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0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9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" sheetId="1" state="visible" r:id="rId3"/>
    <sheet name="관세청_연도별_국가" sheetId="2" state="visible" r:id="rId4"/>
    <sheet name="요약" sheetId="3" state="visible" r:id="rId5"/>
    <sheet name="요약_매트릭스" sheetId="4" state="visible" r:id="rId6"/>
    <sheet name="관세청_연도별_총계(API)" sheetId="5" state="visible" r:id="rId7"/>
    <sheet name="관세청_HS코드별_국가" sheetId="6" state="visible" r:id="rId8"/>
    <sheet name="관세청_HS코드별_총계" sheetId="7" state="visible" r:id="rId9"/>
    <sheet name="관세청_생산품유형별_국가" sheetId="8" state="visible" r:id="rId10"/>
    <sheet name="관세청_생산품유형별_총계" sheetId="9" state="visible" r:id="rId11"/>
    <sheet name="관세청_월별_국가" sheetId="10" state="visible" r:id="rId12"/>
    <sheet name="관세청_월별_총계" sheetId="11" state="visible" r:id="rId13"/>
    <sheet name="관세청_전년대비증가TOP5" sheetId="12" state="visible" r:id="rId14"/>
    <sheet name="UN_수출국→한국_연도별" sheetId="13" state="visible" r:id="rId15"/>
    <sheet name="UN_HS6별_수출국→한국" sheetId="14" state="visible" r:id="rId16"/>
    <sheet name="UN_수출국별_추이(한국수입)" sheetId="15" state="visible" r:id="rId17"/>
    <sheet name="UN_한국→수입국_연도별(수출)" sheetId="16" state="visible" r:id="rId18"/>
    <sheet name="UN_의존도(수출국비중)" sheetId="17" state="visible" r:id="rId19"/>
    <sheet name="UN_글로벌_교역흐름TOP30" sheetId="18" state="visible" r:id="rId20"/>
    <sheet name="UN_글로벌_국가별추이" sheetId="19" state="visible" r:id="rId21"/>
    <sheet name="코드표" sheetId="20" state="visible" r:id="rId22"/>
  </sheets>
  <definedNames>
    <definedName function="false" hidden="true" localSheetId="13" name="_xlnm._FilterDatabase" vbProcedure="false">'UN_HS6별_수출국→한국'!$A$2:$P$602</definedName>
    <definedName function="false" hidden="true" localSheetId="17" name="_xlnm._FilterDatabase" vbProcedure="false">UN_글로벌_교역흐름TOP30!$A$2:$P$1132</definedName>
    <definedName function="false" hidden="true" localSheetId="18" name="_xlnm._FilterDatabase" vbProcedure="false">UN_글로벌_국가별추이!$A$2:$M$189</definedName>
    <definedName function="false" hidden="true" localSheetId="12" name="_xlnm._FilterDatabase" vbProcedure="false">'UN_수출국→한국_연도별'!$A$2:$P$427</definedName>
    <definedName function="false" hidden="true" localSheetId="14" name="_xlnm._FilterDatabase" vbProcedure="false">'UN_수출국별_추이(한국수입)'!$A$2:$L$82</definedName>
    <definedName function="false" hidden="true" localSheetId="16" name="_xlnm._FilterDatabase" vbProcedure="false">'UN_의존도(수출국비중)'!$A$2:$P$228</definedName>
    <definedName function="false" hidden="true" localSheetId="15" name="_xlnm._FilterDatabase" vbProcedure="false">'UN_한국→수입국_연도별(수출)'!$A$2:$N$459</definedName>
    <definedName function="false" hidden="true" localSheetId="5" name="_xlnm._FilterDatabase" vbProcedure="false">관세청_HS코드별_국가!$A$2:$T$925</definedName>
    <definedName function="false" hidden="true" localSheetId="7" name="_xlnm._FilterDatabase" vbProcedure="false">관세청_생산품유형별_국가!$A$2:$S$843</definedName>
    <definedName function="false" hidden="true" localSheetId="1" name="_xlnm._FilterDatabase" vbProcedure="false">관세청_연도별_국가!$A$2:$AA$584</definedName>
    <definedName function="false" hidden="true" localSheetId="4" name="_xlnm._FilterDatabase" vbProcedure="false">'관세청_연도별_총계(API)'!$A$2:$L$40</definedName>
    <definedName function="false" hidden="true" localSheetId="9" name="_xlnm._FilterDatabase" vbProcedure="false">관세청_월별_국가!$A$2:$S$2957</definedName>
    <definedName function="false" hidden="true" localSheetId="11" name="_xlnm._FilterDatabase" vbProcedure="false">관세청_전년대비증가TOP5!$A$2:$K$32</definedName>
    <definedName function="false" hidden="true" localSheetId="2" name="_xlnm._FilterDatabase" vbProcedure="false">요약!$A$2:$T$44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<sst xmlns="http://schemas.openxmlformats.org/spreadsheetml/2006/main" count="48608" uniqueCount="1772">
  <si>
    <r>
      <rPr>
        <b val="true"/>
        <sz val="14"/>
        <rFont val="Arial"/>
        <family val="0"/>
        <charset val="1"/>
      </rPr>
      <t xml:space="preserve">KOMIS </t>
    </r>
    <r>
      <rPr>
        <b val="true"/>
        <sz val="14"/>
        <rFont val="WenQuanYi Zen Hei"/>
        <family val="2"/>
      </rPr>
      <t xml:space="preserve">희소금속</t>
    </r>
    <r>
      <rPr>
        <b val="true"/>
        <sz val="14"/>
        <rFont val="Arial"/>
        <family val="0"/>
        <charset val="1"/>
      </rPr>
      <t xml:space="preserve">(Ta·Nb·In·Ga·Hf·Re) </t>
    </r>
    <r>
      <rPr>
        <b val="true"/>
        <sz val="14"/>
        <rFont val="WenQuanYi Zen Hei"/>
        <family val="2"/>
      </rPr>
      <t xml:space="preserve">국내 수입현황 </t>
    </r>
    <r>
      <rPr>
        <b val="true"/>
        <sz val="14"/>
        <rFont val="Arial"/>
        <family val="0"/>
        <charset val="1"/>
      </rPr>
      <t xml:space="preserve">2020~2026</t>
    </r>
  </si>
  <si>
    <t xml:space="preserve">추출일</t>
  </si>
  <si>
    <t xml:space="preserve">2026-10-22</t>
  </si>
  <si>
    <r>
      <rPr>
        <sz val="10"/>
        <rFont val="WenQuanYi Zen Hei"/>
        <family val="2"/>
      </rPr>
      <t xml:space="preserve">출처 </t>
    </r>
    <r>
      <rPr>
        <sz val="10"/>
        <rFont val="Arial"/>
        <family val="0"/>
        <charset val="1"/>
      </rPr>
      <t xml:space="preserve">1 (</t>
    </r>
    <r>
      <rPr>
        <sz val="10"/>
        <rFont val="WenQuanYi Zen Hei"/>
        <family val="2"/>
      </rPr>
      <t xml:space="preserve">국내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</si>
  <si>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KOMIS </t>
    </r>
    <r>
      <rPr>
        <sz val="10"/>
        <rFont val="WenQuanYi Zen Hei"/>
        <family val="2"/>
      </rPr>
      <t xml:space="preserve">핵심광물지도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대한민국  </t>
    </r>
    <r>
      <rPr>
        <sz val="10"/>
        <rFont val="Arial"/>
        <family val="0"/>
        <charset val="1"/>
      </rPr>
      <t xml:space="preserve">https://www.komis.or.kr/Komis/MnrlMap/Korea  (</t>
    </r>
    <r>
      <rPr>
        <sz val="10"/>
        <rFont val="WenQuanYi Zen Hei"/>
        <family val="2"/>
      </rPr>
      <t xml:space="preserve">자료출처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관세청 수출입통계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공공데이터포털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</si>
  <si>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출처 </t>
    </r>
    <r>
      <rPr>
        <sz val="10"/>
        <rFont val="Arial"/>
        <family val="0"/>
        <charset val="1"/>
      </rPr>
      <t xml:space="preserve">2 (</t>
    </r>
    <r>
      <rPr>
        <sz val="10"/>
        <rFont val="WenQuanYi Zen Hei"/>
        <family val="2"/>
      </rPr>
      <t xml:space="preserve">글로벌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</si>
  <si>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KOMIS </t>
    </r>
    <r>
      <rPr>
        <sz val="10"/>
        <rFont val="WenQuanYi Zen Hei"/>
        <family val="2"/>
      </rPr>
      <t xml:space="preserve">핵심광물지도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글로벌  </t>
    </r>
    <r>
      <rPr>
        <sz val="10"/>
        <rFont val="Arial"/>
        <family val="0"/>
        <charset val="1"/>
      </rPr>
      <t xml:space="preserve">https://www.komis.or.kr/Komis/MnrlMap/Nation  (</t>
    </r>
    <r>
      <rPr>
        <sz val="10"/>
        <rFont val="WenQuanYi Zen Hei"/>
        <family val="2"/>
      </rPr>
      <t xml:space="preserve">자료출처</t>
    </r>
    <r>
      <rPr>
        <sz val="10"/>
        <rFont val="Arial"/>
        <family val="0"/>
        <charset val="1"/>
      </rPr>
      <t xml:space="preserve">: UN Comtrade)</t>
    </r>
  </si>
  <si>
    <t xml:space="preserve">대상 광종</t>
  </si>
  <si>
    <r>
      <rPr>
        <sz val="10"/>
        <rFont val="WenQuanYi Zen Hei"/>
        <family val="2"/>
      </rPr>
      <t xml:space="preserve">탄탈륨</t>
    </r>
    <r>
      <rPr>
        <sz val="10"/>
        <rFont val="Arial"/>
        <family val="0"/>
        <charset val="1"/>
      </rPr>
      <t xml:space="preserve">(Ta, MNRL0026), </t>
    </r>
    <r>
      <rPr>
        <sz val="10"/>
        <rFont val="WenQuanYi Zen Hei"/>
        <family val="2"/>
      </rPr>
      <t xml:space="preserve">니오븀</t>
    </r>
    <r>
      <rPr>
        <sz val="10"/>
        <rFont val="Arial"/>
        <family val="0"/>
        <charset val="1"/>
      </rPr>
      <t xml:space="preserve">(Nb, MNRL0007), </t>
    </r>
    <r>
      <rPr>
        <sz val="10"/>
        <rFont val="WenQuanYi Zen Hei"/>
        <family val="2"/>
      </rPr>
      <t xml:space="preserve">인듐</t>
    </r>
    <r>
      <rPr>
        <sz val="10"/>
        <rFont val="Arial"/>
        <family val="0"/>
        <charset val="1"/>
      </rPr>
      <t xml:space="preserve">(In, MNRL0025), </t>
    </r>
    <r>
      <rPr>
        <sz val="10"/>
        <rFont val="WenQuanYi Zen Hei"/>
        <family val="2"/>
      </rPr>
      <t xml:space="preserve">갈륨</t>
    </r>
    <r>
      <rPr>
        <sz val="10"/>
        <rFont val="Arial"/>
        <family val="0"/>
        <charset val="1"/>
      </rPr>
      <t xml:space="preserve">(Ga, MNRL0024), </t>
    </r>
    <r>
      <rPr>
        <sz val="10"/>
        <rFont val="WenQuanYi Zen Hei"/>
        <family val="2"/>
      </rPr>
      <t xml:space="preserve">하프늄</t>
    </r>
    <r>
      <rPr>
        <sz val="10"/>
        <rFont val="Arial"/>
        <family val="0"/>
        <charset val="1"/>
      </rPr>
      <t xml:space="preserve">(Hf, MNRL0040), </t>
    </r>
    <r>
      <rPr>
        <sz val="10"/>
        <rFont val="WenQuanYi Zen Hei"/>
        <family val="2"/>
      </rPr>
      <t xml:space="preserve">레늄</t>
    </r>
    <r>
      <rPr>
        <sz val="10"/>
        <rFont val="Arial"/>
        <family val="0"/>
        <charset val="1"/>
      </rPr>
      <t xml:space="preserve">(Re, MNRL0042)</t>
    </r>
  </si>
  <si>
    <t xml:space="preserve">대상 기간</t>
  </si>
  <si>
    <r>
      <rPr>
        <sz val="10"/>
        <rFont val="Arial"/>
        <family val="0"/>
        <charset val="1"/>
      </rPr>
      <t xml:space="preserve">2020</t>
    </r>
    <r>
      <rPr>
        <sz val="10"/>
        <rFont val="WenQuanYi Zen Hei"/>
        <family val="2"/>
      </rPr>
      <t xml:space="preserve">년</t>
    </r>
    <r>
      <rPr>
        <sz val="10"/>
        <rFont val="Arial"/>
        <family val="0"/>
        <charset val="1"/>
      </rPr>
      <t xml:space="preserve">~2026</t>
    </r>
    <r>
      <rPr>
        <sz val="10"/>
        <rFont val="WenQuanYi Zen Hei"/>
        <family val="2"/>
      </rPr>
      <t xml:space="preserve">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연도별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관세청 데이터의 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년은 </t>
    </r>
    <r>
      <rPr>
        <sz val="10"/>
        <rFont val="Arial"/>
        <family val="0"/>
        <charset val="1"/>
      </rPr>
      <t xml:space="preserve">1~9</t>
    </r>
    <r>
      <rPr>
        <sz val="10"/>
        <rFont val="WenQuanYi Zen Hei"/>
        <family val="2"/>
      </rPr>
      <t xml:space="preserve">월 누계</t>
    </r>
    <r>
      <rPr>
        <sz val="10"/>
        <rFont val="Arial"/>
        <family val="0"/>
        <charset val="1"/>
      </rPr>
      <t xml:space="preserve">(KOMIS </t>
    </r>
    <r>
      <rPr>
        <sz val="10"/>
        <rFont val="WenQuanYi Zen Hei"/>
        <family val="2"/>
      </rPr>
      <t xml:space="preserve">기준연도 목록상 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년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월까지 집계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월별 데이터는 </t>
    </r>
    <r>
      <rPr>
        <sz val="10"/>
        <rFont val="Arial"/>
        <family val="0"/>
        <charset val="1"/>
      </rPr>
      <t xml:space="preserve">2020.01~2026.09.</t>
    </r>
  </si>
  <si>
    <t xml:space="preserve">단위</t>
  </si>
  <si>
    <r>
      <rPr>
        <sz val="10"/>
        <rFont val="WenQuanYi Zen Hei"/>
        <family val="2"/>
      </rPr>
      <t xml:space="preserve">원자료는 금액 </t>
    </r>
    <r>
      <rPr>
        <sz val="10"/>
        <rFont val="Arial"/>
        <family val="0"/>
        <charset val="1"/>
      </rPr>
      <t xml:space="preserve">USD, </t>
    </r>
    <r>
      <rPr>
        <sz val="10"/>
        <rFont val="WenQuanYi Zen Hei"/>
        <family val="2"/>
      </rPr>
      <t xml:space="preserve">중량 </t>
    </r>
    <r>
      <rPr>
        <sz val="10"/>
        <rFont val="Arial"/>
        <family val="0"/>
        <charset val="1"/>
      </rPr>
      <t xml:space="preserve">kg (KOMIS </t>
    </r>
    <r>
      <rPr>
        <sz val="10"/>
        <rFont val="WenQuanYi Zen Hei"/>
        <family val="2"/>
      </rPr>
      <t xml:space="preserve">화면의 천</t>
    </r>
    <r>
      <rPr>
        <sz val="10"/>
        <rFont val="Arial"/>
        <family val="0"/>
        <charset val="1"/>
      </rPr>
      <t xml:space="preserve">USD·</t>
    </r>
    <r>
      <rPr>
        <sz val="10"/>
        <rFont val="WenQuanYi Zen Hei"/>
        <family val="2"/>
      </rPr>
      <t xml:space="preserve">톤 표시는 </t>
    </r>
    <r>
      <rPr>
        <sz val="10"/>
        <rFont val="Arial"/>
        <family val="0"/>
        <charset val="1"/>
      </rPr>
      <t xml:space="preserve">/1000 </t>
    </r>
    <r>
      <rPr>
        <sz val="10"/>
        <rFont val="WenQuanYi Zen Hei"/>
        <family val="2"/>
      </rPr>
      <t xml:space="preserve">환산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본 파일은 </t>
    </r>
    <r>
      <rPr>
        <sz val="10"/>
        <rFont val="Arial"/>
        <family val="0"/>
        <charset val="1"/>
      </rPr>
      <t xml:space="preserve">USD·kg </t>
    </r>
    <r>
      <rPr>
        <sz val="10"/>
        <rFont val="WenQuanYi Zen Hei"/>
        <family val="2"/>
      </rPr>
      <t xml:space="preserve">원자료 열과 천</t>
    </r>
    <r>
      <rPr>
        <sz val="10"/>
        <rFont val="Arial"/>
        <family val="0"/>
        <charset val="1"/>
      </rPr>
      <t xml:space="preserve">USD·</t>
    </r>
    <r>
      <rPr>
        <sz val="10"/>
        <rFont val="WenQuanYi Zen Hei"/>
        <family val="2"/>
      </rPr>
      <t xml:space="preserve">톤 수식 열을 함께 제공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</si>
  <si>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비중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점유율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</si>
  <si>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관세청 시트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해당 광종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연도 총수입금액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중량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대비 수식</t>
    </r>
    <r>
      <rPr>
        <sz val="10"/>
        <rFont val="Arial"/>
        <family val="0"/>
        <charset val="1"/>
      </rPr>
      <t xml:space="preserve">(SUMIFS). UN </t>
    </r>
    <r>
      <rPr>
        <sz val="10"/>
        <rFont val="WenQuanYi Zen Hei"/>
        <family val="2"/>
      </rPr>
      <t xml:space="preserve">시트</t>
    </r>
    <r>
      <rPr>
        <sz val="10"/>
        <rFont val="Arial"/>
        <family val="0"/>
        <charset val="1"/>
      </rPr>
      <t xml:space="preserve">: KOMIS</t>
    </r>
    <r>
      <rPr>
        <sz val="10"/>
        <rFont val="WenQuanYi Zen Hei"/>
        <family val="2"/>
      </rPr>
      <t xml:space="preserve">가 제공한 비중</t>
    </r>
    <r>
      <rPr>
        <sz val="10"/>
        <rFont val="Arial"/>
        <family val="0"/>
        <charset val="1"/>
      </rPr>
      <t xml:space="preserve">(%) </t>
    </r>
    <r>
      <rPr>
        <sz val="10"/>
        <rFont val="WenQuanYi Zen Hei"/>
        <family val="2"/>
      </rPr>
      <t xml:space="preserve">값을 그대로 수록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소수 → 백분율 서식</t>
    </r>
    <r>
      <rPr>
        <sz val="10"/>
        <rFont val="Arial"/>
        <family val="0"/>
        <charset val="1"/>
      </rPr>
      <t xml:space="preserve">).</t>
    </r>
  </si>
  <si>
    <t xml:space="preserve">시트 구성</t>
  </si>
  <si>
    <t xml:space="preserve">요약</t>
  </si>
  <si>
    <r>
      <rPr>
        <sz val="10"/>
        <rFont val="WenQuanYi Zen Hei"/>
        <family val="2"/>
      </rPr>
      <t xml:space="preserve">광종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연도별 총수입금액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중량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전년비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수입국 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상위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개 수입국과 금액비중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전부 수식</t>
    </r>
    <r>
      <rPr>
        <sz val="10"/>
        <rFont val="Arial"/>
        <family val="0"/>
        <charset val="1"/>
      </rPr>
      <t xml:space="preserve">, '</t>
    </r>
    <r>
      <rPr>
        <sz val="10"/>
        <rFont val="WenQuanYi Zen Hei"/>
        <family val="2"/>
      </rPr>
      <t xml:space="preserve">관세청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연도별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국가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참조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</si>
  <si>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요약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매트릭스</t>
    </r>
  </si>
  <si>
    <r>
      <rPr>
        <sz val="10"/>
        <rFont val="WenQuanYi Zen Hei"/>
        <family val="2"/>
      </rPr>
      <t xml:space="preserve">광종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행</t>
    </r>
    <r>
      <rPr>
        <sz val="10"/>
        <rFont val="Arial"/>
        <family val="0"/>
        <charset val="1"/>
      </rPr>
      <t xml:space="preserve">)×</t>
    </r>
    <r>
      <rPr>
        <sz val="10"/>
        <rFont val="WenQuanYi Zen Hei"/>
        <family val="2"/>
      </rPr>
      <t xml:space="preserve">연도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열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매트릭스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수입금액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수입중량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수출금액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수출중량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전년비</t>
    </r>
  </si>
  <si>
    <r>
      <rPr>
        <sz val="10"/>
        <rFont val="WenQuanYi Zen Hei"/>
        <family val="2"/>
      </rPr>
      <t xml:space="preserve">관세청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연도별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국가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</si>
  <si>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핵심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광종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연도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국가별 수입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수출 금액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중량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비중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수식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모든 수입국 전체</t>
    </r>
    <r>
      <rPr>
        <sz val="10"/>
        <rFont val="Arial"/>
        <family val="0"/>
        <charset val="1"/>
      </rPr>
      <t xml:space="preserve">(TOP30 </t>
    </r>
    <r>
      <rPr>
        <sz val="10"/>
        <rFont val="WenQuanYi Zen Hei"/>
        <family val="2"/>
      </rPr>
      <t xml:space="preserve">제한 없음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</si>
  <si>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관세청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연도별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총계</t>
    </r>
    <r>
      <rPr>
        <sz val="10"/>
        <rFont val="Arial"/>
        <family val="0"/>
        <charset val="1"/>
      </rPr>
      <t xml:space="preserve">(API)</t>
    </r>
  </si>
  <si>
    <r>
      <rPr>
        <sz val="10"/>
        <rFont val="Arial"/>
        <family val="0"/>
        <charset val="1"/>
      </rPr>
      <t xml:space="preserve">KOMIS '</t>
    </r>
    <r>
      <rPr>
        <sz val="10"/>
        <rFont val="WenQuanYi Zen Hei"/>
        <family val="2"/>
      </rPr>
      <t xml:space="preserve">수입규모 추이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차트 </t>
    </r>
    <r>
      <rPr>
        <sz val="10"/>
        <rFont val="Arial"/>
        <family val="0"/>
        <charset val="1"/>
      </rPr>
      <t xml:space="preserve">API</t>
    </r>
    <r>
      <rPr>
        <sz val="10"/>
        <rFont val="WenQuanYi Zen Hei"/>
        <family val="2"/>
      </rPr>
      <t xml:space="preserve">가 돌려준 연도별 총계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요약 시트 </t>
    </r>
    <r>
      <rPr>
        <sz val="10"/>
        <rFont val="Arial"/>
        <family val="0"/>
        <charset val="1"/>
      </rPr>
      <t xml:space="preserve">SUMIFS</t>
    </r>
    <r>
      <rPr>
        <sz val="10"/>
        <rFont val="WenQuanYi Zen Hei"/>
        <family val="2"/>
      </rPr>
      <t xml:space="preserve">와 교차검증용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값 일치 확인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</si>
  <si>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관세청</t>
    </r>
    <r>
      <rPr>
        <sz val="10"/>
        <rFont val="Arial"/>
        <family val="0"/>
        <charset val="1"/>
      </rPr>
      <t xml:space="preserve">_HS</t>
    </r>
    <r>
      <rPr>
        <sz val="10"/>
        <rFont val="WenQuanYi Zen Hei"/>
        <family val="2"/>
      </rPr>
      <t xml:space="preserve">코드별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국가 </t>
    </r>
    <r>
      <rPr>
        <sz val="10"/>
        <rFont val="Arial"/>
        <family val="0"/>
        <charset val="1"/>
      </rPr>
      <t xml:space="preserve">/ _</t>
    </r>
    <r>
      <rPr>
        <sz val="10"/>
        <rFont val="WenQuanYi Zen Hei"/>
        <family val="2"/>
      </rPr>
      <t xml:space="preserve">총계</t>
    </r>
  </si>
  <si>
    <r>
      <rPr>
        <sz val="10"/>
        <rFont val="WenQuanYi Zen Hei"/>
        <family val="2"/>
      </rPr>
      <t xml:space="preserve">관세청 </t>
    </r>
    <r>
      <rPr>
        <sz val="10"/>
        <rFont val="Arial"/>
        <family val="0"/>
        <charset val="1"/>
      </rPr>
      <t xml:space="preserve">HS 10</t>
    </r>
    <r>
      <rPr>
        <sz val="10"/>
        <rFont val="WenQuanYi Zen Hei"/>
        <family val="2"/>
      </rPr>
      <t xml:space="preserve">자리 코드별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광석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가루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스크랩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기타 등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국가별 수입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수출 및 연도별 총계 매트릭스</t>
    </r>
  </si>
  <si>
    <r>
      <rPr>
        <sz val="10"/>
        <rFont val="WenQuanYi Zen Hei"/>
        <family val="2"/>
      </rPr>
      <t xml:space="preserve">관세청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생산품유형별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국가 </t>
    </r>
    <r>
      <rPr>
        <sz val="10"/>
        <rFont val="Arial"/>
        <family val="0"/>
        <charset val="1"/>
      </rPr>
      <t xml:space="preserve">/ _</t>
    </r>
    <r>
      <rPr>
        <sz val="10"/>
        <rFont val="WenQuanYi Zen Hei"/>
        <family val="2"/>
      </rPr>
      <t xml:space="preserve">총계</t>
    </r>
  </si>
  <si>
    <r>
      <rPr>
        <sz val="10"/>
        <rFont val="Arial"/>
        <family val="0"/>
        <charset val="1"/>
      </rPr>
      <t xml:space="preserve">KOMIS </t>
    </r>
    <r>
      <rPr>
        <sz val="10"/>
        <rFont val="WenQuanYi Zen Hei"/>
        <family val="2"/>
      </rPr>
      <t xml:space="preserve">물질흐름 분류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기초원료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기초금속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가공금속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스크랩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별 국가별 수입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수출 및 연도별 총계</t>
    </r>
  </si>
  <si>
    <r>
      <rPr>
        <sz val="10"/>
        <rFont val="WenQuanYi Zen Hei"/>
        <family val="2"/>
      </rPr>
      <t xml:space="preserve">관세청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월별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국가 </t>
    </r>
    <r>
      <rPr>
        <sz val="10"/>
        <rFont val="Arial"/>
        <family val="0"/>
        <charset val="1"/>
      </rPr>
      <t xml:space="preserve">/ _</t>
    </r>
    <r>
      <rPr>
        <sz val="10"/>
        <rFont val="WenQuanYi Zen Hei"/>
        <family val="2"/>
      </rPr>
      <t xml:space="preserve">총계</t>
    </r>
  </si>
  <si>
    <r>
      <rPr>
        <sz val="10"/>
        <rFont val="Arial"/>
        <family val="0"/>
        <charset val="1"/>
      </rPr>
      <t xml:space="preserve">2020.01~2026.09 </t>
    </r>
    <r>
      <rPr>
        <sz val="10"/>
        <rFont val="WenQuanYi Zen Hei"/>
        <family val="2"/>
      </rPr>
      <t xml:space="preserve">월별 국가별 수입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수출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광종별 월별 총계 매트릭스</t>
    </r>
  </si>
  <si>
    <r>
      <rPr>
        <sz val="10"/>
        <rFont val="WenQuanYi Zen Hei"/>
        <family val="2"/>
      </rPr>
      <t xml:space="preserve">관세청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전년대비증가</t>
    </r>
    <r>
      <rPr>
        <sz val="10"/>
        <rFont val="Arial"/>
        <family val="0"/>
        <charset val="1"/>
      </rPr>
      <t xml:space="preserve">TOP5</t>
    </r>
  </si>
  <si>
    <r>
      <rPr>
        <sz val="10"/>
        <rFont val="Arial"/>
        <family val="0"/>
        <charset val="1"/>
      </rPr>
      <t xml:space="preserve">KOMIS '</t>
    </r>
    <r>
      <rPr>
        <sz val="10"/>
        <rFont val="WenQuanYi Zen Hei"/>
        <family val="2"/>
      </rPr>
      <t xml:space="preserve">전년대비 교역증가 </t>
    </r>
    <r>
      <rPr>
        <sz val="10"/>
        <rFont val="Arial"/>
        <family val="0"/>
        <charset val="1"/>
      </rPr>
      <t xml:space="preserve">TOP5' API </t>
    </r>
    <r>
      <rPr>
        <sz val="10"/>
        <rFont val="WenQuanYi Zen Hei"/>
        <family val="2"/>
      </rPr>
      <t xml:space="preserve">결과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최근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개년 </t>
    </r>
    <r>
      <rPr>
        <sz val="10"/>
        <rFont val="Arial"/>
        <family val="0"/>
        <charset val="1"/>
      </rPr>
      <t xml:space="preserve">2021~2025 </t>
    </r>
    <r>
      <rPr>
        <sz val="10"/>
        <rFont val="WenQuanYi Zen Hei"/>
        <family val="2"/>
      </rPr>
      <t xml:space="preserve">수입금액</t>
    </r>
    <r>
      <rPr>
        <sz val="10"/>
        <rFont val="Arial"/>
        <family val="0"/>
        <charset val="1"/>
      </rPr>
      <t xml:space="preserve">, 2025</t>
    </r>
    <r>
      <rPr>
        <sz val="10"/>
        <rFont val="WenQuanYi Zen Hei"/>
        <family val="2"/>
      </rPr>
      <t xml:space="preserve">년 증가율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조회연도와 무관하게 동일값 반환됨</t>
    </r>
  </si>
  <si>
    <r>
      <rPr>
        <sz val="10"/>
        <rFont val="Arial"/>
        <family val="0"/>
        <charset val="1"/>
      </rPr>
      <t xml:space="preserve">UN_</t>
    </r>
    <r>
      <rPr>
        <sz val="10"/>
        <rFont val="WenQuanYi Zen Hei"/>
        <family val="2"/>
      </rPr>
      <t xml:space="preserve">수출국→한국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연도별</t>
    </r>
  </si>
  <si>
    <r>
      <rPr>
        <sz val="10"/>
        <rFont val="Arial"/>
        <family val="0"/>
        <charset val="1"/>
      </rPr>
      <t xml:space="preserve">UN Comtrade </t>
    </r>
    <r>
      <rPr>
        <sz val="10"/>
        <rFont val="WenQuanYi Zen Hei"/>
        <family val="2"/>
      </rPr>
      <t xml:space="preserve">기준 한국 수입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수출국별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금액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중량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비중 </t>
    </r>
    <r>
      <rPr>
        <sz val="10"/>
        <rFont val="Arial"/>
        <family val="0"/>
        <charset val="1"/>
      </rPr>
      <t xml:space="preserve">(2020~2024, 2025 </t>
    </r>
    <r>
      <rPr>
        <sz val="10"/>
        <rFont val="WenQuanYi Zen Hei"/>
        <family val="2"/>
      </rPr>
      <t xml:space="preserve">이후 미집계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</si>
  <si>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UN_HS6</t>
    </r>
    <r>
      <rPr>
        <sz val="10"/>
        <rFont val="WenQuanYi Zen Hei"/>
        <family val="2"/>
      </rPr>
      <t xml:space="preserve">별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수출국→한국</t>
    </r>
  </si>
  <si>
    <r>
      <rPr>
        <sz val="10"/>
        <rFont val="Arial"/>
        <family val="0"/>
        <charset val="1"/>
      </rPr>
      <t xml:space="preserve">UN HS 6</t>
    </r>
    <r>
      <rPr>
        <sz val="10"/>
        <rFont val="WenQuanYi Zen Hei"/>
        <family val="2"/>
      </rPr>
      <t xml:space="preserve">자리별 수출국→한국 수입 현황</t>
    </r>
  </si>
  <si>
    <r>
      <rPr>
        <sz val="10"/>
        <rFont val="Arial"/>
        <family val="0"/>
        <charset val="1"/>
      </rPr>
      <t xml:space="preserve">UN_</t>
    </r>
    <r>
      <rPr>
        <sz val="10"/>
        <rFont val="WenQuanYi Zen Hei"/>
        <family val="2"/>
      </rPr>
      <t xml:space="preserve">수출국별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추이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한국수입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</si>
  <si>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수출국별 연도별 한국향 수출액 추이 </t>
    </r>
    <r>
      <rPr>
        <sz val="10"/>
        <rFont val="Arial"/>
        <family val="0"/>
        <charset val="1"/>
      </rPr>
      <t xml:space="preserve">(KOMIS </t>
    </r>
    <r>
      <rPr>
        <sz val="10"/>
        <rFont val="WenQuanYi Zen Hei"/>
        <family val="2"/>
      </rPr>
      <t xml:space="preserve">차트 </t>
    </r>
    <r>
      <rPr>
        <sz val="10"/>
        <rFont val="Arial"/>
        <family val="0"/>
        <charset val="1"/>
      </rPr>
      <t xml:space="preserve">API)</t>
    </r>
  </si>
  <si>
    <r>
      <rPr>
        <sz val="10"/>
        <rFont val="Arial"/>
        <family val="0"/>
        <charset val="1"/>
      </rPr>
      <t xml:space="preserve">UN_</t>
    </r>
    <r>
      <rPr>
        <sz val="10"/>
        <rFont val="WenQuanYi Zen Hei"/>
        <family val="2"/>
      </rPr>
      <t xml:space="preserve">한국→수입국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연도별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</si>
  <si>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UN Comtrade </t>
    </r>
    <r>
      <rPr>
        <sz val="10"/>
        <rFont val="WenQuanYi Zen Hei"/>
        <family val="2"/>
      </rPr>
      <t xml:space="preserve">기준 한국의 수출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수입국별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</si>
  <si>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UN_</t>
    </r>
    <r>
      <rPr>
        <sz val="10"/>
        <rFont val="WenQuanYi Zen Hei"/>
        <family val="2"/>
      </rPr>
      <t xml:space="preserve">의존도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수출국비중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</si>
  <si>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수출국의 전세계 수출 중 한국향 비중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한국 수입 중 해당국 비중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상호 의존도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</si>
  <si>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UN_</t>
    </r>
    <r>
      <rPr>
        <sz val="10"/>
        <rFont val="WenQuanYi Zen Hei"/>
        <family val="2"/>
      </rPr>
      <t xml:space="preserve">글로벌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교역흐름</t>
    </r>
    <r>
      <rPr>
        <sz val="10"/>
        <rFont val="Arial"/>
        <family val="0"/>
        <charset val="1"/>
      </rPr>
      <t xml:space="preserve">TOP30</t>
    </r>
  </si>
  <si>
    <r>
      <rPr>
        <sz val="10"/>
        <rFont val="WenQuanYi Zen Hei"/>
        <family val="2"/>
      </rPr>
      <t xml:space="preserve">전세계 수출국→수입국 교역흐름 상위 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건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광종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연도별</t>
    </r>
    <r>
      <rPr>
        <sz val="10"/>
        <rFont val="Arial"/>
        <family val="0"/>
        <charset val="1"/>
      </rPr>
      <t xml:space="preserve">, 2025~2026</t>
    </r>
    <r>
      <rPr>
        <sz val="10"/>
        <rFont val="WenQuanYi Zen Hei"/>
        <family val="2"/>
      </rPr>
      <t xml:space="preserve">은 부분 집계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</si>
  <si>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UN_</t>
    </r>
    <r>
      <rPr>
        <sz val="10"/>
        <rFont val="WenQuanYi Zen Hei"/>
        <family val="2"/>
      </rPr>
      <t xml:space="preserve">글로벌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국가별추이</t>
    </r>
  </si>
  <si>
    <r>
      <rPr>
        <sz val="10"/>
        <rFont val="WenQuanYi Zen Hei"/>
        <family val="2"/>
      </rPr>
      <t xml:space="preserve">전세계 주요 수입국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수출국별 연도별 교역액 추이 </t>
    </r>
    <r>
      <rPr>
        <sz val="10"/>
        <rFont val="Arial"/>
        <family val="0"/>
        <charset val="1"/>
      </rPr>
      <t xml:space="preserve">(2025~2026</t>
    </r>
    <r>
      <rPr>
        <sz val="10"/>
        <rFont val="WenQuanYi Zen Hei"/>
        <family val="2"/>
      </rPr>
      <t xml:space="preserve">은 부분 집계</t>
    </r>
    <r>
      <rPr>
        <sz val="10"/>
        <rFont val="Arial"/>
        <family val="0"/>
        <charset val="1"/>
      </rPr>
      <t xml:space="preserve">)</t>
    </r>
  </si>
  <si>
    <t xml:space="preserve">코드표</t>
  </si>
  <si>
    <r>
      <rPr>
        <sz val="10"/>
        <rFont val="WenQuanYi Zen Hei"/>
        <family val="2"/>
      </rPr>
      <t xml:space="preserve">광종코드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관세청 </t>
    </r>
    <r>
      <rPr>
        <sz val="10"/>
        <rFont val="Arial"/>
        <family val="0"/>
        <charset val="1"/>
      </rPr>
      <t xml:space="preserve">HS10 </t>
    </r>
    <r>
      <rPr>
        <sz val="10"/>
        <rFont val="WenQuanYi Zen Hei"/>
        <family val="2"/>
      </rPr>
      <t xml:space="preserve">코드</t>
    </r>
    <r>
      <rPr>
        <sz val="10"/>
        <rFont val="Arial"/>
        <family val="0"/>
        <charset val="1"/>
      </rPr>
      <t xml:space="preserve">, UN HS6 </t>
    </r>
    <r>
      <rPr>
        <sz val="10"/>
        <rFont val="WenQuanYi Zen Hei"/>
        <family val="2"/>
      </rPr>
      <t xml:space="preserve">코드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생산품 유형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국가코드</t>
    </r>
  </si>
  <si>
    <t xml:space="preserve">주의사항</t>
  </si>
  <si>
    <t xml:space="preserve">1</t>
  </si>
  <si>
    <r>
      <rPr>
        <sz val="10"/>
        <rFont val="WenQuanYi Zen Hei"/>
        <family val="2"/>
      </rPr>
      <t xml:space="preserve">관세청</t>
    </r>
    <r>
      <rPr>
        <sz val="10"/>
        <rFont val="Arial"/>
        <family val="0"/>
        <charset val="1"/>
      </rPr>
      <t xml:space="preserve">(10</t>
    </r>
    <r>
      <rPr>
        <sz val="10"/>
        <rFont val="WenQuanYi Zen Hei"/>
        <family val="2"/>
      </rPr>
      <t xml:space="preserve">자리 </t>
    </r>
    <r>
      <rPr>
        <sz val="10"/>
        <rFont val="Arial"/>
        <family val="0"/>
        <charset val="1"/>
      </rPr>
      <t xml:space="preserve">HS) </t>
    </r>
    <r>
      <rPr>
        <sz val="10"/>
        <rFont val="WenQuanYi Zen Hei"/>
        <family val="2"/>
      </rPr>
      <t xml:space="preserve">데이터는 금속별로 정확히 구분되나</t>
    </r>
    <r>
      <rPr>
        <sz val="10"/>
        <rFont val="Arial"/>
        <family val="0"/>
        <charset val="1"/>
      </rPr>
      <t xml:space="preserve">, UN Comtrade(6</t>
    </r>
    <r>
      <rPr>
        <sz val="10"/>
        <rFont val="WenQuanYi Zen Hei"/>
        <family val="2"/>
      </rPr>
      <t xml:space="preserve">자리 </t>
    </r>
    <r>
      <rPr>
        <sz val="10"/>
        <rFont val="Arial"/>
        <family val="0"/>
        <charset val="1"/>
      </rPr>
      <t xml:space="preserve">HS)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811292/811299</t>
    </r>
    <r>
      <rPr>
        <sz val="10"/>
        <rFont val="WenQuanYi Zen Hei"/>
        <family val="2"/>
      </rPr>
      <t xml:space="preserve">가 갈륨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게르마늄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인듐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니오븀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바나듐 공용</t>
    </r>
    <r>
      <rPr>
        <sz val="10"/>
        <rFont val="Arial"/>
        <family val="0"/>
        <charset val="1"/>
      </rPr>
      <t xml:space="preserve">, 261590</t>
    </r>
    <r>
      <rPr>
        <sz val="10"/>
        <rFont val="WenQuanYi Zen Hei"/>
        <family val="2"/>
      </rPr>
      <t xml:space="preserve">이 니오븀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탄탈륨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바나듐 광석 공용이므로 </t>
    </r>
    <r>
      <rPr>
        <sz val="10"/>
        <rFont val="Arial"/>
        <family val="0"/>
        <charset val="1"/>
      </rPr>
      <t xml:space="preserve">UN </t>
    </r>
    <r>
      <rPr>
        <sz val="10"/>
        <rFont val="WenQuanYi Zen Hei"/>
        <family val="2"/>
      </rPr>
      <t xml:space="preserve">시트의 인듐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갈륨 수치는 동일하게 집계되고 니오븀도 타 금속이 섞여 있음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금속별 분석은 관세청 시트를 사용할 것</t>
    </r>
    <r>
      <rPr>
        <sz val="10"/>
        <rFont val="Arial"/>
        <family val="0"/>
        <charset val="1"/>
      </rPr>
      <t xml:space="preserve">.</t>
    </r>
  </si>
  <si>
    <t xml:space="preserve">2</t>
  </si>
  <si>
    <r>
      <rPr>
        <sz val="10"/>
        <rFont val="WenQuanYi Zen Hei"/>
        <family val="2"/>
      </rPr>
      <t xml:space="preserve">관세청 데이터와 </t>
    </r>
    <r>
      <rPr>
        <sz val="10"/>
        <rFont val="Arial"/>
        <family val="0"/>
        <charset val="1"/>
      </rPr>
      <t xml:space="preserve">UN Comtrade </t>
    </r>
    <r>
      <rPr>
        <sz val="10"/>
        <rFont val="WenQuanYi Zen Hei"/>
        <family val="2"/>
      </rPr>
      <t xml:space="preserve">데이터는 집계 기준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신고국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환율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시점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이 달라 소폭 차이가 있음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탄탈륨 </t>
    </r>
    <r>
      <rPr>
        <sz val="10"/>
        <rFont val="Arial"/>
        <family val="0"/>
        <charset val="1"/>
      </rPr>
      <t xml:space="preserve">2024 </t>
    </r>
    <r>
      <rPr>
        <sz val="10"/>
        <rFont val="WenQuanYi Zen Hei"/>
        <family val="2"/>
      </rPr>
      <t xml:space="preserve">중국 </t>
    </r>
    <r>
      <rPr>
        <sz val="10"/>
        <rFont val="Arial"/>
        <family val="0"/>
        <charset val="1"/>
      </rPr>
      <t xml:space="preserve">38,126,993 vs 38,155,370 USD).</t>
    </r>
  </si>
  <si>
    <t xml:space="preserve">3</t>
  </si>
  <si>
    <r>
      <rPr>
        <sz val="10"/>
        <rFont val="Arial"/>
        <family val="0"/>
        <charset val="1"/>
      </rPr>
      <t xml:space="preserve">KOMIS </t>
    </r>
    <r>
      <rPr>
        <sz val="10"/>
        <rFont val="WenQuanYi Zen Hei"/>
        <family val="2"/>
      </rPr>
      <t xml:space="preserve">글로벌</t>
    </r>
    <r>
      <rPr>
        <sz val="10"/>
        <rFont val="Arial"/>
        <family val="0"/>
        <charset val="1"/>
      </rPr>
      <t xml:space="preserve">(UN) </t>
    </r>
    <r>
      <rPr>
        <sz val="10"/>
        <rFont val="WenQuanYi Zen Hei"/>
        <family val="2"/>
      </rPr>
      <t xml:space="preserve">데이터는 </t>
    </r>
    <r>
      <rPr>
        <sz val="10"/>
        <rFont val="Arial"/>
        <family val="0"/>
        <charset val="1"/>
      </rPr>
      <t xml:space="preserve">2025</t>
    </r>
    <r>
      <rPr>
        <sz val="10"/>
        <rFont val="WenQuanYi Zen Hei"/>
        <family val="2"/>
      </rPr>
      <t xml:space="preserve">년</t>
    </r>
    <r>
      <rPr>
        <sz val="10"/>
        <rFont val="Arial"/>
        <family val="0"/>
        <charset val="1"/>
      </rPr>
      <t xml:space="preserve">·2026</t>
    </r>
    <r>
      <rPr>
        <sz val="10"/>
        <rFont val="WenQuanYi Zen Hei"/>
        <family val="2"/>
      </rPr>
      <t xml:space="preserve">년이 아직 집계되지 않아 해당 연도 행은 비어 있음</t>
    </r>
    <r>
      <rPr>
        <sz val="10"/>
        <rFont val="Arial"/>
        <family val="0"/>
        <charset val="1"/>
      </rPr>
      <t xml:space="preserve">.</t>
    </r>
  </si>
  <si>
    <t xml:space="preserve">4</t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</si>
  <si>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관세청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전년대비증가</t>
    </r>
    <r>
      <rPr>
        <sz val="10"/>
        <rFont val="Arial"/>
        <family val="0"/>
        <charset val="1"/>
      </rPr>
      <t xml:space="preserve">TOP5'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KOMIS </t>
    </r>
    <r>
      <rPr>
        <sz val="10"/>
        <rFont val="WenQuanYi Zen Hei"/>
        <family val="2"/>
      </rPr>
      <t xml:space="preserve">화면에서 숨겨진 </t>
    </r>
    <r>
      <rPr>
        <sz val="10"/>
        <rFont val="Arial"/>
        <family val="0"/>
        <charset val="1"/>
      </rPr>
      <t xml:space="preserve">API</t>
    </r>
    <r>
      <rPr>
        <sz val="10"/>
        <rFont val="WenQuanYi Zen Hei"/>
        <family val="2"/>
      </rPr>
      <t xml:space="preserve">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검색연도를 바꿔도 최근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개년 고정값이 반환됨</t>
    </r>
    <r>
      <rPr>
        <sz val="10"/>
        <rFont val="Arial"/>
        <family val="0"/>
        <charset val="1"/>
      </rPr>
      <t xml:space="preserve">(API </t>
    </r>
    <r>
      <rPr>
        <sz val="10"/>
        <rFont val="WenQuanYi Zen Hei"/>
        <family val="2"/>
      </rPr>
      <t xml:space="preserve">특성</t>
    </r>
    <r>
      <rPr>
        <sz val="10"/>
        <rFont val="Arial"/>
        <family val="0"/>
        <charset val="1"/>
      </rPr>
      <t xml:space="preserve">).</t>
    </r>
  </si>
  <si>
    <t xml:space="preserve">5</t>
  </si>
  <si>
    <r>
      <rPr>
        <sz val="10"/>
        <rFont val="WenQuanYi Zen Hei"/>
        <family val="2"/>
      </rPr>
      <t xml:space="preserve">수식 셀은 회색 배경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원자료 셀은 흰색 배경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비중은 소수</t>
    </r>
    <r>
      <rPr>
        <sz val="10"/>
        <rFont val="Arial"/>
        <family val="0"/>
        <charset val="1"/>
      </rPr>
      <t xml:space="preserve">(0.4134)</t>
    </r>
    <r>
      <rPr>
        <sz val="10"/>
        <rFont val="WenQuanYi Zen Hei"/>
        <family val="2"/>
      </rPr>
      <t xml:space="preserve">로 저장되고 </t>
    </r>
    <r>
      <rPr>
        <sz val="10"/>
        <rFont val="Arial"/>
        <family val="0"/>
        <charset val="1"/>
      </rPr>
      <t xml:space="preserve">% </t>
    </r>
    <r>
      <rPr>
        <sz val="10"/>
        <rFont val="WenQuanYi Zen Hei"/>
        <family val="2"/>
      </rPr>
      <t xml:space="preserve">서식으로 표시됨</t>
    </r>
    <r>
      <rPr>
        <sz val="10"/>
        <rFont val="Arial"/>
        <family val="0"/>
        <charset val="1"/>
      </rPr>
      <t xml:space="preserve">.</t>
    </r>
  </si>
  <si>
    <t xml:space="preserve">6</t>
  </si>
  <si>
    <r>
      <rPr>
        <sz val="10"/>
        <rFont val="WenQuanYi Zen Hei"/>
        <family val="2"/>
      </rPr>
      <t xml:space="preserve">하프늄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레늄은 </t>
    </r>
    <r>
      <rPr>
        <sz val="10"/>
        <rFont val="Arial"/>
        <family val="0"/>
        <charset val="1"/>
      </rPr>
      <t xml:space="preserve">2020~2021</t>
    </r>
    <r>
      <rPr>
        <sz val="10"/>
        <rFont val="WenQuanYi Zen Hei"/>
        <family val="2"/>
      </rPr>
      <t xml:space="preserve">년 데이터가 관세청</t>
    </r>
    <r>
      <rPr>
        <sz val="10"/>
        <rFont val="Arial"/>
        <family val="0"/>
        <charset val="1"/>
      </rPr>
      <t xml:space="preserve">·UN </t>
    </r>
    <r>
      <rPr>
        <sz val="10"/>
        <rFont val="WenQuanYi Zen Hei"/>
        <family val="2"/>
      </rPr>
      <t xml:space="preserve">모두 없음</t>
    </r>
    <r>
      <rPr>
        <sz val="10"/>
        <rFont val="Arial"/>
        <family val="0"/>
        <charset val="1"/>
      </rPr>
      <t xml:space="preserve">(0). HS 2022 </t>
    </r>
    <r>
      <rPr>
        <sz val="10"/>
        <rFont val="WenQuanYi Zen Hei"/>
        <family val="2"/>
      </rPr>
      <t xml:space="preserve">개정으로 신설된 전용 코드</t>
    </r>
    <r>
      <rPr>
        <sz val="10"/>
        <rFont val="Arial"/>
        <family val="0"/>
        <charset val="1"/>
      </rPr>
      <t xml:space="preserve">(8112.31/39, 8112.41/49)</t>
    </r>
    <r>
      <rPr>
        <sz val="10"/>
        <rFont val="WenQuanYi Zen Hei"/>
        <family val="2"/>
      </rPr>
      <t xml:space="preserve">만 </t>
    </r>
    <r>
      <rPr>
        <sz val="10"/>
        <rFont val="Arial"/>
        <family val="0"/>
        <charset val="1"/>
      </rPr>
      <t xml:space="preserve">KOMIS</t>
    </r>
    <r>
      <rPr>
        <sz val="10"/>
        <rFont val="WenQuanYi Zen Hei"/>
        <family val="2"/>
      </rPr>
      <t xml:space="preserve">에 매핑되어 있고</t>
    </r>
    <r>
      <rPr>
        <sz val="10"/>
        <rFont val="Arial"/>
        <family val="0"/>
        <charset val="1"/>
      </rPr>
      <t xml:space="preserve">, 2021</t>
    </r>
    <r>
      <rPr>
        <sz val="10"/>
        <rFont val="WenQuanYi Zen Hei"/>
        <family val="2"/>
      </rPr>
      <t xml:space="preserve">년 이전에는 </t>
    </r>
    <r>
      <rPr>
        <sz val="10"/>
        <rFont val="Arial"/>
        <family val="0"/>
        <charset val="1"/>
      </rPr>
      <t xml:space="preserve">8112.92/99 '</t>
    </r>
    <r>
      <rPr>
        <sz val="10"/>
        <rFont val="WenQuanYi Zen Hei"/>
        <family val="2"/>
      </rPr>
      <t xml:space="preserve">기타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에 포함되어 분리 집계가 불가능함</t>
    </r>
    <r>
      <rPr>
        <sz val="10"/>
        <rFont val="Arial"/>
        <family val="0"/>
        <charset val="1"/>
      </rPr>
      <t xml:space="preserve">.</t>
    </r>
  </si>
  <si>
    <t xml:space="preserve">7</t>
  </si>
  <si>
    <r>
      <rPr>
        <sz val="10"/>
        <rFont val="Arial"/>
        <family val="0"/>
        <charset val="1"/>
      </rPr>
      <t xml:space="preserve">UN </t>
    </r>
    <r>
      <rPr>
        <sz val="10"/>
        <rFont val="WenQuanYi Zen Hei"/>
        <family val="2"/>
      </rPr>
      <t xml:space="preserve">글로벌 시트의 </t>
    </r>
    <r>
      <rPr>
        <sz val="10"/>
        <rFont val="Arial"/>
        <family val="0"/>
        <charset val="1"/>
      </rPr>
      <t xml:space="preserve">2025~2026</t>
    </r>
    <r>
      <rPr>
        <sz val="10"/>
        <rFont val="WenQuanYi Zen Hei"/>
        <family val="2"/>
      </rPr>
      <t xml:space="preserve">년 값은 일부 보고국만 반영된 부분 집계이며 한국은 미반영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국가별 추이 비교는 </t>
    </r>
    <r>
      <rPr>
        <sz val="10"/>
        <rFont val="Arial"/>
        <family val="0"/>
        <charset val="1"/>
      </rPr>
      <t xml:space="preserve">2024</t>
    </r>
    <r>
      <rPr>
        <sz val="10"/>
        <rFont val="WenQuanYi Zen Hei"/>
        <family val="2"/>
      </rPr>
      <t xml:space="preserve">년까지만 유효</t>
    </r>
    <r>
      <rPr>
        <sz val="10"/>
        <rFont val="Arial"/>
        <family val="0"/>
        <charset val="1"/>
      </rPr>
      <t xml:space="preserve">.</t>
    </r>
  </si>
  <si>
    <t xml:space="preserve">8</t>
  </si>
  <si>
    <r>
      <rPr>
        <sz val="10"/>
        <rFont val="WenQuanYi Zen Hei"/>
        <family val="2"/>
      </rPr>
      <t xml:space="preserve">원자료</t>
    </r>
    <r>
      <rPr>
        <sz val="10"/>
        <rFont val="Arial"/>
        <family val="0"/>
        <charset val="1"/>
      </rPr>
      <t xml:space="preserve">(JSON)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KOMIS </t>
    </r>
    <r>
      <rPr>
        <sz val="10"/>
        <rFont val="WenQuanYi Zen Hei"/>
        <family val="2"/>
      </rPr>
      <t xml:space="preserve">화면이 호출하는 내부 </t>
    </r>
    <r>
      <rPr>
        <sz val="10"/>
        <rFont val="Arial"/>
        <family val="0"/>
        <charset val="1"/>
      </rPr>
      <t xml:space="preserve">AJAX API(getListKoreaData, getLineChartDataKorea, getTop5TableDataKorea, getListMapKoreaData, getListDataNation, getBarChartDataNation, getListMapNationData)</t>
    </r>
    <r>
      <rPr>
        <sz val="10"/>
        <rFont val="WenQuanYi Zen Hei"/>
        <family val="2"/>
      </rPr>
      <t xml:space="preserve">를 그대로 호출해 수집함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화면의 </t>
    </r>
    <r>
      <rPr>
        <sz val="10"/>
        <rFont val="Arial"/>
        <family val="0"/>
        <charset val="1"/>
      </rPr>
      <t xml:space="preserve">TOP30 </t>
    </r>
    <r>
      <rPr>
        <sz val="10"/>
        <rFont val="WenQuanYi Zen Hei"/>
        <family val="2"/>
      </rPr>
      <t xml:space="preserve">제한 없이 전체 국가를 수록</t>
    </r>
    <r>
      <rPr>
        <sz val="10"/>
        <rFont val="Arial"/>
        <family val="0"/>
        <charset val="1"/>
      </rPr>
      <t xml:space="preserve">.</t>
    </r>
  </si>
  <si>
    <r>
      <rPr>
        <i val="true"/>
        <sz val="9"/>
        <color rgb="FF555555"/>
        <rFont val="WenQuanYi Zen Hei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KOMIS </t>
    </r>
    <r>
      <rPr>
        <i val="true"/>
        <sz val="9"/>
        <color rgb="FF555555"/>
        <rFont val="WenQuanYi Zen Hei"/>
        <family val="2"/>
      </rPr>
      <t xml:space="preserve">핵심광물지도</t>
    </r>
    <r>
      <rPr>
        <i val="true"/>
        <sz val="9"/>
        <color rgb="FF555555"/>
        <rFont val="Arial"/>
        <family val="0"/>
        <charset val="1"/>
      </rPr>
      <t xml:space="preserve">-</t>
    </r>
    <r>
      <rPr>
        <i val="true"/>
        <sz val="9"/>
        <color rgb="FF555555"/>
        <rFont val="WenQuanYi Zen Hei"/>
        <family val="2"/>
      </rPr>
      <t xml:space="preserve">대한민국 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WenQuanYi Zen Hei"/>
        <family val="2"/>
      </rPr>
      <t xml:space="preserve">관세청 수출입통계</t>
    </r>
    <r>
      <rPr>
        <i val="true"/>
        <sz val="9"/>
        <color rgb="FF555555"/>
        <rFont val="Arial"/>
        <family val="0"/>
        <charset val="1"/>
      </rPr>
      <t xml:space="preserve">). </t>
    </r>
    <r>
      <rPr>
        <i val="true"/>
        <sz val="9"/>
        <color rgb="FF555555"/>
        <rFont val="WenQuanYi Zen Hei"/>
        <family val="2"/>
      </rPr>
      <t xml:space="preserve">금액 </t>
    </r>
    <r>
      <rPr>
        <i val="true"/>
        <sz val="9"/>
        <color rgb="FF555555"/>
        <rFont val="Arial"/>
        <family val="0"/>
        <charset val="1"/>
      </rPr>
      <t xml:space="preserve">USD, </t>
    </r>
    <r>
      <rPr>
        <i val="true"/>
        <sz val="9"/>
        <color rgb="FF555555"/>
        <rFont val="WenQuanYi Zen Hei"/>
        <family val="2"/>
      </rPr>
      <t xml:space="preserve">중량 </t>
    </r>
    <r>
      <rPr>
        <i val="true"/>
        <sz val="9"/>
        <color rgb="FF555555"/>
        <rFont val="Arial"/>
        <family val="0"/>
        <charset val="1"/>
      </rPr>
      <t xml:space="preserve">kg </t>
    </r>
    <r>
      <rPr>
        <i val="true"/>
        <sz val="9"/>
        <color rgb="FF555555"/>
        <rFont val="WenQuanYi Zen Hei"/>
        <family val="2"/>
      </rPr>
      <t xml:space="preserve">원자료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WenQuanYi Zen Hei"/>
        <family val="2"/>
      </rPr>
      <t xml:space="preserve">천</t>
    </r>
    <r>
      <rPr>
        <i val="true"/>
        <sz val="9"/>
        <color rgb="FF555555"/>
        <rFont val="Arial"/>
        <family val="0"/>
        <charset val="1"/>
      </rPr>
      <t xml:space="preserve">USD/</t>
    </r>
    <r>
      <rPr>
        <i val="true"/>
        <sz val="9"/>
        <color rgb="FF555555"/>
        <rFont val="WenQuanYi Zen Hei"/>
        <family val="2"/>
      </rPr>
      <t xml:space="preserve">톤</t>
    </r>
    <r>
      <rPr>
        <i val="true"/>
        <sz val="9"/>
        <color rgb="FF555555"/>
        <rFont val="Arial"/>
        <family val="0"/>
        <charset val="1"/>
      </rPr>
      <t xml:space="preserve">/</t>
    </r>
    <r>
      <rPr>
        <i val="true"/>
        <sz val="9"/>
        <color rgb="FF555555"/>
        <rFont val="WenQuanYi Zen Hei"/>
        <family val="2"/>
      </rPr>
      <t xml:space="preserve">비중 열은 수식</t>
    </r>
    <r>
      <rPr>
        <i val="true"/>
        <sz val="9"/>
        <color rgb="FF555555"/>
        <rFont val="Arial"/>
        <family val="0"/>
        <charset val="1"/>
      </rPr>
      <t xml:space="preserve">. 2026</t>
    </r>
    <r>
      <rPr>
        <i val="true"/>
        <sz val="9"/>
        <color rgb="FF555555"/>
        <rFont val="WenQuanYi Zen Hei"/>
        <family val="2"/>
      </rPr>
      <t xml:space="preserve">년은 </t>
    </r>
    <r>
      <rPr>
        <i val="true"/>
        <sz val="9"/>
        <color rgb="FF555555"/>
        <rFont val="Arial"/>
        <family val="0"/>
        <charset val="1"/>
      </rPr>
      <t xml:space="preserve">1~9</t>
    </r>
    <r>
      <rPr>
        <i val="true"/>
        <sz val="9"/>
        <color rgb="FF555555"/>
        <rFont val="WenQuanYi Zen Hei"/>
        <family val="2"/>
      </rPr>
      <t xml:space="preserve">월 누계</t>
    </r>
    <r>
      <rPr>
        <i val="true"/>
        <sz val="9"/>
        <color rgb="FF555555"/>
        <rFont val="Arial"/>
        <family val="0"/>
        <charset val="1"/>
      </rPr>
      <t xml:space="preserve">.</t>
    </r>
  </si>
  <si>
    <t xml:space="preserve">키</t>
  </si>
  <si>
    <t xml:space="preserve">광종코드</t>
  </si>
  <si>
    <t xml:space="preserve">광종</t>
  </si>
  <si>
    <t xml:space="preserve">원소</t>
  </si>
  <si>
    <t xml:space="preserve">연도</t>
  </si>
  <si>
    <r>
      <rPr>
        <b val="true"/>
        <sz val="10"/>
        <color rgb="FFFFFFFF"/>
        <rFont val="WenQuanYi Zen Hei"/>
        <family val="2"/>
      </rPr>
      <t xml:space="preserve">순위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금액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</si>
  <si>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국가코드</t>
  </si>
  <si>
    <t xml:space="preserve">국가명</t>
  </si>
  <si>
    <r>
      <rPr>
        <b val="true"/>
        <sz val="10"/>
        <color rgb="FFFFFFFF"/>
        <rFont val="WenQuanYi Zen Hei"/>
        <family val="2"/>
      </rPr>
      <t xml:space="preserve">국가명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영문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</si>
  <si>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수입금액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</si>
  <si>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WenQuanYi Zen Hei"/>
        <family val="2"/>
      </rPr>
      <t xml:space="preserve">수입금액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천</t>
    </r>
    <r>
      <rPr>
        <b val="true"/>
        <sz val="10"/>
        <color rgb="FFFFFFFF"/>
        <rFont val="Arial"/>
        <family val="0"/>
        <charset val="1"/>
      </rPr>
      <t xml:space="preserve">USD)</t>
    </r>
  </si>
  <si>
    <r>
      <rPr>
        <b val="true"/>
        <sz val="10"/>
        <color rgb="FFFFFFFF"/>
        <rFont val="WenQuanYi Zen Hei"/>
        <family val="2"/>
      </rPr>
      <t xml:space="preserve">수입중량</t>
    </r>
    <r>
      <rPr>
        <b val="true"/>
        <sz val="10"/>
        <color rgb="FFFFFFFF"/>
        <rFont val="Arial"/>
        <family val="0"/>
        <charset val="1"/>
      </rPr>
      <t xml:space="preserve">(kg)</t>
    </r>
  </si>
  <si>
    <r>
      <rPr>
        <b val="true"/>
        <sz val="10"/>
        <color rgb="FFFFFFFF"/>
        <rFont val="WenQuanYi Zen Hei"/>
        <family val="2"/>
      </rPr>
      <t xml:space="preserve">수입중량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톤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</si>
  <si>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수입금액 비중</t>
  </si>
  <si>
    <t xml:space="preserve">수입중량 비중</t>
  </si>
  <si>
    <r>
      <rPr>
        <b val="true"/>
        <sz val="10"/>
        <color rgb="FFFFFFFF"/>
        <rFont val="WenQuanYi Zen Hei"/>
        <family val="2"/>
      </rPr>
      <t xml:space="preserve">수출금액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</si>
  <si>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WenQuanYi Zen Hei"/>
        <family val="2"/>
      </rPr>
      <t xml:space="preserve">수출금액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천</t>
    </r>
    <r>
      <rPr>
        <b val="true"/>
        <sz val="10"/>
        <color rgb="FFFFFFFF"/>
        <rFont val="Arial"/>
        <family val="0"/>
        <charset val="1"/>
      </rPr>
      <t xml:space="preserve">USD)</t>
    </r>
  </si>
  <si>
    <r>
      <rPr>
        <b val="true"/>
        <sz val="10"/>
        <color rgb="FFFFFFFF"/>
        <rFont val="WenQuanYi Zen Hei"/>
        <family val="2"/>
      </rPr>
      <t xml:space="preserve">수출중량</t>
    </r>
    <r>
      <rPr>
        <b val="true"/>
        <sz val="10"/>
        <color rgb="FFFFFFFF"/>
        <rFont val="Arial"/>
        <family val="0"/>
        <charset val="1"/>
      </rPr>
      <t xml:space="preserve">(kg)</t>
    </r>
  </si>
  <si>
    <r>
      <rPr>
        <b val="true"/>
        <sz val="10"/>
        <color rgb="FFFFFFFF"/>
        <rFont val="WenQuanYi Zen Hei"/>
        <family val="2"/>
      </rPr>
      <t xml:space="preserve">수출중량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톤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</si>
  <si>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수출금액 비중</t>
  </si>
  <si>
    <t xml:space="preserve">수출중량 비중</t>
  </si>
  <si>
    <r>
      <rPr>
        <b val="true"/>
        <sz val="10"/>
        <color rgb="FFFFFFFF"/>
        <rFont val="Arial"/>
        <family val="0"/>
        <charset val="1"/>
      </rPr>
      <t xml:space="preserve">KOMIS </t>
    </r>
    <r>
      <rPr>
        <b val="true"/>
        <sz val="10"/>
        <color rgb="FFFFFFFF"/>
        <rFont val="WenQuanYi Zen Hei"/>
        <family val="2"/>
      </rPr>
      <t xml:space="preserve">총수입금액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</si>
  <si>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Arial"/>
        <family val="0"/>
        <charset val="1"/>
      </rPr>
      <t xml:space="preserve">KOMIS </t>
    </r>
    <r>
      <rPr>
        <b val="true"/>
        <sz val="10"/>
        <color rgb="FFFFFFFF"/>
        <rFont val="WenQuanYi Zen Hei"/>
        <family val="2"/>
      </rPr>
      <t xml:space="preserve">총수입중량</t>
    </r>
    <r>
      <rPr>
        <b val="true"/>
        <sz val="10"/>
        <color rgb="FFFFFFFF"/>
        <rFont val="Arial"/>
        <family val="0"/>
        <charset val="1"/>
      </rPr>
      <t xml:space="preserve">(kg)</t>
    </r>
  </si>
  <si>
    <r>
      <rPr>
        <b val="true"/>
        <sz val="10"/>
        <color rgb="FFFFFFFF"/>
        <rFont val="Arial"/>
        <family val="0"/>
        <charset val="1"/>
      </rPr>
      <t xml:space="preserve">KOMIS </t>
    </r>
    <r>
      <rPr>
        <b val="true"/>
        <sz val="10"/>
        <color rgb="FFFFFFFF"/>
        <rFont val="WenQuanYi Zen Hei"/>
        <family val="2"/>
      </rPr>
      <t xml:space="preserve">총수출금액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</si>
  <si>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Arial"/>
        <family val="0"/>
        <charset val="1"/>
      </rPr>
      <t xml:space="preserve">KOMIS </t>
    </r>
    <r>
      <rPr>
        <b val="true"/>
        <sz val="10"/>
        <color rgb="FFFFFFFF"/>
        <rFont val="WenQuanYi Zen Hei"/>
        <family val="2"/>
      </rPr>
      <t xml:space="preserve">총수출중량</t>
    </r>
    <r>
      <rPr>
        <b val="true"/>
        <sz val="10"/>
        <color rgb="FFFFFFFF"/>
        <rFont val="Arial"/>
        <family val="0"/>
        <charset val="1"/>
      </rPr>
      <t xml:space="preserve">(kg)</t>
    </r>
  </si>
  <si>
    <r>
      <rPr>
        <b val="true"/>
        <sz val="10"/>
        <color rgb="FFFFFFFF"/>
        <rFont val="WenQuanYi Zen Hei"/>
        <family val="2"/>
      </rPr>
      <t xml:space="preserve">순위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중량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</si>
  <si>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중량키</t>
  </si>
  <si>
    <t xml:space="preserve">Ta|2020|1</t>
  </si>
  <si>
    <t xml:space="preserve">MNRL0026</t>
  </si>
  <si>
    <t xml:space="preserve">탄탈륨</t>
  </si>
  <si>
    <t xml:space="preserve">Ta</t>
  </si>
  <si>
    <t xml:space="preserve">US</t>
  </si>
  <si>
    <t xml:space="preserve">미국</t>
  </si>
  <si>
    <t xml:space="preserve">United States of America</t>
  </si>
  <si>
    <t xml:space="preserve">Ta|2020|W|1</t>
  </si>
  <si>
    <t xml:space="preserve">Ta|2020|2</t>
  </si>
  <si>
    <t xml:space="preserve">JP</t>
  </si>
  <si>
    <t xml:space="preserve">일본</t>
  </si>
  <si>
    <t xml:space="preserve">Japan</t>
  </si>
  <si>
    <t xml:space="preserve">Ta|2020|W|2</t>
  </si>
  <si>
    <t xml:space="preserve">Ta|2020|3</t>
  </si>
  <si>
    <t xml:space="preserve">CN</t>
  </si>
  <si>
    <t xml:space="preserve">중국</t>
  </si>
  <si>
    <t xml:space="preserve">China</t>
  </si>
  <si>
    <t xml:space="preserve">Ta|2020|W|3</t>
  </si>
  <si>
    <t xml:space="preserve">Ta|2020|4</t>
  </si>
  <si>
    <t xml:space="preserve">AT</t>
  </si>
  <si>
    <t xml:space="preserve">오스트리아</t>
  </si>
  <si>
    <t xml:space="preserve">Austria</t>
  </si>
  <si>
    <t xml:space="preserve">Ta|2020|W|7</t>
  </si>
  <si>
    <t xml:space="preserve">Ta|2020|5</t>
  </si>
  <si>
    <t xml:space="preserve">FR</t>
  </si>
  <si>
    <t xml:space="preserve">프랑스</t>
  </si>
  <si>
    <t xml:space="preserve">France</t>
  </si>
  <si>
    <t xml:space="preserve">Ta|2020|W|8</t>
  </si>
  <si>
    <t xml:space="preserve">Ta|2020|6</t>
  </si>
  <si>
    <t xml:space="preserve">PH</t>
  </si>
  <si>
    <t xml:space="preserve">필리핀</t>
  </si>
  <si>
    <t xml:space="preserve">Philippines</t>
  </si>
  <si>
    <t xml:space="preserve">Ta|2020|W|5</t>
  </si>
  <si>
    <t xml:space="preserve">Ta|2020|7</t>
  </si>
  <si>
    <t xml:space="preserve">RU</t>
  </si>
  <si>
    <t xml:space="preserve">러시아</t>
  </si>
  <si>
    <t xml:space="preserve">Russia</t>
  </si>
  <si>
    <t xml:space="preserve">Ta|2020|W|6</t>
  </si>
  <si>
    <t xml:space="preserve">Ta|2020|8</t>
  </si>
  <si>
    <t xml:space="preserve">SG</t>
  </si>
  <si>
    <t xml:space="preserve">싱가포르</t>
  </si>
  <si>
    <t xml:space="preserve">Singapore</t>
  </si>
  <si>
    <t xml:space="preserve">Ta|2020|W|4</t>
  </si>
  <si>
    <t xml:space="preserve">Ta|2020|9</t>
  </si>
  <si>
    <t xml:space="preserve">HK</t>
  </si>
  <si>
    <t xml:space="preserve">홍콩</t>
  </si>
  <si>
    <t xml:space="preserve">Hongkong</t>
  </si>
  <si>
    <t xml:space="preserve">Ta|2020|W|10</t>
  </si>
  <si>
    <t xml:space="preserve">Ta|2020|10</t>
  </si>
  <si>
    <t xml:space="preserve">DE</t>
  </si>
  <si>
    <t xml:space="preserve">독일</t>
  </si>
  <si>
    <t xml:space="preserve">Germany</t>
  </si>
  <si>
    <t xml:space="preserve">Ta|2020|W|9</t>
  </si>
  <si>
    <t xml:space="preserve">Ta|2020|11</t>
  </si>
  <si>
    <t xml:space="preserve">TW</t>
  </si>
  <si>
    <t xml:space="preserve">대만</t>
  </si>
  <si>
    <t xml:space="preserve">Taiwan</t>
  </si>
  <si>
    <t xml:space="preserve">Ta|2020|W|12</t>
  </si>
  <si>
    <t xml:space="preserve">Ta|2020|12</t>
  </si>
  <si>
    <t xml:space="preserve">CH</t>
  </si>
  <si>
    <t xml:space="preserve">스위스</t>
  </si>
  <si>
    <t xml:space="preserve">Swiss</t>
  </si>
  <si>
    <t xml:space="preserve">Ta|2020|W|16</t>
  </si>
  <si>
    <t xml:space="preserve">Ta|2020|13</t>
  </si>
  <si>
    <t xml:space="preserve">DK</t>
  </si>
  <si>
    <t xml:space="preserve">덴마크</t>
  </si>
  <si>
    <t xml:space="preserve">Denmark</t>
  </si>
  <si>
    <t xml:space="preserve">Ta|2020|W|13</t>
  </si>
  <si>
    <t xml:space="preserve">Ta|2020|14</t>
  </si>
  <si>
    <t xml:space="preserve">GB</t>
  </si>
  <si>
    <t xml:space="preserve">영국</t>
  </si>
  <si>
    <t xml:space="preserve">United Kingdom</t>
  </si>
  <si>
    <t xml:space="preserve">Ta|2020|W|15</t>
  </si>
  <si>
    <t xml:space="preserve">Ta|2020|15</t>
  </si>
  <si>
    <t xml:space="preserve">BD</t>
  </si>
  <si>
    <t xml:space="preserve">방글라데시</t>
  </si>
  <si>
    <t xml:space="preserve">Ta|2020|W|11</t>
  </si>
  <si>
    <t xml:space="preserve">Ta|2020|16</t>
  </si>
  <si>
    <t xml:space="preserve">NL</t>
  </si>
  <si>
    <t xml:space="preserve">네덜란드</t>
  </si>
  <si>
    <t xml:space="preserve">Netherlands</t>
  </si>
  <si>
    <t xml:space="preserve">Ta|2020|W|20</t>
  </si>
  <si>
    <t xml:space="preserve">Ta|2020|17</t>
  </si>
  <si>
    <t xml:space="preserve">KN</t>
  </si>
  <si>
    <t xml:space="preserve">세인트키츠네비스</t>
  </si>
  <si>
    <t xml:space="preserve">Ta|2020|W|18</t>
  </si>
  <si>
    <t xml:space="preserve">Ta|2020|18</t>
  </si>
  <si>
    <t xml:space="preserve">IN</t>
  </si>
  <si>
    <t xml:space="preserve">인도</t>
  </si>
  <si>
    <t xml:space="preserve">Ta|2020|W|17</t>
  </si>
  <si>
    <t xml:space="preserve">Ta|2020|19</t>
  </si>
  <si>
    <t xml:space="preserve">AD</t>
  </si>
  <si>
    <t xml:space="preserve">안도라</t>
  </si>
  <si>
    <t xml:space="preserve">Ta|2020|W|19</t>
  </si>
  <si>
    <t xml:space="preserve">Ta|2020|20</t>
  </si>
  <si>
    <t xml:space="preserve">LR</t>
  </si>
  <si>
    <t xml:space="preserve">라이베리아</t>
  </si>
  <si>
    <t xml:space="preserve">Ta|2020|W|14</t>
  </si>
  <si>
    <t xml:space="preserve">Ta|2020|21</t>
  </si>
  <si>
    <t xml:space="preserve">KZ</t>
  </si>
  <si>
    <t xml:space="preserve">카자흐스탄</t>
  </si>
  <si>
    <t xml:space="preserve">Kazakhstan</t>
  </si>
  <si>
    <t xml:space="preserve">Ta|2020|W|21</t>
  </si>
  <si>
    <t xml:space="preserve">Ta|2020|22</t>
  </si>
  <si>
    <t xml:space="preserve">TH</t>
  </si>
  <si>
    <t xml:space="preserve">태국</t>
  </si>
  <si>
    <t xml:space="preserve">Ta|2020|W|22</t>
  </si>
  <si>
    <t xml:space="preserve">Ta|2020|23</t>
  </si>
  <si>
    <t xml:space="preserve">EG</t>
  </si>
  <si>
    <t xml:space="preserve">이집트</t>
  </si>
  <si>
    <t xml:space="preserve">Ta|2020|W|23</t>
  </si>
  <si>
    <t xml:space="preserve">Ta|2020|24</t>
  </si>
  <si>
    <t xml:space="preserve">EE</t>
  </si>
  <si>
    <t xml:space="preserve">에스토니아</t>
  </si>
  <si>
    <t xml:space="preserve">Estonia</t>
  </si>
  <si>
    <t xml:space="preserve">Ta|2020|W|24</t>
  </si>
  <si>
    <t xml:space="preserve">Ta|2020|25</t>
  </si>
  <si>
    <t xml:space="preserve">VN</t>
  </si>
  <si>
    <t xml:space="preserve">베트남</t>
  </si>
  <si>
    <t xml:space="preserve">Vietnam</t>
  </si>
  <si>
    <t xml:space="preserve">Ta|2020|W|25</t>
  </si>
  <si>
    <t xml:space="preserve">Ta|2021|1</t>
  </si>
  <si>
    <t xml:space="preserve">Ta|2021|W|1</t>
  </si>
  <si>
    <t xml:space="preserve">Ta|2021|2</t>
  </si>
  <si>
    <t xml:space="preserve">Ta|2021|W|2</t>
  </si>
  <si>
    <t xml:space="preserve">Ta|2021|3</t>
  </si>
  <si>
    <t xml:space="preserve">Ta|2021|W|3</t>
  </si>
  <si>
    <t xml:space="preserve">Ta|2021|4</t>
  </si>
  <si>
    <t xml:space="preserve">Ta|2021|W|7</t>
  </si>
  <si>
    <t xml:space="preserve">Ta|2021|5</t>
  </si>
  <si>
    <t xml:space="preserve">Ta|2021|W|4</t>
  </si>
  <si>
    <t xml:space="preserve">Ta|2021|6</t>
  </si>
  <si>
    <t xml:space="preserve">Ta|2021|W|8</t>
  </si>
  <si>
    <t xml:space="preserve">Ta|2021|7</t>
  </si>
  <si>
    <t xml:space="preserve">Ta|2021|W|6</t>
  </si>
  <si>
    <t xml:space="preserve">Ta|2021|8</t>
  </si>
  <si>
    <t xml:space="preserve">Ta|2021|W|12</t>
  </si>
  <si>
    <t xml:space="preserve">Ta|2021|9</t>
  </si>
  <si>
    <t xml:space="preserve">Ta|2021|W|5</t>
  </si>
  <si>
    <t xml:space="preserve">Ta|2021|10</t>
  </si>
  <si>
    <t xml:space="preserve">Ta|2021|W|10</t>
  </si>
  <si>
    <t xml:space="preserve">Ta|2021|11</t>
  </si>
  <si>
    <t xml:space="preserve">Ta|2021|W|11</t>
  </si>
  <si>
    <t xml:space="preserve">Ta|2021|12</t>
  </si>
  <si>
    <t xml:space="preserve">FI</t>
  </si>
  <si>
    <t xml:space="preserve">핀란드</t>
  </si>
  <si>
    <t xml:space="preserve">Ta|2021|W|9</t>
  </si>
  <si>
    <t xml:space="preserve">Ta|2021|13</t>
  </si>
  <si>
    <t xml:space="preserve">Ta|2021|W|14</t>
  </si>
  <si>
    <t xml:space="preserve">Ta|2021|14</t>
  </si>
  <si>
    <t xml:space="preserve">LI</t>
  </si>
  <si>
    <t xml:space="preserve">리히텐슈타인</t>
  </si>
  <si>
    <t xml:space="preserve">Ta|2021|W|16</t>
  </si>
  <si>
    <t xml:space="preserve">Ta|2021|15</t>
  </si>
  <si>
    <t xml:space="preserve">CA</t>
  </si>
  <si>
    <t xml:space="preserve">캐나다</t>
  </si>
  <si>
    <t xml:space="preserve">Canada</t>
  </si>
  <si>
    <t xml:space="preserve">Ta|2021|W|18</t>
  </si>
  <si>
    <t xml:space="preserve">Ta|2021|16</t>
  </si>
  <si>
    <t xml:space="preserve">BE</t>
  </si>
  <si>
    <t xml:space="preserve">벨기에</t>
  </si>
  <si>
    <t xml:space="preserve">Belgium</t>
  </si>
  <si>
    <t xml:space="preserve">Ta|2021|W|19</t>
  </si>
  <si>
    <t xml:space="preserve">Ta|2021|17</t>
  </si>
  <si>
    <t xml:space="preserve">Ta|2021|W|21</t>
  </si>
  <si>
    <t xml:space="preserve">Ta|2021|18</t>
  </si>
  <si>
    <t xml:space="preserve">Ta|2021|W|13</t>
  </si>
  <si>
    <t xml:space="preserve">Ta|2021|19</t>
  </si>
  <si>
    <t xml:space="preserve">Ta|2021|W|20</t>
  </si>
  <si>
    <t xml:space="preserve">Ta|2021|20</t>
  </si>
  <si>
    <t xml:space="preserve">IT</t>
  </si>
  <si>
    <t xml:space="preserve">이탈리아</t>
  </si>
  <si>
    <t xml:space="preserve">Italia</t>
  </si>
  <si>
    <t xml:space="preserve">Ta|2021|W|17</t>
  </si>
  <si>
    <t xml:space="preserve">Ta|2021|21</t>
  </si>
  <si>
    <t xml:space="preserve">LT</t>
  </si>
  <si>
    <t xml:space="preserve">리투아니아</t>
  </si>
  <si>
    <t xml:space="preserve">Ta|2021|W|22</t>
  </si>
  <si>
    <t xml:space="preserve">Ta|2021|22</t>
  </si>
  <si>
    <t xml:space="preserve">KE</t>
  </si>
  <si>
    <t xml:space="preserve">케냐</t>
  </si>
  <si>
    <t xml:space="preserve">Ta|2021|W|15</t>
  </si>
  <si>
    <t xml:space="preserve">Ta|2021|23</t>
  </si>
  <si>
    <t xml:space="preserve">Ta|2021|W|23</t>
  </si>
  <si>
    <t xml:space="preserve">Ta|2021|24</t>
  </si>
  <si>
    <t xml:space="preserve">Ta|2021|W|24</t>
  </si>
  <si>
    <t xml:space="preserve">Ta|2021|25</t>
  </si>
  <si>
    <t xml:space="preserve">Ta|2021|W|25</t>
  </si>
  <si>
    <t xml:space="preserve">Ta|2022|1</t>
  </si>
  <si>
    <t xml:space="preserve">Ta|2022|W|1</t>
  </si>
  <si>
    <t xml:space="preserve">Ta|2022|2</t>
  </si>
  <si>
    <t xml:space="preserve">Ta|2022|W|2</t>
  </si>
  <si>
    <t xml:space="preserve">Ta|2022|3</t>
  </si>
  <si>
    <t xml:space="preserve">Ta|2022|W|3</t>
  </si>
  <si>
    <t xml:space="preserve">Ta|2022|4</t>
  </si>
  <si>
    <t xml:space="preserve">Ta|2022|W|5</t>
  </si>
  <si>
    <t xml:space="preserve">Ta|2022|5</t>
  </si>
  <si>
    <t xml:space="preserve">Ta|2022|W|8</t>
  </si>
  <si>
    <t xml:space="preserve">Ta|2022|6</t>
  </si>
  <si>
    <t xml:space="preserve">Ta|2022|W|4</t>
  </si>
  <si>
    <t xml:space="preserve">Ta|2022|7</t>
  </si>
  <si>
    <t xml:space="preserve">Ta|2022|W|6</t>
  </si>
  <si>
    <t xml:space="preserve">Ta|2022|8</t>
  </si>
  <si>
    <t xml:space="preserve">Ta|2022|W|9</t>
  </si>
  <si>
    <t xml:space="preserve">Ta|2022|9</t>
  </si>
  <si>
    <t xml:space="preserve">Ta|2022|W|7</t>
  </si>
  <si>
    <t xml:space="preserve">Ta|2022|10</t>
  </si>
  <si>
    <t xml:space="preserve">Ta|2022|W|11</t>
  </si>
  <si>
    <t xml:space="preserve">Ta|2022|11</t>
  </si>
  <si>
    <t xml:space="preserve">Ta|2022|W|13</t>
  </si>
  <si>
    <t xml:space="preserve">Ta|2022|12</t>
  </si>
  <si>
    <t xml:space="preserve">Ta|2022|W|14</t>
  </si>
  <si>
    <t xml:space="preserve">Ta|2022|13</t>
  </si>
  <si>
    <t xml:space="preserve">Ta|2022|W|10</t>
  </si>
  <si>
    <t xml:space="preserve">Ta|2022|14</t>
  </si>
  <si>
    <t xml:space="preserve">Ta|2022|W|16</t>
  </si>
  <si>
    <t xml:space="preserve">Ta|2022|15</t>
  </si>
  <si>
    <t xml:space="preserve">Ta|2022|W|15</t>
  </si>
  <si>
    <t xml:space="preserve">Ta|2022|16</t>
  </si>
  <si>
    <t xml:space="preserve">Ta|2022|W|17</t>
  </si>
  <si>
    <t xml:space="preserve">Ta|2022|17</t>
  </si>
  <si>
    <t xml:space="preserve">BR</t>
  </si>
  <si>
    <t xml:space="preserve">브라질</t>
  </si>
  <si>
    <t xml:space="preserve">Brazil</t>
  </si>
  <si>
    <t xml:space="preserve">Ta|2022|W|12</t>
  </si>
  <si>
    <t xml:space="preserve">Ta|2022|18</t>
  </si>
  <si>
    <t xml:space="preserve">Ta|2022|W|18</t>
  </si>
  <si>
    <t xml:space="preserve">Ta|2022|19</t>
  </si>
  <si>
    <t xml:space="preserve">Ta|2022|W|19</t>
  </si>
  <si>
    <t xml:space="preserve">Ta|2022|20</t>
  </si>
  <si>
    <t xml:space="preserve">Ta|2022|W|20</t>
  </si>
  <si>
    <t xml:space="preserve">Ta|2022|21</t>
  </si>
  <si>
    <t xml:space="preserve">ID</t>
  </si>
  <si>
    <t xml:space="preserve">인도네시아</t>
  </si>
  <si>
    <t xml:space="preserve">Ta|2022|W|21</t>
  </si>
  <si>
    <t xml:space="preserve">Ta|2022|22</t>
  </si>
  <si>
    <t xml:space="preserve">Ta|2022|W|22</t>
  </si>
  <si>
    <t xml:space="preserve">Ta|2023|1</t>
  </si>
  <si>
    <t xml:space="preserve">Ta|2023|W|3</t>
  </si>
  <si>
    <t xml:space="preserve">Ta|2023|2</t>
  </si>
  <si>
    <t xml:space="preserve">Ta|2023|W|1</t>
  </si>
  <si>
    <t xml:space="preserve">Ta|2023|3</t>
  </si>
  <si>
    <t xml:space="preserve">Ta|2023|W|2</t>
  </si>
  <si>
    <t xml:space="preserve">Ta|2023|4</t>
  </si>
  <si>
    <t xml:space="preserve">Ta|2023|W|5</t>
  </si>
  <si>
    <t xml:space="preserve">Ta|2023|5</t>
  </si>
  <si>
    <t xml:space="preserve">Ta|2023|W|4</t>
  </si>
  <si>
    <t xml:space="preserve">Ta|2023|6</t>
  </si>
  <si>
    <t xml:space="preserve">AM</t>
  </si>
  <si>
    <t xml:space="preserve">아르메니아</t>
  </si>
  <si>
    <t xml:space="preserve">Armenia</t>
  </si>
  <si>
    <t xml:space="preserve">Ta|2023|W|6</t>
  </si>
  <si>
    <t xml:space="preserve">Ta|2023|7</t>
  </si>
  <si>
    <t xml:space="preserve">Ta|2023|W|9</t>
  </si>
  <si>
    <t xml:space="preserve">Ta|2023|8</t>
  </si>
  <si>
    <t xml:space="preserve">Ta|2023|W|8</t>
  </si>
  <si>
    <t xml:space="preserve">Ta|2023|9</t>
  </si>
  <si>
    <t xml:space="preserve">Ta|2023|W|7</t>
  </si>
  <si>
    <t xml:space="preserve">Ta|2023|10</t>
  </si>
  <si>
    <t xml:space="preserve">Ta|2023|W|10</t>
  </si>
  <si>
    <t xml:space="preserve">Ta|2023|11</t>
  </si>
  <si>
    <t xml:space="preserve">Ta|2023|W|11</t>
  </si>
  <si>
    <t xml:space="preserve">Ta|2023|12</t>
  </si>
  <si>
    <t xml:space="preserve">Ta|2023|W|12</t>
  </si>
  <si>
    <t xml:space="preserve">Ta|2023|13</t>
  </si>
  <si>
    <t xml:space="preserve">Ta|2023|W|13</t>
  </si>
  <si>
    <t xml:space="preserve">Ta|2023|14</t>
  </si>
  <si>
    <t xml:space="preserve">Ta|2023|W|16</t>
  </si>
  <si>
    <t xml:space="preserve">Ta|2023|15</t>
  </si>
  <si>
    <t xml:space="preserve">SE</t>
  </si>
  <si>
    <t xml:space="preserve">스웨덴</t>
  </si>
  <si>
    <t xml:space="preserve">Sweden</t>
  </si>
  <si>
    <t xml:space="preserve">Ta|2023|W|17</t>
  </si>
  <si>
    <t xml:space="preserve">Ta|2023|16</t>
  </si>
  <si>
    <t xml:space="preserve">Ta|2023|W|18</t>
  </si>
  <si>
    <t xml:space="preserve">Ta|2023|17</t>
  </si>
  <si>
    <t xml:space="preserve">Ta|2023|W|19</t>
  </si>
  <si>
    <t xml:space="preserve">Ta|2023|18</t>
  </si>
  <si>
    <t xml:space="preserve">Ta|2023|W|14</t>
  </si>
  <si>
    <t xml:space="preserve">Ta|2023|19</t>
  </si>
  <si>
    <t xml:space="preserve">Ta|2023|W|15</t>
  </si>
  <si>
    <t xml:space="preserve">Ta|2023|20</t>
  </si>
  <si>
    <t xml:space="preserve">Ta|2023|W|20</t>
  </si>
  <si>
    <t xml:space="preserve">Ta|2023|21</t>
  </si>
  <si>
    <t xml:space="preserve">MY</t>
  </si>
  <si>
    <t xml:space="preserve">말레이시아</t>
  </si>
  <si>
    <t xml:space="preserve">Malaysia</t>
  </si>
  <si>
    <t xml:space="preserve">Ta|2023|W|21</t>
  </si>
  <si>
    <t xml:space="preserve">Ta|2023|22</t>
  </si>
  <si>
    <t xml:space="preserve">Ta|2023|W|22</t>
  </si>
  <si>
    <t xml:space="preserve">Ta|2023|23</t>
  </si>
  <si>
    <t xml:space="preserve">Ta|2023|W|23</t>
  </si>
  <si>
    <t xml:space="preserve">Ta|2023|24</t>
  </si>
  <si>
    <t xml:space="preserve">Ta|2023|W|24</t>
  </si>
  <si>
    <t xml:space="preserve">Ta|2024|1</t>
  </si>
  <si>
    <t xml:space="preserve">Ta|2024|W|2</t>
  </si>
  <si>
    <t xml:space="preserve">Ta|2024|2</t>
  </si>
  <si>
    <t xml:space="preserve">Ta|2024|W|3</t>
  </si>
  <si>
    <t xml:space="preserve">Ta|2024|3</t>
  </si>
  <si>
    <t xml:space="preserve">Ta|2024|W|1</t>
  </si>
  <si>
    <t xml:space="preserve">Ta|2024|4</t>
  </si>
  <si>
    <t xml:space="preserve">Ta|2024|W|4</t>
  </si>
  <si>
    <t xml:space="preserve">Ta|2024|5</t>
  </si>
  <si>
    <t xml:space="preserve">Ta|2024|W|5</t>
  </si>
  <si>
    <t xml:space="preserve">Ta|2024|6</t>
  </si>
  <si>
    <t xml:space="preserve">Ta|2024|W|6</t>
  </si>
  <si>
    <t xml:space="preserve">Ta|2024|7</t>
  </si>
  <si>
    <t xml:space="preserve">Ta|2024|W|9</t>
  </si>
  <si>
    <t xml:space="preserve">Ta|2024|8</t>
  </si>
  <si>
    <t xml:space="preserve">Ta|2024|W|8</t>
  </si>
  <si>
    <t xml:space="preserve">Ta|2024|9</t>
  </si>
  <si>
    <t xml:space="preserve">Ta|2024|W|10</t>
  </si>
  <si>
    <t xml:space="preserve">Ta|2024|10</t>
  </si>
  <si>
    <t xml:space="preserve">Ta|2024|W|12</t>
  </si>
  <si>
    <t xml:space="preserve">Ta|2024|11</t>
  </si>
  <si>
    <t xml:space="preserve">Ta|2024|W|11</t>
  </si>
  <si>
    <t xml:space="preserve">Ta|2024|12</t>
  </si>
  <si>
    <t xml:space="preserve">Ta|2024|W|13</t>
  </si>
  <si>
    <t xml:space="preserve">Ta|2024|13</t>
  </si>
  <si>
    <t xml:space="preserve">Ta|2024|W|14</t>
  </si>
  <si>
    <t xml:space="preserve">Ta|2024|14</t>
  </si>
  <si>
    <t xml:space="preserve">Ta|2024|W|7</t>
  </si>
  <si>
    <t xml:space="preserve">Ta|2024|15</t>
  </si>
  <si>
    <t xml:space="preserve">Ta|2024|W|15</t>
  </si>
  <si>
    <t xml:space="preserve">Ta|2024|16</t>
  </si>
  <si>
    <t xml:space="preserve">Ta|2024|W|16</t>
  </si>
  <si>
    <t xml:space="preserve">Ta|2024|17</t>
  </si>
  <si>
    <t xml:space="preserve">Ta|2024|W|17</t>
  </si>
  <si>
    <t xml:space="preserve">Ta|2024|18</t>
  </si>
  <si>
    <t xml:space="preserve">AU</t>
  </si>
  <si>
    <t xml:space="preserve">호주</t>
  </si>
  <si>
    <t xml:space="preserve">Ta|2024|W|18</t>
  </si>
  <si>
    <t xml:space="preserve">Ta|2024|19</t>
  </si>
  <si>
    <t xml:space="preserve">Ta|2024|W|19</t>
  </si>
  <si>
    <t xml:space="preserve">Ta|2025|1</t>
  </si>
  <si>
    <t xml:space="preserve">Ta|2025|W|3</t>
  </si>
  <si>
    <t xml:space="preserve">Ta|2025|2</t>
  </si>
  <si>
    <t xml:space="preserve">Ta|2025|W|1</t>
  </si>
  <si>
    <t xml:space="preserve">Ta|2025|3</t>
  </si>
  <si>
    <t xml:space="preserve">Ta|2025|W|2</t>
  </si>
  <si>
    <t xml:space="preserve">Ta|2025|4</t>
  </si>
  <si>
    <t xml:space="preserve">Ta|2025|W|4</t>
  </si>
  <si>
    <t xml:space="preserve">Ta|2025|5</t>
  </si>
  <si>
    <t xml:space="preserve">Ta|2025|W|5</t>
  </si>
  <si>
    <t xml:space="preserve">Ta|2025|6</t>
  </si>
  <si>
    <t xml:space="preserve">Ta|2025|W|6</t>
  </si>
  <si>
    <t xml:space="preserve">Ta|2025|7</t>
  </si>
  <si>
    <t xml:space="preserve">Ta|2025|W|8</t>
  </si>
  <si>
    <t xml:space="preserve">Ta|2025|8</t>
  </si>
  <si>
    <t xml:space="preserve">Ta|2025|W|10</t>
  </si>
  <si>
    <t xml:space="preserve">Ta|2025|9</t>
  </si>
  <si>
    <t xml:space="preserve">Ta|2025|W|12</t>
  </si>
  <si>
    <t xml:space="preserve">Ta|2025|10</t>
  </si>
  <si>
    <t xml:space="preserve">Ta|2025|W|9</t>
  </si>
  <si>
    <t xml:space="preserve">Ta|2025|11</t>
  </si>
  <si>
    <t xml:space="preserve">Ta|2025|W|11</t>
  </si>
  <si>
    <t xml:space="preserve">Ta|2025|12</t>
  </si>
  <si>
    <t xml:space="preserve">Ta|2025|W|7</t>
  </si>
  <si>
    <t xml:space="preserve">Ta|2025|13</t>
  </si>
  <si>
    <t xml:space="preserve">Ta|2025|W|14</t>
  </si>
  <si>
    <t xml:space="preserve">Ta|2025|14</t>
  </si>
  <si>
    <t xml:space="preserve">Ta|2025|W|13</t>
  </si>
  <si>
    <t xml:space="preserve">Ta|2025|15</t>
  </si>
  <si>
    <t xml:space="preserve">Ta|2025|W|15</t>
  </si>
  <si>
    <t xml:space="preserve">Ta|2025|16</t>
  </si>
  <si>
    <t xml:space="preserve">Ta|2025|W|16</t>
  </si>
  <si>
    <t xml:space="preserve">Ta|2025|17</t>
  </si>
  <si>
    <t xml:space="preserve">Ta|2025|W|17</t>
  </si>
  <si>
    <t xml:space="preserve">Ta|2025|18</t>
  </si>
  <si>
    <t xml:space="preserve">VE</t>
  </si>
  <si>
    <t xml:space="preserve">베네수엘라</t>
  </si>
  <si>
    <t xml:space="preserve">Ta|2025|W|18</t>
  </si>
  <si>
    <t xml:space="preserve">Ta|2025|19</t>
  </si>
  <si>
    <t xml:space="preserve">Ta|2025|W|19</t>
  </si>
  <si>
    <t xml:space="preserve">Ta|2026|1</t>
  </si>
  <si>
    <t xml:space="preserve">Ta|2026|W|1</t>
  </si>
  <si>
    <t xml:space="preserve">Ta|2026|2</t>
  </si>
  <si>
    <t xml:space="preserve">Ta|2026|W|2</t>
  </si>
  <si>
    <t xml:space="preserve">Ta|2026|3</t>
  </si>
  <si>
    <t xml:space="preserve">Ta|2026|W|4</t>
  </si>
  <si>
    <t xml:space="preserve">Ta|2026|4</t>
  </si>
  <si>
    <t xml:space="preserve">Ta|2026|W|3</t>
  </si>
  <si>
    <t xml:space="preserve">Ta|2026|5</t>
  </si>
  <si>
    <t xml:space="preserve">Ta|2026|W|5</t>
  </si>
  <si>
    <t xml:space="preserve">Ta|2026|6</t>
  </si>
  <si>
    <t xml:space="preserve">Ta|2026|W|6</t>
  </si>
  <si>
    <t xml:space="preserve">Ta|2026|7</t>
  </si>
  <si>
    <t xml:space="preserve">Ta|2026|W|7</t>
  </si>
  <si>
    <t xml:space="preserve">Ta|2026|8</t>
  </si>
  <si>
    <t xml:space="preserve">Ta|2026|W|11</t>
  </si>
  <si>
    <t xml:space="preserve">Ta|2026|9</t>
  </si>
  <si>
    <t xml:space="preserve">Ta|2026|W|10</t>
  </si>
  <si>
    <t xml:space="preserve">Ta|2026|10</t>
  </si>
  <si>
    <t xml:space="preserve">Ta|2026|W|12</t>
  </si>
  <si>
    <t xml:space="preserve">Ta|2026|11</t>
  </si>
  <si>
    <t xml:space="preserve">Ta|2026|W|8</t>
  </si>
  <si>
    <t xml:space="preserve">Ta|2026|12</t>
  </si>
  <si>
    <t xml:space="preserve">Ta|2026|W|13</t>
  </si>
  <si>
    <t xml:space="preserve">Ta|2026|13</t>
  </si>
  <si>
    <t xml:space="preserve">TZ</t>
  </si>
  <si>
    <t xml:space="preserve">탄자니아</t>
  </si>
  <si>
    <t xml:space="preserve">Ta|2026|W|9</t>
  </si>
  <si>
    <t xml:space="preserve">Ta|2026|14</t>
  </si>
  <si>
    <t xml:space="preserve">Ta|2026|W|14</t>
  </si>
  <si>
    <t xml:space="preserve">Ta|2026|15</t>
  </si>
  <si>
    <t xml:space="preserve">Ta|2026|W|16</t>
  </si>
  <si>
    <t xml:space="preserve">Ta|2026|16</t>
  </si>
  <si>
    <t xml:space="preserve">ZW</t>
  </si>
  <si>
    <t xml:space="preserve">짐바브웨</t>
  </si>
  <si>
    <t xml:space="preserve">Ta|2026|W|15</t>
  </si>
  <si>
    <t xml:space="preserve">Ta|2026|17</t>
  </si>
  <si>
    <t xml:space="preserve">TR</t>
  </si>
  <si>
    <t xml:space="preserve">튀르키예공화국</t>
  </si>
  <si>
    <t xml:space="preserve">Ta|2026|W|17</t>
  </si>
  <si>
    <t xml:space="preserve">Ta|2026|18</t>
  </si>
  <si>
    <t xml:space="preserve">Ta|2026|W|18</t>
  </si>
  <si>
    <t xml:space="preserve">Ta|2026|19</t>
  </si>
  <si>
    <t xml:space="preserve">Ta|2026|W|19</t>
  </si>
  <si>
    <t xml:space="preserve">Ta|2026|20</t>
  </si>
  <si>
    <t xml:space="preserve">Ta|2026|W|20</t>
  </si>
  <si>
    <t xml:space="preserve">Ta|2026|21</t>
  </si>
  <si>
    <t xml:space="preserve">Ta|2026|W|21</t>
  </si>
  <si>
    <t xml:space="preserve">Nb|2020|1</t>
  </si>
  <si>
    <t xml:space="preserve">MNRL0007</t>
  </si>
  <si>
    <t xml:space="preserve">니오븀</t>
  </si>
  <si>
    <t xml:space="preserve">Nb</t>
  </si>
  <si>
    <t xml:space="preserve">Nb|2020|W|1</t>
  </si>
  <si>
    <t xml:space="preserve">Nb|2020|2</t>
  </si>
  <si>
    <t xml:space="preserve">Nb|2020|W|2</t>
  </si>
  <si>
    <t xml:space="preserve">Nb|2020|3</t>
  </si>
  <si>
    <t xml:space="preserve">Nb|2020|W|4</t>
  </si>
  <si>
    <t xml:space="preserve">Nb|2020|4</t>
  </si>
  <si>
    <t xml:space="preserve">Nb|2020|W|6</t>
  </si>
  <si>
    <t xml:space="preserve">Nb|2020|5</t>
  </si>
  <si>
    <t xml:space="preserve">Nb|2020|W|3</t>
  </si>
  <si>
    <t xml:space="preserve">Nb|2020|6</t>
  </si>
  <si>
    <t xml:space="preserve">Nb|2020|W|5</t>
  </si>
  <si>
    <t xml:space="preserve">Nb|2020|7</t>
  </si>
  <si>
    <t xml:space="preserve">Nb|2020|W|7</t>
  </si>
  <si>
    <t xml:space="preserve">Nb|2020|8</t>
  </si>
  <si>
    <t xml:space="preserve">Nb|2020|W|9</t>
  </si>
  <si>
    <t xml:space="preserve">Nb|2020|9</t>
  </si>
  <si>
    <t xml:space="preserve">Nb|2020|W|8</t>
  </si>
  <si>
    <t xml:space="preserve">Nb|2020|10</t>
  </si>
  <si>
    <t xml:space="preserve">Nb|2020|W|11</t>
  </si>
  <si>
    <t xml:space="preserve">Nb|2020|11</t>
  </si>
  <si>
    <t xml:space="preserve">Nb|2020|W|10</t>
  </si>
  <si>
    <t xml:space="preserve">Nb|2020|12</t>
  </si>
  <si>
    <t xml:space="preserve">Nb|2020|W|12</t>
  </si>
  <si>
    <t xml:space="preserve">Nb|2020|13</t>
  </si>
  <si>
    <t xml:space="preserve">Nb|2020|W|13</t>
  </si>
  <si>
    <t xml:space="preserve">Nb|2020|14</t>
  </si>
  <si>
    <t xml:space="preserve">Nb|2020|W|14</t>
  </si>
  <si>
    <t xml:space="preserve">Nb|2020|15</t>
  </si>
  <si>
    <t xml:space="preserve">Nb|2020|W|15</t>
  </si>
  <si>
    <t xml:space="preserve">Nb|2021|1</t>
  </si>
  <si>
    <t xml:space="preserve">Nb|2021|W|1</t>
  </si>
  <si>
    <t xml:space="preserve">Nb|2021|2</t>
  </si>
  <si>
    <t xml:space="preserve">Nb|2021|W|2</t>
  </si>
  <si>
    <t xml:space="preserve">Nb|2021|3</t>
  </si>
  <si>
    <t xml:space="preserve">Nb|2021|W|6</t>
  </si>
  <si>
    <t xml:space="preserve">Nb|2021|4</t>
  </si>
  <si>
    <t xml:space="preserve">Nb|2021|W|3</t>
  </si>
  <si>
    <t xml:space="preserve">Nb|2021|5</t>
  </si>
  <si>
    <t xml:space="preserve">Nb|2021|W|4</t>
  </si>
  <si>
    <t xml:space="preserve">Nb|2021|6</t>
  </si>
  <si>
    <t xml:space="preserve">Nb|2021|W|5</t>
  </si>
  <si>
    <t xml:space="preserve">Nb|2021|7</t>
  </si>
  <si>
    <t xml:space="preserve">Nb|2021|W|7</t>
  </si>
  <si>
    <t xml:space="preserve">Nb|2021|8</t>
  </si>
  <si>
    <t xml:space="preserve">Nb|2021|W|9</t>
  </si>
  <si>
    <t xml:space="preserve">Nb|2021|9</t>
  </si>
  <si>
    <t xml:space="preserve">Nb|2021|W|8</t>
  </si>
  <si>
    <t xml:space="preserve">Nb|2021|10</t>
  </si>
  <si>
    <t xml:space="preserve">Nb|2021|W|10</t>
  </si>
  <si>
    <t xml:space="preserve">Nb|2021|11</t>
  </si>
  <si>
    <t xml:space="preserve">Nb|2021|W|11</t>
  </si>
  <si>
    <t xml:space="preserve">Nb|2021|12</t>
  </si>
  <si>
    <t xml:space="preserve">SI</t>
  </si>
  <si>
    <t xml:space="preserve">슬로베니아</t>
  </si>
  <si>
    <t xml:space="preserve">Nb|2021|W|12</t>
  </si>
  <si>
    <t xml:space="preserve">Nb|2021|13</t>
  </si>
  <si>
    <t xml:space="preserve">Nb|2021|W|13</t>
  </si>
  <si>
    <t xml:space="preserve">Nb|2021|14</t>
  </si>
  <si>
    <t xml:space="preserve">Nb|2021|W|14</t>
  </si>
  <si>
    <t xml:space="preserve">Nb|2021|15</t>
  </si>
  <si>
    <t xml:space="preserve">Nb|2021|W|15</t>
  </si>
  <si>
    <t xml:space="preserve">Nb|2021|16</t>
  </si>
  <si>
    <t xml:space="preserve">Nb|2021|W|16</t>
  </si>
  <si>
    <t xml:space="preserve">Nb|2021|17</t>
  </si>
  <si>
    <t xml:space="preserve">Nb|2021|W|17</t>
  </si>
  <si>
    <t xml:space="preserve">Nb|2021|18</t>
  </si>
  <si>
    <t xml:space="preserve">Nb|2021|W|18</t>
  </si>
  <si>
    <t xml:space="preserve">Nb|2021|19</t>
  </si>
  <si>
    <t xml:space="preserve">Nb|2021|W|19</t>
  </si>
  <si>
    <t xml:space="preserve">Nb|2021|20</t>
  </si>
  <si>
    <t xml:space="preserve">Nb|2021|W|20</t>
  </si>
  <si>
    <t xml:space="preserve">Nb|2022|1</t>
  </si>
  <si>
    <t xml:space="preserve">Nb|2022|W|1</t>
  </si>
  <si>
    <t xml:space="preserve">Nb|2022|2</t>
  </si>
  <si>
    <t xml:space="preserve">Nb|2022|W|3</t>
  </si>
  <si>
    <t xml:space="preserve">Nb|2022|3</t>
  </si>
  <si>
    <t xml:space="preserve">Nb|2022|W|4</t>
  </si>
  <si>
    <t xml:space="preserve">Nb|2022|4</t>
  </si>
  <si>
    <t xml:space="preserve">Nb|2022|W|2</t>
  </si>
  <si>
    <t xml:space="preserve">Nb|2022|5</t>
  </si>
  <si>
    <t xml:space="preserve">Nb|2022|W|5</t>
  </si>
  <si>
    <t xml:space="preserve">Nb|2022|6</t>
  </si>
  <si>
    <t xml:space="preserve">Nb|2022|W|6</t>
  </si>
  <si>
    <t xml:space="preserve">Nb|2022|7</t>
  </si>
  <si>
    <t xml:space="preserve">Nb|2022|W|8</t>
  </si>
  <si>
    <t xml:space="preserve">Nb|2022|8</t>
  </si>
  <si>
    <t xml:space="preserve">Nb|2022|W|7</t>
  </si>
  <si>
    <t xml:space="preserve">Nb|2022|9</t>
  </si>
  <si>
    <t xml:space="preserve">Nb|2022|W|9</t>
  </si>
  <si>
    <t xml:space="preserve">Nb|2022|10</t>
  </si>
  <si>
    <t xml:space="preserve">Nb|2022|W|10</t>
  </si>
  <si>
    <t xml:space="preserve">Nb|2022|11</t>
  </si>
  <si>
    <t xml:space="preserve">Nb|2022|W|11</t>
  </si>
  <si>
    <t xml:space="preserve">Nb|2022|12</t>
  </si>
  <si>
    <t xml:space="preserve">Nb|2022|W|12</t>
  </si>
  <si>
    <t xml:space="preserve">Nb|2023|1</t>
  </si>
  <si>
    <t xml:space="preserve">Nb|2023|W|1</t>
  </si>
  <si>
    <t xml:space="preserve">Nb|2023|2</t>
  </si>
  <si>
    <t xml:space="preserve">Nb|2023|W|4</t>
  </si>
  <si>
    <t xml:space="preserve">Nb|2023|3</t>
  </si>
  <si>
    <t xml:space="preserve">Nb|2023|W|2</t>
  </si>
  <si>
    <t xml:space="preserve">Nb|2023|4</t>
  </si>
  <si>
    <t xml:space="preserve">Nb|2023|W|3</t>
  </si>
  <si>
    <t xml:space="preserve">Nb|2023|5</t>
  </si>
  <si>
    <t xml:space="preserve">Nb|2023|W|5</t>
  </si>
  <si>
    <t xml:space="preserve">Nb|2023|6</t>
  </si>
  <si>
    <t xml:space="preserve">Nb|2023|W|7</t>
  </si>
  <si>
    <t xml:space="preserve">Nb|2023|7</t>
  </si>
  <si>
    <t xml:space="preserve">Nb|2023|W|6</t>
  </si>
  <si>
    <t xml:space="preserve">Nb|2023|8</t>
  </si>
  <si>
    <t xml:space="preserve">Nb|2023|W|8</t>
  </si>
  <si>
    <t xml:space="preserve">Nb|2023|9</t>
  </si>
  <si>
    <t xml:space="preserve">Nb|2023|W|10</t>
  </si>
  <si>
    <t xml:space="preserve">Nb|2023|10</t>
  </si>
  <si>
    <t xml:space="preserve">Nb|2023|W|9</t>
  </si>
  <si>
    <t xml:space="preserve">Nb|2023|11</t>
  </si>
  <si>
    <t xml:space="preserve">Nb|2023|W|12</t>
  </si>
  <si>
    <t xml:space="preserve">Nb|2023|12</t>
  </si>
  <si>
    <t xml:space="preserve">RW</t>
  </si>
  <si>
    <t xml:space="preserve">르완다</t>
  </si>
  <si>
    <t xml:space="preserve">Nb|2023|W|11</t>
  </si>
  <si>
    <t xml:space="preserve">Nb|2023|13</t>
  </si>
  <si>
    <t xml:space="preserve">BI</t>
  </si>
  <si>
    <t xml:space="preserve">부룬디</t>
  </si>
  <si>
    <t xml:space="preserve">Nb|2023|W|13</t>
  </si>
  <si>
    <t xml:space="preserve">Nb|2023|14</t>
  </si>
  <si>
    <t xml:space="preserve">Nb|2023|W|14</t>
  </si>
  <si>
    <t xml:space="preserve">Nb|2023|15</t>
  </si>
  <si>
    <t xml:space="preserve">Nb|2023|W|15</t>
  </si>
  <si>
    <t xml:space="preserve">Nb|2023|16</t>
  </si>
  <si>
    <t xml:space="preserve">Nb|2023|W|16</t>
  </si>
  <si>
    <t xml:space="preserve">Nb|2023|17</t>
  </si>
  <si>
    <t xml:space="preserve">Nb|2023|W|17</t>
  </si>
  <si>
    <t xml:space="preserve">Nb|2023|18</t>
  </si>
  <si>
    <t xml:space="preserve">ES</t>
  </si>
  <si>
    <t xml:space="preserve">스페인</t>
  </si>
  <si>
    <t xml:space="preserve">Nb|2023|W|18</t>
  </si>
  <si>
    <t xml:space="preserve">Nb|2023|19</t>
  </si>
  <si>
    <t xml:space="preserve">Nb|2023|W|19</t>
  </si>
  <si>
    <t xml:space="preserve">Nb|2024|1</t>
  </si>
  <si>
    <t xml:space="preserve">Nb|2024|W|1</t>
  </si>
  <si>
    <t xml:space="preserve">Nb|2024|2</t>
  </si>
  <si>
    <t xml:space="preserve">Nb|2024|W|3</t>
  </si>
  <si>
    <t xml:space="preserve">Nb|2024|3</t>
  </si>
  <si>
    <t xml:space="preserve">Nb|2024|W|2</t>
  </si>
  <si>
    <t xml:space="preserve">Nb|2024|4</t>
  </si>
  <si>
    <t xml:space="preserve">Nb|2024|W|4</t>
  </si>
  <si>
    <t xml:space="preserve">Nb|2024|5</t>
  </si>
  <si>
    <t xml:space="preserve">Nb|2024|W|5</t>
  </si>
  <si>
    <t xml:space="preserve">Nb|2024|6</t>
  </si>
  <si>
    <t xml:space="preserve">Nb|2024|W|6</t>
  </si>
  <si>
    <t xml:space="preserve">Nb|2024|7</t>
  </si>
  <si>
    <t xml:space="preserve">Nb|2024|W|9</t>
  </si>
  <si>
    <t xml:space="preserve">Nb|2024|8</t>
  </si>
  <si>
    <t xml:space="preserve">Nb|2024|W|8</t>
  </si>
  <si>
    <t xml:space="preserve">Nb|2024|9</t>
  </si>
  <si>
    <t xml:space="preserve">Nb|2024|W|7</t>
  </si>
  <si>
    <t xml:space="preserve">Nb|2024|10</t>
  </si>
  <si>
    <t xml:space="preserve">Nb|2024|W|10</t>
  </si>
  <si>
    <t xml:space="preserve">Nb|2024|11</t>
  </si>
  <si>
    <t xml:space="preserve">Nb|2024|W|11</t>
  </si>
  <si>
    <t xml:space="preserve">Nb|2024|12</t>
  </si>
  <si>
    <t xml:space="preserve">Nb|2024|W|12</t>
  </si>
  <si>
    <t xml:space="preserve">Nb|2024|13</t>
  </si>
  <si>
    <t xml:space="preserve">Nb|2024|W|13</t>
  </si>
  <si>
    <t xml:space="preserve">Nb|2024|14</t>
  </si>
  <si>
    <t xml:space="preserve">Nb|2024|W|14</t>
  </si>
  <si>
    <t xml:space="preserve">Nb|2024|15</t>
  </si>
  <si>
    <t xml:space="preserve">Nb|2024|W|15</t>
  </si>
  <si>
    <t xml:space="preserve">Nb|2024|16</t>
  </si>
  <si>
    <t xml:space="preserve">Nb|2024|W|16</t>
  </si>
  <si>
    <t xml:space="preserve">Nb|2025|1</t>
  </si>
  <si>
    <t xml:space="preserve">Nb|2025|W|1</t>
  </si>
  <si>
    <t xml:space="preserve">Nb|2025|2</t>
  </si>
  <si>
    <t xml:space="preserve">Nb|2025|W|2</t>
  </si>
  <si>
    <t xml:space="preserve">Nb|2025|3</t>
  </si>
  <si>
    <t xml:space="preserve">Nb|2025|W|4</t>
  </si>
  <si>
    <t xml:space="preserve">Nb|2025|4</t>
  </si>
  <si>
    <t xml:space="preserve">Nb|2025|W|3</t>
  </si>
  <si>
    <t xml:space="preserve">Nb|2025|5</t>
  </si>
  <si>
    <t xml:space="preserve">Nb|2025|W|5</t>
  </si>
  <si>
    <t xml:space="preserve">Nb|2025|6</t>
  </si>
  <si>
    <t xml:space="preserve">Nb|2025|W|8</t>
  </si>
  <si>
    <t xml:space="preserve">Nb|2025|7</t>
  </si>
  <si>
    <t xml:space="preserve">Nb|2025|W|9</t>
  </si>
  <si>
    <t xml:space="preserve">Nb|2025|8</t>
  </si>
  <si>
    <t xml:space="preserve">Nb|2025|W|7</t>
  </si>
  <si>
    <t xml:space="preserve">Nb|2025|9</t>
  </si>
  <si>
    <t xml:space="preserve">Nb|2025|W|10</t>
  </si>
  <si>
    <t xml:space="preserve">Nb|2025|10</t>
  </si>
  <si>
    <t xml:space="preserve">Nb|2025|W|6</t>
  </si>
  <si>
    <t xml:space="preserve">Nb|2025|11</t>
  </si>
  <si>
    <t xml:space="preserve">Nb|2025|W|11</t>
  </si>
  <si>
    <t xml:space="preserve">Nb|2025|12</t>
  </si>
  <si>
    <t xml:space="preserve">Nb|2025|W|12</t>
  </si>
  <si>
    <t xml:space="preserve">Nb|2025|13</t>
  </si>
  <si>
    <t xml:space="preserve">Nb|2025|W|13</t>
  </si>
  <si>
    <t xml:space="preserve">Nb|2025|14</t>
  </si>
  <si>
    <t xml:space="preserve">SA</t>
  </si>
  <si>
    <t xml:space="preserve">사우디아라비아</t>
  </si>
  <si>
    <t xml:space="preserve">Nb|2025|W|14</t>
  </si>
  <si>
    <t xml:space="preserve">Nb|2025|15</t>
  </si>
  <si>
    <t xml:space="preserve">Nb|2025|W|15</t>
  </si>
  <si>
    <t xml:space="preserve">Nb|2025|16</t>
  </si>
  <si>
    <t xml:space="preserve">Nb|2025|W|16</t>
  </si>
  <si>
    <t xml:space="preserve">Nb|2025|17</t>
  </si>
  <si>
    <t xml:space="preserve">Nb|2025|W|17</t>
  </si>
  <si>
    <t xml:space="preserve">Nb|2025|18</t>
  </si>
  <si>
    <t xml:space="preserve">CZ</t>
  </si>
  <si>
    <t xml:space="preserve">체코</t>
  </si>
  <si>
    <t xml:space="preserve">Czech</t>
  </si>
  <si>
    <t xml:space="preserve">Nb|2025|W|18</t>
  </si>
  <si>
    <t xml:space="preserve">Nb|2025|19</t>
  </si>
  <si>
    <t xml:space="preserve">Nb|2025|W|19</t>
  </si>
  <si>
    <t xml:space="preserve">Nb|2026|1</t>
  </si>
  <si>
    <t xml:space="preserve">Nb|2026|W|1</t>
  </si>
  <si>
    <t xml:space="preserve">Nb|2026|2</t>
  </si>
  <si>
    <t xml:space="preserve">Nb|2026|W|3</t>
  </si>
  <si>
    <t xml:space="preserve">Nb|2026|3</t>
  </si>
  <si>
    <t xml:space="preserve">Nb|2026|W|2</t>
  </si>
  <si>
    <t xml:space="preserve">Nb|2026|4</t>
  </si>
  <si>
    <t xml:space="preserve">Nb|2026|W|6</t>
  </si>
  <si>
    <t xml:space="preserve">Nb|2026|5</t>
  </si>
  <si>
    <t xml:space="preserve">Nb|2026|W|4</t>
  </si>
  <si>
    <t xml:space="preserve">Nb|2026|6</t>
  </si>
  <si>
    <t xml:space="preserve">Nb|2026|W|5</t>
  </si>
  <si>
    <t xml:space="preserve">Nb|2026|7</t>
  </si>
  <si>
    <t xml:space="preserve">Nb|2026|W|7</t>
  </si>
  <si>
    <t xml:space="preserve">Nb|2026|8</t>
  </si>
  <si>
    <t xml:space="preserve">Nb|2026|W|8</t>
  </si>
  <si>
    <t xml:space="preserve">Nb|2026|9</t>
  </si>
  <si>
    <t xml:space="preserve">Nb|2026|W|9</t>
  </si>
  <si>
    <t xml:space="preserve">Nb|2026|10</t>
  </si>
  <si>
    <t xml:space="preserve">Nb|2026|W|10</t>
  </si>
  <si>
    <t xml:space="preserve">Nb|2026|11</t>
  </si>
  <si>
    <t xml:space="preserve">Nb|2026|W|11</t>
  </si>
  <si>
    <t xml:space="preserve">Nb|2026|12</t>
  </si>
  <si>
    <t xml:space="preserve">Nb|2026|W|12</t>
  </si>
  <si>
    <t xml:space="preserve">Nb|2026|13</t>
  </si>
  <si>
    <t xml:space="preserve">Nb|2026|W|13</t>
  </si>
  <si>
    <t xml:space="preserve">In|2020|1</t>
  </si>
  <si>
    <t xml:space="preserve">MNRL0025</t>
  </si>
  <si>
    <t xml:space="preserve">인듐</t>
  </si>
  <si>
    <t xml:space="preserve">In</t>
  </si>
  <si>
    <t xml:space="preserve">In|2020|W|2</t>
  </si>
  <si>
    <t xml:space="preserve">In|2020|2</t>
  </si>
  <si>
    <t xml:space="preserve">In|2020|W|1</t>
  </si>
  <si>
    <t xml:space="preserve">In|2020|3</t>
  </si>
  <si>
    <t xml:space="preserve">In|2020|W|3</t>
  </si>
  <si>
    <t xml:space="preserve">In|2020|4</t>
  </si>
  <si>
    <t xml:space="preserve">In|2020|W|4</t>
  </si>
  <si>
    <t xml:space="preserve">In|2020|5</t>
  </si>
  <si>
    <t xml:space="preserve">In|2020|W|6</t>
  </si>
  <si>
    <t xml:space="preserve">In|2020|6</t>
  </si>
  <si>
    <t xml:space="preserve">In|2020|W|5</t>
  </si>
  <si>
    <t xml:space="preserve">In|2020|7</t>
  </si>
  <si>
    <t xml:space="preserve">In|2020|W|7</t>
  </si>
  <si>
    <t xml:space="preserve">In|2020|8</t>
  </si>
  <si>
    <t xml:space="preserve">In|2020|W|8</t>
  </si>
  <si>
    <t xml:space="preserve">In|2020|9</t>
  </si>
  <si>
    <t xml:space="preserve">In|2020|W|9</t>
  </si>
  <si>
    <t xml:space="preserve">In|2020|10</t>
  </si>
  <si>
    <t xml:space="preserve">LU</t>
  </si>
  <si>
    <t xml:space="preserve">룩셈부르크</t>
  </si>
  <si>
    <t xml:space="preserve">Luxembourg</t>
  </si>
  <si>
    <t xml:space="preserve">In|2020|W|10</t>
  </si>
  <si>
    <t xml:space="preserve">In|2020|11</t>
  </si>
  <si>
    <t xml:space="preserve">In|2020|W|11</t>
  </si>
  <si>
    <t xml:space="preserve">In|2020|12</t>
  </si>
  <si>
    <t xml:space="preserve">In|2020|W|12</t>
  </si>
  <si>
    <t xml:space="preserve">In|2020|13</t>
  </si>
  <si>
    <t xml:space="preserve">In|2020|W|13</t>
  </si>
  <si>
    <t xml:space="preserve">In|2020|14</t>
  </si>
  <si>
    <t xml:space="preserve">In|2020|W|14</t>
  </si>
  <si>
    <t xml:space="preserve">In|2020|15</t>
  </si>
  <si>
    <t xml:space="preserve">In|2020|W|15</t>
  </si>
  <si>
    <t xml:space="preserve">In|2020|16</t>
  </si>
  <si>
    <t xml:space="preserve">In|2020|W|16</t>
  </si>
  <si>
    <t xml:space="preserve">In|2021|1</t>
  </si>
  <si>
    <t xml:space="preserve">In|2021|W|1</t>
  </si>
  <si>
    <t xml:space="preserve">In|2021|2</t>
  </si>
  <si>
    <t xml:space="preserve">In|2021|W|2</t>
  </si>
  <si>
    <t xml:space="preserve">In|2021|3</t>
  </si>
  <si>
    <t xml:space="preserve">In|2021|W|3</t>
  </si>
  <si>
    <t xml:space="preserve">In|2021|4</t>
  </si>
  <si>
    <t xml:space="preserve">In|2021|W|4</t>
  </si>
  <si>
    <t xml:space="preserve">In|2021|5</t>
  </si>
  <si>
    <t xml:space="preserve">In|2021|W|5</t>
  </si>
  <si>
    <t xml:space="preserve">In|2021|6</t>
  </si>
  <si>
    <t xml:space="preserve">In|2021|W|6</t>
  </si>
  <si>
    <t xml:space="preserve">In|2021|7</t>
  </si>
  <si>
    <t xml:space="preserve">In|2021|W|7</t>
  </si>
  <si>
    <t xml:space="preserve">In|2021|8</t>
  </si>
  <si>
    <t xml:space="preserve">In|2021|W|8</t>
  </si>
  <si>
    <t xml:space="preserve">In|2021|9</t>
  </si>
  <si>
    <t xml:space="preserve">IE</t>
  </si>
  <si>
    <t xml:space="preserve">아일랜드</t>
  </si>
  <si>
    <t xml:space="preserve">Ireland</t>
  </si>
  <si>
    <t xml:space="preserve">In|2021|W|9</t>
  </si>
  <si>
    <t xml:space="preserve">In|2021|10</t>
  </si>
  <si>
    <t xml:space="preserve">In|2021|W|10</t>
  </si>
  <si>
    <t xml:space="preserve">In|2021|11</t>
  </si>
  <si>
    <t xml:space="preserve">In|2021|W|11</t>
  </si>
  <si>
    <t xml:space="preserve">In|2021|12</t>
  </si>
  <si>
    <t xml:space="preserve">In|2021|W|12</t>
  </si>
  <si>
    <t xml:space="preserve">In|2021|13</t>
  </si>
  <si>
    <t xml:space="preserve">In|2021|W|13</t>
  </si>
  <si>
    <t xml:space="preserve">In|2021|14</t>
  </si>
  <si>
    <t xml:space="preserve">In|2021|W|14</t>
  </si>
  <si>
    <t xml:space="preserve">In|2021|15</t>
  </si>
  <si>
    <t xml:space="preserve">In|2021|W|15</t>
  </si>
  <si>
    <t xml:space="preserve">In|2021|16</t>
  </si>
  <si>
    <t xml:space="preserve">In|2021|W|16</t>
  </si>
  <si>
    <t xml:space="preserve">In|2021|17</t>
  </si>
  <si>
    <t xml:space="preserve">In|2021|W|17</t>
  </si>
  <si>
    <t xml:space="preserve">In|2021|18</t>
  </si>
  <si>
    <t xml:space="preserve">In|2021|W|18</t>
  </si>
  <si>
    <t xml:space="preserve">In|2022|1</t>
  </si>
  <si>
    <t xml:space="preserve">In|2022|W|1</t>
  </si>
  <si>
    <t xml:space="preserve">In|2022|2</t>
  </si>
  <si>
    <t xml:space="preserve">In|2022|W|2</t>
  </si>
  <si>
    <t xml:space="preserve">In|2022|3</t>
  </si>
  <si>
    <t xml:space="preserve">In|2022|W|3</t>
  </si>
  <si>
    <t xml:space="preserve">In|2022|4</t>
  </si>
  <si>
    <t xml:space="preserve">In|2022|W|4</t>
  </si>
  <si>
    <t xml:space="preserve">In|2022|5</t>
  </si>
  <si>
    <t xml:space="preserve">In|2022|W|6</t>
  </si>
  <si>
    <t xml:space="preserve">In|2022|6</t>
  </si>
  <si>
    <t xml:space="preserve">In|2022|W|5</t>
  </si>
  <si>
    <t xml:space="preserve">In|2022|7</t>
  </si>
  <si>
    <t xml:space="preserve">In|2022|W|7</t>
  </si>
  <si>
    <t xml:space="preserve">In|2022|8</t>
  </si>
  <si>
    <t xml:space="preserve">In|2022|W|10</t>
  </si>
  <si>
    <t xml:space="preserve">In|2022|9</t>
  </si>
  <si>
    <t xml:space="preserve">In|2022|W|9</t>
  </si>
  <si>
    <t xml:space="preserve">In|2022|10</t>
  </si>
  <si>
    <t xml:space="preserve">In|2022|W|8</t>
  </si>
  <si>
    <t xml:space="preserve">In|2022|11</t>
  </si>
  <si>
    <t xml:space="preserve">In|2022|W|11</t>
  </si>
  <si>
    <t xml:space="preserve">In|2022|12</t>
  </si>
  <si>
    <t xml:space="preserve">AE</t>
  </si>
  <si>
    <t xml:space="preserve">아랍에미리트</t>
  </si>
  <si>
    <t xml:space="preserve">In|2022|W|12</t>
  </si>
  <si>
    <t xml:space="preserve">In|2022|13</t>
  </si>
  <si>
    <t xml:space="preserve">QA</t>
  </si>
  <si>
    <t xml:space="preserve">카타르</t>
  </si>
  <si>
    <t xml:space="preserve">In|2022|W|13</t>
  </si>
  <si>
    <t xml:space="preserve">In|2022|14</t>
  </si>
  <si>
    <t xml:space="preserve">In|2022|W|14</t>
  </si>
  <si>
    <t xml:space="preserve">In|2022|15</t>
  </si>
  <si>
    <t xml:space="preserve">In|2022|W|15</t>
  </si>
  <si>
    <t xml:space="preserve">In|2022|16</t>
  </si>
  <si>
    <t xml:space="preserve">In|2022|W|16</t>
  </si>
  <si>
    <t xml:space="preserve">In|2022|17</t>
  </si>
  <si>
    <t xml:space="preserve">In|2022|W|17</t>
  </si>
  <si>
    <t xml:space="preserve">In|2022|18</t>
  </si>
  <si>
    <t xml:space="preserve">In|2022|W|18</t>
  </si>
  <si>
    <t xml:space="preserve">In|2022|19</t>
  </si>
  <si>
    <t xml:space="preserve">In|2022|W|19</t>
  </si>
  <si>
    <t xml:space="preserve">In|2022|20</t>
  </si>
  <si>
    <t xml:space="preserve">In|2022|W|20</t>
  </si>
  <si>
    <t xml:space="preserve">In|2022|21</t>
  </si>
  <si>
    <t xml:space="preserve">In|2022|W|21</t>
  </si>
  <si>
    <t xml:space="preserve">In|2023|1</t>
  </si>
  <si>
    <t xml:space="preserve">In|2023|W|1</t>
  </si>
  <si>
    <t xml:space="preserve">In|2023|2</t>
  </si>
  <si>
    <t xml:space="preserve">In|2023|W|2</t>
  </si>
  <si>
    <t xml:space="preserve">In|2023|3</t>
  </si>
  <si>
    <t xml:space="preserve">In|2023|W|4</t>
  </si>
  <si>
    <t xml:space="preserve">In|2023|4</t>
  </si>
  <si>
    <t xml:space="preserve">In|2023|W|3</t>
  </si>
  <si>
    <t xml:space="preserve">In|2023|5</t>
  </si>
  <si>
    <t xml:space="preserve">In|2023|W|5</t>
  </si>
  <si>
    <t xml:space="preserve">In|2023|6</t>
  </si>
  <si>
    <t xml:space="preserve">In|2023|W|7</t>
  </si>
  <si>
    <t xml:space="preserve">In|2023|7</t>
  </si>
  <si>
    <t xml:space="preserve">In|2023|W|10</t>
  </si>
  <si>
    <t xml:space="preserve">In|2023|8</t>
  </si>
  <si>
    <t xml:space="preserve">In|2023|W|8</t>
  </si>
  <si>
    <t xml:space="preserve">In|2023|9</t>
  </si>
  <si>
    <t xml:space="preserve">In|2023|W|11</t>
  </si>
  <si>
    <t xml:space="preserve">In|2023|10</t>
  </si>
  <si>
    <t xml:space="preserve">In|2023|W|12</t>
  </si>
  <si>
    <t xml:space="preserve">In|2023|11</t>
  </si>
  <si>
    <t xml:space="preserve">In|2023|W|6</t>
  </si>
  <si>
    <t xml:space="preserve">In|2023|12</t>
  </si>
  <si>
    <t xml:space="preserve">In|2023|W|13</t>
  </si>
  <si>
    <t xml:space="preserve">In|2023|13</t>
  </si>
  <si>
    <t xml:space="preserve">In|2023|W|9</t>
  </si>
  <si>
    <t xml:space="preserve">In|2023|14</t>
  </si>
  <si>
    <t xml:space="preserve">In|2023|W|14</t>
  </si>
  <si>
    <t xml:space="preserve">In|2023|15</t>
  </si>
  <si>
    <t xml:space="preserve">TN</t>
  </si>
  <si>
    <t xml:space="preserve">튀니지</t>
  </si>
  <si>
    <t xml:space="preserve">In|2023|W|15</t>
  </si>
  <si>
    <t xml:space="preserve">In|2023|16</t>
  </si>
  <si>
    <t xml:space="preserve">In|2023|W|16</t>
  </si>
  <si>
    <t xml:space="preserve">In|2023|17</t>
  </si>
  <si>
    <t xml:space="preserve">PL</t>
  </si>
  <si>
    <t xml:space="preserve">폴란드</t>
  </si>
  <si>
    <t xml:space="preserve">In|2023|W|17</t>
  </si>
  <si>
    <t xml:space="preserve">In|2023|18</t>
  </si>
  <si>
    <t xml:space="preserve">In|2023|W|18</t>
  </si>
  <si>
    <t xml:space="preserve">In|2023|19</t>
  </si>
  <si>
    <t xml:space="preserve">In|2023|W|19</t>
  </si>
  <si>
    <t xml:space="preserve">In|2023|20</t>
  </si>
  <si>
    <t xml:space="preserve">In|2023|W|20</t>
  </si>
  <si>
    <t xml:space="preserve">In|2023|21</t>
  </si>
  <si>
    <t xml:space="preserve">In|2023|W|21</t>
  </si>
  <si>
    <t xml:space="preserve">In|2023|22</t>
  </si>
  <si>
    <t xml:space="preserve">In|2023|W|22</t>
  </si>
  <si>
    <t xml:space="preserve">In|2023|23</t>
  </si>
  <si>
    <t xml:space="preserve">In|2023|W|23</t>
  </si>
  <si>
    <t xml:space="preserve">In|2024|1</t>
  </si>
  <si>
    <t xml:space="preserve">In|2024|W|1</t>
  </si>
  <si>
    <t xml:space="preserve">In|2024|2</t>
  </si>
  <si>
    <t xml:space="preserve">In|2024|W|2</t>
  </si>
  <si>
    <t xml:space="preserve">In|2024|3</t>
  </si>
  <si>
    <t xml:space="preserve">In|2024|W|4</t>
  </si>
  <si>
    <t xml:space="preserve">In|2024|4</t>
  </si>
  <si>
    <t xml:space="preserve">In|2024|W|3</t>
  </si>
  <si>
    <t xml:space="preserve">In|2024|5</t>
  </si>
  <si>
    <t xml:space="preserve">In|2024|W|5</t>
  </si>
  <si>
    <t xml:space="preserve">In|2024|6</t>
  </si>
  <si>
    <t xml:space="preserve">In|2024|W|6</t>
  </si>
  <si>
    <t xml:space="preserve">In|2024|7</t>
  </si>
  <si>
    <t xml:space="preserve">In|2024|W|7</t>
  </si>
  <si>
    <t xml:space="preserve">In|2024|8</t>
  </si>
  <si>
    <t xml:space="preserve">In|2024|W|8</t>
  </si>
  <si>
    <t xml:space="preserve">In|2024|9</t>
  </si>
  <si>
    <t xml:space="preserve">In|2024|W|9</t>
  </si>
  <si>
    <t xml:space="preserve">In|2024|10</t>
  </si>
  <si>
    <t xml:space="preserve">AF</t>
  </si>
  <si>
    <t xml:space="preserve">아프가니스탄</t>
  </si>
  <si>
    <t xml:space="preserve">Afghanistan</t>
  </si>
  <si>
    <t xml:space="preserve">In|2024|W|10</t>
  </si>
  <si>
    <t xml:space="preserve">In|2024|11</t>
  </si>
  <si>
    <t xml:space="preserve">In|2024|W|11</t>
  </si>
  <si>
    <t xml:space="preserve">In|2024|12</t>
  </si>
  <si>
    <t xml:space="preserve">In|2024|W|12</t>
  </si>
  <si>
    <t xml:space="preserve">In|2024|13</t>
  </si>
  <si>
    <t xml:space="preserve">In|2024|W|13</t>
  </si>
  <si>
    <t xml:space="preserve">In|2024|14</t>
  </si>
  <si>
    <t xml:space="preserve">In|2024|W|14</t>
  </si>
  <si>
    <t xml:space="preserve">In|2024|15</t>
  </si>
  <si>
    <t xml:space="preserve">In|2024|W|15</t>
  </si>
  <si>
    <t xml:space="preserve">In|2024|16</t>
  </si>
  <si>
    <t xml:space="preserve">In|2024|W|16</t>
  </si>
  <si>
    <t xml:space="preserve">In|2024|17</t>
  </si>
  <si>
    <t xml:space="preserve">In|2024|W|17</t>
  </si>
  <si>
    <t xml:space="preserve">In|2024|18</t>
  </si>
  <si>
    <t xml:space="preserve">In|2024|W|18</t>
  </si>
  <si>
    <t xml:space="preserve">In|2024|19</t>
  </si>
  <si>
    <t xml:space="preserve">In|2024|W|19</t>
  </si>
  <si>
    <t xml:space="preserve">In|2024|20</t>
  </si>
  <si>
    <t xml:space="preserve">In|2024|W|20</t>
  </si>
  <si>
    <t xml:space="preserve">In|2025|1</t>
  </si>
  <si>
    <t xml:space="preserve">In|2025|W|1</t>
  </si>
  <si>
    <t xml:space="preserve">In|2025|2</t>
  </si>
  <si>
    <t xml:space="preserve">In|2025|W|2</t>
  </si>
  <si>
    <t xml:space="preserve">In|2025|3</t>
  </si>
  <si>
    <t xml:space="preserve">In|2025|W|3</t>
  </si>
  <si>
    <t xml:space="preserve">In|2025|4</t>
  </si>
  <si>
    <t xml:space="preserve">In|2025|W|4</t>
  </si>
  <si>
    <t xml:space="preserve">In|2025|5</t>
  </si>
  <si>
    <t xml:space="preserve">In|2025|W|5</t>
  </si>
  <si>
    <t xml:space="preserve">In|2025|6</t>
  </si>
  <si>
    <t xml:space="preserve">In|2025|W|6</t>
  </si>
  <si>
    <t xml:space="preserve">In|2025|7</t>
  </si>
  <si>
    <t xml:space="preserve">In|2025|W|7</t>
  </si>
  <si>
    <t xml:space="preserve">In|2025|8</t>
  </si>
  <si>
    <t xml:space="preserve">In|2025|W|9</t>
  </si>
  <si>
    <t xml:space="preserve">In|2025|9</t>
  </si>
  <si>
    <t xml:space="preserve">In|2025|W|10</t>
  </si>
  <si>
    <t xml:space="preserve">In|2025|10</t>
  </si>
  <si>
    <t xml:space="preserve">In|2025|W|8</t>
  </si>
  <si>
    <t xml:space="preserve">In|2025|11</t>
  </si>
  <si>
    <t xml:space="preserve">In|2025|W|11</t>
  </si>
  <si>
    <t xml:space="preserve">In|2025|12</t>
  </si>
  <si>
    <t xml:space="preserve">In|2025|W|12</t>
  </si>
  <si>
    <t xml:space="preserve">In|2025|13</t>
  </si>
  <si>
    <t xml:space="preserve">In|2025|W|13</t>
  </si>
  <si>
    <t xml:space="preserve">In|2025|14</t>
  </si>
  <si>
    <t xml:space="preserve">In|2025|W|14</t>
  </si>
  <si>
    <t xml:space="preserve">In|2025|15</t>
  </si>
  <si>
    <t xml:space="preserve">In|2025|W|15</t>
  </si>
  <si>
    <t xml:space="preserve">In|2025|16</t>
  </si>
  <si>
    <t xml:space="preserve">In|2025|W|16</t>
  </si>
  <si>
    <t xml:space="preserve">In|2025|17</t>
  </si>
  <si>
    <t xml:space="preserve">In|2025|W|17</t>
  </si>
  <si>
    <t xml:space="preserve">In|2025|18</t>
  </si>
  <si>
    <t xml:space="preserve">In|2025|W|18</t>
  </si>
  <si>
    <t xml:space="preserve">In|2025|19</t>
  </si>
  <si>
    <t xml:space="preserve">In|2025|W|19</t>
  </si>
  <si>
    <t xml:space="preserve">In|2025|20</t>
  </si>
  <si>
    <t xml:space="preserve">In|2025|W|20</t>
  </si>
  <si>
    <t xml:space="preserve">In|2025|21</t>
  </si>
  <si>
    <t xml:space="preserve">HR</t>
  </si>
  <si>
    <t xml:space="preserve">크로아티아</t>
  </si>
  <si>
    <t xml:space="preserve">In|2025|W|21</t>
  </si>
  <si>
    <t xml:space="preserve">In|2025|22</t>
  </si>
  <si>
    <t xml:space="preserve">In|2025|W|22</t>
  </si>
  <si>
    <t xml:space="preserve">In|2025|23</t>
  </si>
  <si>
    <t xml:space="preserve">In|2025|W|23</t>
  </si>
  <si>
    <t xml:space="preserve">In|2025|24</t>
  </si>
  <si>
    <t xml:space="preserve">In|2025|W|24</t>
  </si>
  <si>
    <t xml:space="preserve">In|2025|25</t>
  </si>
  <si>
    <t xml:space="preserve">In|2025|W|25</t>
  </si>
  <si>
    <t xml:space="preserve">In|2026|1</t>
  </si>
  <si>
    <t xml:space="preserve">In|2026|W|1</t>
  </si>
  <si>
    <t xml:space="preserve">In|2026|2</t>
  </si>
  <si>
    <t xml:space="preserve">In|2026|W|2</t>
  </si>
  <si>
    <t xml:space="preserve">In|2026|3</t>
  </si>
  <si>
    <t xml:space="preserve">In|2026|W|3</t>
  </si>
  <si>
    <t xml:space="preserve">In|2026|4</t>
  </si>
  <si>
    <t xml:space="preserve">In|2026|W|4</t>
  </si>
  <si>
    <t xml:space="preserve">In|2026|5</t>
  </si>
  <si>
    <t xml:space="preserve">In|2026|W|5</t>
  </si>
  <si>
    <t xml:space="preserve">In|2026|6</t>
  </si>
  <si>
    <t xml:space="preserve">In|2026|W|8</t>
  </si>
  <si>
    <t xml:space="preserve">In|2026|7</t>
  </si>
  <si>
    <t xml:space="preserve">In|2026|W|6</t>
  </si>
  <si>
    <t xml:space="preserve">In|2026|8</t>
  </si>
  <si>
    <t xml:space="preserve">In|2026|W|9</t>
  </si>
  <si>
    <t xml:space="preserve">In|2026|9</t>
  </si>
  <si>
    <t xml:space="preserve">In|2026|W|7</t>
  </si>
  <si>
    <t xml:space="preserve">In|2026|10</t>
  </si>
  <si>
    <t xml:space="preserve">In|2026|W|10</t>
  </si>
  <si>
    <t xml:space="preserve">In|2026|11</t>
  </si>
  <si>
    <t xml:space="preserve">In|2026|W|11</t>
  </si>
  <si>
    <t xml:space="preserve">In|2026|12</t>
  </si>
  <si>
    <t xml:space="preserve">In|2026|W|12</t>
  </si>
  <si>
    <t xml:space="preserve">In|2026|13</t>
  </si>
  <si>
    <t xml:space="preserve">In|2026|W|13</t>
  </si>
  <si>
    <t xml:space="preserve">In|2026|14</t>
  </si>
  <si>
    <t xml:space="preserve">In|2026|W|14</t>
  </si>
  <si>
    <t xml:space="preserve">In|2026|15</t>
  </si>
  <si>
    <t xml:space="preserve">In|2026|W|15</t>
  </si>
  <si>
    <t xml:space="preserve">In|2026|16</t>
  </si>
  <si>
    <t xml:space="preserve">In|2026|W|16</t>
  </si>
  <si>
    <t xml:space="preserve">In|2026|17</t>
  </si>
  <si>
    <t xml:space="preserve">In|2026|W|17</t>
  </si>
  <si>
    <t xml:space="preserve">In|2026|18</t>
  </si>
  <si>
    <t xml:space="preserve">In|2026|W|18</t>
  </si>
  <si>
    <t xml:space="preserve">In|2026|19</t>
  </si>
  <si>
    <t xml:space="preserve">In|2026|W|19</t>
  </si>
  <si>
    <t xml:space="preserve">In|2026|20</t>
  </si>
  <si>
    <t xml:space="preserve">In|2026|W|20</t>
  </si>
  <si>
    <t xml:space="preserve">In|2026|21</t>
  </si>
  <si>
    <t xml:space="preserve">In|2026|W|21</t>
  </si>
  <si>
    <t xml:space="preserve">In|2026|22</t>
  </si>
  <si>
    <t xml:space="preserve">In|2026|W|22</t>
  </si>
  <si>
    <t xml:space="preserve">Ga|2020|1</t>
  </si>
  <si>
    <t xml:space="preserve">MNRL0024</t>
  </si>
  <si>
    <t xml:space="preserve">갈륨</t>
  </si>
  <si>
    <t xml:space="preserve">Ga</t>
  </si>
  <si>
    <t xml:space="preserve">Ga|2020|W|2</t>
  </si>
  <si>
    <t xml:space="preserve">Ga|2020|2</t>
  </si>
  <si>
    <t xml:space="preserve">Ga|2020|W|4</t>
  </si>
  <si>
    <t xml:space="preserve">Ga|2020|3</t>
  </si>
  <si>
    <t xml:space="preserve">Ga|2020|W|3</t>
  </si>
  <si>
    <t xml:space="preserve">Ga|2020|4</t>
  </si>
  <si>
    <t xml:space="preserve">Ga|2020|W|1</t>
  </si>
  <si>
    <t xml:space="preserve">Ga|2020|5</t>
  </si>
  <si>
    <t xml:space="preserve">Ga|2020|W|6</t>
  </si>
  <si>
    <t xml:space="preserve">Ga|2020|6</t>
  </si>
  <si>
    <t xml:space="preserve">Ga|2020|W|5</t>
  </si>
  <si>
    <t xml:space="preserve">Ga|2020|7</t>
  </si>
  <si>
    <t xml:space="preserve">Ga|2020|W|7</t>
  </si>
  <si>
    <t xml:space="preserve">Ga|2020|8</t>
  </si>
  <si>
    <t xml:space="preserve">Ga|2020|W|8</t>
  </si>
  <si>
    <t xml:space="preserve">Ga|2020|9</t>
  </si>
  <si>
    <t xml:space="preserve">Ga|2020|W|9</t>
  </si>
  <si>
    <t xml:space="preserve">Ga|2020|10</t>
  </si>
  <si>
    <t xml:space="preserve">Ga|2020|W|10</t>
  </si>
  <si>
    <t xml:space="preserve">Ga|2020|11</t>
  </si>
  <si>
    <t xml:space="preserve">Ga|2020|W|11</t>
  </si>
  <si>
    <t xml:space="preserve">Ga|2020|12</t>
  </si>
  <si>
    <t xml:space="preserve">Ga|2020|W|12</t>
  </si>
  <si>
    <t xml:space="preserve">Ga|2020|13</t>
  </si>
  <si>
    <t xml:space="preserve">Ga|2020|W|13</t>
  </si>
  <si>
    <t xml:space="preserve">Ga|2020|14</t>
  </si>
  <si>
    <t xml:space="preserve">Ga|2020|W|14</t>
  </si>
  <si>
    <t xml:space="preserve">Ga|2021|1</t>
  </si>
  <si>
    <t xml:space="preserve">Ga|2021|W|2</t>
  </si>
  <si>
    <t xml:space="preserve">Ga|2021|2</t>
  </si>
  <si>
    <t xml:space="preserve">Ga|2021|W|1</t>
  </si>
  <si>
    <t xml:space="preserve">Ga|2021|3</t>
  </si>
  <si>
    <t xml:space="preserve">Ga|2021|W|5</t>
  </si>
  <si>
    <t xml:space="preserve">Ga|2021|4</t>
  </si>
  <si>
    <t xml:space="preserve">Ga|2021|W|3</t>
  </si>
  <si>
    <t xml:space="preserve">Ga|2021|5</t>
  </si>
  <si>
    <t xml:space="preserve">Ga|2021|W|4</t>
  </si>
  <si>
    <t xml:space="preserve">Ga|2021|6</t>
  </si>
  <si>
    <t xml:space="preserve">Ga|2021|W|6</t>
  </si>
  <si>
    <t xml:space="preserve">Ga|2021|7</t>
  </si>
  <si>
    <t xml:space="preserve">Ga|2021|W|7</t>
  </si>
  <si>
    <t xml:space="preserve">Ga|2021|8</t>
  </si>
  <si>
    <t xml:space="preserve">Ga|2021|W|9</t>
  </si>
  <si>
    <t xml:space="preserve">Ga|2021|9</t>
  </si>
  <si>
    <t xml:space="preserve">Ga|2021|W|10</t>
  </si>
  <si>
    <t xml:space="preserve">Ga|2021|10</t>
  </si>
  <si>
    <t xml:space="preserve">Ga|2021|W|8</t>
  </si>
  <si>
    <t xml:space="preserve">Ga|2021|11</t>
  </si>
  <si>
    <t xml:space="preserve">Ga|2021|W|11</t>
  </si>
  <si>
    <t xml:space="preserve">Ga|2021|12</t>
  </si>
  <si>
    <t xml:space="preserve">Ga|2021|W|12</t>
  </si>
  <si>
    <t xml:space="preserve">Ga|2021|13</t>
  </si>
  <si>
    <t xml:space="preserve">Ga|2021|W|13</t>
  </si>
  <si>
    <t xml:space="preserve">Ga|2021|14</t>
  </si>
  <si>
    <t xml:space="preserve">Ga|2021|W|14</t>
  </si>
  <si>
    <t xml:space="preserve">Ga|2021|15</t>
  </si>
  <si>
    <t xml:space="preserve">Ga|2021|W|15</t>
  </si>
  <si>
    <t xml:space="preserve">Ga|2022|1</t>
  </si>
  <si>
    <t xml:space="preserve">Ga|2022|W|2</t>
  </si>
  <si>
    <t xml:space="preserve">Ga|2022|2</t>
  </si>
  <si>
    <t xml:space="preserve">Ga|2022|W|1</t>
  </si>
  <si>
    <t xml:space="preserve">Ga|2022|3</t>
  </si>
  <si>
    <t xml:space="preserve">Ga|2022|W|3</t>
  </si>
  <si>
    <t xml:space="preserve">Ga|2022|4</t>
  </si>
  <si>
    <t xml:space="preserve">Ga|2022|W|4</t>
  </si>
  <si>
    <t xml:space="preserve">Ga|2022|5</t>
  </si>
  <si>
    <t xml:space="preserve">Ga|2022|W|5</t>
  </si>
  <si>
    <t xml:space="preserve">Ga|2022|6</t>
  </si>
  <si>
    <t xml:space="preserve">Ga|2022|W|8</t>
  </si>
  <si>
    <t xml:space="preserve">Ga|2022|7</t>
  </si>
  <si>
    <t xml:space="preserve">Ga|2022|W|6</t>
  </si>
  <si>
    <t xml:space="preserve">Ga|2022|8</t>
  </si>
  <si>
    <t xml:space="preserve">Ga|2022|W|10</t>
  </si>
  <si>
    <t xml:space="preserve">Ga|2022|9</t>
  </si>
  <si>
    <t xml:space="preserve">Ga|2022|W|7</t>
  </si>
  <si>
    <t xml:space="preserve">Ga|2022|10</t>
  </si>
  <si>
    <t xml:space="preserve">Ga|2022|W|11</t>
  </si>
  <si>
    <t xml:space="preserve">Ga|2022|11</t>
  </si>
  <si>
    <t xml:space="preserve">Ga|2022|W|9</t>
  </si>
  <si>
    <t xml:space="preserve">Ga|2022|12</t>
  </si>
  <si>
    <t xml:space="preserve">Ga|2022|W|12</t>
  </si>
  <si>
    <t xml:space="preserve">Ga|2022|13</t>
  </si>
  <si>
    <t xml:space="preserve">Ga|2022|W|13</t>
  </si>
  <si>
    <t xml:space="preserve">Ga|2022|14</t>
  </si>
  <si>
    <t xml:space="preserve">Ga|2022|W|14</t>
  </si>
  <si>
    <t xml:space="preserve">Ga|2023|1</t>
  </si>
  <si>
    <t xml:space="preserve">Ga|2023|W|1</t>
  </si>
  <si>
    <t xml:space="preserve">Ga|2023|2</t>
  </si>
  <si>
    <t xml:space="preserve">Ga|2023|W|2</t>
  </si>
  <si>
    <t xml:space="preserve">Ga|2023|3</t>
  </si>
  <si>
    <t xml:space="preserve">Ga|2023|W|3</t>
  </si>
  <si>
    <t xml:space="preserve">Ga|2023|4</t>
  </si>
  <si>
    <t xml:space="preserve">Ga|2023|W|5</t>
  </si>
  <si>
    <t xml:space="preserve">Ga|2023|5</t>
  </si>
  <si>
    <t xml:space="preserve">Ga|2023|W|4</t>
  </si>
  <si>
    <t xml:space="preserve">Ga|2023|6</t>
  </si>
  <si>
    <t xml:space="preserve">Ga|2023|W|8</t>
  </si>
  <si>
    <t xml:space="preserve">Ga|2023|7</t>
  </si>
  <si>
    <t xml:space="preserve">Ga|2023|W|6</t>
  </si>
  <si>
    <t xml:space="preserve">Ga|2023|8</t>
  </si>
  <si>
    <t xml:space="preserve">Ga|2023|W|7</t>
  </si>
  <si>
    <t xml:space="preserve">Ga|2023|9</t>
  </si>
  <si>
    <t xml:space="preserve">Ga|2023|W|9</t>
  </si>
  <si>
    <t xml:space="preserve">Ga|2023|10</t>
  </si>
  <si>
    <t xml:space="preserve">Ga|2023|W|10</t>
  </si>
  <si>
    <t xml:space="preserve">Ga|2023|11</t>
  </si>
  <si>
    <t xml:space="preserve">Ga|2023|W|11</t>
  </si>
  <si>
    <t xml:space="preserve">Ga|2023|12</t>
  </si>
  <si>
    <t xml:space="preserve">Ga|2023|W|12</t>
  </si>
  <si>
    <t xml:space="preserve">Ga|2023|13</t>
  </si>
  <si>
    <t xml:space="preserve">Ga|2023|W|13</t>
  </si>
  <si>
    <t xml:space="preserve">Ga|2023|14</t>
  </si>
  <si>
    <t xml:space="preserve">Ga|2023|W|14</t>
  </si>
  <si>
    <t xml:space="preserve">Ga|2024|1</t>
  </si>
  <si>
    <t xml:space="preserve">Ga|2024|W|1</t>
  </si>
  <si>
    <t xml:space="preserve">Ga|2024|2</t>
  </si>
  <si>
    <t xml:space="preserve">Ga|2024|W|2</t>
  </si>
  <si>
    <t xml:space="preserve">Ga|2024|3</t>
  </si>
  <si>
    <t xml:space="preserve">Ga|2024|W|3</t>
  </si>
  <si>
    <t xml:space="preserve">Ga|2024|4</t>
  </si>
  <si>
    <t xml:space="preserve">Ga|2024|W|5</t>
  </si>
  <si>
    <t xml:space="preserve">Ga|2024|5</t>
  </si>
  <si>
    <t xml:space="preserve">Ga|2024|W|7</t>
  </si>
  <si>
    <t xml:space="preserve">Ga|2024|6</t>
  </si>
  <si>
    <t xml:space="preserve">Ga|2024|W|8</t>
  </si>
  <si>
    <t xml:space="preserve">Ga|2024|7</t>
  </si>
  <si>
    <t xml:space="preserve">Ga|2024|W|6</t>
  </si>
  <si>
    <t xml:space="preserve">Ga|2024|8</t>
  </si>
  <si>
    <t xml:space="preserve">Ga|2024|W|4</t>
  </si>
  <si>
    <t xml:space="preserve">Ga|2024|9</t>
  </si>
  <si>
    <t xml:space="preserve">Ga|2024|W|9</t>
  </si>
  <si>
    <t xml:space="preserve">Ga|2024|10</t>
  </si>
  <si>
    <t xml:space="preserve">Ga|2024|W|10</t>
  </si>
  <si>
    <t xml:space="preserve">Ga|2024|11</t>
  </si>
  <si>
    <t xml:space="preserve">Ga|2024|W|11</t>
  </si>
  <si>
    <t xml:space="preserve">Ga|2025|1</t>
  </si>
  <si>
    <t xml:space="preserve">Ga|2025|W|1</t>
  </si>
  <si>
    <t xml:space="preserve">Ga|2025|2</t>
  </si>
  <si>
    <t xml:space="preserve">Ga|2025|W|2</t>
  </si>
  <si>
    <t xml:space="preserve">Ga|2025|3</t>
  </si>
  <si>
    <t xml:space="preserve">Ga|2025|W|5</t>
  </si>
  <si>
    <t xml:space="preserve">Ga|2025|4</t>
  </si>
  <si>
    <t xml:space="preserve">Ga|2025|W|3</t>
  </si>
  <si>
    <t xml:space="preserve">Ga|2025|5</t>
  </si>
  <si>
    <t xml:space="preserve">Ga|2025|W|4</t>
  </si>
  <si>
    <t xml:space="preserve">Ga|2025|6</t>
  </si>
  <si>
    <t xml:space="preserve">Ga|2025|W|8</t>
  </si>
  <si>
    <t xml:space="preserve">Ga|2025|7</t>
  </si>
  <si>
    <t xml:space="preserve">Ga|2025|W|9</t>
  </si>
  <si>
    <t xml:space="preserve">Ga|2025|8</t>
  </si>
  <si>
    <t xml:space="preserve">Ga|2025|W|6</t>
  </si>
  <si>
    <t xml:space="preserve">Ga|2025|9</t>
  </si>
  <si>
    <t xml:space="preserve">Ga|2025|W|10</t>
  </si>
  <si>
    <t xml:space="preserve">Ga|2025|10</t>
  </si>
  <si>
    <t xml:space="preserve">Ga|2025|W|7</t>
  </si>
  <si>
    <t xml:space="preserve">Ga|2025|11</t>
  </si>
  <si>
    <t xml:space="preserve">SK</t>
  </si>
  <si>
    <t xml:space="preserve">슬로바키아</t>
  </si>
  <si>
    <t xml:space="preserve">Slovakia</t>
  </si>
  <si>
    <t xml:space="preserve">Ga|2025|W|11</t>
  </si>
  <si>
    <t xml:space="preserve">Ga|2025|12</t>
  </si>
  <si>
    <t xml:space="preserve">Ga|2025|W|12</t>
  </si>
  <si>
    <t xml:space="preserve">Ga|2025|13</t>
  </si>
  <si>
    <t xml:space="preserve">Ga|2025|W|13</t>
  </si>
  <si>
    <t xml:space="preserve">Ga|2025|14</t>
  </si>
  <si>
    <t xml:space="preserve">Ga|2025|W|14</t>
  </si>
  <si>
    <t xml:space="preserve">Ga|2025|15</t>
  </si>
  <si>
    <t xml:space="preserve">Ga|2025|W|15</t>
  </si>
  <si>
    <t xml:space="preserve">Ga|2025|16</t>
  </si>
  <si>
    <t xml:space="preserve">Ga|2025|W|16</t>
  </si>
  <si>
    <t xml:space="preserve">Ga|2025|17</t>
  </si>
  <si>
    <t xml:space="preserve">Ga|2025|W|17</t>
  </si>
  <si>
    <t xml:space="preserve">Ga|2026|1</t>
  </si>
  <si>
    <t xml:space="preserve">Ga|2026|W|2</t>
  </si>
  <si>
    <t xml:space="preserve">Ga|2026|2</t>
  </si>
  <si>
    <t xml:space="preserve">Ga|2026|W|3</t>
  </si>
  <si>
    <t xml:space="preserve">Ga|2026|3</t>
  </si>
  <si>
    <t xml:space="preserve">Ga|2026|W|5</t>
  </si>
  <si>
    <t xml:space="preserve">Ga|2026|4</t>
  </si>
  <si>
    <t xml:space="preserve">Ga|2026|W|4</t>
  </si>
  <si>
    <t xml:space="preserve">Ga|2026|5</t>
  </si>
  <si>
    <t xml:space="preserve">Ga|2026|W|1</t>
  </si>
  <si>
    <t xml:space="preserve">Ga|2026|6</t>
  </si>
  <si>
    <t xml:space="preserve">Ga|2026|W|7</t>
  </si>
  <si>
    <t xml:space="preserve">Ga|2026|7</t>
  </si>
  <si>
    <t xml:space="preserve">Ga|2026|W|6</t>
  </si>
  <si>
    <t xml:space="preserve">Ga|2026|8</t>
  </si>
  <si>
    <t xml:space="preserve">Ga|2026|W|8</t>
  </si>
  <si>
    <t xml:space="preserve">Ga|2026|9</t>
  </si>
  <si>
    <t xml:space="preserve">Ga|2026|W|9</t>
  </si>
  <si>
    <t xml:space="preserve">Ga|2026|10</t>
  </si>
  <si>
    <t xml:space="preserve">Ga|2026|W|10</t>
  </si>
  <si>
    <t xml:space="preserve">Ga|2026|11</t>
  </si>
  <si>
    <t xml:space="preserve">Ga|2026|W|11</t>
  </si>
  <si>
    <t xml:space="preserve">Ga|2026|12</t>
  </si>
  <si>
    <t xml:space="preserve">Ga|2026|W|12</t>
  </si>
  <si>
    <t xml:space="preserve">Ga|2026|13</t>
  </si>
  <si>
    <t xml:space="preserve">ZA</t>
  </si>
  <si>
    <t xml:space="preserve">남아프리카공화국</t>
  </si>
  <si>
    <t xml:space="preserve">Ga|2026|W|13</t>
  </si>
  <si>
    <t xml:space="preserve">Hf|2022|1</t>
  </si>
  <si>
    <t xml:space="preserve">MNRL0040</t>
  </si>
  <si>
    <t xml:space="preserve">하프늄</t>
  </si>
  <si>
    <t xml:space="preserve">Hf</t>
  </si>
  <si>
    <t xml:space="preserve">Hf|2022|W|1</t>
  </si>
  <si>
    <t xml:space="preserve">Hf|2022|2</t>
  </si>
  <si>
    <t xml:space="preserve">Hf|2022|W|2</t>
  </si>
  <si>
    <t xml:space="preserve">Hf|2022|3</t>
  </si>
  <si>
    <t xml:space="preserve">Hf|2022|W|4</t>
  </si>
  <si>
    <t xml:space="preserve">Hf|2022|4</t>
  </si>
  <si>
    <t xml:space="preserve">Hf|2022|W|5</t>
  </si>
  <si>
    <t xml:space="preserve">Hf|2022|5</t>
  </si>
  <si>
    <t xml:space="preserve">Hf|2022|W|3</t>
  </si>
  <si>
    <t xml:space="preserve">Hf|2022|6</t>
  </si>
  <si>
    <t xml:space="preserve">Hf|2022|W|6</t>
  </si>
  <si>
    <t xml:space="preserve">Hf|2022|7</t>
  </si>
  <si>
    <t xml:space="preserve">Hf|2022|W|7</t>
  </si>
  <si>
    <t xml:space="preserve">Hf|2022|8</t>
  </si>
  <si>
    <t xml:space="preserve">Hf|2022|W|8</t>
  </si>
  <si>
    <t xml:space="preserve">Hf|2023|1</t>
  </si>
  <si>
    <t xml:space="preserve">Hf|2023|W|1</t>
  </si>
  <si>
    <t xml:space="preserve">Hf|2023|2</t>
  </si>
  <si>
    <t xml:space="preserve">Hf|2023|W|3</t>
  </si>
  <si>
    <t xml:space="preserve">Hf|2023|3</t>
  </si>
  <si>
    <t xml:space="preserve">Hf|2023|W|2</t>
  </si>
  <si>
    <t xml:space="preserve">Hf|2023|4</t>
  </si>
  <si>
    <t xml:space="preserve">Hf|2023|W|4</t>
  </si>
  <si>
    <t xml:space="preserve">Hf|2023|5</t>
  </si>
  <si>
    <t xml:space="preserve">Hf|2023|W|5</t>
  </si>
  <si>
    <t xml:space="preserve">Hf|2023|6</t>
  </si>
  <si>
    <t xml:space="preserve">Hf|2023|W|6</t>
  </si>
  <si>
    <t xml:space="preserve">Hf|2023|7</t>
  </si>
  <si>
    <t xml:space="preserve">Hf|2023|W|7</t>
  </si>
  <si>
    <t xml:space="preserve">Hf|2024|1</t>
  </si>
  <si>
    <t xml:space="preserve">Hf|2024|W|1</t>
  </si>
  <si>
    <t xml:space="preserve">Hf|2024|2</t>
  </si>
  <si>
    <t xml:space="preserve">Hf|2024|W|2</t>
  </si>
  <si>
    <t xml:space="preserve">Hf|2024|3</t>
  </si>
  <si>
    <t xml:space="preserve">Hf|2024|W|3</t>
  </si>
  <si>
    <t xml:space="preserve">Hf|2024|4</t>
  </si>
  <si>
    <t xml:space="preserve">Hf|2024|W|4</t>
  </si>
  <si>
    <t xml:space="preserve">Hf|2024|5</t>
  </si>
  <si>
    <t xml:space="preserve">Hf|2024|W|5</t>
  </si>
  <si>
    <t xml:space="preserve">Hf|2024|6</t>
  </si>
  <si>
    <t xml:space="preserve">Hf|2024|W|6</t>
  </si>
  <si>
    <t xml:space="preserve">Hf|2024|7</t>
  </si>
  <si>
    <t xml:space="preserve">Hf|2024|W|7</t>
  </si>
  <si>
    <t xml:space="preserve">Hf|2024|8</t>
  </si>
  <si>
    <t xml:space="preserve">NZ</t>
  </si>
  <si>
    <t xml:space="preserve">뉴질랜드</t>
  </si>
  <si>
    <t xml:space="preserve">Hf|2024|W|8</t>
  </si>
  <si>
    <t xml:space="preserve">Hf|2025|1</t>
  </si>
  <si>
    <t xml:space="preserve">Hf|2025|W|1</t>
  </si>
  <si>
    <t xml:space="preserve">Hf|2025|2</t>
  </si>
  <si>
    <t xml:space="preserve">Hf|2025|W|2</t>
  </si>
  <si>
    <t xml:space="preserve">Hf|2025|3</t>
  </si>
  <si>
    <t xml:space="preserve">Hf|2025|W|3</t>
  </si>
  <si>
    <t xml:space="preserve">Hf|2025|4</t>
  </si>
  <si>
    <t xml:space="preserve">Hf|2025|W|4</t>
  </si>
  <si>
    <t xml:space="preserve">Hf|2025|5</t>
  </si>
  <si>
    <t xml:space="preserve">Hf|2025|W|5</t>
  </si>
  <si>
    <t xml:space="preserve">Hf|2025|6</t>
  </si>
  <si>
    <t xml:space="preserve">Hf|2025|W|6</t>
  </si>
  <si>
    <t xml:space="preserve">Hf|2025|7</t>
  </si>
  <si>
    <t xml:space="preserve">Hf|2025|W|7</t>
  </si>
  <si>
    <t xml:space="preserve">Hf|2026|1</t>
  </si>
  <si>
    <t xml:space="preserve">Hf|2026|W|1</t>
  </si>
  <si>
    <t xml:space="preserve">Hf|2026|2</t>
  </si>
  <si>
    <t xml:space="preserve">Hf|2026|W|2</t>
  </si>
  <si>
    <t xml:space="preserve">Hf|2026|3</t>
  </si>
  <si>
    <t xml:space="preserve">Hf|2026|W|5</t>
  </si>
  <si>
    <t xml:space="preserve">Hf|2026|4</t>
  </si>
  <si>
    <t xml:space="preserve">Hf|2026|W|4</t>
  </si>
  <si>
    <t xml:space="preserve">Hf|2026|5</t>
  </si>
  <si>
    <t xml:space="preserve">Hf|2026|W|3</t>
  </si>
  <si>
    <t xml:space="preserve">Hf|2026|6</t>
  </si>
  <si>
    <t xml:space="preserve">Hf|2026|W|6</t>
  </si>
  <si>
    <t xml:space="preserve">Hf|2026|7</t>
  </si>
  <si>
    <t xml:space="preserve">Hf|2026|W|7</t>
  </si>
  <si>
    <t xml:space="preserve">Hf|2026|8</t>
  </si>
  <si>
    <t xml:space="preserve">Hf|2026|W|8</t>
  </si>
  <si>
    <t xml:space="preserve">Re|2022|1</t>
  </si>
  <si>
    <t xml:space="preserve">MNRL0042</t>
  </si>
  <si>
    <t xml:space="preserve">레늄</t>
  </si>
  <si>
    <t xml:space="preserve">Re</t>
  </si>
  <si>
    <t xml:space="preserve">Re|2022|W|1</t>
  </si>
  <si>
    <t xml:space="preserve">Re|2022|2</t>
  </si>
  <si>
    <t xml:space="preserve">Re|2022|W|2</t>
  </si>
  <si>
    <t xml:space="preserve">Re|2022|3</t>
  </si>
  <si>
    <t xml:space="preserve">Re|2022|W|4</t>
  </si>
  <si>
    <t xml:space="preserve">Re|2022|4</t>
  </si>
  <si>
    <t xml:space="preserve">Re|2022|W|5</t>
  </si>
  <si>
    <t xml:space="preserve">Re|2022|5</t>
  </si>
  <si>
    <t xml:space="preserve">Re|2022|W|3</t>
  </si>
  <si>
    <t xml:space="preserve">Re|2022|6</t>
  </si>
  <si>
    <t xml:space="preserve">Re|2022|W|6</t>
  </si>
  <si>
    <t xml:space="preserve">Re|2023|1</t>
  </si>
  <si>
    <t xml:space="preserve">CL</t>
  </si>
  <si>
    <t xml:space="preserve">칠레</t>
  </si>
  <si>
    <t xml:space="preserve">Chile</t>
  </si>
  <si>
    <t xml:space="preserve">Re|2023|W|1</t>
  </si>
  <si>
    <t xml:space="preserve">Re|2023|2</t>
  </si>
  <si>
    <t xml:space="preserve">Re|2023|W|2</t>
  </si>
  <si>
    <t xml:space="preserve">Re|2023|3</t>
  </si>
  <si>
    <t xml:space="preserve">Re|2023|W|3</t>
  </si>
  <si>
    <t xml:space="preserve">Re|2023|4</t>
  </si>
  <si>
    <t xml:space="preserve">Re|2023|W|4</t>
  </si>
  <si>
    <t xml:space="preserve">Re|2023|5</t>
  </si>
  <si>
    <t xml:space="preserve">Re|2023|W|5</t>
  </si>
  <si>
    <t xml:space="preserve">Re|2023|6</t>
  </si>
  <si>
    <t xml:space="preserve">Re|2023|W|6</t>
  </si>
  <si>
    <t xml:space="preserve">Re|2024|1</t>
  </si>
  <si>
    <t xml:space="preserve">Re|2024|W|1</t>
  </si>
  <si>
    <t xml:space="preserve">Re|2024|2</t>
  </si>
  <si>
    <t xml:space="preserve">Re|2024|W|5</t>
  </si>
  <si>
    <t xml:space="preserve">Re|2024|3</t>
  </si>
  <si>
    <t xml:space="preserve">Re|2024|W|2</t>
  </si>
  <si>
    <t xml:space="preserve">Re|2024|4</t>
  </si>
  <si>
    <t xml:space="preserve">Re|2024|W|3</t>
  </si>
  <si>
    <t xml:space="preserve">Re|2024|5</t>
  </si>
  <si>
    <t xml:space="preserve">Re|2024|W|4</t>
  </si>
  <si>
    <t xml:space="preserve">Re|2024|6</t>
  </si>
  <si>
    <t xml:space="preserve">Re|2024|W|6</t>
  </si>
  <si>
    <t xml:space="preserve">Re|2024|7</t>
  </si>
  <si>
    <t xml:space="preserve">Re|2024|W|7</t>
  </si>
  <si>
    <t xml:space="preserve">Re|2025|1</t>
  </si>
  <si>
    <t xml:space="preserve">Re|2025|W|1</t>
  </si>
  <si>
    <t xml:space="preserve">Re|2025|2</t>
  </si>
  <si>
    <t xml:space="preserve">Re|2025|W|2</t>
  </si>
  <si>
    <t xml:space="preserve">Re|2025|3</t>
  </si>
  <si>
    <t xml:space="preserve">Re|2025|W|3</t>
  </si>
  <si>
    <t xml:space="preserve">Re|2025|4</t>
  </si>
  <si>
    <t xml:space="preserve">Re|2025|W|4</t>
  </si>
  <si>
    <t xml:space="preserve">Re|2025|5</t>
  </si>
  <si>
    <t xml:space="preserve">Re|2025|W|5</t>
  </si>
  <si>
    <t xml:space="preserve">Re|2025|6</t>
  </si>
  <si>
    <t xml:space="preserve">Re|2025|W|6</t>
  </si>
  <si>
    <t xml:space="preserve">Re|2025|7</t>
  </si>
  <si>
    <t xml:space="preserve">Re|2025|W|7</t>
  </si>
  <si>
    <t xml:space="preserve">Re|2026|1</t>
  </si>
  <si>
    <t xml:space="preserve">Re|2026|W|1</t>
  </si>
  <si>
    <t xml:space="preserve">Re|2026|2</t>
  </si>
  <si>
    <t xml:space="preserve">Re|2026|W|2</t>
  </si>
  <si>
    <t xml:space="preserve">Re|2026|3</t>
  </si>
  <si>
    <t xml:space="preserve">Re|2026|W|3</t>
  </si>
  <si>
    <t xml:space="preserve">Re|2026|4</t>
  </si>
  <si>
    <t xml:space="preserve">Re|2026|W|4</t>
  </si>
  <si>
    <t xml:space="preserve">Re|2026|5</t>
  </si>
  <si>
    <t xml:space="preserve">Re|2026|W|5</t>
  </si>
  <si>
    <t xml:space="preserve">Re|2026|6</t>
  </si>
  <si>
    <t xml:space="preserve">Re|2026|W|6</t>
  </si>
  <si>
    <r>
      <rPr>
        <i val="true"/>
        <sz val="9"/>
        <color rgb="FF555555"/>
        <rFont val="WenQuanYi Zen Hei"/>
        <family val="2"/>
      </rPr>
      <t xml:space="preserve">관세청</t>
    </r>
    <r>
      <rPr>
        <i val="true"/>
        <sz val="9"/>
        <color rgb="FF555555"/>
        <rFont val="Arial"/>
        <family val="0"/>
        <charset val="1"/>
      </rPr>
      <t xml:space="preserve">(KOMIS </t>
    </r>
    <r>
      <rPr>
        <i val="true"/>
        <sz val="9"/>
        <color rgb="FF555555"/>
        <rFont val="WenQuanYi Zen Hei"/>
        <family val="2"/>
      </rPr>
      <t xml:space="preserve">대한민국 광물지도</t>
    </r>
    <r>
      <rPr>
        <i val="true"/>
        <sz val="9"/>
        <color rgb="FF555555"/>
        <rFont val="Arial"/>
        <family val="0"/>
        <charset val="1"/>
      </rPr>
      <t xml:space="preserve">) </t>
    </r>
    <r>
      <rPr>
        <i val="true"/>
        <sz val="9"/>
        <color rgb="FF555555"/>
        <rFont val="WenQuanYi Zen Hei"/>
        <family val="2"/>
      </rPr>
      <t xml:space="preserve">기준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WenQuanYi Zen Hei"/>
        <family val="2"/>
      </rPr>
      <t xml:space="preserve">모든 수치는 </t>
    </r>
    <r>
      <rPr>
        <i val="true"/>
        <sz val="9"/>
        <color rgb="FF555555"/>
        <rFont val="Arial"/>
        <family val="0"/>
        <charset val="1"/>
      </rPr>
      <t xml:space="preserve">'</t>
    </r>
    <r>
      <rPr>
        <i val="true"/>
        <sz val="9"/>
        <color rgb="FF555555"/>
        <rFont val="WenQuanYi Zen Hei"/>
        <family val="2"/>
      </rPr>
      <t xml:space="preserve">관세청</t>
    </r>
    <r>
      <rPr>
        <i val="true"/>
        <sz val="9"/>
        <color rgb="FF555555"/>
        <rFont val="Arial"/>
        <family val="0"/>
        <charset val="1"/>
      </rPr>
      <t xml:space="preserve">_</t>
    </r>
    <r>
      <rPr>
        <i val="true"/>
        <sz val="9"/>
        <color rgb="FF555555"/>
        <rFont val="WenQuanYi Zen Hei"/>
        <family val="2"/>
      </rPr>
      <t xml:space="preserve">연도별</t>
    </r>
    <r>
      <rPr>
        <i val="true"/>
        <sz val="9"/>
        <color rgb="FF555555"/>
        <rFont val="Arial"/>
        <family val="0"/>
        <charset val="1"/>
      </rPr>
      <t xml:space="preserve">_</t>
    </r>
    <r>
      <rPr>
        <i val="true"/>
        <sz val="9"/>
        <color rgb="FF555555"/>
        <rFont val="WenQuanYi Zen Hei"/>
        <family val="2"/>
      </rPr>
      <t xml:space="preserve">국가</t>
    </r>
    <r>
      <rPr>
        <i val="true"/>
        <sz val="9"/>
        <color rgb="FF555555"/>
        <rFont val="Arial"/>
        <family val="0"/>
        <charset val="1"/>
      </rPr>
      <t xml:space="preserve">' </t>
    </r>
    <r>
      <rPr>
        <i val="true"/>
        <sz val="9"/>
        <color rgb="FF555555"/>
        <rFont val="WenQuanYi Zen Hei"/>
        <family val="2"/>
      </rPr>
      <t xml:space="preserve">시트에서 수식으로 집계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WenQuanYi Zen Hei"/>
        <family val="2"/>
      </rPr>
      <t xml:space="preserve">비중</t>
    </r>
    <r>
      <rPr>
        <i val="true"/>
        <sz val="9"/>
        <color rgb="FF555555"/>
        <rFont val="Arial"/>
        <family val="0"/>
        <charset val="1"/>
      </rPr>
      <t xml:space="preserve">=</t>
    </r>
    <r>
      <rPr>
        <i val="true"/>
        <sz val="9"/>
        <color rgb="FF555555"/>
        <rFont val="WenQuanYi Zen Hei"/>
        <family val="2"/>
      </rPr>
      <t xml:space="preserve">해당국 수입금액</t>
    </r>
    <r>
      <rPr>
        <i val="true"/>
        <sz val="9"/>
        <color rgb="FF555555"/>
        <rFont val="Arial"/>
        <family val="0"/>
        <charset val="1"/>
      </rPr>
      <t xml:space="preserve">/</t>
    </r>
    <r>
      <rPr>
        <i val="true"/>
        <sz val="9"/>
        <color rgb="FF555555"/>
        <rFont val="WenQuanYi Zen Hei"/>
        <family val="2"/>
      </rPr>
      <t xml:space="preserve">총수입금액</t>
    </r>
    <r>
      <rPr>
        <i val="true"/>
        <sz val="9"/>
        <color rgb="FF555555"/>
        <rFont val="Arial"/>
        <family val="0"/>
        <charset val="1"/>
      </rPr>
      <t xml:space="preserve">. 2026</t>
    </r>
    <r>
      <rPr>
        <i val="true"/>
        <sz val="9"/>
        <color rgb="FF555555"/>
        <rFont val="WenQuanYi Zen Hei"/>
        <family val="2"/>
      </rPr>
      <t xml:space="preserve">년은 </t>
    </r>
    <r>
      <rPr>
        <i val="true"/>
        <sz val="9"/>
        <color rgb="FF555555"/>
        <rFont val="Arial"/>
        <family val="0"/>
        <charset val="1"/>
      </rPr>
      <t xml:space="preserve">1~9</t>
    </r>
    <r>
      <rPr>
        <i val="true"/>
        <sz val="9"/>
        <color rgb="FF555555"/>
        <rFont val="WenQuanYi Zen Hei"/>
        <family val="2"/>
      </rPr>
      <t xml:space="preserve">월 누계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WenQuanYi Zen Hei"/>
        <family val="2"/>
      </rPr>
      <t xml:space="preserve">전년비는 연간 대비이므로 참고용</t>
    </r>
    <r>
      <rPr>
        <i val="true"/>
        <sz val="9"/>
        <color rgb="FF555555"/>
        <rFont val="Arial"/>
        <family val="0"/>
        <charset val="1"/>
      </rPr>
      <t xml:space="preserve">).</t>
    </r>
  </si>
  <si>
    <t xml:space="preserve">수입금액 전년비</t>
  </si>
  <si>
    <t xml:space="preserve">수입중량 전년비</t>
  </si>
  <si>
    <t xml:space="preserve">수입국 수</t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</si>
  <si>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위 수입국</t>
    </r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</si>
  <si>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위 비중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금액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</si>
  <si>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위 수입국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</si>
  <si>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위 비중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금액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</si>
  <si>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위 수입국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</si>
  <si>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위 비중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금액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</si>
  <si>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주요 수입국 </t>
    </r>
    <r>
      <rPr>
        <b val="true"/>
        <sz val="10"/>
        <color rgb="FFFFFFFF"/>
        <rFont val="Arial"/>
        <family val="0"/>
        <charset val="1"/>
      </rPr>
      <t xml:space="preserve">Top3 (</t>
    </r>
    <r>
      <rPr>
        <b val="true"/>
        <sz val="10"/>
        <color rgb="FFFFFFFF"/>
        <rFont val="WenQuanYi Zen Hei"/>
        <family val="2"/>
      </rPr>
      <t xml:space="preserve">금액비중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</si>
  <si>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위 수입국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중량기준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</si>
  <si>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위 비중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중량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</si>
  <si>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비고</t>
  </si>
  <si>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년은 </t>
    </r>
    <r>
      <rPr>
        <sz val="10"/>
        <rFont val="Arial"/>
        <family val="0"/>
        <charset val="1"/>
      </rPr>
      <t xml:space="preserve">1~9</t>
    </r>
    <r>
      <rPr>
        <sz val="10"/>
        <rFont val="WenQuanYi Zen Hei"/>
        <family val="2"/>
      </rPr>
      <t xml:space="preserve">월 누계</t>
    </r>
  </si>
  <si>
    <r>
      <rPr>
        <i val="true"/>
        <sz val="9"/>
        <color rgb="FF555555"/>
        <rFont val="WenQuanYi Zen Hei"/>
        <family val="2"/>
      </rPr>
      <t xml:space="preserve">관세청 기준 광종별 연도별 수입 현황 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WenQuanYi Zen Hei"/>
        <family val="2"/>
      </rPr>
      <t xml:space="preserve">수식</t>
    </r>
    <r>
      <rPr>
        <i val="true"/>
        <sz val="9"/>
        <color rgb="FF555555"/>
        <rFont val="Arial"/>
        <family val="0"/>
        <charset val="1"/>
      </rPr>
      <t xml:space="preserve">: '</t>
    </r>
    <r>
      <rPr>
        <i val="true"/>
        <sz val="9"/>
        <color rgb="FF555555"/>
        <rFont val="WenQuanYi Zen Hei"/>
        <family val="2"/>
      </rPr>
      <t xml:space="preserve">요약</t>
    </r>
    <r>
      <rPr>
        <i val="true"/>
        <sz val="9"/>
        <color rgb="FF555555"/>
        <rFont val="Arial"/>
        <family val="0"/>
        <charset val="1"/>
      </rPr>
      <t xml:space="preserve">' </t>
    </r>
    <r>
      <rPr>
        <i val="true"/>
        <sz val="9"/>
        <color rgb="FF555555"/>
        <rFont val="WenQuanYi Zen Hei"/>
        <family val="2"/>
      </rPr>
      <t xml:space="preserve">시트 참조</t>
    </r>
    <r>
      <rPr>
        <i val="true"/>
        <sz val="9"/>
        <color rgb="FF555555"/>
        <rFont val="Arial"/>
        <family val="0"/>
        <charset val="1"/>
      </rPr>
      <t xml:space="preserve">). 2026</t>
    </r>
    <r>
      <rPr>
        <i val="true"/>
        <sz val="9"/>
        <color rgb="FF555555"/>
        <rFont val="WenQuanYi Zen Hei"/>
        <family val="2"/>
      </rPr>
      <t xml:space="preserve">년은 </t>
    </r>
    <r>
      <rPr>
        <i val="true"/>
        <sz val="9"/>
        <color rgb="FF555555"/>
        <rFont val="Arial"/>
        <family val="0"/>
        <charset val="1"/>
      </rPr>
      <t xml:space="preserve">1~9</t>
    </r>
    <r>
      <rPr>
        <i val="true"/>
        <sz val="9"/>
        <color rgb="FF555555"/>
        <rFont val="WenQuanYi Zen Hei"/>
        <family val="2"/>
      </rPr>
      <t xml:space="preserve">월 누계</t>
    </r>
    <r>
      <rPr>
        <i val="true"/>
        <sz val="9"/>
        <color rgb="FF555555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</si>
  <si>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수입금액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천</t>
    </r>
    <r>
      <rPr>
        <b val="true"/>
        <sz val="10"/>
        <rFont val="Arial"/>
        <family val="0"/>
        <charset val="1"/>
      </rPr>
      <t xml:space="preserve">USD)</t>
    </r>
  </si>
  <si>
    <r>
      <rPr>
        <b val="true"/>
        <sz val="10"/>
        <rFont val="WenQuanYi Zen Hei"/>
        <family val="2"/>
      </rPr>
      <t xml:space="preserve">수입중량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톤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</si>
  <si>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수출금액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천</t>
    </r>
    <r>
      <rPr>
        <b val="true"/>
        <sz val="10"/>
        <rFont val="Arial"/>
        <family val="0"/>
        <charset val="1"/>
      </rPr>
      <t xml:space="preserve">USD)</t>
    </r>
  </si>
  <si>
    <r>
      <rPr>
        <b val="true"/>
        <sz val="10"/>
        <rFont val="WenQuanYi Zen Hei"/>
        <family val="2"/>
      </rPr>
      <t xml:space="preserve">수출중량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톤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</si>
  <si>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수입금액 전년비</t>
    </r>
    <r>
      <rPr>
        <b val="true"/>
        <sz val="10"/>
        <rFont val="Arial"/>
        <family val="0"/>
        <charset val="1"/>
      </rPr>
      <t xml:space="preserve">(%)  (2026</t>
    </r>
    <r>
      <rPr>
        <b val="true"/>
        <sz val="10"/>
        <rFont val="WenQuanYi Zen Hei"/>
        <family val="2"/>
      </rPr>
      <t xml:space="preserve">년은 </t>
    </r>
    <r>
      <rPr>
        <b val="true"/>
        <sz val="10"/>
        <rFont val="Arial"/>
        <family val="0"/>
        <charset val="1"/>
      </rPr>
      <t xml:space="preserve">1~9</t>
    </r>
    <r>
      <rPr>
        <b val="true"/>
        <sz val="10"/>
        <rFont val="WenQuanYi Zen Hei"/>
        <family val="2"/>
      </rPr>
      <t xml:space="preserve">월 누계 대비이므로 참고용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</si>
  <si>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수입중량 전년비</t>
    </r>
    <r>
      <rPr>
        <b val="true"/>
        <sz val="10"/>
        <rFont val="Arial"/>
        <family val="0"/>
        <charset val="1"/>
      </rPr>
      <t xml:space="preserve">(%)  (2026</t>
    </r>
    <r>
      <rPr>
        <b val="true"/>
        <sz val="10"/>
        <rFont val="WenQuanYi Zen Hei"/>
        <family val="2"/>
      </rPr>
      <t xml:space="preserve">년은 </t>
    </r>
    <r>
      <rPr>
        <b val="true"/>
        <sz val="10"/>
        <rFont val="Arial"/>
        <family val="0"/>
        <charset val="1"/>
      </rPr>
      <t xml:space="preserve">1~9</t>
    </r>
    <r>
      <rPr>
        <b val="true"/>
        <sz val="10"/>
        <rFont val="WenQuanYi Zen Hei"/>
        <family val="2"/>
      </rPr>
      <t xml:space="preserve">월 누계 대비이므로 참고용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</si>
  <si>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555555"/>
        <rFont val="WenQuanYi Zen Hei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KOMIS </t>
    </r>
    <r>
      <rPr>
        <i val="true"/>
        <sz val="9"/>
        <color rgb="FF555555"/>
        <rFont val="WenQuanYi Zen Hei"/>
        <family val="2"/>
      </rPr>
      <t xml:space="preserve">대한민국 광물지도 </t>
    </r>
    <r>
      <rPr>
        <i val="true"/>
        <sz val="9"/>
        <color rgb="FF555555"/>
        <rFont val="Arial"/>
        <family val="0"/>
        <charset val="1"/>
      </rPr>
      <t xml:space="preserve">'</t>
    </r>
    <r>
      <rPr>
        <i val="true"/>
        <sz val="9"/>
        <color rgb="FF555555"/>
        <rFont val="WenQuanYi Zen Hei"/>
        <family val="2"/>
      </rPr>
      <t xml:space="preserve">수입규모 추이</t>
    </r>
    <r>
      <rPr>
        <i val="true"/>
        <sz val="9"/>
        <color rgb="FF555555"/>
        <rFont val="Arial"/>
        <family val="0"/>
        <charset val="1"/>
      </rPr>
      <t xml:space="preserve">' </t>
    </r>
    <r>
      <rPr>
        <i val="true"/>
        <sz val="9"/>
        <color rgb="FF555555"/>
        <rFont val="WenQuanYi Zen Hei"/>
        <family val="2"/>
      </rPr>
      <t xml:space="preserve">차트 </t>
    </r>
    <r>
      <rPr>
        <i val="true"/>
        <sz val="9"/>
        <color rgb="FF555555"/>
        <rFont val="Arial"/>
        <family val="0"/>
        <charset val="1"/>
      </rPr>
      <t xml:space="preserve">API(getLineChartDataKorea). '</t>
    </r>
    <r>
      <rPr>
        <i val="true"/>
        <sz val="9"/>
        <color rgb="FF555555"/>
        <rFont val="WenQuanYi Zen Hei"/>
        <family val="2"/>
      </rPr>
      <t xml:space="preserve">요약</t>
    </r>
    <r>
      <rPr>
        <i val="true"/>
        <sz val="9"/>
        <color rgb="FF555555"/>
        <rFont val="Arial"/>
        <family val="0"/>
        <charset val="1"/>
      </rPr>
      <t xml:space="preserve">' </t>
    </r>
    <r>
      <rPr>
        <i val="true"/>
        <sz val="9"/>
        <color rgb="FF555555"/>
        <rFont val="WenQuanYi Zen Hei"/>
        <family val="2"/>
      </rPr>
      <t xml:space="preserve">시트 </t>
    </r>
    <r>
      <rPr>
        <i val="true"/>
        <sz val="9"/>
        <color rgb="FF555555"/>
        <rFont val="Arial"/>
        <family val="0"/>
        <charset val="1"/>
      </rPr>
      <t xml:space="preserve">SUMIFS </t>
    </r>
    <r>
      <rPr>
        <i val="true"/>
        <sz val="9"/>
        <color rgb="FF555555"/>
        <rFont val="WenQuanYi Zen Hei"/>
        <family val="2"/>
      </rPr>
      <t xml:space="preserve">결과와 교차검증용</t>
    </r>
    <r>
      <rPr>
        <i val="true"/>
        <sz val="9"/>
        <color rgb="FF555555"/>
        <rFont val="Arial"/>
        <family val="0"/>
        <charset val="1"/>
      </rPr>
      <t xml:space="preserve">. 2026</t>
    </r>
    <r>
      <rPr>
        <i val="true"/>
        <sz val="9"/>
        <color rgb="FF555555"/>
        <rFont val="WenQuanYi Zen Hei"/>
        <family val="2"/>
      </rPr>
      <t xml:space="preserve">년은 </t>
    </r>
    <r>
      <rPr>
        <i val="true"/>
        <sz val="9"/>
        <color rgb="FF555555"/>
        <rFont val="Arial"/>
        <family val="0"/>
        <charset val="1"/>
      </rPr>
      <t xml:space="preserve">1~9</t>
    </r>
    <r>
      <rPr>
        <i val="true"/>
        <sz val="9"/>
        <color rgb="FF555555"/>
        <rFont val="WenQuanYi Zen Hei"/>
        <family val="2"/>
      </rPr>
      <t xml:space="preserve">월 누계</t>
    </r>
    <r>
      <rPr>
        <i val="true"/>
        <sz val="9"/>
        <color rgb="FF555555"/>
        <rFont val="Arial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</si>
  <si>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총수입금액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</si>
  <si>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WenQuanYi Zen Hei"/>
        <family val="2"/>
      </rPr>
      <t xml:space="preserve">총수입금액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천</t>
    </r>
    <r>
      <rPr>
        <b val="true"/>
        <sz val="10"/>
        <color rgb="FFFFFFFF"/>
        <rFont val="Arial"/>
        <family val="0"/>
        <charset val="1"/>
      </rPr>
      <t xml:space="preserve">USD)</t>
    </r>
  </si>
  <si>
    <r>
      <rPr>
        <b val="true"/>
        <sz val="10"/>
        <color rgb="FFFFFFFF"/>
        <rFont val="WenQuanYi Zen Hei"/>
        <family val="2"/>
      </rPr>
      <t xml:space="preserve">총수입중량</t>
    </r>
    <r>
      <rPr>
        <b val="true"/>
        <sz val="10"/>
        <color rgb="FFFFFFFF"/>
        <rFont val="Arial"/>
        <family val="0"/>
        <charset val="1"/>
      </rPr>
      <t xml:space="preserve">(kg)</t>
    </r>
  </si>
  <si>
    <r>
      <rPr>
        <b val="true"/>
        <sz val="10"/>
        <color rgb="FFFFFFFF"/>
        <rFont val="WenQuanYi Zen Hei"/>
        <family val="2"/>
      </rPr>
      <t xml:space="preserve">총수입중량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톤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</si>
  <si>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총수출금액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</si>
  <si>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WenQuanYi Zen Hei"/>
        <family val="2"/>
      </rPr>
      <t xml:space="preserve">총수출금액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천</t>
    </r>
    <r>
      <rPr>
        <b val="true"/>
        <sz val="10"/>
        <color rgb="FFFFFFFF"/>
        <rFont val="Arial"/>
        <family val="0"/>
        <charset val="1"/>
      </rPr>
      <t xml:space="preserve">USD)</t>
    </r>
  </si>
  <si>
    <r>
      <rPr>
        <b val="true"/>
        <sz val="10"/>
        <color rgb="FFFFFFFF"/>
        <rFont val="WenQuanYi Zen Hei"/>
        <family val="2"/>
      </rPr>
      <t xml:space="preserve">총수출중량</t>
    </r>
    <r>
      <rPr>
        <b val="true"/>
        <sz val="10"/>
        <color rgb="FFFFFFFF"/>
        <rFont val="Arial"/>
        <family val="0"/>
        <charset val="1"/>
      </rPr>
      <t xml:space="preserve">(kg)</t>
    </r>
  </si>
  <si>
    <r>
      <rPr>
        <b val="true"/>
        <sz val="10"/>
        <color rgb="FFFFFFFF"/>
        <rFont val="WenQuanYi Zen Hei"/>
        <family val="2"/>
      </rPr>
      <t xml:space="preserve">총수출중량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톤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</si>
  <si>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i val="true"/>
        <sz val="9"/>
        <color rgb="FF555555"/>
        <rFont val="WenQuanYi Zen Hei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KOMIS </t>
    </r>
    <r>
      <rPr>
        <i val="true"/>
        <sz val="9"/>
        <color rgb="FF555555"/>
        <rFont val="WenQuanYi Zen Hei"/>
        <family val="2"/>
      </rPr>
      <t xml:space="preserve">대한민국 광물지도</t>
    </r>
    <r>
      <rPr>
        <i val="true"/>
        <sz val="9"/>
        <color rgb="FF555555"/>
        <rFont val="Arial"/>
        <family val="0"/>
        <charset val="1"/>
      </rPr>
      <t xml:space="preserve">, HS</t>
    </r>
    <r>
      <rPr>
        <i val="true"/>
        <sz val="9"/>
        <color rgb="FF555555"/>
        <rFont val="WenQuanYi Zen Hei"/>
        <family val="2"/>
      </rPr>
      <t xml:space="preserve">코드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WenQuanYi Zen Hei"/>
        <family val="2"/>
      </rPr>
      <t xml:space="preserve">관세청 </t>
    </r>
    <r>
      <rPr>
        <i val="true"/>
        <sz val="9"/>
        <color rgb="FF555555"/>
        <rFont val="Arial"/>
        <family val="0"/>
        <charset val="1"/>
      </rPr>
      <t xml:space="preserve">10</t>
    </r>
    <r>
      <rPr>
        <i val="true"/>
        <sz val="9"/>
        <color rgb="FF555555"/>
        <rFont val="WenQuanYi Zen Hei"/>
        <family val="2"/>
      </rPr>
      <t xml:space="preserve">자리</t>
    </r>
    <r>
      <rPr>
        <i val="true"/>
        <sz val="9"/>
        <color rgb="FF555555"/>
        <rFont val="Arial"/>
        <family val="0"/>
        <charset val="1"/>
      </rPr>
      <t xml:space="preserve">)</t>
    </r>
    <r>
      <rPr>
        <i val="true"/>
        <sz val="9"/>
        <color rgb="FF555555"/>
        <rFont val="WenQuanYi Zen Hei"/>
        <family val="2"/>
      </rPr>
      <t xml:space="preserve">별 국가별 수출입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WenQuanYi Zen Hei"/>
        <family val="2"/>
      </rPr>
      <t xml:space="preserve">비중은 해당 </t>
    </r>
    <r>
      <rPr>
        <i val="true"/>
        <sz val="9"/>
        <color rgb="FF555555"/>
        <rFont val="Arial"/>
        <family val="0"/>
        <charset val="1"/>
      </rPr>
      <t xml:space="preserve">HS</t>
    </r>
    <r>
      <rPr>
        <i val="true"/>
        <sz val="9"/>
        <color rgb="FF555555"/>
        <rFont val="WenQuanYi Zen Hei"/>
        <family val="2"/>
      </rPr>
      <t xml:space="preserve">코드 내 수식</t>
    </r>
    <r>
      <rPr>
        <i val="true"/>
        <sz val="9"/>
        <color rgb="FF555555"/>
        <rFont val="Arial"/>
        <family val="0"/>
        <charset val="1"/>
      </rPr>
      <t xml:space="preserve">. 2026</t>
    </r>
    <r>
      <rPr>
        <i val="true"/>
        <sz val="9"/>
        <color rgb="FF555555"/>
        <rFont val="WenQuanYi Zen Hei"/>
        <family val="2"/>
      </rPr>
      <t xml:space="preserve">년은 </t>
    </r>
    <r>
      <rPr>
        <i val="true"/>
        <sz val="9"/>
        <color rgb="FF555555"/>
        <rFont val="Arial"/>
        <family val="0"/>
        <charset val="1"/>
      </rPr>
      <t xml:space="preserve">1~9</t>
    </r>
    <r>
      <rPr>
        <i val="true"/>
        <sz val="9"/>
        <color rgb="FF555555"/>
        <rFont val="WenQuanYi Zen Hei"/>
        <family val="2"/>
      </rPr>
      <t xml:space="preserve">월 누계</t>
    </r>
    <r>
      <rPr>
        <i val="true"/>
        <sz val="9"/>
        <color rgb="FF555555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</si>
  <si>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HS</t>
    </r>
    <r>
      <rPr>
        <b val="true"/>
        <sz val="10"/>
        <color rgb="FFFFFFFF"/>
        <rFont val="WenQuanYi Zen Hei"/>
        <family val="2"/>
      </rPr>
      <t xml:space="preserve">코드</t>
    </r>
    <r>
      <rPr>
        <b val="true"/>
        <sz val="10"/>
        <color rgb="FFFFFFFF"/>
        <rFont val="Arial"/>
        <family val="0"/>
        <charset val="1"/>
      </rPr>
      <t xml:space="preserve">(10</t>
    </r>
    <r>
      <rPr>
        <b val="true"/>
        <sz val="10"/>
        <color rgb="FFFFFFFF"/>
        <rFont val="WenQuanYi Zen Hei"/>
        <family val="2"/>
      </rPr>
      <t xml:space="preserve">자리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</si>
  <si>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품목명</t>
  </si>
  <si>
    <t xml:space="preserve">순위</t>
  </si>
  <si>
    <r>
      <rPr>
        <b val="true"/>
        <sz val="10"/>
        <color rgb="FFFFFFFF"/>
        <rFont val="WenQuanYi Zen Hei"/>
        <family val="2"/>
      </rPr>
      <t xml:space="preserve">수입금액 비중</t>
    </r>
    <r>
      <rPr>
        <b val="true"/>
        <sz val="10"/>
        <color rgb="FFFFFFFF"/>
        <rFont val="Arial"/>
        <family val="0"/>
        <charset val="1"/>
      </rPr>
      <t xml:space="preserve">(HS</t>
    </r>
    <r>
      <rPr>
        <b val="true"/>
        <sz val="10"/>
        <color rgb="FFFFFFFF"/>
        <rFont val="WenQuanYi Zen Hei"/>
        <family val="2"/>
      </rPr>
      <t xml:space="preserve">내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</si>
  <si>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수입중량 비중</t>
    </r>
    <r>
      <rPr>
        <b val="true"/>
        <sz val="10"/>
        <color rgb="FFFFFFFF"/>
        <rFont val="Arial"/>
        <family val="0"/>
        <charset val="1"/>
      </rPr>
      <t xml:space="preserve">(HS</t>
    </r>
    <r>
      <rPr>
        <b val="true"/>
        <sz val="10"/>
        <color rgb="FFFFFFFF"/>
        <rFont val="WenQuanYi Zen Hei"/>
        <family val="2"/>
      </rPr>
      <t xml:space="preserve">내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</si>
  <si>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HS </t>
    </r>
    <r>
      <rPr>
        <b val="true"/>
        <sz val="10"/>
        <color rgb="FFFFFFFF"/>
        <rFont val="WenQuanYi Zen Hei"/>
        <family val="2"/>
      </rPr>
      <t xml:space="preserve">총수입금액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</si>
  <si>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Arial"/>
        <family val="0"/>
        <charset val="1"/>
      </rPr>
      <t xml:space="preserve">HS </t>
    </r>
    <r>
      <rPr>
        <b val="true"/>
        <sz val="10"/>
        <color rgb="FFFFFFFF"/>
        <rFont val="WenQuanYi Zen Hei"/>
        <family val="2"/>
      </rPr>
      <t xml:space="preserve">총수입중량</t>
    </r>
    <r>
      <rPr>
        <b val="true"/>
        <sz val="10"/>
        <color rgb="FFFFFFFF"/>
        <rFont val="Arial"/>
        <family val="0"/>
        <charset val="1"/>
      </rPr>
      <t xml:space="preserve">(kg)</t>
    </r>
  </si>
  <si>
    <t xml:space="preserve">2615902000</t>
  </si>
  <si>
    <t xml:space="preserve">탄탈륨광과 그 정광</t>
  </si>
  <si>
    <t xml:space="preserve">8103201000</t>
  </si>
  <si>
    <r>
      <rPr>
        <sz val="10"/>
        <rFont val="WenQuanYi Zen Hei"/>
        <family val="2"/>
      </rPr>
      <t xml:space="preserve">탄탈륨과 그 제품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괴</t>
    </r>
  </si>
  <si>
    <t xml:space="preserve">8103202000</t>
  </si>
  <si>
    <r>
      <rPr>
        <sz val="10"/>
        <rFont val="WenQuanYi Zen Hei"/>
        <family val="2"/>
      </rPr>
      <t xml:space="preserve">탄탈륨과 그 제품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가루</t>
    </r>
  </si>
  <si>
    <t xml:space="preserve">8103300000</t>
  </si>
  <si>
    <r>
      <rPr>
        <sz val="10"/>
        <rFont val="WenQuanYi Zen Hei"/>
        <family val="2"/>
      </rPr>
      <t xml:space="preserve">탄탈륨과 그 제품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웨이스트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스크랩</t>
    </r>
  </si>
  <si>
    <t xml:space="preserve">8103900000</t>
  </si>
  <si>
    <r>
      <rPr>
        <sz val="10"/>
        <rFont val="WenQuanYi Zen Hei"/>
        <family val="2"/>
      </rPr>
      <t xml:space="preserve">탄탈륨과 그 제품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기타</t>
    </r>
  </si>
  <si>
    <t xml:space="preserve">8103990000</t>
  </si>
  <si>
    <t xml:space="preserve">2615901000</t>
  </si>
  <si>
    <t xml:space="preserve">니오븀광과 그 정광</t>
  </si>
  <si>
    <t xml:space="preserve">7202930000</t>
  </si>
  <si>
    <t xml:space="preserve">페로니오븀</t>
  </si>
  <si>
    <t xml:space="preserve">8112926000</t>
  </si>
  <si>
    <r>
      <rPr>
        <sz val="10"/>
        <rFont val="WenQuanYi Zen Hei"/>
        <family val="2"/>
      </rPr>
      <t xml:space="preserve">니오븀과 그 제품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웨이스트와 스크랩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가루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컬럼븀 등</t>
    </r>
    <r>
      <rPr>
        <sz val="10"/>
        <rFont val="Arial"/>
        <family val="0"/>
        <charset val="1"/>
      </rPr>
      <t xml:space="preserve">)</t>
    </r>
  </si>
  <si>
    <t xml:space="preserve">8112996000</t>
  </si>
  <si>
    <r>
      <rPr>
        <sz val="10"/>
        <rFont val="WenQuanYi Zen Hei"/>
        <family val="2"/>
      </rPr>
      <t xml:space="preserve">니오븀과 그 제품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기타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컬럼븀 등</t>
    </r>
    <r>
      <rPr>
        <sz val="10"/>
        <rFont val="Arial"/>
        <family val="0"/>
        <charset val="1"/>
      </rPr>
      <t xml:space="preserve">)</t>
    </r>
  </si>
  <si>
    <t xml:space="preserve">8112925000</t>
  </si>
  <si>
    <r>
      <rPr>
        <sz val="10"/>
        <rFont val="WenQuanYi Zen Hei"/>
        <family val="2"/>
      </rPr>
      <t xml:space="preserve">인듐과 그 제품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괴</t>
    </r>
    <r>
      <rPr>
        <sz val="10"/>
        <rFont val="Arial"/>
        <family val="0"/>
        <charset val="1"/>
      </rPr>
      <t xml:space="preserve">,</t>
    </r>
    <r>
      <rPr>
        <sz val="10"/>
        <rFont val="WenQuanYi Zen Hei"/>
        <family val="2"/>
      </rPr>
      <t xml:space="preserve">웨이스트</t>
    </r>
    <r>
      <rPr>
        <sz val="10"/>
        <rFont val="Arial"/>
        <family val="0"/>
        <charset val="1"/>
      </rPr>
      <t xml:space="preserve">,</t>
    </r>
    <r>
      <rPr>
        <sz val="10"/>
        <rFont val="WenQuanYi Zen Hei"/>
        <family val="2"/>
      </rPr>
      <t xml:space="preserve">스크랩</t>
    </r>
  </si>
  <si>
    <t xml:space="preserve">8112995000</t>
  </si>
  <si>
    <r>
      <rPr>
        <sz val="10"/>
        <rFont val="WenQuanYi Zen Hei"/>
        <family val="2"/>
      </rPr>
      <t xml:space="preserve">인듐과 그 제품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기타</t>
    </r>
  </si>
  <si>
    <t xml:space="preserve">8112923000</t>
  </si>
  <si>
    <r>
      <rPr>
        <sz val="10"/>
        <rFont val="WenQuanYi Zen Hei"/>
        <family val="2"/>
      </rPr>
      <t xml:space="preserve">갈륨과 그 제품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괴</t>
    </r>
    <r>
      <rPr>
        <sz val="10"/>
        <rFont val="Arial"/>
        <family val="0"/>
        <charset val="1"/>
      </rPr>
      <t xml:space="preserve">,</t>
    </r>
    <r>
      <rPr>
        <sz val="10"/>
        <rFont val="WenQuanYi Zen Hei"/>
        <family val="2"/>
      </rPr>
      <t xml:space="preserve">웨이스트와 스크랩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가루</t>
    </r>
  </si>
  <si>
    <t xml:space="preserve">8112993000</t>
  </si>
  <si>
    <r>
      <rPr>
        <sz val="10"/>
        <rFont val="WenQuanYi Zen Hei"/>
        <family val="2"/>
      </rPr>
      <t xml:space="preserve">갈륨과 그 제품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기타</t>
    </r>
  </si>
  <si>
    <t xml:space="preserve">8112390000</t>
  </si>
  <si>
    <r>
      <rPr>
        <sz val="10"/>
        <rFont val="WenQuanYi Zen Hei"/>
        <family val="2"/>
      </rPr>
      <t xml:space="preserve">하프늄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기타</t>
    </r>
    <r>
      <rPr>
        <sz val="10"/>
        <rFont val="Arial"/>
        <family val="0"/>
        <charset val="1"/>
      </rPr>
      <t xml:space="preserve">)</t>
    </r>
  </si>
  <si>
    <t xml:space="preserve">8112310000</t>
  </si>
  <si>
    <r>
      <rPr>
        <sz val="10"/>
        <rFont val="WenQuanYi Zen Hei"/>
        <family val="2"/>
      </rPr>
      <t xml:space="preserve">하프늄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웨이스트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스크랩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가루</t>
    </r>
    <r>
      <rPr>
        <sz val="10"/>
        <rFont val="Arial"/>
        <family val="0"/>
        <charset val="1"/>
      </rPr>
      <t xml:space="preserve">)</t>
    </r>
  </si>
  <si>
    <t xml:space="preserve">8112490000</t>
  </si>
  <si>
    <r>
      <rPr>
        <sz val="10"/>
        <rFont val="WenQuanYi Zen Hei"/>
        <family val="2"/>
      </rPr>
      <t xml:space="preserve">레튬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기타</t>
    </r>
    <r>
      <rPr>
        <sz val="10"/>
        <rFont val="Arial"/>
        <family val="0"/>
        <charset val="1"/>
      </rPr>
      <t xml:space="preserve">)</t>
    </r>
  </si>
  <si>
    <t xml:space="preserve">8112410000</t>
  </si>
  <si>
    <r>
      <rPr>
        <sz val="10"/>
        <rFont val="WenQuanYi Zen Hei"/>
        <family val="2"/>
      </rPr>
      <t xml:space="preserve">레륨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웨이스트와 스크랩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가루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</si>
  <si>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55555"/>
        <rFont val="WenQuanYi Zen Hei"/>
        <family val="2"/>
      </rPr>
      <t xml:space="preserve">관세청 </t>
    </r>
    <r>
      <rPr>
        <i val="true"/>
        <sz val="9"/>
        <color rgb="FF555555"/>
        <rFont val="Arial"/>
        <family val="0"/>
        <charset val="1"/>
      </rPr>
      <t xml:space="preserve">HS</t>
    </r>
    <r>
      <rPr>
        <i val="true"/>
        <sz val="9"/>
        <color rgb="FF555555"/>
        <rFont val="WenQuanYi Zen Hei"/>
        <family val="2"/>
      </rPr>
      <t xml:space="preserve">코드</t>
    </r>
    <r>
      <rPr>
        <i val="true"/>
        <sz val="9"/>
        <color rgb="FF555555"/>
        <rFont val="Arial"/>
        <family val="0"/>
        <charset val="1"/>
      </rPr>
      <t xml:space="preserve">(10</t>
    </r>
    <r>
      <rPr>
        <i val="true"/>
        <sz val="9"/>
        <color rgb="FF555555"/>
        <rFont val="WenQuanYi Zen Hei"/>
        <family val="2"/>
      </rPr>
      <t xml:space="preserve">자리</t>
    </r>
    <r>
      <rPr>
        <i val="true"/>
        <sz val="9"/>
        <color rgb="FF555555"/>
        <rFont val="Arial"/>
        <family val="0"/>
        <charset val="1"/>
      </rPr>
      <t xml:space="preserve">)</t>
    </r>
    <r>
      <rPr>
        <i val="true"/>
        <sz val="9"/>
        <color rgb="FF555555"/>
        <rFont val="WenQuanYi Zen Hei"/>
        <family val="2"/>
      </rPr>
      <t xml:space="preserve">별 연도별 총수입 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WenQuanYi Zen Hei"/>
        <family val="2"/>
      </rPr>
      <t xml:space="preserve">수식</t>
    </r>
    <r>
      <rPr>
        <i val="true"/>
        <sz val="9"/>
        <color rgb="FF555555"/>
        <rFont val="Arial"/>
        <family val="0"/>
        <charset val="1"/>
      </rPr>
      <t xml:space="preserve">: '</t>
    </r>
    <r>
      <rPr>
        <i val="true"/>
        <sz val="9"/>
        <color rgb="FF555555"/>
        <rFont val="WenQuanYi Zen Hei"/>
        <family val="2"/>
      </rPr>
      <t xml:space="preserve">관세청</t>
    </r>
    <r>
      <rPr>
        <i val="true"/>
        <sz val="9"/>
        <color rgb="FF555555"/>
        <rFont val="Arial"/>
        <family val="0"/>
        <charset val="1"/>
      </rPr>
      <t xml:space="preserve">_HS</t>
    </r>
    <r>
      <rPr>
        <i val="true"/>
        <sz val="9"/>
        <color rgb="FF555555"/>
        <rFont val="WenQuanYi Zen Hei"/>
        <family val="2"/>
      </rPr>
      <t xml:space="preserve">코드별</t>
    </r>
    <r>
      <rPr>
        <i val="true"/>
        <sz val="9"/>
        <color rgb="FF555555"/>
        <rFont val="Arial"/>
        <family val="0"/>
        <charset val="1"/>
      </rPr>
      <t xml:space="preserve">_</t>
    </r>
    <r>
      <rPr>
        <i val="true"/>
        <sz val="9"/>
        <color rgb="FF555555"/>
        <rFont val="WenQuanYi Zen Hei"/>
        <family val="2"/>
      </rPr>
      <t xml:space="preserve">국가</t>
    </r>
    <r>
      <rPr>
        <i val="true"/>
        <sz val="9"/>
        <color rgb="FF555555"/>
        <rFont val="Arial"/>
        <family val="0"/>
        <charset val="1"/>
      </rPr>
      <t xml:space="preserve">' </t>
    </r>
    <r>
      <rPr>
        <i val="true"/>
        <sz val="9"/>
        <color rgb="FF555555"/>
        <rFont val="WenQuanYi Zen Hei"/>
        <family val="2"/>
      </rPr>
      <t xml:space="preserve">시트 </t>
    </r>
    <r>
      <rPr>
        <i val="true"/>
        <sz val="9"/>
        <color rgb="FF555555"/>
        <rFont val="Arial"/>
        <family val="0"/>
        <charset val="1"/>
      </rPr>
      <t xml:space="preserve">SUMIFS). 2026</t>
    </r>
    <r>
      <rPr>
        <i val="true"/>
        <sz val="9"/>
        <color rgb="FF555555"/>
        <rFont val="WenQuanYi Zen Hei"/>
        <family val="2"/>
      </rPr>
      <t xml:space="preserve">년은 </t>
    </r>
    <r>
      <rPr>
        <i val="true"/>
        <sz val="9"/>
        <color rgb="FF555555"/>
        <rFont val="Arial"/>
        <family val="0"/>
        <charset val="1"/>
      </rPr>
      <t xml:space="preserve">1~9</t>
    </r>
    <r>
      <rPr>
        <i val="true"/>
        <sz val="9"/>
        <color rgb="FF555555"/>
        <rFont val="WenQuanYi Zen Hei"/>
        <family val="2"/>
      </rPr>
      <t xml:space="preserve">월 누계</t>
    </r>
    <r>
      <rPr>
        <i val="true"/>
        <sz val="9"/>
        <color rgb="FF555555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</si>
  <si>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HS</t>
    </r>
    <r>
      <rPr>
        <b val="true"/>
        <sz val="10"/>
        <rFont val="WenQuanYi Zen Hei"/>
        <family val="2"/>
      </rPr>
      <t xml:space="preserve">코드</t>
    </r>
  </si>
  <si>
    <r>
      <rPr>
        <i val="true"/>
        <sz val="9"/>
        <color rgb="FF555555"/>
        <rFont val="WenQuanYi Zen Hei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KOMIS </t>
    </r>
    <r>
      <rPr>
        <i val="true"/>
        <sz val="9"/>
        <color rgb="FF555555"/>
        <rFont val="WenQuanYi Zen Hei"/>
        <family val="2"/>
      </rPr>
      <t xml:space="preserve">대한민국 광물지도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WenQuanYi Zen Hei"/>
        <family val="2"/>
      </rPr>
      <t xml:space="preserve">생산품 유형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WenQuanYi Zen Hei"/>
        <family val="2"/>
      </rPr>
      <t xml:space="preserve">물질흐름</t>
    </r>
    <r>
      <rPr>
        <i val="true"/>
        <sz val="9"/>
        <color rgb="FF555555"/>
        <rFont val="Arial"/>
        <family val="0"/>
        <charset val="1"/>
      </rPr>
      <t xml:space="preserve">: </t>
    </r>
    <r>
      <rPr>
        <i val="true"/>
        <sz val="9"/>
        <color rgb="FF555555"/>
        <rFont val="WenQuanYi Zen Hei"/>
        <family val="2"/>
      </rPr>
      <t xml:space="preserve">기초원료</t>
    </r>
    <r>
      <rPr>
        <i val="true"/>
        <sz val="9"/>
        <color rgb="FF555555"/>
        <rFont val="Arial"/>
        <family val="0"/>
        <charset val="1"/>
      </rPr>
      <t xml:space="preserve">/</t>
    </r>
    <r>
      <rPr>
        <i val="true"/>
        <sz val="9"/>
        <color rgb="FF555555"/>
        <rFont val="WenQuanYi Zen Hei"/>
        <family val="2"/>
      </rPr>
      <t xml:space="preserve">기초금속</t>
    </r>
    <r>
      <rPr>
        <i val="true"/>
        <sz val="9"/>
        <color rgb="FF555555"/>
        <rFont val="Arial"/>
        <family val="0"/>
        <charset val="1"/>
      </rPr>
      <t xml:space="preserve">/</t>
    </r>
    <r>
      <rPr>
        <i val="true"/>
        <sz val="9"/>
        <color rgb="FF555555"/>
        <rFont val="WenQuanYi Zen Hei"/>
        <family val="2"/>
      </rPr>
      <t xml:space="preserve">가공금속</t>
    </r>
    <r>
      <rPr>
        <i val="true"/>
        <sz val="9"/>
        <color rgb="FF555555"/>
        <rFont val="Arial"/>
        <family val="0"/>
        <charset val="1"/>
      </rPr>
      <t xml:space="preserve">/</t>
    </r>
    <r>
      <rPr>
        <i val="true"/>
        <sz val="9"/>
        <color rgb="FF555555"/>
        <rFont val="WenQuanYi Zen Hei"/>
        <family val="2"/>
      </rPr>
      <t xml:space="preserve">스크랩</t>
    </r>
    <r>
      <rPr>
        <i val="true"/>
        <sz val="9"/>
        <color rgb="FF555555"/>
        <rFont val="Arial"/>
        <family val="0"/>
        <charset val="1"/>
      </rPr>
      <t xml:space="preserve">)</t>
    </r>
    <r>
      <rPr>
        <i val="true"/>
        <sz val="9"/>
        <color rgb="FF555555"/>
        <rFont val="WenQuanYi Zen Hei"/>
        <family val="2"/>
      </rPr>
      <t xml:space="preserve">별 국가별 수출입</t>
    </r>
    <r>
      <rPr>
        <i val="true"/>
        <sz val="9"/>
        <color rgb="FF555555"/>
        <rFont val="Arial"/>
        <family val="0"/>
        <charset val="1"/>
      </rPr>
      <t xml:space="preserve">. 2026</t>
    </r>
    <r>
      <rPr>
        <i val="true"/>
        <sz val="9"/>
        <color rgb="FF555555"/>
        <rFont val="WenQuanYi Zen Hei"/>
        <family val="2"/>
      </rPr>
      <t xml:space="preserve">년은 </t>
    </r>
    <r>
      <rPr>
        <i val="true"/>
        <sz val="9"/>
        <color rgb="FF555555"/>
        <rFont val="Arial"/>
        <family val="0"/>
        <charset val="1"/>
      </rPr>
      <t xml:space="preserve">1~9</t>
    </r>
    <r>
      <rPr>
        <i val="true"/>
        <sz val="9"/>
        <color rgb="FF555555"/>
        <rFont val="WenQuanYi Zen Hei"/>
        <family val="2"/>
      </rPr>
      <t xml:space="preserve">월 누계</t>
    </r>
    <r>
      <rPr>
        <i val="true"/>
        <sz val="9"/>
        <color rgb="FF555555"/>
        <rFont val="Arial"/>
        <family val="0"/>
        <charset val="1"/>
      </rPr>
      <t xml:space="preserve">.</t>
    </r>
  </si>
  <si>
    <t xml:space="preserve">유형코드</t>
  </si>
  <si>
    <t xml:space="preserve">생산품 유형</t>
  </si>
  <si>
    <r>
      <rPr>
        <b val="true"/>
        <sz val="10"/>
        <color rgb="FFFFFFFF"/>
        <rFont val="WenQuanYi Zen Hei"/>
        <family val="2"/>
      </rPr>
      <t xml:space="preserve">수입금액 비중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유형내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</si>
  <si>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유형 총수입금액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</si>
  <si>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WenQuanYi Zen Hei"/>
        <family val="2"/>
      </rPr>
      <t xml:space="preserve">유형 총수입중량</t>
    </r>
    <r>
      <rPr>
        <b val="true"/>
        <sz val="10"/>
        <color rgb="FFFFFFFF"/>
        <rFont val="Arial"/>
        <family val="0"/>
        <charset val="1"/>
      </rPr>
      <t xml:space="preserve">(kg)</t>
    </r>
  </si>
  <si>
    <t xml:space="preserve">001</t>
  </si>
  <si>
    <t xml:space="preserve">기초원료</t>
  </si>
  <si>
    <t xml:space="preserve">002</t>
  </si>
  <si>
    <t xml:space="preserve">기초금속</t>
  </si>
  <si>
    <t xml:space="preserve">003</t>
  </si>
  <si>
    <t xml:space="preserve">가공금속</t>
  </si>
  <si>
    <t xml:space="preserve">004</t>
  </si>
  <si>
    <t xml:space="preserve">스크랩</t>
  </si>
  <si>
    <r>
      <rPr>
        <i val="true"/>
        <sz val="9"/>
        <color rgb="FF555555"/>
        <rFont val="WenQuanYi Zen Hei"/>
        <family val="2"/>
      </rPr>
      <t xml:space="preserve">관세청 생산품 유형별 연도별 총수입 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WenQuanYi Zen Hei"/>
        <family val="2"/>
      </rPr>
      <t xml:space="preserve">수식</t>
    </r>
    <r>
      <rPr>
        <i val="true"/>
        <sz val="9"/>
        <color rgb="FF555555"/>
        <rFont val="Arial"/>
        <family val="0"/>
        <charset val="1"/>
      </rPr>
      <t xml:space="preserve">: '</t>
    </r>
    <r>
      <rPr>
        <i val="true"/>
        <sz val="9"/>
        <color rgb="FF555555"/>
        <rFont val="WenQuanYi Zen Hei"/>
        <family val="2"/>
      </rPr>
      <t xml:space="preserve">관세청</t>
    </r>
    <r>
      <rPr>
        <i val="true"/>
        <sz val="9"/>
        <color rgb="FF555555"/>
        <rFont val="Arial"/>
        <family val="0"/>
        <charset val="1"/>
      </rPr>
      <t xml:space="preserve">_</t>
    </r>
    <r>
      <rPr>
        <i val="true"/>
        <sz val="9"/>
        <color rgb="FF555555"/>
        <rFont val="WenQuanYi Zen Hei"/>
        <family val="2"/>
      </rPr>
      <t xml:space="preserve">생산품유형별</t>
    </r>
    <r>
      <rPr>
        <i val="true"/>
        <sz val="9"/>
        <color rgb="FF555555"/>
        <rFont val="Arial"/>
        <family val="0"/>
        <charset val="1"/>
      </rPr>
      <t xml:space="preserve">_</t>
    </r>
    <r>
      <rPr>
        <i val="true"/>
        <sz val="9"/>
        <color rgb="FF555555"/>
        <rFont val="WenQuanYi Zen Hei"/>
        <family val="2"/>
      </rPr>
      <t xml:space="preserve">국가</t>
    </r>
    <r>
      <rPr>
        <i val="true"/>
        <sz val="9"/>
        <color rgb="FF555555"/>
        <rFont val="Arial"/>
        <family val="0"/>
        <charset val="1"/>
      </rPr>
      <t xml:space="preserve">' SUMIFS). 2026</t>
    </r>
    <r>
      <rPr>
        <i val="true"/>
        <sz val="9"/>
        <color rgb="FF555555"/>
        <rFont val="WenQuanYi Zen Hei"/>
        <family val="2"/>
      </rPr>
      <t xml:space="preserve">년은 </t>
    </r>
    <r>
      <rPr>
        <i val="true"/>
        <sz val="9"/>
        <color rgb="FF555555"/>
        <rFont val="Arial"/>
        <family val="0"/>
        <charset val="1"/>
      </rPr>
      <t xml:space="preserve">1~9</t>
    </r>
    <r>
      <rPr>
        <i val="true"/>
        <sz val="9"/>
        <color rgb="FF555555"/>
        <rFont val="WenQuanYi Zen Hei"/>
        <family val="2"/>
      </rPr>
      <t xml:space="preserve">월 누계</t>
    </r>
    <r>
      <rPr>
        <i val="true"/>
        <sz val="9"/>
        <color rgb="FF555555"/>
        <rFont val="Arial"/>
        <family val="0"/>
        <charset val="1"/>
      </rPr>
      <t xml:space="preserve">.</t>
    </r>
  </si>
  <si>
    <r>
      <rPr>
        <i val="true"/>
        <sz val="9"/>
        <color rgb="FF555555"/>
        <rFont val="WenQuanYi Zen Hei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KOMIS </t>
    </r>
    <r>
      <rPr>
        <i val="true"/>
        <sz val="9"/>
        <color rgb="FF555555"/>
        <rFont val="WenQuanYi Zen Hei"/>
        <family val="2"/>
      </rPr>
      <t xml:space="preserve">대한민국 광물지도 월별 조회</t>
    </r>
    <r>
      <rPr>
        <i val="true"/>
        <sz val="9"/>
        <color rgb="FF555555"/>
        <rFont val="Arial"/>
        <family val="0"/>
        <charset val="1"/>
      </rPr>
      <t xml:space="preserve">(2020.01~2026.09). </t>
    </r>
    <r>
      <rPr>
        <i val="true"/>
        <sz val="9"/>
        <color rgb="FF555555"/>
        <rFont val="WenQuanYi Zen Hei"/>
        <family val="2"/>
      </rPr>
      <t xml:space="preserve">국가별 월별 수출입</t>
    </r>
    <r>
      <rPr>
        <i val="true"/>
        <sz val="9"/>
        <color rgb="FF555555"/>
        <rFont val="Arial"/>
        <family val="0"/>
        <charset val="1"/>
      </rPr>
      <t xml:space="preserve">.</t>
    </r>
  </si>
  <si>
    <t xml:space="preserve">연월</t>
  </si>
  <si>
    <t xml:space="preserve">월</t>
  </si>
  <si>
    <r>
      <rPr>
        <b val="true"/>
        <sz val="10"/>
        <color rgb="FFFFFFFF"/>
        <rFont val="WenQuanYi Zen Hei"/>
        <family val="2"/>
      </rPr>
      <t xml:space="preserve">수입금액 비중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당월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</si>
  <si>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당월 총수입금액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</si>
  <si>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WenQuanYi Zen Hei"/>
        <family val="2"/>
      </rPr>
      <t xml:space="preserve">당월 총수입중량</t>
    </r>
    <r>
      <rPr>
        <b val="true"/>
        <sz val="10"/>
        <color rgb="FFFFFFFF"/>
        <rFont val="Arial"/>
        <family val="0"/>
        <charset val="1"/>
      </rPr>
      <t xml:space="preserve">(kg)</t>
    </r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</si>
  <si>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</si>
  <si>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</si>
  <si>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</si>
  <si>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</si>
  <si>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</si>
  <si>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</si>
  <si>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</si>
  <si>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</si>
  <si>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</si>
  <si>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</si>
  <si>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</si>
  <si>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</si>
  <si>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</si>
  <si>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</si>
  <si>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</si>
  <si>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</si>
  <si>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</si>
  <si>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</si>
  <si>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</si>
  <si>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</si>
  <si>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</si>
  <si>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</si>
  <si>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</si>
  <si>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</si>
  <si>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</si>
  <si>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</si>
  <si>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</si>
  <si>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</si>
  <si>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</si>
  <si>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</si>
  <si>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</si>
  <si>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</si>
  <si>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</si>
  <si>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</si>
  <si>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</si>
  <si>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</si>
  <si>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</si>
  <si>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</si>
  <si>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</si>
  <si>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</si>
  <si>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</si>
  <si>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</si>
  <si>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</si>
  <si>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</si>
  <si>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</si>
  <si>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</si>
  <si>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</si>
  <si>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</si>
  <si>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</si>
  <si>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</si>
  <si>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</si>
  <si>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</si>
  <si>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</si>
  <si>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</si>
  <si>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</si>
  <si>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</si>
  <si>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</si>
  <si>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</si>
  <si>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</si>
  <si>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</si>
  <si>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</si>
  <si>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</si>
  <si>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</si>
  <si>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</si>
  <si>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</si>
  <si>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</si>
  <si>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</si>
  <si>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</si>
  <si>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</si>
  <si>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</si>
  <si>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</si>
  <si>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</si>
  <si>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</si>
  <si>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</si>
  <si>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</si>
  <si>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</si>
  <si>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</si>
  <si>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</si>
  <si>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</si>
  <si>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</si>
  <si>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</si>
  <si>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r>
      <rPr>
        <i val="true"/>
        <sz val="9"/>
        <color rgb="FF555555"/>
        <rFont val="WenQuanYi Zen Hei"/>
        <family val="2"/>
      </rPr>
      <t xml:space="preserve">관세청 월별 총수입 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WenQuanYi Zen Hei"/>
        <family val="2"/>
      </rPr>
      <t xml:space="preserve">수식</t>
    </r>
    <r>
      <rPr>
        <i val="true"/>
        <sz val="9"/>
        <color rgb="FF555555"/>
        <rFont val="Arial"/>
        <family val="0"/>
        <charset val="1"/>
      </rPr>
      <t xml:space="preserve">: '</t>
    </r>
    <r>
      <rPr>
        <i val="true"/>
        <sz val="9"/>
        <color rgb="FF555555"/>
        <rFont val="WenQuanYi Zen Hei"/>
        <family val="2"/>
      </rPr>
      <t xml:space="preserve">관세청</t>
    </r>
    <r>
      <rPr>
        <i val="true"/>
        <sz val="9"/>
        <color rgb="FF555555"/>
        <rFont val="Arial"/>
        <family val="0"/>
        <charset val="1"/>
      </rPr>
      <t xml:space="preserve">_</t>
    </r>
    <r>
      <rPr>
        <i val="true"/>
        <sz val="9"/>
        <color rgb="FF555555"/>
        <rFont val="WenQuanYi Zen Hei"/>
        <family val="2"/>
      </rPr>
      <t xml:space="preserve">월별</t>
    </r>
    <r>
      <rPr>
        <i val="true"/>
        <sz val="9"/>
        <color rgb="FF555555"/>
        <rFont val="Arial"/>
        <family val="0"/>
        <charset val="1"/>
      </rPr>
      <t xml:space="preserve">_</t>
    </r>
    <r>
      <rPr>
        <i val="true"/>
        <sz val="9"/>
        <color rgb="FF555555"/>
        <rFont val="WenQuanYi Zen Hei"/>
        <family val="2"/>
      </rPr>
      <t xml:space="preserve">국가</t>
    </r>
    <r>
      <rPr>
        <i val="true"/>
        <sz val="9"/>
        <color rgb="FF555555"/>
        <rFont val="Arial"/>
        <family val="0"/>
        <charset val="1"/>
      </rPr>
      <t xml:space="preserve">' SUMIFS). </t>
    </r>
    <r>
      <rPr>
        <i val="true"/>
        <sz val="9"/>
        <color rgb="FF555555"/>
        <rFont val="WenQuanYi Zen Hei"/>
        <family val="2"/>
      </rPr>
      <t xml:space="preserve">좌</t>
    </r>
    <r>
      <rPr>
        <i val="true"/>
        <sz val="9"/>
        <color rgb="FF555555"/>
        <rFont val="Arial"/>
        <family val="0"/>
        <charset val="1"/>
      </rPr>
      <t xml:space="preserve">: </t>
    </r>
    <r>
      <rPr>
        <i val="true"/>
        <sz val="9"/>
        <color rgb="FF555555"/>
        <rFont val="WenQuanYi Zen Hei"/>
        <family val="2"/>
      </rPr>
      <t xml:space="preserve">수입금액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WenQuanYi Zen Hei"/>
        <family val="2"/>
      </rPr>
      <t xml:space="preserve">천</t>
    </r>
    <r>
      <rPr>
        <i val="true"/>
        <sz val="9"/>
        <color rgb="FF555555"/>
        <rFont val="Arial"/>
        <family val="0"/>
        <charset val="1"/>
      </rPr>
      <t xml:space="preserve">USD), </t>
    </r>
    <r>
      <rPr>
        <i val="true"/>
        <sz val="9"/>
        <color rgb="FF555555"/>
        <rFont val="WenQuanYi Zen Hei"/>
        <family val="2"/>
      </rPr>
      <t xml:space="preserve">우</t>
    </r>
    <r>
      <rPr>
        <i val="true"/>
        <sz val="9"/>
        <color rgb="FF555555"/>
        <rFont val="Arial"/>
        <family val="0"/>
        <charset val="1"/>
      </rPr>
      <t xml:space="preserve">: </t>
    </r>
    <r>
      <rPr>
        <i val="true"/>
        <sz val="9"/>
        <color rgb="FF555555"/>
        <rFont val="WenQuanYi Zen Hei"/>
        <family val="2"/>
      </rPr>
      <t xml:space="preserve">수입중량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WenQuanYi Zen Hei"/>
        <family val="2"/>
      </rPr>
      <t xml:space="preserve">톤</t>
    </r>
    <r>
      <rPr>
        <i val="true"/>
        <sz val="9"/>
        <color rgb="FF555555"/>
        <rFont val="Arial"/>
        <family val="0"/>
        <charset val="1"/>
      </rPr>
      <t xml:space="preserve">).</t>
    </r>
  </si>
  <si>
    <r>
      <rPr>
        <b val="true"/>
        <sz val="10"/>
        <rFont val="Arial"/>
        <family val="0"/>
        <charset val="1"/>
      </rPr>
      <t xml:space="preserve">Ta </t>
    </r>
    <r>
      <rPr>
        <b val="true"/>
        <sz val="10"/>
        <rFont val="WenQuanYi Zen Hei"/>
        <family val="2"/>
      </rPr>
      <t xml:space="preserve">수입금액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천</t>
    </r>
    <r>
      <rPr>
        <b val="true"/>
        <sz val="10"/>
        <rFont val="Arial"/>
        <family val="0"/>
        <charset val="1"/>
      </rPr>
      <t xml:space="preserve">USD)</t>
    </r>
  </si>
  <si>
    <r>
      <rPr>
        <b val="true"/>
        <sz val="10"/>
        <rFont val="Arial"/>
        <family val="0"/>
        <charset val="1"/>
      </rPr>
      <t xml:space="preserve">Nb </t>
    </r>
    <r>
      <rPr>
        <b val="true"/>
        <sz val="10"/>
        <rFont val="WenQuanYi Zen Hei"/>
        <family val="2"/>
      </rPr>
      <t xml:space="preserve">수입금액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천</t>
    </r>
    <r>
      <rPr>
        <b val="true"/>
        <sz val="10"/>
        <rFont val="Arial"/>
        <family val="0"/>
        <charset val="1"/>
      </rPr>
      <t xml:space="preserve">USD)</t>
    </r>
  </si>
  <si>
    <r>
      <rPr>
        <b val="true"/>
        <sz val="10"/>
        <rFont val="Arial"/>
        <family val="0"/>
        <charset val="1"/>
      </rPr>
      <t xml:space="preserve">In </t>
    </r>
    <r>
      <rPr>
        <b val="true"/>
        <sz val="10"/>
        <rFont val="WenQuanYi Zen Hei"/>
        <family val="2"/>
      </rPr>
      <t xml:space="preserve">수입금액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천</t>
    </r>
    <r>
      <rPr>
        <b val="true"/>
        <sz val="10"/>
        <rFont val="Arial"/>
        <family val="0"/>
        <charset val="1"/>
      </rPr>
      <t xml:space="preserve">USD)</t>
    </r>
  </si>
  <si>
    <r>
      <rPr>
        <b val="true"/>
        <sz val="10"/>
        <rFont val="Arial"/>
        <family val="0"/>
        <charset val="1"/>
      </rPr>
      <t xml:space="preserve">Ga </t>
    </r>
    <r>
      <rPr>
        <b val="true"/>
        <sz val="10"/>
        <rFont val="WenQuanYi Zen Hei"/>
        <family val="2"/>
      </rPr>
      <t xml:space="preserve">수입금액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천</t>
    </r>
    <r>
      <rPr>
        <b val="true"/>
        <sz val="10"/>
        <rFont val="Arial"/>
        <family val="0"/>
        <charset val="1"/>
      </rPr>
      <t xml:space="preserve">USD)</t>
    </r>
  </si>
  <si>
    <r>
      <rPr>
        <b val="true"/>
        <sz val="10"/>
        <rFont val="Arial"/>
        <family val="0"/>
        <charset val="1"/>
      </rPr>
      <t xml:space="preserve">Hf </t>
    </r>
    <r>
      <rPr>
        <b val="true"/>
        <sz val="10"/>
        <rFont val="WenQuanYi Zen Hei"/>
        <family val="2"/>
      </rPr>
      <t xml:space="preserve">수입금액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천</t>
    </r>
    <r>
      <rPr>
        <b val="true"/>
        <sz val="10"/>
        <rFont val="Arial"/>
        <family val="0"/>
        <charset val="1"/>
      </rPr>
      <t xml:space="preserve">USD)</t>
    </r>
  </si>
  <si>
    <r>
      <rPr>
        <b val="true"/>
        <sz val="10"/>
        <rFont val="Arial"/>
        <family val="0"/>
        <charset val="1"/>
      </rPr>
      <t xml:space="preserve">Re </t>
    </r>
    <r>
      <rPr>
        <b val="true"/>
        <sz val="10"/>
        <rFont val="WenQuanYi Zen Hei"/>
        <family val="2"/>
      </rPr>
      <t xml:space="preserve">수입금액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천</t>
    </r>
    <r>
      <rPr>
        <b val="true"/>
        <sz val="10"/>
        <rFont val="Arial"/>
        <family val="0"/>
        <charset val="1"/>
      </rPr>
      <t xml:space="preserve">USD)</t>
    </r>
  </si>
  <si>
    <r>
      <rPr>
        <b val="true"/>
        <sz val="10"/>
        <rFont val="Arial"/>
        <family val="0"/>
        <charset val="1"/>
      </rPr>
      <t xml:space="preserve">Ta </t>
    </r>
    <r>
      <rPr>
        <b val="true"/>
        <sz val="10"/>
        <rFont val="WenQuanYi Zen Hei"/>
        <family val="2"/>
      </rPr>
      <t xml:space="preserve">수입중량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톤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</si>
  <si>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Nb </t>
    </r>
    <r>
      <rPr>
        <b val="true"/>
        <sz val="10"/>
        <rFont val="WenQuanYi Zen Hei"/>
        <family val="2"/>
      </rPr>
      <t xml:space="preserve">수입중량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톤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</si>
  <si>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In </t>
    </r>
    <r>
      <rPr>
        <b val="true"/>
        <sz val="10"/>
        <rFont val="WenQuanYi Zen Hei"/>
        <family val="2"/>
      </rPr>
      <t xml:space="preserve">수입중량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톤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</si>
  <si>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Ga </t>
    </r>
    <r>
      <rPr>
        <b val="true"/>
        <sz val="10"/>
        <rFont val="WenQuanYi Zen Hei"/>
        <family val="2"/>
      </rPr>
      <t xml:space="preserve">수입중량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톤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</si>
  <si>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Hf </t>
    </r>
    <r>
      <rPr>
        <b val="true"/>
        <sz val="10"/>
        <rFont val="WenQuanYi Zen Hei"/>
        <family val="2"/>
      </rPr>
      <t xml:space="preserve">수입중량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톤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</si>
  <si>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Re </t>
    </r>
    <r>
      <rPr>
        <b val="true"/>
        <sz val="10"/>
        <rFont val="WenQuanYi Zen Hei"/>
        <family val="2"/>
      </rPr>
      <t xml:space="preserve">수입중량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톤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</si>
  <si>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555555"/>
        <rFont val="WenQuanYi Zen Hei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KOMIS </t>
    </r>
    <r>
      <rPr>
        <i val="true"/>
        <sz val="9"/>
        <color rgb="FF555555"/>
        <rFont val="WenQuanYi Zen Hei"/>
        <family val="2"/>
      </rPr>
      <t xml:space="preserve">대한민국 광물지도 </t>
    </r>
    <r>
      <rPr>
        <i val="true"/>
        <sz val="9"/>
        <color rgb="FF555555"/>
        <rFont val="Arial"/>
        <family val="0"/>
        <charset val="1"/>
      </rPr>
      <t xml:space="preserve">'</t>
    </r>
    <r>
      <rPr>
        <i val="true"/>
        <sz val="9"/>
        <color rgb="FF555555"/>
        <rFont val="WenQuanYi Zen Hei"/>
        <family val="2"/>
      </rPr>
      <t xml:space="preserve">전년대비 교역증가 </t>
    </r>
    <r>
      <rPr>
        <i val="true"/>
        <sz val="9"/>
        <color rgb="FF555555"/>
        <rFont val="Arial"/>
        <family val="0"/>
        <charset val="1"/>
      </rPr>
      <t xml:space="preserve">TOP5' API(getTop5TableDataKorea). </t>
    </r>
    <r>
      <rPr>
        <i val="true"/>
        <sz val="9"/>
        <color rgb="FF555555"/>
        <rFont val="WenQuanYi Zen Hei"/>
        <family val="2"/>
      </rPr>
      <t xml:space="preserve">조회연도와 무관하게 최근 </t>
    </r>
    <r>
      <rPr>
        <i val="true"/>
        <sz val="9"/>
        <color rgb="FF555555"/>
        <rFont val="Arial"/>
        <family val="0"/>
        <charset val="1"/>
      </rPr>
      <t xml:space="preserve">5</t>
    </r>
    <r>
      <rPr>
        <i val="true"/>
        <sz val="9"/>
        <color rgb="FF555555"/>
        <rFont val="WenQuanYi Zen Hei"/>
        <family val="2"/>
      </rPr>
      <t xml:space="preserve">개년</t>
    </r>
    <r>
      <rPr>
        <i val="true"/>
        <sz val="9"/>
        <color rgb="FF555555"/>
        <rFont val="Arial"/>
        <family val="0"/>
        <charset val="1"/>
      </rPr>
      <t xml:space="preserve">(2021~2025) </t>
    </r>
    <r>
      <rPr>
        <i val="true"/>
        <sz val="9"/>
        <color rgb="FF555555"/>
        <rFont val="WenQuanYi Zen Hei"/>
        <family val="2"/>
      </rPr>
      <t xml:space="preserve">수입금액 기준으로 반환됨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WenQuanYi Zen Hei"/>
        <family val="2"/>
      </rPr>
      <t xml:space="preserve">검증</t>
    </r>
    <r>
      <rPr>
        <i val="true"/>
        <sz val="9"/>
        <color rgb="FF555555"/>
        <rFont val="Arial"/>
        <family val="0"/>
        <charset val="1"/>
      </rPr>
      <t xml:space="preserve">: </t>
    </r>
    <r>
      <rPr>
        <i val="true"/>
        <sz val="9"/>
        <color rgb="FF555555"/>
        <rFont val="WenQuanYi Zen Hei"/>
        <family val="2"/>
      </rPr>
      <t xml:space="preserve">프랑스 </t>
    </r>
    <r>
      <rPr>
        <i val="true"/>
        <sz val="9"/>
        <color rgb="FF555555"/>
        <rFont val="Arial"/>
        <family val="0"/>
        <charset val="1"/>
      </rPr>
      <t xml:space="preserve">2024=75,556 / 2025=286,454 USD).</t>
    </r>
  </si>
  <si>
    <r>
      <rPr>
        <b val="true"/>
        <sz val="10"/>
        <color rgb="FFFFFFFF"/>
        <rFont val="Arial"/>
        <family val="0"/>
        <charset val="1"/>
      </rPr>
      <t xml:space="preserve">2021 </t>
    </r>
    <r>
      <rPr>
        <b val="true"/>
        <sz val="10"/>
        <color rgb="FFFFFFFF"/>
        <rFont val="WenQuanYi Zen Hei"/>
        <family val="2"/>
      </rPr>
      <t xml:space="preserve">수입금액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</si>
  <si>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Arial"/>
        <family val="0"/>
        <charset val="1"/>
      </rPr>
      <t xml:space="preserve">2022 </t>
    </r>
    <r>
      <rPr>
        <b val="true"/>
        <sz val="10"/>
        <color rgb="FFFFFFFF"/>
        <rFont val="WenQuanYi Zen Hei"/>
        <family val="2"/>
      </rPr>
      <t xml:space="preserve">수입금액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</si>
  <si>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Arial"/>
        <family val="0"/>
        <charset val="1"/>
      </rPr>
      <t xml:space="preserve">2023 </t>
    </r>
    <r>
      <rPr>
        <b val="true"/>
        <sz val="10"/>
        <color rgb="FFFFFFFF"/>
        <rFont val="WenQuanYi Zen Hei"/>
        <family val="2"/>
      </rPr>
      <t xml:space="preserve">수입금액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</si>
  <si>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Arial"/>
        <family val="0"/>
        <charset val="1"/>
      </rPr>
      <t xml:space="preserve">2024 </t>
    </r>
    <r>
      <rPr>
        <b val="true"/>
        <sz val="10"/>
        <color rgb="FFFFFFFF"/>
        <rFont val="WenQuanYi Zen Hei"/>
        <family val="2"/>
      </rPr>
      <t xml:space="preserve">수입금액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</si>
  <si>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Arial"/>
        <family val="0"/>
        <charset val="1"/>
      </rPr>
      <t xml:space="preserve">2025 </t>
    </r>
    <r>
      <rPr>
        <b val="true"/>
        <sz val="10"/>
        <color rgb="FFFFFFFF"/>
        <rFont val="WenQuanYi Zen Hei"/>
        <family val="2"/>
      </rPr>
      <t xml:space="preserve">수입금액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</si>
  <si>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Arial"/>
        <family val="0"/>
        <charset val="1"/>
      </rPr>
      <t xml:space="preserve">2025</t>
    </r>
    <r>
      <rPr>
        <b val="true"/>
        <sz val="10"/>
        <color rgb="FFFFFFFF"/>
        <rFont val="WenQuanYi Zen Hei"/>
        <family val="2"/>
      </rPr>
      <t xml:space="preserve">년 전년대비 증가율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</si>
  <si>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i val="true"/>
        <sz val="9"/>
        <color rgb="FF555555"/>
        <rFont val="WenQuanYi Zen Hei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KOMIS </t>
    </r>
    <r>
      <rPr>
        <i val="true"/>
        <sz val="9"/>
        <color rgb="FF555555"/>
        <rFont val="WenQuanYi Zen Hei"/>
        <family val="2"/>
      </rPr>
      <t xml:space="preserve">핵심광물지도</t>
    </r>
    <r>
      <rPr>
        <i val="true"/>
        <sz val="9"/>
        <color rgb="FF555555"/>
        <rFont val="Arial"/>
        <family val="0"/>
        <charset val="1"/>
      </rPr>
      <t xml:space="preserve">-</t>
    </r>
    <r>
      <rPr>
        <i val="true"/>
        <sz val="9"/>
        <color rgb="FF555555"/>
        <rFont val="WenQuanYi Zen Hei"/>
        <family val="2"/>
      </rPr>
      <t xml:space="preserve">글로벌 </t>
    </r>
    <r>
      <rPr>
        <i val="true"/>
        <sz val="9"/>
        <color rgb="FF555555"/>
        <rFont val="Arial"/>
        <family val="0"/>
        <charset val="1"/>
      </rPr>
      <t xml:space="preserve">(UN Comtrade, HS 6</t>
    </r>
    <r>
      <rPr>
        <i val="true"/>
        <sz val="9"/>
        <color rgb="FF555555"/>
        <rFont val="WenQuanYi Zen Hei"/>
        <family val="2"/>
      </rPr>
      <t xml:space="preserve">자리</t>
    </r>
    <r>
      <rPr>
        <i val="true"/>
        <sz val="9"/>
        <color rgb="FF555555"/>
        <rFont val="Arial"/>
        <family val="0"/>
        <charset val="1"/>
      </rPr>
      <t xml:space="preserve">). </t>
    </r>
    <r>
      <rPr>
        <i val="true"/>
        <sz val="9"/>
        <color rgb="FF555555"/>
        <rFont val="WenQuanYi Zen Hei"/>
        <family val="2"/>
      </rPr>
      <t xml:space="preserve">한국 수입 기준 </t>
    </r>
    <r>
      <rPr>
        <i val="true"/>
        <sz val="9"/>
        <color rgb="FF555555"/>
        <rFont val="Arial"/>
        <family val="0"/>
        <charset val="1"/>
      </rPr>
      <t xml:space="preserve">2025</t>
    </r>
    <r>
      <rPr>
        <i val="true"/>
        <sz val="9"/>
        <color rgb="FF555555"/>
        <rFont val="WenQuanYi Zen Hei"/>
        <family val="2"/>
      </rPr>
      <t xml:space="preserve">년 이후 미집계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WenQuanYi Zen Hei"/>
        <family val="2"/>
      </rPr>
      <t xml:space="preserve">주의</t>
    </r>
    <r>
      <rPr>
        <i val="true"/>
        <sz val="9"/>
        <color rgb="FF555555"/>
        <rFont val="Arial"/>
        <family val="0"/>
        <charset val="1"/>
      </rPr>
      <t xml:space="preserve">: </t>
    </r>
    <r>
      <rPr>
        <i val="true"/>
        <sz val="9"/>
        <color rgb="FF555555"/>
        <rFont val="WenQuanYi Zen Hei"/>
        <family val="2"/>
      </rPr>
      <t xml:space="preserve">인듐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WenQuanYi Zen Hei"/>
        <family val="2"/>
      </rPr>
      <t xml:space="preserve">갈륨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WenQuanYi Zen Hei"/>
        <family val="2"/>
      </rPr>
      <t xml:space="preserve">니오븀은 </t>
    </r>
    <r>
      <rPr>
        <i val="true"/>
        <sz val="9"/>
        <color rgb="FF555555"/>
        <rFont val="Arial"/>
        <family val="0"/>
        <charset val="1"/>
      </rPr>
      <t xml:space="preserve">UN HS 6</t>
    </r>
    <r>
      <rPr>
        <i val="true"/>
        <sz val="9"/>
        <color rgb="FF555555"/>
        <rFont val="WenQuanYi Zen Hei"/>
        <family val="2"/>
      </rPr>
      <t xml:space="preserve">자리</t>
    </r>
    <r>
      <rPr>
        <i val="true"/>
        <sz val="9"/>
        <color rgb="FF555555"/>
        <rFont val="Arial"/>
        <family val="0"/>
        <charset val="1"/>
      </rPr>
      <t xml:space="preserve">(811292/811299)</t>
    </r>
    <r>
      <rPr>
        <i val="true"/>
        <sz val="9"/>
        <color rgb="FF555555"/>
        <rFont val="WenQuanYi Zen Hei"/>
        <family val="2"/>
      </rPr>
      <t xml:space="preserve">가 </t>
    </r>
    <r>
      <rPr>
        <i val="true"/>
        <sz val="9"/>
        <color rgb="FF555555"/>
        <rFont val="Arial"/>
        <family val="0"/>
        <charset val="1"/>
      </rPr>
      <t xml:space="preserve">Ga·Ge·In·Nb·V </t>
    </r>
    <r>
      <rPr>
        <i val="true"/>
        <sz val="9"/>
        <color rgb="FF555555"/>
        <rFont val="WenQuanYi Zen Hei"/>
        <family val="2"/>
      </rPr>
      <t xml:space="preserve">공용이므로 금속별 구분 불가 → 인듐과 갈륨 수치가 동일하게 집계됨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WenQuanYi Zen Hei"/>
        <family val="2"/>
      </rPr>
      <t xml:space="preserve">탄탈륨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WenQuanYi Zen Hei"/>
        <family val="2"/>
      </rPr>
      <t xml:space="preserve">니오븀 광석</t>
    </r>
    <r>
      <rPr>
        <i val="true"/>
        <sz val="9"/>
        <color rgb="FF555555"/>
        <rFont val="Arial"/>
        <family val="0"/>
        <charset val="1"/>
      </rPr>
      <t xml:space="preserve">(261590)</t>
    </r>
    <r>
      <rPr>
        <i val="true"/>
        <sz val="9"/>
        <color rgb="FF555555"/>
        <rFont val="WenQuanYi Zen Hei"/>
        <family val="2"/>
      </rPr>
      <t xml:space="preserve">도 </t>
    </r>
    <r>
      <rPr>
        <i val="true"/>
        <sz val="9"/>
        <color rgb="FF555555"/>
        <rFont val="Arial"/>
        <family val="0"/>
        <charset val="1"/>
      </rPr>
      <t xml:space="preserve">Nb·Ta·V </t>
    </r>
    <r>
      <rPr>
        <i val="true"/>
        <sz val="9"/>
        <color rgb="FF555555"/>
        <rFont val="WenQuanYi Zen Hei"/>
        <family val="2"/>
      </rPr>
      <t xml:space="preserve">공용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WenQuanYi Zen Hei"/>
        <family val="2"/>
      </rPr>
      <t xml:space="preserve">금속별 정확한 수치는 관세청</t>
    </r>
    <r>
      <rPr>
        <i val="true"/>
        <sz val="9"/>
        <color rgb="FF555555"/>
        <rFont val="Arial"/>
        <family val="0"/>
        <charset val="1"/>
      </rPr>
      <t xml:space="preserve">(10</t>
    </r>
    <r>
      <rPr>
        <i val="true"/>
        <sz val="9"/>
        <color rgb="FF555555"/>
        <rFont val="WenQuanYi Zen Hei"/>
        <family val="2"/>
      </rPr>
      <t xml:space="preserve">자리</t>
    </r>
    <r>
      <rPr>
        <i val="true"/>
        <sz val="9"/>
        <color rgb="FF555555"/>
        <rFont val="Arial"/>
        <family val="0"/>
        <charset val="1"/>
      </rPr>
      <t xml:space="preserve">) </t>
    </r>
    <r>
      <rPr>
        <i val="true"/>
        <sz val="9"/>
        <color rgb="FF555555"/>
        <rFont val="WenQuanYi Zen Hei"/>
        <family val="2"/>
      </rPr>
      <t xml:space="preserve">시트를 사용할 것</t>
    </r>
    <r>
      <rPr>
        <i val="true"/>
        <sz val="9"/>
        <color rgb="FF555555"/>
        <rFont val="Arial"/>
        <family val="0"/>
        <charset val="1"/>
      </rPr>
      <t xml:space="preserve">.</t>
    </r>
  </si>
  <si>
    <t xml:space="preserve">수출국코드</t>
  </si>
  <si>
    <t xml:space="preserve">수출국명</t>
  </si>
  <si>
    <r>
      <rPr>
        <b val="true"/>
        <sz val="10"/>
        <color rgb="FFFFFFFF"/>
        <rFont val="WenQuanYi Zen Hei"/>
        <family val="2"/>
      </rPr>
      <t xml:space="preserve">수출국명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영문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</si>
  <si>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금액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</si>
  <si>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WenQuanYi Zen Hei"/>
        <family val="2"/>
      </rPr>
      <t xml:space="preserve">금액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천</t>
    </r>
    <r>
      <rPr>
        <b val="true"/>
        <sz val="10"/>
        <color rgb="FFFFFFFF"/>
        <rFont val="Arial"/>
        <family val="0"/>
        <charset val="1"/>
      </rPr>
      <t xml:space="preserve">USD)</t>
    </r>
  </si>
  <si>
    <r>
      <rPr>
        <b val="true"/>
        <sz val="10"/>
        <color rgb="FFFFFFFF"/>
        <rFont val="WenQuanYi Zen Hei"/>
        <family val="2"/>
      </rPr>
      <t xml:space="preserve">중량</t>
    </r>
    <r>
      <rPr>
        <b val="true"/>
        <sz val="10"/>
        <color rgb="FFFFFFFF"/>
        <rFont val="Arial"/>
        <family val="0"/>
        <charset val="1"/>
      </rPr>
      <t xml:space="preserve">(kg)</t>
    </r>
  </si>
  <si>
    <r>
      <rPr>
        <b val="true"/>
        <sz val="10"/>
        <color rgb="FFFFFFFF"/>
        <rFont val="WenQuanYi Zen Hei"/>
        <family val="2"/>
      </rPr>
      <t xml:space="preserve">중량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톤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</si>
  <si>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금액 비중</t>
    </r>
    <r>
      <rPr>
        <b val="true"/>
        <sz val="10"/>
        <color rgb="FFFFFFFF"/>
        <rFont val="Arial"/>
        <family val="0"/>
        <charset val="1"/>
      </rPr>
      <t xml:space="preserve">(%, KOMIS)</t>
    </r>
  </si>
  <si>
    <r>
      <rPr>
        <b val="true"/>
        <sz val="10"/>
        <color rgb="FFFFFFFF"/>
        <rFont val="WenQuanYi Zen Hei"/>
        <family val="2"/>
      </rPr>
      <t xml:space="preserve">중량 비중</t>
    </r>
    <r>
      <rPr>
        <b val="true"/>
        <sz val="10"/>
        <color rgb="FFFFFFFF"/>
        <rFont val="Arial"/>
        <family val="0"/>
        <charset val="1"/>
      </rPr>
      <t xml:space="preserve">(%, KOMIS)</t>
    </r>
  </si>
  <si>
    <r>
      <rPr>
        <b val="true"/>
        <sz val="10"/>
        <color rgb="FFFFFFFF"/>
        <rFont val="WenQuanYi Zen Hei"/>
        <family val="2"/>
      </rPr>
      <t xml:space="preserve">한국 총수입금액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</si>
  <si>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WenQuanYi Zen Hei"/>
        <family val="2"/>
      </rPr>
      <t xml:space="preserve">한국 총수입중량</t>
    </r>
    <r>
      <rPr>
        <b val="true"/>
        <sz val="10"/>
        <color rgb="FFFFFFFF"/>
        <rFont val="Arial"/>
        <family val="0"/>
        <charset val="1"/>
      </rPr>
      <t xml:space="preserve">(kg)</t>
    </r>
  </si>
  <si>
    <t xml:space="preserve">KH</t>
  </si>
  <si>
    <t xml:space="preserve">캄보디아</t>
  </si>
  <si>
    <t xml:space="preserve">PK</t>
  </si>
  <si>
    <t xml:space="preserve">파키스탄</t>
  </si>
  <si>
    <t xml:space="preserve">UG</t>
  </si>
  <si>
    <t xml:space="preserve">우간다</t>
  </si>
  <si>
    <r>
      <rPr>
        <sz val="10"/>
        <rFont val="Arial"/>
        <family val="0"/>
        <charset val="1"/>
      </rPr>
      <t xml:space="preserve">UN Comtrade </t>
    </r>
    <r>
      <rPr>
        <sz val="10"/>
        <rFont val="WenQuanYi Zen Hei"/>
        <family val="2"/>
      </rPr>
      <t xml:space="preserve">데이터 없음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미집계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</si>
  <si>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HS6 </t>
    </r>
    <r>
      <rPr>
        <sz val="10"/>
        <rFont val="WenQuanYi Zen Hei"/>
        <family val="2"/>
      </rPr>
      <t xml:space="preserve">공용코드</t>
    </r>
    <r>
      <rPr>
        <sz val="10"/>
        <rFont val="Arial"/>
        <family val="0"/>
        <charset val="1"/>
      </rPr>
      <t xml:space="preserve">(Ga/Ge/In/Nb/V </t>
    </r>
    <r>
      <rPr>
        <sz val="10"/>
        <rFont val="WenQuanYi Zen Hei"/>
        <family val="2"/>
      </rPr>
      <t xml:space="preserve">합산</t>
    </r>
    <r>
      <rPr>
        <sz val="10"/>
        <rFont val="Arial"/>
        <family val="0"/>
        <charset val="1"/>
      </rPr>
      <t xml:space="preserve">)</t>
    </r>
  </si>
  <si>
    <t xml:space="preserve">LV</t>
  </si>
  <si>
    <t xml:space="preserve">라트비아</t>
  </si>
  <si>
    <t xml:space="preserve">HU</t>
  </si>
  <si>
    <t xml:space="preserve">헝가리</t>
  </si>
  <si>
    <t xml:space="preserve">UA</t>
  </si>
  <si>
    <t xml:space="preserve">우크라이나</t>
  </si>
  <si>
    <t xml:space="preserve">IL</t>
  </si>
  <si>
    <t xml:space="preserve">이스라엘</t>
  </si>
  <si>
    <t xml:space="preserve">HS6</t>
  </si>
  <si>
    <r>
      <rPr>
        <b val="true"/>
        <sz val="10"/>
        <color rgb="FFFFFFFF"/>
        <rFont val="Arial"/>
        <family val="0"/>
        <charset val="1"/>
      </rPr>
      <t xml:space="preserve">HS6 </t>
    </r>
    <r>
      <rPr>
        <b val="true"/>
        <sz val="10"/>
        <color rgb="FFFFFFFF"/>
        <rFont val="WenQuanYi Zen Hei"/>
        <family val="2"/>
      </rPr>
      <t xml:space="preserve">품목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영문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</si>
  <si>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HS6 </t>
    </r>
    <r>
      <rPr>
        <b val="true"/>
        <sz val="10"/>
        <color rgb="FFFFFFFF"/>
        <rFont val="WenQuanYi Zen Hei"/>
        <family val="2"/>
      </rPr>
      <t xml:space="preserve">총금액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</si>
  <si>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Arial"/>
        <family val="0"/>
        <charset val="1"/>
      </rPr>
      <t xml:space="preserve">HS6 </t>
    </r>
    <r>
      <rPr>
        <b val="true"/>
        <sz val="10"/>
        <color rgb="FFFFFFFF"/>
        <rFont val="WenQuanYi Zen Hei"/>
        <family val="2"/>
      </rPr>
      <t xml:space="preserve">총중량</t>
    </r>
    <r>
      <rPr>
        <b val="true"/>
        <sz val="10"/>
        <color rgb="FFFFFFFF"/>
        <rFont val="Arial"/>
        <family val="0"/>
        <charset val="1"/>
      </rPr>
      <t xml:space="preserve">(kg)</t>
    </r>
  </si>
  <si>
    <t xml:space="preserve">261590</t>
  </si>
  <si>
    <t xml:space="preserve">Niobium, tantalum, vanadium ores and concentrates</t>
  </si>
  <si>
    <t xml:space="preserve">810320</t>
  </si>
  <si>
    <t xml:space="preserve">Tantalum; unwrought, including bars and rods obtained simply by sintering, powders</t>
  </si>
  <si>
    <t xml:space="preserve">810330</t>
  </si>
  <si>
    <t xml:space="preserve">Tantalum; waste and scrap</t>
  </si>
  <si>
    <t xml:space="preserve">810399</t>
  </si>
  <si>
    <t xml:space="preserve">Tantalum; articles n.e.c. in heading no. 8103</t>
  </si>
  <si>
    <t xml:space="preserve">720293</t>
  </si>
  <si>
    <t xml:space="preserve">Ferro-alloys; ferro-niobium</t>
  </si>
  <si>
    <t xml:space="preserve">811292</t>
  </si>
  <si>
    <t xml:space="preserve">Gallium, germanium, indium, niobium (columbium) and vanadium; articles thereof, unwrought, including waste and scrap, powders</t>
  </si>
  <si>
    <t xml:space="preserve">811299</t>
  </si>
  <si>
    <t xml:space="preserve">811231</t>
  </si>
  <si>
    <t xml:space="preserve">Hafnium and articles thereof; unwrought, powders, waste and scrap</t>
  </si>
  <si>
    <t xml:space="preserve">811239</t>
  </si>
  <si>
    <t xml:space="preserve">Hafnium and articles thereof; wrought, other than powders, waste and scrap</t>
  </si>
  <si>
    <t xml:space="preserve">811241</t>
  </si>
  <si>
    <t xml:space="preserve">Rhenium and articles thereof; unwrought, powders, waste and scrap</t>
  </si>
  <si>
    <t xml:space="preserve">811249</t>
  </si>
  <si>
    <t xml:space="preserve">Rhenium and articles thereof; wrought, other than powders, waste and scrap</t>
  </si>
  <si>
    <r>
      <rPr>
        <i val="true"/>
        <sz val="9"/>
        <color rgb="FF555555"/>
        <rFont val="WenQuanYi Zen Hei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KOMIS </t>
    </r>
    <r>
      <rPr>
        <i val="true"/>
        <sz val="9"/>
        <color rgb="FF555555"/>
        <rFont val="WenQuanYi Zen Hei"/>
        <family val="2"/>
      </rPr>
      <t xml:space="preserve">글로벌 광물지도 </t>
    </r>
    <r>
      <rPr>
        <i val="true"/>
        <sz val="9"/>
        <color rgb="FF555555"/>
        <rFont val="Arial"/>
        <family val="0"/>
        <charset val="1"/>
      </rPr>
      <t xml:space="preserve">'</t>
    </r>
    <r>
      <rPr>
        <i val="true"/>
        <sz val="9"/>
        <color rgb="FF555555"/>
        <rFont val="WenQuanYi Zen Hei"/>
        <family val="2"/>
      </rPr>
      <t xml:space="preserve">국가별 교역규모</t>
    </r>
    <r>
      <rPr>
        <i val="true"/>
        <sz val="9"/>
        <color rgb="FF555555"/>
        <rFont val="Arial"/>
        <family val="0"/>
        <charset val="1"/>
      </rPr>
      <t xml:space="preserve">' </t>
    </r>
    <r>
      <rPr>
        <i val="true"/>
        <sz val="9"/>
        <color rgb="FF555555"/>
        <rFont val="WenQuanYi Zen Hei"/>
        <family val="2"/>
      </rPr>
      <t xml:space="preserve">차트 </t>
    </r>
    <r>
      <rPr>
        <i val="true"/>
        <sz val="9"/>
        <color rgb="FF555555"/>
        <rFont val="Arial"/>
        <family val="0"/>
        <charset val="1"/>
      </rPr>
      <t xml:space="preserve">API(getBarChartDataNation, </t>
    </r>
    <r>
      <rPr>
        <i val="true"/>
        <sz val="9"/>
        <color rgb="FF555555"/>
        <rFont val="WenQuanYi Zen Hei"/>
        <family val="2"/>
      </rPr>
      <t xml:space="preserve">수입국</t>
    </r>
    <r>
      <rPr>
        <i val="true"/>
        <sz val="9"/>
        <color rgb="FF555555"/>
        <rFont val="Arial"/>
        <family val="0"/>
        <charset val="1"/>
      </rPr>
      <t xml:space="preserve">=</t>
    </r>
    <r>
      <rPr>
        <i val="true"/>
        <sz val="9"/>
        <color rgb="FF555555"/>
        <rFont val="WenQuanYi Zen Hei"/>
        <family val="2"/>
      </rPr>
      <t xml:space="preserve">대한민국</t>
    </r>
    <r>
      <rPr>
        <i val="true"/>
        <sz val="9"/>
        <color rgb="FF555555"/>
        <rFont val="Arial"/>
        <family val="0"/>
        <charset val="1"/>
      </rPr>
      <t xml:space="preserve">). UN Comtrade </t>
    </r>
    <r>
      <rPr>
        <i val="true"/>
        <sz val="9"/>
        <color rgb="FF555555"/>
        <rFont val="WenQuanYi Zen Hei"/>
        <family val="2"/>
      </rPr>
      <t xml:space="preserve">기준</t>
    </r>
    <r>
      <rPr>
        <i val="true"/>
        <sz val="9"/>
        <color rgb="FF555555"/>
        <rFont val="Arial"/>
        <family val="0"/>
        <charset val="1"/>
      </rPr>
      <t xml:space="preserve">, 2025</t>
    </r>
    <r>
      <rPr>
        <i val="true"/>
        <sz val="9"/>
        <color rgb="FF555555"/>
        <rFont val="WenQuanYi Zen Hei"/>
        <family val="2"/>
      </rPr>
      <t xml:space="preserve">년 이후 미집계</t>
    </r>
    <r>
      <rPr>
        <i val="true"/>
        <sz val="9"/>
        <color rgb="FF555555"/>
        <rFont val="Arial"/>
        <family val="0"/>
        <charset val="1"/>
      </rPr>
      <t xml:space="preserve">(0). </t>
    </r>
    <r>
      <rPr>
        <i val="true"/>
        <sz val="9"/>
        <color rgb="FF555555"/>
        <rFont val="WenQuanYi Zen Hei"/>
        <family val="2"/>
      </rPr>
      <t xml:space="preserve">인듐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WenQuanYi Zen Hei"/>
        <family val="2"/>
      </rPr>
      <t xml:space="preserve">갈륨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WenQuanYi Zen Hei"/>
        <family val="2"/>
      </rPr>
      <t xml:space="preserve">니오븀은 </t>
    </r>
    <r>
      <rPr>
        <i val="true"/>
        <sz val="9"/>
        <color rgb="FF555555"/>
        <rFont val="Arial"/>
        <family val="0"/>
        <charset val="1"/>
      </rPr>
      <t xml:space="preserve">UN HS 6</t>
    </r>
    <r>
      <rPr>
        <i val="true"/>
        <sz val="9"/>
        <color rgb="FF555555"/>
        <rFont val="WenQuanYi Zen Hei"/>
        <family val="2"/>
      </rPr>
      <t xml:space="preserve">자리</t>
    </r>
    <r>
      <rPr>
        <i val="true"/>
        <sz val="9"/>
        <color rgb="FF555555"/>
        <rFont val="Arial"/>
        <family val="0"/>
        <charset val="1"/>
      </rPr>
      <t xml:space="preserve">(811292/811299)</t>
    </r>
    <r>
      <rPr>
        <i val="true"/>
        <sz val="9"/>
        <color rgb="FF555555"/>
        <rFont val="WenQuanYi Zen Hei"/>
        <family val="2"/>
      </rPr>
      <t xml:space="preserve">가 </t>
    </r>
    <r>
      <rPr>
        <i val="true"/>
        <sz val="9"/>
        <color rgb="FF555555"/>
        <rFont val="Arial"/>
        <family val="0"/>
        <charset val="1"/>
      </rPr>
      <t xml:space="preserve">Ga·Ge·In·Nb·V </t>
    </r>
    <r>
      <rPr>
        <i val="true"/>
        <sz val="9"/>
        <color rgb="FF555555"/>
        <rFont val="WenQuanYi Zen Hei"/>
        <family val="2"/>
      </rPr>
      <t xml:space="preserve">공용이므로 금속별 구분 불가 → 인듐과 갈륨 수치가 동일하게 집계됨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WenQuanYi Zen Hei"/>
        <family val="2"/>
      </rPr>
      <t xml:space="preserve">탄탈륨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WenQuanYi Zen Hei"/>
        <family val="2"/>
      </rPr>
      <t xml:space="preserve">니오븀 광석</t>
    </r>
    <r>
      <rPr>
        <i val="true"/>
        <sz val="9"/>
        <color rgb="FF555555"/>
        <rFont val="Arial"/>
        <family val="0"/>
        <charset val="1"/>
      </rPr>
      <t xml:space="preserve">(261590)</t>
    </r>
    <r>
      <rPr>
        <i val="true"/>
        <sz val="9"/>
        <color rgb="FF555555"/>
        <rFont val="WenQuanYi Zen Hei"/>
        <family val="2"/>
      </rPr>
      <t xml:space="preserve">도 </t>
    </r>
    <r>
      <rPr>
        <i val="true"/>
        <sz val="9"/>
        <color rgb="FF555555"/>
        <rFont val="Arial"/>
        <family val="0"/>
        <charset val="1"/>
      </rPr>
      <t xml:space="preserve">Nb·Ta·V </t>
    </r>
    <r>
      <rPr>
        <i val="true"/>
        <sz val="9"/>
        <color rgb="FF555555"/>
        <rFont val="WenQuanYi Zen Hei"/>
        <family val="2"/>
      </rPr>
      <t xml:space="preserve">공용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WenQuanYi Zen Hei"/>
        <family val="2"/>
      </rPr>
      <t xml:space="preserve">금속별 정확한 수치는 관세청</t>
    </r>
    <r>
      <rPr>
        <i val="true"/>
        <sz val="9"/>
        <color rgb="FF555555"/>
        <rFont val="Arial"/>
        <family val="0"/>
        <charset val="1"/>
      </rPr>
      <t xml:space="preserve">(10</t>
    </r>
    <r>
      <rPr>
        <i val="true"/>
        <sz val="9"/>
        <color rgb="FF555555"/>
        <rFont val="WenQuanYi Zen Hei"/>
        <family val="2"/>
      </rPr>
      <t xml:space="preserve">자리</t>
    </r>
    <r>
      <rPr>
        <i val="true"/>
        <sz val="9"/>
        <color rgb="FF555555"/>
        <rFont val="Arial"/>
        <family val="0"/>
        <charset val="1"/>
      </rPr>
      <t xml:space="preserve">) </t>
    </r>
    <r>
      <rPr>
        <i val="true"/>
        <sz val="9"/>
        <color rgb="FF555555"/>
        <rFont val="WenQuanYi Zen Hei"/>
        <family val="2"/>
      </rPr>
      <t xml:space="preserve">시트를 사용할 것</t>
    </r>
    <r>
      <rPr>
        <i val="true"/>
        <sz val="9"/>
        <color rgb="FF555555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</si>
  <si>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2020 </t>
    </r>
    <r>
      <rPr>
        <b val="true"/>
        <sz val="10"/>
        <color rgb="FFFFFFFF"/>
        <rFont val="WenQuanYi Zen Hei"/>
        <family val="2"/>
      </rPr>
      <t xml:space="preserve">금액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</si>
  <si>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Arial"/>
        <family val="0"/>
        <charset val="1"/>
      </rPr>
      <t xml:space="preserve">2021 </t>
    </r>
    <r>
      <rPr>
        <b val="true"/>
        <sz val="10"/>
        <color rgb="FFFFFFFF"/>
        <rFont val="WenQuanYi Zen Hei"/>
        <family val="2"/>
      </rPr>
      <t xml:space="preserve">금액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</si>
  <si>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Arial"/>
        <family val="0"/>
        <charset val="1"/>
      </rPr>
      <t xml:space="preserve">2022 </t>
    </r>
    <r>
      <rPr>
        <b val="true"/>
        <sz val="10"/>
        <color rgb="FFFFFFFF"/>
        <rFont val="WenQuanYi Zen Hei"/>
        <family val="2"/>
      </rPr>
      <t xml:space="preserve">금액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</si>
  <si>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Arial"/>
        <family val="0"/>
        <charset val="1"/>
      </rPr>
      <t xml:space="preserve">2023 </t>
    </r>
    <r>
      <rPr>
        <b val="true"/>
        <sz val="10"/>
        <color rgb="FFFFFFFF"/>
        <rFont val="WenQuanYi Zen Hei"/>
        <family val="2"/>
      </rPr>
      <t xml:space="preserve">금액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</si>
  <si>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Arial"/>
        <family val="0"/>
        <charset val="1"/>
      </rPr>
      <t xml:space="preserve">2024 </t>
    </r>
    <r>
      <rPr>
        <b val="true"/>
        <sz val="10"/>
        <color rgb="FFFFFFFF"/>
        <rFont val="WenQuanYi Zen Hei"/>
        <family val="2"/>
      </rPr>
      <t xml:space="preserve">금액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</si>
  <si>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Arial"/>
        <family val="0"/>
        <charset val="1"/>
      </rPr>
      <t xml:space="preserve">2025 </t>
    </r>
    <r>
      <rPr>
        <b val="true"/>
        <sz val="10"/>
        <color rgb="FFFFFFFF"/>
        <rFont val="WenQuanYi Zen Hei"/>
        <family val="2"/>
      </rPr>
      <t xml:space="preserve">금액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</si>
  <si>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Arial"/>
        <family val="0"/>
        <charset val="1"/>
      </rPr>
      <t xml:space="preserve">2026 </t>
    </r>
    <r>
      <rPr>
        <b val="true"/>
        <sz val="10"/>
        <color rgb="FFFFFFFF"/>
        <rFont val="WenQuanYi Zen Hei"/>
        <family val="2"/>
      </rPr>
      <t xml:space="preserve">금액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</si>
  <si>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WenQuanYi Zen Hei"/>
        <family val="2"/>
      </rPr>
      <t xml:space="preserve">합계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</si>
  <si>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i val="true"/>
        <sz val="9"/>
        <color rgb="FF555555"/>
        <rFont val="WenQuanYi Zen Hei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KOMIS </t>
    </r>
    <r>
      <rPr>
        <i val="true"/>
        <sz val="9"/>
        <color rgb="FF555555"/>
        <rFont val="WenQuanYi Zen Hei"/>
        <family val="2"/>
      </rPr>
      <t xml:space="preserve">글로벌 광물지도 </t>
    </r>
    <r>
      <rPr>
        <i val="true"/>
        <sz val="9"/>
        <color rgb="FF555555"/>
        <rFont val="Arial"/>
        <family val="0"/>
        <charset val="1"/>
      </rPr>
      <t xml:space="preserve">(UN Comtrade), </t>
    </r>
    <r>
      <rPr>
        <i val="true"/>
        <sz val="9"/>
        <color rgb="FF555555"/>
        <rFont val="WenQuanYi Zen Hei"/>
        <family val="2"/>
      </rPr>
      <t xml:space="preserve">수출국</t>
    </r>
    <r>
      <rPr>
        <i val="true"/>
        <sz val="9"/>
        <color rgb="FF555555"/>
        <rFont val="Arial"/>
        <family val="0"/>
        <charset val="1"/>
      </rPr>
      <t xml:space="preserve">=</t>
    </r>
    <r>
      <rPr>
        <i val="true"/>
        <sz val="9"/>
        <color rgb="FF555555"/>
        <rFont val="WenQuanYi Zen Hei"/>
        <family val="2"/>
      </rPr>
      <t xml:space="preserve">대한민국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WenQuanYi Zen Hei"/>
        <family val="2"/>
      </rPr>
      <t xml:space="preserve">인듐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WenQuanYi Zen Hei"/>
        <family val="2"/>
      </rPr>
      <t xml:space="preserve">갈륨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WenQuanYi Zen Hei"/>
        <family val="2"/>
      </rPr>
      <t xml:space="preserve">니오븀은 </t>
    </r>
    <r>
      <rPr>
        <i val="true"/>
        <sz val="9"/>
        <color rgb="FF555555"/>
        <rFont val="Arial"/>
        <family val="0"/>
        <charset val="1"/>
      </rPr>
      <t xml:space="preserve">UN HS 6</t>
    </r>
    <r>
      <rPr>
        <i val="true"/>
        <sz val="9"/>
        <color rgb="FF555555"/>
        <rFont val="WenQuanYi Zen Hei"/>
        <family val="2"/>
      </rPr>
      <t xml:space="preserve">자리</t>
    </r>
    <r>
      <rPr>
        <i val="true"/>
        <sz val="9"/>
        <color rgb="FF555555"/>
        <rFont val="Arial"/>
        <family val="0"/>
        <charset val="1"/>
      </rPr>
      <t xml:space="preserve">(811292/811299)</t>
    </r>
    <r>
      <rPr>
        <i val="true"/>
        <sz val="9"/>
        <color rgb="FF555555"/>
        <rFont val="WenQuanYi Zen Hei"/>
        <family val="2"/>
      </rPr>
      <t xml:space="preserve">가 </t>
    </r>
    <r>
      <rPr>
        <i val="true"/>
        <sz val="9"/>
        <color rgb="FF555555"/>
        <rFont val="Arial"/>
        <family val="0"/>
        <charset val="1"/>
      </rPr>
      <t xml:space="preserve">Ga·Ge·In·Nb·V </t>
    </r>
    <r>
      <rPr>
        <i val="true"/>
        <sz val="9"/>
        <color rgb="FF555555"/>
        <rFont val="WenQuanYi Zen Hei"/>
        <family val="2"/>
      </rPr>
      <t xml:space="preserve">공용이므로 금속별 구분 불가 → 인듐과 갈륨 수치가 동일하게 집계됨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WenQuanYi Zen Hei"/>
        <family val="2"/>
      </rPr>
      <t xml:space="preserve">탄탈륨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WenQuanYi Zen Hei"/>
        <family val="2"/>
      </rPr>
      <t xml:space="preserve">니오븀 광석</t>
    </r>
    <r>
      <rPr>
        <i val="true"/>
        <sz val="9"/>
        <color rgb="FF555555"/>
        <rFont val="Arial"/>
        <family val="0"/>
        <charset val="1"/>
      </rPr>
      <t xml:space="preserve">(261590)</t>
    </r>
    <r>
      <rPr>
        <i val="true"/>
        <sz val="9"/>
        <color rgb="FF555555"/>
        <rFont val="WenQuanYi Zen Hei"/>
        <family val="2"/>
      </rPr>
      <t xml:space="preserve">도 </t>
    </r>
    <r>
      <rPr>
        <i val="true"/>
        <sz val="9"/>
        <color rgb="FF555555"/>
        <rFont val="Arial"/>
        <family val="0"/>
        <charset val="1"/>
      </rPr>
      <t xml:space="preserve">Nb·Ta·V </t>
    </r>
    <r>
      <rPr>
        <i val="true"/>
        <sz val="9"/>
        <color rgb="FF555555"/>
        <rFont val="WenQuanYi Zen Hei"/>
        <family val="2"/>
      </rPr>
      <t xml:space="preserve">공용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WenQuanYi Zen Hei"/>
        <family val="2"/>
      </rPr>
      <t xml:space="preserve">금속별 정확한 수치는 관세청</t>
    </r>
    <r>
      <rPr>
        <i val="true"/>
        <sz val="9"/>
        <color rgb="FF555555"/>
        <rFont val="Arial"/>
        <family val="0"/>
        <charset val="1"/>
      </rPr>
      <t xml:space="preserve">(10</t>
    </r>
    <r>
      <rPr>
        <i val="true"/>
        <sz val="9"/>
        <color rgb="FF555555"/>
        <rFont val="WenQuanYi Zen Hei"/>
        <family val="2"/>
      </rPr>
      <t xml:space="preserve">자리</t>
    </r>
    <r>
      <rPr>
        <i val="true"/>
        <sz val="9"/>
        <color rgb="FF555555"/>
        <rFont val="Arial"/>
        <family val="0"/>
        <charset val="1"/>
      </rPr>
      <t xml:space="preserve">) </t>
    </r>
    <r>
      <rPr>
        <i val="true"/>
        <sz val="9"/>
        <color rgb="FF555555"/>
        <rFont val="WenQuanYi Zen Hei"/>
        <family val="2"/>
      </rPr>
      <t xml:space="preserve">시트를 사용할 것</t>
    </r>
    <r>
      <rPr>
        <i val="true"/>
        <sz val="9"/>
        <color rgb="FF555555"/>
        <rFont val="Arial"/>
        <family val="0"/>
        <charset val="1"/>
      </rPr>
      <t xml:space="preserve">.</t>
    </r>
  </si>
  <si>
    <t xml:space="preserve">수입국코드</t>
  </si>
  <si>
    <t xml:space="preserve">수입국명</t>
  </si>
  <si>
    <r>
      <rPr>
        <b val="true"/>
        <sz val="10"/>
        <color rgb="FFFFFFFF"/>
        <rFont val="WenQuanYi Zen Hei"/>
        <family val="2"/>
      </rPr>
      <t xml:space="preserve">한국 총수출금액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</si>
  <si>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WenQuanYi Zen Hei"/>
        <family val="2"/>
      </rPr>
      <t xml:space="preserve">한국 총수출중량</t>
    </r>
    <r>
      <rPr>
        <b val="true"/>
        <sz val="10"/>
        <color rgb="FFFFFFFF"/>
        <rFont val="Arial"/>
        <family val="0"/>
        <charset val="1"/>
      </rPr>
      <t xml:space="preserve">(kg)</t>
    </r>
  </si>
  <si>
    <t xml:space="preserve">DO</t>
  </si>
  <si>
    <t xml:space="preserve">도미니카공화국</t>
  </si>
  <si>
    <t xml:space="preserve">NO</t>
  </si>
  <si>
    <t xml:space="preserve">노르웨이</t>
  </si>
  <si>
    <t xml:space="preserve">CO</t>
  </si>
  <si>
    <t xml:space="preserve">콜롬비아</t>
  </si>
  <si>
    <t xml:space="preserve">MM</t>
  </si>
  <si>
    <t xml:space="preserve">미얀마</t>
  </si>
  <si>
    <t xml:space="preserve">AR</t>
  </si>
  <si>
    <t xml:space="preserve">아르헨티나</t>
  </si>
  <si>
    <r>
      <rPr>
        <i val="true"/>
        <sz val="9"/>
        <color rgb="FF555555"/>
        <rFont val="WenQuanYi Zen Hei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KOMIS </t>
    </r>
    <r>
      <rPr>
        <i val="true"/>
        <sz val="9"/>
        <color rgb="FF555555"/>
        <rFont val="WenQuanYi Zen Hei"/>
        <family val="2"/>
      </rPr>
      <t xml:space="preserve">글로벌 광물지도 지도 </t>
    </r>
    <r>
      <rPr>
        <i val="true"/>
        <sz val="9"/>
        <color rgb="FF555555"/>
        <rFont val="Arial"/>
        <family val="0"/>
        <charset val="1"/>
      </rPr>
      <t xml:space="preserve">API(getListMapNationData, </t>
    </r>
    <r>
      <rPr>
        <i val="true"/>
        <sz val="9"/>
        <color rgb="FF555555"/>
        <rFont val="WenQuanYi Zen Hei"/>
        <family val="2"/>
      </rPr>
      <t xml:space="preserve">수입국</t>
    </r>
    <r>
      <rPr>
        <i val="true"/>
        <sz val="9"/>
        <color rgb="FF555555"/>
        <rFont val="Arial"/>
        <family val="0"/>
        <charset val="1"/>
      </rPr>
      <t xml:space="preserve">=</t>
    </r>
    <r>
      <rPr>
        <i val="true"/>
        <sz val="9"/>
        <color rgb="FF555555"/>
        <rFont val="WenQuanYi Zen Hei"/>
        <family val="2"/>
      </rPr>
      <t xml:space="preserve">대한민국</t>
    </r>
    <r>
      <rPr>
        <i val="true"/>
        <sz val="9"/>
        <color rgb="FF555555"/>
        <rFont val="Arial"/>
        <family val="0"/>
        <charset val="1"/>
      </rPr>
      <t xml:space="preserve">). </t>
    </r>
    <r>
      <rPr>
        <i val="true"/>
        <sz val="9"/>
        <color rgb="FF555555"/>
        <rFont val="WenQuanYi Zen Hei"/>
        <family val="2"/>
      </rPr>
      <t xml:space="preserve">수출국 입장에서 전체 수출 중 한국향 비중과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WenQuanYi Zen Hei"/>
        <family val="2"/>
      </rPr>
      <t xml:space="preserve">한국 수입 중 해당국 비중을 함께 제공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WenQuanYi Zen Hei"/>
        <family val="2"/>
      </rPr>
      <t xml:space="preserve">인듐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WenQuanYi Zen Hei"/>
        <family val="2"/>
      </rPr>
      <t xml:space="preserve">갈륨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WenQuanYi Zen Hei"/>
        <family val="2"/>
      </rPr>
      <t xml:space="preserve">니오븀은 </t>
    </r>
    <r>
      <rPr>
        <i val="true"/>
        <sz val="9"/>
        <color rgb="FF555555"/>
        <rFont val="Arial"/>
        <family val="0"/>
        <charset val="1"/>
      </rPr>
      <t xml:space="preserve">UN HS 6</t>
    </r>
    <r>
      <rPr>
        <i val="true"/>
        <sz val="9"/>
        <color rgb="FF555555"/>
        <rFont val="WenQuanYi Zen Hei"/>
        <family val="2"/>
      </rPr>
      <t xml:space="preserve">자리</t>
    </r>
    <r>
      <rPr>
        <i val="true"/>
        <sz val="9"/>
        <color rgb="FF555555"/>
        <rFont val="Arial"/>
        <family val="0"/>
        <charset val="1"/>
      </rPr>
      <t xml:space="preserve">(811292/811299)</t>
    </r>
    <r>
      <rPr>
        <i val="true"/>
        <sz val="9"/>
        <color rgb="FF555555"/>
        <rFont val="WenQuanYi Zen Hei"/>
        <family val="2"/>
      </rPr>
      <t xml:space="preserve">가 </t>
    </r>
    <r>
      <rPr>
        <i val="true"/>
        <sz val="9"/>
        <color rgb="FF555555"/>
        <rFont val="Arial"/>
        <family val="0"/>
        <charset val="1"/>
      </rPr>
      <t xml:space="preserve">Ga·Ge·In·Nb·V </t>
    </r>
    <r>
      <rPr>
        <i val="true"/>
        <sz val="9"/>
        <color rgb="FF555555"/>
        <rFont val="WenQuanYi Zen Hei"/>
        <family val="2"/>
      </rPr>
      <t xml:space="preserve">공용이므로 금속별 구분 불가 → 인듐과 갈륨 수치가 동일하게 집계됨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WenQuanYi Zen Hei"/>
        <family val="2"/>
      </rPr>
      <t xml:space="preserve">탄탈륨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WenQuanYi Zen Hei"/>
        <family val="2"/>
      </rPr>
      <t xml:space="preserve">니오븀 광석</t>
    </r>
    <r>
      <rPr>
        <i val="true"/>
        <sz val="9"/>
        <color rgb="FF555555"/>
        <rFont val="Arial"/>
        <family val="0"/>
        <charset val="1"/>
      </rPr>
      <t xml:space="preserve">(261590)</t>
    </r>
    <r>
      <rPr>
        <i val="true"/>
        <sz val="9"/>
        <color rgb="FF555555"/>
        <rFont val="WenQuanYi Zen Hei"/>
        <family val="2"/>
      </rPr>
      <t xml:space="preserve">도 </t>
    </r>
    <r>
      <rPr>
        <i val="true"/>
        <sz val="9"/>
        <color rgb="FF555555"/>
        <rFont val="Arial"/>
        <family val="0"/>
        <charset val="1"/>
      </rPr>
      <t xml:space="preserve">Nb·Ta·V </t>
    </r>
    <r>
      <rPr>
        <i val="true"/>
        <sz val="9"/>
        <color rgb="FF555555"/>
        <rFont val="WenQuanYi Zen Hei"/>
        <family val="2"/>
      </rPr>
      <t xml:space="preserve">공용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WenQuanYi Zen Hei"/>
        <family val="2"/>
      </rPr>
      <t xml:space="preserve">금속별 정확한 수치는 관세청</t>
    </r>
    <r>
      <rPr>
        <i val="true"/>
        <sz val="9"/>
        <color rgb="FF555555"/>
        <rFont val="Arial"/>
        <family val="0"/>
        <charset val="1"/>
      </rPr>
      <t xml:space="preserve">(10</t>
    </r>
    <r>
      <rPr>
        <i val="true"/>
        <sz val="9"/>
        <color rgb="FF555555"/>
        <rFont val="WenQuanYi Zen Hei"/>
        <family val="2"/>
      </rPr>
      <t xml:space="preserve">자리</t>
    </r>
    <r>
      <rPr>
        <i val="true"/>
        <sz val="9"/>
        <color rgb="FF555555"/>
        <rFont val="Arial"/>
        <family val="0"/>
        <charset val="1"/>
      </rPr>
      <t xml:space="preserve">) </t>
    </r>
    <r>
      <rPr>
        <i val="true"/>
        <sz val="9"/>
        <color rgb="FF555555"/>
        <rFont val="WenQuanYi Zen Hei"/>
        <family val="2"/>
      </rPr>
      <t xml:space="preserve">시트를 사용할 것</t>
    </r>
    <r>
      <rPr>
        <i val="true"/>
        <sz val="9"/>
        <color rgb="FF555555"/>
        <rFont val="Arial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</si>
  <si>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→한국 금액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</si>
  <si>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WenQuanYi Zen Hei"/>
        <family val="2"/>
      </rPr>
      <t xml:space="preserve">→한국 중량</t>
    </r>
    <r>
      <rPr>
        <b val="true"/>
        <sz val="10"/>
        <color rgb="FFFFFFFF"/>
        <rFont val="Arial"/>
        <family val="0"/>
        <charset val="1"/>
      </rPr>
      <t xml:space="preserve">(kg)</t>
    </r>
  </si>
  <si>
    <r>
      <rPr>
        <b val="true"/>
        <sz val="10"/>
        <color rgb="FFFFFFFF"/>
        <rFont val="WenQuanYi Zen Hei"/>
        <family val="2"/>
      </rPr>
      <t xml:space="preserve">수출국 전세계 수출총액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</si>
  <si>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WenQuanYi Zen Hei"/>
        <family val="2"/>
      </rPr>
      <t xml:space="preserve">수출국 수출 중 한국 비중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</si>
  <si>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b val="true"/>
        <sz val="10"/>
        <color rgb="FFFFFFFF"/>
        <rFont val="WenQuanYi Zen Hei"/>
        <family val="2"/>
      </rPr>
      <t xml:space="preserve">수출국 전세계 수출총중량</t>
    </r>
    <r>
      <rPr>
        <b val="true"/>
        <sz val="10"/>
        <color rgb="FFFFFFFF"/>
        <rFont val="Arial"/>
        <family val="0"/>
        <charset val="1"/>
      </rPr>
      <t xml:space="preserve">(kg)</t>
    </r>
  </si>
  <si>
    <r>
      <rPr>
        <b val="true"/>
        <sz val="10"/>
        <color rgb="FFFFFFFF"/>
        <rFont val="WenQuanYi Zen Hei"/>
        <family val="2"/>
      </rPr>
      <t xml:space="preserve">수출국 수출중량 중 한국 비중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</si>
  <si>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b val="true"/>
        <sz val="10"/>
        <color rgb="FFFFFFFF"/>
        <rFont val="WenQuanYi Zen Hei"/>
        <family val="2"/>
      </rPr>
      <t xml:space="preserve">한국 수입 중 해당국 비중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</si>
  <si>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b val="true"/>
        <sz val="10"/>
        <color rgb="FFFFFFFF"/>
        <rFont val="WenQuanYi Zen Hei"/>
        <family val="2"/>
      </rPr>
      <t xml:space="preserve">한국 수입중량 중 해당국 비중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</si>
  <si>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i val="true"/>
        <sz val="9"/>
        <color rgb="FF555555"/>
        <rFont val="WenQuanYi Zen Hei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KOMIS </t>
    </r>
    <r>
      <rPr>
        <i val="true"/>
        <sz val="9"/>
        <color rgb="FF555555"/>
        <rFont val="WenQuanYi Zen Hei"/>
        <family val="2"/>
      </rPr>
      <t xml:space="preserve">글로벌 광물지도 세부현황</t>
    </r>
    <r>
      <rPr>
        <i val="true"/>
        <sz val="9"/>
        <color rgb="FF555555"/>
        <rFont val="Arial"/>
        <family val="0"/>
        <charset val="1"/>
      </rPr>
      <t xml:space="preserve">(UN Comtrade), </t>
    </r>
    <r>
      <rPr>
        <i val="true"/>
        <sz val="9"/>
        <color rgb="FF555555"/>
        <rFont val="WenQuanYi Zen Hei"/>
        <family val="2"/>
      </rPr>
      <t xml:space="preserve">국가 미지정 시 전세계 수출국→수입국 교역흐름 상위 </t>
    </r>
    <r>
      <rPr>
        <i val="true"/>
        <sz val="9"/>
        <color rgb="FF555555"/>
        <rFont val="Arial"/>
        <family val="0"/>
        <charset val="1"/>
      </rPr>
      <t xml:space="preserve">30</t>
    </r>
    <r>
      <rPr>
        <i val="true"/>
        <sz val="9"/>
        <color rgb="FF555555"/>
        <rFont val="WenQuanYi Zen Hei"/>
        <family val="2"/>
      </rPr>
      <t xml:space="preserve">건</t>
    </r>
    <r>
      <rPr>
        <i val="true"/>
        <sz val="9"/>
        <color rgb="FF555555"/>
        <rFont val="Arial"/>
        <family val="0"/>
        <charset val="1"/>
      </rPr>
      <t xml:space="preserve">(API</t>
    </r>
    <r>
      <rPr>
        <i val="true"/>
        <sz val="9"/>
        <color rgb="FF555555"/>
        <rFont val="WenQuanYi Zen Hei"/>
        <family val="2"/>
      </rPr>
      <t xml:space="preserve">가 </t>
    </r>
    <r>
      <rPr>
        <i val="true"/>
        <sz val="9"/>
        <color rgb="FF555555"/>
        <rFont val="Arial"/>
        <family val="0"/>
        <charset val="1"/>
      </rPr>
      <t xml:space="preserve">30</t>
    </r>
    <r>
      <rPr>
        <i val="true"/>
        <sz val="9"/>
        <color rgb="FF555555"/>
        <rFont val="WenQuanYi Zen Hei"/>
        <family val="2"/>
      </rPr>
      <t xml:space="preserve">건으로 제한</t>
    </r>
    <r>
      <rPr>
        <i val="true"/>
        <sz val="9"/>
        <color rgb="FF555555"/>
        <rFont val="Arial"/>
        <family val="0"/>
        <charset val="1"/>
      </rPr>
      <t xml:space="preserve">). 2025~2026</t>
    </r>
    <r>
      <rPr>
        <i val="true"/>
        <sz val="9"/>
        <color rgb="FF555555"/>
        <rFont val="WenQuanYi Zen Hei"/>
        <family val="2"/>
      </rPr>
      <t xml:space="preserve">년은 일부 보고국만 반영된 부분 집계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WenQuanYi Zen Hei"/>
        <family val="2"/>
      </rPr>
      <t xml:space="preserve">인듐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WenQuanYi Zen Hei"/>
        <family val="2"/>
      </rPr>
      <t xml:space="preserve">갈륨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WenQuanYi Zen Hei"/>
        <family val="2"/>
      </rPr>
      <t xml:space="preserve">니오븀은 </t>
    </r>
    <r>
      <rPr>
        <i val="true"/>
        <sz val="9"/>
        <color rgb="FF555555"/>
        <rFont val="Arial"/>
        <family val="0"/>
        <charset val="1"/>
      </rPr>
      <t xml:space="preserve">UN HS 6</t>
    </r>
    <r>
      <rPr>
        <i val="true"/>
        <sz val="9"/>
        <color rgb="FF555555"/>
        <rFont val="WenQuanYi Zen Hei"/>
        <family val="2"/>
      </rPr>
      <t xml:space="preserve">자리</t>
    </r>
    <r>
      <rPr>
        <i val="true"/>
        <sz val="9"/>
        <color rgb="FF555555"/>
        <rFont val="Arial"/>
        <family val="0"/>
        <charset val="1"/>
      </rPr>
      <t xml:space="preserve">(811292/811299)</t>
    </r>
    <r>
      <rPr>
        <i val="true"/>
        <sz val="9"/>
        <color rgb="FF555555"/>
        <rFont val="WenQuanYi Zen Hei"/>
        <family val="2"/>
      </rPr>
      <t xml:space="preserve">가 </t>
    </r>
    <r>
      <rPr>
        <i val="true"/>
        <sz val="9"/>
        <color rgb="FF555555"/>
        <rFont val="Arial"/>
        <family val="0"/>
        <charset val="1"/>
      </rPr>
      <t xml:space="preserve">Ga·Ge·In·Nb·V </t>
    </r>
    <r>
      <rPr>
        <i val="true"/>
        <sz val="9"/>
        <color rgb="FF555555"/>
        <rFont val="WenQuanYi Zen Hei"/>
        <family val="2"/>
      </rPr>
      <t xml:space="preserve">공용이므로 금속별 구분 불가 → 인듐과 갈륨 수치가 동일하게 집계됨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WenQuanYi Zen Hei"/>
        <family val="2"/>
      </rPr>
      <t xml:space="preserve">탄탈륨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WenQuanYi Zen Hei"/>
        <family val="2"/>
      </rPr>
      <t xml:space="preserve">니오븀 광석</t>
    </r>
    <r>
      <rPr>
        <i val="true"/>
        <sz val="9"/>
        <color rgb="FF555555"/>
        <rFont val="Arial"/>
        <family val="0"/>
        <charset val="1"/>
      </rPr>
      <t xml:space="preserve">(261590)</t>
    </r>
    <r>
      <rPr>
        <i val="true"/>
        <sz val="9"/>
        <color rgb="FF555555"/>
        <rFont val="WenQuanYi Zen Hei"/>
        <family val="2"/>
      </rPr>
      <t xml:space="preserve">도 </t>
    </r>
    <r>
      <rPr>
        <i val="true"/>
        <sz val="9"/>
        <color rgb="FF555555"/>
        <rFont val="Arial"/>
        <family val="0"/>
        <charset val="1"/>
      </rPr>
      <t xml:space="preserve">Nb·Ta·V </t>
    </r>
    <r>
      <rPr>
        <i val="true"/>
        <sz val="9"/>
        <color rgb="FF555555"/>
        <rFont val="WenQuanYi Zen Hei"/>
        <family val="2"/>
      </rPr>
      <t xml:space="preserve">공용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WenQuanYi Zen Hei"/>
        <family val="2"/>
      </rPr>
      <t xml:space="preserve">금속별 정확한 수치는 관세청</t>
    </r>
    <r>
      <rPr>
        <i val="true"/>
        <sz val="9"/>
        <color rgb="FF555555"/>
        <rFont val="Arial"/>
        <family val="0"/>
        <charset val="1"/>
      </rPr>
      <t xml:space="preserve">(10</t>
    </r>
    <r>
      <rPr>
        <i val="true"/>
        <sz val="9"/>
        <color rgb="FF555555"/>
        <rFont val="WenQuanYi Zen Hei"/>
        <family val="2"/>
      </rPr>
      <t xml:space="preserve">자리</t>
    </r>
    <r>
      <rPr>
        <i val="true"/>
        <sz val="9"/>
        <color rgb="FF555555"/>
        <rFont val="Arial"/>
        <family val="0"/>
        <charset val="1"/>
      </rPr>
      <t xml:space="preserve">) </t>
    </r>
    <r>
      <rPr>
        <i val="true"/>
        <sz val="9"/>
        <color rgb="FF555555"/>
        <rFont val="WenQuanYi Zen Hei"/>
        <family val="2"/>
      </rPr>
      <t xml:space="preserve">시트를 사용할 것</t>
    </r>
    <r>
      <rPr>
        <i val="true"/>
        <sz val="9"/>
        <color rgb="FF555555"/>
        <rFont val="Arial"/>
        <family val="0"/>
        <charset val="1"/>
      </rPr>
      <t xml:space="preserve">.</t>
    </r>
  </si>
  <si>
    <t xml:space="preserve">수출국</t>
  </si>
  <si>
    <t xml:space="preserve">수입국</t>
  </si>
  <si>
    <r>
      <rPr>
        <b val="true"/>
        <sz val="10"/>
        <color rgb="FFFFFFFF"/>
        <rFont val="WenQuanYi Zen Hei"/>
        <family val="2"/>
      </rPr>
      <t xml:space="preserve">금액 비중</t>
    </r>
    <r>
      <rPr>
        <b val="true"/>
        <sz val="10"/>
        <color rgb="FFFFFFFF"/>
        <rFont val="Arial"/>
        <family val="0"/>
        <charset val="1"/>
      </rPr>
      <t xml:space="preserve">(%, </t>
    </r>
    <r>
      <rPr>
        <b val="true"/>
        <sz val="10"/>
        <color rgb="FFFFFFFF"/>
        <rFont val="WenQuanYi Zen Hei"/>
        <family val="2"/>
      </rPr>
      <t xml:space="preserve">전세계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</si>
  <si>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중량 비중</t>
    </r>
    <r>
      <rPr>
        <b val="true"/>
        <sz val="10"/>
        <color rgb="FFFFFFFF"/>
        <rFont val="Arial"/>
        <family val="0"/>
        <charset val="1"/>
      </rPr>
      <t xml:space="preserve">(%, </t>
    </r>
    <r>
      <rPr>
        <b val="true"/>
        <sz val="10"/>
        <color rgb="FFFFFFFF"/>
        <rFont val="WenQuanYi Zen Hei"/>
        <family val="2"/>
      </rPr>
      <t xml:space="preserve">전세계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</si>
  <si>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전세계 교역총액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</si>
  <si>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WenQuanYi Zen Hei"/>
        <family val="2"/>
      </rPr>
      <t xml:space="preserve">전세계 교역총중량</t>
    </r>
    <r>
      <rPr>
        <b val="true"/>
        <sz val="10"/>
        <color rgb="FFFFFFFF"/>
        <rFont val="Arial"/>
        <family val="0"/>
        <charset val="1"/>
      </rPr>
      <t xml:space="preserve">(kg)</t>
    </r>
  </si>
  <si>
    <t xml:space="preserve">CD</t>
  </si>
  <si>
    <t xml:space="preserve">콩고민주공화국</t>
  </si>
  <si>
    <t xml:space="preserve">NG</t>
  </si>
  <si>
    <t xml:space="preserve">나이지리아</t>
  </si>
  <si>
    <t xml:space="preserve">KR</t>
  </si>
  <si>
    <t xml:space="preserve">대한민국</t>
  </si>
  <si>
    <t xml:space="preserve">CG</t>
  </si>
  <si>
    <t xml:space="preserve">콩고</t>
  </si>
  <si>
    <t xml:space="preserve">SV</t>
  </si>
  <si>
    <t xml:space="preserve">엘살바도르</t>
  </si>
  <si>
    <t xml:space="preserve">MZ</t>
  </si>
  <si>
    <t xml:space="preserve">모잠비크</t>
  </si>
  <si>
    <t xml:space="preserve">ET</t>
  </si>
  <si>
    <t xml:space="preserve">에티오피아</t>
  </si>
  <si>
    <t xml:space="preserve">KG</t>
  </si>
  <si>
    <t xml:space="preserve">키르기스스탄</t>
  </si>
  <si>
    <t xml:space="preserve">BG</t>
  </si>
  <si>
    <t xml:space="preserve">불가리아</t>
  </si>
  <si>
    <t xml:space="preserve">RO</t>
  </si>
  <si>
    <t xml:space="preserve">루마니아</t>
  </si>
  <si>
    <t xml:space="preserve">PA</t>
  </si>
  <si>
    <t xml:space="preserve">파나마</t>
  </si>
  <si>
    <t xml:space="preserve">UZ</t>
  </si>
  <si>
    <t xml:space="preserve">우즈베키스탄</t>
  </si>
  <si>
    <r>
      <rPr>
        <i val="true"/>
        <sz val="9"/>
        <color rgb="FF555555"/>
        <rFont val="WenQuanYi Zen Hei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KOMIS </t>
    </r>
    <r>
      <rPr>
        <i val="true"/>
        <sz val="9"/>
        <color rgb="FF555555"/>
        <rFont val="WenQuanYi Zen Hei"/>
        <family val="2"/>
      </rPr>
      <t xml:space="preserve">글로벌 광물지도 </t>
    </r>
    <r>
      <rPr>
        <i val="true"/>
        <sz val="9"/>
        <color rgb="FF555555"/>
        <rFont val="Arial"/>
        <family val="0"/>
        <charset val="1"/>
      </rPr>
      <t xml:space="preserve">'</t>
    </r>
    <r>
      <rPr>
        <i val="true"/>
        <sz val="9"/>
        <color rgb="FF555555"/>
        <rFont val="WenQuanYi Zen Hei"/>
        <family val="2"/>
      </rPr>
      <t xml:space="preserve">국가별 교역규모 </t>
    </r>
    <r>
      <rPr>
        <i val="true"/>
        <sz val="9"/>
        <color rgb="FF555555"/>
        <rFont val="Arial"/>
        <family val="0"/>
        <charset val="1"/>
      </rPr>
      <t xml:space="preserve">Top10' </t>
    </r>
    <r>
      <rPr>
        <i val="true"/>
        <sz val="9"/>
        <color rgb="FF555555"/>
        <rFont val="WenQuanYi Zen Hei"/>
        <family val="2"/>
      </rPr>
      <t xml:space="preserve">차트 </t>
    </r>
    <r>
      <rPr>
        <i val="true"/>
        <sz val="9"/>
        <color rgb="FF555555"/>
        <rFont val="Arial"/>
        <family val="0"/>
        <charset val="1"/>
      </rPr>
      <t xml:space="preserve">API(</t>
    </r>
    <r>
      <rPr>
        <i val="true"/>
        <sz val="9"/>
        <color rgb="FF555555"/>
        <rFont val="WenQuanYi Zen Hei"/>
        <family val="2"/>
      </rPr>
      <t xml:space="preserve">국가 미지정</t>
    </r>
    <r>
      <rPr>
        <i val="true"/>
        <sz val="9"/>
        <color rgb="FF555555"/>
        <rFont val="Arial"/>
        <family val="0"/>
        <charset val="1"/>
      </rPr>
      <t xml:space="preserve">). </t>
    </r>
    <r>
      <rPr>
        <i val="true"/>
        <sz val="9"/>
        <color rgb="FF555555"/>
        <rFont val="WenQuanYi Zen Hei"/>
        <family val="2"/>
      </rPr>
      <t xml:space="preserve">구분 </t>
    </r>
    <r>
      <rPr>
        <i val="true"/>
        <sz val="9"/>
        <color rgb="FF555555"/>
        <rFont val="Arial"/>
        <family val="0"/>
        <charset val="1"/>
      </rPr>
      <t xml:space="preserve">'</t>
    </r>
    <r>
      <rPr>
        <i val="true"/>
        <sz val="9"/>
        <color rgb="FF555555"/>
        <rFont val="WenQuanYi Zen Hei"/>
        <family val="2"/>
      </rPr>
      <t xml:space="preserve">수입국</t>
    </r>
    <r>
      <rPr>
        <i val="true"/>
        <sz val="9"/>
        <color rgb="FF555555"/>
        <rFont val="Arial"/>
        <family val="0"/>
        <charset val="1"/>
      </rPr>
      <t xml:space="preserve">'=</t>
    </r>
    <r>
      <rPr>
        <i val="true"/>
        <sz val="9"/>
        <color rgb="FF555555"/>
        <rFont val="WenQuanYi Zen Hei"/>
        <family val="2"/>
      </rPr>
      <t xml:space="preserve">전세계 주요 수입국별 수입액</t>
    </r>
    <r>
      <rPr>
        <i val="true"/>
        <sz val="9"/>
        <color rgb="FF555555"/>
        <rFont val="Arial"/>
        <family val="0"/>
        <charset val="1"/>
      </rPr>
      <t xml:space="preserve">, '</t>
    </r>
    <r>
      <rPr>
        <i val="true"/>
        <sz val="9"/>
        <color rgb="FF555555"/>
        <rFont val="WenQuanYi Zen Hei"/>
        <family val="2"/>
      </rPr>
      <t xml:space="preserve">수출국</t>
    </r>
    <r>
      <rPr>
        <i val="true"/>
        <sz val="9"/>
        <color rgb="FF555555"/>
        <rFont val="Arial"/>
        <family val="0"/>
        <charset val="1"/>
      </rPr>
      <t xml:space="preserve">'=</t>
    </r>
    <r>
      <rPr>
        <i val="true"/>
        <sz val="9"/>
        <color rgb="FF555555"/>
        <rFont val="WenQuanYi Zen Hei"/>
        <family val="2"/>
      </rPr>
      <t xml:space="preserve">주요 수출국별 수출액</t>
    </r>
    <r>
      <rPr>
        <i val="true"/>
        <sz val="9"/>
        <color rgb="FF555555"/>
        <rFont val="Arial"/>
        <family val="0"/>
        <charset val="1"/>
      </rPr>
      <t xml:space="preserve">. UN Comtrade. 2025~2026</t>
    </r>
    <r>
      <rPr>
        <i val="true"/>
        <sz val="9"/>
        <color rgb="FF555555"/>
        <rFont val="WenQuanYi Zen Hei"/>
        <family val="2"/>
      </rPr>
      <t xml:space="preserve">년은 일부 보고국만 반영된 부분 집계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WenQuanYi Zen Hei"/>
        <family val="2"/>
      </rPr>
      <t xml:space="preserve">한국 미반영</t>
    </r>
    <r>
      <rPr>
        <i val="true"/>
        <sz val="9"/>
        <color rgb="FF555555"/>
        <rFont val="Arial"/>
        <family val="0"/>
        <charset val="1"/>
      </rPr>
      <t xml:space="preserve">). </t>
    </r>
    <r>
      <rPr>
        <i val="true"/>
        <sz val="9"/>
        <color rgb="FF555555"/>
        <rFont val="WenQuanYi Zen Hei"/>
        <family val="2"/>
      </rPr>
      <t xml:space="preserve">인듐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WenQuanYi Zen Hei"/>
        <family val="2"/>
      </rPr>
      <t xml:space="preserve">갈륨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WenQuanYi Zen Hei"/>
        <family val="2"/>
      </rPr>
      <t xml:space="preserve">니오븀은 </t>
    </r>
    <r>
      <rPr>
        <i val="true"/>
        <sz val="9"/>
        <color rgb="FF555555"/>
        <rFont val="Arial"/>
        <family val="0"/>
        <charset val="1"/>
      </rPr>
      <t xml:space="preserve">UN HS 6</t>
    </r>
    <r>
      <rPr>
        <i val="true"/>
        <sz val="9"/>
        <color rgb="FF555555"/>
        <rFont val="WenQuanYi Zen Hei"/>
        <family val="2"/>
      </rPr>
      <t xml:space="preserve">자리</t>
    </r>
    <r>
      <rPr>
        <i val="true"/>
        <sz val="9"/>
        <color rgb="FF555555"/>
        <rFont val="Arial"/>
        <family val="0"/>
        <charset val="1"/>
      </rPr>
      <t xml:space="preserve">(811292/811299)</t>
    </r>
    <r>
      <rPr>
        <i val="true"/>
        <sz val="9"/>
        <color rgb="FF555555"/>
        <rFont val="WenQuanYi Zen Hei"/>
        <family val="2"/>
      </rPr>
      <t xml:space="preserve">가 </t>
    </r>
    <r>
      <rPr>
        <i val="true"/>
        <sz val="9"/>
        <color rgb="FF555555"/>
        <rFont val="Arial"/>
        <family val="0"/>
        <charset val="1"/>
      </rPr>
      <t xml:space="preserve">Ga·Ge·In·Nb·V </t>
    </r>
    <r>
      <rPr>
        <i val="true"/>
        <sz val="9"/>
        <color rgb="FF555555"/>
        <rFont val="WenQuanYi Zen Hei"/>
        <family val="2"/>
      </rPr>
      <t xml:space="preserve">공용이므로 금속별 구분 불가 → 인듐과 갈륨 수치가 동일하게 집계됨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WenQuanYi Zen Hei"/>
        <family val="2"/>
      </rPr>
      <t xml:space="preserve">탄탈륨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WenQuanYi Zen Hei"/>
        <family val="2"/>
      </rPr>
      <t xml:space="preserve">니오븀 광석</t>
    </r>
    <r>
      <rPr>
        <i val="true"/>
        <sz val="9"/>
        <color rgb="FF555555"/>
        <rFont val="Arial"/>
        <family val="0"/>
        <charset val="1"/>
      </rPr>
      <t xml:space="preserve">(261590)</t>
    </r>
    <r>
      <rPr>
        <i val="true"/>
        <sz val="9"/>
        <color rgb="FF555555"/>
        <rFont val="WenQuanYi Zen Hei"/>
        <family val="2"/>
      </rPr>
      <t xml:space="preserve">도 </t>
    </r>
    <r>
      <rPr>
        <i val="true"/>
        <sz val="9"/>
        <color rgb="FF555555"/>
        <rFont val="Arial"/>
        <family val="0"/>
        <charset val="1"/>
      </rPr>
      <t xml:space="preserve">Nb·Ta·V </t>
    </r>
    <r>
      <rPr>
        <i val="true"/>
        <sz val="9"/>
        <color rgb="FF555555"/>
        <rFont val="WenQuanYi Zen Hei"/>
        <family val="2"/>
      </rPr>
      <t xml:space="preserve">공용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WenQuanYi Zen Hei"/>
        <family val="2"/>
      </rPr>
      <t xml:space="preserve">금속별 정확한 수치는 관세청</t>
    </r>
    <r>
      <rPr>
        <i val="true"/>
        <sz val="9"/>
        <color rgb="FF555555"/>
        <rFont val="Arial"/>
        <family val="0"/>
        <charset val="1"/>
      </rPr>
      <t xml:space="preserve">(10</t>
    </r>
    <r>
      <rPr>
        <i val="true"/>
        <sz val="9"/>
        <color rgb="FF555555"/>
        <rFont val="WenQuanYi Zen Hei"/>
        <family val="2"/>
      </rPr>
      <t xml:space="preserve">자리</t>
    </r>
    <r>
      <rPr>
        <i val="true"/>
        <sz val="9"/>
        <color rgb="FF555555"/>
        <rFont val="Arial"/>
        <family val="0"/>
        <charset val="1"/>
      </rPr>
      <t xml:space="preserve">) </t>
    </r>
    <r>
      <rPr>
        <i val="true"/>
        <sz val="9"/>
        <color rgb="FF555555"/>
        <rFont val="WenQuanYi Zen Hei"/>
        <family val="2"/>
      </rPr>
      <t xml:space="preserve">시트를 사용할 것</t>
    </r>
    <r>
      <rPr>
        <i val="true"/>
        <sz val="9"/>
        <color rgb="FF555555"/>
        <rFont val="Arial"/>
        <family val="0"/>
        <charset val="1"/>
      </rPr>
      <t xml:space="preserve">.</t>
    </r>
  </si>
  <si>
    <t xml:space="preserve">구분</t>
  </si>
  <si>
    <t xml:space="preserve">MX</t>
  </si>
  <si>
    <t xml:space="preserve">멕시코</t>
  </si>
  <si>
    <r>
      <rPr>
        <b val="true"/>
        <sz val="10"/>
        <rFont val="WenQuanYi Zen Hei"/>
        <family val="2"/>
      </rPr>
      <t xml:space="preserve">광종 코드 </t>
    </r>
    <r>
      <rPr>
        <b val="true"/>
        <sz val="10"/>
        <rFont val="Arial"/>
        <family val="0"/>
        <charset val="1"/>
      </rPr>
      <t xml:space="preserve">(KOMIS)</t>
    </r>
  </si>
  <si>
    <r>
      <rPr>
        <b val="true"/>
        <sz val="10"/>
        <rFont val="Arial"/>
        <family val="0"/>
        <charset val="1"/>
      </rPr>
      <t xml:space="preserve">KOMIS </t>
    </r>
    <r>
      <rPr>
        <b val="true"/>
        <sz val="10"/>
        <rFont val="WenQuanYi Zen Hei"/>
        <family val="2"/>
      </rPr>
      <t xml:space="preserve">광종코드</t>
    </r>
  </si>
  <si>
    <r>
      <rPr>
        <b val="true"/>
        <sz val="10"/>
        <rFont val="WenQuanYi Zen Hei"/>
        <family val="2"/>
      </rPr>
      <t xml:space="preserve">광종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한글</t>
    </r>
    <r>
      <rPr>
        <b val="true"/>
        <sz val="10"/>
        <rFont val="Arial"/>
        <family val="0"/>
        <charset val="1"/>
      </rPr>
      <t xml:space="preserve">)</t>
    </r>
  </si>
  <si>
    <t xml:space="preserve">영문</t>
  </si>
  <si>
    <t xml:space="preserve">Tantalum</t>
  </si>
  <si>
    <t xml:space="preserve">Niobium</t>
  </si>
  <si>
    <t xml:space="preserve">Indium</t>
  </si>
  <si>
    <t xml:space="preserve">Gallium</t>
  </si>
  <si>
    <t xml:space="preserve">Hafnium</t>
  </si>
  <si>
    <t xml:space="preserve">Rhenium</t>
  </si>
  <si>
    <r>
      <rPr>
        <b val="true"/>
        <sz val="10"/>
        <rFont val="WenQuanYi Zen Hei"/>
        <family val="2"/>
      </rPr>
      <t xml:space="preserve">관세청 </t>
    </r>
    <r>
      <rPr>
        <b val="true"/>
        <sz val="10"/>
        <rFont val="Arial"/>
        <family val="0"/>
        <charset val="1"/>
      </rPr>
      <t xml:space="preserve">HS</t>
    </r>
    <r>
      <rPr>
        <b val="true"/>
        <sz val="10"/>
        <rFont val="WenQuanYi Zen Hei"/>
        <family val="2"/>
      </rPr>
      <t xml:space="preserve">코드</t>
    </r>
    <r>
      <rPr>
        <b val="true"/>
        <sz val="10"/>
        <rFont val="Arial"/>
        <family val="0"/>
        <charset val="1"/>
      </rPr>
      <t xml:space="preserve">(10</t>
    </r>
    <r>
      <rPr>
        <b val="true"/>
        <sz val="10"/>
        <rFont val="WenQuanYi Zen Hei"/>
        <family val="2"/>
      </rPr>
      <t xml:space="preserve">자리</t>
    </r>
    <r>
      <rPr>
        <b val="true"/>
        <sz val="10"/>
        <rFont val="Arial"/>
        <family val="0"/>
        <charset val="1"/>
      </rPr>
      <t xml:space="preserve">) - </t>
    </r>
    <r>
      <rPr>
        <b val="true"/>
        <sz val="10"/>
        <rFont val="WenQuanYi Zen Hei"/>
        <family val="2"/>
      </rPr>
      <t xml:space="preserve">대한민국 광물지도</t>
    </r>
  </si>
  <si>
    <r>
      <rPr>
        <b val="true"/>
        <sz val="10"/>
        <rFont val="Arial"/>
        <family val="0"/>
        <charset val="1"/>
      </rPr>
      <t xml:space="preserve">UN HS</t>
    </r>
    <r>
      <rPr>
        <b val="true"/>
        <sz val="10"/>
        <rFont val="WenQuanYi Zen Hei"/>
        <family val="2"/>
      </rPr>
      <t xml:space="preserve">코드</t>
    </r>
    <r>
      <rPr>
        <b val="true"/>
        <sz val="10"/>
        <rFont val="Arial"/>
        <family val="0"/>
        <charset val="1"/>
      </rPr>
      <t xml:space="preserve">(6</t>
    </r>
    <r>
      <rPr>
        <b val="true"/>
        <sz val="10"/>
        <rFont val="WenQuanYi Zen Hei"/>
        <family val="2"/>
      </rPr>
      <t xml:space="preserve">자리</t>
    </r>
    <r>
      <rPr>
        <b val="true"/>
        <sz val="10"/>
        <rFont val="Arial"/>
        <family val="0"/>
        <charset val="1"/>
      </rPr>
      <t xml:space="preserve">) - </t>
    </r>
    <r>
      <rPr>
        <b val="true"/>
        <sz val="10"/>
        <rFont val="WenQuanYi Zen Hei"/>
        <family val="2"/>
      </rPr>
      <t xml:space="preserve">글로벌 광물지도 </t>
    </r>
    <r>
      <rPr>
        <b val="true"/>
        <sz val="10"/>
        <rFont val="Arial"/>
        <family val="0"/>
        <charset val="1"/>
      </rPr>
      <t xml:space="preserve">(UN Comtrade)</t>
    </r>
  </si>
  <si>
    <r>
      <rPr>
        <b val="true"/>
        <sz val="10"/>
        <rFont val="WenQuanYi Zen Hei"/>
        <family val="2"/>
      </rPr>
      <t xml:space="preserve">매핑된 관세청 </t>
    </r>
    <r>
      <rPr>
        <b val="true"/>
        <sz val="10"/>
        <rFont val="Arial"/>
        <family val="0"/>
        <charset val="1"/>
      </rPr>
      <t xml:space="preserve">HS</t>
    </r>
    <r>
      <rPr>
        <b val="true"/>
        <sz val="10"/>
        <rFont val="WenQuanYi Zen Hei"/>
        <family val="2"/>
      </rPr>
      <t xml:space="preserve">코드</t>
    </r>
  </si>
  <si>
    <r>
      <rPr>
        <b val="true"/>
        <sz val="10"/>
        <rFont val="WenQuanYi Zen Hei"/>
        <family val="2"/>
      </rPr>
      <t xml:space="preserve">품목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영문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</si>
  <si>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생산품 유형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물질흐름</t>
    </r>
    <r>
      <rPr>
        <b val="true"/>
        <sz val="10"/>
        <rFont val="Arial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코드</t>
    </r>
  </si>
  <si>
    <t xml:space="preserve">유형명</t>
  </si>
  <si>
    <r>
      <rPr>
        <b val="true"/>
        <sz val="10"/>
        <rFont val="WenQuanYi Zen Hei"/>
        <family val="2"/>
      </rPr>
      <t xml:space="preserve">국가코드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본 파일에 등장하는 국가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</si>
  <si>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국가명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한글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</si>
  <si>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국가명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영문</t>
    </r>
    <r>
      <rPr>
        <b val="true"/>
        <sz val="10"/>
        <rFont val="Arial"/>
        <family val="0"/>
        <charset val="1"/>
      </rPr>
      <t xml:space="preserve">)</t>
    </r>
  </si>
  <si>
    <t xml:space="preserve">권역</t>
  </si>
  <si>
    <t xml:space="preserve">유럽</t>
  </si>
  <si>
    <t xml:space="preserve">아시아</t>
  </si>
  <si>
    <t xml:space="preserve">남아메리카</t>
  </si>
  <si>
    <t xml:space="preserve">오세아니아</t>
  </si>
  <si>
    <t xml:space="preserve">아프리카</t>
  </si>
  <si>
    <t xml:space="preserve">북아메리카</t>
  </si>
  <si>
    <t xml:space="preserve">Korea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</si>
</sst>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"/>
    <numFmt numFmtId="167" formatCode="#,##0.00"/>
    <numFmt numFmtId="168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0"/>
      <name val="WenQuanYi Zen Hei"/>
      <family val="2"/>
    </font>
    <font>
      <i val="true"/>
      <sz val="9"/>
      <color rgb="FF555555"/>
      <name val="WenQuanYi Zen Hei"/>
      <family val="2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</row>
    <row r="6" customFormat="false" ht="15" hidden="false" customHeight="false" outlineLevel="0" collapsed="false">
      <c r="A6" s="3" t="s">
        <v>7</v>
      </c>
      <c r="B6" s="5" t="s">
        <v>8</v>
      </c>
    </row>
    <row r="7" customFormat="false" ht="15" hidden="false" customHeight="false" outlineLevel="0" collapsed="false">
      <c r="A7" s="3" t="s">
        <v>9</v>
      </c>
      <c r="B7" s="4" t="s">
        <v>10</v>
      </c>
    </row>
    <row r="8" customFormat="false" ht="15" hidden="false" customHeight="false" outlineLevel="0" collapsed="false">
      <c r="A8" s="3" t="s">
        <v>11</v>
      </c>
      <c r="B8" s="5" t="s">
        <v>12</v>
      </c>
    </row>
    <row r="9" customFormat="false" ht="15" hidden="false" customHeight="false" outlineLevel="0" collapsed="false">
      <c r="A9" s="3" t="s">
        <v>13</v>
      </c>
      <c r="B9" s="5" t="s">
        <v>14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6" t="s">
        <v>15</v>
      </c>
    </row>
    <row r="12" customFormat="false" ht="15" hidden="false" customHeight="false" outlineLevel="0" collapsed="false">
      <c r="A12" s="3" t="s">
        <v>16</v>
      </c>
      <c r="B12" s="5" t="s">
        <v>17</v>
      </c>
    </row>
    <row r="13" customFormat="false" ht="15" hidden="false" customHeight="false" outlineLevel="0" collapsed="false">
      <c r="A13" s="3" t="s">
        <v>18</v>
      </c>
      <c r="B13" s="5" t="s">
        <v>19</v>
      </c>
    </row>
    <row r="14" customFormat="false" ht="15" hidden="false" customHeight="false" outlineLevel="0" collapsed="false">
      <c r="A14" s="3" t="s">
        <v>20</v>
      </c>
      <c r="B14" s="4" t="s">
        <v>21</v>
      </c>
    </row>
    <row r="15" customFormat="false" ht="15" hidden="false" customHeight="false" outlineLevel="0" collapsed="false">
      <c r="A15" s="3" t="s">
        <v>22</v>
      </c>
      <c r="B15" s="4" t="s">
        <v>23</v>
      </c>
    </row>
    <row r="16" customFormat="false" ht="15" hidden="false" customHeight="false" outlineLevel="0" collapsed="false">
      <c r="A16" s="3" t="s">
        <v>24</v>
      </c>
      <c r="B16" s="5" t="s">
        <v>25</v>
      </c>
    </row>
    <row r="17" customFormat="false" ht="15" hidden="false" customHeight="false" outlineLevel="0" collapsed="false">
      <c r="A17" s="3" t="s">
        <v>26</v>
      </c>
      <c r="B17" s="4" t="s">
        <v>27</v>
      </c>
    </row>
    <row r="18" customFormat="false" ht="15" hidden="false" customHeight="false" outlineLevel="0" collapsed="false">
      <c r="A18" s="3" t="s">
        <v>28</v>
      </c>
      <c r="B18" s="4" t="s">
        <v>29</v>
      </c>
    </row>
    <row r="19" customFormat="false" ht="15" hidden="false" customHeight="false" outlineLevel="0" collapsed="false">
      <c r="A19" s="3" t="s">
        <v>30</v>
      </c>
      <c r="B19" s="4" t="s">
        <v>31</v>
      </c>
    </row>
    <row r="20" customFormat="false" ht="15" hidden="false" customHeight="false" outlineLevel="0" collapsed="false">
      <c r="A20" s="2" t="s">
        <v>32</v>
      </c>
      <c r="B20" s="4" t="s">
        <v>33</v>
      </c>
    </row>
    <row r="21" customFormat="false" ht="15" hidden="false" customHeight="false" outlineLevel="0" collapsed="false">
      <c r="A21" s="2" t="s">
        <v>34</v>
      </c>
      <c r="B21" s="4" t="s">
        <v>35</v>
      </c>
    </row>
    <row r="22" customFormat="false" ht="15" hidden="false" customHeight="false" outlineLevel="0" collapsed="false">
      <c r="A22" s="2" t="s">
        <v>36</v>
      </c>
      <c r="B22" s="5" t="s">
        <v>37</v>
      </c>
    </row>
    <row r="23" customFormat="false" ht="15" hidden="false" customHeight="false" outlineLevel="0" collapsed="false">
      <c r="A23" s="2" t="s">
        <v>38</v>
      </c>
      <c r="B23" s="4" t="s">
        <v>39</v>
      </c>
    </row>
    <row r="24" customFormat="false" ht="15" hidden="false" customHeight="false" outlineLevel="0" collapsed="false">
      <c r="A24" s="2" t="s">
        <v>40</v>
      </c>
      <c r="B24" s="5" t="s">
        <v>41</v>
      </c>
    </row>
    <row r="25" customFormat="false" ht="15" hidden="false" customHeight="false" outlineLevel="0" collapsed="false">
      <c r="A25" s="2" t="s">
        <v>42</v>
      </c>
      <c r="B25" s="5" t="s">
        <v>43</v>
      </c>
    </row>
    <row r="26" customFormat="false" ht="15" hidden="false" customHeight="false" outlineLevel="0" collapsed="false">
      <c r="A26" s="2" t="s">
        <v>44</v>
      </c>
      <c r="B26" s="5" t="s">
        <v>45</v>
      </c>
    </row>
    <row r="27" customFormat="false" ht="15" hidden="false" customHeight="false" outlineLevel="0" collapsed="false">
      <c r="A27" s="3" t="s">
        <v>46</v>
      </c>
      <c r="B27" s="5" t="s">
        <v>47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6" t="s">
        <v>48</v>
      </c>
    </row>
    <row r="30" customFormat="false" ht="39.55" hidden="false" customHeight="false" outlineLevel="0" collapsed="false">
      <c r="A30" s="2" t="s">
        <v>49</v>
      </c>
      <c r="B30" s="5" t="s">
        <v>50</v>
      </c>
    </row>
    <row r="31" customFormat="false" ht="25.35" hidden="false" customHeight="false" outlineLevel="0" collapsed="false">
      <c r="A31" s="2" t="s">
        <v>51</v>
      </c>
      <c r="B31" s="5" t="s">
        <v>52</v>
      </c>
    </row>
    <row r="32" customFormat="false" ht="15" hidden="false" customHeight="false" outlineLevel="0" collapsed="false">
      <c r="A32" s="2" t="s">
        <v>53</v>
      </c>
      <c r="B32" s="4" t="s">
        <v>54</v>
      </c>
    </row>
    <row r="33" customFormat="false" ht="15" hidden="false" customHeight="false" outlineLevel="0" collapsed="false">
      <c r="A33" s="2" t="s">
        <v>55</v>
      </c>
      <c r="B33" s="4" t="s">
        <v>56</v>
      </c>
    </row>
    <row r="34" customFormat="false" ht="15" hidden="false" customHeight="false" outlineLevel="0" collapsed="false">
      <c r="A34" s="2" t="s">
        <v>57</v>
      </c>
      <c r="B34" s="5" t="s">
        <v>58</v>
      </c>
    </row>
    <row r="35" customFormat="false" ht="26.85" hidden="false" customHeight="false" outlineLevel="0" collapsed="false">
      <c r="A35" s="2" t="s">
        <v>59</v>
      </c>
      <c r="B35" s="5" t="s">
        <v>60</v>
      </c>
    </row>
    <row r="36" customFormat="false" ht="15" hidden="false" customHeight="false" outlineLevel="0" collapsed="false">
      <c r="A36" s="2" t="s">
        <v>61</v>
      </c>
      <c r="B36" s="4" t="s">
        <v>62</v>
      </c>
    </row>
    <row r="37" customFormat="false" ht="39.55" hidden="false" customHeight="false" outlineLevel="0" collapsed="false">
      <c r="A37" s="2" t="s">
        <v>63</v>
      </c>
      <c r="B37" s="5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5" min="4" style="0" width="6"/>
    <col collapsed="false" customWidth="true" hidden="false" outlineLevel="0" max="6" min="6" style="0" width="5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2" min="11" style="0" width="13"/>
    <col collapsed="false" customWidth="true" hidden="false" outlineLevel="0" max="13" min="13" style="0" width="11"/>
    <col collapsed="false" customWidth="true" hidden="false" outlineLevel="0" max="15" min="14" style="0" width="10"/>
    <col collapsed="false" customWidth="true" hidden="false" outlineLevel="0" max="16" min="16" style="0" width="14"/>
    <col collapsed="false" customWidth="true" hidden="false" outlineLevel="0" max="18" min="17" style="0" width="13"/>
    <col collapsed="false" customWidth="true" hidden="false" outlineLevel="0" max="19" min="19" style="0" width="11"/>
    <col collapsed="false" customWidth="true" hidden="false" outlineLevel="0" max="21" min="20" style="0" width="10"/>
    <col collapsed="false" customWidth="true" hidden="false" outlineLevel="0" max="25" min="22" style="0" width="16"/>
    <col collapsed="false" customWidth="true" hidden="false" outlineLevel="0" max="26" min="26" style="0" width="6"/>
    <col collapsed="false" customWidth="true" hidden="false" outlineLevel="0" max="27" min="27" style="0" width="14"/>
  </cols>
  <sheetData>
    <row r="1" customFormat="false" ht="15" hidden="false" customHeight="false" outlineLevel="0" collapsed="false">
      <c r="A1" s="7" t="s">
        <v>65</v>
      </c>
    </row>
    <row r="2" customFormat="false" ht="31.5" hidden="false" customHeight="true" outlineLevel="0" collapsed="false">
      <c r="A2" s="8" t="s">
        <v>66</v>
      </c>
      <c r="B2" s="8" t="s">
        <v>67</v>
      </c>
      <c r="C2" s="8" t="s">
        <v>68</v>
      </c>
      <c r="D2" s="8" t="s">
        <v>69</v>
      </c>
      <c r="E2" s="8" t="s">
        <v>70</v>
      </c>
      <c r="F2" s="8" t="s">
        <v>71</v>
      </c>
      <c r="G2" s="8" t="s">
        <v>72</v>
      </c>
      <c r="H2" s="8" t="s">
        <v>73</v>
      </c>
      <c r="I2" s="8" t="s">
        <v>74</v>
      </c>
      <c r="J2" s="8" t="s">
        <v>75</v>
      </c>
      <c r="K2" s="8" t="s">
        <v>76</v>
      </c>
      <c r="L2" s="8" t="s">
        <v>77</v>
      </c>
      <c r="M2" s="8" t="s">
        <v>78</v>
      </c>
      <c r="N2" s="8" t="s">
        <v>79</v>
      </c>
      <c r="O2" s="8" t="s">
        <v>80</v>
      </c>
      <c r="P2" s="8" t="s">
        <v>81</v>
      </c>
      <c r="Q2" s="8" t="s">
        <v>82</v>
      </c>
      <c r="R2" s="8" t="s">
        <v>83</v>
      </c>
      <c r="S2" s="8" t="s">
        <v>84</v>
      </c>
      <c r="T2" s="8" t="s">
        <v>85</v>
      </c>
      <c r="U2" s="8" t="s">
        <v>86</v>
      </c>
      <c r="V2" s="9" t="s">
        <v>87</v>
      </c>
      <c r="W2" s="9" t="s">
        <v>88</v>
      </c>
      <c r="X2" s="9" t="s">
        <v>89</v>
      </c>
      <c r="Y2" s="9" t="s">
        <v>90</v>
      </c>
      <c r="Z2" s="8" t="s">
        <v>91</v>
      </c>
      <c r="AA2" s="8" t="s">
        <v>92</v>
      </c>
    </row>
    <row r="3" customFormat="false" ht="15" hidden="false" customHeight="false" outlineLevel="0" collapsed="false">
      <c r="A3" s="2" t="s">
        <v>93</v>
      </c>
      <c r="B3" s="2" t="s">
        <v>94</v>
      </c>
      <c r="C3" s="3" t="s">
        <v>95</v>
      </c>
      <c r="D3" s="2" t="s">
        <v>96</v>
      </c>
      <c r="E3" s="2" t="n">
        <v>2020</v>
      </c>
      <c r="F3" s="2" t="n">
        <v>1</v>
      </c>
      <c r="G3" s="2" t="s">
        <v>97</v>
      </c>
      <c r="H3" s="3" t="s">
        <v>98</v>
      </c>
      <c r="I3" s="2" t="s">
        <v>99</v>
      </c>
      <c r="J3" s="10" t="n">
        <v>38048316</v>
      </c>
      <c r="K3" s="11" t="n">
        <f aca="false">J3/1000</f>
        <v>38048.316</v>
      </c>
      <c r="L3" s="10" t="n">
        <v>53903</v>
      </c>
      <c r="M3" s="12" t="n">
        <f aca="false">L3/1000</f>
        <v>53.903</v>
      </c>
      <c r="N3" s="13" t="n">
        <f aca="false">IF(SUMIFS($J$3:$J$20000,$D$3:$D$20000,$D3,$E$3:$E$20000,$E3)=0,0,J3/SUMIFS($J$3:$J$20000,$D$3:$D$20000,$D3,$E$3:$E$20000,$E3))</f>
        <v>0.522395861508032</v>
      </c>
      <c r="O3" s="13" t="n">
        <f aca="false">IF(SUMIFS($L$3:$L$20000,$D$3:$D$20000,$D3,$E$3:$E$20000,$E3)=0,0,L3/SUMIFS($L$3:$L$20000,$D$3:$D$20000,$D3,$E$3:$E$20000,$E3))</f>
        <v>0.407070089187944</v>
      </c>
      <c r="P3" s="10" t="n">
        <v>4216993</v>
      </c>
      <c r="Q3" s="11" t="n">
        <f aca="false">P3/1000</f>
        <v>4216.993</v>
      </c>
      <c r="R3" s="10" t="n">
        <v>45310</v>
      </c>
      <c r="S3" s="12" t="n">
        <f aca="false">R3/1000</f>
        <v>45.31</v>
      </c>
      <c r="T3" s="13" t="n">
        <f aca="false">IF(SUMIFS($P$3:$P$20000,$D$3:$D$20000,$D3,$E$3:$E$20000,$E3)=0,0,P3/SUMIFS($P$3:$P$20000,$D$3:$D$20000,$D3,$E$3:$E$20000,$E3))</f>
        <v>0.235040041592737</v>
      </c>
      <c r="U3" s="13" t="n">
        <f aca="false">IF(SUMIFS($R$3:$R$20000,$D$3:$D$20000,$D3,$E$3:$E$20000,$E3)=0,0,R3/SUMIFS($R$3:$R$20000,$D$3:$D$20000,$D3,$E$3:$E$20000,$E3))</f>
        <v>0.295290728744412</v>
      </c>
      <c r="V3" s="10" t="n">
        <v>72834260</v>
      </c>
      <c r="W3" s="10" t="n">
        <v>132417</v>
      </c>
      <c r="X3" s="10" t="n">
        <v>17941594</v>
      </c>
      <c r="Y3" s="10" t="n">
        <v>153442</v>
      </c>
      <c r="Z3" s="2" t="n">
        <v>1</v>
      </c>
      <c r="AA3" s="2" t="s">
        <v>100</v>
      </c>
    </row>
    <row r="4" customFormat="false" ht="15" hidden="false" customHeight="false" outlineLevel="0" collapsed="false">
      <c r="A4" s="2" t="s">
        <v>101</v>
      </c>
      <c r="B4" s="2" t="s">
        <v>94</v>
      </c>
      <c r="C4" s="3" t="s">
        <v>95</v>
      </c>
      <c r="D4" s="2" t="s">
        <v>96</v>
      </c>
      <c r="E4" s="2" t="n">
        <v>2020</v>
      </c>
      <c r="F4" s="2" t="n">
        <v>2</v>
      </c>
      <c r="G4" s="2" t="s">
        <v>102</v>
      </c>
      <c r="H4" s="3" t="s">
        <v>103</v>
      </c>
      <c r="I4" s="2" t="s">
        <v>104</v>
      </c>
      <c r="J4" s="10" t="n">
        <v>20169356</v>
      </c>
      <c r="K4" s="11" t="n">
        <f aca="false">J4/1000</f>
        <v>20169.356</v>
      </c>
      <c r="L4" s="10" t="n">
        <v>38809</v>
      </c>
      <c r="M4" s="12" t="n">
        <f aca="false">L4/1000</f>
        <v>38.809</v>
      </c>
      <c r="N4" s="13" t="n">
        <f aca="false">IF(SUMIFS($J$3:$J$20000,$D$3:$D$20000,$D4,$E$3:$E$20000,$E4)=0,0,J4/SUMIFS($J$3:$J$20000,$D$3:$D$20000,$D4,$E$3:$E$20000,$E4))</f>
        <v>0.276921273038265</v>
      </c>
      <c r="O4" s="13" t="n">
        <f aca="false">IF(SUMIFS($L$3:$L$20000,$D$3:$D$20000,$D4,$E$3:$E$20000,$E4)=0,0,L4/SUMIFS($L$3:$L$20000,$D$3:$D$20000,$D4,$E$3:$E$20000,$E4))</f>
        <v>0.293081704010814</v>
      </c>
      <c r="P4" s="10" t="n">
        <v>817068</v>
      </c>
      <c r="Q4" s="11" t="n">
        <f aca="false">P4/1000</f>
        <v>817.068</v>
      </c>
      <c r="R4" s="10" t="n">
        <v>28706</v>
      </c>
      <c r="S4" s="12" t="n">
        <f aca="false">R4/1000</f>
        <v>28.706</v>
      </c>
      <c r="T4" s="13" t="n">
        <f aca="false">IF(SUMIFS($P$3:$P$20000,$D$3:$D$20000,$D4,$E$3:$E$20000,$E4)=0,0,P4/SUMIFS($P$3:$P$20000,$D$3:$D$20000,$D4,$E$3:$E$20000,$E4))</f>
        <v>0.0455404352589854</v>
      </c>
      <c r="U4" s="13" t="n">
        <f aca="false">IF(SUMIFS($R$3:$R$20000,$D$3:$D$20000,$D4,$E$3:$E$20000,$E4)=0,0,R4/SUMIFS($R$3:$R$20000,$D$3:$D$20000,$D4,$E$3:$E$20000,$E4))</f>
        <v>0.18708046036939</v>
      </c>
      <c r="V4" s="10" t="n">
        <v>72834260</v>
      </c>
      <c r="W4" s="10" t="n">
        <v>132417</v>
      </c>
      <c r="X4" s="10" t="n">
        <v>17941594</v>
      </c>
      <c r="Y4" s="10" t="n">
        <v>153442</v>
      </c>
      <c r="Z4" s="2" t="n">
        <v>2</v>
      </c>
      <c r="AA4" s="2" t="s">
        <v>105</v>
      </c>
    </row>
    <row r="5" customFormat="false" ht="15" hidden="false" customHeight="false" outlineLevel="0" collapsed="false">
      <c r="A5" s="2" t="s">
        <v>106</v>
      </c>
      <c r="B5" s="2" t="s">
        <v>94</v>
      </c>
      <c r="C5" s="3" t="s">
        <v>95</v>
      </c>
      <c r="D5" s="2" t="s">
        <v>96</v>
      </c>
      <c r="E5" s="2" t="n">
        <v>2020</v>
      </c>
      <c r="F5" s="2" t="n">
        <v>3</v>
      </c>
      <c r="G5" s="2" t="s">
        <v>107</v>
      </c>
      <c r="H5" s="3" t="s">
        <v>108</v>
      </c>
      <c r="I5" s="2" t="s">
        <v>109</v>
      </c>
      <c r="J5" s="10" t="n">
        <v>13754848</v>
      </c>
      <c r="K5" s="11" t="n">
        <f aca="false">J5/1000</f>
        <v>13754.848</v>
      </c>
      <c r="L5" s="10" t="n">
        <v>36658</v>
      </c>
      <c r="M5" s="12" t="n">
        <f aca="false">L5/1000</f>
        <v>36.658</v>
      </c>
      <c r="N5" s="13" t="n">
        <f aca="false">IF(SUMIFS($J$3:$J$20000,$D$3:$D$20000,$D5,$E$3:$E$20000,$E5)=0,0,J5/SUMIFS($J$3:$J$20000,$D$3:$D$20000,$D5,$E$3:$E$20000,$E5))</f>
        <v>0.188851345506908</v>
      </c>
      <c r="O5" s="13" t="n">
        <f aca="false">IF(SUMIFS($L$3:$L$20000,$D$3:$D$20000,$D5,$E$3:$E$20000,$E5)=0,0,L5/SUMIFS($L$3:$L$20000,$D$3:$D$20000,$D5,$E$3:$E$20000,$E5))</f>
        <v>0.276837566173528</v>
      </c>
      <c r="P5" s="10" t="n">
        <v>5225667</v>
      </c>
      <c r="Q5" s="11" t="n">
        <f aca="false">P5/1000</f>
        <v>5225.667</v>
      </c>
      <c r="R5" s="10" t="n">
        <v>10566</v>
      </c>
      <c r="S5" s="12" t="n">
        <f aca="false">R5/1000</f>
        <v>10.566</v>
      </c>
      <c r="T5" s="13" t="n">
        <f aca="false">IF(SUMIFS($P$3:$P$20000,$D$3:$D$20000,$D5,$E$3:$E$20000,$E5)=0,0,P5/SUMIFS($P$3:$P$20000,$D$3:$D$20000,$D5,$E$3:$E$20000,$E5))</f>
        <v>0.291259907007148</v>
      </c>
      <c r="U5" s="13" t="n">
        <f aca="false">IF(SUMIFS($R$3:$R$20000,$D$3:$D$20000,$D5,$E$3:$E$20000,$E5)=0,0,R5/SUMIFS($R$3:$R$20000,$D$3:$D$20000,$D5,$E$3:$E$20000,$E5))</f>
        <v>0.0688598949440179</v>
      </c>
      <c r="V5" s="10" t="n">
        <v>72834260</v>
      </c>
      <c r="W5" s="10" t="n">
        <v>132417</v>
      </c>
      <c r="X5" s="10" t="n">
        <v>17941594</v>
      </c>
      <c r="Y5" s="10" t="n">
        <v>153442</v>
      </c>
      <c r="Z5" s="2" t="n">
        <v>3</v>
      </c>
      <c r="AA5" s="2" t="s">
        <v>110</v>
      </c>
    </row>
    <row r="6" customFormat="false" ht="15" hidden="false" customHeight="false" outlineLevel="0" collapsed="false">
      <c r="A6" s="2" t="s">
        <v>111</v>
      </c>
      <c r="B6" s="2" t="s">
        <v>94</v>
      </c>
      <c r="C6" s="3" t="s">
        <v>95</v>
      </c>
      <c r="D6" s="2" t="s">
        <v>96</v>
      </c>
      <c r="E6" s="2" t="n">
        <v>2020</v>
      </c>
      <c r="F6" s="2" t="n">
        <v>4</v>
      </c>
      <c r="G6" s="2" t="s">
        <v>112</v>
      </c>
      <c r="H6" s="3" t="s">
        <v>113</v>
      </c>
      <c r="I6" s="2" t="s">
        <v>114</v>
      </c>
      <c r="J6" s="10" t="n">
        <v>332448</v>
      </c>
      <c r="K6" s="11" t="n">
        <f aca="false">J6/1000</f>
        <v>332.448</v>
      </c>
      <c r="L6" s="10" t="n">
        <v>327</v>
      </c>
      <c r="M6" s="12" t="n">
        <f aca="false">L6/1000</f>
        <v>0.327</v>
      </c>
      <c r="N6" s="13" t="n">
        <f aca="false">IF(SUMIFS($J$3:$J$20000,$D$3:$D$20000,$D6,$E$3:$E$20000,$E6)=0,0,J6/SUMIFS($J$3:$J$20000,$D$3:$D$20000,$D6,$E$3:$E$20000,$E6))</f>
        <v>0.00456444535854418</v>
      </c>
      <c r="O6" s="13" t="n">
        <f aca="false">IF(SUMIFS($L$3:$L$20000,$D$3:$D$20000,$D6,$E$3:$E$20000,$E6)=0,0,L6/SUMIFS($L$3:$L$20000,$D$3:$D$20000,$D6,$E$3:$E$20000,$E6))</f>
        <v>0.0024694714424885</v>
      </c>
      <c r="P6" s="10" t="n">
        <v>0</v>
      </c>
      <c r="Q6" s="11" t="n">
        <f aca="false">P6/1000</f>
        <v>0</v>
      </c>
      <c r="R6" s="10" t="n">
        <v>0</v>
      </c>
      <c r="S6" s="12" t="n">
        <f aca="false">R6/1000</f>
        <v>0</v>
      </c>
      <c r="T6" s="13" t="n">
        <f aca="false">IF(SUMIFS($P$3:$P$20000,$D$3:$D$20000,$D6,$E$3:$E$20000,$E6)=0,0,P6/SUMIFS($P$3:$P$20000,$D$3:$D$20000,$D6,$E$3:$E$20000,$E6))</f>
        <v>0</v>
      </c>
      <c r="U6" s="13" t="n">
        <f aca="false">IF(SUMIFS($R$3:$R$20000,$D$3:$D$20000,$D6,$E$3:$E$20000,$E6)=0,0,R6/SUMIFS($R$3:$R$20000,$D$3:$D$20000,$D6,$E$3:$E$20000,$E6))</f>
        <v>0</v>
      </c>
      <c r="V6" s="10" t="n">
        <v>72834260</v>
      </c>
      <c r="W6" s="10" t="n">
        <v>132417</v>
      </c>
      <c r="X6" s="10" t="n">
        <v>17941594</v>
      </c>
      <c r="Y6" s="10" t="n">
        <v>153442</v>
      </c>
      <c r="Z6" s="2" t="n">
        <v>7</v>
      </c>
      <c r="AA6" s="2" t="s">
        <v>115</v>
      </c>
    </row>
    <row r="7" customFormat="false" ht="15" hidden="false" customHeight="false" outlineLevel="0" collapsed="false">
      <c r="A7" s="2" t="s">
        <v>116</v>
      </c>
      <c r="B7" s="2" t="s">
        <v>94</v>
      </c>
      <c r="C7" s="3" t="s">
        <v>95</v>
      </c>
      <c r="D7" s="2" t="s">
        <v>96</v>
      </c>
      <c r="E7" s="2" t="n">
        <v>2020</v>
      </c>
      <c r="F7" s="2" t="n">
        <v>5</v>
      </c>
      <c r="G7" s="2" t="s">
        <v>117</v>
      </c>
      <c r="H7" s="3" t="s">
        <v>118</v>
      </c>
      <c r="I7" s="2" t="s">
        <v>119</v>
      </c>
      <c r="J7" s="10" t="n">
        <v>141346</v>
      </c>
      <c r="K7" s="11" t="n">
        <f aca="false">J7/1000</f>
        <v>141.346</v>
      </c>
      <c r="L7" s="10" t="n">
        <v>208</v>
      </c>
      <c r="M7" s="12" t="n">
        <f aca="false">L7/1000</f>
        <v>0.208</v>
      </c>
      <c r="N7" s="13" t="n">
        <f aca="false">IF(SUMIFS($J$3:$J$20000,$D$3:$D$20000,$D7,$E$3:$E$20000,$E7)=0,0,J7/SUMIFS($J$3:$J$20000,$D$3:$D$20000,$D7,$E$3:$E$20000,$E7))</f>
        <v>0.00194065265439643</v>
      </c>
      <c r="O7" s="13" t="n">
        <f aca="false">IF(SUMIFS($L$3:$L$20000,$D$3:$D$20000,$D7,$E$3:$E$20000,$E7)=0,0,L7/SUMIFS($L$3:$L$20000,$D$3:$D$20000,$D7,$E$3:$E$20000,$E7))</f>
        <v>0.00157079529063489</v>
      </c>
      <c r="P7" s="10" t="n">
        <v>75660</v>
      </c>
      <c r="Q7" s="11" t="n">
        <f aca="false">P7/1000</f>
        <v>75.66</v>
      </c>
      <c r="R7" s="10" t="n">
        <v>107</v>
      </c>
      <c r="S7" s="12" t="n">
        <f aca="false">R7/1000</f>
        <v>0.107</v>
      </c>
      <c r="T7" s="13" t="n">
        <f aca="false">IF(SUMIFS($P$3:$P$20000,$D$3:$D$20000,$D7,$E$3:$E$20000,$E7)=0,0,P7/SUMIFS($P$3:$P$20000,$D$3:$D$20000,$D7,$E$3:$E$20000,$E7))</f>
        <v>0.00421701661513464</v>
      </c>
      <c r="U7" s="13" t="n">
        <f aca="false">IF(SUMIFS($R$3:$R$20000,$D$3:$D$20000,$D7,$E$3:$E$20000,$E7)=0,0,R7/SUMIFS($R$3:$R$20000,$D$3:$D$20000,$D7,$E$3:$E$20000,$E7))</f>
        <v>0.000697331890877335</v>
      </c>
      <c r="V7" s="10" t="n">
        <v>72834260</v>
      </c>
      <c r="W7" s="10" t="n">
        <v>132417</v>
      </c>
      <c r="X7" s="10" t="n">
        <v>17941594</v>
      </c>
      <c r="Y7" s="10" t="n">
        <v>153442</v>
      </c>
      <c r="Z7" s="2" t="n">
        <v>8</v>
      </c>
      <c r="AA7" s="2" t="s">
        <v>120</v>
      </c>
    </row>
    <row r="8" customFormat="false" ht="15" hidden="false" customHeight="false" outlineLevel="0" collapsed="false">
      <c r="A8" s="2" t="s">
        <v>121</v>
      </c>
      <c r="B8" s="2" t="s">
        <v>94</v>
      </c>
      <c r="C8" s="3" t="s">
        <v>95</v>
      </c>
      <c r="D8" s="2" t="s">
        <v>96</v>
      </c>
      <c r="E8" s="2" t="n">
        <v>2020</v>
      </c>
      <c r="F8" s="2" t="n">
        <v>6</v>
      </c>
      <c r="G8" s="2" t="s">
        <v>122</v>
      </c>
      <c r="H8" s="3" t="s">
        <v>123</v>
      </c>
      <c r="I8" s="2" t="s">
        <v>124</v>
      </c>
      <c r="J8" s="10" t="n">
        <v>105409</v>
      </c>
      <c r="K8" s="11" t="n">
        <f aca="false">J8/1000</f>
        <v>105.409</v>
      </c>
      <c r="L8" s="10" t="n">
        <v>712</v>
      </c>
      <c r="M8" s="12" t="n">
        <f aca="false">L8/1000</f>
        <v>0.712</v>
      </c>
      <c r="N8" s="13" t="n">
        <f aca="false">IF(SUMIFS($J$3:$J$20000,$D$3:$D$20000,$D8,$E$3:$E$20000,$E8)=0,0,J8/SUMIFS($J$3:$J$20000,$D$3:$D$20000,$D8,$E$3:$E$20000,$E8))</f>
        <v>0.00144724474443758</v>
      </c>
      <c r="O8" s="13" t="n">
        <f aca="false">IF(SUMIFS($L$3:$L$20000,$D$3:$D$20000,$D8,$E$3:$E$20000,$E8)=0,0,L8/SUMIFS($L$3:$L$20000,$D$3:$D$20000,$D8,$E$3:$E$20000,$E8))</f>
        <v>0.0053769531102502</v>
      </c>
      <c r="P8" s="10" t="n">
        <v>0</v>
      </c>
      <c r="Q8" s="11" t="n">
        <f aca="false">P8/1000</f>
        <v>0</v>
      </c>
      <c r="R8" s="10" t="n">
        <v>0</v>
      </c>
      <c r="S8" s="12" t="n">
        <f aca="false">R8/1000</f>
        <v>0</v>
      </c>
      <c r="T8" s="13" t="n">
        <f aca="false">IF(SUMIFS($P$3:$P$20000,$D$3:$D$20000,$D8,$E$3:$E$20000,$E8)=0,0,P8/SUMIFS($P$3:$P$20000,$D$3:$D$20000,$D8,$E$3:$E$20000,$E8))</f>
        <v>0</v>
      </c>
      <c r="U8" s="13" t="n">
        <f aca="false">IF(SUMIFS($R$3:$R$20000,$D$3:$D$20000,$D8,$E$3:$E$20000,$E8)=0,0,R8/SUMIFS($R$3:$R$20000,$D$3:$D$20000,$D8,$E$3:$E$20000,$E8))</f>
        <v>0</v>
      </c>
      <c r="V8" s="10" t="n">
        <v>72834260</v>
      </c>
      <c r="W8" s="10" t="n">
        <v>132417</v>
      </c>
      <c r="X8" s="10" t="n">
        <v>17941594</v>
      </c>
      <c r="Y8" s="10" t="n">
        <v>153442</v>
      </c>
      <c r="Z8" s="2" t="n">
        <v>5</v>
      </c>
      <c r="AA8" s="2" t="s">
        <v>125</v>
      </c>
    </row>
    <row r="9" customFormat="false" ht="15" hidden="false" customHeight="false" outlineLevel="0" collapsed="false">
      <c r="A9" s="2" t="s">
        <v>126</v>
      </c>
      <c r="B9" s="2" t="s">
        <v>94</v>
      </c>
      <c r="C9" s="3" t="s">
        <v>95</v>
      </c>
      <c r="D9" s="2" t="s">
        <v>96</v>
      </c>
      <c r="E9" s="2" t="n">
        <v>2020</v>
      </c>
      <c r="F9" s="2" t="n">
        <v>7</v>
      </c>
      <c r="G9" s="2" t="s">
        <v>127</v>
      </c>
      <c r="H9" s="3" t="s">
        <v>128</v>
      </c>
      <c r="I9" s="2" t="s">
        <v>129</v>
      </c>
      <c r="J9" s="10" t="n">
        <v>87500</v>
      </c>
      <c r="K9" s="11" t="n">
        <f aca="false">J9/1000</f>
        <v>87.5</v>
      </c>
      <c r="L9" s="10" t="n">
        <v>500</v>
      </c>
      <c r="M9" s="12" t="n">
        <f aca="false">L9/1000</f>
        <v>0.5</v>
      </c>
      <c r="N9" s="13" t="n">
        <f aca="false">IF(SUMIFS($J$3:$J$20000,$D$3:$D$20000,$D9,$E$3:$E$20000,$E9)=0,0,J9/SUMIFS($J$3:$J$20000,$D$3:$D$20000,$D9,$E$3:$E$20000,$E9))</f>
        <v>0.00120135771270279</v>
      </c>
      <c r="O9" s="13" t="n">
        <f aca="false">IF(SUMIFS($L$3:$L$20000,$D$3:$D$20000,$D9,$E$3:$E$20000,$E9)=0,0,L9/SUMIFS($L$3:$L$20000,$D$3:$D$20000,$D9,$E$3:$E$20000,$E9))</f>
        <v>0.00377595021787233</v>
      </c>
      <c r="P9" s="10" t="n">
        <v>0</v>
      </c>
      <c r="Q9" s="11" t="n">
        <f aca="false">P9/1000</f>
        <v>0</v>
      </c>
      <c r="R9" s="10" t="n">
        <v>0</v>
      </c>
      <c r="S9" s="12" t="n">
        <f aca="false">R9/1000</f>
        <v>0</v>
      </c>
      <c r="T9" s="13" t="n">
        <f aca="false">IF(SUMIFS($P$3:$P$20000,$D$3:$D$20000,$D9,$E$3:$E$20000,$E9)=0,0,P9/SUMIFS($P$3:$P$20000,$D$3:$D$20000,$D9,$E$3:$E$20000,$E9))</f>
        <v>0</v>
      </c>
      <c r="U9" s="13" t="n">
        <f aca="false">IF(SUMIFS($R$3:$R$20000,$D$3:$D$20000,$D9,$E$3:$E$20000,$E9)=0,0,R9/SUMIFS($R$3:$R$20000,$D$3:$D$20000,$D9,$E$3:$E$20000,$E9))</f>
        <v>0</v>
      </c>
      <c r="V9" s="10" t="n">
        <v>72834260</v>
      </c>
      <c r="W9" s="10" t="n">
        <v>132417</v>
      </c>
      <c r="X9" s="10" t="n">
        <v>17941594</v>
      </c>
      <c r="Y9" s="10" t="n">
        <v>153442</v>
      </c>
      <c r="Z9" s="2" t="n">
        <v>6</v>
      </c>
      <c r="AA9" s="2" t="s">
        <v>130</v>
      </c>
    </row>
    <row r="10" customFormat="false" ht="15" hidden="false" customHeight="false" outlineLevel="0" collapsed="false">
      <c r="A10" s="2" t="s">
        <v>131</v>
      </c>
      <c r="B10" s="2" t="s">
        <v>94</v>
      </c>
      <c r="C10" s="3" t="s">
        <v>95</v>
      </c>
      <c r="D10" s="2" t="s">
        <v>96</v>
      </c>
      <c r="E10" s="2" t="n">
        <v>2020</v>
      </c>
      <c r="F10" s="2" t="n">
        <v>8</v>
      </c>
      <c r="G10" s="2" t="s">
        <v>132</v>
      </c>
      <c r="H10" s="3" t="s">
        <v>133</v>
      </c>
      <c r="I10" s="2" t="s">
        <v>134</v>
      </c>
      <c r="J10" s="10" t="n">
        <v>61648</v>
      </c>
      <c r="K10" s="11" t="n">
        <f aca="false">J10/1000</f>
        <v>61.648</v>
      </c>
      <c r="L10" s="10" t="n">
        <v>1028</v>
      </c>
      <c r="M10" s="12" t="n">
        <f aca="false">L10/1000</f>
        <v>1.028</v>
      </c>
      <c r="N10" s="13" t="n">
        <f aca="false">IF(SUMIFS($J$3:$J$20000,$D$3:$D$20000,$D10,$E$3:$E$20000,$E10)=0,0,J10/SUMIFS($J$3:$J$20000,$D$3:$D$20000,$D10,$E$3:$E$20000,$E10))</f>
        <v>0.000846414860259444</v>
      </c>
      <c r="O10" s="13" t="n">
        <f aca="false">IF(SUMIFS($L$3:$L$20000,$D$3:$D$20000,$D10,$E$3:$E$20000,$E10)=0,0,L10/SUMIFS($L$3:$L$20000,$D$3:$D$20000,$D10,$E$3:$E$20000,$E10))</f>
        <v>0.00776335364794551</v>
      </c>
      <c r="P10" s="10" t="n">
        <v>327598</v>
      </c>
      <c r="Q10" s="11" t="n">
        <f aca="false">P10/1000</f>
        <v>327.598</v>
      </c>
      <c r="R10" s="10" t="n">
        <v>1271</v>
      </c>
      <c r="S10" s="12" t="n">
        <f aca="false">R10/1000</f>
        <v>1.271</v>
      </c>
      <c r="T10" s="13" t="n">
        <f aca="false">IF(SUMIFS($P$3:$P$20000,$D$3:$D$20000,$D10,$E$3:$E$20000,$E10)=0,0,P10/SUMIFS($P$3:$P$20000,$D$3:$D$20000,$D10,$E$3:$E$20000,$E10))</f>
        <v>0.0182591357267364</v>
      </c>
      <c r="U10" s="13" t="n">
        <f aca="false">IF(SUMIFS($R$3:$R$20000,$D$3:$D$20000,$D10,$E$3:$E$20000,$E10)=0,0,R10/SUMIFS($R$3:$R$20000,$D$3:$D$20000,$D10,$E$3:$E$20000,$E10))</f>
        <v>0.00828326012434666</v>
      </c>
      <c r="V10" s="10" t="n">
        <v>72834260</v>
      </c>
      <c r="W10" s="10" t="n">
        <v>132417</v>
      </c>
      <c r="X10" s="10" t="n">
        <v>17941594</v>
      </c>
      <c r="Y10" s="10" t="n">
        <v>153442</v>
      </c>
      <c r="Z10" s="2" t="n">
        <v>4</v>
      </c>
      <c r="AA10" s="2" t="s">
        <v>135</v>
      </c>
    </row>
    <row r="11" customFormat="false" ht="15" hidden="false" customHeight="false" outlineLevel="0" collapsed="false">
      <c r="A11" s="2" t="s">
        <v>136</v>
      </c>
      <c r="B11" s="2" t="s">
        <v>94</v>
      </c>
      <c r="C11" s="3" t="s">
        <v>95</v>
      </c>
      <c r="D11" s="2" t="s">
        <v>96</v>
      </c>
      <c r="E11" s="2" t="n">
        <v>2020</v>
      </c>
      <c r="F11" s="2" t="n">
        <v>9</v>
      </c>
      <c r="G11" s="2" t="s">
        <v>137</v>
      </c>
      <c r="H11" s="3" t="s">
        <v>138</v>
      </c>
      <c r="I11" s="2" t="s">
        <v>139</v>
      </c>
      <c r="J11" s="10" t="n">
        <v>45408</v>
      </c>
      <c r="K11" s="11" t="n">
        <f aca="false">J11/1000</f>
        <v>45.408</v>
      </c>
      <c r="L11" s="10" t="n">
        <v>63</v>
      </c>
      <c r="M11" s="12" t="n">
        <f aca="false">L11/1000</f>
        <v>0.063</v>
      </c>
      <c r="N11" s="13" t="n">
        <f aca="false">IF(SUMIFS($J$3:$J$20000,$D$3:$D$20000,$D11,$E$3:$E$20000,$E11)=0,0,J11/SUMIFS($J$3:$J$20000,$D$3:$D$20000,$D11,$E$3:$E$20000,$E11))</f>
        <v>0.000623442868781807</v>
      </c>
      <c r="O11" s="13" t="n">
        <f aca="false">IF(SUMIFS($L$3:$L$20000,$D$3:$D$20000,$D11,$E$3:$E$20000,$E11)=0,0,L11/SUMIFS($L$3:$L$20000,$D$3:$D$20000,$D11,$E$3:$E$20000,$E11))</f>
        <v>0.000475769727451913</v>
      </c>
      <c r="P11" s="10" t="n">
        <v>636107</v>
      </c>
      <c r="Q11" s="11" t="n">
        <f aca="false">P11/1000</f>
        <v>636.107</v>
      </c>
      <c r="R11" s="10" t="n">
        <v>12508</v>
      </c>
      <c r="S11" s="12" t="n">
        <f aca="false">R11/1000</f>
        <v>12.508</v>
      </c>
      <c r="T11" s="13" t="n">
        <f aca="false">IF(SUMIFS($P$3:$P$20000,$D$3:$D$20000,$D11,$E$3:$E$20000,$E11)=0,0,P11/SUMIFS($P$3:$P$20000,$D$3:$D$20000,$D11,$E$3:$E$20000,$E11))</f>
        <v>0.0354543191647297</v>
      </c>
      <c r="U11" s="13" t="n">
        <f aca="false">IF(SUMIFS($R$3:$R$20000,$D$3:$D$20000,$D11,$E$3:$E$20000,$E11)=0,0,R11/SUMIFS($R$3:$R$20000,$D$3:$D$20000,$D11,$E$3:$E$20000,$E11))</f>
        <v>0.0815161429074178</v>
      </c>
      <c r="V11" s="10" t="n">
        <v>72834260</v>
      </c>
      <c r="W11" s="10" t="n">
        <v>132417</v>
      </c>
      <c r="X11" s="10" t="n">
        <v>17941594</v>
      </c>
      <c r="Y11" s="10" t="n">
        <v>153442</v>
      </c>
      <c r="Z11" s="2" t="n">
        <v>10</v>
      </c>
      <c r="AA11" s="2" t="s">
        <v>140</v>
      </c>
    </row>
    <row r="12" customFormat="false" ht="15" hidden="false" customHeight="false" outlineLevel="0" collapsed="false">
      <c r="A12" s="2" t="s">
        <v>141</v>
      </c>
      <c r="B12" s="2" t="s">
        <v>94</v>
      </c>
      <c r="C12" s="3" t="s">
        <v>95</v>
      </c>
      <c r="D12" s="2" t="s">
        <v>96</v>
      </c>
      <c r="E12" s="2" t="n">
        <v>2020</v>
      </c>
      <c r="F12" s="2" t="n">
        <v>10</v>
      </c>
      <c r="G12" s="2" t="s">
        <v>142</v>
      </c>
      <c r="H12" s="3" t="s">
        <v>143</v>
      </c>
      <c r="I12" s="2" t="s">
        <v>144</v>
      </c>
      <c r="J12" s="10" t="n">
        <v>33923</v>
      </c>
      <c r="K12" s="11" t="n">
        <f aca="false">J12/1000</f>
        <v>33.923</v>
      </c>
      <c r="L12" s="10" t="n">
        <v>114</v>
      </c>
      <c r="M12" s="12" t="n">
        <f aca="false">L12/1000</f>
        <v>0.114</v>
      </c>
      <c r="N12" s="13" t="n">
        <f aca="false">IF(SUMIFS($J$3:$J$20000,$D$3:$D$20000,$D12,$E$3:$E$20000,$E12)=0,0,J12/SUMIFS($J$3:$J$20000,$D$3:$D$20000,$D12,$E$3:$E$20000,$E12))</f>
        <v>0.000465756087863047</v>
      </c>
      <c r="O12" s="13" t="n">
        <f aca="false">IF(SUMIFS($L$3:$L$20000,$D$3:$D$20000,$D12,$E$3:$E$20000,$E12)=0,0,L12/SUMIFS($L$3:$L$20000,$D$3:$D$20000,$D12,$E$3:$E$20000,$E12))</f>
        <v>0.000860916649674891</v>
      </c>
      <c r="P12" s="10" t="n">
        <v>1062623</v>
      </c>
      <c r="Q12" s="11" t="n">
        <f aca="false">P12/1000</f>
        <v>1062.623</v>
      </c>
      <c r="R12" s="10" t="n">
        <v>9141</v>
      </c>
      <c r="S12" s="12" t="n">
        <f aca="false">R12/1000</f>
        <v>9.141</v>
      </c>
      <c r="T12" s="13" t="n">
        <f aca="false">IF(SUMIFS($P$3:$P$20000,$D$3:$D$20000,$D12,$E$3:$E$20000,$E12)=0,0,P12/SUMIFS($P$3:$P$20000,$D$3:$D$20000,$D12,$E$3:$E$20000,$E12))</f>
        <v>0.0592267888795165</v>
      </c>
      <c r="U12" s="13" t="n">
        <f aca="false">IF(SUMIFS($R$3:$R$20000,$D$3:$D$20000,$D12,$E$3:$E$20000,$E12)=0,0,R12/SUMIFS($R$3:$R$20000,$D$3:$D$20000,$D12,$E$3:$E$20000,$E12))</f>
        <v>0.059572998266446</v>
      </c>
      <c r="V12" s="10" t="n">
        <v>72834260</v>
      </c>
      <c r="W12" s="10" t="n">
        <v>132417</v>
      </c>
      <c r="X12" s="10" t="n">
        <v>17941594</v>
      </c>
      <c r="Y12" s="10" t="n">
        <v>153442</v>
      </c>
      <c r="Z12" s="2" t="n">
        <v>9</v>
      </c>
      <c r="AA12" s="2" t="s">
        <v>145</v>
      </c>
    </row>
    <row r="13" customFormat="false" ht="15" hidden="false" customHeight="false" outlineLevel="0" collapsed="false">
      <c r="A13" s="2" t="s">
        <v>146</v>
      </c>
      <c r="B13" s="2" t="s">
        <v>94</v>
      </c>
      <c r="C13" s="3" t="s">
        <v>95</v>
      </c>
      <c r="D13" s="2" t="s">
        <v>96</v>
      </c>
      <c r="E13" s="2" t="n">
        <v>2020</v>
      </c>
      <c r="F13" s="2" t="n">
        <v>11</v>
      </c>
      <c r="G13" s="2" t="s">
        <v>147</v>
      </c>
      <c r="H13" s="3" t="s">
        <v>148</v>
      </c>
      <c r="I13" s="2" t="s">
        <v>149</v>
      </c>
      <c r="J13" s="10" t="n">
        <v>12081</v>
      </c>
      <c r="K13" s="11" t="n">
        <f aca="false">J13/1000</f>
        <v>12.081</v>
      </c>
      <c r="L13" s="10" t="n">
        <v>24</v>
      </c>
      <c r="M13" s="12" t="n">
        <f aca="false">L13/1000</f>
        <v>0.024</v>
      </c>
      <c r="N13" s="13" t="n">
        <f aca="false">IF(SUMIFS($J$3:$J$20000,$D$3:$D$20000,$D13,$E$3:$E$20000,$E13)=0,0,J13/SUMIFS($J$3:$J$20000,$D$3:$D$20000,$D13,$E$3:$E$20000,$E13))</f>
        <v>0.00016586974316757</v>
      </c>
      <c r="O13" s="13" t="n">
        <f aca="false">IF(SUMIFS($L$3:$L$20000,$D$3:$D$20000,$D13,$E$3:$E$20000,$E13)=0,0,L13/SUMIFS($L$3:$L$20000,$D$3:$D$20000,$D13,$E$3:$E$20000,$E13))</f>
        <v>0.000181245610457872</v>
      </c>
      <c r="P13" s="10" t="n">
        <v>2418162</v>
      </c>
      <c r="Q13" s="11" t="n">
        <f aca="false">P13/1000</f>
        <v>2418.162</v>
      </c>
      <c r="R13" s="10" t="n">
        <v>23571</v>
      </c>
      <c r="S13" s="12" t="n">
        <f aca="false">R13/1000</f>
        <v>23.571</v>
      </c>
      <c r="T13" s="13" t="n">
        <f aca="false">IF(SUMIFS($P$3:$P$20000,$D$3:$D$20000,$D13,$E$3:$E$20000,$E13)=0,0,P13/SUMIFS($P$3:$P$20000,$D$3:$D$20000,$D13,$E$3:$E$20000,$E13))</f>
        <v>0.134779663389998</v>
      </c>
      <c r="U13" s="13" t="n">
        <f aca="false">IF(SUMIFS($R$3:$R$20000,$D$3:$D$20000,$D13,$E$3:$E$20000,$E13)=0,0,R13/SUMIFS($R$3:$R$20000,$D$3:$D$20000,$D13,$E$3:$E$20000,$E13))</f>
        <v>0.153615046727754</v>
      </c>
      <c r="V13" s="10" t="n">
        <v>72834260</v>
      </c>
      <c r="W13" s="10" t="n">
        <v>132417</v>
      </c>
      <c r="X13" s="10" t="n">
        <v>17941594</v>
      </c>
      <c r="Y13" s="10" t="n">
        <v>153442</v>
      </c>
      <c r="Z13" s="2" t="n">
        <v>12</v>
      </c>
      <c r="AA13" s="2" t="s">
        <v>150</v>
      </c>
    </row>
    <row r="14" customFormat="false" ht="15" hidden="false" customHeight="false" outlineLevel="0" collapsed="false">
      <c r="A14" s="2" t="s">
        <v>151</v>
      </c>
      <c r="B14" s="2" t="s">
        <v>94</v>
      </c>
      <c r="C14" s="3" t="s">
        <v>95</v>
      </c>
      <c r="D14" s="2" t="s">
        <v>96</v>
      </c>
      <c r="E14" s="2" t="n">
        <v>2020</v>
      </c>
      <c r="F14" s="2" t="n">
        <v>12</v>
      </c>
      <c r="G14" s="2" t="s">
        <v>152</v>
      </c>
      <c r="H14" s="3" t="s">
        <v>153</v>
      </c>
      <c r="I14" s="2" t="s">
        <v>154</v>
      </c>
      <c r="J14" s="10" t="n">
        <v>11956</v>
      </c>
      <c r="K14" s="11" t="n">
        <f aca="false">J14/1000</f>
        <v>11.956</v>
      </c>
      <c r="L14" s="10" t="n">
        <v>5</v>
      </c>
      <c r="M14" s="12" t="n">
        <f aca="false">L14/1000</f>
        <v>0.005</v>
      </c>
      <c r="N14" s="13" t="n">
        <f aca="false">IF(SUMIFS($J$3:$J$20000,$D$3:$D$20000,$D14,$E$3:$E$20000,$E14)=0,0,J14/SUMIFS($J$3:$J$20000,$D$3:$D$20000,$D14,$E$3:$E$20000,$E14))</f>
        <v>0.000164153517863709</v>
      </c>
      <c r="O14" s="13" t="n">
        <f aca="false">IF(SUMIFS($L$3:$L$20000,$D$3:$D$20000,$D14,$E$3:$E$20000,$E14)=0,0,L14/SUMIFS($L$3:$L$20000,$D$3:$D$20000,$D14,$E$3:$E$20000,$E14))</f>
        <v>3.77595021787233E-005</v>
      </c>
      <c r="P14" s="10" t="n">
        <v>0</v>
      </c>
      <c r="Q14" s="11" t="n">
        <f aca="false">P14/1000</f>
        <v>0</v>
      </c>
      <c r="R14" s="10" t="n">
        <v>0</v>
      </c>
      <c r="S14" s="12" t="n">
        <f aca="false">R14/1000</f>
        <v>0</v>
      </c>
      <c r="T14" s="13" t="n">
        <f aca="false">IF(SUMIFS($P$3:$P$20000,$D$3:$D$20000,$D14,$E$3:$E$20000,$E14)=0,0,P14/SUMIFS($P$3:$P$20000,$D$3:$D$20000,$D14,$E$3:$E$20000,$E14))</f>
        <v>0</v>
      </c>
      <c r="U14" s="13" t="n">
        <f aca="false">IF(SUMIFS($R$3:$R$20000,$D$3:$D$20000,$D14,$E$3:$E$20000,$E14)=0,0,R14/SUMIFS($R$3:$R$20000,$D$3:$D$20000,$D14,$E$3:$E$20000,$E14))</f>
        <v>0</v>
      </c>
      <c r="V14" s="10" t="n">
        <v>72834260</v>
      </c>
      <c r="W14" s="10" t="n">
        <v>132417</v>
      </c>
      <c r="X14" s="10" t="n">
        <v>17941594</v>
      </c>
      <c r="Y14" s="10" t="n">
        <v>153442</v>
      </c>
      <c r="Z14" s="2" t="n">
        <v>16</v>
      </c>
      <c r="AA14" s="2" t="s">
        <v>155</v>
      </c>
    </row>
    <row r="15" customFormat="false" ht="15" hidden="false" customHeight="false" outlineLevel="0" collapsed="false">
      <c r="A15" s="2" t="s">
        <v>156</v>
      </c>
      <c r="B15" s="2" t="s">
        <v>94</v>
      </c>
      <c r="C15" s="3" t="s">
        <v>95</v>
      </c>
      <c r="D15" s="2" t="s">
        <v>96</v>
      </c>
      <c r="E15" s="2" t="n">
        <v>2020</v>
      </c>
      <c r="F15" s="2" t="n">
        <v>13</v>
      </c>
      <c r="G15" s="2" t="s">
        <v>157</v>
      </c>
      <c r="H15" s="3" t="s">
        <v>158</v>
      </c>
      <c r="I15" s="2" t="s">
        <v>159</v>
      </c>
      <c r="J15" s="10" t="n">
        <v>10634</v>
      </c>
      <c r="K15" s="11" t="n">
        <f aca="false">J15/1000</f>
        <v>10.634</v>
      </c>
      <c r="L15" s="10" t="n">
        <v>12</v>
      </c>
      <c r="M15" s="12" t="n">
        <f aca="false">L15/1000</f>
        <v>0.012</v>
      </c>
      <c r="N15" s="13" t="n">
        <f aca="false">IF(SUMIFS($J$3:$J$20000,$D$3:$D$20000,$D15,$E$3:$E$20000,$E15)=0,0,J15/SUMIFS($J$3:$J$20000,$D$3:$D$20000,$D15,$E$3:$E$20000,$E15))</f>
        <v>0.000146002719050073</v>
      </c>
      <c r="O15" s="13" t="n">
        <f aca="false">IF(SUMIFS($L$3:$L$20000,$D$3:$D$20000,$D15,$E$3:$E$20000,$E15)=0,0,L15/SUMIFS($L$3:$L$20000,$D$3:$D$20000,$D15,$E$3:$E$20000,$E15))</f>
        <v>9.06228052289359E-005</v>
      </c>
      <c r="P15" s="10" t="n">
        <v>0</v>
      </c>
      <c r="Q15" s="11" t="n">
        <f aca="false">P15/1000</f>
        <v>0</v>
      </c>
      <c r="R15" s="10" t="n">
        <v>0</v>
      </c>
      <c r="S15" s="12" t="n">
        <f aca="false">R15/1000</f>
        <v>0</v>
      </c>
      <c r="T15" s="13" t="n">
        <f aca="false">IF(SUMIFS($P$3:$P$20000,$D$3:$D$20000,$D15,$E$3:$E$20000,$E15)=0,0,P15/SUMIFS($P$3:$P$20000,$D$3:$D$20000,$D15,$E$3:$E$20000,$E15))</f>
        <v>0</v>
      </c>
      <c r="U15" s="13" t="n">
        <f aca="false">IF(SUMIFS($R$3:$R$20000,$D$3:$D$20000,$D15,$E$3:$E$20000,$E15)=0,0,R15/SUMIFS($R$3:$R$20000,$D$3:$D$20000,$D15,$E$3:$E$20000,$E15))</f>
        <v>0</v>
      </c>
      <c r="V15" s="10" t="n">
        <v>72834260</v>
      </c>
      <c r="W15" s="10" t="n">
        <v>132417</v>
      </c>
      <c r="X15" s="10" t="n">
        <v>17941594</v>
      </c>
      <c r="Y15" s="10" t="n">
        <v>153442</v>
      </c>
      <c r="Z15" s="2" t="n">
        <v>13</v>
      </c>
      <c r="AA15" s="2" t="s">
        <v>160</v>
      </c>
    </row>
    <row r="16" customFormat="false" ht="15" hidden="false" customHeight="false" outlineLevel="0" collapsed="false">
      <c r="A16" s="2" t="s">
        <v>161</v>
      </c>
      <c r="B16" s="2" t="s">
        <v>94</v>
      </c>
      <c r="C16" s="3" t="s">
        <v>95</v>
      </c>
      <c r="D16" s="2" t="s">
        <v>96</v>
      </c>
      <c r="E16" s="2" t="n">
        <v>2020</v>
      </c>
      <c r="F16" s="2" t="n">
        <v>14</v>
      </c>
      <c r="G16" s="2" t="s">
        <v>162</v>
      </c>
      <c r="H16" s="3" t="s">
        <v>163</v>
      </c>
      <c r="I16" s="2" t="s">
        <v>164</v>
      </c>
      <c r="J16" s="10" t="n">
        <v>8708</v>
      </c>
      <c r="K16" s="11" t="n">
        <f aca="false">J16/1000</f>
        <v>8.708</v>
      </c>
      <c r="L16" s="10" t="n">
        <v>6</v>
      </c>
      <c r="M16" s="12" t="n">
        <f aca="false">L16/1000</f>
        <v>0.006</v>
      </c>
      <c r="N16" s="13" t="n">
        <f aca="false">IF(SUMIFS($J$3:$J$20000,$D$3:$D$20000,$D16,$E$3:$E$20000,$E16)=0,0,J16/SUMIFS($J$3:$J$20000,$D$3:$D$20000,$D16,$E$3:$E$20000,$E16))</f>
        <v>0.000119559119568181</v>
      </c>
      <c r="O16" s="13" t="n">
        <f aca="false">IF(SUMIFS($L$3:$L$20000,$D$3:$D$20000,$D16,$E$3:$E$20000,$E16)=0,0,L16/SUMIFS($L$3:$L$20000,$D$3:$D$20000,$D16,$E$3:$E$20000,$E16))</f>
        <v>4.53114026144679E-005</v>
      </c>
      <c r="P16" s="10" t="n">
        <v>44552</v>
      </c>
      <c r="Q16" s="11" t="n">
        <f aca="false">P16/1000</f>
        <v>44.552</v>
      </c>
      <c r="R16" s="10" t="n">
        <v>221</v>
      </c>
      <c r="S16" s="12" t="n">
        <f aca="false">R16/1000</f>
        <v>0.221</v>
      </c>
      <c r="T16" s="13" t="n">
        <f aca="false">IF(SUMIFS($P$3:$P$20000,$D$3:$D$20000,$D16,$E$3:$E$20000,$E16)=0,0,P16/SUMIFS($P$3:$P$20000,$D$3:$D$20000,$D16,$E$3:$E$20000,$E16))</f>
        <v>0.00248316844088658</v>
      </c>
      <c r="U16" s="13" t="n">
        <f aca="false">IF(SUMIFS($R$3:$R$20000,$D$3:$D$20000,$D16,$E$3:$E$20000,$E16)=0,0,R16/SUMIFS($R$3:$R$20000,$D$3:$D$20000,$D16,$E$3:$E$20000,$E16))</f>
        <v>0.00144028362508309</v>
      </c>
      <c r="V16" s="10" t="n">
        <v>72834260</v>
      </c>
      <c r="W16" s="10" t="n">
        <v>132417</v>
      </c>
      <c r="X16" s="10" t="n">
        <v>17941594</v>
      </c>
      <c r="Y16" s="10" t="n">
        <v>153442</v>
      </c>
      <c r="Z16" s="2" t="n">
        <v>15</v>
      </c>
      <c r="AA16" s="2" t="s">
        <v>165</v>
      </c>
    </row>
    <row r="17" customFormat="false" ht="15" hidden="false" customHeight="false" outlineLevel="0" collapsed="false">
      <c r="A17" s="2" t="s">
        <v>166</v>
      </c>
      <c r="B17" s="2" t="s">
        <v>94</v>
      </c>
      <c r="C17" s="3" t="s">
        <v>95</v>
      </c>
      <c r="D17" s="2" t="s">
        <v>96</v>
      </c>
      <c r="E17" s="2" t="n">
        <v>2020</v>
      </c>
      <c r="F17" s="2" t="n">
        <v>15</v>
      </c>
      <c r="G17" s="2" t="s">
        <v>167</v>
      </c>
      <c r="H17" s="3" t="s">
        <v>168</v>
      </c>
      <c r="I17" s="2"/>
      <c r="J17" s="10" t="n">
        <v>4661</v>
      </c>
      <c r="K17" s="11" t="n">
        <f aca="false">J17/1000</f>
        <v>4.661</v>
      </c>
      <c r="L17" s="10" t="n">
        <v>31</v>
      </c>
      <c r="M17" s="12" t="n">
        <f aca="false">L17/1000</f>
        <v>0.031</v>
      </c>
      <c r="N17" s="13" t="n">
        <f aca="false">IF(SUMIFS($J$3:$J$20000,$D$3:$D$20000,$D17,$E$3:$E$20000,$E17)=0,0,J17/SUMIFS($J$3:$J$20000,$D$3:$D$20000,$D17,$E$3:$E$20000,$E17))</f>
        <v>6.39946091303735E-005</v>
      </c>
      <c r="O17" s="13" t="n">
        <f aca="false">IF(SUMIFS($L$3:$L$20000,$D$3:$D$20000,$D17,$E$3:$E$20000,$E17)=0,0,L17/SUMIFS($L$3:$L$20000,$D$3:$D$20000,$D17,$E$3:$E$20000,$E17))</f>
        <v>0.000234108913508084</v>
      </c>
      <c r="P17" s="10" t="n">
        <v>0</v>
      </c>
      <c r="Q17" s="11" t="n">
        <f aca="false">P17/1000</f>
        <v>0</v>
      </c>
      <c r="R17" s="10" t="n">
        <v>0</v>
      </c>
      <c r="S17" s="12" t="n">
        <f aca="false">R17/1000</f>
        <v>0</v>
      </c>
      <c r="T17" s="13" t="n">
        <f aca="false">IF(SUMIFS($P$3:$P$20000,$D$3:$D$20000,$D17,$E$3:$E$20000,$E17)=0,0,P17/SUMIFS($P$3:$P$20000,$D$3:$D$20000,$D17,$E$3:$E$20000,$E17))</f>
        <v>0</v>
      </c>
      <c r="U17" s="13" t="n">
        <f aca="false">IF(SUMIFS($R$3:$R$20000,$D$3:$D$20000,$D17,$E$3:$E$20000,$E17)=0,0,R17/SUMIFS($R$3:$R$20000,$D$3:$D$20000,$D17,$E$3:$E$20000,$E17))</f>
        <v>0</v>
      </c>
      <c r="V17" s="10" t="n">
        <v>72834260</v>
      </c>
      <c r="W17" s="10" t="n">
        <v>132417</v>
      </c>
      <c r="X17" s="10" t="n">
        <v>17941594</v>
      </c>
      <c r="Y17" s="10" t="n">
        <v>153442</v>
      </c>
      <c r="Z17" s="2" t="n">
        <v>11</v>
      </c>
      <c r="AA17" s="2" t="s">
        <v>169</v>
      </c>
    </row>
    <row r="18" customFormat="false" ht="15" hidden="false" customHeight="false" outlineLevel="0" collapsed="false">
      <c r="A18" s="2" t="s">
        <v>170</v>
      </c>
      <c r="B18" s="2" t="s">
        <v>94</v>
      </c>
      <c r="C18" s="3" t="s">
        <v>95</v>
      </c>
      <c r="D18" s="2" t="s">
        <v>96</v>
      </c>
      <c r="E18" s="2" t="n">
        <v>2020</v>
      </c>
      <c r="F18" s="2" t="n">
        <v>16</v>
      </c>
      <c r="G18" s="2" t="s">
        <v>171</v>
      </c>
      <c r="H18" s="3" t="s">
        <v>172</v>
      </c>
      <c r="I18" s="2" t="s">
        <v>173</v>
      </c>
      <c r="J18" s="10" t="n">
        <v>3650</v>
      </c>
      <c r="K18" s="11" t="n">
        <f aca="false">J18/1000</f>
        <v>3.65</v>
      </c>
      <c r="L18" s="10" t="n">
        <v>0</v>
      </c>
      <c r="M18" s="12" t="n">
        <f aca="false">L18/1000</f>
        <v>0</v>
      </c>
      <c r="N18" s="13" t="n">
        <f aca="false">IF(SUMIFS($J$3:$J$20000,$D$3:$D$20000,$D18,$E$3:$E$20000,$E18)=0,0,J18/SUMIFS($J$3:$J$20000,$D$3:$D$20000,$D18,$E$3:$E$20000,$E18))</f>
        <v>5.01137788727448E-005</v>
      </c>
      <c r="O18" s="13" t="n">
        <f aca="false">IF(SUMIFS($L$3:$L$20000,$D$3:$D$20000,$D18,$E$3:$E$20000,$E18)=0,0,L18/SUMIFS($L$3:$L$20000,$D$3:$D$20000,$D18,$E$3:$E$20000,$E18))</f>
        <v>0</v>
      </c>
      <c r="P18" s="10" t="n">
        <v>0</v>
      </c>
      <c r="Q18" s="11" t="n">
        <f aca="false">P18/1000</f>
        <v>0</v>
      </c>
      <c r="R18" s="10" t="n">
        <v>0</v>
      </c>
      <c r="S18" s="12" t="n">
        <f aca="false">R18/1000</f>
        <v>0</v>
      </c>
      <c r="T18" s="13" t="n">
        <f aca="false">IF(SUMIFS($P$3:$P$20000,$D$3:$D$20000,$D18,$E$3:$E$20000,$E18)=0,0,P18/SUMIFS($P$3:$P$20000,$D$3:$D$20000,$D18,$E$3:$E$20000,$E18))</f>
        <v>0</v>
      </c>
      <c r="U18" s="13" t="n">
        <f aca="false">IF(SUMIFS($R$3:$R$20000,$D$3:$D$20000,$D18,$E$3:$E$20000,$E18)=0,0,R18/SUMIFS($R$3:$R$20000,$D$3:$D$20000,$D18,$E$3:$E$20000,$E18))</f>
        <v>0</v>
      </c>
      <c r="V18" s="10" t="n">
        <v>72834260</v>
      </c>
      <c r="W18" s="10" t="n">
        <v>132417</v>
      </c>
      <c r="X18" s="10" t="n">
        <v>17941594</v>
      </c>
      <c r="Y18" s="10" t="n">
        <v>153442</v>
      </c>
      <c r="Z18" s="2" t="n">
        <v>20</v>
      </c>
      <c r="AA18" s="2" t="s">
        <v>174</v>
      </c>
    </row>
    <row r="19" customFormat="false" ht="15" hidden="false" customHeight="false" outlineLevel="0" collapsed="false">
      <c r="A19" s="2" t="s">
        <v>175</v>
      </c>
      <c r="B19" s="2" t="s">
        <v>94</v>
      </c>
      <c r="C19" s="3" t="s">
        <v>95</v>
      </c>
      <c r="D19" s="2" t="s">
        <v>96</v>
      </c>
      <c r="E19" s="2" t="n">
        <v>2020</v>
      </c>
      <c r="F19" s="2" t="n">
        <v>17</v>
      </c>
      <c r="G19" s="2" t="s">
        <v>176</v>
      </c>
      <c r="H19" s="3" t="s">
        <v>177</v>
      </c>
      <c r="I19" s="2"/>
      <c r="J19" s="10" t="n">
        <v>912</v>
      </c>
      <c r="K19" s="11" t="n">
        <f aca="false">J19/1000</f>
        <v>0.912</v>
      </c>
      <c r="L19" s="10" t="n">
        <v>2</v>
      </c>
      <c r="M19" s="12" t="n">
        <f aca="false">L19/1000</f>
        <v>0.002</v>
      </c>
      <c r="N19" s="13" t="n">
        <f aca="false">IF(SUMIFS($J$3:$J$20000,$D$3:$D$20000,$D19,$E$3:$E$20000,$E19)=0,0,J19/SUMIFS($J$3:$J$20000,$D$3:$D$20000,$D19,$E$3:$E$20000,$E19))</f>
        <v>1.25215798169708E-005</v>
      </c>
      <c r="O19" s="13" t="n">
        <f aca="false">IF(SUMIFS($L$3:$L$20000,$D$3:$D$20000,$D19,$E$3:$E$20000,$E19)=0,0,L19/SUMIFS($L$3:$L$20000,$D$3:$D$20000,$D19,$E$3:$E$20000,$E19))</f>
        <v>1.51038008714893E-005</v>
      </c>
      <c r="P19" s="10" t="n">
        <v>0</v>
      </c>
      <c r="Q19" s="11" t="n">
        <f aca="false">P19/1000</f>
        <v>0</v>
      </c>
      <c r="R19" s="10" t="n">
        <v>0</v>
      </c>
      <c r="S19" s="12" t="n">
        <f aca="false">R19/1000</f>
        <v>0</v>
      </c>
      <c r="T19" s="13" t="n">
        <f aca="false">IF(SUMIFS($P$3:$P$20000,$D$3:$D$20000,$D19,$E$3:$E$20000,$E19)=0,0,P19/SUMIFS($P$3:$P$20000,$D$3:$D$20000,$D19,$E$3:$E$20000,$E19))</f>
        <v>0</v>
      </c>
      <c r="U19" s="13" t="n">
        <f aca="false">IF(SUMIFS($R$3:$R$20000,$D$3:$D$20000,$D19,$E$3:$E$20000,$E19)=0,0,R19/SUMIFS($R$3:$R$20000,$D$3:$D$20000,$D19,$E$3:$E$20000,$E19))</f>
        <v>0</v>
      </c>
      <c r="V19" s="10" t="n">
        <v>72834260</v>
      </c>
      <c r="W19" s="10" t="n">
        <v>132417</v>
      </c>
      <c r="X19" s="10" t="n">
        <v>17941594</v>
      </c>
      <c r="Y19" s="10" t="n">
        <v>153442</v>
      </c>
      <c r="Z19" s="2" t="n">
        <v>18</v>
      </c>
      <c r="AA19" s="2" t="s">
        <v>178</v>
      </c>
    </row>
    <row r="20" customFormat="false" ht="15" hidden="false" customHeight="false" outlineLevel="0" collapsed="false">
      <c r="A20" s="2" t="s">
        <v>179</v>
      </c>
      <c r="B20" s="2" t="s">
        <v>94</v>
      </c>
      <c r="C20" s="3" t="s">
        <v>95</v>
      </c>
      <c r="D20" s="2" t="s">
        <v>96</v>
      </c>
      <c r="E20" s="2" t="n">
        <v>2020</v>
      </c>
      <c r="F20" s="2" t="n">
        <v>18</v>
      </c>
      <c r="G20" s="2" t="s">
        <v>180</v>
      </c>
      <c r="H20" s="3" t="s">
        <v>181</v>
      </c>
      <c r="I20" s="2"/>
      <c r="J20" s="10" t="n">
        <v>790</v>
      </c>
      <c r="K20" s="11" t="n">
        <f aca="false">J20/1000</f>
        <v>0.79</v>
      </c>
      <c r="L20" s="10" t="n">
        <v>4</v>
      </c>
      <c r="M20" s="12" t="n">
        <f aca="false">L20/1000</f>
        <v>0.004</v>
      </c>
      <c r="N20" s="13" t="n">
        <f aca="false">IF(SUMIFS($J$3:$J$20000,$D$3:$D$20000,$D20,$E$3:$E$20000,$E20)=0,0,J20/SUMIFS($J$3:$J$20000,$D$3:$D$20000,$D20,$E$3:$E$20000,$E20))</f>
        <v>1.08465439204023E-005</v>
      </c>
      <c r="O20" s="13" t="n">
        <f aca="false">IF(SUMIFS($L$3:$L$20000,$D$3:$D$20000,$D20,$E$3:$E$20000,$E20)=0,0,L20/SUMIFS($L$3:$L$20000,$D$3:$D$20000,$D20,$E$3:$E$20000,$E20))</f>
        <v>3.02076017429786E-005</v>
      </c>
      <c r="P20" s="10" t="n">
        <v>468</v>
      </c>
      <c r="Q20" s="11" t="n">
        <f aca="false">P20/1000</f>
        <v>0.468</v>
      </c>
      <c r="R20" s="10" t="n">
        <v>1</v>
      </c>
      <c r="S20" s="12" t="n">
        <f aca="false">R20/1000</f>
        <v>0.001</v>
      </c>
      <c r="T20" s="13" t="n">
        <f aca="false">IF(SUMIFS($P$3:$P$20000,$D$3:$D$20000,$D20,$E$3:$E$20000,$E20)=0,0,P20/SUMIFS($P$3:$P$20000,$D$3:$D$20000,$D20,$E$3:$E$20000,$E20))</f>
        <v>2.60846388565029E-005</v>
      </c>
      <c r="U20" s="13" t="n">
        <f aca="false">IF(SUMIFS($R$3:$R$20000,$D$3:$D$20000,$D20,$E$3:$E$20000,$E20)=0,0,R20/SUMIFS($R$3:$R$20000,$D$3:$D$20000,$D20,$E$3:$E$20000,$E20))</f>
        <v>6.51712047548911E-006</v>
      </c>
      <c r="V20" s="10" t="n">
        <v>72834260</v>
      </c>
      <c r="W20" s="10" t="n">
        <v>132417</v>
      </c>
      <c r="X20" s="10" t="n">
        <v>17941594</v>
      </c>
      <c r="Y20" s="10" t="n">
        <v>153442</v>
      </c>
      <c r="Z20" s="2" t="n">
        <v>17</v>
      </c>
      <c r="AA20" s="2" t="s">
        <v>182</v>
      </c>
    </row>
    <row r="21" customFormat="false" ht="15" hidden="false" customHeight="false" outlineLevel="0" collapsed="false">
      <c r="A21" s="2" t="s">
        <v>183</v>
      </c>
      <c r="B21" s="2" t="s">
        <v>94</v>
      </c>
      <c r="C21" s="3" t="s">
        <v>95</v>
      </c>
      <c r="D21" s="2" t="s">
        <v>96</v>
      </c>
      <c r="E21" s="2" t="n">
        <v>2020</v>
      </c>
      <c r="F21" s="2" t="n">
        <v>19</v>
      </c>
      <c r="G21" s="2" t="s">
        <v>184</v>
      </c>
      <c r="H21" s="3" t="s">
        <v>185</v>
      </c>
      <c r="I21" s="2"/>
      <c r="J21" s="10" t="n">
        <v>370</v>
      </c>
      <c r="K21" s="11" t="n">
        <f aca="false">J21/1000</f>
        <v>0.37</v>
      </c>
      <c r="L21" s="10" t="n">
        <v>1</v>
      </c>
      <c r="M21" s="12" t="n">
        <f aca="false">L21/1000</f>
        <v>0.001</v>
      </c>
      <c r="N21" s="13" t="n">
        <f aca="false">IF(SUMIFS($J$3:$J$20000,$D$3:$D$20000,$D21,$E$3:$E$20000,$E21)=0,0,J21/SUMIFS($J$3:$J$20000,$D$3:$D$20000,$D21,$E$3:$E$20000,$E21))</f>
        <v>5.08002689942892E-006</v>
      </c>
      <c r="O21" s="13" t="n">
        <f aca="false">IF(SUMIFS($L$3:$L$20000,$D$3:$D$20000,$D21,$E$3:$E$20000,$E21)=0,0,L21/SUMIFS($L$3:$L$20000,$D$3:$D$20000,$D21,$E$3:$E$20000,$E21))</f>
        <v>7.55190043574466E-006</v>
      </c>
      <c r="P21" s="10" t="n">
        <v>0</v>
      </c>
      <c r="Q21" s="11" t="n">
        <f aca="false">P21/1000</f>
        <v>0</v>
      </c>
      <c r="R21" s="10" t="n">
        <v>0</v>
      </c>
      <c r="S21" s="12" t="n">
        <f aca="false">R21/1000</f>
        <v>0</v>
      </c>
      <c r="T21" s="13" t="n">
        <f aca="false">IF(SUMIFS($P$3:$P$20000,$D$3:$D$20000,$D21,$E$3:$E$20000,$E21)=0,0,P21/SUMIFS($P$3:$P$20000,$D$3:$D$20000,$D21,$E$3:$E$20000,$E21))</f>
        <v>0</v>
      </c>
      <c r="U21" s="13" t="n">
        <f aca="false">IF(SUMIFS($R$3:$R$20000,$D$3:$D$20000,$D21,$E$3:$E$20000,$E21)=0,0,R21/SUMIFS($R$3:$R$20000,$D$3:$D$20000,$D21,$E$3:$E$20000,$E21))</f>
        <v>0</v>
      </c>
      <c r="V21" s="10" t="n">
        <v>72834260</v>
      </c>
      <c r="W21" s="10" t="n">
        <v>132417</v>
      </c>
      <c r="X21" s="10" t="n">
        <v>17941594</v>
      </c>
      <c r="Y21" s="10" t="n">
        <v>153442</v>
      </c>
      <c r="Z21" s="2" t="n">
        <v>19</v>
      </c>
      <c r="AA21" s="2" t="s">
        <v>186</v>
      </c>
    </row>
    <row r="22" customFormat="false" ht="15" hidden="false" customHeight="false" outlineLevel="0" collapsed="false">
      <c r="A22" s="2" t="s">
        <v>187</v>
      </c>
      <c r="B22" s="2" t="s">
        <v>94</v>
      </c>
      <c r="C22" s="3" t="s">
        <v>95</v>
      </c>
      <c r="D22" s="2" t="s">
        <v>96</v>
      </c>
      <c r="E22" s="2" t="n">
        <v>2020</v>
      </c>
      <c r="F22" s="2" t="n">
        <v>20</v>
      </c>
      <c r="G22" s="2" t="s">
        <v>188</v>
      </c>
      <c r="H22" s="3" t="s">
        <v>189</v>
      </c>
      <c r="I22" s="2"/>
      <c r="J22" s="10" t="n">
        <v>296</v>
      </c>
      <c r="K22" s="11" t="n">
        <f aca="false">J22/1000</f>
        <v>0.296</v>
      </c>
      <c r="L22" s="10" t="n">
        <v>10</v>
      </c>
      <c r="M22" s="12" t="n">
        <f aca="false">L22/1000</f>
        <v>0.01</v>
      </c>
      <c r="N22" s="13" t="n">
        <f aca="false">IF(SUMIFS($J$3:$J$20000,$D$3:$D$20000,$D22,$E$3:$E$20000,$E22)=0,0,J22/SUMIFS($J$3:$J$20000,$D$3:$D$20000,$D22,$E$3:$E$20000,$E22))</f>
        <v>4.06402151954314E-006</v>
      </c>
      <c r="O22" s="13" t="n">
        <f aca="false">IF(SUMIFS($L$3:$L$20000,$D$3:$D$20000,$D22,$E$3:$E$20000,$E22)=0,0,L22/SUMIFS($L$3:$L$20000,$D$3:$D$20000,$D22,$E$3:$E$20000,$E22))</f>
        <v>7.55190043574466E-005</v>
      </c>
      <c r="P22" s="10" t="n">
        <v>0</v>
      </c>
      <c r="Q22" s="11" t="n">
        <f aca="false">P22/1000</f>
        <v>0</v>
      </c>
      <c r="R22" s="10" t="n">
        <v>0</v>
      </c>
      <c r="S22" s="12" t="n">
        <f aca="false">R22/1000</f>
        <v>0</v>
      </c>
      <c r="T22" s="13" t="n">
        <f aca="false">IF(SUMIFS($P$3:$P$20000,$D$3:$D$20000,$D22,$E$3:$E$20000,$E22)=0,0,P22/SUMIFS($P$3:$P$20000,$D$3:$D$20000,$D22,$E$3:$E$20000,$E22))</f>
        <v>0</v>
      </c>
      <c r="U22" s="13" t="n">
        <f aca="false">IF(SUMIFS($R$3:$R$20000,$D$3:$D$20000,$D22,$E$3:$E$20000,$E22)=0,0,R22/SUMIFS($R$3:$R$20000,$D$3:$D$20000,$D22,$E$3:$E$20000,$E22))</f>
        <v>0</v>
      </c>
      <c r="V22" s="10" t="n">
        <v>72834260</v>
      </c>
      <c r="W22" s="10" t="n">
        <v>132417</v>
      </c>
      <c r="X22" s="10" t="n">
        <v>17941594</v>
      </c>
      <c r="Y22" s="10" t="n">
        <v>153442</v>
      </c>
      <c r="Z22" s="2" t="n">
        <v>14</v>
      </c>
      <c r="AA22" s="2" t="s">
        <v>190</v>
      </c>
    </row>
    <row r="23" customFormat="false" ht="15" hidden="false" customHeight="false" outlineLevel="0" collapsed="false">
      <c r="A23" s="2" t="s">
        <v>191</v>
      </c>
      <c r="B23" s="2" t="s">
        <v>94</v>
      </c>
      <c r="C23" s="3" t="s">
        <v>95</v>
      </c>
      <c r="D23" s="2" t="s">
        <v>96</v>
      </c>
      <c r="E23" s="2" t="n">
        <v>2020</v>
      </c>
      <c r="F23" s="2" t="n">
        <v>21</v>
      </c>
      <c r="G23" s="2" t="s">
        <v>192</v>
      </c>
      <c r="H23" s="3" t="s">
        <v>193</v>
      </c>
      <c r="I23" s="2" t="s">
        <v>194</v>
      </c>
      <c r="J23" s="10" t="n">
        <v>0</v>
      </c>
      <c r="K23" s="11" t="n">
        <f aca="false">J23/1000</f>
        <v>0</v>
      </c>
      <c r="L23" s="10" t="n">
        <v>0</v>
      </c>
      <c r="M23" s="12" t="n">
        <f aca="false">L23/1000</f>
        <v>0</v>
      </c>
      <c r="N23" s="13" t="n">
        <f aca="false">IF(SUMIFS($J$3:$J$20000,$D$3:$D$20000,$D23,$E$3:$E$20000,$E23)=0,0,J23/SUMIFS($J$3:$J$20000,$D$3:$D$20000,$D23,$E$3:$E$20000,$E23))</f>
        <v>0</v>
      </c>
      <c r="O23" s="13" t="n">
        <f aca="false">IF(SUMIFS($L$3:$L$20000,$D$3:$D$20000,$D23,$E$3:$E$20000,$E23)=0,0,L23/SUMIFS($L$3:$L$20000,$D$3:$D$20000,$D23,$E$3:$E$20000,$E23))</f>
        <v>0</v>
      </c>
      <c r="P23" s="10" t="n">
        <v>3092218</v>
      </c>
      <c r="Q23" s="11" t="n">
        <f aca="false">P23/1000</f>
        <v>3092.218</v>
      </c>
      <c r="R23" s="10" t="n">
        <v>14538</v>
      </c>
      <c r="S23" s="12" t="n">
        <f aca="false">R23/1000</f>
        <v>14.538</v>
      </c>
      <c r="T23" s="13" t="n">
        <f aca="false">IF(SUMIFS($P$3:$P$20000,$D$3:$D$20000,$D23,$E$3:$E$20000,$E23)=0,0,P23/SUMIFS($P$3:$P$20000,$D$3:$D$20000,$D23,$E$3:$E$20000,$E23))</f>
        <v>0.172349123494824</v>
      </c>
      <c r="U23" s="13" t="n">
        <f aca="false">IF(SUMIFS($R$3:$R$20000,$D$3:$D$20000,$D23,$E$3:$E$20000,$E23)=0,0,R23/SUMIFS($R$3:$R$20000,$D$3:$D$20000,$D23,$E$3:$E$20000,$E23))</f>
        <v>0.0947458974726607</v>
      </c>
      <c r="V23" s="10" t="n">
        <v>72834260</v>
      </c>
      <c r="W23" s="10" t="n">
        <v>132417</v>
      </c>
      <c r="X23" s="10" t="n">
        <v>17941594</v>
      </c>
      <c r="Y23" s="10" t="n">
        <v>153442</v>
      </c>
      <c r="Z23" s="2" t="n">
        <v>21</v>
      </c>
      <c r="AA23" s="2" t="s">
        <v>195</v>
      </c>
    </row>
    <row r="24" customFormat="false" ht="15" hidden="false" customHeight="false" outlineLevel="0" collapsed="false">
      <c r="A24" s="2" t="s">
        <v>196</v>
      </c>
      <c r="B24" s="2" t="s">
        <v>94</v>
      </c>
      <c r="C24" s="3" t="s">
        <v>95</v>
      </c>
      <c r="D24" s="2" t="s">
        <v>96</v>
      </c>
      <c r="E24" s="2" t="n">
        <v>2020</v>
      </c>
      <c r="F24" s="2" t="n">
        <v>22</v>
      </c>
      <c r="G24" s="2" t="s">
        <v>197</v>
      </c>
      <c r="H24" s="3" t="s">
        <v>198</v>
      </c>
      <c r="I24" s="2"/>
      <c r="J24" s="10" t="n">
        <v>0</v>
      </c>
      <c r="K24" s="11" t="n">
        <f aca="false">J24/1000</f>
        <v>0</v>
      </c>
      <c r="L24" s="10" t="n">
        <v>0</v>
      </c>
      <c r="M24" s="12" t="n">
        <f aca="false">L24/1000</f>
        <v>0</v>
      </c>
      <c r="N24" s="13" t="n">
        <f aca="false">IF(SUMIFS($J$3:$J$20000,$D$3:$D$20000,$D24,$E$3:$E$20000,$E24)=0,0,J24/SUMIFS($J$3:$J$20000,$D$3:$D$20000,$D24,$E$3:$E$20000,$E24))</f>
        <v>0</v>
      </c>
      <c r="O24" s="13" t="n">
        <f aca="false">IF(SUMIFS($L$3:$L$20000,$D$3:$D$20000,$D24,$E$3:$E$20000,$E24)=0,0,L24/SUMIFS($L$3:$L$20000,$D$3:$D$20000,$D24,$E$3:$E$20000,$E24))</f>
        <v>0</v>
      </c>
      <c r="P24" s="10" t="n">
        <v>503</v>
      </c>
      <c r="Q24" s="11" t="n">
        <f aca="false">P24/1000</f>
        <v>0.503</v>
      </c>
      <c r="R24" s="10" t="n">
        <v>1</v>
      </c>
      <c r="S24" s="12" t="n">
        <f aca="false">R24/1000</f>
        <v>0.001</v>
      </c>
      <c r="T24" s="13" t="n">
        <f aca="false">IF(SUMIFS($P$3:$P$20000,$D$3:$D$20000,$D24,$E$3:$E$20000,$E24)=0,0,P24/SUMIFS($P$3:$P$20000,$D$3:$D$20000,$D24,$E$3:$E$20000,$E24))</f>
        <v>2.80354131299594E-005</v>
      </c>
      <c r="U24" s="13" t="n">
        <f aca="false">IF(SUMIFS($R$3:$R$20000,$D$3:$D$20000,$D24,$E$3:$E$20000,$E24)=0,0,R24/SUMIFS($R$3:$R$20000,$D$3:$D$20000,$D24,$E$3:$E$20000,$E24))</f>
        <v>6.51712047548911E-006</v>
      </c>
      <c r="V24" s="10" t="n">
        <v>72834260</v>
      </c>
      <c r="W24" s="10" t="n">
        <v>132417</v>
      </c>
      <c r="X24" s="10" t="n">
        <v>17941594</v>
      </c>
      <c r="Y24" s="10" t="n">
        <v>153442</v>
      </c>
      <c r="Z24" s="2" t="n">
        <v>22</v>
      </c>
      <c r="AA24" s="2" t="s">
        <v>199</v>
      </c>
    </row>
    <row r="25" customFormat="false" ht="15" hidden="false" customHeight="false" outlineLevel="0" collapsed="false">
      <c r="A25" s="2" t="s">
        <v>200</v>
      </c>
      <c r="B25" s="2" t="s">
        <v>94</v>
      </c>
      <c r="C25" s="3" t="s">
        <v>95</v>
      </c>
      <c r="D25" s="2" t="s">
        <v>96</v>
      </c>
      <c r="E25" s="2" t="n">
        <v>2020</v>
      </c>
      <c r="F25" s="2" t="n">
        <v>23</v>
      </c>
      <c r="G25" s="2" t="s">
        <v>201</v>
      </c>
      <c r="H25" s="3" t="s">
        <v>202</v>
      </c>
      <c r="I25" s="2"/>
      <c r="J25" s="10" t="n">
        <v>0</v>
      </c>
      <c r="K25" s="11" t="n">
        <f aca="false">J25/1000</f>
        <v>0</v>
      </c>
      <c r="L25" s="10" t="n">
        <v>0</v>
      </c>
      <c r="M25" s="12" t="n">
        <f aca="false">L25/1000</f>
        <v>0</v>
      </c>
      <c r="N25" s="13" t="n">
        <f aca="false">IF(SUMIFS($J$3:$J$20000,$D$3:$D$20000,$D25,$E$3:$E$20000,$E25)=0,0,J25/SUMIFS($J$3:$J$20000,$D$3:$D$20000,$D25,$E$3:$E$20000,$E25))</f>
        <v>0</v>
      </c>
      <c r="O25" s="13" t="n">
        <f aca="false">IF(SUMIFS($L$3:$L$20000,$D$3:$D$20000,$D25,$E$3:$E$20000,$E25)=0,0,L25/SUMIFS($L$3:$L$20000,$D$3:$D$20000,$D25,$E$3:$E$20000,$E25))</f>
        <v>0</v>
      </c>
      <c r="P25" s="10" t="n">
        <v>300</v>
      </c>
      <c r="Q25" s="11" t="n">
        <f aca="false">P25/1000</f>
        <v>0.3</v>
      </c>
      <c r="R25" s="10" t="n">
        <v>0</v>
      </c>
      <c r="S25" s="12" t="n">
        <f aca="false">R25/1000</f>
        <v>0</v>
      </c>
      <c r="T25" s="13" t="n">
        <f aca="false">IF(SUMIFS($P$3:$P$20000,$D$3:$D$20000,$D25,$E$3:$E$20000,$E25)=0,0,P25/SUMIFS($P$3:$P$20000,$D$3:$D$20000,$D25,$E$3:$E$20000,$E25))</f>
        <v>1.67209223439121E-005</v>
      </c>
      <c r="U25" s="13" t="n">
        <f aca="false">IF(SUMIFS($R$3:$R$20000,$D$3:$D$20000,$D25,$E$3:$E$20000,$E25)=0,0,R25/SUMIFS($R$3:$R$20000,$D$3:$D$20000,$D25,$E$3:$E$20000,$E25))</f>
        <v>0</v>
      </c>
      <c r="V25" s="10" t="n">
        <v>72834260</v>
      </c>
      <c r="W25" s="10" t="n">
        <v>132417</v>
      </c>
      <c r="X25" s="10" t="n">
        <v>17941594</v>
      </c>
      <c r="Y25" s="10" t="n">
        <v>153442</v>
      </c>
      <c r="Z25" s="2" t="n">
        <v>23</v>
      </c>
      <c r="AA25" s="2" t="s">
        <v>203</v>
      </c>
    </row>
    <row r="26" customFormat="false" ht="15" hidden="false" customHeight="false" outlineLevel="0" collapsed="false">
      <c r="A26" s="2" t="s">
        <v>204</v>
      </c>
      <c r="B26" s="2" t="s">
        <v>94</v>
      </c>
      <c r="C26" s="3" t="s">
        <v>95</v>
      </c>
      <c r="D26" s="2" t="s">
        <v>96</v>
      </c>
      <c r="E26" s="2" t="n">
        <v>2020</v>
      </c>
      <c r="F26" s="2" t="n">
        <v>24</v>
      </c>
      <c r="G26" s="2" t="s">
        <v>205</v>
      </c>
      <c r="H26" s="3" t="s">
        <v>206</v>
      </c>
      <c r="I26" s="2" t="s">
        <v>207</v>
      </c>
      <c r="J26" s="10" t="n">
        <v>0</v>
      </c>
      <c r="K26" s="11" t="n">
        <f aca="false">J26/1000</f>
        <v>0</v>
      </c>
      <c r="L26" s="10" t="n">
        <v>0</v>
      </c>
      <c r="M26" s="12" t="n">
        <f aca="false">L26/1000</f>
        <v>0</v>
      </c>
      <c r="N26" s="13" t="n">
        <f aca="false">IF(SUMIFS($J$3:$J$20000,$D$3:$D$20000,$D26,$E$3:$E$20000,$E26)=0,0,J26/SUMIFS($J$3:$J$20000,$D$3:$D$20000,$D26,$E$3:$E$20000,$E26))</f>
        <v>0</v>
      </c>
      <c r="O26" s="13" t="n">
        <f aca="false">IF(SUMIFS($L$3:$L$20000,$D$3:$D$20000,$D26,$E$3:$E$20000,$E26)=0,0,L26/SUMIFS($L$3:$L$20000,$D$3:$D$20000,$D26,$E$3:$E$20000,$E26))</f>
        <v>0</v>
      </c>
      <c r="P26" s="10" t="n">
        <v>20098</v>
      </c>
      <c r="Q26" s="11" t="n">
        <f aca="false">P26/1000</f>
        <v>20.098</v>
      </c>
      <c r="R26" s="10" t="n">
        <v>7498</v>
      </c>
      <c r="S26" s="12" t="n">
        <f aca="false">R26/1000</f>
        <v>7.498</v>
      </c>
      <c r="T26" s="13" t="n">
        <f aca="false">IF(SUMIFS($P$3:$P$20000,$D$3:$D$20000,$D26,$E$3:$E$20000,$E26)=0,0,P26/SUMIFS($P$3:$P$20000,$D$3:$D$20000,$D26,$E$3:$E$20000,$E26))</f>
        <v>0.00112019032422649</v>
      </c>
      <c r="U26" s="13" t="n">
        <f aca="false">IF(SUMIFS($R$3:$R$20000,$D$3:$D$20000,$D26,$E$3:$E$20000,$E26)=0,0,R26/SUMIFS($R$3:$R$20000,$D$3:$D$20000,$D26,$E$3:$E$20000,$E26))</f>
        <v>0.0488653693252173</v>
      </c>
      <c r="V26" s="10" t="n">
        <v>72834260</v>
      </c>
      <c r="W26" s="10" t="n">
        <v>132417</v>
      </c>
      <c r="X26" s="10" t="n">
        <v>17941594</v>
      </c>
      <c r="Y26" s="10" t="n">
        <v>153442</v>
      </c>
      <c r="Z26" s="2" t="n">
        <v>24</v>
      </c>
      <c r="AA26" s="2" t="s">
        <v>208</v>
      </c>
    </row>
    <row r="27" customFormat="false" ht="15" hidden="false" customHeight="false" outlineLevel="0" collapsed="false">
      <c r="A27" s="2" t="s">
        <v>209</v>
      </c>
      <c r="B27" s="2" t="s">
        <v>94</v>
      </c>
      <c r="C27" s="3" t="s">
        <v>95</v>
      </c>
      <c r="D27" s="2" t="s">
        <v>96</v>
      </c>
      <c r="E27" s="2" t="n">
        <v>2020</v>
      </c>
      <c r="F27" s="2" t="n">
        <v>25</v>
      </c>
      <c r="G27" s="2" t="s">
        <v>210</v>
      </c>
      <c r="H27" s="3" t="s">
        <v>211</v>
      </c>
      <c r="I27" s="2" t="s">
        <v>212</v>
      </c>
      <c r="J27" s="10" t="n">
        <v>0</v>
      </c>
      <c r="K27" s="11" t="n">
        <f aca="false">J27/1000</f>
        <v>0</v>
      </c>
      <c r="L27" s="10" t="n">
        <v>0</v>
      </c>
      <c r="M27" s="12" t="n">
        <f aca="false">L27/1000</f>
        <v>0</v>
      </c>
      <c r="N27" s="13" t="n">
        <f aca="false">IF(SUMIFS($J$3:$J$20000,$D$3:$D$20000,$D27,$E$3:$E$20000,$E27)=0,0,J27/SUMIFS($J$3:$J$20000,$D$3:$D$20000,$D27,$E$3:$E$20000,$E27))</f>
        <v>0</v>
      </c>
      <c r="O27" s="13" t="n">
        <f aca="false">IF(SUMIFS($L$3:$L$20000,$D$3:$D$20000,$D27,$E$3:$E$20000,$E27)=0,0,L27/SUMIFS($L$3:$L$20000,$D$3:$D$20000,$D27,$E$3:$E$20000,$E27))</f>
        <v>0</v>
      </c>
      <c r="P27" s="10" t="n">
        <v>3577</v>
      </c>
      <c r="Q27" s="11" t="n">
        <f aca="false">P27/1000</f>
        <v>3.577</v>
      </c>
      <c r="R27" s="10" t="n">
        <v>3</v>
      </c>
      <c r="S27" s="12" t="n">
        <f aca="false">R27/1000</f>
        <v>0.003</v>
      </c>
      <c r="T27" s="13" t="n">
        <f aca="false">IF(SUMIFS($P$3:$P$20000,$D$3:$D$20000,$D27,$E$3:$E$20000,$E27)=0,0,P27/SUMIFS($P$3:$P$20000,$D$3:$D$20000,$D27,$E$3:$E$20000,$E27))</f>
        <v>0.000199369130747246</v>
      </c>
      <c r="U27" s="13" t="n">
        <f aca="false">IF(SUMIFS($R$3:$R$20000,$D$3:$D$20000,$D27,$E$3:$E$20000,$E27)=0,0,R27/SUMIFS($R$3:$R$20000,$D$3:$D$20000,$D27,$E$3:$E$20000,$E27))</f>
        <v>1.95513614264673E-005</v>
      </c>
      <c r="V27" s="10" t="n">
        <v>72834260</v>
      </c>
      <c r="W27" s="10" t="n">
        <v>132417</v>
      </c>
      <c r="X27" s="10" t="n">
        <v>17941594</v>
      </c>
      <c r="Y27" s="10" t="n">
        <v>153442</v>
      </c>
      <c r="Z27" s="2" t="n">
        <v>25</v>
      </c>
      <c r="AA27" s="2" t="s">
        <v>213</v>
      </c>
    </row>
    <row r="28" customFormat="false" ht="15" hidden="false" customHeight="false" outlineLevel="0" collapsed="false">
      <c r="A28" s="2" t="s">
        <v>214</v>
      </c>
      <c r="B28" s="2" t="s">
        <v>94</v>
      </c>
      <c r="C28" s="3" t="s">
        <v>95</v>
      </c>
      <c r="D28" s="2" t="s">
        <v>96</v>
      </c>
      <c r="E28" s="2" t="n">
        <v>2021</v>
      </c>
      <c r="F28" s="2" t="n">
        <v>1</v>
      </c>
      <c r="G28" s="2" t="s">
        <v>97</v>
      </c>
      <c r="H28" s="3" t="s">
        <v>98</v>
      </c>
      <c r="I28" s="2" t="s">
        <v>99</v>
      </c>
      <c r="J28" s="10" t="n">
        <v>52972982</v>
      </c>
      <c r="K28" s="11" t="n">
        <f aca="false">J28/1000</f>
        <v>52972.982</v>
      </c>
      <c r="L28" s="10" t="n">
        <v>75157</v>
      </c>
      <c r="M28" s="12" t="n">
        <f aca="false">L28/1000</f>
        <v>75.157</v>
      </c>
      <c r="N28" s="13" t="n">
        <f aca="false">IF(SUMIFS($J$3:$J$20000,$D$3:$D$20000,$D28,$E$3:$E$20000,$E28)=0,0,J28/SUMIFS($J$3:$J$20000,$D$3:$D$20000,$D28,$E$3:$E$20000,$E28))</f>
        <v>0.580987200827765</v>
      </c>
      <c r="O28" s="13" t="n">
        <f aca="false">IF(SUMIFS($L$3:$L$20000,$D$3:$D$20000,$D28,$E$3:$E$20000,$E28)=0,0,L28/SUMIFS($L$3:$L$20000,$D$3:$D$20000,$D28,$E$3:$E$20000,$E28))</f>
        <v>0.449718764959311</v>
      </c>
      <c r="P28" s="10" t="n">
        <v>6320646</v>
      </c>
      <c r="Q28" s="11" t="n">
        <f aca="false">P28/1000</f>
        <v>6320.646</v>
      </c>
      <c r="R28" s="10" t="n">
        <v>65158</v>
      </c>
      <c r="S28" s="12" t="n">
        <f aca="false">R28/1000</f>
        <v>65.158</v>
      </c>
      <c r="T28" s="13" t="n">
        <f aca="false">IF(SUMIFS($P$3:$P$20000,$D$3:$D$20000,$D28,$E$3:$E$20000,$E28)=0,0,P28/SUMIFS($P$3:$P$20000,$D$3:$D$20000,$D28,$E$3:$E$20000,$E28))</f>
        <v>0.243526573238564</v>
      </c>
      <c r="U28" s="13" t="n">
        <f aca="false">IF(SUMIFS($R$3:$R$20000,$D$3:$D$20000,$D28,$E$3:$E$20000,$E28)=0,0,R28/SUMIFS($R$3:$R$20000,$D$3:$D$20000,$D28,$E$3:$E$20000,$E28))</f>
        <v>0.329075822083504</v>
      </c>
      <c r="V28" s="10" t="n">
        <v>91177537</v>
      </c>
      <c r="W28" s="10" t="n">
        <v>167120</v>
      </c>
      <c r="X28" s="10" t="n">
        <v>25954646</v>
      </c>
      <c r="Y28" s="10" t="n">
        <v>198003</v>
      </c>
      <c r="Z28" s="2" t="n">
        <v>1</v>
      </c>
      <c r="AA28" s="2" t="s">
        <v>215</v>
      </c>
    </row>
    <row r="29" customFormat="false" ht="15" hidden="false" customHeight="false" outlineLevel="0" collapsed="false">
      <c r="A29" s="2" t="s">
        <v>216</v>
      </c>
      <c r="B29" s="2" t="s">
        <v>94</v>
      </c>
      <c r="C29" s="3" t="s">
        <v>95</v>
      </c>
      <c r="D29" s="2" t="s">
        <v>96</v>
      </c>
      <c r="E29" s="2" t="n">
        <v>2021</v>
      </c>
      <c r="F29" s="2" t="n">
        <v>2</v>
      </c>
      <c r="G29" s="2" t="s">
        <v>102</v>
      </c>
      <c r="H29" s="3" t="s">
        <v>103</v>
      </c>
      <c r="I29" s="2" t="s">
        <v>104</v>
      </c>
      <c r="J29" s="10" t="n">
        <v>24261180</v>
      </c>
      <c r="K29" s="11" t="n">
        <f aca="false">J29/1000</f>
        <v>24261.18</v>
      </c>
      <c r="L29" s="10" t="n">
        <v>55676</v>
      </c>
      <c r="M29" s="12" t="n">
        <f aca="false">L29/1000</f>
        <v>55.676</v>
      </c>
      <c r="N29" s="13" t="n">
        <f aca="false">IF(SUMIFS($J$3:$J$20000,$D$3:$D$20000,$D29,$E$3:$E$20000,$E29)=0,0,J29/SUMIFS($J$3:$J$20000,$D$3:$D$20000,$D29,$E$3:$E$20000,$E29))</f>
        <v>0.266087249099523</v>
      </c>
      <c r="O29" s="13" t="n">
        <f aca="false">IF(SUMIFS($L$3:$L$20000,$D$3:$D$20000,$D29,$E$3:$E$20000,$E29)=0,0,L29/SUMIFS($L$3:$L$20000,$D$3:$D$20000,$D29,$E$3:$E$20000,$E29))</f>
        <v>0.33314983245572</v>
      </c>
      <c r="P29" s="10" t="n">
        <v>1030181</v>
      </c>
      <c r="Q29" s="11" t="n">
        <f aca="false">P29/1000</f>
        <v>1030.181</v>
      </c>
      <c r="R29" s="10" t="n">
        <v>16661</v>
      </c>
      <c r="S29" s="12" t="n">
        <f aca="false">R29/1000</f>
        <v>16.661</v>
      </c>
      <c r="T29" s="13" t="n">
        <f aca="false">IF(SUMIFS($P$3:$P$20000,$D$3:$D$20000,$D29,$E$3:$E$20000,$E29)=0,0,P29/SUMIFS($P$3:$P$20000,$D$3:$D$20000,$D29,$E$3:$E$20000,$E29))</f>
        <v>0.0396915835415363</v>
      </c>
      <c r="U29" s="13" t="n">
        <f aca="false">IF(SUMIFS($R$3:$R$20000,$D$3:$D$20000,$D29,$E$3:$E$20000,$E29)=0,0,R29/SUMIFS($R$3:$R$20000,$D$3:$D$20000,$D29,$E$3:$E$20000,$E29))</f>
        <v>0.0841451897193477</v>
      </c>
      <c r="V29" s="10" t="n">
        <v>91177537</v>
      </c>
      <c r="W29" s="10" t="n">
        <v>167120</v>
      </c>
      <c r="X29" s="10" t="n">
        <v>25954646</v>
      </c>
      <c r="Y29" s="10" t="n">
        <v>198003</v>
      </c>
      <c r="Z29" s="2" t="n">
        <v>2</v>
      </c>
      <c r="AA29" s="2" t="s">
        <v>217</v>
      </c>
    </row>
    <row r="30" customFormat="false" ht="15" hidden="false" customHeight="false" outlineLevel="0" collapsed="false">
      <c r="A30" s="2" t="s">
        <v>218</v>
      </c>
      <c r="B30" s="2" t="s">
        <v>94</v>
      </c>
      <c r="C30" s="3" t="s">
        <v>95</v>
      </c>
      <c r="D30" s="2" t="s">
        <v>96</v>
      </c>
      <c r="E30" s="2" t="n">
        <v>2021</v>
      </c>
      <c r="F30" s="2" t="n">
        <v>3</v>
      </c>
      <c r="G30" s="2" t="s">
        <v>107</v>
      </c>
      <c r="H30" s="3" t="s">
        <v>108</v>
      </c>
      <c r="I30" s="2" t="s">
        <v>109</v>
      </c>
      <c r="J30" s="10" t="n">
        <v>13042770</v>
      </c>
      <c r="K30" s="11" t="n">
        <f aca="false">J30/1000</f>
        <v>13042.77</v>
      </c>
      <c r="L30" s="10" t="n">
        <v>33132</v>
      </c>
      <c r="M30" s="12" t="n">
        <f aca="false">L30/1000</f>
        <v>33.132</v>
      </c>
      <c r="N30" s="13" t="n">
        <f aca="false">IF(SUMIFS($J$3:$J$20000,$D$3:$D$20000,$D30,$E$3:$E$20000,$E30)=0,0,J30/SUMIFS($J$3:$J$20000,$D$3:$D$20000,$D30,$E$3:$E$20000,$E30))</f>
        <v>0.143048062375276</v>
      </c>
      <c r="O30" s="13" t="n">
        <f aca="false">IF(SUMIFS($L$3:$L$20000,$D$3:$D$20000,$D30,$E$3:$E$20000,$E30)=0,0,L30/SUMIFS($L$3:$L$20000,$D$3:$D$20000,$D30,$E$3:$E$20000,$E30))</f>
        <v>0.198252752513164</v>
      </c>
      <c r="P30" s="10" t="n">
        <v>9128440</v>
      </c>
      <c r="Q30" s="11" t="n">
        <f aca="false">P30/1000</f>
        <v>9128.44</v>
      </c>
      <c r="R30" s="10" t="n">
        <v>22585</v>
      </c>
      <c r="S30" s="12" t="n">
        <f aca="false">R30/1000</f>
        <v>22.585</v>
      </c>
      <c r="T30" s="13" t="n">
        <f aca="false">IF(SUMIFS($P$3:$P$20000,$D$3:$D$20000,$D30,$E$3:$E$20000,$E30)=0,0,P30/SUMIFS($P$3:$P$20000,$D$3:$D$20000,$D30,$E$3:$E$20000,$E30))</f>
        <v>0.351707359060108</v>
      </c>
      <c r="U30" s="13" t="n">
        <f aca="false">IF(SUMIFS($R$3:$R$20000,$D$3:$D$20000,$D30,$E$3:$E$20000,$E30)=0,0,R30/SUMIFS($R$3:$R$20000,$D$3:$D$20000,$D30,$E$3:$E$20000,$E30))</f>
        <v>0.114063928324318</v>
      </c>
      <c r="V30" s="10" t="n">
        <v>91177537</v>
      </c>
      <c r="W30" s="10" t="n">
        <v>167120</v>
      </c>
      <c r="X30" s="10" t="n">
        <v>25954646</v>
      </c>
      <c r="Y30" s="10" t="n">
        <v>198003</v>
      </c>
      <c r="Z30" s="2" t="n">
        <v>3</v>
      </c>
      <c r="AA30" s="2" t="s">
        <v>219</v>
      </c>
    </row>
    <row r="31" customFormat="false" ht="15" hidden="false" customHeight="false" outlineLevel="0" collapsed="false">
      <c r="A31" s="2" t="s">
        <v>220</v>
      </c>
      <c r="B31" s="2" t="s">
        <v>94</v>
      </c>
      <c r="C31" s="3" t="s">
        <v>95</v>
      </c>
      <c r="D31" s="2" t="s">
        <v>96</v>
      </c>
      <c r="E31" s="2" t="n">
        <v>2021</v>
      </c>
      <c r="F31" s="2" t="n">
        <v>4</v>
      </c>
      <c r="G31" s="2" t="s">
        <v>112</v>
      </c>
      <c r="H31" s="3" t="s">
        <v>113</v>
      </c>
      <c r="I31" s="2" t="s">
        <v>114</v>
      </c>
      <c r="J31" s="10" t="n">
        <v>262482</v>
      </c>
      <c r="K31" s="11" t="n">
        <f aca="false">J31/1000</f>
        <v>262.482</v>
      </c>
      <c r="L31" s="10" t="n">
        <v>232</v>
      </c>
      <c r="M31" s="12" t="n">
        <f aca="false">L31/1000</f>
        <v>0.232</v>
      </c>
      <c r="N31" s="13" t="n">
        <f aca="false">IF(SUMIFS($J$3:$J$20000,$D$3:$D$20000,$D31,$E$3:$E$20000,$E31)=0,0,J31/SUMIFS($J$3:$J$20000,$D$3:$D$20000,$D31,$E$3:$E$20000,$E31))</f>
        <v>0.00287880116787976</v>
      </c>
      <c r="O31" s="13" t="n">
        <f aca="false">IF(SUMIFS($L$3:$L$20000,$D$3:$D$20000,$D31,$E$3:$E$20000,$E31)=0,0,L31/SUMIFS($L$3:$L$20000,$D$3:$D$20000,$D31,$E$3:$E$20000,$E31))</f>
        <v>0.00138822403063667</v>
      </c>
      <c r="P31" s="10" t="n">
        <v>113</v>
      </c>
      <c r="Q31" s="11" t="n">
        <f aca="false">P31/1000</f>
        <v>0.113</v>
      </c>
      <c r="R31" s="10" t="n">
        <v>0</v>
      </c>
      <c r="S31" s="12" t="n">
        <f aca="false">R31/1000</f>
        <v>0</v>
      </c>
      <c r="T31" s="13" t="n">
        <f aca="false">IF(SUMIFS($P$3:$P$20000,$D$3:$D$20000,$D31,$E$3:$E$20000,$E31)=0,0,P31/SUMIFS($P$3:$P$20000,$D$3:$D$20000,$D31,$E$3:$E$20000,$E31))</f>
        <v>4.35374845798321E-006</v>
      </c>
      <c r="U31" s="13" t="n">
        <f aca="false">IF(SUMIFS($R$3:$R$20000,$D$3:$D$20000,$D31,$E$3:$E$20000,$E31)=0,0,R31/SUMIFS($R$3:$R$20000,$D$3:$D$20000,$D31,$E$3:$E$20000,$E31))</f>
        <v>0</v>
      </c>
      <c r="V31" s="10" t="n">
        <v>91177537</v>
      </c>
      <c r="W31" s="10" t="n">
        <v>167120</v>
      </c>
      <c r="X31" s="10" t="n">
        <v>25954646</v>
      </c>
      <c r="Y31" s="10" t="n">
        <v>198003</v>
      </c>
      <c r="Z31" s="2" t="n">
        <v>7</v>
      </c>
      <c r="AA31" s="2" t="s">
        <v>221</v>
      </c>
    </row>
    <row r="32" customFormat="false" ht="15" hidden="false" customHeight="false" outlineLevel="0" collapsed="false">
      <c r="A32" s="2" t="s">
        <v>222</v>
      </c>
      <c r="B32" s="2" t="s">
        <v>94</v>
      </c>
      <c r="C32" s="3" t="s">
        <v>95</v>
      </c>
      <c r="D32" s="2" t="s">
        <v>96</v>
      </c>
      <c r="E32" s="2" t="n">
        <v>2021</v>
      </c>
      <c r="F32" s="2" t="n">
        <v>5</v>
      </c>
      <c r="G32" s="2" t="s">
        <v>127</v>
      </c>
      <c r="H32" s="3" t="s">
        <v>128</v>
      </c>
      <c r="I32" s="2" t="s">
        <v>129</v>
      </c>
      <c r="J32" s="10" t="n">
        <v>208000</v>
      </c>
      <c r="K32" s="11" t="n">
        <f aca="false">J32/1000</f>
        <v>208</v>
      </c>
      <c r="L32" s="10" t="n">
        <v>1000</v>
      </c>
      <c r="M32" s="12" t="n">
        <f aca="false">L32/1000</f>
        <v>1</v>
      </c>
      <c r="N32" s="13" t="n">
        <f aca="false">IF(SUMIFS($J$3:$J$20000,$D$3:$D$20000,$D32,$E$3:$E$20000,$E32)=0,0,J32/SUMIFS($J$3:$J$20000,$D$3:$D$20000,$D32,$E$3:$E$20000,$E32))</f>
        <v>0.00228126364062675</v>
      </c>
      <c r="O32" s="13" t="n">
        <f aca="false">IF(SUMIFS($L$3:$L$20000,$D$3:$D$20000,$D32,$E$3:$E$20000,$E32)=0,0,L32/SUMIFS($L$3:$L$20000,$D$3:$D$20000,$D32,$E$3:$E$20000,$E32))</f>
        <v>0.00598372426998564</v>
      </c>
      <c r="P32" s="10" t="n">
        <v>0</v>
      </c>
      <c r="Q32" s="11" t="n">
        <f aca="false">P32/1000</f>
        <v>0</v>
      </c>
      <c r="R32" s="10" t="n">
        <v>0</v>
      </c>
      <c r="S32" s="12" t="n">
        <f aca="false">R32/1000</f>
        <v>0</v>
      </c>
      <c r="T32" s="13" t="n">
        <f aca="false">IF(SUMIFS($P$3:$P$20000,$D$3:$D$20000,$D32,$E$3:$E$20000,$E32)=0,0,P32/SUMIFS($P$3:$P$20000,$D$3:$D$20000,$D32,$E$3:$E$20000,$E32))</f>
        <v>0</v>
      </c>
      <c r="U32" s="13" t="n">
        <f aca="false">IF(SUMIFS($R$3:$R$20000,$D$3:$D$20000,$D32,$E$3:$E$20000,$E32)=0,0,R32/SUMIFS($R$3:$R$20000,$D$3:$D$20000,$D32,$E$3:$E$20000,$E32))</f>
        <v>0</v>
      </c>
      <c r="V32" s="10" t="n">
        <v>91177537</v>
      </c>
      <c r="W32" s="10" t="n">
        <v>167120</v>
      </c>
      <c r="X32" s="10" t="n">
        <v>25954646</v>
      </c>
      <c r="Y32" s="10" t="n">
        <v>198003</v>
      </c>
      <c r="Z32" s="2" t="n">
        <v>4</v>
      </c>
      <c r="AA32" s="2" t="s">
        <v>223</v>
      </c>
    </row>
    <row r="33" customFormat="false" ht="15" hidden="false" customHeight="false" outlineLevel="0" collapsed="false">
      <c r="A33" s="2" t="s">
        <v>224</v>
      </c>
      <c r="B33" s="2" t="s">
        <v>94</v>
      </c>
      <c r="C33" s="3" t="s">
        <v>95</v>
      </c>
      <c r="D33" s="2" t="s">
        <v>96</v>
      </c>
      <c r="E33" s="2" t="n">
        <v>2021</v>
      </c>
      <c r="F33" s="2" t="n">
        <v>6</v>
      </c>
      <c r="G33" s="2" t="s">
        <v>117</v>
      </c>
      <c r="H33" s="3" t="s">
        <v>118</v>
      </c>
      <c r="I33" s="2" t="s">
        <v>119</v>
      </c>
      <c r="J33" s="10" t="n">
        <v>131922</v>
      </c>
      <c r="K33" s="11" t="n">
        <f aca="false">J33/1000</f>
        <v>131.922</v>
      </c>
      <c r="L33" s="10" t="n">
        <v>184</v>
      </c>
      <c r="M33" s="12" t="n">
        <f aca="false">L33/1000</f>
        <v>0.184</v>
      </c>
      <c r="N33" s="13" t="n">
        <f aca="false">IF(SUMIFS($J$3:$J$20000,$D$3:$D$20000,$D33,$E$3:$E$20000,$E33)=0,0,J33/SUMIFS($J$3:$J$20000,$D$3:$D$20000,$D33,$E$3:$E$20000,$E33))</f>
        <v>0.0014468695288402</v>
      </c>
      <c r="O33" s="13" t="n">
        <f aca="false">IF(SUMIFS($L$3:$L$20000,$D$3:$D$20000,$D33,$E$3:$E$20000,$E33)=0,0,L33/SUMIFS($L$3:$L$20000,$D$3:$D$20000,$D33,$E$3:$E$20000,$E33))</f>
        <v>0.00110100526567736</v>
      </c>
      <c r="P33" s="10" t="n">
        <v>53859</v>
      </c>
      <c r="Q33" s="11" t="n">
        <f aca="false">P33/1000</f>
        <v>53.859</v>
      </c>
      <c r="R33" s="10" t="n">
        <v>113</v>
      </c>
      <c r="S33" s="12" t="n">
        <f aca="false">R33/1000</f>
        <v>0.113</v>
      </c>
      <c r="T33" s="13" t="n">
        <f aca="false">IF(SUMIFS($P$3:$P$20000,$D$3:$D$20000,$D33,$E$3:$E$20000,$E33)=0,0,P33/SUMIFS($P$3:$P$20000,$D$3:$D$20000,$D33,$E$3:$E$20000,$E33))</f>
        <v>0.00207511980706653</v>
      </c>
      <c r="U33" s="13" t="n">
        <f aca="false">IF(SUMIFS($R$3:$R$20000,$D$3:$D$20000,$D33,$E$3:$E$20000,$E33)=0,0,R33/SUMIFS($R$3:$R$20000,$D$3:$D$20000,$D33,$E$3:$E$20000,$E33))</f>
        <v>0.000570698423761256</v>
      </c>
      <c r="V33" s="10" t="n">
        <v>91177537</v>
      </c>
      <c r="W33" s="10" t="n">
        <v>167120</v>
      </c>
      <c r="X33" s="10" t="n">
        <v>25954646</v>
      </c>
      <c r="Y33" s="10" t="n">
        <v>198003</v>
      </c>
      <c r="Z33" s="2" t="n">
        <v>8</v>
      </c>
      <c r="AA33" s="2" t="s">
        <v>225</v>
      </c>
    </row>
    <row r="34" customFormat="false" ht="15" hidden="false" customHeight="false" outlineLevel="0" collapsed="false">
      <c r="A34" s="2" t="s">
        <v>226</v>
      </c>
      <c r="B34" s="2" t="s">
        <v>94</v>
      </c>
      <c r="C34" s="3" t="s">
        <v>95</v>
      </c>
      <c r="D34" s="2" t="s">
        <v>96</v>
      </c>
      <c r="E34" s="2" t="n">
        <v>2021</v>
      </c>
      <c r="F34" s="2" t="n">
        <v>7</v>
      </c>
      <c r="G34" s="2" t="s">
        <v>122</v>
      </c>
      <c r="H34" s="3" t="s">
        <v>123</v>
      </c>
      <c r="I34" s="2" t="s">
        <v>124</v>
      </c>
      <c r="J34" s="10" t="n">
        <v>91645</v>
      </c>
      <c r="K34" s="11" t="n">
        <f aca="false">J34/1000</f>
        <v>91.645</v>
      </c>
      <c r="L34" s="10" t="n">
        <v>603</v>
      </c>
      <c r="M34" s="12" t="n">
        <f aca="false">L34/1000</f>
        <v>0.603</v>
      </c>
      <c r="N34" s="13" t="n">
        <f aca="false">IF(SUMIFS($J$3:$J$20000,$D$3:$D$20000,$D34,$E$3:$E$20000,$E34)=0,0,J34/SUMIFS($J$3:$J$20000,$D$3:$D$20000,$D34,$E$3:$E$20000,$E34))</f>
        <v>0.00100512695358288</v>
      </c>
      <c r="O34" s="13" t="n">
        <f aca="false">IF(SUMIFS($L$3:$L$20000,$D$3:$D$20000,$D34,$E$3:$E$20000,$E34)=0,0,L34/SUMIFS($L$3:$L$20000,$D$3:$D$20000,$D34,$E$3:$E$20000,$E34))</f>
        <v>0.00360818573480134</v>
      </c>
      <c r="P34" s="10" t="n">
        <v>3377</v>
      </c>
      <c r="Q34" s="11" t="n">
        <f aca="false">P34/1000</f>
        <v>3.377</v>
      </c>
      <c r="R34" s="10" t="n">
        <v>6</v>
      </c>
      <c r="S34" s="12" t="n">
        <f aca="false">R34/1000</f>
        <v>0.006</v>
      </c>
      <c r="T34" s="13" t="n">
        <f aca="false">IF(SUMIFS($P$3:$P$20000,$D$3:$D$20000,$D34,$E$3:$E$20000,$E34)=0,0,P34/SUMIFS($P$3:$P$20000,$D$3:$D$20000,$D34,$E$3:$E$20000,$E34))</f>
        <v>0.000130111580023091</v>
      </c>
      <c r="U34" s="13" t="n">
        <f aca="false">IF(SUMIFS($R$3:$R$20000,$D$3:$D$20000,$D34,$E$3:$E$20000,$E34)=0,0,R34/SUMIFS($R$3:$R$20000,$D$3:$D$20000,$D34,$E$3:$E$20000,$E34))</f>
        <v>3.0302571173164E-005</v>
      </c>
      <c r="V34" s="10" t="n">
        <v>91177537</v>
      </c>
      <c r="W34" s="10" t="n">
        <v>167120</v>
      </c>
      <c r="X34" s="10" t="n">
        <v>25954646</v>
      </c>
      <c r="Y34" s="10" t="n">
        <v>198003</v>
      </c>
      <c r="Z34" s="2" t="n">
        <v>6</v>
      </c>
      <c r="AA34" s="2" t="s">
        <v>227</v>
      </c>
    </row>
    <row r="35" customFormat="false" ht="15" hidden="false" customHeight="false" outlineLevel="0" collapsed="false">
      <c r="A35" s="2" t="s">
        <v>228</v>
      </c>
      <c r="B35" s="2" t="s">
        <v>94</v>
      </c>
      <c r="C35" s="3" t="s">
        <v>95</v>
      </c>
      <c r="D35" s="2" t="s">
        <v>96</v>
      </c>
      <c r="E35" s="2" t="n">
        <v>2021</v>
      </c>
      <c r="F35" s="2" t="n">
        <v>8</v>
      </c>
      <c r="G35" s="2" t="s">
        <v>137</v>
      </c>
      <c r="H35" s="3" t="s">
        <v>138</v>
      </c>
      <c r="I35" s="2" t="s">
        <v>139</v>
      </c>
      <c r="J35" s="10" t="n">
        <v>43964</v>
      </c>
      <c r="K35" s="11" t="n">
        <f aca="false">J35/1000</f>
        <v>43.964</v>
      </c>
      <c r="L35" s="10" t="n">
        <v>48</v>
      </c>
      <c r="M35" s="12" t="n">
        <f aca="false">L35/1000</f>
        <v>0.048</v>
      </c>
      <c r="N35" s="13" t="n">
        <f aca="false">IF(SUMIFS($J$3:$J$20000,$D$3:$D$20000,$D35,$E$3:$E$20000,$E35)=0,0,J35/SUMIFS($J$3:$J$20000,$D$3:$D$20000,$D35,$E$3:$E$20000,$E35))</f>
        <v>0.000482180166810165</v>
      </c>
      <c r="O35" s="13" t="n">
        <f aca="false">IF(SUMIFS($L$3:$L$20000,$D$3:$D$20000,$D35,$E$3:$E$20000,$E35)=0,0,L35/SUMIFS($L$3:$L$20000,$D$3:$D$20000,$D35,$E$3:$E$20000,$E35))</f>
        <v>0.000287218764959311</v>
      </c>
      <c r="P35" s="10" t="n">
        <v>931848</v>
      </c>
      <c r="Q35" s="11" t="n">
        <f aca="false">P35/1000</f>
        <v>931.848</v>
      </c>
      <c r="R35" s="10" t="n">
        <v>31998</v>
      </c>
      <c r="S35" s="12" t="n">
        <f aca="false">R35/1000</f>
        <v>31.998</v>
      </c>
      <c r="T35" s="13" t="n">
        <f aca="false">IF(SUMIFS($P$3:$P$20000,$D$3:$D$20000,$D35,$E$3:$E$20000,$E35)=0,0,P35/SUMIFS($P$3:$P$20000,$D$3:$D$20000,$D35,$E$3:$E$20000,$E35))</f>
        <v>0.0359029362219003</v>
      </c>
      <c r="U35" s="13" t="n">
        <f aca="false">IF(SUMIFS($R$3:$R$20000,$D$3:$D$20000,$D35,$E$3:$E$20000,$E35)=0,0,R35/SUMIFS($R$3:$R$20000,$D$3:$D$20000,$D35,$E$3:$E$20000,$E35))</f>
        <v>0.161603612066484</v>
      </c>
      <c r="V35" s="10" t="n">
        <v>91177537</v>
      </c>
      <c r="W35" s="10" t="n">
        <v>167120</v>
      </c>
      <c r="X35" s="10" t="n">
        <v>25954646</v>
      </c>
      <c r="Y35" s="10" t="n">
        <v>198003</v>
      </c>
      <c r="Z35" s="2" t="n">
        <v>12</v>
      </c>
      <c r="AA35" s="2" t="s">
        <v>229</v>
      </c>
    </row>
    <row r="36" customFormat="false" ht="15" hidden="false" customHeight="false" outlineLevel="0" collapsed="false">
      <c r="A36" s="2" t="s">
        <v>230</v>
      </c>
      <c r="B36" s="2" t="s">
        <v>94</v>
      </c>
      <c r="C36" s="3" t="s">
        <v>95</v>
      </c>
      <c r="D36" s="2" t="s">
        <v>96</v>
      </c>
      <c r="E36" s="2" t="n">
        <v>2021</v>
      </c>
      <c r="F36" s="2" t="n">
        <v>9</v>
      </c>
      <c r="G36" s="2" t="s">
        <v>132</v>
      </c>
      <c r="H36" s="3" t="s">
        <v>133</v>
      </c>
      <c r="I36" s="2" t="s">
        <v>134</v>
      </c>
      <c r="J36" s="10" t="n">
        <v>39231</v>
      </c>
      <c r="K36" s="11" t="n">
        <f aca="false">J36/1000</f>
        <v>39.231</v>
      </c>
      <c r="L36" s="10" t="n">
        <v>738</v>
      </c>
      <c r="M36" s="12" t="n">
        <f aca="false">L36/1000</f>
        <v>0.738</v>
      </c>
      <c r="N36" s="13" t="n">
        <f aca="false">IF(SUMIFS($J$3:$J$20000,$D$3:$D$20000,$D36,$E$3:$E$20000,$E36)=0,0,J36/SUMIFS($J$3:$J$20000,$D$3:$D$20000,$D36,$E$3:$E$20000,$E36))</f>
        <v>0.00043027045137225</v>
      </c>
      <c r="O36" s="13" t="n">
        <f aca="false">IF(SUMIFS($L$3:$L$20000,$D$3:$D$20000,$D36,$E$3:$E$20000,$E36)=0,0,L36/SUMIFS($L$3:$L$20000,$D$3:$D$20000,$D36,$E$3:$E$20000,$E36))</f>
        <v>0.0044159885112494</v>
      </c>
      <c r="P36" s="10" t="n">
        <v>316036</v>
      </c>
      <c r="Q36" s="11" t="n">
        <f aca="false">P36/1000</f>
        <v>316.036</v>
      </c>
      <c r="R36" s="10" t="n">
        <v>1102</v>
      </c>
      <c r="S36" s="12" t="n">
        <f aca="false">R36/1000</f>
        <v>1.102</v>
      </c>
      <c r="T36" s="13" t="n">
        <f aca="false">IF(SUMIFS($P$3:$P$20000,$D$3:$D$20000,$D36,$E$3:$E$20000,$E36)=0,0,P36/SUMIFS($P$3:$P$20000,$D$3:$D$20000,$D36,$E$3:$E$20000,$E36))</f>
        <v>0.0121764712182936</v>
      </c>
      <c r="U36" s="13" t="n">
        <f aca="false">IF(SUMIFS($R$3:$R$20000,$D$3:$D$20000,$D36,$E$3:$E$20000,$E36)=0,0,R36/SUMIFS($R$3:$R$20000,$D$3:$D$20000,$D36,$E$3:$E$20000,$E36))</f>
        <v>0.00556557223880446</v>
      </c>
      <c r="V36" s="10" t="n">
        <v>91177537</v>
      </c>
      <c r="W36" s="10" t="n">
        <v>167120</v>
      </c>
      <c r="X36" s="10" t="n">
        <v>25954646</v>
      </c>
      <c r="Y36" s="10" t="n">
        <v>198003</v>
      </c>
      <c r="Z36" s="2" t="n">
        <v>5</v>
      </c>
      <c r="AA36" s="2" t="s">
        <v>231</v>
      </c>
    </row>
    <row r="37" customFormat="false" ht="15" hidden="false" customHeight="false" outlineLevel="0" collapsed="false">
      <c r="A37" s="2" t="s">
        <v>232</v>
      </c>
      <c r="B37" s="2" t="s">
        <v>94</v>
      </c>
      <c r="C37" s="3" t="s">
        <v>95</v>
      </c>
      <c r="D37" s="2" t="s">
        <v>96</v>
      </c>
      <c r="E37" s="2" t="n">
        <v>2021</v>
      </c>
      <c r="F37" s="2" t="n">
        <v>10</v>
      </c>
      <c r="G37" s="2" t="s">
        <v>142</v>
      </c>
      <c r="H37" s="3" t="s">
        <v>143</v>
      </c>
      <c r="I37" s="2" t="s">
        <v>144</v>
      </c>
      <c r="J37" s="10" t="n">
        <v>26678</v>
      </c>
      <c r="K37" s="11" t="n">
        <f aca="false">J37/1000</f>
        <v>26.678</v>
      </c>
      <c r="L37" s="10" t="n">
        <v>78</v>
      </c>
      <c r="M37" s="12" t="n">
        <f aca="false">L37/1000</f>
        <v>0.078</v>
      </c>
      <c r="N37" s="13" t="n">
        <f aca="false">IF(SUMIFS($J$3:$J$20000,$D$3:$D$20000,$D37,$E$3:$E$20000,$E37)=0,0,J37/SUMIFS($J$3:$J$20000,$D$3:$D$20000,$D37,$E$3:$E$20000,$E37))</f>
        <v>0.000292593997137694</v>
      </c>
      <c r="O37" s="13" t="n">
        <f aca="false">IF(SUMIFS($L$3:$L$20000,$D$3:$D$20000,$D37,$E$3:$E$20000,$E37)=0,0,L37/SUMIFS($L$3:$L$20000,$D$3:$D$20000,$D37,$E$3:$E$20000,$E37))</f>
        <v>0.00046673049305888</v>
      </c>
      <c r="P37" s="10" t="n">
        <v>1316389</v>
      </c>
      <c r="Q37" s="11" t="n">
        <f aca="false">P37/1000</f>
        <v>1316.389</v>
      </c>
      <c r="R37" s="10" t="n">
        <v>12483</v>
      </c>
      <c r="S37" s="12" t="n">
        <f aca="false">R37/1000</f>
        <v>12.483</v>
      </c>
      <c r="T37" s="13" t="n">
        <f aca="false">IF(SUMIFS($P$3:$P$20000,$D$3:$D$20000,$D37,$E$3:$E$20000,$E37)=0,0,P37/SUMIFS($P$3:$P$20000,$D$3:$D$20000,$D37,$E$3:$E$20000,$E37))</f>
        <v>0.050718819281912</v>
      </c>
      <c r="U37" s="13" t="n">
        <f aca="false">IF(SUMIFS($R$3:$R$20000,$D$3:$D$20000,$D37,$E$3:$E$20000,$E37)=0,0,R37/SUMIFS($R$3:$R$20000,$D$3:$D$20000,$D37,$E$3:$E$20000,$E37))</f>
        <v>0.0630444993257678</v>
      </c>
      <c r="V37" s="10" t="n">
        <v>91177537</v>
      </c>
      <c r="W37" s="10" t="n">
        <v>167120</v>
      </c>
      <c r="X37" s="10" t="n">
        <v>25954646</v>
      </c>
      <c r="Y37" s="10" t="n">
        <v>198003</v>
      </c>
      <c r="Z37" s="2" t="n">
        <v>10</v>
      </c>
      <c r="AA37" s="2" t="s">
        <v>233</v>
      </c>
    </row>
    <row r="38" customFormat="false" ht="15" hidden="false" customHeight="false" outlineLevel="0" collapsed="false">
      <c r="A38" s="2" t="s">
        <v>234</v>
      </c>
      <c r="B38" s="2" t="s">
        <v>94</v>
      </c>
      <c r="C38" s="3" t="s">
        <v>95</v>
      </c>
      <c r="D38" s="2" t="s">
        <v>96</v>
      </c>
      <c r="E38" s="2" t="n">
        <v>2021</v>
      </c>
      <c r="F38" s="2" t="n">
        <v>11</v>
      </c>
      <c r="G38" s="2" t="s">
        <v>162</v>
      </c>
      <c r="H38" s="3" t="s">
        <v>163</v>
      </c>
      <c r="I38" s="2" t="s">
        <v>164</v>
      </c>
      <c r="J38" s="10" t="n">
        <v>25239</v>
      </c>
      <c r="K38" s="11" t="n">
        <f aca="false">J38/1000</f>
        <v>25.239</v>
      </c>
      <c r="L38" s="10" t="n">
        <v>50</v>
      </c>
      <c r="M38" s="12" t="n">
        <f aca="false">L38/1000</f>
        <v>0.05</v>
      </c>
      <c r="N38" s="13" t="n">
        <f aca="false">IF(SUMIFS($J$3:$J$20000,$D$3:$D$20000,$D38,$E$3:$E$20000,$E38)=0,0,J38/SUMIFS($J$3:$J$20000,$D$3:$D$20000,$D38,$E$3:$E$20000,$E38))</f>
        <v>0.000276811601085474</v>
      </c>
      <c r="O38" s="13" t="n">
        <f aca="false">IF(SUMIFS($L$3:$L$20000,$D$3:$D$20000,$D38,$E$3:$E$20000,$E38)=0,0,L38/SUMIFS($L$3:$L$20000,$D$3:$D$20000,$D38,$E$3:$E$20000,$E38))</f>
        <v>0.000299186213499282</v>
      </c>
      <c r="P38" s="10" t="n">
        <v>0</v>
      </c>
      <c r="Q38" s="11" t="n">
        <f aca="false">P38/1000</f>
        <v>0</v>
      </c>
      <c r="R38" s="10" t="n">
        <v>0</v>
      </c>
      <c r="S38" s="12" t="n">
        <f aca="false">R38/1000</f>
        <v>0</v>
      </c>
      <c r="T38" s="13" t="n">
        <f aca="false">IF(SUMIFS($P$3:$P$20000,$D$3:$D$20000,$D38,$E$3:$E$20000,$E38)=0,0,P38/SUMIFS($P$3:$P$20000,$D$3:$D$20000,$D38,$E$3:$E$20000,$E38))</f>
        <v>0</v>
      </c>
      <c r="U38" s="13" t="n">
        <f aca="false">IF(SUMIFS($R$3:$R$20000,$D$3:$D$20000,$D38,$E$3:$E$20000,$E38)=0,0,R38/SUMIFS($R$3:$R$20000,$D$3:$D$20000,$D38,$E$3:$E$20000,$E38))</f>
        <v>0</v>
      </c>
      <c r="V38" s="10" t="n">
        <v>91177537</v>
      </c>
      <c r="W38" s="10" t="n">
        <v>167120</v>
      </c>
      <c r="X38" s="10" t="n">
        <v>25954646</v>
      </c>
      <c r="Y38" s="10" t="n">
        <v>198003</v>
      </c>
      <c r="Z38" s="2" t="n">
        <v>11</v>
      </c>
      <c r="AA38" s="2" t="s">
        <v>235</v>
      </c>
    </row>
    <row r="39" customFormat="false" ht="15" hidden="false" customHeight="false" outlineLevel="0" collapsed="false">
      <c r="A39" s="2" t="s">
        <v>236</v>
      </c>
      <c r="B39" s="2" t="s">
        <v>94</v>
      </c>
      <c r="C39" s="3" t="s">
        <v>95</v>
      </c>
      <c r="D39" s="2" t="s">
        <v>96</v>
      </c>
      <c r="E39" s="2" t="n">
        <v>2021</v>
      </c>
      <c r="F39" s="2" t="n">
        <v>12</v>
      </c>
      <c r="G39" s="2" t="s">
        <v>237</v>
      </c>
      <c r="H39" s="3" t="s">
        <v>238</v>
      </c>
      <c r="I39" s="2"/>
      <c r="J39" s="10" t="n">
        <v>21893</v>
      </c>
      <c r="K39" s="11" t="n">
        <f aca="false">J39/1000</f>
        <v>21.893</v>
      </c>
      <c r="L39" s="10" t="n">
        <v>145</v>
      </c>
      <c r="M39" s="12" t="n">
        <f aca="false">L39/1000</f>
        <v>0.145</v>
      </c>
      <c r="N39" s="13" t="n">
        <f aca="false">IF(SUMIFS($J$3:$J$20000,$D$3:$D$20000,$D39,$E$3:$E$20000,$E39)=0,0,J39/SUMIFS($J$3:$J$20000,$D$3:$D$20000,$D39,$E$3:$E$20000,$E39))</f>
        <v>0.000240113965789622</v>
      </c>
      <c r="O39" s="13" t="n">
        <f aca="false">IF(SUMIFS($L$3:$L$20000,$D$3:$D$20000,$D39,$E$3:$E$20000,$E39)=0,0,L39/SUMIFS($L$3:$L$20000,$D$3:$D$20000,$D39,$E$3:$E$20000,$E39))</f>
        <v>0.000867640019147918</v>
      </c>
      <c r="P39" s="10" t="n">
        <v>0</v>
      </c>
      <c r="Q39" s="11" t="n">
        <f aca="false">P39/1000</f>
        <v>0</v>
      </c>
      <c r="R39" s="10" t="n">
        <v>0</v>
      </c>
      <c r="S39" s="12" t="n">
        <f aca="false">R39/1000</f>
        <v>0</v>
      </c>
      <c r="T39" s="13" t="n">
        <f aca="false">IF(SUMIFS($P$3:$P$20000,$D$3:$D$20000,$D39,$E$3:$E$20000,$E39)=0,0,P39/SUMIFS($P$3:$P$20000,$D$3:$D$20000,$D39,$E$3:$E$20000,$E39))</f>
        <v>0</v>
      </c>
      <c r="U39" s="13" t="n">
        <f aca="false">IF(SUMIFS($R$3:$R$20000,$D$3:$D$20000,$D39,$E$3:$E$20000,$E39)=0,0,R39/SUMIFS($R$3:$R$20000,$D$3:$D$20000,$D39,$E$3:$E$20000,$E39))</f>
        <v>0</v>
      </c>
      <c r="V39" s="10" t="n">
        <v>91177537</v>
      </c>
      <c r="W39" s="10" t="n">
        <v>167120</v>
      </c>
      <c r="X39" s="10" t="n">
        <v>25954646</v>
      </c>
      <c r="Y39" s="10" t="n">
        <v>198003</v>
      </c>
      <c r="Z39" s="2" t="n">
        <v>9</v>
      </c>
      <c r="AA39" s="2" t="s">
        <v>239</v>
      </c>
    </row>
    <row r="40" customFormat="false" ht="15" hidden="false" customHeight="false" outlineLevel="0" collapsed="false">
      <c r="A40" s="2" t="s">
        <v>240</v>
      </c>
      <c r="B40" s="2" t="s">
        <v>94</v>
      </c>
      <c r="C40" s="3" t="s">
        <v>95</v>
      </c>
      <c r="D40" s="2" t="s">
        <v>96</v>
      </c>
      <c r="E40" s="2" t="n">
        <v>2021</v>
      </c>
      <c r="F40" s="2" t="n">
        <v>13</v>
      </c>
      <c r="G40" s="2" t="s">
        <v>157</v>
      </c>
      <c r="H40" s="3" t="s">
        <v>158</v>
      </c>
      <c r="I40" s="2" t="s">
        <v>159</v>
      </c>
      <c r="J40" s="10" t="n">
        <v>20358</v>
      </c>
      <c r="K40" s="11" t="n">
        <f aca="false">J40/1000</f>
        <v>20.358</v>
      </c>
      <c r="L40" s="10" t="n">
        <v>25</v>
      </c>
      <c r="M40" s="12" t="n">
        <f aca="false">L40/1000</f>
        <v>0.025</v>
      </c>
      <c r="N40" s="13" t="n">
        <f aca="false">IF(SUMIFS($J$3:$J$20000,$D$3:$D$20000,$D40,$E$3:$E$20000,$E40)=0,0,J40/SUMIFS($J$3:$J$20000,$D$3:$D$20000,$D40,$E$3:$E$20000,$E40))</f>
        <v>0.000223278678826343</v>
      </c>
      <c r="O40" s="13" t="n">
        <f aca="false">IF(SUMIFS($L$3:$L$20000,$D$3:$D$20000,$D40,$E$3:$E$20000,$E40)=0,0,L40/SUMIFS($L$3:$L$20000,$D$3:$D$20000,$D40,$E$3:$E$20000,$E40))</f>
        <v>0.000149593106749641</v>
      </c>
      <c r="P40" s="10" t="n">
        <v>4746</v>
      </c>
      <c r="Q40" s="11" t="n">
        <f aca="false">P40/1000</f>
        <v>4.746</v>
      </c>
      <c r="R40" s="10" t="n">
        <v>0</v>
      </c>
      <c r="S40" s="12" t="n">
        <f aca="false">R40/1000</f>
        <v>0</v>
      </c>
      <c r="T40" s="13" t="n">
        <f aca="false">IF(SUMIFS($P$3:$P$20000,$D$3:$D$20000,$D40,$E$3:$E$20000,$E40)=0,0,P40/SUMIFS($P$3:$P$20000,$D$3:$D$20000,$D40,$E$3:$E$20000,$E40))</f>
        <v>0.000182857435235295</v>
      </c>
      <c r="U40" s="13" t="n">
        <f aca="false">IF(SUMIFS($R$3:$R$20000,$D$3:$D$20000,$D40,$E$3:$E$20000,$E40)=0,0,R40/SUMIFS($R$3:$R$20000,$D$3:$D$20000,$D40,$E$3:$E$20000,$E40))</f>
        <v>0</v>
      </c>
      <c r="V40" s="10" t="n">
        <v>91177537</v>
      </c>
      <c r="W40" s="10" t="n">
        <v>167120</v>
      </c>
      <c r="X40" s="10" t="n">
        <v>25954646</v>
      </c>
      <c r="Y40" s="10" t="n">
        <v>198003</v>
      </c>
      <c r="Z40" s="2" t="n">
        <v>14</v>
      </c>
      <c r="AA40" s="2" t="s">
        <v>241</v>
      </c>
    </row>
    <row r="41" customFormat="false" ht="15" hidden="false" customHeight="false" outlineLevel="0" collapsed="false">
      <c r="A41" s="2" t="s">
        <v>242</v>
      </c>
      <c r="B41" s="2" t="s">
        <v>94</v>
      </c>
      <c r="C41" s="3" t="s">
        <v>95</v>
      </c>
      <c r="D41" s="2" t="s">
        <v>96</v>
      </c>
      <c r="E41" s="2" t="n">
        <v>2021</v>
      </c>
      <c r="F41" s="2" t="n">
        <v>14</v>
      </c>
      <c r="G41" s="2" t="s">
        <v>243</v>
      </c>
      <c r="H41" s="3" t="s">
        <v>244</v>
      </c>
      <c r="I41" s="2"/>
      <c r="J41" s="10" t="n">
        <v>9214</v>
      </c>
      <c r="K41" s="11" t="n">
        <f aca="false">J41/1000</f>
        <v>9.214</v>
      </c>
      <c r="L41" s="10" t="n">
        <v>2</v>
      </c>
      <c r="M41" s="12" t="n">
        <f aca="false">L41/1000</f>
        <v>0.002</v>
      </c>
      <c r="N41" s="13" t="n">
        <f aca="false">IF(SUMIFS($J$3:$J$20000,$D$3:$D$20000,$D41,$E$3:$E$20000,$E41)=0,0,J41/SUMIFS($J$3:$J$20000,$D$3:$D$20000,$D41,$E$3:$E$20000,$E41))</f>
        <v>0.000101055592234302</v>
      </c>
      <c r="O41" s="13" t="n">
        <f aca="false">IF(SUMIFS($L$3:$L$20000,$D$3:$D$20000,$D41,$E$3:$E$20000,$E41)=0,0,L41/SUMIFS($L$3:$L$20000,$D$3:$D$20000,$D41,$E$3:$E$20000,$E41))</f>
        <v>1.19674485399713E-005</v>
      </c>
      <c r="P41" s="10" t="n">
        <v>0</v>
      </c>
      <c r="Q41" s="11" t="n">
        <f aca="false">P41/1000</f>
        <v>0</v>
      </c>
      <c r="R41" s="10" t="n">
        <v>0</v>
      </c>
      <c r="S41" s="12" t="n">
        <f aca="false">R41/1000</f>
        <v>0</v>
      </c>
      <c r="T41" s="13" t="n">
        <f aca="false">IF(SUMIFS($P$3:$P$20000,$D$3:$D$20000,$D41,$E$3:$E$20000,$E41)=0,0,P41/SUMIFS($P$3:$P$20000,$D$3:$D$20000,$D41,$E$3:$E$20000,$E41))</f>
        <v>0</v>
      </c>
      <c r="U41" s="13" t="n">
        <f aca="false">IF(SUMIFS($R$3:$R$20000,$D$3:$D$20000,$D41,$E$3:$E$20000,$E41)=0,0,R41/SUMIFS($R$3:$R$20000,$D$3:$D$20000,$D41,$E$3:$E$20000,$E41))</f>
        <v>0</v>
      </c>
      <c r="V41" s="10" t="n">
        <v>91177537</v>
      </c>
      <c r="W41" s="10" t="n">
        <v>167120</v>
      </c>
      <c r="X41" s="10" t="n">
        <v>25954646</v>
      </c>
      <c r="Y41" s="10" t="n">
        <v>198003</v>
      </c>
      <c r="Z41" s="2" t="n">
        <v>16</v>
      </c>
      <c r="AA41" s="2" t="s">
        <v>245</v>
      </c>
    </row>
    <row r="42" customFormat="false" ht="15" hidden="false" customHeight="false" outlineLevel="0" collapsed="false">
      <c r="A42" s="2" t="s">
        <v>246</v>
      </c>
      <c r="B42" s="2" t="s">
        <v>94</v>
      </c>
      <c r="C42" s="3" t="s">
        <v>95</v>
      </c>
      <c r="D42" s="2" t="s">
        <v>96</v>
      </c>
      <c r="E42" s="2" t="n">
        <v>2021</v>
      </c>
      <c r="F42" s="2" t="n">
        <v>15</v>
      </c>
      <c r="G42" s="2" t="s">
        <v>247</v>
      </c>
      <c r="H42" s="3" t="s">
        <v>248</v>
      </c>
      <c r="I42" s="2" t="s">
        <v>249</v>
      </c>
      <c r="J42" s="10" t="n">
        <v>5750</v>
      </c>
      <c r="K42" s="11" t="n">
        <f aca="false">J42/1000</f>
        <v>5.75</v>
      </c>
      <c r="L42" s="10" t="n">
        <v>1</v>
      </c>
      <c r="M42" s="12" t="n">
        <f aca="false">L42/1000</f>
        <v>0.001</v>
      </c>
      <c r="N42" s="13" t="n">
        <f aca="false">IF(SUMIFS($J$3:$J$20000,$D$3:$D$20000,$D42,$E$3:$E$20000,$E42)=0,0,J42/SUMIFS($J$3:$J$20000,$D$3:$D$20000,$D42,$E$3:$E$20000,$E42))</f>
        <v>6.30637785269414E-005</v>
      </c>
      <c r="O42" s="13" t="n">
        <f aca="false">IF(SUMIFS($L$3:$L$20000,$D$3:$D$20000,$D42,$E$3:$E$20000,$E42)=0,0,L42/SUMIFS($L$3:$L$20000,$D$3:$D$20000,$D42,$E$3:$E$20000,$E42))</f>
        <v>5.98372426998564E-006</v>
      </c>
      <c r="P42" s="10" t="n">
        <v>0</v>
      </c>
      <c r="Q42" s="11" t="n">
        <f aca="false">P42/1000</f>
        <v>0</v>
      </c>
      <c r="R42" s="10" t="n">
        <v>0</v>
      </c>
      <c r="S42" s="12" t="n">
        <f aca="false">R42/1000</f>
        <v>0</v>
      </c>
      <c r="T42" s="13" t="n">
        <f aca="false">IF(SUMIFS($P$3:$P$20000,$D$3:$D$20000,$D42,$E$3:$E$20000,$E42)=0,0,P42/SUMIFS($P$3:$P$20000,$D$3:$D$20000,$D42,$E$3:$E$20000,$E42))</f>
        <v>0</v>
      </c>
      <c r="U42" s="13" t="n">
        <f aca="false">IF(SUMIFS($R$3:$R$20000,$D$3:$D$20000,$D42,$E$3:$E$20000,$E42)=0,0,R42/SUMIFS($R$3:$R$20000,$D$3:$D$20000,$D42,$E$3:$E$20000,$E42))</f>
        <v>0</v>
      </c>
      <c r="V42" s="10" t="n">
        <v>91177537</v>
      </c>
      <c r="W42" s="10" t="n">
        <v>167120</v>
      </c>
      <c r="X42" s="10" t="n">
        <v>25954646</v>
      </c>
      <c r="Y42" s="10" t="n">
        <v>198003</v>
      </c>
      <c r="Z42" s="2" t="n">
        <v>18</v>
      </c>
      <c r="AA42" s="2" t="s">
        <v>250</v>
      </c>
    </row>
    <row r="43" customFormat="false" ht="15" hidden="false" customHeight="false" outlineLevel="0" collapsed="false">
      <c r="A43" s="2" t="s">
        <v>251</v>
      </c>
      <c r="B43" s="2" t="s">
        <v>94</v>
      </c>
      <c r="C43" s="3" t="s">
        <v>95</v>
      </c>
      <c r="D43" s="2" t="s">
        <v>96</v>
      </c>
      <c r="E43" s="2" t="n">
        <v>2021</v>
      </c>
      <c r="F43" s="2" t="n">
        <v>16</v>
      </c>
      <c r="G43" s="2" t="s">
        <v>252</v>
      </c>
      <c r="H43" s="3" t="s">
        <v>253</v>
      </c>
      <c r="I43" s="2" t="s">
        <v>254</v>
      </c>
      <c r="J43" s="10" t="n">
        <v>4596</v>
      </c>
      <c r="K43" s="11" t="n">
        <f aca="false">J43/1000</f>
        <v>4.596</v>
      </c>
      <c r="L43" s="10" t="n">
        <v>1</v>
      </c>
      <c r="M43" s="12" t="n">
        <f aca="false">L43/1000</f>
        <v>0.001</v>
      </c>
      <c r="N43" s="13" t="n">
        <f aca="false">IF(SUMIFS($J$3:$J$20000,$D$3:$D$20000,$D43,$E$3:$E$20000,$E43)=0,0,J43/SUMIFS($J$3:$J$20000,$D$3:$D$20000,$D43,$E$3:$E$20000,$E43))</f>
        <v>5.04071523669256E-005</v>
      </c>
      <c r="O43" s="13" t="n">
        <f aca="false">IF(SUMIFS($L$3:$L$20000,$D$3:$D$20000,$D43,$E$3:$E$20000,$E43)=0,0,L43/SUMIFS($L$3:$L$20000,$D$3:$D$20000,$D43,$E$3:$E$20000,$E43))</f>
        <v>5.98372426998564E-006</v>
      </c>
      <c r="P43" s="10" t="n">
        <v>0</v>
      </c>
      <c r="Q43" s="11" t="n">
        <f aca="false">P43/1000</f>
        <v>0</v>
      </c>
      <c r="R43" s="10" t="n">
        <v>0</v>
      </c>
      <c r="S43" s="12" t="n">
        <f aca="false">R43/1000</f>
        <v>0</v>
      </c>
      <c r="T43" s="13" t="n">
        <f aca="false">IF(SUMIFS($P$3:$P$20000,$D$3:$D$20000,$D43,$E$3:$E$20000,$E43)=0,0,P43/SUMIFS($P$3:$P$20000,$D$3:$D$20000,$D43,$E$3:$E$20000,$E43))</f>
        <v>0</v>
      </c>
      <c r="U43" s="13" t="n">
        <f aca="false">IF(SUMIFS($R$3:$R$20000,$D$3:$D$20000,$D43,$E$3:$E$20000,$E43)=0,0,R43/SUMIFS($R$3:$R$20000,$D$3:$D$20000,$D43,$E$3:$E$20000,$E43))</f>
        <v>0</v>
      </c>
      <c r="V43" s="10" t="n">
        <v>91177537</v>
      </c>
      <c r="W43" s="10" t="n">
        <v>167120</v>
      </c>
      <c r="X43" s="10" t="n">
        <v>25954646</v>
      </c>
      <c r="Y43" s="10" t="n">
        <v>198003</v>
      </c>
      <c r="Z43" s="2" t="n">
        <v>19</v>
      </c>
      <c r="AA43" s="2" t="s">
        <v>255</v>
      </c>
    </row>
    <row r="44" customFormat="false" ht="15" hidden="false" customHeight="false" outlineLevel="0" collapsed="false">
      <c r="A44" s="2" t="s">
        <v>256</v>
      </c>
      <c r="B44" s="2" t="s">
        <v>94</v>
      </c>
      <c r="C44" s="3" t="s">
        <v>95</v>
      </c>
      <c r="D44" s="2" t="s">
        <v>96</v>
      </c>
      <c r="E44" s="2" t="n">
        <v>2021</v>
      </c>
      <c r="F44" s="2" t="n">
        <v>17</v>
      </c>
      <c r="G44" s="2" t="s">
        <v>171</v>
      </c>
      <c r="H44" s="3" t="s">
        <v>172</v>
      </c>
      <c r="I44" s="2" t="s">
        <v>173</v>
      </c>
      <c r="J44" s="10" t="n">
        <v>3681</v>
      </c>
      <c r="K44" s="11" t="n">
        <f aca="false">J44/1000</f>
        <v>3.681</v>
      </c>
      <c r="L44" s="10" t="n">
        <v>0</v>
      </c>
      <c r="M44" s="12" t="n">
        <f aca="false">L44/1000</f>
        <v>0</v>
      </c>
      <c r="N44" s="13" t="n">
        <f aca="false">IF(SUMIFS($J$3:$J$20000,$D$3:$D$20000,$D44,$E$3:$E$20000,$E44)=0,0,J44/SUMIFS($J$3:$J$20000,$D$3:$D$20000,$D44,$E$3:$E$20000,$E44))</f>
        <v>4.03717858708993E-005</v>
      </c>
      <c r="O44" s="13" t="n">
        <f aca="false">IF(SUMIFS($L$3:$L$20000,$D$3:$D$20000,$D44,$E$3:$E$20000,$E44)=0,0,L44/SUMIFS($L$3:$L$20000,$D$3:$D$20000,$D44,$E$3:$E$20000,$E44))</f>
        <v>0</v>
      </c>
      <c r="P44" s="10" t="n">
        <v>0</v>
      </c>
      <c r="Q44" s="11" t="n">
        <f aca="false">P44/1000</f>
        <v>0</v>
      </c>
      <c r="R44" s="10" t="n">
        <v>0</v>
      </c>
      <c r="S44" s="12" t="n">
        <f aca="false">R44/1000</f>
        <v>0</v>
      </c>
      <c r="T44" s="13" t="n">
        <f aca="false">IF(SUMIFS($P$3:$P$20000,$D$3:$D$20000,$D44,$E$3:$E$20000,$E44)=0,0,P44/SUMIFS($P$3:$P$20000,$D$3:$D$20000,$D44,$E$3:$E$20000,$E44))</f>
        <v>0</v>
      </c>
      <c r="U44" s="13" t="n">
        <f aca="false">IF(SUMIFS($R$3:$R$20000,$D$3:$D$20000,$D44,$E$3:$E$20000,$E44)=0,0,R44/SUMIFS($R$3:$R$20000,$D$3:$D$20000,$D44,$E$3:$E$20000,$E44))</f>
        <v>0</v>
      </c>
      <c r="V44" s="10" t="n">
        <v>91177537</v>
      </c>
      <c r="W44" s="10" t="n">
        <v>167120</v>
      </c>
      <c r="X44" s="10" t="n">
        <v>25954646</v>
      </c>
      <c r="Y44" s="10" t="n">
        <v>198003</v>
      </c>
      <c r="Z44" s="2" t="n">
        <v>21</v>
      </c>
      <c r="AA44" s="2" t="s">
        <v>257</v>
      </c>
    </row>
    <row r="45" customFormat="false" ht="15" hidden="false" customHeight="false" outlineLevel="0" collapsed="false">
      <c r="A45" s="2" t="s">
        <v>258</v>
      </c>
      <c r="B45" s="2" t="s">
        <v>94</v>
      </c>
      <c r="C45" s="3" t="s">
        <v>95</v>
      </c>
      <c r="D45" s="2" t="s">
        <v>96</v>
      </c>
      <c r="E45" s="2" t="n">
        <v>2021</v>
      </c>
      <c r="F45" s="2" t="n">
        <v>18</v>
      </c>
      <c r="G45" s="2" t="s">
        <v>147</v>
      </c>
      <c r="H45" s="3" t="s">
        <v>148</v>
      </c>
      <c r="I45" s="2" t="s">
        <v>149</v>
      </c>
      <c r="J45" s="10" t="n">
        <v>3051</v>
      </c>
      <c r="K45" s="11" t="n">
        <f aca="false">J45/1000</f>
        <v>3.051</v>
      </c>
      <c r="L45" s="10" t="n">
        <v>40</v>
      </c>
      <c r="M45" s="12" t="n">
        <f aca="false">L45/1000</f>
        <v>0.04</v>
      </c>
      <c r="N45" s="13" t="n">
        <f aca="false">IF(SUMIFS($J$3:$J$20000,$D$3:$D$20000,$D45,$E$3:$E$20000,$E45)=0,0,J45/SUMIFS($J$3:$J$20000,$D$3:$D$20000,$D45,$E$3:$E$20000,$E45))</f>
        <v>3.34621892670779E-005</v>
      </c>
      <c r="O45" s="13" t="n">
        <f aca="false">IF(SUMIFS($L$3:$L$20000,$D$3:$D$20000,$D45,$E$3:$E$20000,$E45)=0,0,L45/SUMIFS($L$3:$L$20000,$D$3:$D$20000,$D45,$E$3:$E$20000,$E45))</f>
        <v>0.000239348970799426</v>
      </c>
      <c r="P45" s="10" t="n">
        <v>3717842</v>
      </c>
      <c r="Q45" s="11" t="n">
        <f aca="false">P45/1000</f>
        <v>3717.842</v>
      </c>
      <c r="R45" s="10" t="n">
        <v>32326</v>
      </c>
      <c r="S45" s="12" t="n">
        <f aca="false">R45/1000</f>
        <v>32.326</v>
      </c>
      <c r="T45" s="13" t="n">
        <f aca="false">IF(SUMIFS($P$3:$P$20000,$D$3:$D$20000,$D45,$E$3:$E$20000,$E45)=0,0,P45/SUMIFS($P$3:$P$20000,$D$3:$D$20000,$D45,$E$3:$E$20000,$E45))</f>
        <v>0.143243795349781</v>
      </c>
      <c r="U45" s="13" t="n">
        <f aca="false">IF(SUMIFS($R$3:$R$20000,$D$3:$D$20000,$D45,$E$3:$E$20000,$E45)=0,0,R45/SUMIFS($R$3:$R$20000,$D$3:$D$20000,$D45,$E$3:$E$20000,$E45))</f>
        <v>0.16326015262395</v>
      </c>
      <c r="V45" s="10" t="n">
        <v>91177537</v>
      </c>
      <c r="W45" s="10" t="n">
        <v>167120</v>
      </c>
      <c r="X45" s="10" t="n">
        <v>25954646</v>
      </c>
      <c r="Y45" s="10" t="n">
        <v>198003</v>
      </c>
      <c r="Z45" s="2" t="n">
        <v>13</v>
      </c>
      <c r="AA45" s="2" t="s">
        <v>259</v>
      </c>
    </row>
    <row r="46" customFormat="false" ht="15" hidden="false" customHeight="false" outlineLevel="0" collapsed="false">
      <c r="A46" s="2" t="s">
        <v>260</v>
      </c>
      <c r="B46" s="2" t="s">
        <v>94</v>
      </c>
      <c r="C46" s="3" t="s">
        <v>95</v>
      </c>
      <c r="D46" s="2" t="s">
        <v>96</v>
      </c>
      <c r="E46" s="2" t="n">
        <v>2021</v>
      </c>
      <c r="F46" s="2" t="n">
        <v>19</v>
      </c>
      <c r="G46" s="2" t="s">
        <v>152</v>
      </c>
      <c r="H46" s="3" t="s">
        <v>153</v>
      </c>
      <c r="I46" s="2" t="s">
        <v>154</v>
      </c>
      <c r="J46" s="10" t="n">
        <v>1986</v>
      </c>
      <c r="K46" s="11" t="n">
        <f aca="false">J46/1000</f>
        <v>1.986</v>
      </c>
      <c r="L46" s="10" t="n">
        <v>1</v>
      </c>
      <c r="M46" s="12" t="n">
        <f aca="false">L46/1000</f>
        <v>0.001</v>
      </c>
      <c r="N46" s="13" t="n">
        <f aca="false">IF(SUMIFS($J$3:$J$20000,$D$3:$D$20000,$D46,$E$3:$E$20000,$E46)=0,0,J46/SUMIFS($J$3:$J$20000,$D$3:$D$20000,$D46,$E$3:$E$20000,$E46))</f>
        <v>2.17816807225227E-005</v>
      </c>
      <c r="O46" s="13" t="n">
        <f aca="false">IF(SUMIFS($L$3:$L$20000,$D$3:$D$20000,$D46,$E$3:$E$20000,$E46)=0,0,L46/SUMIFS($L$3:$L$20000,$D$3:$D$20000,$D46,$E$3:$E$20000,$E46))</f>
        <v>5.98372426998564E-006</v>
      </c>
      <c r="P46" s="10" t="n">
        <v>0</v>
      </c>
      <c r="Q46" s="11" t="n">
        <f aca="false">P46/1000</f>
        <v>0</v>
      </c>
      <c r="R46" s="10" t="n">
        <v>0</v>
      </c>
      <c r="S46" s="12" t="n">
        <f aca="false">R46/1000</f>
        <v>0</v>
      </c>
      <c r="T46" s="13" t="n">
        <f aca="false">IF(SUMIFS($P$3:$P$20000,$D$3:$D$20000,$D46,$E$3:$E$20000,$E46)=0,0,P46/SUMIFS($P$3:$P$20000,$D$3:$D$20000,$D46,$E$3:$E$20000,$E46))</f>
        <v>0</v>
      </c>
      <c r="U46" s="13" t="n">
        <f aca="false">IF(SUMIFS($R$3:$R$20000,$D$3:$D$20000,$D46,$E$3:$E$20000,$E46)=0,0,R46/SUMIFS($R$3:$R$20000,$D$3:$D$20000,$D46,$E$3:$E$20000,$E46))</f>
        <v>0</v>
      </c>
      <c r="V46" s="10" t="n">
        <v>91177537</v>
      </c>
      <c r="W46" s="10" t="n">
        <v>167120</v>
      </c>
      <c r="X46" s="10" t="n">
        <v>25954646</v>
      </c>
      <c r="Y46" s="10" t="n">
        <v>198003</v>
      </c>
      <c r="Z46" s="2" t="n">
        <v>20</v>
      </c>
      <c r="AA46" s="2" t="s">
        <v>261</v>
      </c>
    </row>
    <row r="47" customFormat="false" ht="15" hidden="false" customHeight="false" outlineLevel="0" collapsed="false">
      <c r="A47" s="2" t="s">
        <v>262</v>
      </c>
      <c r="B47" s="2" t="s">
        <v>94</v>
      </c>
      <c r="C47" s="3" t="s">
        <v>95</v>
      </c>
      <c r="D47" s="2" t="s">
        <v>96</v>
      </c>
      <c r="E47" s="2" t="n">
        <v>2021</v>
      </c>
      <c r="F47" s="2" t="n">
        <v>20</v>
      </c>
      <c r="G47" s="2" t="s">
        <v>263</v>
      </c>
      <c r="H47" s="3" t="s">
        <v>264</v>
      </c>
      <c r="I47" s="2" t="s">
        <v>265</v>
      </c>
      <c r="J47" s="10" t="n">
        <v>401</v>
      </c>
      <c r="K47" s="11" t="n">
        <f aca="false">J47/1000</f>
        <v>0.401</v>
      </c>
      <c r="L47" s="10" t="n">
        <v>2</v>
      </c>
      <c r="M47" s="12" t="n">
        <f aca="false">L47/1000</f>
        <v>0.002</v>
      </c>
      <c r="N47" s="13" t="n">
        <f aca="false">IF(SUMIFS($J$3:$J$20000,$D$3:$D$20000,$D47,$E$3:$E$20000,$E47)=0,0,J47/SUMIFS($J$3:$J$20000,$D$3:$D$20000,$D47,$E$3:$E$20000,$E47))</f>
        <v>4.39801307640061E-006</v>
      </c>
      <c r="O47" s="13" t="n">
        <f aca="false">IF(SUMIFS($L$3:$L$20000,$D$3:$D$20000,$D47,$E$3:$E$20000,$E47)=0,0,L47/SUMIFS($L$3:$L$20000,$D$3:$D$20000,$D47,$E$3:$E$20000,$E47))</f>
        <v>1.19674485399713E-005</v>
      </c>
      <c r="P47" s="10" t="n">
        <v>0</v>
      </c>
      <c r="Q47" s="11" t="n">
        <f aca="false">P47/1000</f>
        <v>0</v>
      </c>
      <c r="R47" s="10" t="n">
        <v>0</v>
      </c>
      <c r="S47" s="12" t="n">
        <f aca="false">R47/1000</f>
        <v>0</v>
      </c>
      <c r="T47" s="13" t="n">
        <f aca="false">IF(SUMIFS($P$3:$P$20000,$D$3:$D$20000,$D47,$E$3:$E$20000,$E47)=0,0,P47/SUMIFS($P$3:$P$20000,$D$3:$D$20000,$D47,$E$3:$E$20000,$E47))</f>
        <v>0</v>
      </c>
      <c r="U47" s="13" t="n">
        <f aca="false">IF(SUMIFS($R$3:$R$20000,$D$3:$D$20000,$D47,$E$3:$E$20000,$E47)=0,0,R47/SUMIFS($R$3:$R$20000,$D$3:$D$20000,$D47,$E$3:$E$20000,$E47))</f>
        <v>0</v>
      </c>
      <c r="V47" s="10" t="n">
        <v>91177537</v>
      </c>
      <c r="W47" s="10" t="n">
        <v>167120</v>
      </c>
      <c r="X47" s="10" t="n">
        <v>25954646</v>
      </c>
      <c r="Y47" s="10" t="n">
        <v>198003</v>
      </c>
      <c r="Z47" s="2" t="n">
        <v>17</v>
      </c>
      <c r="AA47" s="2" t="s">
        <v>266</v>
      </c>
    </row>
    <row r="48" customFormat="false" ht="15" hidden="false" customHeight="false" outlineLevel="0" collapsed="false">
      <c r="A48" s="2" t="s">
        <v>267</v>
      </c>
      <c r="B48" s="2" t="s">
        <v>94</v>
      </c>
      <c r="C48" s="3" t="s">
        <v>95</v>
      </c>
      <c r="D48" s="2" t="s">
        <v>96</v>
      </c>
      <c r="E48" s="2" t="n">
        <v>2021</v>
      </c>
      <c r="F48" s="2" t="n">
        <v>21</v>
      </c>
      <c r="G48" s="2" t="s">
        <v>268</v>
      </c>
      <c r="H48" s="3" t="s">
        <v>269</v>
      </c>
      <c r="I48" s="2"/>
      <c r="J48" s="10" t="n">
        <v>384</v>
      </c>
      <c r="K48" s="11" t="n">
        <f aca="false">J48/1000</f>
        <v>0.384</v>
      </c>
      <c r="L48" s="10" t="n">
        <v>0</v>
      </c>
      <c r="M48" s="12" t="n">
        <f aca="false">L48/1000</f>
        <v>0</v>
      </c>
      <c r="N48" s="13" t="n">
        <f aca="false">IF(SUMIFS($J$3:$J$20000,$D$3:$D$20000,$D48,$E$3:$E$20000,$E48)=0,0,J48/SUMIFS($J$3:$J$20000,$D$3:$D$20000,$D48,$E$3:$E$20000,$E48))</f>
        <v>4.211563644234E-006</v>
      </c>
      <c r="O48" s="13" t="n">
        <f aca="false">IF(SUMIFS($L$3:$L$20000,$D$3:$D$20000,$D48,$E$3:$E$20000,$E48)=0,0,L48/SUMIFS($L$3:$L$20000,$D$3:$D$20000,$D48,$E$3:$E$20000,$E48))</f>
        <v>0</v>
      </c>
      <c r="P48" s="10" t="n">
        <v>0</v>
      </c>
      <c r="Q48" s="11" t="n">
        <f aca="false">P48/1000</f>
        <v>0</v>
      </c>
      <c r="R48" s="10" t="n">
        <v>0</v>
      </c>
      <c r="S48" s="12" t="n">
        <f aca="false">R48/1000</f>
        <v>0</v>
      </c>
      <c r="T48" s="13" t="n">
        <f aca="false">IF(SUMIFS($P$3:$P$20000,$D$3:$D$20000,$D48,$E$3:$E$20000,$E48)=0,0,P48/SUMIFS($P$3:$P$20000,$D$3:$D$20000,$D48,$E$3:$E$20000,$E48))</f>
        <v>0</v>
      </c>
      <c r="U48" s="13" t="n">
        <f aca="false">IF(SUMIFS($R$3:$R$20000,$D$3:$D$20000,$D48,$E$3:$E$20000,$E48)=0,0,R48/SUMIFS($R$3:$R$20000,$D$3:$D$20000,$D48,$E$3:$E$20000,$E48))</f>
        <v>0</v>
      </c>
      <c r="V48" s="10" t="n">
        <v>91177537</v>
      </c>
      <c r="W48" s="10" t="n">
        <v>167120</v>
      </c>
      <c r="X48" s="10" t="n">
        <v>25954646</v>
      </c>
      <c r="Y48" s="10" t="n">
        <v>198003</v>
      </c>
      <c r="Z48" s="2" t="n">
        <v>22</v>
      </c>
      <c r="AA48" s="2" t="s">
        <v>270</v>
      </c>
    </row>
    <row r="49" customFormat="false" ht="15" hidden="false" customHeight="false" outlineLevel="0" collapsed="false">
      <c r="A49" s="2" t="s">
        <v>271</v>
      </c>
      <c r="B49" s="2" t="s">
        <v>94</v>
      </c>
      <c r="C49" s="3" t="s">
        <v>95</v>
      </c>
      <c r="D49" s="2" t="s">
        <v>96</v>
      </c>
      <c r="E49" s="2" t="n">
        <v>2021</v>
      </c>
      <c r="F49" s="2" t="n">
        <v>22</v>
      </c>
      <c r="G49" s="2" t="s">
        <v>272</v>
      </c>
      <c r="H49" s="3" t="s">
        <v>273</v>
      </c>
      <c r="I49" s="2"/>
      <c r="J49" s="10" t="n">
        <v>130</v>
      </c>
      <c r="K49" s="11" t="n">
        <f aca="false">J49/1000</f>
        <v>0.13</v>
      </c>
      <c r="L49" s="10" t="n">
        <v>5</v>
      </c>
      <c r="M49" s="12" t="n">
        <f aca="false">L49/1000</f>
        <v>0.005</v>
      </c>
      <c r="N49" s="13" t="n">
        <f aca="false">IF(SUMIFS($J$3:$J$20000,$D$3:$D$20000,$D49,$E$3:$E$20000,$E49)=0,0,J49/SUMIFS($J$3:$J$20000,$D$3:$D$20000,$D49,$E$3:$E$20000,$E49))</f>
        <v>1.42578977539172E-006</v>
      </c>
      <c r="O49" s="13" t="n">
        <f aca="false">IF(SUMIFS($L$3:$L$20000,$D$3:$D$20000,$D49,$E$3:$E$20000,$E49)=0,0,L49/SUMIFS($L$3:$L$20000,$D$3:$D$20000,$D49,$E$3:$E$20000,$E49))</f>
        <v>2.99186213499282E-005</v>
      </c>
      <c r="P49" s="10" t="n">
        <v>0</v>
      </c>
      <c r="Q49" s="11" t="n">
        <f aca="false">P49/1000</f>
        <v>0</v>
      </c>
      <c r="R49" s="10" t="n">
        <v>0</v>
      </c>
      <c r="S49" s="12" t="n">
        <f aca="false">R49/1000</f>
        <v>0</v>
      </c>
      <c r="T49" s="13" t="n">
        <f aca="false">IF(SUMIFS($P$3:$P$20000,$D$3:$D$20000,$D49,$E$3:$E$20000,$E49)=0,0,P49/SUMIFS($P$3:$P$20000,$D$3:$D$20000,$D49,$E$3:$E$20000,$E49))</f>
        <v>0</v>
      </c>
      <c r="U49" s="13" t="n">
        <f aca="false">IF(SUMIFS($R$3:$R$20000,$D$3:$D$20000,$D49,$E$3:$E$20000,$E49)=0,0,R49/SUMIFS($R$3:$R$20000,$D$3:$D$20000,$D49,$E$3:$E$20000,$E49))</f>
        <v>0</v>
      </c>
      <c r="V49" s="10" t="n">
        <v>91177537</v>
      </c>
      <c r="W49" s="10" t="n">
        <v>167120</v>
      </c>
      <c r="X49" s="10" t="n">
        <v>25954646</v>
      </c>
      <c r="Y49" s="10" t="n">
        <v>198003</v>
      </c>
      <c r="Z49" s="2" t="n">
        <v>15</v>
      </c>
      <c r="AA49" s="2" t="s">
        <v>274</v>
      </c>
    </row>
    <row r="50" customFormat="false" ht="15" hidden="false" customHeight="false" outlineLevel="0" collapsed="false">
      <c r="A50" s="2" t="s">
        <v>275</v>
      </c>
      <c r="B50" s="2" t="s">
        <v>94</v>
      </c>
      <c r="C50" s="3" t="s">
        <v>95</v>
      </c>
      <c r="D50" s="2" t="s">
        <v>96</v>
      </c>
      <c r="E50" s="2" t="n">
        <v>2021</v>
      </c>
      <c r="F50" s="2" t="n">
        <v>23</v>
      </c>
      <c r="G50" s="2" t="s">
        <v>192</v>
      </c>
      <c r="H50" s="3" t="s">
        <v>193</v>
      </c>
      <c r="I50" s="2" t="s">
        <v>194</v>
      </c>
      <c r="J50" s="10" t="n">
        <v>0</v>
      </c>
      <c r="K50" s="11" t="n">
        <f aca="false">J50/1000</f>
        <v>0</v>
      </c>
      <c r="L50" s="10" t="n">
        <v>0</v>
      </c>
      <c r="M50" s="12" t="n">
        <f aca="false">L50/1000</f>
        <v>0</v>
      </c>
      <c r="N50" s="13" t="n">
        <f aca="false">IF(SUMIFS($J$3:$J$20000,$D$3:$D$20000,$D50,$E$3:$E$20000,$E50)=0,0,J50/SUMIFS($J$3:$J$20000,$D$3:$D$20000,$D50,$E$3:$E$20000,$E50))</f>
        <v>0</v>
      </c>
      <c r="O50" s="13" t="n">
        <f aca="false">IF(SUMIFS($L$3:$L$20000,$D$3:$D$20000,$D50,$E$3:$E$20000,$E50)=0,0,L50/SUMIFS($L$3:$L$20000,$D$3:$D$20000,$D50,$E$3:$E$20000,$E50))</f>
        <v>0</v>
      </c>
      <c r="P50" s="10" t="n">
        <v>3124469</v>
      </c>
      <c r="Q50" s="11" t="n">
        <f aca="false">P50/1000</f>
        <v>3124.469</v>
      </c>
      <c r="R50" s="10" t="n">
        <v>15568</v>
      </c>
      <c r="S50" s="12" t="n">
        <f aca="false">R50/1000</f>
        <v>15.568</v>
      </c>
      <c r="T50" s="13" t="n">
        <f aca="false">IF(SUMIFS($P$3:$P$20000,$D$3:$D$20000,$D50,$E$3:$E$20000,$E50)=0,0,P50/SUMIFS($P$3:$P$20000,$D$3:$D$20000,$D50,$E$3:$E$20000,$E50))</f>
        <v>0.120381876909437</v>
      </c>
      <c r="U50" s="13" t="n">
        <f aca="false">IF(SUMIFS($R$3:$R$20000,$D$3:$D$20000,$D50,$E$3:$E$20000,$E50)=0,0,R50/SUMIFS($R$3:$R$20000,$D$3:$D$20000,$D50,$E$3:$E$20000,$E50))</f>
        <v>0.078625071337303</v>
      </c>
      <c r="V50" s="10" t="n">
        <v>91177537</v>
      </c>
      <c r="W50" s="10" t="n">
        <v>167120</v>
      </c>
      <c r="X50" s="10" t="n">
        <v>25954646</v>
      </c>
      <c r="Y50" s="10" t="n">
        <v>198003</v>
      </c>
      <c r="Z50" s="2" t="n">
        <v>23</v>
      </c>
      <c r="AA50" s="2" t="s">
        <v>276</v>
      </c>
    </row>
    <row r="51" customFormat="false" ht="15" hidden="false" customHeight="false" outlineLevel="0" collapsed="false">
      <c r="A51" s="2" t="s">
        <v>277</v>
      </c>
      <c r="B51" s="2" t="s">
        <v>94</v>
      </c>
      <c r="C51" s="3" t="s">
        <v>95</v>
      </c>
      <c r="D51" s="2" t="s">
        <v>96</v>
      </c>
      <c r="E51" s="2" t="n">
        <v>2021</v>
      </c>
      <c r="F51" s="2" t="n">
        <v>24</v>
      </c>
      <c r="G51" s="2" t="s">
        <v>180</v>
      </c>
      <c r="H51" s="3" t="s">
        <v>181</v>
      </c>
      <c r="I51" s="2"/>
      <c r="J51" s="10" t="n">
        <v>0</v>
      </c>
      <c r="K51" s="11" t="n">
        <f aca="false">J51/1000</f>
        <v>0</v>
      </c>
      <c r="L51" s="10" t="n">
        <v>0</v>
      </c>
      <c r="M51" s="12" t="n">
        <f aca="false">L51/1000</f>
        <v>0</v>
      </c>
      <c r="N51" s="13" t="n">
        <f aca="false">IF(SUMIFS($J$3:$J$20000,$D$3:$D$20000,$D51,$E$3:$E$20000,$E51)=0,0,J51/SUMIFS($J$3:$J$20000,$D$3:$D$20000,$D51,$E$3:$E$20000,$E51))</f>
        <v>0</v>
      </c>
      <c r="O51" s="13" t="n">
        <f aca="false">IF(SUMIFS($L$3:$L$20000,$D$3:$D$20000,$D51,$E$3:$E$20000,$E51)=0,0,L51/SUMIFS($L$3:$L$20000,$D$3:$D$20000,$D51,$E$3:$E$20000,$E51))</f>
        <v>0</v>
      </c>
      <c r="P51" s="10" t="n">
        <v>1660</v>
      </c>
      <c r="Q51" s="11" t="n">
        <f aca="false">P51/1000</f>
        <v>1.66</v>
      </c>
      <c r="R51" s="10" t="n">
        <v>3</v>
      </c>
      <c r="S51" s="12" t="n">
        <f aca="false">R51/1000</f>
        <v>0.003</v>
      </c>
      <c r="T51" s="13" t="n">
        <f aca="false">IF(SUMIFS($P$3:$P$20000,$D$3:$D$20000,$D51,$E$3:$E$20000,$E51)=0,0,P51/SUMIFS($P$3:$P$20000,$D$3:$D$20000,$D51,$E$3:$E$20000,$E51))</f>
        <v>6.39577207101958E-005</v>
      </c>
      <c r="U51" s="13" t="n">
        <f aca="false">IF(SUMIFS($R$3:$R$20000,$D$3:$D$20000,$D51,$E$3:$E$20000,$E51)=0,0,R51/SUMIFS($R$3:$R$20000,$D$3:$D$20000,$D51,$E$3:$E$20000,$E51))</f>
        <v>1.5151285586582E-005</v>
      </c>
      <c r="V51" s="10" t="n">
        <v>91177537</v>
      </c>
      <c r="W51" s="10" t="n">
        <v>167120</v>
      </c>
      <c r="X51" s="10" t="n">
        <v>25954646</v>
      </c>
      <c r="Y51" s="10" t="n">
        <v>198003</v>
      </c>
      <c r="Z51" s="2" t="n">
        <v>24</v>
      </c>
      <c r="AA51" s="2" t="s">
        <v>278</v>
      </c>
    </row>
    <row r="52" customFormat="false" ht="15" hidden="false" customHeight="false" outlineLevel="0" collapsed="false">
      <c r="A52" s="2" t="s">
        <v>279</v>
      </c>
      <c r="B52" s="2" t="s">
        <v>94</v>
      </c>
      <c r="C52" s="3" t="s">
        <v>95</v>
      </c>
      <c r="D52" s="2" t="s">
        <v>96</v>
      </c>
      <c r="E52" s="2" t="n">
        <v>2021</v>
      </c>
      <c r="F52" s="2" t="n">
        <v>25</v>
      </c>
      <c r="G52" s="2" t="s">
        <v>210</v>
      </c>
      <c r="H52" s="3" t="s">
        <v>211</v>
      </c>
      <c r="I52" s="2" t="s">
        <v>212</v>
      </c>
      <c r="J52" s="10" t="n">
        <v>0</v>
      </c>
      <c r="K52" s="11" t="n">
        <f aca="false">J52/1000</f>
        <v>0</v>
      </c>
      <c r="L52" s="10" t="n">
        <v>0</v>
      </c>
      <c r="M52" s="12" t="n">
        <f aca="false">L52/1000</f>
        <v>0</v>
      </c>
      <c r="N52" s="13" t="n">
        <f aca="false">IF(SUMIFS($J$3:$J$20000,$D$3:$D$20000,$D52,$E$3:$E$20000,$E52)=0,0,J52/SUMIFS($J$3:$J$20000,$D$3:$D$20000,$D52,$E$3:$E$20000,$E52))</f>
        <v>0</v>
      </c>
      <c r="O52" s="13" t="n">
        <f aca="false">IF(SUMIFS($L$3:$L$20000,$D$3:$D$20000,$D52,$E$3:$E$20000,$E52)=0,0,L52/SUMIFS($L$3:$L$20000,$D$3:$D$20000,$D52,$E$3:$E$20000,$E52))</f>
        <v>0</v>
      </c>
      <c r="P52" s="10" t="n">
        <v>5040</v>
      </c>
      <c r="Q52" s="11" t="n">
        <f aca="false">P52/1000</f>
        <v>5.04</v>
      </c>
      <c r="R52" s="10" t="n">
        <v>0</v>
      </c>
      <c r="S52" s="12" t="n">
        <f aca="false">R52/1000</f>
        <v>0</v>
      </c>
      <c r="T52" s="13" t="n">
        <f aca="false">IF(SUMIFS($P$3:$P$20000,$D$3:$D$20000,$D52,$E$3:$E$20000,$E52)=0,0,P52/SUMIFS($P$3:$P$20000,$D$3:$D$20000,$D52,$E$3:$E$20000,$E52))</f>
        <v>0.000194184886975534</v>
      </c>
      <c r="U52" s="13" t="n">
        <f aca="false">IF(SUMIFS($R$3:$R$20000,$D$3:$D$20000,$D52,$E$3:$E$20000,$E52)=0,0,R52/SUMIFS($R$3:$R$20000,$D$3:$D$20000,$D52,$E$3:$E$20000,$E52))</f>
        <v>0</v>
      </c>
      <c r="V52" s="10" t="n">
        <v>91177537</v>
      </c>
      <c r="W52" s="10" t="n">
        <v>167120</v>
      </c>
      <c r="X52" s="10" t="n">
        <v>25954646</v>
      </c>
      <c r="Y52" s="10" t="n">
        <v>198003</v>
      </c>
      <c r="Z52" s="2" t="n">
        <v>25</v>
      </c>
      <c r="AA52" s="2" t="s">
        <v>280</v>
      </c>
    </row>
    <row r="53" customFormat="false" ht="15" hidden="false" customHeight="false" outlineLevel="0" collapsed="false">
      <c r="A53" s="2" t="s">
        <v>281</v>
      </c>
      <c r="B53" s="2" t="s">
        <v>94</v>
      </c>
      <c r="C53" s="3" t="s">
        <v>95</v>
      </c>
      <c r="D53" s="2" t="s">
        <v>96</v>
      </c>
      <c r="E53" s="2" t="n">
        <v>2022</v>
      </c>
      <c r="F53" s="2" t="n">
        <v>1</v>
      </c>
      <c r="G53" s="2" t="s">
        <v>97</v>
      </c>
      <c r="H53" s="3" t="s">
        <v>98</v>
      </c>
      <c r="I53" s="2" t="s">
        <v>99</v>
      </c>
      <c r="J53" s="10" t="n">
        <v>57781232</v>
      </c>
      <c r="K53" s="11" t="n">
        <f aca="false">J53/1000</f>
        <v>57781.232</v>
      </c>
      <c r="L53" s="10" t="n">
        <v>78226</v>
      </c>
      <c r="M53" s="12" t="n">
        <f aca="false">L53/1000</f>
        <v>78.226</v>
      </c>
      <c r="N53" s="13" t="n">
        <f aca="false">IF(SUMIFS($J$3:$J$20000,$D$3:$D$20000,$D53,$E$3:$E$20000,$E53)=0,0,J53/SUMIFS($J$3:$J$20000,$D$3:$D$20000,$D53,$E$3:$E$20000,$E53))</f>
        <v>0.516761991182626</v>
      </c>
      <c r="O53" s="13" t="n">
        <f aca="false">IF(SUMIFS($L$3:$L$20000,$D$3:$D$20000,$D53,$E$3:$E$20000,$E53)=0,0,L53/SUMIFS($L$3:$L$20000,$D$3:$D$20000,$D53,$E$3:$E$20000,$E53))</f>
        <v>0.374914929307453</v>
      </c>
      <c r="P53" s="10" t="n">
        <v>6080615</v>
      </c>
      <c r="Q53" s="11" t="n">
        <f aca="false">P53/1000</f>
        <v>6080.615</v>
      </c>
      <c r="R53" s="10" t="n">
        <v>53979</v>
      </c>
      <c r="S53" s="12" t="n">
        <f aca="false">R53/1000</f>
        <v>53.979</v>
      </c>
      <c r="T53" s="13" t="n">
        <f aca="false">IF(SUMIFS($P$3:$P$20000,$D$3:$D$20000,$D53,$E$3:$E$20000,$E53)=0,0,P53/SUMIFS($P$3:$P$20000,$D$3:$D$20000,$D53,$E$3:$E$20000,$E53))</f>
        <v>0.204906156911711</v>
      </c>
      <c r="U53" s="13" t="n">
        <f aca="false">IF(SUMIFS($R$3:$R$20000,$D$3:$D$20000,$D53,$E$3:$E$20000,$E53)=0,0,R53/SUMIFS($R$3:$R$20000,$D$3:$D$20000,$D53,$E$3:$E$20000,$E53))</f>
        <v>0.349591337124205</v>
      </c>
      <c r="V53" s="10" t="n">
        <v>111814013</v>
      </c>
      <c r="W53" s="10" t="n">
        <v>208650</v>
      </c>
      <c r="X53" s="10" t="n">
        <v>29675121</v>
      </c>
      <c r="Y53" s="10" t="n">
        <v>154406</v>
      </c>
      <c r="Z53" s="2" t="n">
        <v>1</v>
      </c>
      <c r="AA53" s="2" t="s">
        <v>282</v>
      </c>
    </row>
    <row r="54" customFormat="false" ht="15" hidden="false" customHeight="false" outlineLevel="0" collapsed="false">
      <c r="A54" s="2" t="s">
        <v>283</v>
      </c>
      <c r="B54" s="2" t="s">
        <v>94</v>
      </c>
      <c r="C54" s="3" t="s">
        <v>95</v>
      </c>
      <c r="D54" s="2" t="s">
        <v>96</v>
      </c>
      <c r="E54" s="2" t="n">
        <v>2022</v>
      </c>
      <c r="F54" s="2" t="n">
        <v>2</v>
      </c>
      <c r="G54" s="2" t="s">
        <v>102</v>
      </c>
      <c r="H54" s="3" t="s">
        <v>103</v>
      </c>
      <c r="I54" s="2" t="s">
        <v>104</v>
      </c>
      <c r="J54" s="10" t="n">
        <v>28271520</v>
      </c>
      <c r="K54" s="11" t="n">
        <f aca="false">J54/1000</f>
        <v>28271.52</v>
      </c>
      <c r="L54" s="10" t="n">
        <v>70156</v>
      </c>
      <c r="M54" s="12" t="n">
        <f aca="false">L54/1000</f>
        <v>70.156</v>
      </c>
      <c r="N54" s="13" t="n">
        <f aca="false">IF(SUMIFS($J$3:$J$20000,$D$3:$D$20000,$D54,$E$3:$E$20000,$E54)=0,0,J54/SUMIFS($J$3:$J$20000,$D$3:$D$20000,$D54,$E$3:$E$20000,$E54))</f>
        <v>0.252844158272005</v>
      </c>
      <c r="O54" s="13" t="n">
        <f aca="false">IF(SUMIFS($L$3:$L$20000,$D$3:$D$20000,$D54,$E$3:$E$20000,$E54)=0,0,L54/SUMIFS($L$3:$L$20000,$D$3:$D$20000,$D54,$E$3:$E$20000,$E54))</f>
        <v>0.336237718667625</v>
      </c>
      <c r="P54" s="10" t="n">
        <v>1305180</v>
      </c>
      <c r="Q54" s="11" t="n">
        <f aca="false">P54/1000</f>
        <v>1305.18</v>
      </c>
      <c r="R54" s="10" t="n">
        <v>22018</v>
      </c>
      <c r="S54" s="12" t="n">
        <f aca="false">R54/1000</f>
        <v>22.018</v>
      </c>
      <c r="T54" s="13" t="n">
        <f aca="false">IF(SUMIFS($P$3:$P$20000,$D$3:$D$20000,$D54,$E$3:$E$20000,$E54)=0,0,P54/SUMIFS($P$3:$P$20000,$D$3:$D$20000,$D54,$E$3:$E$20000,$E54))</f>
        <v>0.0439822974942545</v>
      </c>
      <c r="U54" s="13" t="n">
        <f aca="false">IF(SUMIFS($R$3:$R$20000,$D$3:$D$20000,$D54,$E$3:$E$20000,$E54)=0,0,R54/SUMIFS($R$3:$R$20000,$D$3:$D$20000,$D54,$E$3:$E$20000,$E54))</f>
        <v>0.142598085566623</v>
      </c>
      <c r="V54" s="10" t="n">
        <v>111814013</v>
      </c>
      <c r="W54" s="10" t="n">
        <v>208650</v>
      </c>
      <c r="X54" s="10" t="n">
        <v>29675121</v>
      </c>
      <c r="Y54" s="10" t="n">
        <v>154406</v>
      </c>
      <c r="Z54" s="2" t="n">
        <v>2</v>
      </c>
      <c r="AA54" s="2" t="s">
        <v>284</v>
      </c>
    </row>
    <row r="55" customFormat="false" ht="15" hidden="false" customHeight="false" outlineLevel="0" collapsed="false">
      <c r="A55" s="2" t="s">
        <v>285</v>
      </c>
      <c r="B55" s="2" t="s">
        <v>94</v>
      </c>
      <c r="C55" s="3" t="s">
        <v>95</v>
      </c>
      <c r="D55" s="2" t="s">
        <v>96</v>
      </c>
      <c r="E55" s="2" t="n">
        <v>2022</v>
      </c>
      <c r="F55" s="2" t="n">
        <v>3</v>
      </c>
      <c r="G55" s="2" t="s">
        <v>107</v>
      </c>
      <c r="H55" s="3" t="s">
        <v>108</v>
      </c>
      <c r="I55" s="2" t="s">
        <v>109</v>
      </c>
      <c r="J55" s="10" t="n">
        <v>22093345</v>
      </c>
      <c r="K55" s="11" t="n">
        <f aca="false">J55/1000</f>
        <v>22093.345</v>
      </c>
      <c r="L55" s="10" t="n">
        <v>55806</v>
      </c>
      <c r="M55" s="12" t="n">
        <f aca="false">L55/1000</f>
        <v>55.806</v>
      </c>
      <c r="N55" s="13" t="n">
        <f aca="false">IF(SUMIFS($J$3:$J$20000,$D$3:$D$20000,$D55,$E$3:$E$20000,$E55)=0,0,J55/SUMIFS($J$3:$J$20000,$D$3:$D$20000,$D55,$E$3:$E$20000,$E55))</f>
        <v>0.197590126740197</v>
      </c>
      <c r="O55" s="13" t="n">
        <f aca="false">IF(SUMIFS($L$3:$L$20000,$D$3:$D$20000,$D55,$E$3:$E$20000,$E55)=0,0,L55/SUMIFS($L$3:$L$20000,$D$3:$D$20000,$D55,$E$3:$E$20000,$E55))</f>
        <v>0.267462257368799</v>
      </c>
      <c r="P55" s="10" t="n">
        <v>14227059</v>
      </c>
      <c r="Q55" s="11" t="n">
        <f aca="false">P55/1000</f>
        <v>14227.059</v>
      </c>
      <c r="R55" s="10" t="n">
        <v>36478</v>
      </c>
      <c r="S55" s="12" t="n">
        <f aca="false">R55/1000</f>
        <v>36.478</v>
      </c>
      <c r="T55" s="13" t="n">
        <f aca="false">IF(SUMIFS($P$3:$P$20000,$D$3:$D$20000,$D55,$E$3:$E$20000,$E55)=0,0,P55/SUMIFS($P$3:$P$20000,$D$3:$D$20000,$D55,$E$3:$E$20000,$E55))</f>
        <v>0.479427160549741</v>
      </c>
      <c r="U55" s="13" t="n">
        <f aca="false">IF(SUMIFS($R$3:$R$20000,$D$3:$D$20000,$D55,$E$3:$E$20000,$E55)=0,0,R55/SUMIFS($R$3:$R$20000,$D$3:$D$20000,$D55,$E$3:$E$20000,$E55))</f>
        <v>0.23624729608953</v>
      </c>
      <c r="V55" s="10" t="n">
        <v>111814013</v>
      </c>
      <c r="W55" s="10" t="n">
        <v>208650</v>
      </c>
      <c r="X55" s="10" t="n">
        <v>29675121</v>
      </c>
      <c r="Y55" s="10" t="n">
        <v>154406</v>
      </c>
      <c r="Z55" s="2" t="n">
        <v>3</v>
      </c>
      <c r="AA55" s="2" t="s">
        <v>286</v>
      </c>
    </row>
    <row r="56" customFormat="false" ht="15" hidden="false" customHeight="false" outlineLevel="0" collapsed="false">
      <c r="A56" s="2" t="s">
        <v>287</v>
      </c>
      <c r="B56" s="2" t="s">
        <v>94</v>
      </c>
      <c r="C56" s="3" t="s">
        <v>95</v>
      </c>
      <c r="D56" s="2" t="s">
        <v>96</v>
      </c>
      <c r="E56" s="2" t="n">
        <v>2022</v>
      </c>
      <c r="F56" s="2" t="n">
        <v>4</v>
      </c>
      <c r="G56" s="2" t="s">
        <v>247</v>
      </c>
      <c r="H56" s="3" t="s">
        <v>248</v>
      </c>
      <c r="I56" s="2" t="s">
        <v>249</v>
      </c>
      <c r="J56" s="10" t="n">
        <v>2454000</v>
      </c>
      <c r="K56" s="11" t="n">
        <f aca="false">J56/1000</f>
        <v>2454</v>
      </c>
      <c r="L56" s="10" t="n">
        <v>1050</v>
      </c>
      <c r="M56" s="12" t="n">
        <f aca="false">L56/1000</f>
        <v>1.05</v>
      </c>
      <c r="N56" s="13" t="n">
        <f aca="false">IF(SUMIFS($J$3:$J$20000,$D$3:$D$20000,$D56,$E$3:$E$20000,$E56)=0,0,J56/SUMIFS($J$3:$J$20000,$D$3:$D$20000,$D56,$E$3:$E$20000,$E56))</f>
        <v>0.0219471596999206</v>
      </c>
      <c r="O56" s="13" t="n">
        <f aca="false">IF(SUMIFS($L$3:$L$20000,$D$3:$D$20000,$D56,$E$3:$E$20000,$E56)=0,0,L56/SUMIFS($L$3:$L$20000,$D$3:$D$20000,$D56,$E$3:$E$20000,$E56))</f>
        <v>0.00503235082674335</v>
      </c>
      <c r="P56" s="10" t="n">
        <v>0</v>
      </c>
      <c r="Q56" s="11" t="n">
        <f aca="false">P56/1000</f>
        <v>0</v>
      </c>
      <c r="R56" s="10" t="n">
        <v>0</v>
      </c>
      <c r="S56" s="12" t="n">
        <f aca="false">R56/1000</f>
        <v>0</v>
      </c>
      <c r="T56" s="13" t="n">
        <f aca="false">IF(SUMIFS($P$3:$P$20000,$D$3:$D$20000,$D56,$E$3:$E$20000,$E56)=0,0,P56/SUMIFS($P$3:$P$20000,$D$3:$D$20000,$D56,$E$3:$E$20000,$E56))</f>
        <v>0</v>
      </c>
      <c r="U56" s="13" t="n">
        <f aca="false">IF(SUMIFS($R$3:$R$20000,$D$3:$D$20000,$D56,$E$3:$E$20000,$E56)=0,0,R56/SUMIFS($R$3:$R$20000,$D$3:$D$20000,$D56,$E$3:$E$20000,$E56))</f>
        <v>0</v>
      </c>
      <c r="V56" s="10" t="n">
        <v>111814013</v>
      </c>
      <c r="W56" s="10" t="n">
        <v>208650</v>
      </c>
      <c r="X56" s="10" t="n">
        <v>29675121</v>
      </c>
      <c r="Y56" s="10" t="n">
        <v>154406</v>
      </c>
      <c r="Z56" s="2" t="n">
        <v>5</v>
      </c>
      <c r="AA56" s="2" t="s">
        <v>288</v>
      </c>
    </row>
    <row r="57" customFormat="false" ht="15" hidden="false" customHeight="false" outlineLevel="0" collapsed="false">
      <c r="A57" s="2" t="s">
        <v>289</v>
      </c>
      <c r="B57" s="2" t="s">
        <v>94</v>
      </c>
      <c r="C57" s="3" t="s">
        <v>95</v>
      </c>
      <c r="D57" s="2" t="s">
        <v>96</v>
      </c>
      <c r="E57" s="2" t="n">
        <v>2022</v>
      </c>
      <c r="F57" s="2" t="n">
        <v>5</v>
      </c>
      <c r="G57" s="2" t="s">
        <v>112</v>
      </c>
      <c r="H57" s="3" t="s">
        <v>113</v>
      </c>
      <c r="I57" s="2" t="s">
        <v>114</v>
      </c>
      <c r="J57" s="10" t="n">
        <v>283862</v>
      </c>
      <c r="K57" s="11" t="n">
        <f aca="false">J57/1000</f>
        <v>283.862</v>
      </c>
      <c r="L57" s="10" t="n">
        <v>293</v>
      </c>
      <c r="M57" s="12" t="n">
        <f aca="false">L57/1000</f>
        <v>0.293</v>
      </c>
      <c r="N57" s="13" t="n">
        <f aca="false">IF(SUMIFS($J$3:$J$20000,$D$3:$D$20000,$D57,$E$3:$E$20000,$E57)=0,0,J57/SUMIFS($J$3:$J$20000,$D$3:$D$20000,$D57,$E$3:$E$20000,$E57))</f>
        <v>0.00253869790005659</v>
      </c>
      <c r="O57" s="13" t="n">
        <f aca="false">IF(SUMIFS($L$3:$L$20000,$D$3:$D$20000,$D57,$E$3:$E$20000,$E57)=0,0,L57/SUMIFS($L$3:$L$20000,$D$3:$D$20000,$D57,$E$3:$E$20000,$E57))</f>
        <v>0.00140426551641505</v>
      </c>
      <c r="P57" s="10" t="n">
        <v>0</v>
      </c>
      <c r="Q57" s="11" t="n">
        <f aca="false">P57/1000</f>
        <v>0</v>
      </c>
      <c r="R57" s="10" t="n">
        <v>0</v>
      </c>
      <c r="S57" s="12" t="n">
        <f aca="false">R57/1000</f>
        <v>0</v>
      </c>
      <c r="T57" s="13" t="n">
        <f aca="false">IF(SUMIFS($P$3:$P$20000,$D$3:$D$20000,$D57,$E$3:$E$20000,$E57)=0,0,P57/SUMIFS($P$3:$P$20000,$D$3:$D$20000,$D57,$E$3:$E$20000,$E57))</f>
        <v>0</v>
      </c>
      <c r="U57" s="13" t="n">
        <f aca="false">IF(SUMIFS($R$3:$R$20000,$D$3:$D$20000,$D57,$E$3:$E$20000,$E57)=0,0,R57/SUMIFS($R$3:$R$20000,$D$3:$D$20000,$D57,$E$3:$E$20000,$E57))</f>
        <v>0</v>
      </c>
      <c r="V57" s="10" t="n">
        <v>111814013</v>
      </c>
      <c r="W57" s="10" t="n">
        <v>208650</v>
      </c>
      <c r="X57" s="10" t="n">
        <v>29675121</v>
      </c>
      <c r="Y57" s="10" t="n">
        <v>154406</v>
      </c>
      <c r="Z57" s="2" t="n">
        <v>8</v>
      </c>
      <c r="AA57" s="2" t="s">
        <v>290</v>
      </c>
    </row>
    <row r="58" customFormat="false" ht="15" hidden="false" customHeight="false" outlineLevel="0" collapsed="false">
      <c r="A58" s="2" t="s">
        <v>291</v>
      </c>
      <c r="B58" s="2" t="s">
        <v>94</v>
      </c>
      <c r="C58" s="3" t="s">
        <v>95</v>
      </c>
      <c r="D58" s="2" t="s">
        <v>96</v>
      </c>
      <c r="E58" s="2" t="n">
        <v>2022</v>
      </c>
      <c r="F58" s="2" t="n">
        <v>6</v>
      </c>
      <c r="G58" s="2" t="s">
        <v>147</v>
      </c>
      <c r="H58" s="3" t="s">
        <v>148</v>
      </c>
      <c r="I58" s="2" t="s">
        <v>149</v>
      </c>
      <c r="J58" s="10" t="n">
        <v>252975</v>
      </c>
      <c r="K58" s="11" t="n">
        <f aca="false">J58/1000</f>
        <v>252.975</v>
      </c>
      <c r="L58" s="10" t="n">
        <v>1289</v>
      </c>
      <c r="M58" s="12" t="n">
        <f aca="false">L58/1000</f>
        <v>1.289</v>
      </c>
      <c r="N58" s="13" t="n">
        <f aca="false">IF(SUMIFS($J$3:$J$20000,$D$3:$D$20000,$D58,$E$3:$E$20000,$E58)=0,0,J58/SUMIFS($J$3:$J$20000,$D$3:$D$20000,$D58,$E$3:$E$20000,$E58))</f>
        <v>0.00226246239816113</v>
      </c>
      <c r="O58" s="13" t="n">
        <f aca="false">IF(SUMIFS($L$3:$L$20000,$D$3:$D$20000,$D58,$E$3:$E$20000,$E58)=0,0,L58/SUMIFS($L$3:$L$20000,$D$3:$D$20000,$D58,$E$3:$E$20000,$E58))</f>
        <v>0.0061778097292116</v>
      </c>
      <c r="P58" s="10" t="n">
        <v>1793234</v>
      </c>
      <c r="Q58" s="11" t="n">
        <f aca="false">P58/1000</f>
        <v>1793.234</v>
      </c>
      <c r="R58" s="10" t="n">
        <v>12658</v>
      </c>
      <c r="S58" s="12" t="n">
        <f aca="false">R58/1000</f>
        <v>12.658</v>
      </c>
      <c r="T58" s="13" t="n">
        <f aca="false">IF(SUMIFS($P$3:$P$20000,$D$3:$D$20000,$D58,$E$3:$E$20000,$E58)=0,0,P58/SUMIFS($P$3:$P$20000,$D$3:$D$20000,$D58,$E$3:$E$20000,$E58))</f>
        <v>0.0604288690179225</v>
      </c>
      <c r="U58" s="13" t="n">
        <f aca="false">IF(SUMIFS($R$3:$R$20000,$D$3:$D$20000,$D58,$E$3:$E$20000,$E58)=0,0,R58/SUMIFS($R$3:$R$20000,$D$3:$D$20000,$D58,$E$3:$E$20000,$E58))</f>
        <v>0.0819786795849902</v>
      </c>
      <c r="V58" s="10" t="n">
        <v>111814013</v>
      </c>
      <c r="W58" s="10" t="n">
        <v>208650</v>
      </c>
      <c r="X58" s="10" t="n">
        <v>29675121</v>
      </c>
      <c r="Y58" s="10" t="n">
        <v>154406</v>
      </c>
      <c r="Z58" s="2" t="n">
        <v>4</v>
      </c>
      <c r="AA58" s="2" t="s">
        <v>292</v>
      </c>
    </row>
    <row r="59" customFormat="false" ht="15" hidden="false" customHeight="false" outlineLevel="0" collapsed="false">
      <c r="A59" s="2" t="s">
        <v>293</v>
      </c>
      <c r="B59" s="2" t="s">
        <v>94</v>
      </c>
      <c r="C59" s="3" t="s">
        <v>95</v>
      </c>
      <c r="D59" s="2" t="s">
        <v>96</v>
      </c>
      <c r="E59" s="2" t="n">
        <v>2022</v>
      </c>
      <c r="F59" s="2" t="n">
        <v>7</v>
      </c>
      <c r="G59" s="2" t="s">
        <v>127</v>
      </c>
      <c r="H59" s="3" t="s">
        <v>128</v>
      </c>
      <c r="I59" s="2" t="s">
        <v>129</v>
      </c>
      <c r="J59" s="10" t="n">
        <v>230000</v>
      </c>
      <c r="K59" s="11" t="n">
        <f aca="false">J59/1000</f>
        <v>230</v>
      </c>
      <c r="L59" s="10" t="n">
        <v>1000</v>
      </c>
      <c r="M59" s="12" t="n">
        <f aca="false">L59/1000</f>
        <v>1</v>
      </c>
      <c r="N59" s="13" t="n">
        <f aca="false">IF(SUMIFS($J$3:$J$20000,$D$3:$D$20000,$D59,$E$3:$E$20000,$E59)=0,0,J59/SUMIFS($J$3:$J$20000,$D$3:$D$20000,$D59,$E$3:$E$20000,$E59))</f>
        <v>0.00205698725793877</v>
      </c>
      <c r="O59" s="13" t="n">
        <f aca="false">IF(SUMIFS($L$3:$L$20000,$D$3:$D$20000,$D59,$E$3:$E$20000,$E59)=0,0,L59/SUMIFS($L$3:$L$20000,$D$3:$D$20000,$D59,$E$3:$E$20000,$E59))</f>
        <v>0.00479271507308891</v>
      </c>
      <c r="P59" s="10" t="n">
        <v>0</v>
      </c>
      <c r="Q59" s="11" t="n">
        <f aca="false">P59/1000</f>
        <v>0</v>
      </c>
      <c r="R59" s="10" t="n">
        <v>0</v>
      </c>
      <c r="S59" s="12" t="n">
        <f aca="false">R59/1000</f>
        <v>0</v>
      </c>
      <c r="T59" s="13" t="n">
        <f aca="false">IF(SUMIFS($P$3:$P$20000,$D$3:$D$20000,$D59,$E$3:$E$20000,$E59)=0,0,P59/SUMIFS($P$3:$P$20000,$D$3:$D$20000,$D59,$E$3:$E$20000,$E59))</f>
        <v>0</v>
      </c>
      <c r="U59" s="13" t="n">
        <f aca="false">IF(SUMIFS($R$3:$R$20000,$D$3:$D$20000,$D59,$E$3:$E$20000,$E59)=0,0,R59/SUMIFS($R$3:$R$20000,$D$3:$D$20000,$D59,$E$3:$E$20000,$E59))</f>
        <v>0</v>
      </c>
      <c r="V59" s="10" t="n">
        <v>111814013</v>
      </c>
      <c r="W59" s="10" t="n">
        <v>208650</v>
      </c>
      <c r="X59" s="10" t="n">
        <v>29675121</v>
      </c>
      <c r="Y59" s="10" t="n">
        <v>154406</v>
      </c>
      <c r="Z59" s="2" t="n">
        <v>6</v>
      </c>
      <c r="AA59" s="2" t="s">
        <v>294</v>
      </c>
    </row>
    <row r="60" customFormat="false" ht="15" hidden="false" customHeight="false" outlineLevel="0" collapsed="false">
      <c r="A60" s="2" t="s">
        <v>295</v>
      </c>
      <c r="B60" s="2" t="s">
        <v>94</v>
      </c>
      <c r="C60" s="3" t="s">
        <v>95</v>
      </c>
      <c r="D60" s="2" t="s">
        <v>96</v>
      </c>
      <c r="E60" s="2" t="n">
        <v>2022</v>
      </c>
      <c r="F60" s="2" t="n">
        <v>8</v>
      </c>
      <c r="G60" s="2" t="s">
        <v>117</v>
      </c>
      <c r="H60" s="3" t="s">
        <v>118</v>
      </c>
      <c r="I60" s="2" t="s">
        <v>119</v>
      </c>
      <c r="J60" s="10" t="n">
        <v>193377</v>
      </c>
      <c r="K60" s="11" t="n">
        <f aca="false">J60/1000</f>
        <v>193.377</v>
      </c>
      <c r="L60" s="10" t="n">
        <v>230</v>
      </c>
      <c r="M60" s="12" t="n">
        <f aca="false">L60/1000</f>
        <v>0.23</v>
      </c>
      <c r="N60" s="13" t="n">
        <f aca="false">IF(SUMIFS($J$3:$J$20000,$D$3:$D$20000,$D60,$E$3:$E$20000,$E60)=0,0,J60/SUMIFS($J$3:$J$20000,$D$3:$D$20000,$D60,$E$3:$E$20000,$E60))</f>
        <v>0.00172945228251489</v>
      </c>
      <c r="O60" s="13" t="n">
        <f aca="false">IF(SUMIFS($L$3:$L$20000,$D$3:$D$20000,$D60,$E$3:$E$20000,$E60)=0,0,L60/SUMIFS($L$3:$L$20000,$D$3:$D$20000,$D60,$E$3:$E$20000,$E60))</f>
        <v>0.00110232446681045</v>
      </c>
      <c r="P60" s="10" t="n">
        <v>126006</v>
      </c>
      <c r="Q60" s="11" t="n">
        <f aca="false">P60/1000</f>
        <v>126.006</v>
      </c>
      <c r="R60" s="10" t="n">
        <v>412</v>
      </c>
      <c r="S60" s="12" t="n">
        <f aca="false">R60/1000</f>
        <v>0.412</v>
      </c>
      <c r="T60" s="13" t="n">
        <f aca="false">IF(SUMIFS($P$3:$P$20000,$D$3:$D$20000,$D60,$E$3:$E$20000,$E60)=0,0,P60/SUMIFS($P$3:$P$20000,$D$3:$D$20000,$D60,$E$3:$E$20000,$E60))</f>
        <v>0.0042461831916372</v>
      </c>
      <c r="U60" s="13" t="n">
        <f aca="false">IF(SUMIFS($R$3:$R$20000,$D$3:$D$20000,$D60,$E$3:$E$20000,$E60)=0,0,R60/SUMIFS($R$3:$R$20000,$D$3:$D$20000,$D60,$E$3:$E$20000,$E60))</f>
        <v>0.00266829009235392</v>
      </c>
      <c r="V60" s="10" t="n">
        <v>111814013</v>
      </c>
      <c r="W60" s="10" t="n">
        <v>208650</v>
      </c>
      <c r="X60" s="10" t="n">
        <v>29675121</v>
      </c>
      <c r="Y60" s="10" t="n">
        <v>154406</v>
      </c>
      <c r="Z60" s="2" t="n">
        <v>9</v>
      </c>
      <c r="AA60" s="2" t="s">
        <v>296</v>
      </c>
    </row>
    <row r="61" customFormat="false" ht="15" hidden="false" customHeight="false" outlineLevel="0" collapsed="false">
      <c r="A61" s="2" t="s">
        <v>297</v>
      </c>
      <c r="B61" s="2" t="s">
        <v>94</v>
      </c>
      <c r="C61" s="3" t="s">
        <v>95</v>
      </c>
      <c r="D61" s="2" t="s">
        <v>96</v>
      </c>
      <c r="E61" s="2" t="n">
        <v>2022</v>
      </c>
      <c r="F61" s="2" t="n">
        <v>9</v>
      </c>
      <c r="G61" s="2" t="s">
        <v>205</v>
      </c>
      <c r="H61" s="3" t="s">
        <v>206</v>
      </c>
      <c r="I61" s="2" t="s">
        <v>207</v>
      </c>
      <c r="J61" s="10" t="n">
        <v>162476</v>
      </c>
      <c r="K61" s="11" t="n">
        <f aca="false">J61/1000</f>
        <v>162.476</v>
      </c>
      <c r="L61" s="10" t="n">
        <v>302</v>
      </c>
      <c r="M61" s="12" t="n">
        <f aca="false">L61/1000</f>
        <v>0.302</v>
      </c>
      <c r="N61" s="13" t="n">
        <f aca="false">IF(SUMIFS($J$3:$J$20000,$D$3:$D$20000,$D61,$E$3:$E$20000,$E61)=0,0,J61/SUMIFS($J$3:$J$20000,$D$3:$D$20000,$D61,$E$3:$E$20000,$E61))</f>
        <v>0.00145309157269939</v>
      </c>
      <c r="O61" s="13" t="n">
        <f aca="false">IF(SUMIFS($L$3:$L$20000,$D$3:$D$20000,$D61,$E$3:$E$20000,$E61)=0,0,L61/SUMIFS($L$3:$L$20000,$D$3:$D$20000,$D61,$E$3:$E$20000,$E61))</f>
        <v>0.00144739995207285</v>
      </c>
      <c r="P61" s="10" t="n">
        <v>0</v>
      </c>
      <c r="Q61" s="11" t="n">
        <f aca="false">P61/1000</f>
        <v>0</v>
      </c>
      <c r="R61" s="10" t="n">
        <v>0</v>
      </c>
      <c r="S61" s="12" t="n">
        <f aca="false">R61/1000</f>
        <v>0</v>
      </c>
      <c r="T61" s="13" t="n">
        <f aca="false">IF(SUMIFS($P$3:$P$20000,$D$3:$D$20000,$D61,$E$3:$E$20000,$E61)=0,0,P61/SUMIFS($P$3:$P$20000,$D$3:$D$20000,$D61,$E$3:$E$20000,$E61))</f>
        <v>0</v>
      </c>
      <c r="U61" s="13" t="n">
        <f aca="false">IF(SUMIFS($R$3:$R$20000,$D$3:$D$20000,$D61,$E$3:$E$20000,$E61)=0,0,R61/SUMIFS($R$3:$R$20000,$D$3:$D$20000,$D61,$E$3:$E$20000,$E61))</f>
        <v>0</v>
      </c>
      <c r="V61" s="10" t="n">
        <v>111814013</v>
      </c>
      <c r="W61" s="10" t="n">
        <v>208650</v>
      </c>
      <c r="X61" s="10" t="n">
        <v>29675121</v>
      </c>
      <c r="Y61" s="10" t="n">
        <v>154406</v>
      </c>
      <c r="Z61" s="2" t="n">
        <v>7</v>
      </c>
      <c r="AA61" s="2" t="s">
        <v>298</v>
      </c>
    </row>
    <row r="62" customFormat="false" ht="15" hidden="false" customHeight="false" outlineLevel="0" collapsed="false">
      <c r="A62" s="2" t="s">
        <v>299</v>
      </c>
      <c r="B62" s="2" t="s">
        <v>94</v>
      </c>
      <c r="C62" s="3" t="s">
        <v>95</v>
      </c>
      <c r="D62" s="2" t="s">
        <v>96</v>
      </c>
      <c r="E62" s="2" t="n">
        <v>2022</v>
      </c>
      <c r="F62" s="2" t="n">
        <v>10</v>
      </c>
      <c r="G62" s="2" t="s">
        <v>142</v>
      </c>
      <c r="H62" s="3" t="s">
        <v>143</v>
      </c>
      <c r="I62" s="2" t="s">
        <v>144</v>
      </c>
      <c r="J62" s="10" t="n">
        <v>28051</v>
      </c>
      <c r="K62" s="11" t="n">
        <f aca="false">J62/1000</f>
        <v>28.051</v>
      </c>
      <c r="L62" s="10" t="n">
        <v>35</v>
      </c>
      <c r="M62" s="12" t="n">
        <f aca="false">L62/1000</f>
        <v>0.035</v>
      </c>
      <c r="N62" s="13" t="n">
        <f aca="false">IF(SUMIFS($J$3:$J$20000,$D$3:$D$20000,$D62,$E$3:$E$20000,$E62)=0,0,J62/SUMIFS($J$3:$J$20000,$D$3:$D$20000,$D62,$E$3:$E$20000,$E62))</f>
        <v>0.000250871954662785</v>
      </c>
      <c r="O62" s="13" t="n">
        <f aca="false">IF(SUMIFS($L$3:$L$20000,$D$3:$D$20000,$D62,$E$3:$E$20000,$E62)=0,0,L62/SUMIFS($L$3:$L$20000,$D$3:$D$20000,$D62,$E$3:$E$20000,$E62))</f>
        <v>0.000167745027558112</v>
      </c>
      <c r="P62" s="10" t="n">
        <v>1532077</v>
      </c>
      <c r="Q62" s="11" t="n">
        <f aca="false">P62/1000</f>
        <v>1532.077</v>
      </c>
      <c r="R62" s="10" t="n">
        <v>8113</v>
      </c>
      <c r="S62" s="12" t="n">
        <f aca="false">R62/1000</f>
        <v>8.113</v>
      </c>
      <c r="T62" s="13" t="n">
        <f aca="false">IF(SUMIFS($P$3:$P$20000,$D$3:$D$20000,$D62,$E$3:$E$20000,$E62)=0,0,P62/SUMIFS($P$3:$P$20000,$D$3:$D$20000,$D62,$E$3:$E$20000,$E62))</f>
        <v>0.0516283320293791</v>
      </c>
      <c r="U62" s="13" t="n">
        <f aca="false">IF(SUMIFS($R$3:$R$20000,$D$3:$D$20000,$D62,$E$3:$E$20000,$E62)=0,0,R62/SUMIFS($R$3:$R$20000,$D$3:$D$20000,$D62,$E$3:$E$20000,$E62))</f>
        <v>0.0525432949496781</v>
      </c>
      <c r="V62" s="10" t="n">
        <v>111814013</v>
      </c>
      <c r="W62" s="10" t="n">
        <v>208650</v>
      </c>
      <c r="X62" s="10" t="n">
        <v>29675121</v>
      </c>
      <c r="Y62" s="10" t="n">
        <v>154406</v>
      </c>
      <c r="Z62" s="2" t="n">
        <v>11</v>
      </c>
      <c r="AA62" s="2" t="s">
        <v>300</v>
      </c>
    </row>
    <row r="63" customFormat="false" ht="15" hidden="false" customHeight="false" outlineLevel="0" collapsed="false">
      <c r="A63" s="2" t="s">
        <v>301</v>
      </c>
      <c r="B63" s="2" t="s">
        <v>94</v>
      </c>
      <c r="C63" s="3" t="s">
        <v>95</v>
      </c>
      <c r="D63" s="2" t="s">
        <v>96</v>
      </c>
      <c r="E63" s="2" t="n">
        <v>2022</v>
      </c>
      <c r="F63" s="2" t="n">
        <v>11</v>
      </c>
      <c r="G63" s="2" t="s">
        <v>157</v>
      </c>
      <c r="H63" s="3" t="s">
        <v>158</v>
      </c>
      <c r="I63" s="2" t="s">
        <v>159</v>
      </c>
      <c r="J63" s="10" t="n">
        <v>17813</v>
      </c>
      <c r="K63" s="11" t="n">
        <f aca="false">J63/1000</f>
        <v>17.813</v>
      </c>
      <c r="L63" s="10" t="n">
        <v>28</v>
      </c>
      <c r="M63" s="12" t="n">
        <f aca="false">L63/1000</f>
        <v>0.028</v>
      </c>
      <c r="N63" s="13" t="n">
        <f aca="false">IF(SUMIFS($J$3:$J$20000,$D$3:$D$20000,$D63,$E$3:$E$20000,$E63)=0,0,J63/SUMIFS($J$3:$J$20000,$D$3:$D$20000,$D63,$E$3:$E$20000,$E63))</f>
        <v>0.000159309191415927</v>
      </c>
      <c r="O63" s="13" t="n">
        <f aca="false">IF(SUMIFS($L$3:$L$20000,$D$3:$D$20000,$D63,$E$3:$E$20000,$E63)=0,0,L63/SUMIFS($L$3:$L$20000,$D$3:$D$20000,$D63,$E$3:$E$20000,$E63))</f>
        <v>0.000134196022046489</v>
      </c>
      <c r="P63" s="10" t="n">
        <v>58118</v>
      </c>
      <c r="Q63" s="11" t="n">
        <f aca="false">P63/1000</f>
        <v>58.118</v>
      </c>
      <c r="R63" s="10" t="n">
        <v>17</v>
      </c>
      <c r="S63" s="12" t="n">
        <f aca="false">R63/1000</f>
        <v>0.017</v>
      </c>
      <c r="T63" s="13" t="n">
        <f aca="false">IF(SUMIFS($P$3:$P$20000,$D$3:$D$20000,$D63,$E$3:$E$20000,$E63)=0,0,P63/SUMIFS($P$3:$P$20000,$D$3:$D$20000,$D63,$E$3:$E$20000,$E63))</f>
        <v>0.00195847558633375</v>
      </c>
      <c r="U63" s="13" t="n">
        <f aca="false">IF(SUMIFS($R$3:$R$20000,$D$3:$D$20000,$D63,$E$3:$E$20000,$E63)=0,0,R63/SUMIFS($R$3:$R$20000,$D$3:$D$20000,$D63,$E$3:$E$20000,$E63))</f>
        <v>0.000110099348470914</v>
      </c>
      <c r="V63" s="10" t="n">
        <v>111814013</v>
      </c>
      <c r="W63" s="10" t="n">
        <v>208650</v>
      </c>
      <c r="X63" s="10" t="n">
        <v>29675121</v>
      </c>
      <c r="Y63" s="10" t="n">
        <v>154406</v>
      </c>
      <c r="Z63" s="2" t="n">
        <v>13</v>
      </c>
      <c r="AA63" s="2" t="s">
        <v>302</v>
      </c>
    </row>
    <row r="64" customFormat="false" ht="15" hidden="false" customHeight="false" outlineLevel="0" collapsed="false">
      <c r="A64" s="2" t="s">
        <v>303</v>
      </c>
      <c r="B64" s="2" t="s">
        <v>94</v>
      </c>
      <c r="C64" s="3" t="s">
        <v>95</v>
      </c>
      <c r="D64" s="2" t="s">
        <v>96</v>
      </c>
      <c r="E64" s="2" t="n">
        <v>2022</v>
      </c>
      <c r="F64" s="2" t="n">
        <v>12</v>
      </c>
      <c r="G64" s="2" t="s">
        <v>137</v>
      </c>
      <c r="H64" s="3" t="s">
        <v>138</v>
      </c>
      <c r="I64" s="2" t="s">
        <v>139</v>
      </c>
      <c r="J64" s="10" t="n">
        <v>13762</v>
      </c>
      <c r="K64" s="11" t="n">
        <f aca="false">J64/1000</f>
        <v>13.762</v>
      </c>
      <c r="L64" s="10" t="n">
        <v>6</v>
      </c>
      <c r="M64" s="12" t="n">
        <f aca="false">L64/1000</f>
        <v>0.006</v>
      </c>
      <c r="N64" s="13" t="n">
        <f aca="false">IF(SUMIFS($J$3:$J$20000,$D$3:$D$20000,$D64,$E$3:$E$20000,$E64)=0,0,J64/SUMIFS($J$3:$J$20000,$D$3:$D$20000,$D64,$E$3:$E$20000,$E64))</f>
        <v>0.000123079385407623</v>
      </c>
      <c r="O64" s="13" t="n">
        <f aca="false">IF(SUMIFS($L$3:$L$20000,$D$3:$D$20000,$D64,$E$3:$E$20000,$E64)=0,0,L64/SUMIFS($L$3:$L$20000,$D$3:$D$20000,$D64,$E$3:$E$20000,$E64))</f>
        <v>2.87562904385334E-005</v>
      </c>
      <c r="P64" s="10" t="n">
        <v>718927</v>
      </c>
      <c r="Q64" s="11" t="n">
        <f aca="false">P64/1000</f>
        <v>718.927</v>
      </c>
      <c r="R64" s="10" t="n">
        <v>5497</v>
      </c>
      <c r="S64" s="12" t="n">
        <f aca="false">R64/1000</f>
        <v>5.497</v>
      </c>
      <c r="T64" s="13" t="n">
        <f aca="false">IF(SUMIFS($P$3:$P$20000,$D$3:$D$20000,$D64,$E$3:$E$20000,$E64)=0,0,P64/SUMIFS($P$3:$P$20000,$D$3:$D$20000,$D64,$E$3:$E$20000,$E64))</f>
        <v>0.024226590348191</v>
      </c>
      <c r="U64" s="13" t="n">
        <f aca="false">IF(SUMIFS($R$3:$R$20000,$D$3:$D$20000,$D64,$E$3:$E$20000,$E64)=0,0,R64/SUMIFS($R$3:$R$20000,$D$3:$D$20000,$D64,$E$3:$E$20000,$E64))</f>
        <v>0.0356009481496833</v>
      </c>
      <c r="V64" s="10" t="n">
        <v>111814013</v>
      </c>
      <c r="W64" s="10" t="n">
        <v>208650</v>
      </c>
      <c r="X64" s="10" t="n">
        <v>29675121</v>
      </c>
      <c r="Y64" s="10" t="n">
        <v>154406</v>
      </c>
      <c r="Z64" s="2" t="n">
        <v>14</v>
      </c>
      <c r="AA64" s="2" t="s">
        <v>304</v>
      </c>
    </row>
    <row r="65" customFormat="false" ht="15" hidden="false" customHeight="false" outlineLevel="0" collapsed="false">
      <c r="A65" s="2" t="s">
        <v>305</v>
      </c>
      <c r="B65" s="2" t="s">
        <v>94</v>
      </c>
      <c r="C65" s="3" t="s">
        <v>95</v>
      </c>
      <c r="D65" s="2" t="s">
        <v>96</v>
      </c>
      <c r="E65" s="2" t="n">
        <v>2022</v>
      </c>
      <c r="F65" s="2" t="n">
        <v>13</v>
      </c>
      <c r="G65" s="2" t="s">
        <v>132</v>
      </c>
      <c r="H65" s="3" t="s">
        <v>133</v>
      </c>
      <c r="I65" s="2" t="s">
        <v>134</v>
      </c>
      <c r="J65" s="10" t="n">
        <v>13078</v>
      </c>
      <c r="K65" s="11" t="n">
        <f aca="false">J65/1000</f>
        <v>13.078</v>
      </c>
      <c r="L65" s="10" t="n">
        <v>186</v>
      </c>
      <c r="M65" s="12" t="n">
        <f aca="false">L65/1000</f>
        <v>0.186</v>
      </c>
      <c r="N65" s="13" t="n">
        <f aca="false">IF(SUMIFS($J$3:$J$20000,$D$3:$D$20000,$D65,$E$3:$E$20000,$E65)=0,0,J65/SUMIFS($J$3:$J$20000,$D$3:$D$20000,$D65,$E$3:$E$20000,$E65))</f>
        <v>0.000116962084170971</v>
      </c>
      <c r="O65" s="13" t="n">
        <f aca="false">IF(SUMIFS($L$3:$L$20000,$D$3:$D$20000,$D65,$E$3:$E$20000,$E65)=0,0,L65/SUMIFS($L$3:$L$20000,$D$3:$D$20000,$D65,$E$3:$E$20000,$E65))</f>
        <v>0.000891445003594536</v>
      </c>
      <c r="P65" s="10" t="n">
        <v>366770</v>
      </c>
      <c r="Q65" s="11" t="n">
        <f aca="false">P65/1000</f>
        <v>366.77</v>
      </c>
      <c r="R65" s="10" t="n">
        <v>1132</v>
      </c>
      <c r="S65" s="12" t="n">
        <f aca="false">R65/1000</f>
        <v>1.132</v>
      </c>
      <c r="T65" s="13" t="n">
        <f aca="false">IF(SUMIFS($P$3:$P$20000,$D$3:$D$20000,$D65,$E$3:$E$20000,$E65)=0,0,P65/SUMIFS($P$3:$P$20000,$D$3:$D$20000,$D65,$E$3:$E$20000,$E65))</f>
        <v>0.0123595115248224</v>
      </c>
      <c r="U65" s="13" t="n">
        <f aca="false">IF(SUMIFS($R$3:$R$20000,$D$3:$D$20000,$D65,$E$3:$E$20000,$E65)=0,0,R65/SUMIFS($R$3:$R$20000,$D$3:$D$20000,$D65,$E$3:$E$20000,$E65))</f>
        <v>0.0073313213217103</v>
      </c>
      <c r="V65" s="10" t="n">
        <v>111814013</v>
      </c>
      <c r="W65" s="10" t="n">
        <v>208650</v>
      </c>
      <c r="X65" s="10" t="n">
        <v>29675121</v>
      </c>
      <c r="Y65" s="10" t="n">
        <v>154406</v>
      </c>
      <c r="Z65" s="2" t="n">
        <v>10</v>
      </c>
      <c r="AA65" s="2" t="s">
        <v>306</v>
      </c>
    </row>
    <row r="66" customFormat="false" ht="15" hidden="false" customHeight="false" outlineLevel="0" collapsed="false">
      <c r="A66" s="2" t="s">
        <v>307</v>
      </c>
      <c r="B66" s="2" t="s">
        <v>94</v>
      </c>
      <c r="C66" s="3" t="s">
        <v>95</v>
      </c>
      <c r="D66" s="2" t="s">
        <v>96</v>
      </c>
      <c r="E66" s="2" t="n">
        <v>2022</v>
      </c>
      <c r="F66" s="2" t="n">
        <v>14</v>
      </c>
      <c r="G66" s="2" t="s">
        <v>152</v>
      </c>
      <c r="H66" s="3" t="s">
        <v>153</v>
      </c>
      <c r="I66" s="2" t="s">
        <v>154</v>
      </c>
      <c r="J66" s="10" t="n">
        <v>10551</v>
      </c>
      <c r="K66" s="11" t="n">
        <f aca="false">J66/1000</f>
        <v>10.551</v>
      </c>
      <c r="L66" s="10" t="n">
        <v>3</v>
      </c>
      <c r="M66" s="12" t="n">
        <f aca="false">L66/1000</f>
        <v>0.003</v>
      </c>
      <c r="N66" s="13" t="n">
        <f aca="false">IF(SUMIFS($J$3:$J$20000,$D$3:$D$20000,$D66,$E$3:$E$20000,$E66)=0,0,J66/SUMIFS($J$3:$J$20000,$D$3:$D$20000,$D66,$E$3:$E$20000,$E66))</f>
        <v>9.43620546022259E-005</v>
      </c>
      <c r="O66" s="13" t="n">
        <f aca="false">IF(SUMIFS($L$3:$L$20000,$D$3:$D$20000,$D66,$E$3:$E$20000,$E66)=0,0,L66/SUMIFS($L$3:$L$20000,$D$3:$D$20000,$D66,$E$3:$E$20000,$E66))</f>
        <v>1.43781452192667E-005</v>
      </c>
      <c r="P66" s="10" t="n">
        <v>0</v>
      </c>
      <c r="Q66" s="11" t="n">
        <f aca="false">P66/1000</f>
        <v>0</v>
      </c>
      <c r="R66" s="10" t="n">
        <v>0</v>
      </c>
      <c r="S66" s="12" t="n">
        <f aca="false">R66/1000</f>
        <v>0</v>
      </c>
      <c r="T66" s="13" t="n">
        <f aca="false">IF(SUMIFS($P$3:$P$20000,$D$3:$D$20000,$D66,$E$3:$E$20000,$E66)=0,0,P66/SUMIFS($P$3:$P$20000,$D$3:$D$20000,$D66,$E$3:$E$20000,$E66))</f>
        <v>0</v>
      </c>
      <c r="U66" s="13" t="n">
        <f aca="false">IF(SUMIFS($R$3:$R$20000,$D$3:$D$20000,$D66,$E$3:$E$20000,$E66)=0,0,R66/SUMIFS($R$3:$R$20000,$D$3:$D$20000,$D66,$E$3:$E$20000,$E66))</f>
        <v>0</v>
      </c>
      <c r="V66" s="10" t="n">
        <v>111814013</v>
      </c>
      <c r="W66" s="10" t="n">
        <v>208650</v>
      </c>
      <c r="X66" s="10" t="n">
        <v>29675121</v>
      </c>
      <c r="Y66" s="10" t="n">
        <v>154406</v>
      </c>
      <c r="Z66" s="2" t="n">
        <v>16</v>
      </c>
      <c r="AA66" s="2" t="s">
        <v>308</v>
      </c>
    </row>
    <row r="67" customFormat="false" ht="15" hidden="false" customHeight="false" outlineLevel="0" collapsed="false">
      <c r="A67" s="2" t="s">
        <v>309</v>
      </c>
      <c r="B67" s="2" t="s">
        <v>94</v>
      </c>
      <c r="C67" s="3" t="s">
        <v>95</v>
      </c>
      <c r="D67" s="2" t="s">
        <v>96</v>
      </c>
      <c r="E67" s="2" t="n">
        <v>2022</v>
      </c>
      <c r="F67" s="2" t="n">
        <v>15</v>
      </c>
      <c r="G67" s="2" t="s">
        <v>162</v>
      </c>
      <c r="H67" s="3" t="s">
        <v>163</v>
      </c>
      <c r="I67" s="2" t="s">
        <v>164</v>
      </c>
      <c r="J67" s="10" t="n">
        <v>5909</v>
      </c>
      <c r="K67" s="11" t="n">
        <f aca="false">J67/1000</f>
        <v>5.909</v>
      </c>
      <c r="L67" s="10" t="n">
        <v>5</v>
      </c>
      <c r="M67" s="12" t="n">
        <f aca="false">L67/1000</f>
        <v>0.005</v>
      </c>
      <c r="N67" s="13" t="n">
        <f aca="false">IF(SUMIFS($J$3:$J$20000,$D$3:$D$20000,$D67,$E$3:$E$20000,$E67)=0,0,J67/SUMIFS($J$3:$J$20000,$D$3:$D$20000,$D67,$E$3:$E$20000,$E67))</f>
        <v>5.28466856833052E-005</v>
      </c>
      <c r="O67" s="13" t="n">
        <f aca="false">IF(SUMIFS($L$3:$L$20000,$D$3:$D$20000,$D67,$E$3:$E$20000,$E67)=0,0,L67/SUMIFS($L$3:$L$20000,$D$3:$D$20000,$D67,$E$3:$E$20000,$E67))</f>
        <v>2.39635753654445E-005</v>
      </c>
      <c r="P67" s="10" t="n">
        <v>376607</v>
      </c>
      <c r="Q67" s="11" t="n">
        <f aca="false">P67/1000</f>
        <v>376.607</v>
      </c>
      <c r="R67" s="10" t="n">
        <v>1255</v>
      </c>
      <c r="S67" s="12" t="n">
        <f aca="false">R67/1000</f>
        <v>1.255</v>
      </c>
      <c r="T67" s="13" t="n">
        <f aca="false">IF(SUMIFS($P$3:$P$20000,$D$3:$D$20000,$D67,$E$3:$E$20000,$E67)=0,0,P67/SUMIFS($P$3:$P$20000,$D$3:$D$20000,$D67,$E$3:$E$20000,$E67))</f>
        <v>0.0126910013273408</v>
      </c>
      <c r="U67" s="13" t="n">
        <f aca="false">IF(SUMIFS($R$3:$R$20000,$D$3:$D$20000,$D67,$E$3:$E$20000,$E67)=0,0,R67/SUMIFS($R$3:$R$20000,$D$3:$D$20000,$D67,$E$3:$E$20000,$E67))</f>
        <v>0.00812792249005868</v>
      </c>
      <c r="V67" s="10" t="n">
        <v>111814013</v>
      </c>
      <c r="W67" s="10" t="n">
        <v>208650</v>
      </c>
      <c r="X67" s="10" t="n">
        <v>29675121</v>
      </c>
      <c r="Y67" s="10" t="n">
        <v>154406</v>
      </c>
      <c r="Z67" s="2" t="n">
        <v>15</v>
      </c>
      <c r="AA67" s="2" t="s">
        <v>310</v>
      </c>
    </row>
    <row r="68" customFormat="false" ht="15" hidden="false" customHeight="false" outlineLevel="0" collapsed="false">
      <c r="A68" s="2" t="s">
        <v>311</v>
      </c>
      <c r="B68" s="2" t="s">
        <v>94</v>
      </c>
      <c r="C68" s="3" t="s">
        <v>95</v>
      </c>
      <c r="D68" s="2" t="s">
        <v>96</v>
      </c>
      <c r="E68" s="2" t="n">
        <v>2022</v>
      </c>
      <c r="F68" s="2" t="n">
        <v>16</v>
      </c>
      <c r="G68" s="2" t="s">
        <v>252</v>
      </c>
      <c r="H68" s="3" t="s">
        <v>253</v>
      </c>
      <c r="I68" s="2" t="s">
        <v>254</v>
      </c>
      <c r="J68" s="10" t="n">
        <v>1919</v>
      </c>
      <c r="K68" s="11" t="n">
        <f aca="false">J68/1000</f>
        <v>1.919</v>
      </c>
      <c r="L68" s="10" t="n">
        <v>1</v>
      </c>
      <c r="M68" s="12" t="n">
        <f aca="false">L68/1000</f>
        <v>0.001</v>
      </c>
      <c r="N68" s="13" t="n">
        <f aca="false">IF(SUMIFS($J$3:$J$20000,$D$3:$D$20000,$D68,$E$3:$E$20000,$E68)=0,0,J68/SUMIFS($J$3:$J$20000,$D$3:$D$20000,$D68,$E$3:$E$20000,$E68))</f>
        <v>1.71624284694978E-005</v>
      </c>
      <c r="O68" s="13" t="n">
        <f aca="false">IF(SUMIFS($L$3:$L$20000,$D$3:$D$20000,$D68,$E$3:$E$20000,$E68)=0,0,L68/SUMIFS($L$3:$L$20000,$D$3:$D$20000,$D68,$E$3:$E$20000,$E68))</f>
        <v>4.79271507308891E-006</v>
      </c>
      <c r="P68" s="10" t="n">
        <v>0</v>
      </c>
      <c r="Q68" s="11" t="n">
        <f aca="false">P68/1000</f>
        <v>0</v>
      </c>
      <c r="R68" s="10" t="n">
        <v>0</v>
      </c>
      <c r="S68" s="12" t="n">
        <f aca="false">R68/1000</f>
        <v>0</v>
      </c>
      <c r="T68" s="13" t="n">
        <f aca="false">IF(SUMIFS($P$3:$P$20000,$D$3:$D$20000,$D68,$E$3:$E$20000,$E68)=0,0,P68/SUMIFS($P$3:$P$20000,$D$3:$D$20000,$D68,$E$3:$E$20000,$E68))</f>
        <v>0</v>
      </c>
      <c r="U68" s="13" t="n">
        <f aca="false">IF(SUMIFS($R$3:$R$20000,$D$3:$D$20000,$D68,$E$3:$E$20000,$E68)=0,0,R68/SUMIFS($R$3:$R$20000,$D$3:$D$20000,$D68,$E$3:$E$20000,$E68))</f>
        <v>0</v>
      </c>
      <c r="V68" s="10" t="n">
        <v>111814013</v>
      </c>
      <c r="W68" s="10" t="n">
        <v>208650</v>
      </c>
      <c r="X68" s="10" t="n">
        <v>29675121</v>
      </c>
      <c r="Y68" s="10" t="n">
        <v>154406</v>
      </c>
      <c r="Z68" s="2" t="n">
        <v>17</v>
      </c>
      <c r="AA68" s="2" t="s">
        <v>312</v>
      </c>
    </row>
    <row r="69" customFormat="false" ht="15" hidden="false" customHeight="false" outlineLevel="0" collapsed="false">
      <c r="A69" s="2" t="s">
        <v>313</v>
      </c>
      <c r="B69" s="2" t="s">
        <v>94</v>
      </c>
      <c r="C69" s="3" t="s">
        <v>95</v>
      </c>
      <c r="D69" s="2" t="s">
        <v>96</v>
      </c>
      <c r="E69" s="2" t="n">
        <v>2022</v>
      </c>
      <c r="F69" s="2" t="n">
        <v>17</v>
      </c>
      <c r="G69" s="2" t="s">
        <v>314</v>
      </c>
      <c r="H69" s="3" t="s">
        <v>315</v>
      </c>
      <c r="I69" s="2" t="s">
        <v>316</v>
      </c>
      <c r="J69" s="10" t="n">
        <v>133</v>
      </c>
      <c r="K69" s="11" t="n">
        <f aca="false">J69/1000</f>
        <v>0.133</v>
      </c>
      <c r="L69" s="10" t="n">
        <v>34</v>
      </c>
      <c r="M69" s="12" t="n">
        <f aca="false">L69/1000</f>
        <v>0.034</v>
      </c>
      <c r="N69" s="13" t="n">
        <f aca="false">IF(SUMIFS($J$3:$J$20000,$D$3:$D$20000,$D69,$E$3:$E$20000,$E69)=0,0,J69/SUMIFS($J$3:$J$20000,$D$3:$D$20000,$D69,$E$3:$E$20000,$E69))</f>
        <v>1.18947524046025E-006</v>
      </c>
      <c r="O69" s="13" t="n">
        <f aca="false">IF(SUMIFS($L$3:$L$20000,$D$3:$D$20000,$D69,$E$3:$E$20000,$E69)=0,0,L69/SUMIFS($L$3:$L$20000,$D$3:$D$20000,$D69,$E$3:$E$20000,$E69))</f>
        <v>0.000162952312485023</v>
      </c>
      <c r="P69" s="10" t="n">
        <v>0</v>
      </c>
      <c r="Q69" s="11" t="n">
        <f aca="false">P69/1000</f>
        <v>0</v>
      </c>
      <c r="R69" s="10" t="n">
        <v>0</v>
      </c>
      <c r="S69" s="12" t="n">
        <f aca="false">R69/1000</f>
        <v>0</v>
      </c>
      <c r="T69" s="13" t="n">
        <f aca="false">IF(SUMIFS($P$3:$P$20000,$D$3:$D$20000,$D69,$E$3:$E$20000,$E69)=0,0,P69/SUMIFS($P$3:$P$20000,$D$3:$D$20000,$D69,$E$3:$E$20000,$E69))</f>
        <v>0</v>
      </c>
      <c r="U69" s="13" t="n">
        <f aca="false">IF(SUMIFS($R$3:$R$20000,$D$3:$D$20000,$D69,$E$3:$E$20000,$E69)=0,0,R69/SUMIFS($R$3:$R$20000,$D$3:$D$20000,$D69,$E$3:$E$20000,$E69))</f>
        <v>0</v>
      </c>
      <c r="V69" s="10" t="n">
        <v>111814013</v>
      </c>
      <c r="W69" s="10" t="n">
        <v>208650</v>
      </c>
      <c r="X69" s="10" t="n">
        <v>29675121</v>
      </c>
      <c r="Y69" s="10" t="n">
        <v>154406</v>
      </c>
      <c r="Z69" s="2" t="n">
        <v>12</v>
      </c>
      <c r="AA69" s="2" t="s">
        <v>317</v>
      </c>
    </row>
    <row r="70" customFormat="false" ht="15" hidden="false" customHeight="false" outlineLevel="0" collapsed="false">
      <c r="A70" s="2" t="s">
        <v>318</v>
      </c>
      <c r="B70" s="2" t="s">
        <v>94</v>
      </c>
      <c r="C70" s="3" t="s">
        <v>95</v>
      </c>
      <c r="D70" s="2" t="s">
        <v>96</v>
      </c>
      <c r="E70" s="2" t="n">
        <v>2022</v>
      </c>
      <c r="F70" s="2" t="n">
        <v>18</v>
      </c>
      <c r="G70" s="2" t="s">
        <v>210</v>
      </c>
      <c r="H70" s="3" t="s">
        <v>211</v>
      </c>
      <c r="I70" s="2" t="s">
        <v>212</v>
      </c>
      <c r="J70" s="10" t="n">
        <v>10</v>
      </c>
      <c r="K70" s="11" t="n">
        <f aca="false">J70/1000</f>
        <v>0.01</v>
      </c>
      <c r="L70" s="10" t="n">
        <v>0</v>
      </c>
      <c r="M70" s="12" t="n">
        <f aca="false">L70/1000</f>
        <v>0</v>
      </c>
      <c r="N70" s="13" t="n">
        <f aca="false">IF(SUMIFS($J$3:$J$20000,$D$3:$D$20000,$D70,$E$3:$E$20000,$E70)=0,0,J70/SUMIFS($J$3:$J$20000,$D$3:$D$20000,$D70,$E$3:$E$20000,$E70))</f>
        <v>8.94342286060335E-008</v>
      </c>
      <c r="O70" s="13" t="n">
        <f aca="false">IF(SUMIFS($L$3:$L$20000,$D$3:$D$20000,$D70,$E$3:$E$20000,$E70)=0,0,L70/SUMIFS($L$3:$L$20000,$D$3:$D$20000,$D70,$E$3:$E$20000,$E70))</f>
        <v>0</v>
      </c>
      <c r="P70" s="10" t="n">
        <v>0</v>
      </c>
      <c r="Q70" s="11" t="n">
        <f aca="false">P70/1000</f>
        <v>0</v>
      </c>
      <c r="R70" s="10" t="n">
        <v>0</v>
      </c>
      <c r="S70" s="12" t="n">
        <f aca="false">R70/1000</f>
        <v>0</v>
      </c>
      <c r="T70" s="13" t="n">
        <f aca="false">IF(SUMIFS($P$3:$P$20000,$D$3:$D$20000,$D70,$E$3:$E$20000,$E70)=0,0,P70/SUMIFS($P$3:$P$20000,$D$3:$D$20000,$D70,$E$3:$E$20000,$E70))</f>
        <v>0</v>
      </c>
      <c r="U70" s="13" t="n">
        <f aca="false">IF(SUMIFS($R$3:$R$20000,$D$3:$D$20000,$D70,$E$3:$E$20000,$E70)=0,0,R70/SUMIFS($R$3:$R$20000,$D$3:$D$20000,$D70,$E$3:$E$20000,$E70))</f>
        <v>0</v>
      </c>
      <c r="V70" s="10" t="n">
        <v>111814013</v>
      </c>
      <c r="W70" s="10" t="n">
        <v>208650</v>
      </c>
      <c r="X70" s="10" t="n">
        <v>29675121</v>
      </c>
      <c r="Y70" s="10" t="n">
        <v>154406</v>
      </c>
      <c r="Z70" s="2" t="n">
        <v>18</v>
      </c>
      <c r="AA70" s="2" t="s">
        <v>319</v>
      </c>
    </row>
    <row r="71" customFormat="false" ht="15" hidden="false" customHeight="false" outlineLevel="0" collapsed="false">
      <c r="A71" s="2" t="s">
        <v>320</v>
      </c>
      <c r="B71" s="2" t="s">
        <v>94</v>
      </c>
      <c r="C71" s="3" t="s">
        <v>95</v>
      </c>
      <c r="D71" s="2" t="s">
        <v>96</v>
      </c>
      <c r="E71" s="2" t="n">
        <v>2022</v>
      </c>
      <c r="F71" s="2" t="n">
        <v>19</v>
      </c>
      <c r="G71" s="2" t="s">
        <v>180</v>
      </c>
      <c r="H71" s="3" t="s">
        <v>181</v>
      </c>
      <c r="I71" s="2"/>
      <c r="J71" s="10" t="n">
        <v>0</v>
      </c>
      <c r="K71" s="11" t="n">
        <f aca="false">J71/1000</f>
        <v>0</v>
      </c>
      <c r="L71" s="10" t="n">
        <v>0</v>
      </c>
      <c r="M71" s="12" t="n">
        <f aca="false">L71/1000</f>
        <v>0</v>
      </c>
      <c r="N71" s="13" t="n">
        <f aca="false">IF(SUMIFS($J$3:$J$20000,$D$3:$D$20000,$D71,$E$3:$E$20000,$E71)=0,0,J71/SUMIFS($J$3:$J$20000,$D$3:$D$20000,$D71,$E$3:$E$20000,$E71))</f>
        <v>0</v>
      </c>
      <c r="O71" s="13" t="n">
        <f aca="false">IF(SUMIFS($L$3:$L$20000,$D$3:$D$20000,$D71,$E$3:$E$20000,$E71)=0,0,L71/SUMIFS($L$3:$L$20000,$D$3:$D$20000,$D71,$E$3:$E$20000,$E71))</f>
        <v>0</v>
      </c>
      <c r="P71" s="10" t="n">
        <v>220</v>
      </c>
      <c r="Q71" s="11" t="n">
        <f aca="false">P71/1000</f>
        <v>0.22</v>
      </c>
      <c r="R71" s="10" t="n">
        <v>1</v>
      </c>
      <c r="S71" s="12" t="n">
        <f aca="false">R71/1000</f>
        <v>0.001</v>
      </c>
      <c r="T71" s="13" t="n">
        <f aca="false">IF(SUMIFS($P$3:$P$20000,$D$3:$D$20000,$D71,$E$3:$E$20000,$E71)=0,0,P71/SUMIFS($P$3:$P$20000,$D$3:$D$20000,$D71,$E$3:$E$20000,$E71))</f>
        <v>7.41361762265434E-006</v>
      </c>
      <c r="U71" s="13" t="n">
        <f aca="false">IF(SUMIFS($R$3:$R$20000,$D$3:$D$20000,$D71,$E$3:$E$20000,$E71)=0,0,R71/SUMIFS($R$3:$R$20000,$D$3:$D$20000,$D71,$E$3:$E$20000,$E71))</f>
        <v>6.47643226299496E-006</v>
      </c>
      <c r="V71" s="10" t="n">
        <v>111814013</v>
      </c>
      <c r="W71" s="10" t="n">
        <v>208650</v>
      </c>
      <c r="X71" s="10" t="n">
        <v>29675121</v>
      </c>
      <c r="Y71" s="10" t="n">
        <v>154406</v>
      </c>
      <c r="Z71" s="2" t="n">
        <v>19</v>
      </c>
      <c r="AA71" s="2" t="s">
        <v>321</v>
      </c>
    </row>
    <row r="72" customFormat="false" ht="15" hidden="false" customHeight="false" outlineLevel="0" collapsed="false">
      <c r="A72" s="2" t="s">
        <v>322</v>
      </c>
      <c r="B72" s="2" t="s">
        <v>94</v>
      </c>
      <c r="C72" s="3" t="s">
        <v>95</v>
      </c>
      <c r="D72" s="2" t="s">
        <v>96</v>
      </c>
      <c r="E72" s="2" t="n">
        <v>2022</v>
      </c>
      <c r="F72" s="2" t="n">
        <v>20</v>
      </c>
      <c r="G72" s="2" t="s">
        <v>192</v>
      </c>
      <c r="H72" s="3" t="s">
        <v>193</v>
      </c>
      <c r="I72" s="2" t="s">
        <v>194</v>
      </c>
      <c r="J72" s="10" t="n">
        <v>0</v>
      </c>
      <c r="K72" s="11" t="n">
        <f aca="false">J72/1000</f>
        <v>0</v>
      </c>
      <c r="L72" s="10" t="n">
        <v>0</v>
      </c>
      <c r="M72" s="12" t="n">
        <f aca="false">L72/1000</f>
        <v>0</v>
      </c>
      <c r="N72" s="13" t="n">
        <f aca="false">IF(SUMIFS($J$3:$J$20000,$D$3:$D$20000,$D72,$E$3:$E$20000,$E72)=0,0,J72/SUMIFS($J$3:$J$20000,$D$3:$D$20000,$D72,$E$3:$E$20000,$E72))</f>
        <v>0</v>
      </c>
      <c r="O72" s="13" t="n">
        <f aca="false">IF(SUMIFS($L$3:$L$20000,$D$3:$D$20000,$D72,$E$3:$E$20000,$E72)=0,0,L72/SUMIFS($L$3:$L$20000,$D$3:$D$20000,$D72,$E$3:$E$20000,$E72))</f>
        <v>0</v>
      </c>
      <c r="P72" s="10" t="n">
        <v>3067004</v>
      </c>
      <c r="Q72" s="11" t="n">
        <f aca="false">P72/1000</f>
        <v>3067.004</v>
      </c>
      <c r="R72" s="10" t="n">
        <v>12844</v>
      </c>
      <c r="S72" s="12" t="n">
        <f aca="false">R72/1000</f>
        <v>12.844</v>
      </c>
      <c r="T72" s="13" t="n">
        <f aca="false">IF(SUMIFS($P$3:$P$20000,$D$3:$D$20000,$D72,$E$3:$E$20000,$E72)=0,0,P72/SUMIFS($P$3:$P$20000,$D$3:$D$20000,$D72,$E$3:$E$20000,$E72))</f>
        <v>0.103352704105233</v>
      </c>
      <c r="U72" s="13" t="n">
        <f aca="false">IF(SUMIFS($R$3:$R$20000,$D$3:$D$20000,$D72,$E$3:$E$20000,$E72)=0,0,R72/SUMIFS($R$3:$R$20000,$D$3:$D$20000,$D72,$E$3:$E$20000,$E72))</f>
        <v>0.0831832959859073</v>
      </c>
      <c r="V72" s="10" t="n">
        <v>111814013</v>
      </c>
      <c r="W72" s="10" t="n">
        <v>208650</v>
      </c>
      <c r="X72" s="10" t="n">
        <v>29675121</v>
      </c>
      <c r="Y72" s="10" t="n">
        <v>154406</v>
      </c>
      <c r="Z72" s="2" t="n">
        <v>20</v>
      </c>
      <c r="AA72" s="2" t="s">
        <v>323</v>
      </c>
    </row>
    <row r="73" customFormat="false" ht="15" hidden="false" customHeight="false" outlineLevel="0" collapsed="false">
      <c r="A73" s="2" t="s">
        <v>324</v>
      </c>
      <c r="B73" s="2" t="s">
        <v>94</v>
      </c>
      <c r="C73" s="3" t="s">
        <v>95</v>
      </c>
      <c r="D73" s="2" t="s">
        <v>96</v>
      </c>
      <c r="E73" s="2" t="n">
        <v>2022</v>
      </c>
      <c r="F73" s="2" t="n">
        <v>21</v>
      </c>
      <c r="G73" s="2" t="s">
        <v>325</v>
      </c>
      <c r="H73" s="3" t="s">
        <v>326</v>
      </c>
      <c r="I73" s="2"/>
      <c r="J73" s="10" t="n">
        <v>0</v>
      </c>
      <c r="K73" s="11" t="n">
        <f aca="false">J73/1000</f>
        <v>0</v>
      </c>
      <c r="L73" s="10" t="n">
        <v>0</v>
      </c>
      <c r="M73" s="12" t="n">
        <f aca="false">L73/1000</f>
        <v>0</v>
      </c>
      <c r="N73" s="13" t="n">
        <f aca="false">IF(SUMIFS($J$3:$J$20000,$D$3:$D$20000,$D73,$E$3:$E$20000,$E73)=0,0,J73/SUMIFS($J$3:$J$20000,$D$3:$D$20000,$D73,$E$3:$E$20000,$E73))</f>
        <v>0</v>
      </c>
      <c r="O73" s="13" t="n">
        <f aca="false">IF(SUMIFS($L$3:$L$20000,$D$3:$D$20000,$D73,$E$3:$E$20000,$E73)=0,0,L73/SUMIFS($L$3:$L$20000,$D$3:$D$20000,$D73,$E$3:$E$20000,$E73))</f>
        <v>0</v>
      </c>
      <c r="P73" s="10" t="n">
        <v>22723</v>
      </c>
      <c r="Q73" s="11" t="n">
        <f aca="false">P73/1000</f>
        <v>22.723</v>
      </c>
      <c r="R73" s="10" t="n">
        <v>2</v>
      </c>
      <c r="S73" s="12" t="n">
        <f aca="false">R73/1000</f>
        <v>0.002</v>
      </c>
      <c r="T73" s="13" t="n">
        <f aca="false">IF(SUMIFS($P$3:$P$20000,$D$3:$D$20000,$D73,$E$3:$E$20000,$E73)=0,0,P73/SUMIFS($P$3:$P$20000,$D$3:$D$20000,$D73,$E$3:$E$20000,$E73))</f>
        <v>0.00076572560563443</v>
      </c>
      <c r="U73" s="13" t="n">
        <f aca="false">IF(SUMIFS($R$3:$R$20000,$D$3:$D$20000,$D73,$E$3:$E$20000,$E73)=0,0,R73/SUMIFS($R$3:$R$20000,$D$3:$D$20000,$D73,$E$3:$E$20000,$E73))</f>
        <v>1.29528645259899E-005</v>
      </c>
      <c r="V73" s="10" t="n">
        <v>111814013</v>
      </c>
      <c r="W73" s="10" t="n">
        <v>208650</v>
      </c>
      <c r="X73" s="10" t="n">
        <v>29675121</v>
      </c>
      <c r="Y73" s="10" t="n">
        <v>154406</v>
      </c>
      <c r="Z73" s="2" t="n">
        <v>21</v>
      </c>
      <c r="AA73" s="2" t="s">
        <v>327</v>
      </c>
    </row>
    <row r="74" customFormat="false" ht="15" hidden="false" customHeight="false" outlineLevel="0" collapsed="false">
      <c r="A74" s="2" t="s">
        <v>328</v>
      </c>
      <c r="B74" s="2" t="s">
        <v>94</v>
      </c>
      <c r="C74" s="3" t="s">
        <v>95</v>
      </c>
      <c r="D74" s="2" t="s">
        <v>96</v>
      </c>
      <c r="E74" s="2" t="n">
        <v>2022</v>
      </c>
      <c r="F74" s="2" t="n">
        <v>22</v>
      </c>
      <c r="G74" s="2" t="s">
        <v>197</v>
      </c>
      <c r="H74" s="3" t="s">
        <v>198</v>
      </c>
      <c r="I74" s="2"/>
      <c r="J74" s="10" t="n">
        <v>0</v>
      </c>
      <c r="K74" s="11" t="n">
        <f aca="false">J74/1000</f>
        <v>0</v>
      </c>
      <c r="L74" s="10" t="n">
        <v>0</v>
      </c>
      <c r="M74" s="12" t="n">
        <f aca="false">L74/1000</f>
        <v>0</v>
      </c>
      <c r="N74" s="13" t="n">
        <f aca="false">IF(SUMIFS($J$3:$J$20000,$D$3:$D$20000,$D74,$E$3:$E$20000,$E74)=0,0,J74/SUMIFS($J$3:$J$20000,$D$3:$D$20000,$D74,$E$3:$E$20000,$E74))</f>
        <v>0</v>
      </c>
      <c r="O74" s="13" t="n">
        <f aca="false">IF(SUMIFS($L$3:$L$20000,$D$3:$D$20000,$D74,$E$3:$E$20000,$E74)=0,0,L74/SUMIFS($L$3:$L$20000,$D$3:$D$20000,$D74,$E$3:$E$20000,$E74))</f>
        <v>0</v>
      </c>
      <c r="P74" s="10" t="n">
        <v>581</v>
      </c>
      <c r="Q74" s="11" t="n">
        <f aca="false">P74/1000</f>
        <v>0.581</v>
      </c>
      <c r="R74" s="10" t="n">
        <v>0</v>
      </c>
      <c r="S74" s="12" t="n">
        <f aca="false">R74/1000</f>
        <v>0</v>
      </c>
      <c r="T74" s="13" t="n">
        <f aca="false">IF(SUMIFS($P$3:$P$20000,$D$3:$D$20000,$D74,$E$3:$E$20000,$E74)=0,0,P74/SUMIFS($P$3:$P$20000,$D$3:$D$20000,$D74,$E$3:$E$20000,$E74))</f>
        <v>1.95786901761917E-005</v>
      </c>
      <c r="U74" s="13" t="n">
        <f aca="false">IF(SUMIFS($R$3:$R$20000,$D$3:$D$20000,$D74,$E$3:$E$20000,$E74)=0,0,R74/SUMIFS($R$3:$R$20000,$D$3:$D$20000,$D74,$E$3:$E$20000,$E74))</f>
        <v>0</v>
      </c>
      <c r="V74" s="10" t="n">
        <v>111814013</v>
      </c>
      <c r="W74" s="10" t="n">
        <v>208650</v>
      </c>
      <c r="X74" s="10" t="n">
        <v>29675121</v>
      </c>
      <c r="Y74" s="10" t="n">
        <v>154406</v>
      </c>
      <c r="Z74" s="2" t="n">
        <v>22</v>
      </c>
      <c r="AA74" s="2" t="s">
        <v>329</v>
      </c>
    </row>
    <row r="75" customFormat="false" ht="15" hidden="false" customHeight="false" outlineLevel="0" collapsed="false">
      <c r="A75" s="2" t="s">
        <v>330</v>
      </c>
      <c r="B75" s="2" t="s">
        <v>94</v>
      </c>
      <c r="C75" s="3" t="s">
        <v>95</v>
      </c>
      <c r="D75" s="2" t="s">
        <v>96</v>
      </c>
      <c r="E75" s="2" t="n">
        <v>2023</v>
      </c>
      <c r="F75" s="2" t="n">
        <v>1</v>
      </c>
      <c r="G75" s="2" t="s">
        <v>97</v>
      </c>
      <c r="H75" s="3" t="s">
        <v>98</v>
      </c>
      <c r="I75" s="2" t="s">
        <v>99</v>
      </c>
      <c r="J75" s="10" t="n">
        <v>47892509</v>
      </c>
      <c r="K75" s="11" t="n">
        <f aca="false">J75/1000</f>
        <v>47892.509</v>
      </c>
      <c r="L75" s="10" t="n">
        <v>57523</v>
      </c>
      <c r="M75" s="12" t="n">
        <f aca="false">L75/1000</f>
        <v>57.523</v>
      </c>
      <c r="N75" s="13" t="n">
        <f aca="false">IF(SUMIFS($J$3:$J$20000,$D$3:$D$20000,$D75,$E$3:$E$20000,$E75)=0,0,J75/SUMIFS($J$3:$J$20000,$D$3:$D$20000,$D75,$E$3:$E$20000,$E75))</f>
        <v>0.460314412585961</v>
      </c>
      <c r="O75" s="13" t="n">
        <f aca="false">IF(SUMIFS($L$3:$L$20000,$D$3:$D$20000,$D75,$E$3:$E$20000,$E75)=0,0,L75/SUMIFS($L$3:$L$20000,$D$3:$D$20000,$D75,$E$3:$E$20000,$E75))</f>
        <v>0.299808199472549</v>
      </c>
      <c r="P75" s="10" t="n">
        <v>6872582</v>
      </c>
      <c r="Q75" s="11" t="n">
        <f aca="false">P75/1000</f>
        <v>6872.582</v>
      </c>
      <c r="R75" s="10" t="n">
        <v>56720</v>
      </c>
      <c r="S75" s="12" t="n">
        <f aca="false">R75/1000</f>
        <v>56.72</v>
      </c>
      <c r="T75" s="13" t="n">
        <f aca="false">IF(SUMIFS($P$3:$P$20000,$D$3:$D$20000,$D75,$E$3:$E$20000,$E75)=0,0,P75/SUMIFS($P$3:$P$20000,$D$3:$D$20000,$D75,$E$3:$E$20000,$E75))</f>
        <v>0.290757323147197</v>
      </c>
      <c r="U75" s="13" t="n">
        <f aca="false">IF(SUMIFS($R$3:$R$20000,$D$3:$D$20000,$D75,$E$3:$E$20000,$E75)=0,0,R75/SUMIFS($R$3:$R$20000,$D$3:$D$20000,$D75,$E$3:$E$20000,$E75))</f>
        <v>0.321094165732595</v>
      </c>
      <c r="V75" s="10" t="n">
        <v>104043036</v>
      </c>
      <c r="W75" s="10" t="n">
        <v>191866</v>
      </c>
      <c r="X75" s="10" t="n">
        <v>23636832</v>
      </c>
      <c r="Y75" s="10" t="n">
        <v>176646</v>
      </c>
      <c r="Z75" s="2" t="n">
        <v>3</v>
      </c>
      <c r="AA75" s="2" t="s">
        <v>331</v>
      </c>
    </row>
    <row r="76" customFormat="false" ht="15" hidden="false" customHeight="false" outlineLevel="0" collapsed="false">
      <c r="A76" s="2" t="s">
        <v>332</v>
      </c>
      <c r="B76" s="2" t="s">
        <v>94</v>
      </c>
      <c r="C76" s="3" t="s">
        <v>95</v>
      </c>
      <c r="D76" s="2" t="s">
        <v>96</v>
      </c>
      <c r="E76" s="2" t="n">
        <v>2023</v>
      </c>
      <c r="F76" s="2" t="n">
        <v>2</v>
      </c>
      <c r="G76" s="2" t="s">
        <v>102</v>
      </c>
      <c r="H76" s="3" t="s">
        <v>103</v>
      </c>
      <c r="I76" s="2" t="s">
        <v>104</v>
      </c>
      <c r="J76" s="10" t="n">
        <v>27726239</v>
      </c>
      <c r="K76" s="11" t="n">
        <f aca="false">J76/1000</f>
        <v>27726.239</v>
      </c>
      <c r="L76" s="10" t="n">
        <v>61633</v>
      </c>
      <c r="M76" s="12" t="n">
        <f aca="false">L76/1000</f>
        <v>61.633</v>
      </c>
      <c r="N76" s="13" t="n">
        <f aca="false">IF(SUMIFS($J$3:$J$20000,$D$3:$D$20000,$D76,$E$3:$E$20000,$E76)=0,0,J76/SUMIFS($J$3:$J$20000,$D$3:$D$20000,$D76,$E$3:$E$20000,$E76))</f>
        <v>0.266488177065498</v>
      </c>
      <c r="O76" s="13" t="n">
        <f aca="false">IF(SUMIFS($L$3:$L$20000,$D$3:$D$20000,$D76,$E$3:$E$20000,$E76)=0,0,L76/SUMIFS($L$3:$L$20000,$D$3:$D$20000,$D76,$E$3:$E$20000,$E76))</f>
        <v>0.321229399685197</v>
      </c>
      <c r="P76" s="10" t="n">
        <v>1093812</v>
      </c>
      <c r="Q76" s="11" t="n">
        <f aca="false">P76/1000</f>
        <v>1093.812</v>
      </c>
      <c r="R76" s="10" t="n">
        <v>21719</v>
      </c>
      <c r="S76" s="12" t="n">
        <f aca="false">R76/1000</f>
        <v>21.719</v>
      </c>
      <c r="T76" s="13" t="n">
        <f aca="false">IF(SUMIFS($P$3:$P$20000,$D$3:$D$20000,$D76,$E$3:$E$20000,$E76)=0,0,P76/SUMIFS($P$3:$P$20000,$D$3:$D$20000,$D76,$E$3:$E$20000,$E76))</f>
        <v>0.0462757445667846</v>
      </c>
      <c r="U76" s="13" t="n">
        <f aca="false">IF(SUMIFS($R$3:$R$20000,$D$3:$D$20000,$D76,$E$3:$E$20000,$E76)=0,0,R76/SUMIFS($R$3:$R$20000,$D$3:$D$20000,$D76,$E$3:$E$20000,$E76))</f>
        <v>0.12295211892712</v>
      </c>
      <c r="V76" s="10" t="n">
        <v>104043036</v>
      </c>
      <c r="W76" s="10" t="n">
        <v>191866</v>
      </c>
      <c r="X76" s="10" t="n">
        <v>23636832</v>
      </c>
      <c r="Y76" s="10" t="n">
        <v>176646</v>
      </c>
      <c r="Z76" s="2" t="n">
        <v>1</v>
      </c>
      <c r="AA76" s="2" t="s">
        <v>333</v>
      </c>
    </row>
    <row r="77" customFormat="false" ht="15" hidden="false" customHeight="false" outlineLevel="0" collapsed="false">
      <c r="A77" s="2" t="s">
        <v>334</v>
      </c>
      <c r="B77" s="2" t="s">
        <v>94</v>
      </c>
      <c r="C77" s="3" t="s">
        <v>95</v>
      </c>
      <c r="D77" s="2" t="s">
        <v>96</v>
      </c>
      <c r="E77" s="2" t="n">
        <v>2023</v>
      </c>
      <c r="F77" s="2" t="n">
        <v>3</v>
      </c>
      <c r="G77" s="2" t="s">
        <v>107</v>
      </c>
      <c r="H77" s="3" t="s">
        <v>108</v>
      </c>
      <c r="I77" s="2" t="s">
        <v>109</v>
      </c>
      <c r="J77" s="10" t="n">
        <v>26479765</v>
      </c>
      <c r="K77" s="11" t="n">
        <f aca="false">J77/1000</f>
        <v>26479.765</v>
      </c>
      <c r="L77" s="10" t="n">
        <v>61321</v>
      </c>
      <c r="M77" s="12" t="n">
        <f aca="false">L77/1000</f>
        <v>61.321</v>
      </c>
      <c r="N77" s="13" t="n">
        <f aca="false">IF(SUMIFS($J$3:$J$20000,$D$3:$D$20000,$D77,$E$3:$E$20000,$E77)=0,0,J77/SUMIFS($J$3:$J$20000,$D$3:$D$20000,$D77,$E$3:$E$20000,$E77))</f>
        <v>0.254507807711417</v>
      </c>
      <c r="O77" s="13" t="n">
        <f aca="false">IF(SUMIFS($L$3:$L$20000,$D$3:$D$20000,$D77,$E$3:$E$20000,$E77)=0,0,L77/SUMIFS($L$3:$L$20000,$D$3:$D$20000,$D77,$E$3:$E$20000,$E77))</f>
        <v>0.319603264778543</v>
      </c>
      <c r="P77" s="10" t="n">
        <v>8295663</v>
      </c>
      <c r="Q77" s="11" t="n">
        <f aca="false">P77/1000</f>
        <v>8295.663</v>
      </c>
      <c r="R77" s="10" t="n">
        <v>69099</v>
      </c>
      <c r="S77" s="12" t="n">
        <f aca="false">R77/1000</f>
        <v>69.099</v>
      </c>
      <c r="T77" s="13" t="n">
        <f aca="false">IF(SUMIFS($P$3:$P$20000,$D$3:$D$20000,$D77,$E$3:$E$20000,$E77)=0,0,P77/SUMIFS($P$3:$P$20000,$D$3:$D$20000,$D77,$E$3:$E$20000,$E77))</f>
        <v>0.350963403217487</v>
      </c>
      <c r="U77" s="13" t="n">
        <f aca="false">IF(SUMIFS($R$3:$R$20000,$D$3:$D$20000,$D77,$E$3:$E$20000,$E77)=0,0,R77/SUMIFS($R$3:$R$20000,$D$3:$D$20000,$D77,$E$3:$E$20000,$E77))</f>
        <v>0.391172174858191</v>
      </c>
      <c r="V77" s="10" t="n">
        <v>104043036</v>
      </c>
      <c r="W77" s="10" t="n">
        <v>191866</v>
      </c>
      <c r="X77" s="10" t="n">
        <v>23636832</v>
      </c>
      <c r="Y77" s="10" t="n">
        <v>176646</v>
      </c>
      <c r="Z77" s="2" t="n">
        <v>2</v>
      </c>
      <c r="AA77" s="2" t="s">
        <v>335</v>
      </c>
    </row>
    <row r="78" customFormat="false" ht="15" hidden="false" customHeight="false" outlineLevel="0" collapsed="false">
      <c r="A78" s="2" t="s">
        <v>336</v>
      </c>
      <c r="B78" s="2" t="s">
        <v>94</v>
      </c>
      <c r="C78" s="3" t="s">
        <v>95</v>
      </c>
      <c r="D78" s="2" t="s">
        <v>96</v>
      </c>
      <c r="E78" s="2" t="n">
        <v>2023</v>
      </c>
      <c r="F78" s="2" t="n">
        <v>4</v>
      </c>
      <c r="G78" s="2" t="s">
        <v>252</v>
      </c>
      <c r="H78" s="3" t="s">
        <v>253</v>
      </c>
      <c r="I78" s="2" t="s">
        <v>254</v>
      </c>
      <c r="J78" s="10" t="n">
        <v>676814</v>
      </c>
      <c r="K78" s="11" t="n">
        <f aca="false">J78/1000</f>
        <v>676.814</v>
      </c>
      <c r="L78" s="10" t="n">
        <v>2900</v>
      </c>
      <c r="M78" s="12" t="n">
        <f aca="false">L78/1000</f>
        <v>2.9</v>
      </c>
      <c r="N78" s="13" t="n">
        <f aca="false">IF(SUMIFS($J$3:$J$20000,$D$3:$D$20000,$D78,$E$3:$E$20000,$E78)=0,0,J78/SUMIFS($J$3:$J$20000,$D$3:$D$20000,$D78,$E$3:$E$20000,$E78))</f>
        <v>0.0065051350481545</v>
      </c>
      <c r="O78" s="13" t="n">
        <f aca="false">IF(SUMIFS($L$3:$L$20000,$D$3:$D$20000,$D78,$E$3:$E$20000,$E78)=0,0,L78/SUMIFS($L$3:$L$20000,$D$3:$D$20000,$D78,$E$3:$E$20000,$E78))</f>
        <v>0.015114715478511</v>
      </c>
      <c r="P78" s="10" t="n">
        <v>0</v>
      </c>
      <c r="Q78" s="11" t="n">
        <f aca="false">P78/1000</f>
        <v>0</v>
      </c>
      <c r="R78" s="10" t="n">
        <v>0</v>
      </c>
      <c r="S78" s="12" t="n">
        <f aca="false">R78/1000</f>
        <v>0</v>
      </c>
      <c r="T78" s="13" t="n">
        <f aca="false">IF(SUMIFS($P$3:$P$20000,$D$3:$D$20000,$D78,$E$3:$E$20000,$E78)=0,0,P78/SUMIFS($P$3:$P$20000,$D$3:$D$20000,$D78,$E$3:$E$20000,$E78))</f>
        <v>0</v>
      </c>
      <c r="U78" s="13" t="n">
        <f aca="false">IF(SUMIFS($R$3:$R$20000,$D$3:$D$20000,$D78,$E$3:$E$20000,$E78)=0,0,R78/SUMIFS($R$3:$R$20000,$D$3:$D$20000,$D78,$E$3:$E$20000,$E78))</f>
        <v>0</v>
      </c>
      <c r="V78" s="10" t="n">
        <v>104043036</v>
      </c>
      <c r="W78" s="10" t="n">
        <v>191866</v>
      </c>
      <c r="X78" s="10" t="n">
        <v>23636832</v>
      </c>
      <c r="Y78" s="10" t="n">
        <v>176646</v>
      </c>
      <c r="Z78" s="2" t="n">
        <v>5</v>
      </c>
      <c r="AA78" s="2" t="s">
        <v>337</v>
      </c>
    </row>
    <row r="79" customFormat="false" ht="15" hidden="false" customHeight="false" outlineLevel="0" collapsed="false">
      <c r="A79" s="2" t="s">
        <v>338</v>
      </c>
      <c r="B79" s="2" t="s">
        <v>94</v>
      </c>
      <c r="C79" s="3" t="s">
        <v>95</v>
      </c>
      <c r="D79" s="2" t="s">
        <v>96</v>
      </c>
      <c r="E79" s="2" t="n">
        <v>2023</v>
      </c>
      <c r="F79" s="2" t="n">
        <v>5</v>
      </c>
      <c r="G79" s="2" t="s">
        <v>147</v>
      </c>
      <c r="H79" s="3" t="s">
        <v>148</v>
      </c>
      <c r="I79" s="2" t="s">
        <v>149</v>
      </c>
      <c r="J79" s="10" t="n">
        <v>588362</v>
      </c>
      <c r="K79" s="11" t="n">
        <f aca="false">J79/1000</f>
        <v>588.362</v>
      </c>
      <c r="L79" s="10" t="n">
        <v>6213</v>
      </c>
      <c r="M79" s="12" t="n">
        <f aca="false">L79/1000</f>
        <v>6.213</v>
      </c>
      <c r="N79" s="13" t="n">
        <f aca="false">IF(SUMIFS($J$3:$J$20000,$D$3:$D$20000,$D79,$E$3:$E$20000,$E79)=0,0,J79/SUMIFS($J$3:$J$20000,$D$3:$D$20000,$D79,$E$3:$E$20000,$E79))</f>
        <v>0.00565498684602014</v>
      </c>
      <c r="O79" s="13" t="n">
        <f aca="false">IF(SUMIFS($L$3:$L$20000,$D$3:$D$20000,$D79,$E$3:$E$20000,$E79)=0,0,L79/SUMIFS($L$3:$L$20000,$D$3:$D$20000,$D79,$E$3:$E$20000,$E79))</f>
        <v>0.0323819749199963</v>
      </c>
      <c r="P79" s="10" t="n">
        <v>1021343</v>
      </c>
      <c r="Q79" s="11" t="n">
        <f aca="false">P79/1000</f>
        <v>1021.343</v>
      </c>
      <c r="R79" s="10" t="n">
        <v>1325</v>
      </c>
      <c r="S79" s="12" t="n">
        <f aca="false">R79/1000</f>
        <v>1.325</v>
      </c>
      <c r="T79" s="13" t="n">
        <f aca="false">IF(SUMIFS($P$3:$P$20000,$D$3:$D$20000,$D79,$E$3:$E$20000,$E79)=0,0,P79/SUMIFS($P$3:$P$20000,$D$3:$D$20000,$D79,$E$3:$E$20000,$E79))</f>
        <v>0.0432098091656276</v>
      </c>
      <c r="U79" s="13" t="n">
        <f aca="false">IF(SUMIFS($R$3:$R$20000,$D$3:$D$20000,$D79,$E$3:$E$20000,$E79)=0,0,R79/SUMIFS($R$3:$R$20000,$D$3:$D$20000,$D79,$E$3:$E$20000,$E79))</f>
        <v>0.00750087746113696</v>
      </c>
      <c r="V79" s="10" t="n">
        <v>104043036</v>
      </c>
      <c r="W79" s="10" t="n">
        <v>191866</v>
      </c>
      <c r="X79" s="10" t="n">
        <v>23636832</v>
      </c>
      <c r="Y79" s="10" t="n">
        <v>176646</v>
      </c>
      <c r="Z79" s="2" t="n">
        <v>4</v>
      </c>
      <c r="AA79" s="2" t="s">
        <v>339</v>
      </c>
    </row>
    <row r="80" customFormat="false" ht="15" hidden="false" customHeight="false" outlineLevel="0" collapsed="false">
      <c r="A80" s="2" t="s">
        <v>340</v>
      </c>
      <c r="B80" s="2" t="s">
        <v>94</v>
      </c>
      <c r="C80" s="3" t="s">
        <v>95</v>
      </c>
      <c r="D80" s="2" t="s">
        <v>96</v>
      </c>
      <c r="E80" s="2" t="n">
        <v>2023</v>
      </c>
      <c r="F80" s="2" t="n">
        <v>6</v>
      </c>
      <c r="G80" s="2" t="s">
        <v>341</v>
      </c>
      <c r="H80" s="3" t="s">
        <v>342</v>
      </c>
      <c r="I80" s="2" t="s">
        <v>343</v>
      </c>
      <c r="J80" s="10" t="n">
        <v>496000</v>
      </c>
      <c r="K80" s="11" t="n">
        <f aca="false">J80/1000</f>
        <v>496</v>
      </c>
      <c r="L80" s="10" t="n">
        <v>2000</v>
      </c>
      <c r="M80" s="12" t="n">
        <f aca="false">L80/1000</f>
        <v>2</v>
      </c>
      <c r="N80" s="13" t="n">
        <f aca="false">IF(SUMIFS($J$3:$J$20000,$D$3:$D$20000,$D80,$E$3:$E$20000,$E80)=0,0,J80/SUMIFS($J$3:$J$20000,$D$3:$D$20000,$D80,$E$3:$E$20000,$E80))</f>
        <v>0.00476725804118211</v>
      </c>
      <c r="O80" s="13" t="n">
        <f aca="false">IF(SUMIFS($L$3:$L$20000,$D$3:$D$20000,$D80,$E$3:$E$20000,$E80)=0,0,L80/SUMIFS($L$3:$L$20000,$D$3:$D$20000,$D80,$E$3:$E$20000,$E80))</f>
        <v>0.010423941709318</v>
      </c>
      <c r="P80" s="10" t="n">
        <v>0</v>
      </c>
      <c r="Q80" s="11" t="n">
        <f aca="false">P80/1000</f>
        <v>0</v>
      </c>
      <c r="R80" s="10" t="n">
        <v>0</v>
      </c>
      <c r="S80" s="12" t="n">
        <f aca="false">R80/1000</f>
        <v>0</v>
      </c>
      <c r="T80" s="13" t="n">
        <f aca="false">IF(SUMIFS($P$3:$P$20000,$D$3:$D$20000,$D80,$E$3:$E$20000,$E80)=0,0,P80/SUMIFS($P$3:$P$20000,$D$3:$D$20000,$D80,$E$3:$E$20000,$E80))</f>
        <v>0</v>
      </c>
      <c r="U80" s="13" t="n">
        <f aca="false">IF(SUMIFS($R$3:$R$20000,$D$3:$D$20000,$D80,$E$3:$E$20000,$E80)=0,0,R80/SUMIFS($R$3:$R$20000,$D$3:$D$20000,$D80,$E$3:$E$20000,$E80))</f>
        <v>0</v>
      </c>
      <c r="V80" s="10" t="n">
        <v>104043036</v>
      </c>
      <c r="W80" s="10" t="n">
        <v>191866</v>
      </c>
      <c r="X80" s="10" t="n">
        <v>23636832</v>
      </c>
      <c r="Y80" s="10" t="n">
        <v>176646</v>
      </c>
      <c r="Z80" s="2" t="n">
        <v>6</v>
      </c>
      <c r="AA80" s="2" t="s">
        <v>344</v>
      </c>
    </row>
    <row r="81" customFormat="false" ht="15" hidden="false" customHeight="false" outlineLevel="0" collapsed="false">
      <c r="A81" s="2" t="s">
        <v>345</v>
      </c>
      <c r="B81" s="2" t="s">
        <v>94</v>
      </c>
      <c r="C81" s="3" t="s">
        <v>95</v>
      </c>
      <c r="D81" s="2" t="s">
        <v>96</v>
      </c>
      <c r="E81" s="2" t="n">
        <v>2023</v>
      </c>
      <c r="F81" s="2" t="n">
        <v>7</v>
      </c>
      <c r="G81" s="2" t="s">
        <v>142</v>
      </c>
      <c r="H81" s="3" t="s">
        <v>143</v>
      </c>
      <c r="I81" s="2" t="s">
        <v>144</v>
      </c>
      <c r="J81" s="10" t="n">
        <v>58776</v>
      </c>
      <c r="K81" s="11" t="n">
        <f aca="false">J81/1000</f>
        <v>58.776</v>
      </c>
      <c r="L81" s="10" t="n">
        <v>24</v>
      </c>
      <c r="M81" s="12" t="n">
        <f aca="false">L81/1000</f>
        <v>0.024</v>
      </c>
      <c r="N81" s="13" t="n">
        <f aca="false">IF(SUMIFS($J$3:$J$20000,$D$3:$D$20000,$D81,$E$3:$E$20000,$E81)=0,0,J81/SUMIFS($J$3:$J$20000,$D$3:$D$20000,$D81,$E$3:$E$20000,$E81))</f>
        <v>0.00056492007788008</v>
      </c>
      <c r="O81" s="13" t="n">
        <f aca="false">IF(SUMIFS($L$3:$L$20000,$D$3:$D$20000,$D81,$E$3:$E$20000,$E81)=0,0,L81/SUMIFS($L$3:$L$20000,$D$3:$D$20000,$D81,$E$3:$E$20000,$E81))</f>
        <v>0.000125087300511816</v>
      </c>
      <c r="P81" s="10" t="n">
        <v>1533479</v>
      </c>
      <c r="Q81" s="11" t="n">
        <f aca="false">P81/1000</f>
        <v>1533.479</v>
      </c>
      <c r="R81" s="10" t="n">
        <v>12435</v>
      </c>
      <c r="S81" s="12" t="n">
        <f aca="false">R81/1000</f>
        <v>12.435</v>
      </c>
      <c r="T81" s="13" t="n">
        <f aca="false">IF(SUMIFS($P$3:$P$20000,$D$3:$D$20000,$D81,$E$3:$E$20000,$E81)=0,0,P81/SUMIFS($P$3:$P$20000,$D$3:$D$20000,$D81,$E$3:$E$20000,$E81))</f>
        <v>0.0648766721360968</v>
      </c>
      <c r="U81" s="13" t="n">
        <f aca="false">IF(SUMIFS($R$3:$R$20000,$D$3:$D$20000,$D81,$E$3:$E$20000,$E81)=0,0,R81/SUMIFS($R$3:$R$20000,$D$3:$D$20000,$D81,$E$3:$E$20000,$E81))</f>
        <v>0.0703950273428212</v>
      </c>
      <c r="V81" s="10" t="n">
        <v>104043036</v>
      </c>
      <c r="W81" s="10" t="n">
        <v>191866</v>
      </c>
      <c r="X81" s="10" t="n">
        <v>23636832</v>
      </c>
      <c r="Y81" s="10" t="n">
        <v>176646</v>
      </c>
      <c r="Z81" s="2" t="n">
        <v>9</v>
      </c>
      <c r="AA81" s="2" t="s">
        <v>346</v>
      </c>
    </row>
    <row r="82" customFormat="false" ht="15" hidden="false" customHeight="false" outlineLevel="0" collapsed="false">
      <c r="A82" s="2" t="s">
        <v>347</v>
      </c>
      <c r="B82" s="2" t="s">
        <v>94</v>
      </c>
      <c r="C82" s="3" t="s">
        <v>95</v>
      </c>
      <c r="D82" s="2" t="s">
        <v>96</v>
      </c>
      <c r="E82" s="2" t="n">
        <v>2023</v>
      </c>
      <c r="F82" s="2" t="n">
        <v>8</v>
      </c>
      <c r="G82" s="2" t="s">
        <v>117</v>
      </c>
      <c r="H82" s="3" t="s">
        <v>118</v>
      </c>
      <c r="I82" s="2" t="s">
        <v>119</v>
      </c>
      <c r="J82" s="10" t="n">
        <v>57315</v>
      </c>
      <c r="K82" s="11" t="n">
        <f aca="false">J82/1000</f>
        <v>57.315</v>
      </c>
      <c r="L82" s="10" t="n">
        <v>58</v>
      </c>
      <c r="M82" s="12" t="n">
        <f aca="false">L82/1000</f>
        <v>0.058</v>
      </c>
      <c r="N82" s="13" t="n">
        <f aca="false">IF(SUMIFS($J$3:$J$20000,$D$3:$D$20000,$D82,$E$3:$E$20000,$E82)=0,0,J82/SUMIFS($J$3:$J$20000,$D$3:$D$20000,$D82,$E$3:$E$20000,$E82))</f>
        <v>0.000550877811754744</v>
      </c>
      <c r="O82" s="13" t="n">
        <f aca="false">IF(SUMIFS($L$3:$L$20000,$D$3:$D$20000,$D82,$E$3:$E$20000,$E82)=0,0,L82/SUMIFS($L$3:$L$20000,$D$3:$D$20000,$D82,$E$3:$E$20000,$E82))</f>
        <v>0.000302294309570221</v>
      </c>
      <c r="P82" s="10" t="n">
        <v>52492</v>
      </c>
      <c r="Q82" s="11" t="n">
        <f aca="false">P82/1000</f>
        <v>52.492</v>
      </c>
      <c r="R82" s="10" t="n">
        <v>95</v>
      </c>
      <c r="S82" s="12" t="n">
        <f aca="false">R82/1000</f>
        <v>0.095</v>
      </c>
      <c r="T82" s="13" t="n">
        <f aca="false">IF(SUMIFS($P$3:$P$20000,$D$3:$D$20000,$D82,$E$3:$E$20000,$E82)=0,0,P82/SUMIFS($P$3:$P$20000,$D$3:$D$20000,$D82,$E$3:$E$20000,$E82))</f>
        <v>0.00222077137917636</v>
      </c>
      <c r="U82" s="13" t="n">
        <f aca="false">IF(SUMIFS($R$3:$R$20000,$D$3:$D$20000,$D82,$E$3:$E$20000,$E82)=0,0,R82/SUMIFS($R$3:$R$20000,$D$3:$D$20000,$D82,$E$3:$E$20000,$E82))</f>
        <v>0.000537798761364537</v>
      </c>
      <c r="V82" s="10" t="n">
        <v>104043036</v>
      </c>
      <c r="W82" s="10" t="n">
        <v>191866</v>
      </c>
      <c r="X82" s="10" t="n">
        <v>23636832</v>
      </c>
      <c r="Y82" s="10" t="n">
        <v>176646</v>
      </c>
      <c r="Z82" s="2" t="n">
        <v>8</v>
      </c>
      <c r="AA82" s="2" t="s">
        <v>348</v>
      </c>
    </row>
    <row r="83" customFormat="false" ht="15" hidden="false" customHeight="false" outlineLevel="0" collapsed="false">
      <c r="A83" s="2" t="s">
        <v>349</v>
      </c>
      <c r="B83" s="2" t="s">
        <v>94</v>
      </c>
      <c r="C83" s="3" t="s">
        <v>95</v>
      </c>
      <c r="D83" s="2" t="s">
        <v>96</v>
      </c>
      <c r="E83" s="2" t="n">
        <v>2023</v>
      </c>
      <c r="F83" s="2" t="n">
        <v>9</v>
      </c>
      <c r="G83" s="2" t="s">
        <v>132</v>
      </c>
      <c r="H83" s="3" t="s">
        <v>133</v>
      </c>
      <c r="I83" s="2" t="s">
        <v>134</v>
      </c>
      <c r="J83" s="10" t="n">
        <v>20386</v>
      </c>
      <c r="K83" s="11" t="n">
        <f aca="false">J83/1000</f>
        <v>20.386</v>
      </c>
      <c r="L83" s="10" t="n">
        <v>174</v>
      </c>
      <c r="M83" s="12" t="n">
        <f aca="false">L83/1000</f>
        <v>0.174</v>
      </c>
      <c r="N83" s="13" t="n">
        <f aca="false">IF(SUMIFS($J$3:$J$20000,$D$3:$D$20000,$D83,$E$3:$E$20000,$E83)=0,0,J83/SUMIFS($J$3:$J$20000,$D$3:$D$20000,$D83,$E$3:$E$20000,$E83))</f>
        <v>0.000195938150055521</v>
      </c>
      <c r="O83" s="13" t="n">
        <f aca="false">IF(SUMIFS($L$3:$L$20000,$D$3:$D$20000,$D83,$E$3:$E$20000,$E83)=0,0,L83/SUMIFS($L$3:$L$20000,$D$3:$D$20000,$D83,$E$3:$E$20000,$E83))</f>
        <v>0.000906882928710663</v>
      </c>
      <c r="P83" s="10" t="n">
        <v>355947</v>
      </c>
      <c r="Q83" s="11" t="n">
        <f aca="false">P83/1000</f>
        <v>355.947</v>
      </c>
      <c r="R83" s="10" t="n">
        <v>645</v>
      </c>
      <c r="S83" s="12" t="n">
        <f aca="false">R83/1000</f>
        <v>0.645</v>
      </c>
      <c r="T83" s="13" t="n">
        <f aca="false">IF(SUMIFS($P$3:$P$20000,$D$3:$D$20000,$D83,$E$3:$E$20000,$E83)=0,0,P83/SUMIFS($P$3:$P$20000,$D$3:$D$20000,$D83,$E$3:$E$20000,$E83))</f>
        <v>0.0150589977540137</v>
      </c>
      <c r="U83" s="13" t="n">
        <f aca="false">IF(SUMIFS($R$3:$R$20000,$D$3:$D$20000,$D83,$E$3:$E$20000,$E83)=0,0,R83/SUMIFS($R$3:$R$20000,$D$3:$D$20000,$D83,$E$3:$E$20000,$E83))</f>
        <v>0.00365137053768554</v>
      </c>
      <c r="V83" s="10" t="n">
        <v>104043036</v>
      </c>
      <c r="W83" s="10" t="n">
        <v>191866</v>
      </c>
      <c r="X83" s="10" t="n">
        <v>23636832</v>
      </c>
      <c r="Y83" s="10" t="n">
        <v>176646</v>
      </c>
      <c r="Z83" s="2" t="n">
        <v>7</v>
      </c>
      <c r="AA83" s="2" t="s">
        <v>350</v>
      </c>
    </row>
    <row r="84" customFormat="false" ht="15" hidden="false" customHeight="false" outlineLevel="0" collapsed="false">
      <c r="A84" s="2" t="s">
        <v>351</v>
      </c>
      <c r="B84" s="2" t="s">
        <v>94</v>
      </c>
      <c r="C84" s="3" t="s">
        <v>95</v>
      </c>
      <c r="D84" s="2" t="s">
        <v>96</v>
      </c>
      <c r="E84" s="2" t="n">
        <v>2023</v>
      </c>
      <c r="F84" s="2" t="n">
        <v>10</v>
      </c>
      <c r="G84" s="2" t="s">
        <v>157</v>
      </c>
      <c r="H84" s="3" t="s">
        <v>158</v>
      </c>
      <c r="I84" s="2" t="s">
        <v>159</v>
      </c>
      <c r="J84" s="10" t="n">
        <v>18836</v>
      </c>
      <c r="K84" s="11" t="n">
        <f aca="false">J84/1000</f>
        <v>18.836</v>
      </c>
      <c r="L84" s="10" t="n">
        <v>11</v>
      </c>
      <c r="M84" s="12" t="n">
        <f aca="false">L84/1000</f>
        <v>0.011</v>
      </c>
      <c r="N84" s="13" t="n">
        <f aca="false">IF(SUMIFS($J$3:$J$20000,$D$3:$D$20000,$D84,$E$3:$E$20000,$E84)=0,0,J84/SUMIFS($J$3:$J$20000,$D$3:$D$20000,$D84,$E$3:$E$20000,$E84))</f>
        <v>0.000181040468676827</v>
      </c>
      <c r="O84" s="13" t="n">
        <f aca="false">IF(SUMIFS($L$3:$L$20000,$D$3:$D$20000,$D84,$E$3:$E$20000,$E84)=0,0,L84/SUMIFS($L$3:$L$20000,$D$3:$D$20000,$D84,$E$3:$E$20000,$E84))</f>
        <v>5.73316794012488E-005</v>
      </c>
      <c r="P84" s="10" t="n">
        <v>0</v>
      </c>
      <c r="Q84" s="11" t="n">
        <f aca="false">P84/1000</f>
        <v>0</v>
      </c>
      <c r="R84" s="10" t="n">
        <v>0</v>
      </c>
      <c r="S84" s="12" t="n">
        <f aca="false">R84/1000</f>
        <v>0</v>
      </c>
      <c r="T84" s="13" t="n">
        <f aca="false">IF(SUMIFS($P$3:$P$20000,$D$3:$D$20000,$D84,$E$3:$E$20000,$E84)=0,0,P84/SUMIFS($P$3:$P$20000,$D$3:$D$20000,$D84,$E$3:$E$20000,$E84))</f>
        <v>0</v>
      </c>
      <c r="U84" s="13" t="n">
        <f aca="false">IF(SUMIFS($R$3:$R$20000,$D$3:$D$20000,$D84,$E$3:$E$20000,$E84)=0,0,R84/SUMIFS($R$3:$R$20000,$D$3:$D$20000,$D84,$E$3:$E$20000,$E84))</f>
        <v>0</v>
      </c>
      <c r="V84" s="10" t="n">
        <v>104043036</v>
      </c>
      <c r="W84" s="10" t="n">
        <v>191866</v>
      </c>
      <c r="X84" s="10" t="n">
        <v>23636832</v>
      </c>
      <c r="Y84" s="10" t="n">
        <v>176646</v>
      </c>
      <c r="Z84" s="2" t="n">
        <v>10</v>
      </c>
      <c r="AA84" s="2" t="s">
        <v>352</v>
      </c>
    </row>
    <row r="85" customFormat="false" ht="15" hidden="false" customHeight="false" outlineLevel="0" collapsed="false">
      <c r="A85" s="2" t="s">
        <v>353</v>
      </c>
      <c r="B85" s="2" t="s">
        <v>94</v>
      </c>
      <c r="C85" s="3" t="s">
        <v>95</v>
      </c>
      <c r="D85" s="2" t="s">
        <v>96</v>
      </c>
      <c r="E85" s="2" t="n">
        <v>2023</v>
      </c>
      <c r="F85" s="2" t="n">
        <v>11</v>
      </c>
      <c r="G85" s="2" t="s">
        <v>162</v>
      </c>
      <c r="H85" s="3" t="s">
        <v>163</v>
      </c>
      <c r="I85" s="2" t="s">
        <v>164</v>
      </c>
      <c r="J85" s="10" t="n">
        <v>17614</v>
      </c>
      <c r="K85" s="11" t="n">
        <f aca="false">J85/1000</f>
        <v>17.614</v>
      </c>
      <c r="L85" s="10" t="n">
        <v>5</v>
      </c>
      <c r="M85" s="12" t="n">
        <f aca="false">L85/1000</f>
        <v>0.005</v>
      </c>
      <c r="N85" s="13" t="n">
        <f aca="false">IF(SUMIFS($J$3:$J$20000,$D$3:$D$20000,$D85,$E$3:$E$20000,$E85)=0,0,J85/SUMIFS($J$3:$J$20000,$D$3:$D$20000,$D85,$E$3:$E$20000,$E85))</f>
        <v>0.000169295328906012</v>
      </c>
      <c r="O85" s="13" t="n">
        <f aca="false">IF(SUMIFS($L$3:$L$20000,$D$3:$D$20000,$D85,$E$3:$E$20000,$E85)=0,0,L85/SUMIFS($L$3:$L$20000,$D$3:$D$20000,$D85,$E$3:$E$20000,$E85))</f>
        <v>2.60598542732949E-005</v>
      </c>
      <c r="P85" s="10" t="n">
        <v>319066</v>
      </c>
      <c r="Q85" s="11" t="n">
        <f aca="false">P85/1000</f>
        <v>319.066</v>
      </c>
      <c r="R85" s="10" t="n">
        <v>1128</v>
      </c>
      <c r="S85" s="12" t="n">
        <f aca="false">R85/1000</f>
        <v>1.128</v>
      </c>
      <c r="T85" s="13" t="n">
        <f aca="false">IF(SUMIFS($P$3:$P$20000,$D$3:$D$20000,$D85,$E$3:$E$20000,$E85)=0,0,P85/SUMIFS($P$3:$P$20000,$D$3:$D$20000,$D85,$E$3:$E$20000,$E85))</f>
        <v>0.0134986786723365</v>
      </c>
      <c r="U85" s="13" t="n">
        <f aca="false">IF(SUMIFS($R$3:$R$20000,$D$3:$D$20000,$D85,$E$3:$E$20000,$E85)=0,0,R85/SUMIFS($R$3:$R$20000,$D$3:$D$20000,$D85,$E$3:$E$20000,$E85))</f>
        <v>0.00638565266125471</v>
      </c>
      <c r="V85" s="10" t="n">
        <v>104043036</v>
      </c>
      <c r="W85" s="10" t="n">
        <v>191866</v>
      </c>
      <c r="X85" s="10" t="n">
        <v>23636832</v>
      </c>
      <c r="Y85" s="10" t="n">
        <v>176646</v>
      </c>
      <c r="Z85" s="2" t="n">
        <v>11</v>
      </c>
      <c r="AA85" s="2" t="s">
        <v>354</v>
      </c>
    </row>
    <row r="86" customFormat="false" ht="15" hidden="false" customHeight="false" outlineLevel="0" collapsed="false">
      <c r="A86" s="2" t="s">
        <v>355</v>
      </c>
      <c r="B86" s="2" t="s">
        <v>94</v>
      </c>
      <c r="C86" s="3" t="s">
        <v>95</v>
      </c>
      <c r="D86" s="2" t="s">
        <v>96</v>
      </c>
      <c r="E86" s="2" t="n">
        <v>2023</v>
      </c>
      <c r="F86" s="2" t="n">
        <v>12</v>
      </c>
      <c r="G86" s="2" t="s">
        <v>247</v>
      </c>
      <c r="H86" s="3" t="s">
        <v>248</v>
      </c>
      <c r="I86" s="2" t="s">
        <v>249</v>
      </c>
      <c r="J86" s="10" t="n">
        <v>5760</v>
      </c>
      <c r="K86" s="11" t="n">
        <f aca="false">J86/1000</f>
        <v>5.76</v>
      </c>
      <c r="L86" s="10" t="n">
        <v>1</v>
      </c>
      <c r="M86" s="12" t="n">
        <f aca="false">L86/1000</f>
        <v>0.001</v>
      </c>
      <c r="N86" s="13" t="n">
        <f aca="false">IF(SUMIFS($J$3:$J$20000,$D$3:$D$20000,$D86,$E$3:$E$20000,$E86)=0,0,J86/SUMIFS($J$3:$J$20000,$D$3:$D$20000,$D86,$E$3:$E$20000,$E86))</f>
        <v>5.53617062846955E-005</v>
      </c>
      <c r="O86" s="13" t="n">
        <f aca="false">IF(SUMIFS($L$3:$L$20000,$D$3:$D$20000,$D86,$E$3:$E$20000,$E86)=0,0,L86/SUMIFS($L$3:$L$20000,$D$3:$D$20000,$D86,$E$3:$E$20000,$E86))</f>
        <v>5.21197085465898E-006</v>
      </c>
      <c r="P86" s="10" t="n">
        <v>0</v>
      </c>
      <c r="Q86" s="11" t="n">
        <f aca="false">P86/1000</f>
        <v>0</v>
      </c>
      <c r="R86" s="10" t="n">
        <v>0</v>
      </c>
      <c r="S86" s="12" t="n">
        <f aca="false">R86/1000</f>
        <v>0</v>
      </c>
      <c r="T86" s="13" t="n">
        <f aca="false">IF(SUMIFS($P$3:$P$20000,$D$3:$D$20000,$D86,$E$3:$E$20000,$E86)=0,0,P86/SUMIFS($P$3:$P$20000,$D$3:$D$20000,$D86,$E$3:$E$20000,$E86))</f>
        <v>0</v>
      </c>
      <c r="U86" s="13" t="n">
        <f aca="false">IF(SUMIFS($R$3:$R$20000,$D$3:$D$20000,$D86,$E$3:$E$20000,$E86)=0,0,R86/SUMIFS($R$3:$R$20000,$D$3:$D$20000,$D86,$E$3:$E$20000,$E86))</f>
        <v>0</v>
      </c>
      <c r="V86" s="10" t="n">
        <v>104043036</v>
      </c>
      <c r="W86" s="10" t="n">
        <v>191866</v>
      </c>
      <c r="X86" s="10" t="n">
        <v>23636832</v>
      </c>
      <c r="Y86" s="10" t="n">
        <v>176646</v>
      </c>
      <c r="Z86" s="2" t="n">
        <v>12</v>
      </c>
      <c r="AA86" s="2" t="s">
        <v>356</v>
      </c>
    </row>
    <row r="87" customFormat="false" ht="15" hidden="false" customHeight="false" outlineLevel="0" collapsed="false">
      <c r="A87" s="2" t="s">
        <v>357</v>
      </c>
      <c r="B87" s="2" t="s">
        <v>94</v>
      </c>
      <c r="C87" s="3" t="s">
        <v>95</v>
      </c>
      <c r="D87" s="2" t="s">
        <v>96</v>
      </c>
      <c r="E87" s="2" t="n">
        <v>2023</v>
      </c>
      <c r="F87" s="2" t="n">
        <v>13</v>
      </c>
      <c r="G87" s="2" t="s">
        <v>243</v>
      </c>
      <c r="H87" s="3" t="s">
        <v>244</v>
      </c>
      <c r="I87" s="2"/>
      <c r="J87" s="10" t="n">
        <v>3745</v>
      </c>
      <c r="K87" s="11" t="n">
        <f aca="false">J87/1000</f>
        <v>3.745</v>
      </c>
      <c r="L87" s="10" t="n">
        <v>1</v>
      </c>
      <c r="M87" s="12" t="n">
        <f aca="false">L87/1000</f>
        <v>0.001</v>
      </c>
      <c r="N87" s="13" t="n">
        <f aca="false">IF(SUMIFS($J$3:$J$20000,$D$3:$D$20000,$D87,$E$3:$E$20000,$E87)=0,0,J87/SUMIFS($J$3:$J$20000,$D$3:$D$20000,$D87,$E$3:$E$20000,$E87))</f>
        <v>3.59947204923932E-005</v>
      </c>
      <c r="O87" s="13" t="n">
        <f aca="false">IF(SUMIFS($L$3:$L$20000,$D$3:$D$20000,$D87,$E$3:$E$20000,$E87)=0,0,L87/SUMIFS($L$3:$L$20000,$D$3:$D$20000,$D87,$E$3:$E$20000,$E87))</f>
        <v>5.21197085465898E-006</v>
      </c>
      <c r="P87" s="10" t="n">
        <v>0</v>
      </c>
      <c r="Q87" s="11" t="n">
        <f aca="false">P87/1000</f>
        <v>0</v>
      </c>
      <c r="R87" s="10" t="n">
        <v>0</v>
      </c>
      <c r="S87" s="12" t="n">
        <f aca="false">R87/1000</f>
        <v>0</v>
      </c>
      <c r="T87" s="13" t="n">
        <f aca="false">IF(SUMIFS($P$3:$P$20000,$D$3:$D$20000,$D87,$E$3:$E$20000,$E87)=0,0,P87/SUMIFS($P$3:$P$20000,$D$3:$D$20000,$D87,$E$3:$E$20000,$E87))</f>
        <v>0</v>
      </c>
      <c r="U87" s="13" t="n">
        <f aca="false">IF(SUMIFS($R$3:$R$20000,$D$3:$D$20000,$D87,$E$3:$E$20000,$E87)=0,0,R87/SUMIFS($R$3:$R$20000,$D$3:$D$20000,$D87,$E$3:$E$20000,$E87))</f>
        <v>0</v>
      </c>
      <c r="V87" s="10" t="n">
        <v>104043036</v>
      </c>
      <c r="W87" s="10" t="n">
        <v>191866</v>
      </c>
      <c r="X87" s="10" t="n">
        <v>23636832</v>
      </c>
      <c r="Y87" s="10" t="n">
        <v>176646</v>
      </c>
      <c r="Z87" s="2" t="n">
        <v>13</v>
      </c>
      <c r="AA87" s="2" t="s">
        <v>358</v>
      </c>
    </row>
    <row r="88" customFormat="false" ht="15" hidden="false" customHeight="false" outlineLevel="0" collapsed="false">
      <c r="A88" s="2" t="s">
        <v>359</v>
      </c>
      <c r="B88" s="2" t="s">
        <v>94</v>
      </c>
      <c r="C88" s="3" t="s">
        <v>95</v>
      </c>
      <c r="D88" s="2" t="s">
        <v>96</v>
      </c>
      <c r="E88" s="2" t="n">
        <v>2023</v>
      </c>
      <c r="F88" s="2" t="n">
        <v>14</v>
      </c>
      <c r="G88" s="2" t="s">
        <v>268</v>
      </c>
      <c r="H88" s="3" t="s">
        <v>269</v>
      </c>
      <c r="I88" s="2"/>
      <c r="J88" s="10" t="n">
        <v>342</v>
      </c>
      <c r="K88" s="11" t="n">
        <f aca="false">J88/1000</f>
        <v>0.342</v>
      </c>
      <c r="L88" s="10" t="n">
        <v>0</v>
      </c>
      <c r="M88" s="12" t="n">
        <f aca="false">L88/1000</f>
        <v>0</v>
      </c>
      <c r="N88" s="13" t="n">
        <f aca="false">IF(SUMIFS($J$3:$J$20000,$D$3:$D$20000,$D88,$E$3:$E$20000,$E88)=0,0,J88/SUMIFS($J$3:$J$20000,$D$3:$D$20000,$D88,$E$3:$E$20000,$E88))</f>
        <v>3.2871013106538E-006</v>
      </c>
      <c r="O88" s="13" t="n">
        <f aca="false">IF(SUMIFS($L$3:$L$20000,$D$3:$D$20000,$D88,$E$3:$E$20000,$E88)=0,0,L88/SUMIFS($L$3:$L$20000,$D$3:$D$20000,$D88,$E$3:$E$20000,$E88))</f>
        <v>0</v>
      </c>
      <c r="P88" s="10" t="n">
        <v>0</v>
      </c>
      <c r="Q88" s="11" t="n">
        <f aca="false">P88/1000</f>
        <v>0</v>
      </c>
      <c r="R88" s="10" t="n">
        <v>0</v>
      </c>
      <c r="S88" s="12" t="n">
        <f aca="false">R88/1000</f>
        <v>0</v>
      </c>
      <c r="T88" s="13" t="n">
        <f aca="false">IF(SUMIFS($P$3:$P$20000,$D$3:$D$20000,$D88,$E$3:$E$20000,$E88)=0,0,P88/SUMIFS($P$3:$P$20000,$D$3:$D$20000,$D88,$E$3:$E$20000,$E88))</f>
        <v>0</v>
      </c>
      <c r="U88" s="13" t="n">
        <f aca="false">IF(SUMIFS($R$3:$R$20000,$D$3:$D$20000,$D88,$E$3:$E$20000,$E88)=0,0,R88/SUMIFS($R$3:$R$20000,$D$3:$D$20000,$D88,$E$3:$E$20000,$E88))</f>
        <v>0</v>
      </c>
      <c r="V88" s="10" t="n">
        <v>104043036</v>
      </c>
      <c r="W88" s="10" t="n">
        <v>191866</v>
      </c>
      <c r="X88" s="10" t="n">
        <v>23636832</v>
      </c>
      <c r="Y88" s="10" t="n">
        <v>176646</v>
      </c>
      <c r="Z88" s="2" t="n">
        <v>16</v>
      </c>
      <c r="AA88" s="2" t="s">
        <v>360</v>
      </c>
    </row>
    <row r="89" customFormat="false" ht="15" hidden="false" customHeight="false" outlineLevel="0" collapsed="false">
      <c r="A89" s="2" t="s">
        <v>361</v>
      </c>
      <c r="B89" s="2" t="s">
        <v>94</v>
      </c>
      <c r="C89" s="3" t="s">
        <v>95</v>
      </c>
      <c r="D89" s="2" t="s">
        <v>96</v>
      </c>
      <c r="E89" s="2" t="n">
        <v>2023</v>
      </c>
      <c r="F89" s="2" t="n">
        <v>15</v>
      </c>
      <c r="G89" s="2" t="s">
        <v>362</v>
      </c>
      <c r="H89" s="3" t="s">
        <v>363</v>
      </c>
      <c r="I89" s="2" t="s">
        <v>364</v>
      </c>
      <c r="J89" s="10" t="n">
        <v>240</v>
      </c>
      <c r="K89" s="11" t="n">
        <f aca="false">J89/1000</f>
        <v>0.24</v>
      </c>
      <c r="L89" s="10" t="n">
        <v>0</v>
      </c>
      <c r="M89" s="12" t="n">
        <f aca="false">L89/1000</f>
        <v>0</v>
      </c>
      <c r="N89" s="13" t="n">
        <f aca="false">IF(SUMIFS($J$3:$J$20000,$D$3:$D$20000,$D89,$E$3:$E$20000,$E89)=0,0,J89/SUMIFS($J$3:$J$20000,$D$3:$D$20000,$D89,$E$3:$E$20000,$E89))</f>
        <v>2.30673776186231E-006</v>
      </c>
      <c r="O89" s="13" t="n">
        <f aca="false">IF(SUMIFS($L$3:$L$20000,$D$3:$D$20000,$D89,$E$3:$E$20000,$E89)=0,0,L89/SUMIFS($L$3:$L$20000,$D$3:$D$20000,$D89,$E$3:$E$20000,$E89))</f>
        <v>0</v>
      </c>
      <c r="P89" s="10" t="n">
        <v>0</v>
      </c>
      <c r="Q89" s="11" t="n">
        <f aca="false">P89/1000</f>
        <v>0</v>
      </c>
      <c r="R89" s="10" t="n">
        <v>0</v>
      </c>
      <c r="S89" s="12" t="n">
        <f aca="false">R89/1000</f>
        <v>0</v>
      </c>
      <c r="T89" s="13" t="n">
        <f aca="false">IF(SUMIFS($P$3:$P$20000,$D$3:$D$20000,$D89,$E$3:$E$20000,$E89)=0,0,P89/SUMIFS($P$3:$P$20000,$D$3:$D$20000,$D89,$E$3:$E$20000,$E89))</f>
        <v>0</v>
      </c>
      <c r="U89" s="13" t="n">
        <f aca="false">IF(SUMIFS($R$3:$R$20000,$D$3:$D$20000,$D89,$E$3:$E$20000,$E89)=0,0,R89/SUMIFS($R$3:$R$20000,$D$3:$D$20000,$D89,$E$3:$E$20000,$E89))</f>
        <v>0</v>
      </c>
      <c r="V89" s="10" t="n">
        <v>104043036</v>
      </c>
      <c r="W89" s="10" t="n">
        <v>191866</v>
      </c>
      <c r="X89" s="10" t="n">
        <v>23636832</v>
      </c>
      <c r="Y89" s="10" t="n">
        <v>176646</v>
      </c>
      <c r="Z89" s="2" t="n">
        <v>17</v>
      </c>
      <c r="AA89" s="2" t="s">
        <v>365</v>
      </c>
    </row>
    <row r="90" customFormat="false" ht="15" hidden="false" customHeight="false" outlineLevel="0" collapsed="false">
      <c r="A90" s="2" t="s">
        <v>366</v>
      </c>
      <c r="B90" s="2" t="s">
        <v>94</v>
      </c>
      <c r="C90" s="3" t="s">
        <v>95</v>
      </c>
      <c r="D90" s="2" t="s">
        <v>96</v>
      </c>
      <c r="E90" s="2" t="n">
        <v>2023</v>
      </c>
      <c r="F90" s="2" t="n">
        <v>16</v>
      </c>
      <c r="G90" s="2" t="s">
        <v>152</v>
      </c>
      <c r="H90" s="3" t="s">
        <v>153</v>
      </c>
      <c r="I90" s="2" t="s">
        <v>154</v>
      </c>
      <c r="J90" s="10" t="n">
        <v>171</v>
      </c>
      <c r="K90" s="11" t="n">
        <f aca="false">J90/1000</f>
        <v>0.171</v>
      </c>
      <c r="L90" s="10" t="n">
        <v>0</v>
      </c>
      <c r="M90" s="12" t="n">
        <f aca="false">L90/1000</f>
        <v>0</v>
      </c>
      <c r="N90" s="13" t="n">
        <f aca="false">IF(SUMIFS($J$3:$J$20000,$D$3:$D$20000,$D90,$E$3:$E$20000,$E90)=0,0,J90/SUMIFS($J$3:$J$20000,$D$3:$D$20000,$D90,$E$3:$E$20000,$E90))</f>
        <v>1.6435506553269E-006</v>
      </c>
      <c r="O90" s="13" t="n">
        <f aca="false">IF(SUMIFS($L$3:$L$20000,$D$3:$D$20000,$D90,$E$3:$E$20000,$E90)=0,0,L90/SUMIFS($L$3:$L$20000,$D$3:$D$20000,$D90,$E$3:$E$20000,$E90))</f>
        <v>0</v>
      </c>
      <c r="P90" s="10" t="n">
        <v>0</v>
      </c>
      <c r="Q90" s="11" t="n">
        <f aca="false">P90/1000</f>
        <v>0</v>
      </c>
      <c r="R90" s="10" t="n">
        <v>0</v>
      </c>
      <c r="S90" s="12" t="n">
        <f aca="false">R90/1000</f>
        <v>0</v>
      </c>
      <c r="T90" s="13" t="n">
        <f aca="false">IF(SUMIFS($P$3:$P$20000,$D$3:$D$20000,$D90,$E$3:$E$20000,$E90)=0,0,P90/SUMIFS($P$3:$P$20000,$D$3:$D$20000,$D90,$E$3:$E$20000,$E90))</f>
        <v>0</v>
      </c>
      <c r="U90" s="13" t="n">
        <f aca="false">IF(SUMIFS($R$3:$R$20000,$D$3:$D$20000,$D90,$E$3:$E$20000,$E90)=0,0,R90/SUMIFS($R$3:$R$20000,$D$3:$D$20000,$D90,$E$3:$E$20000,$E90))</f>
        <v>0</v>
      </c>
      <c r="V90" s="10" t="n">
        <v>104043036</v>
      </c>
      <c r="W90" s="10" t="n">
        <v>191866</v>
      </c>
      <c r="X90" s="10" t="n">
        <v>23636832</v>
      </c>
      <c r="Y90" s="10" t="n">
        <v>176646</v>
      </c>
      <c r="Z90" s="2" t="n">
        <v>18</v>
      </c>
      <c r="AA90" s="2" t="s">
        <v>367</v>
      </c>
    </row>
    <row r="91" customFormat="false" ht="15" hidden="false" customHeight="false" outlineLevel="0" collapsed="false">
      <c r="A91" s="2" t="s">
        <v>368</v>
      </c>
      <c r="B91" s="2" t="s">
        <v>94</v>
      </c>
      <c r="C91" s="3" t="s">
        <v>95</v>
      </c>
      <c r="D91" s="2" t="s">
        <v>96</v>
      </c>
      <c r="E91" s="2" t="n">
        <v>2023</v>
      </c>
      <c r="F91" s="2" t="n">
        <v>17</v>
      </c>
      <c r="G91" s="2" t="s">
        <v>112</v>
      </c>
      <c r="H91" s="3" t="s">
        <v>113</v>
      </c>
      <c r="I91" s="2" t="s">
        <v>114</v>
      </c>
      <c r="J91" s="10" t="n">
        <v>93</v>
      </c>
      <c r="K91" s="11" t="n">
        <f aca="false">J91/1000</f>
        <v>0.093</v>
      </c>
      <c r="L91" s="10" t="n">
        <v>0</v>
      </c>
      <c r="M91" s="12" t="n">
        <f aca="false">L91/1000</f>
        <v>0</v>
      </c>
      <c r="N91" s="13" t="n">
        <f aca="false">IF(SUMIFS($J$3:$J$20000,$D$3:$D$20000,$D91,$E$3:$E$20000,$E91)=0,0,J91/SUMIFS($J$3:$J$20000,$D$3:$D$20000,$D91,$E$3:$E$20000,$E91))</f>
        <v>8.93860882721646E-007</v>
      </c>
      <c r="O91" s="13" t="n">
        <f aca="false">IF(SUMIFS($L$3:$L$20000,$D$3:$D$20000,$D91,$E$3:$E$20000,$E91)=0,0,L91/SUMIFS($L$3:$L$20000,$D$3:$D$20000,$D91,$E$3:$E$20000,$E91))</f>
        <v>0</v>
      </c>
      <c r="P91" s="10" t="n">
        <v>0</v>
      </c>
      <c r="Q91" s="11" t="n">
        <f aca="false">P91/1000</f>
        <v>0</v>
      </c>
      <c r="R91" s="10" t="n">
        <v>0</v>
      </c>
      <c r="S91" s="12" t="n">
        <f aca="false">R91/1000</f>
        <v>0</v>
      </c>
      <c r="T91" s="13" t="n">
        <f aca="false">IF(SUMIFS($P$3:$P$20000,$D$3:$D$20000,$D91,$E$3:$E$20000,$E91)=0,0,P91/SUMIFS($P$3:$P$20000,$D$3:$D$20000,$D91,$E$3:$E$20000,$E91))</f>
        <v>0</v>
      </c>
      <c r="U91" s="13" t="n">
        <f aca="false">IF(SUMIFS($R$3:$R$20000,$D$3:$D$20000,$D91,$E$3:$E$20000,$E91)=0,0,R91/SUMIFS($R$3:$R$20000,$D$3:$D$20000,$D91,$E$3:$E$20000,$E91))</f>
        <v>0</v>
      </c>
      <c r="V91" s="10" t="n">
        <v>104043036</v>
      </c>
      <c r="W91" s="10" t="n">
        <v>191866</v>
      </c>
      <c r="X91" s="10" t="n">
        <v>23636832</v>
      </c>
      <c r="Y91" s="10" t="n">
        <v>176646</v>
      </c>
      <c r="Z91" s="2" t="n">
        <v>19</v>
      </c>
      <c r="AA91" s="2" t="s">
        <v>369</v>
      </c>
    </row>
    <row r="92" customFormat="false" ht="15" hidden="false" customHeight="false" outlineLevel="0" collapsed="false">
      <c r="A92" s="2" t="s">
        <v>370</v>
      </c>
      <c r="B92" s="2" t="s">
        <v>94</v>
      </c>
      <c r="C92" s="3" t="s">
        <v>95</v>
      </c>
      <c r="D92" s="2" t="s">
        <v>96</v>
      </c>
      <c r="E92" s="2" t="n">
        <v>2023</v>
      </c>
      <c r="F92" s="2" t="n">
        <v>18</v>
      </c>
      <c r="G92" s="2" t="s">
        <v>192</v>
      </c>
      <c r="H92" s="3" t="s">
        <v>193</v>
      </c>
      <c r="I92" s="2" t="s">
        <v>194</v>
      </c>
      <c r="J92" s="10" t="n">
        <v>50</v>
      </c>
      <c r="K92" s="11" t="n">
        <f aca="false">J92/1000</f>
        <v>0.05</v>
      </c>
      <c r="L92" s="10" t="n">
        <v>1</v>
      </c>
      <c r="M92" s="12" t="n">
        <f aca="false">L92/1000</f>
        <v>0.001</v>
      </c>
      <c r="N92" s="13" t="n">
        <f aca="false">IF(SUMIFS($J$3:$J$20000,$D$3:$D$20000,$D92,$E$3:$E$20000,$E92)=0,0,J92/SUMIFS($J$3:$J$20000,$D$3:$D$20000,$D92,$E$3:$E$20000,$E92))</f>
        <v>4.80570367054648E-007</v>
      </c>
      <c r="O92" s="13" t="n">
        <f aca="false">IF(SUMIFS($L$3:$L$20000,$D$3:$D$20000,$D92,$E$3:$E$20000,$E92)=0,0,L92/SUMIFS($L$3:$L$20000,$D$3:$D$20000,$D92,$E$3:$E$20000,$E92))</f>
        <v>5.21197085465898E-006</v>
      </c>
      <c r="P92" s="10" t="n">
        <v>3899339</v>
      </c>
      <c r="Q92" s="11" t="n">
        <f aca="false">P92/1000</f>
        <v>3899.339</v>
      </c>
      <c r="R92" s="10" t="n">
        <v>12836</v>
      </c>
      <c r="S92" s="12" t="n">
        <f aca="false">R92/1000</f>
        <v>12.836</v>
      </c>
      <c r="T92" s="13" t="n">
        <f aca="false">IF(SUMIFS($P$3:$P$20000,$D$3:$D$20000,$D92,$E$3:$E$20000,$E92)=0,0,P92/SUMIFS($P$3:$P$20000,$D$3:$D$20000,$D92,$E$3:$E$20000,$E92))</f>
        <v>0.164968765695843</v>
      </c>
      <c r="U92" s="13" t="n">
        <f aca="false">IF(SUMIFS($R$3:$R$20000,$D$3:$D$20000,$D92,$E$3:$E$20000,$E92)=0,0,R92/SUMIFS($R$3:$R$20000,$D$3:$D$20000,$D92,$E$3:$E$20000,$E92))</f>
        <v>0.0726651042197389</v>
      </c>
      <c r="V92" s="10" t="n">
        <v>104043036</v>
      </c>
      <c r="W92" s="10" t="n">
        <v>191866</v>
      </c>
      <c r="X92" s="10" t="n">
        <v>23636832</v>
      </c>
      <c r="Y92" s="10" t="n">
        <v>176646</v>
      </c>
      <c r="Z92" s="2" t="n">
        <v>14</v>
      </c>
      <c r="AA92" s="2" t="s">
        <v>371</v>
      </c>
    </row>
    <row r="93" customFormat="false" ht="15" hidden="false" customHeight="false" outlineLevel="0" collapsed="false">
      <c r="A93" s="2" t="s">
        <v>372</v>
      </c>
      <c r="B93" s="2" t="s">
        <v>94</v>
      </c>
      <c r="C93" s="3" t="s">
        <v>95</v>
      </c>
      <c r="D93" s="2" t="s">
        <v>96</v>
      </c>
      <c r="E93" s="2" t="n">
        <v>2023</v>
      </c>
      <c r="F93" s="2" t="n">
        <v>19</v>
      </c>
      <c r="G93" s="2" t="s">
        <v>197</v>
      </c>
      <c r="H93" s="3" t="s">
        <v>198</v>
      </c>
      <c r="I93" s="2"/>
      <c r="J93" s="10" t="n">
        <v>10</v>
      </c>
      <c r="K93" s="11" t="n">
        <f aca="false">J93/1000</f>
        <v>0.01</v>
      </c>
      <c r="L93" s="10" t="n">
        <v>1</v>
      </c>
      <c r="M93" s="12" t="n">
        <f aca="false">L93/1000</f>
        <v>0.001</v>
      </c>
      <c r="N93" s="13" t="n">
        <f aca="false">IF(SUMIFS($J$3:$J$20000,$D$3:$D$20000,$D93,$E$3:$E$20000,$E93)=0,0,J93/SUMIFS($J$3:$J$20000,$D$3:$D$20000,$D93,$E$3:$E$20000,$E93))</f>
        <v>9.61140734109297E-008</v>
      </c>
      <c r="O93" s="13" t="n">
        <f aca="false">IF(SUMIFS($L$3:$L$20000,$D$3:$D$20000,$D93,$E$3:$E$20000,$E93)=0,0,L93/SUMIFS($L$3:$L$20000,$D$3:$D$20000,$D93,$E$3:$E$20000,$E93))</f>
        <v>5.21197085465898E-006</v>
      </c>
      <c r="P93" s="10" t="n">
        <v>0</v>
      </c>
      <c r="Q93" s="11" t="n">
        <f aca="false">P93/1000</f>
        <v>0</v>
      </c>
      <c r="R93" s="10" t="n">
        <v>0</v>
      </c>
      <c r="S93" s="12" t="n">
        <f aca="false">R93/1000</f>
        <v>0</v>
      </c>
      <c r="T93" s="13" t="n">
        <f aca="false">IF(SUMIFS($P$3:$P$20000,$D$3:$D$20000,$D93,$E$3:$E$20000,$E93)=0,0,P93/SUMIFS($P$3:$P$20000,$D$3:$D$20000,$D93,$E$3:$E$20000,$E93))</f>
        <v>0</v>
      </c>
      <c r="U93" s="13" t="n">
        <f aca="false">IF(SUMIFS($R$3:$R$20000,$D$3:$D$20000,$D93,$E$3:$E$20000,$E93)=0,0,R93/SUMIFS($R$3:$R$20000,$D$3:$D$20000,$D93,$E$3:$E$20000,$E93))</f>
        <v>0</v>
      </c>
      <c r="V93" s="10" t="n">
        <v>104043036</v>
      </c>
      <c r="W93" s="10" t="n">
        <v>191866</v>
      </c>
      <c r="X93" s="10" t="n">
        <v>23636832</v>
      </c>
      <c r="Y93" s="10" t="n">
        <v>176646</v>
      </c>
      <c r="Z93" s="2" t="n">
        <v>15</v>
      </c>
      <c r="AA93" s="2" t="s">
        <v>373</v>
      </c>
    </row>
    <row r="94" customFormat="false" ht="15" hidden="false" customHeight="false" outlineLevel="0" collapsed="false">
      <c r="A94" s="2" t="s">
        <v>374</v>
      </c>
      <c r="B94" s="2" t="s">
        <v>94</v>
      </c>
      <c r="C94" s="3" t="s">
        <v>95</v>
      </c>
      <c r="D94" s="2" t="s">
        <v>96</v>
      </c>
      <c r="E94" s="2" t="n">
        <v>2023</v>
      </c>
      <c r="F94" s="2" t="n">
        <v>20</v>
      </c>
      <c r="G94" s="2" t="s">
        <v>122</v>
      </c>
      <c r="H94" s="3" t="s">
        <v>123</v>
      </c>
      <c r="I94" s="2" t="s">
        <v>124</v>
      </c>
      <c r="J94" s="10" t="n">
        <v>9</v>
      </c>
      <c r="K94" s="11" t="n">
        <f aca="false">J94/1000</f>
        <v>0.009</v>
      </c>
      <c r="L94" s="10" t="n">
        <v>0</v>
      </c>
      <c r="M94" s="12" t="n">
        <f aca="false">L94/1000</f>
        <v>0</v>
      </c>
      <c r="N94" s="13" t="n">
        <f aca="false">IF(SUMIFS($J$3:$J$20000,$D$3:$D$20000,$D94,$E$3:$E$20000,$E94)=0,0,J94/SUMIFS($J$3:$J$20000,$D$3:$D$20000,$D94,$E$3:$E$20000,$E94))</f>
        <v>8.65026660698367E-008</v>
      </c>
      <c r="O94" s="13" t="n">
        <f aca="false">IF(SUMIFS($L$3:$L$20000,$D$3:$D$20000,$D94,$E$3:$E$20000,$E94)=0,0,L94/SUMIFS($L$3:$L$20000,$D$3:$D$20000,$D94,$E$3:$E$20000,$E94))</f>
        <v>0</v>
      </c>
      <c r="P94" s="10" t="n">
        <v>0</v>
      </c>
      <c r="Q94" s="11" t="n">
        <f aca="false">P94/1000</f>
        <v>0</v>
      </c>
      <c r="R94" s="10" t="n">
        <v>0</v>
      </c>
      <c r="S94" s="12" t="n">
        <f aca="false">R94/1000</f>
        <v>0</v>
      </c>
      <c r="T94" s="13" t="n">
        <f aca="false">IF(SUMIFS($P$3:$P$20000,$D$3:$D$20000,$D94,$E$3:$E$20000,$E94)=0,0,P94/SUMIFS($P$3:$P$20000,$D$3:$D$20000,$D94,$E$3:$E$20000,$E94))</f>
        <v>0</v>
      </c>
      <c r="U94" s="13" t="n">
        <f aca="false">IF(SUMIFS($R$3:$R$20000,$D$3:$D$20000,$D94,$E$3:$E$20000,$E94)=0,0,R94/SUMIFS($R$3:$R$20000,$D$3:$D$20000,$D94,$E$3:$E$20000,$E94))</f>
        <v>0</v>
      </c>
      <c r="V94" s="10" t="n">
        <v>104043036</v>
      </c>
      <c r="W94" s="10" t="n">
        <v>191866</v>
      </c>
      <c r="X94" s="10" t="n">
        <v>23636832</v>
      </c>
      <c r="Y94" s="10" t="n">
        <v>176646</v>
      </c>
      <c r="Z94" s="2" t="n">
        <v>20</v>
      </c>
      <c r="AA94" s="2" t="s">
        <v>375</v>
      </c>
    </row>
    <row r="95" customFormat="false" ht="15" hidden="false" customHeight="false" outlineLevel="0" collapsed="false">
      <c r="A95" s="2" t="s">
        <v>376</v>
      </c>
      <c r="B95" s="2" t="s">
        <v>94</v>
      </c>
      <c r="C95" s="3" t="s">
        <v>95</v>
      </c>
      <c r="D95" s="2" t="s">
        <v>96</v>
      </c>
      <c r="E95" s="2" t="n">
        <v>2023</v>
      </c>
      <c r="F95" s="2" t="n">
        <v>21</v>
      </c>
      <c r="G95" s="2" t="s">
        <v>377</v>
      </c>
      <c r="H95" s="3" t="s">
        <v>378</v>
      </c>
      <c r="I95" s="2" t="s">
        <v>379</v>
      </c>
      <c r="J95" s="10" t="n">
        <v>0</v>
      </c>
      <c r="K95" s="11" t="n">
        <f aca="false">J95/1000</f>
        <v>0</v>
      </c>
      <c r="L95" s="10" t="n">
        <v>0</v>
      </c>
      <c r="M95" s="12" t="n">
        <f aca="false">L95/1000</f>
        <v>0</v>
      </c>
      <c r="N95" s="13" t="n">
        <f aca="false">IF(SUMIFS($J$3:$J$20000,$D$3:$D$20000,$D95,$E$3:$E$20000,$E95)=0,0,J95/SUMIFS($J$3:$J$20000,$D$3:$D$20000,$D95,$E$3:$E$20000,$E95))</f>
        <v>0</v>
      </c>
      <c r="O95" s="13" t="n">
        <f aca="false">IF(SUMIFS($L$3:$L$20000,$D$3:$D$20000,$D95,$E$3:$E$20000,$E95)=0,0,L95/SUMIFS($L$3:$L$20000,$D$3:$D$20000,$D95,$E$3:$E$20000,$E95))</f>
        <v>0</v>
      </c>
      <c r="P95" s="10" t="n">
        <v>240</v>
      </c>
      <c r="Q95" s="11" t="n">
        <f aca="false">P95/1000</f>
        <v>0.24</v>
      </c>
      <c r="R95" s="10" t="n">
        <v>5</v>
      </c>
      <c r="S95" s="12" t="n">
        <f aca="false">R95/1000</f>
        <v>0.005</v>
      </c>
      <c r="T95" s="13" t="n">
        <f aca="false">IF(SUMIFS($P$3:$P$20000,$D$3:$D$20000,$D95,$E$3:$E$20000,$E95)=0,0,P95/SUMIFS($P$3:$P$20000,$D$3:$D$20000,$D95,$E$3:$E$20000,$E95))</f>
        <v>1.01536449554661E-005</v>
      </c>
      <c r="U95" s="13" t="n">
        <f aca="false">IF(SUMIFS($R$3:$R$20000,$D$3:$D$20000,$D95,$E$3:$E$20000,$E95)=0,0,R95/SUMIFS($R$3:$R$20000,$D$3:$D$20000,$D95,$E$3:$E$20000,$E95))</f>
        <v>2.83051979665546E-005</v>
      </c>
      <c r="V95" s="10" t="n">
        <v>104043036</v>
      </c>
      <c r="W95" s="10" t="n">
        <v>191866</v>
      </c>
      <c r="X95" s="10" t="n">
        <v>23636832</v>
      </c>
      <c r="Y95" s="10" t="n">
        <v>176646</v>
      </c>
      <c r="Z95" s="2" t="n">
        <v>21</v>
      </c>
      <c r="AA95" s="2" t="s">
        <v>380</v>
      </c>
    </row>
    <row r="96" customFormat="false" ht="15" hidden="false" customHeight="false" outlineLevel="0" collapsed="false">
      <c r="A96" s="2" t="s">
        <v>381</v>
      </c>
      <c r="B96" s="2" t="s">
        <v>94</v>
      </c>
      <c r="C96" s="3" t="s">
        <v>95</v>
      </c>
      <c r="D96" s="2" t="s">
        <v>96</v>
      </c>
      <c r="E96" s="2" t="n">
        <v>2023</v>
      </c>
      <c r="F96" s="2" t="n">
        <v>22</v>
      </c>
      <c r="G96" s="2" t="s">
        <v>180</v>
      </c>
      <c r="H96" s="3" t="s">
        <v>181</v>
      </c>
      <c r="I96" s="2"/>
      <c r="J96" s="10" t="n">
        <v>0</v>
      </c>
      <c r="K96" s="11" t="n">
        <f aca="false">J96/1000</f>
        <v>0</v>
      </c>
      <c r="L96" s="10" t="n">
        <v>0</v>
      </c>
      <c r="M96" s="12" t="n">
        <f aca="false">L96/1000</f>
        <v>0</v>
      </c>
      <c r="N96" s="13" t="n">
        <f aca="false">IF(SUMIFS($J$3:$J$20000,$D$3:$D$20000,$D96,$E$3:$E$20000,$E96)=0,0,J96/SUMIFS($J$3:$J$20000,$D$3:$D$20000,$D96,$E$3:$E$20000,$E96))</f>
        <v>0</v>
      </c>
      <c r="O96" s="13" t="n">
        <f aca="false">IF(SUMIFS($L$3:$L$20000,$D$3:$D$20000,$D96,$E$3:$E$20000,$E96)=0,0,L96/SUMIFS($L$3:$L$20000,$D$3:$D$20000,$D96,$E$3:$E$20000,$E96))</f>
        <v>0</v>
      </c>
      <c r="P96" s="10" t="n">
        <v>2850</v>
      </c>
      <c r="Q96" s="11" t="n">
        <f aca="false">P96/1000</f>
        <v>2.85</v>
      </c>
      <c r="R96" s="10" t="n">
        <v>3</v>
      </c>
      <c r="S96" s="12" t="n">
        <f aca="false">R96/1000</f>
        <v>0.003</v>
      </c>
      <c r="T96" s="13" t="n">
        <f aca="false">IF(SUMIFS($P$3:$P$20000,$D$3:$D$20000,$D96,$E$3:$E$20000,$E96)=0,0,P96/SUMIFS($P$3:$P$20000,$D$3:$D$20000,$D96,$E$3:$E$20000,$E96))</f>
        <v>0.00012057453384616</v>
      </c>
      <c r="U96" s="13" t="n">
        <f aca="false">IF(SUMIFS($R$3:$R$20000,$D$3:$D$20000,$D96,$E$3:$E$20000,$E96)=0,0,R96/SUMIFS($R$3:$R$20000,$D$3:$D$20000,$D96,$E$3:$E$20000,$E96))</f>
        <v>1.69831187799327E-005</v>
      </c>
      <c r="V96" s="10" t="n">
        <v>104043036</v>
      </c>
      <c r="W96" s="10" t="n">
        <v>191866</v>
      </c>
      <c r="X96" s="10" t="n">
        <v>23636832</v>
      </c>
      <c r="Y96" s="10" t="n">
        <v>176646</v>
      </c>
      <c r="Z96" s="2" t="n">
        <v>22</v>
      </c>
      <c r="AA96" s="2" t="s">
        <v>382</v>
      </c>
    </row>
    <row r="97" customFormat="false" ht="15" hidden="false" customHeight="false" outlineLevel="0" collapsed="false">
      <c r="A97" s="2" t="s">
        <v>383</v>
      </c>
      <c r="B97" s="2" t="s">
        <v>94</v>
      </c>
      <c r="C97" s="3" t="s">
        <v>95</v>
      </c>
      <c r="D97" s="2" t="s">
        <v>96</v>
      </c>
      <c r="E97" s="2" t="n">
        <v>2023</v>
      </c>
      <c r="F97" s="2" t="n">
        <v>23</v>
      </c>
      <c r="G97" s="2" t="s">
        <v>137</v>
      </c>
      <c r="H97" s="3" t="s">
        <v>138</v>
      </c>
      <c r="I97" s="2" t="s">
        <v>139</v>
      </c>
      <c r="J97" s="10" t="n">
        <v>0</v>
      </c>
      <c r="K97" s="11" t="n">
        <f aca="false">J97/1000</f>
        <v>0</v>
      </c>
      <c r="L97" s="10" t="n">
        <v>0</v>
      </c>
      <c r="M97" s="12" t="n">
        <f aca="false">L97/1000</f>
        <v>0</v>
      </c>
      <c r="N97" s="13" t="n">
        <f aca="false">IF(SUMIFS($J$3:$J$20000,$D$3:$D$20000,$D97,$E$3:$E$20000,$E97)=0,0,J97/SUMIFS($J$3:$J$20000,$D$3:$D$20000,$D97,$E$3:$E$20000,$E97))</f>
        <v>0</v>
      </c>
      <c r="O97" s="13" t="n">
        <f aca="false">IF(SUMIFS($L$3:$L$20000,$D$3:$D$20000,$D97,$E$3:$E$20000,$E97)=0,0,L97/SUMIFS($L$3:$L$20000,$D$3:$D$20000,$D97,$E$3:$E$20000,$E97))</f>
        <v>0</v>
      </c>
      <c r="P97" s="10" t="n">
        <v>182858</v>
      </c>
      <c r="Q97" s="11" t="n">
        <f aca="false">P97/1000</f>
        <v>182.858</v>
      </c>
      <c r="R97" s="10" t="n">
        <v>632</v>
      </c>
      <c r="S97" s="12" t="n">
        <f aca="false">R97/1000</f>
        <v>0.632</v>
      </c>
      <c r="T97" s="13" t="n">
        <f aca="false">IF(SUMIFS($P$3:$P$20000,$D$3:$D$20000,$D97,$E$3:$E$20000,$E97)=0,0,P97/SUMIFS($P$3:$P$20000,$D$3:$D$20000,$D97,$E$3:$E$20000,$E97))</f>
        <v>0.00773614670527759</v>
      </c>
      <c r="U97" s="13" t="n">
        <f aca="false">IF(SUMIFS($R$3:$R$20000,$D$3:$D$20000,$D97,$E$3:$E$20000,$E97)=0,0,R97/SUMIFS($R$3:$R$20000,$D$3:$D$20000,$D97,$E$3:$E$20000,$E97))</f>
        <v>0.0035777770229725</v>
      </c>
      <c r="V97" s="10" t="n">
        <v>104043036</v>
      </c>
      <c r="W97" s="10" t="n">
        <v>191866</v>
      </c>
      <c r="X97" s="10" t="n">
        <v>23636832</v>
      </c>
      <c r="Y97" s="10" t="n">
        <v>176646</v>
      </c>
      <c r="Z97" s="2" t="n">
        <v>23</v>
      </c>
      <c r="AA97" s="2" t="s">
        <v>384</v>
      </c>
    </row>
    <row r="98" customFormat="false" ht="15" hidden="false" customHeight="false" outlineLevel="0" collapsed="false">
      <c r="A98" s="2" t="s">
        <v>385</v>
      </c>
      <c r="B98" s="2" t="s">
        <v>94</v>
      </c>
      <c r="C98" s="3" t="s">
        <v>95</v>
      </c>
      <c r="D98" s="2" t="s">
        <v>96</v>
      </c>
      <c r="E98" s="2" t="n">
        <v>2023</v>
      </c>
      <c r="F98" s="2" t="n">
        <v>24</v>
      </c>
      <c r="G98" s="2" t="s">
        <v>210</v>
      </c>
      <c r="H98" s="3" t="s">
        <v>211</v>
      </c>
      <c r="I98" s="2" t="s">
        <v>212</v>
      </c>
      <c r="J98" s="10" t="n">
        <v>0</v>
      </c>
      <c r="K98" s="11" t="n">
        <f aca="false">J98/1000</f>
        <v>0</v>
      </c>
      <c r="L98" s="10" t="n">
        <v>0</v>
      </c>
      <c r="M98" s="12" t="n">
        <f aca="false">L98/1000</f>
        <v>0</v>
      </c>
      <c r="N98" s="13" t="n">
        <f aca="false">IF(SUMIFS($J$3:$J$20000,$D$3:$D$20000,$D98,$E$3:$E$20000,$E98)=0,0,J98/SUMIFS($J$3:$J$20000,$D$3:$D$20000,$D98,$E$3:$E$20000,$E98))</f>
        <v>0</v>
      </c>
      <c r="O98" s="13" t="n">
        <f aca="false">IF(SUMIFS($L$3:$L$20000,$D$3:$D$20000,$D98,$E$3:$E$20000,$E98)=0,0,L98/SUMIFS($L$3:$L$20000,$D$3:$D$20000,$D98,$E$3:$E$20000,$E98))</f>
        <v>0</v>
      </c>
      <c r="P98" s="10" t="n">
        <v>7161</v>
      </c>
      <c r="Q98" s="11" t="n">
        <f aca="false">P98/1000</f>
        <v>7.161</v>
      </c>
      <c r="R98" s="10" t="n">
        <v>4</v>
      </c>
      <c r="S98" s="12" t="n">
        <f aca="false">R98/1000</f>
        <v>0.004</v>
      </c>
      <c r="T98" s="13" t="n">
        <f aca="false">IF(SUMIFS($P$3:$P$20000,$D$3:$D$20000,$D98,$E$3:$E$20000,$E98)=0,0,P98/SUMIFS($P$3:$P$20000,$D$3:$D$20000,$D98,$E$3:$E$20000,$E98))</f>
        <v>0.00030295938135872</v>
      </c>
      <c r="U98" s="13" t="n">
        <f aca="false">IF(SUMIFS($R$3:$R$20000,$D$3:$D$20000,$D98,$E$3:$E$20000,$E98)=0,0,R98/SUMIFS($R$3:$R$20000,$D$3:$D$20000,$D98,$E$3:$E$20000,$E98))</f>
        <v>2.26441583732437E-005</v>
      </c>
      <c r="V98" s="10" t="n">
        <v>104043036</v>
      </c>
      <c r="W98" s="10" t="n">
        <v>191866</v>
      </c>
      <c r="X98" s="10" t="n">
        <v>23636832</v>
      </c>
      <c r="Y98" s="10" t="n">
        <v>176646</v>
      </c>
      <c r="Z98" s="2" t="n">
        <v>24</v>
      </c>
      <c r="AA98" s="2" t="s">
        <v>386</v>
      </c>
    </row>
    <row r="99" customFormat="false" ht="15" hidden="false" customHeight="false" outlineLevel="0" collapsed="false">
      <c r="A99" s="2" t="s">
        <v>387</v>
      </c>
      <c r="B99" s="2" t="s">
        <v>94</v>
      </c>
      <c r="C99" s="3" t="s">
        <v>95</v>
      </c>
      <c r="D99" s="2" t="s">
        <v>96</v>
      </c>
      <c r="E99" s="2" t="n">
        <v>2024</v>
      </c>
      <c r="F99" s="2" t="n">
        <v>1</v>
      </c>
      <c r="G99" s="2" t="s">
        <v>97</v>
      </c>
      <c r="H99" s="3" t="s">
        <v>98</v>
      </c>
      <c r="I99" s="2" t="s">
        <v>99</v>
      </c>
      <c r="J99" s="10" t="n">
        <v>55747048</v>
      </c>
      <c r="K99" s="11" t="n">
        <f aca="false">J99/1000</f>
        <v>55747.048</v>
      </c>
      <c r="L99" s="10" t="n">
        <v>91077</v>
      </c>
      <c r="M99" s="12" t="n">
        <f aca="false">L99/1000</f>
        <v>91.077</v>
      </c>
      <c r="N99" s="13" t="n">
        <f aca="false">IF(SUMIFS($J$3:$J$20000,$D$3:$D$20000,$D99,$E$3:$E$20000,$E99)=0,0,J99/SUMIFS($J$3:$J$20000,$D$3:$D$20000,$D99,$E$3:$E$20000,$E99))</f>
        <v>0.414623543425667</v>
      </c>
      <c r="O99" s="13" t="n">
        <f aca="false">IF(SUMIFS($L$3:$L$20000,$D$3:$D$20000,$D99,$E$3:$E$20000,$E99)=0,0,L99/SUMIFS($L$3:$L$20000,$D$3:$D$20000,$D99,$E$3:$E$20000,$E99))</f>
        <v>0.313797843860792</v>
      </c>
      <c r="P99" s="10" t="n">
        <v>8084942</v>
      </c>
      <c r="Q99" s="11" t="n">
        <f aca="false">P99/1000</f>
        <v>8084.942</v>
      </c>
      <c r="R99" s="10" t="n">
        <v>47721</v>
      </c>
      <c r="S99" s="12" t="n">
        <f aca="false">R99/1000</f>
        <v>47.721</v>
      </c>
      <c r="T99" s="13" t="n">
        <f aca="false">IF(SUMIFS($P$3:$P$20000,$D$3:$D$20000,$D99,$E$3:$E$20000,$E99)=0,0,P99/SUMIFS($P$3:$P$20000,$D$3:$D$20000,$D99,$E$3:$E$20000,$E99))</f>
        <v>0.209355240015399</v>
      </c>
      <c r="U99" s="13" t="n">
        <f aca="false">IF(SUMIFS($R$3:$R$20000,$D$3:$D$20000,$D99,$E$3:$E$20000,$E99)=0,0,R99/SUMIFS($R$3:$R$20000,$D$3:$D$20000,$D99,$E$3:$E$20000,$E99))</f>
        <v>0.206848572852777</v>
      </c>
      <c r="V99" s="10" t="n">
        <v>134452201</v>
      </c>
      <c r="W99" s="10" t="n">
        <v>290241</v>
      </c>
      <c r="X99" s="10" t="n">
        <v>38618293</v>
      </c>
      <c r="Y99" s="10" t="n">
        <v>230705</v>
      </c>
      <c r="Z99" s="2" t="n">
        <v>2</v>
      </c>
      <c r="AA99" s="2" t="s">
        <v>388</v>
      </c>
    </row>
    <row r="100" customFormat="false" ht="15" hidden="false" customHeight="false" outlineLevel="0" collapsed="false">
      <c r="A100" s="2" t="s">
        <v>389</v>
      </c>
      <c r="B100" s="2" t="s">
        <v>94</v>
      </c>
      <c r="C100" s="3" t="s">
        <v>95</v>
      </c>
      <c r="D100" s="2" t="s">
        <v>96</v>
      </c>
      <c r="E100" s="2" t="n">
        <v>2024</v>
      </c>
      <c r="F100" s="2" t="n">
        <v>2</v>
      </c>
      <c r="G100" s="2" t="s">
        <v>107</v>
      </c>
      <c r="H100" s="3" t="s">
        <v>108</v>
      </c>
      <c r="I100" s="2" t="s">
        <v>109</v>
      </c>
      <c r="J100" s="10" t="n">
        <v>38126993</v>
      </c>
      <c r="K100" s="11" t="n">
        <f aca="false">J100/1000</f>
        <v>38126.993</v>
      </c>
      <c r="L100" s="10" t="n">
        <v>90593</v>
      </c>
      <c r="M100" s="12" t="n">
        <f aca="false">L100/1000</f>
        <v>90.593</v>
      </c>
      <c r="N100" s="13" t="n">
        <f aca="false">IF(SUMIFS($J$3:$J$20000,$D$3:$D$20000,$D100,$E$3:$E$20000,$E100)=0,0,J100/SUMIFS($J$3:$J$20000,$D$3:$D$20000,$D100,$E$3:$E$20000,$E100))</f>
        <v>0.283572843854003</v>
      </c>
      <c r="O100" s="13" t="n">
        <f aca="false">IF(SUMIFS($L$3:$L$20000,$D$3:$D$20000,$D100,$E$3:$E$20000,$E100)=0,0,L100/SUMIFS($L$3:$L$20000,$D$3:$D$20000,$D100,$E$3:$E$20000,$E100))</f>
        <v>0.312130264159784</v>
      </c>
      <c r="P100" s="10" t="n">
        <v>13697026</v>
      </c>
      <c r="Q100" s="11" t="n">
        <f aca="false">P100/1000</f>
        <v>13697.026</v>
      </c>
      <c r="R100" s="10" t="n">
        <v>80167</v>
      </c>
      <c r="S100" s="12" t="n">
        <f aca="false">R100/1000</f>
        <v>80.167</v>
      </c>
      <c r="T100" s="13" t="n">
        <f aca="false">IF(SUMIFS($P$3:$P$20000,$D$3:$D$20000,$D100,$E$3:$E$20000,$E100)=0,0,P100/SUMIFS($P$3:$P$20000,$D$3:$D$20000,$D100,$E$3:$E$20000,$E100))</f>
        <v>0.35467714743373</v>
      </c>
      <c r="U100" s="13" t="n">
        <f aca="false">IF(SUMIFS($R$3:$R$20000,$D$3:$D$20000,$D100,$E$3:$E$20000,$E100)=0,0,R100/SUMIFS($R$3:$R$20000,$D$3:$D$20000,$D100,$E$3:$E$20000,$E100))</f>
        <v>0.347487050562407</v>
      </c>
      <c r="V100" s="10" t="n">
        <v>134452201</v>
      </c>
      <c r="W100" s="10" t="n">
        <v>290241</v>
      </c>
      <c r="X100" s="10" t="n">
        <v>38618293</v>
      </c>
      <c r="Y100" s="10" t="n">
        <v>230705</v>
      </c>
      <c r="Z100" s="2" t="n">
        <v>3</v>
      </c>
      <c r="AA100" s="2" t="s">
        <v>390</v>
      </c>
    </row>
    <row r="101" customFormat="false" ht="15" hidden="false" customHeight="false" outlineLevel="0" collapsed="false">
      <c r="A101" s="2" t="s">
        <v>391</v>
      </c>
      <c r="B101" s="2" t="s">
        <v>94</v>
      </c>
      <c r="C101" s="3" t="s">
        <v>95</v>
      </c>
      <c r="D101" s="2" t="s">
        <v>96</v>
      </c>
      <c r="E101" s="2" t="n">
        <v>2024</v>
      </c>
      <c r="F101" s="2" t="n">
        <v>3</v>
      </c>
      <c r="G101" s="2" t="s">
        <v>102</v>
      </c>
      <c r="H101" s="3" t="s">
        <v>103</v>
      </c>
      <c r="I101" s="2" t="s">
        <v>104</v>
      </c>
      <c r="J101" s="10" t="n">
        <v>36406666</v>
      </c>
      <c r="K101" s="11" t="n">
        <f aca="false">J101/1000</f>
        <v>36406.666</v>
      </c>
      <c r="L101" s="10" t="n">
        <v>95028</v>
      </c>
      <c r="M101" s="12" t="n">
        <f aca="false">L101/1000</f>
        <v>95.028</v>
      </c>
      <c r="N101" s="13" t="n">
        <f aca="false">IF(SUMIFS($J$3:$J$20000,$D$3:$D$20000,$D101,$E$3:$E$20000,$E101)=0,0,J101/SUMIFS($J$3:$J$20000,$D$3:$D$20000,$D101,$E$3:$E$20000,$E101))</f>
        <v>0.270777761384509</v>
      </c>
      <c r="O101" s="13" t="n">
        <f aca="false">IF(SUMIFS($L$3:$L$20000,$D$3:$D$20000,$D101,$E$3:$E$20000,$E101)=0,0,L101/SUMIFS($L$3:$L$20000,$D$3:$D$20000,$D101,$E$3:$E$20000,$E101))</f>
        <v>0.327410669064674</v>
      </c>
      <c r="P101" s="10" t="n">
        <v>1315231</v>
      </c>
      <c r="Q101" s="11" t="n">
        <f aca="false">P101/1000</f>
        <v>1315.231</v>
      </c>
      <c r="R101" s="10" t="n">
        <v>39524</v>
      </c>
      <c r="S101" s="12" t="n">
        <f aca="false">R101/1000</f>
        <v>39.524</v>
      </c>
      <c r="T101" s="13" t="n">
        <f aca="false">IF(SUMIFS($P$3:$P$20000,$D$3:$D$20000,$D101,$E$3:$E$20000,$E101)=0,0,P101/SUMIFS($P$3:$P$20000,$D$3:$D$20000,$D101,$E$3:$E$20000,$E101))</f>
        <v>0.0340572018550898</v>
      </c>
      <c r="U101" s="13" t="n">
        <f aca="false">IF(SUMIFS($R$3:$R$20000,$D$3:$D$20000,$D101,$E$3:$E$20000,$E101)=0,0,R101/SUMIFS($R$3:$R$20000,$D$3:$D$20000,$D101,$E$3:$E$20000,$E101))</f>
        <v>0.17131835027416</v>
      </c>
      <c r="V101" s="10" t="n">
        <v>134452201</v>
      </c>
      <c r="W101" s="10" t="n">
        <v>290241</v>
      </c>
      <c r="X101" s="10" t="n">
        <v>38618293</v>
      </c>
      <c r="Y101" s="10" t="n">
        <v>230705</v>
      </c>
      <c r="Z101" s="2" t="n">
        <v>1</v>
      </c>
      <c r="AA101" s="2" t="s">
        <v>392</v>
      </c>
    </row>
    <row r="102" customFormat="false" ht="15" hidden="false" customHeight="false" outlineLevel="0" collapsed="false">
      <c r="A102" s="2" t="s">
        <v>393</v>
      </c>
      <c r="B102" s="2" t="s">
        <v>94</v>
      </c>
      <c r="C102" s="3" t="s">
        <v>95</v>
      </c>
      <c r="D102" s="2" t="s">
        <v>96</v>
      </c>
      <c r="E102" s="2" t="n">
        <v>2024</v>
      </c>
      <c r="F102" s="2" t="n">
        <v>4</v>
      </c>
      <c r="G102" s="2" t="s">
        <v>192</v>
      </c>
      <c r="H102" s="3" t="s">
        <v>193</v>
      </c>
      <c r="I102" s="2" t="s">
        <v>194</v>
      </c>
      <c r="J102" s="10" t="n">
        <v>3216121</v>
      </c>
      <c r="K102" s="11" t="n">
        <f aca="false">J102/1000</f>
        <v>3216.121</v>
      </c>
      <c r="L102" s="10" t="n">
        <v>7578</v>
      </c>
      <c r="M102" s="12" t="n">
        <f aca="false">L102/1000</f>
        <v>7.578</v>
      </c>
      <c r="N102" s="13" t="n">
        <f aca="false">IF(SUMIFS($J$3:$J$20000,$D$3:$D$20000,$D102,$E$3:$E$20000,$E102)=0,0,J102/SUMIFS($J$3:$J$20000,$D$3:$D$20000,$D102,$E$3:$E$20000,$E102))</f>
        <v>0.0239201811207241</v>
      </c>
      <c r="O102" s="13" t="n">
        <f aca="false">IF(SUMIFS($L$3:$L$20000,$D$3:$D$20000,$D102,$E$3:$E$20000,$E102)=0,0,L102/SUMIFS($L$3:$L$20000,$D$3:$D$20000,$D102,$E$3:$E$20000,$E102))</f>
        <v>0.0261093367236193</v>
      </c>
      <c r="P102" s="10" t="n">
        <v>10755992</v>
      </c>
      <c r="Q102" s="11" t="n">
        <f aca="false">P102/1000</f>
        <v>10755.992</v>
      </c>
      <c r="R102" s="10" t="n">
        <v>37984</v>
      </c>
      <c r="S102" s="12" t="n">
        <f aca="false">R102/1000</f>
        <v>37.984</v>
      </c>
      <c r="T102" s="13" t="n">
        <f aca="false">IF(SUMIFS($P$3:$P$20000,$D$3:$D$20000,$D102,$E$3:$E$20000,$E102)=0,0,P102/SUMIFS($P$3:$P$20000,$D$3:$D$20000,$D102,$E$3:$E$20000,$E102))</f>
        <v>0.278520648232691</v>
      </c>
      <c r="U102" s="13" t="n">
        <f aca="false">IF(SUMIFS($R$3:$R$20000,$D$3:$D$20000,$D102,$E$3:$E$20000,$E102)=0,0,R102/SUMIFS($R$3:$R$20000,$D$3:$D$20000,$D102,$E$3:$E$20000,$E102))</f>
        <v>0.164643159012592</v>
      </c>
      <c r="V102" s="10" t="n">
        <v>134452201</v>
      </c>
      <c r="W102" s="10" t="n">
        <v>290241</v>
      </c>
      <c r="X102" s="10" t="n">
        <v>38618293</v>
      </c>
      <c r="Y102" s="10" t="n">
        <v>230705</v>
      </c>
      <c r="Z102" s="2" t="n">
        <v>4</v>
      </c>
      <c r="AA102" s="2" t="s">
        <v>394</v>
      </c>
    </row>
    <row r="103" customFormat="false" ht="15" hidden="false" customHeight="false" outlineLevel="0" collapsed="false">
      <c r="A103" s="2" t="s">
        <v>395</v>
      </c>
      <c r="B103" s="2" t="s">
        <v>94</v>
      </c>
      <c r="C103" s="3" t="s">
        <v>95</v>
      </c>
      <c r="D103" s="2" t="s">
        <v>96</v>
      </c>
      <c r="E103" s="2" t="n">
        <v>2024</v>
      </c>
      <c r="F103" s="2" t="n">
        <v>5</v>
      </c>
      <c r="G103" s="2" t="s">
        <v>122</v>
      </c>
      <c r="H103" s="3" t="s">
        <v>123</v>
      </c>
      <c r="I103" s="2" t="s">
        <v>124</v>
      </c>
      <c r="J103" s="10" t="n">
        <v>477900</v>
      </c>
      <c r="K103" s="11" t="n">
        <f aca="false">J103/1000</f>
        <v>477.9</v>
      </c>
      <c r="L103" s="10" t="n">
        <v>2849</v>
      </c>
      <c r="M103" s="12" t="n">
        <f aca="false">L103/1000</f>
        <v>2.849</v>
      </c>
      <c r="N103" s="13" t="n">
        <f aca="false">IF(SUMIFS($J$3:$J$20000,$D$3:$D$20000,$D103,$E$3:$E$20000,$E103)=0,0,J103/SUMIFS($J$3:$J$20000,$D$3:$D$20000,$D103,$E$3:$E$20000,$E103))</f>
        <v>0.0035544230324649</v>
      </c>
      <c r="O103" s="13" t="n">
        <f aca="false">IF(SUMIFS($L$3:$L$20000,$D$3:$D$20000,$D103,$E$3:$E$20000,$E103)=0,0,L103/SUMIFS($L$3:$L$20000,$D$3:$D$20000,$D103,$E$3:$E$20000,$E103))</f>
        <v>0.0098159805127463</v>
      </c>
      <c r="P103" s="10" t="n">
        <v>3000</v>
      </c>
      <c r="Q103" s="11" t="n">
        <f aca="false">P103/1000</f>
        <v>3</v>
      </c>
      <c r="R103" s="10" t="n">
        <v>0</v>
      </c>
      <c r="S103" s="12" t="n">
        <f aca="false">R103/1000</f>
        <v>0</v>
      </c>
      <c r="T103" s="13" t="n">
        <f aca="false">IF(SUMIFS($P$3:$P$20000,$D$3:$D$20000,$D103,$E$3:$E$20000,$E103)=0,0,P103/SUMIFS($P$3:$P$20000,$D$3:$D$20000,$D103,$E$3:$E$20000,$E103))</f>
        <v>7.76833921685767E-005</v>
      </c>
      <c r="U103" s="13" t="n">
        <f aca="false">IF(SUMIFS($R$3:$R$20000,$D$3:$D$20000,$D103,$E$3:$E$20000,$E103)=0,0,R103/SUMIFS($R$3:$R$20000,$D$3:$D$20000,$D103,$E$3:$E$20000,$E103))</f>
        <v>0</v>
      </c>
      <c r="V103" s="10" t="n">
        <v>134452201</v>
      </c>
      <c r="W103" s="10" t="n">
        <v>290241</v>
      </c>
      <c r="X103" s="10" t="n">
        <v>38618293</v>
      </c>
      <c r="Y103" s="10" t="n">
        <v>230705</v>
      </c>
      <c r="Z103" s="2" t="n">
        <v>5</v>
      </c>
      <c r="AA103" s="2" t="s">
        <v>396</v>
      </c>
    </row>
    <row r="104" customFormat="false" ht="15" hidden="false" customHeight="false" outlineLevel="0" collapsed="false">
      <c r="A104" s="2" t="s">
        <v>397</v>
      </c>
      <c r="B104" s="2" t="s">
        <v>94</v>
      </c>
      <c r="C104" s="3" t="s">
        <v>95</v>
      </c>
      <c r="D104" s="2" t="s">
        <v>96</v>
      </c>
      <c r="E104" s="2" t="n">
        <v>2024</v>
      </c>
      <c r="F104" s="2" t="n">
        <v>6</v>
      </c>
      <c r="G104" s="2" t="s">
        <v>147</v>
      </c>
      <c r="H104" s="3" t="s">
        <v>148</v>
      </c>
      <c r="I104" s="2" t="s">
        <v>149</v>
      </c>
      <c r="J104" s="10" t="n">
        <v>213129</v>
      </c>
      <c r="K104" s="11" t="n">
        <f aca="false">J104/1000</f>
        <v>213.129</v>
      </c>
      <c r="L104" s="10" t="n">
        <v>2746</v>
      </c>
      <c r="M104" s="12" t="n">
        <f aca="false">L104/1000</f>
        <v>2.746</v>
      </c>
      <c r="N104" s="13" t="n">
        <f aca="false">IF(SUMIFS($J$3:$J$20000,$D$3:$D$20000,$D104,$E$3:$E$20000,$E104)=0,0,J104/SUMIFS($J$3:$J$20000,$D$3:$D$20000,$D104,$E$3:$E$20000,$E104))</f>
        <v>0.00158516557122036</v>
      </c>
      <c r="O104" s="13" t="n">
        <f aca="false">IF(SUMIFS($L$3:$L$20000,$D$3:$D$20000,$D104,$E$3:$E$20000,$E104)=0,0,L104/SUMIFS($L$3:$L$20000,$D$3:$D$20000,$D104,$E$3:$E$20000,$E104))</f>
        <v>0.00946110301439149</v>
      </c>
      <c r="P104" s="10" t="n">
        <v>897950</v>
      </c>
      <c r="Q104" s="11" t="n">
        <f aca="false">P104/1000</f>
        <v>897.95</v>
      </c>
      <c r="R104" s="10" t="n">
        <v>1137</v>
      </c>
      <c r="S104" s="12" t="n">
        <f aca="false">R104/1000</f>
        <v>1.137</v>
      </c>
      <c r="T104" s="13" t="n">
        <f aca="false">IF(SUMIFS($P$3:$P$20000,$D$3:$D$20000,$D104,$E$3:$E$20000,$E104)=0,0,P104/SUMIFS($P$3:$P$20000,$D$3:$D$20000,$D104,$E$3:$E$20000,$E104))</f>
        <v>0.0232519339992578</v>
      </c>
      <c r="U104" s="13" t="n">
        <f aca="false">IF(SUMIFS($R$3:$R$20000,$D$3:$D$20000,$D104,$E$3:$E$20000,$E104)=0,0,R104/SUMIFS($R$3:$R$20000,$D$3:$D$20000,$D104,$E$3:$E$20000,$E104))</f>
        <v>0.00492837173013155</v>
      </c>
      <c r="V104" s="10" t="n">
        <v>134452201</v>
      </c>
      <c r="W104" s="10" t="n">
        <v>290241</v>
      </c>
      <c r="X104" s="10" t="n">
        <v>38618293</v>
      </c>
      <c r="Y104" s="10" t="n">
        <v>230705</v>
      </c>
      <c r="Z104" s="2" t="n">
        <v>6</v>
      </c>
      <c r="AA104" s="2" t="s">
        <v>398</v>
      </c>
    </row>
    <row r="105" customFormat="false" ht="15" hidden="false" customHeight="false" outlineLevel="0" collapsed="false">
      <c r="A105" s="2" t="s">
        <v>399</v>
      </c>
      <c r="B105" s="2" t="s">
        <v>94</v>
      </c>
      <c r="C105" s="3" t="s">
        <v>95</v>
      </c>
      <c r="D105" s="2" t="s">
        <v>96</v>
      </c>
      <c r="E105" s="2" t="n">
        <v>2024</v>
      </c>
      <c r="F105" s="2" t="n">
        <v>7</v>
      </c>
      <c r="G105" s="2" t="s">
        <v>112</v>
      </c>
      <c r="H105" s="3" t="s">
        <v>113</v>
      </c>
      <c r="I105" s="2" t="s">
        <v>114</v>
      </c>
      <c r="J105" s="10" t="n">
        <v>87549</v>
      </c>
      <c r="K105" s="11" t="n">
        <f aca="false">J105/1000</f>
        <v>87.549</v>
      </c>
      <c r="L105" s="10" t="n">
        <v>55</v>
      </c>
      <c r="M105" s="12" t="n">
        <f aca="false">L105/1000</f>
        <v>0.055</v>
      </c>
      <c r="N105" s="13" t="n">
        <f aca="false">IF(SUMIFS($J$3:$J$20000,$D$3:$D$20000,$D105,$E$3:$E$20000,$E105)=0,0,J105/SUMIFS($J$3:$J$20000,$D$3:$D$20000,$D105,$E$3:$E$20000,$E105))</f>
        <v>0.000651153341848231</v>
      </c>
      <c r="O105" s="13" t="n">
        <f aca="false">IF(SUMIFS($L$3:$L$20000,$D$3:$D$20000,$D105,$E$3:$E$20000,$E105)=0,0,L105/SUMIFS($L$3:$L$20000,$D$3:$D$20000,$D105,$E$3:$E$20000,$E105))</f>
        <v>0.000189497693296261</v>
      </c>
      <c r="P105" s="10" t="n">
        <v>1</v>
      </c>
      <c r="Q105" s="11" t="n">
        <f aca="false">P105/1000</f>
        <v>0.001</v>
      </c>
      <c r="R105" s="10" t="n">
        <v>0</v>
      </c>
      <c r="S105" s="12" t="n">
        <f aca="false">R105/1000</f>
        <v>0</v>
      </c>
      <c r="T105" s="13" t="n">
        <f aca="false">IF(SUMIFS($P$3:$P$20000,$D$3:$D$20000,$D105,$E$3:$E$20000,$E105)=0,0,P105/SUMIFS($P$3:$P$20000,$D$3:$D$20000,$D105,$E$3:$E$20000,$E105))</f>
        <v>2.58944640561922E-008</v>
      </c>
      <c r="U105" s="13" t="n">
        <f aca="false">IF(SUMIFS($R$3:$R$20000,$D$3:$D$20000,$D105,$E$3:$E$20000,$E105)=0,0,R105/SUMIFS($R$3:$R$20000,$D$3:$D$20000,$D105,$E$3:$E$20000,$E105))</f>
        <v>0</v>
      </c>
      <c r="V105" s="10" t="n">
        <v>134452201</v>
      </c>
      <c r="W105" s="10" t="n">
        <v>290241</v>
      </c>
      <c r="X105" s="10" t="n">
        <v>38618293</v>
      </c>
      <c r="Y105" s="10" t="n">
        <v>230705</v>
      </c>
      <c r="Z105" s="2" t="n">
        <v>9</v>
      </c>
      <c r="AA105" s="2" t="s">
        <v>400</v>
      </c>
    </row>
    <row r="106" customFormat="false" ht="15" hidden="false" customHeight="false" outlineLevel="0" collapsed="false">
      <c r="A106" s="2" t="s">
        <v>401</v>
      </c>
      <c r="B106" s="2" t="s">
        <v>94</v>
      </c>
      <c r="C106" s="3" t="s">
        <v>95</v>
      </c>
      <c r="D106" s="2" t="s">
        <v>96</v>
      </c>
      <c r="E106" s="2" t="n">
        <v>2024</v>
      </c>
      <c r="F106" s="2" t="n">
        <v>8</v>
      </c>
      <c r="G106" s="2" t="s">
        <v>117</v>
      </c>
      <c r="H106" s="3" t="s">
        <v>118</v>
      </c>
      <c r="I106" s="2" t="s">
        <v>119</v>
      </c>
      <c r="J106" s="10" t="n">
        <v>75556</v>
      </c>
      <c r="K106" s="11" t="n">
        <f aca="false">J106/1000</f>
        <v>75.556</v>
      </c>
      <c r="L106" s="10" t="n">
        <v>76</v>
      </c>
      <c r="M106" s="12" t="n">
        <f aca="false">L106/1000</f>
        <v>0.076</v>
      </c>
      <c r="N106" s="13" t="n">
        <f aca="false">IF(SUMIFS($J$3:$J$20000,$D$3:$D$20000,$D106,$E$3:$E$20000,$E106)=0,0,J106/SUMIFS($J$3:$J$20000,$D$3:$D$20000,$D106,$E$3:$E$20000,$E106))</f>
        <v>0.000561954355808575</v>
      </c>
      <c r="O106" s="13" t="n">
        <f aca="false">IF(SUMIFS($L$3:$L$20000,$D$3:$D$20000,$D106,$E$3:$E$20000,$E106)=0,0,L106/SUMIFS($L$3:$L$20000,$D$3:$D$20000,$D106,$E$3:$E$20000,$E106))</f>
        <v>0.000261851358009378</v>
      </c>
      <c r="P106" s="10" t="n">
        <v>820564</v>
      </c>
      <c r="Q106" s="11" t="n">
        <f aca="false">P106/1000</f>
        <v>820.564</v>
      </c>
      <c r="R106" s="10" t="n">
        <v>1413</v>
      </c>
      <c r="S106" s="12" t="n">
        <f aca="false">R106/1000</f>
        <v>1.413</v>
      </c>
      <c r="T106" s="13" t="n">
        <f aca="false">IF(SUMIFS($P$3:$P$20000,$D$3:$D$20000,$D106,$E$3:$E$20000,$E106)=0,0,P106/SUMIFS($P$3:$P$20000,$D$3:$D$20000,$D106,$E$3:$E$20000,$E106))</f>
        <v>0.0212480650038053</v>
      </c>
      <c r="U106" s="13" t="n">
        <f aca="false">IF(SUMIFS($R$3:$R$20000,$D$3:$D$20000,$D106,$E$3:$E$20000,$E106)=0,0,R106/SUMIFS($R$3:$R$20000,$D$3:$D$20000,$D106,$E$3:$E$20000,$E106))</f>
        <v>0.00612470470947747</v>
      </c>
      <c r="V106" s="10" t="n">
        <v>134452201</v>
      </c>
      <c r="W106" s="10" t="n">
        <v>290241</v>
      </c>
      <c r="X106" s="10" t="n">
        <v>38618293</v>
      </c>
      <c r="Y106" s="10" t="n">
        <v>230705</v>
      </c>
      <c r="Z106" s="2" t="n">
        <v>8</v>
      </c>
      <c r="AA106" s="2" t="s">
        <v>402</v>
      </c>
    </row>
    <row r="107" customFormat="false" ht="15" hidden="false" customHeight="false" outlineLevel="0" collapsed="false">
      <c r="A107" s="2" t="s">
        <v>403</v>
      </c>
      <c r="B107" s="2" t="s">
        <v>94</v>
      </c>
      <c r="C107" s="3" t="s">
        <v>95</v>
      </c>
      <c r="D107" s="2" t="s">
        <v>96</v>
      </c>
      <c r="E107" s="2" t="n">
        <v>2024</v>
      </c>
      <c r="F107" s="2" t="n">
        <v>9</v>
      </c>
      <c r="G107" s="2" t="s">
        <v>142</v>
      </c>
      <c r="H107" s="3" t="s">
        <v>143</v>
      </c>
      <c r="I107" s="2" t="s">
        <v>144</v>
      </c>
      <c r="J107" s="10" t="n">
        <v>67692</v>
      </c>
      <c r="K107" s="11" t="n">
        <f aca="false">J107/1000</f>
        <v>67.692</v>
      </c>
      <c r="L107" s="10" t="n">
        <v>51</v>
      </c>
      <c r="M107" s="12" t="n">
        <f aca="false">L107/1000</f>
        <v>0.051</v>
      </c>
      <c r="N107" s="13" t="n">
        <f aca="false">IF(SUMIFS($J$3:$J$20000,$D$3:$D$20000,$D107,$E$3:$E$20000,$E107)=0,0,J107/SUMIFS($J$3:$J$20000,$D$3:$D$20000,$D107,$E$3:$E$20000,$E107))</f>
        <v>0.00050346516826452</v>
      </c>
      <c r="O107" s="13" t="n">
        <f aca="false">IF(SUMIFS($L$3:$L$20000,$D$3:$D$20000,$D107,$E$3:$E$20000,$E107)=0,0,L107/SUMIFS($L$3:$L$20000,$D$3:$D$20000,$D107,$E$3:$E$20000,$E107))</f>
        <v>0.000175716042874714</v>
      </c>
      <c r="P107" s="10" t="n">
        <v>2681651</v>
      </c>
      <c r="Q107" s="11" t="n">
        <f aca="false">P107/1000</f>
        <v>2681.651</v>
      </c>
      <c r="R107" s="10" t="n">
        <v>21023</v>
      </c>
      <c r="S107" s="12" t="n">
        <f aca="false">R107/1000</f>
        <v>21.023</v>
      </c>
      <c r="T107" s="13" t="n">
        <f aca="false">IF(SUMIFS($P$3:$P$20000,$D$3:$D$20000,$D107,$E$3:$E$20000,$E107)=0,0,P107/SUMIFS($P$3:$P$20000,$D$3:$D$20000,$D107,$E$3:$E$20000,$E107))</f>
        <v>0.069439915430752</v>
      </c>
      <c r="U107" s="13" t="n">
        <f aca="false">IF(SUMIFS($R$3:$R$20000,$D$3:$D$20000,$D107,$E$3:$E$20000,$E107)=0,0,R107/SUMIFS($R$3:$R$20000,$D$3:$D$20000,$D107,$E$3:$E$20000,$E107))</f>
        <v>0.091125029799961</v>
      </c>
      <c r="V107" s="10" t="n">
        <v>134452201</v>
      </c>
      <c r="W107" s="10" t="n">
        <v>290241</v>
      </c>
      <c r="X107" s="10" t="n">
        <v>38618293</v>
      </c>
      <c r="Y107" s="10" t="n">
        <v>230705</v>
      </c>
      <c r="Z107" s="2" t="n">
        <v>10</v>
      </c>
      <c r="AA107" s="2" t="s">
        <v>404</v>
      </c>
    </row>
    <row r="108" customFormat="false" ht="15" hidden="false" customHeight="false" outlineLevel="0" collapsed="false">
      <c r="A108" s="2" t="s">
        <v>405</v>
      </c>
      <c r="B108" s="2" t="s">
        <v>94</v>
      </c>
      <c r="C108" s="3" t="s">
        <v>95</v>
      </c>
      <c r="D108" s="2" t="s">
        <v>96</v>
      </c>
      <c r="E108" s="2" t="n">
        <v>2024</v>
      </c>
      <c r="F108" s="2" t="n">
        <v>10</v>
      </c>
      <c r="G108" s="2" t="s">
        <v>162</v>
      </c>
      <c r="H108" s="3" t="s">
        <v>163</v>
      </c>
      <c r="I108" s="2" t="s">
        <v>164</v>
      </c>
      <c r="J108" s="10" t="n">
        <v>9777</v>
      </c>
      <c r="K108" s="11" t="n">
        <f aca="false">J108/1000</f>
        <v>9.777</v>
      </c>
      <c r="L108" s="10" t="n">
        <v>8</v>
      </c>
      <c r="M108" s="12" t="n">
        <f aca="false">L108/1000</f>
        <v>0.008</v>
      </c>
      <c r="N108" s="13" t="n">
        <f aca="false">IF(SUMIFS($J$3:$J$20000,$D$3:$D$20000,$D108,$E$3:$E$20000,$E108)=0,0,J108/SUMIFS($J$3:$J$20000,$D$3:$D$20000,$D108,$E$3:$E$20000,$E108))</f>
        <v>7.27172922963158E-005</v>
      </c>
      <c r="O108" s="13" t="n">
        <f aca="false">IF(SUMIFS($L$3:$L$20000,$D$3:$D$20000,$D108,$E$3:$E$20000,$E108)=0,0,L108/SUMIFS($L$3:$L$20000,$D$3:$D$20000,$D108,$E$3:$E$20000,$E108))</f>
        <v>2.75633008430925E-005</v>
      </c>
      <c r="P108" s="10" t="n">
        <v>72846</v>
      </c>
      <c r="Q108" s="11" t="n">
        <f aca="false">P108/1000</f>
        <v>72.846</v>
      </c>
      <c r="R108" s="10" t="n">
        <v>281</v>
      </c>
      <c r="S108" s="12" t="n">
        <f aca="false">R108/1000</f>
        <v>0.281</v>
      </c>
      <c r="T108" s="13" t="n">
        <f aca="false">IF(SUMIFS($P$3:$P$20000,$D$3:$D$20000,$D108,$E$3:$E$20000,$E108)=0,0,P108/SUMIFS($P$3:$P$20000,$D$3:$D$20000,$D108,$E$3:$E$20000,$E108))</f>
        <v>0.00188630812863738</v>
      </c>
      <c r="U108" s="13" t="n">
        <f aca="false">IF(SUMIFS($R$3:$R$20000,$D$3:$D$20000,$D108,$E$3:$E$20000,$E108)=0,0,R108/SUMIFS($R$3:$R$20000,$D$3:$D$20000,$D108,$E$3:$E$20000,$E108))</f>
        <v>0.00121800567824711</v>
      </c>
      <c r="V108" s="10" t="n">
        <v>134452201</v>
      </c>
      <c r="W108" s="10" t="n">
        <v>290241</v>
      </c>
      <c r="X108" s="10" t="n">
        <v>38618293</v>
      </c>
      <c r="Y108" s="10" t="n">
        <v>230705</v>
      </c>
      <c r="Z108" s="2" t="n">
        <v>12</v>
      </c>
      <c r="AA108" s="2" t="s">
        <v>406</v>
      </c>
    </row>
    <row r="109" customFormat="false" ht="15" hidden="false" customHeight="false" outlineLevel="0" collapsed="false">
      <c r="A109" s="2" t="s">
        <v>407</v>
      </c>
      <c r="B109" s="2" t="s">
        <v>94</v>
      </c>
      <c r="C109" s="3" t="s">
        <v>95</v>
      </c>
      <c r="D109" s="2" t="s">
        <v>96</v>
      </c>
      <c r="E109" s="2" t="n">
        <v>2024</v>
      </c>
      <c r="F109" s="2" t="n">
        <v>11</v>
      </c>
      <c r="G109" s="2" t="s">
        <v>137</v>
      </c>
      <c r="H109" s="3" t="s">
        <v>138</v>
      </c>
      <c r="I109" s="2" t="s">
        <v>139</v>
      </c>
      <c r="J109" s="10" t="n">
        <v>9382</v>
      </c>
      <c r="K109" s="11" t="n">
        <f aca="false">J109/1000</f>
        <v>9.382</v>
      </c>
      <c r="L109" s="10" t="n">
        <v>9</v>
      </c>
      <c r="M109" s="12" t="n">
        <f aca="false">L109/1000</f>
        <v>0.009</v>
      </c>
      <c r="N109" s="13" t="n">
        <f aca="false">IF(SUMIFS($J$3:$J$20000,$D$3:$D$20000,$D109,$E$3:$E$20000,$E109)=0,0,J109/SUMIFS($J$3:$J$20000,$D$3:$D$20000,$D109,$E$3:$E$20000,$E109))</f>
        <v>6.97794452617403E-005</v>
      </c>
      <c r="O109" s="13" t="n">
        <f aca="false">IF(SUMIFS($L$3:$L$20000,$D$3:$D$20000,$D109,$E$3:$E$20000,$E109)=0,0,L109/SUMIFS($L$3:$L$20000,$D$3:$D$20000,$D109,$E$3:$E$20000,$E109))</f>
        <v>3.1008713448479E-005</v>
      </c>
      <c r="P109" s="10" t="n">
        <v>175155</v>
      </c>
      <c r="Q109" s="11" t="n">
        <f aca="false">P109/1000</f>
        <v>175.155</v>
      </c>
      <c r="R109" s="10" t="n">
        <v>925</v>
      </c>
      <c r="S109" s="12" t="n">
        <f aca="false">R109/1000</f>
        <v>0.925</v>
      </c>
      <c r="T109" s="13" t="n">
        <f aca="false">IF(SUMIFS($P$3:$P$20000,$D$3:$D$20000,$D109,$E$3:$E$20000,$E109)=0,0,P109/SUMIFS($P$3:$P$20000,$D$3:$D$20000,$D109,$E$3:$E$20000,$E109))</f>
        <v>0.00453554485176235</v>
      </c>
      <c r="U109" s="13" t="n">
        <f aca="false">IF(SUMIFS($R$3:$R$20000,$D$3:$D$20000,$D109,$E$3:$E$20000,$E109)=0,0,R109/SUMIFS($R$3:$R$20000,$D$3:$D$20000,$D109,$E$3:$E$20000,$E109))</f>
        <v>0.00400944929672092</v>
      </c>
      <c r="V109" s="10" t="n">
        <v>134452201</v>
      </c>
      <c r="W109" s="10" t="n">
        <v>290241</v>
      </c>
      <c r="X109" s="10" t="n">
        <v>38618293</v>
      </c>
      <c r="Y109" s="10" t="n">
        <v>230705</v>
      </c>
      <c r="Z109" s="2" t="n">
        <v>11</v>
      </c>
      <c r="AA109" s="2" t="s">
        <v>408</v>
      </c>
    </row>
    <row r="110" customFormat="false" ht="15" hidden="false" customHeight="false" outlineLevel="0" collapsed="false">
      <c r="A110" s="2" t="s">
        <v>409</v>
      </c>
      <c r="B110" s="2" t="s">
        <v>94</v>
      </c>
      <c r="C110" s="3" t="s">
        <v>95</v>
      </c>
      <c r="D110" s="2" t="s">
        <v>96</v>
      </c>
      <c r="E110" s="2" t="n">
        <v>2024</v>
      </c>
      <c r="F110" s="2" t="n">
        <v>12</v>
      </c>
      <c r="G110" s="2" t="s">
        <v>157</v>
      </c>
      <c r="H110" s="3" t="s">
        <v>158</v>
      </c>
      <c r="I110" s="2" t="s">
        <v>159</v>
      </c>
      <c r="J110" s="10" t="n">
        <v>8489</v>
      </c>
      <c r="K110" s="11" t="n">
        <f aca="false">J110/1000</f>
        <v>8.489</v>
      </c>
      <c r="L110" s="10" t="n">
        <v>7</v>
      </c>
      <c r="M110" s="12" t="n">
        <f aca="false">L110/1000</f>
        <v>0.007</v>
      </c>
      <c r="N110" s="13" t="n">
        <f aca="false">IF(SUMIFS($J$3:$J$20000,$D$3:$D$20000,$D110,$E$3:$E$20000,$E110)=0,0,J110/SUMIFS($J$3:$J$20000,$D$3:$D$20000,$D110,$E$3:$E$20000,$E110))</f>
        <v>6.31376796873708E-005</v>
      </c>
      <c r="O110" s="13" t="n">
        <f aca="false">IF(SUMIFS($L$3:$L$20000,$D$3:$D$20000,$D110,$E$3:$E$20000,$E110)=0,0,L110/SUMIFS($L$3:$L$20000,$D$3:$D$20000,$D110,$E$3:$E$20000,$E110))</f>
        <v>2.41178882377059E-005</v>
      </c>
      <c r="P110" s="10" t="n">
        <v>0</v>
      </c>
      <c r="Q110" s="11" t="n">
        <f aca="false">P110/1000</f>
        <v>0</v>
      </c>
      <c r="R110" s="10" t="n">
        <v>0</v>
      </c>
      <c r="S110" s="12" t="n">
        <f aca="false">R110/1000</f>
        <v>0</v>
      </c>
      <c r="T110" s="13" t="n">
        <f aca="false">IF(SUMIFS($P$3:$P$20000,$D$3:$D$20000,$D110,$E$3:$E$20000,$E110)=0,0,P110/SUMIFS($P$3:$P$20000,$D$3:$D$20000,$D110,$E$3:$E$20000,$E110))</f>
        <v>0</v>
      </c>
      <c r="U110" s="13" t="n">
        <f aca="false">IF(SUMIFS($R$3:$R$20000,$D$3:$D$20000,$D110,$E$3:$E$20000,$E110)=0,0,R110/SUMIFS($R$3:$R$20000,$D$3:$D$20000,$D110,$E$3:$E$20000,$E110))</f>
        <v>0</v>
      </c>
      <c r="V110" s="10" t="n">
        <v>134452201</v>
      </c>
      <c r="W110" s="10" t="n">
        <v>290241</v>
      </c>
      <c r="X110" s="10" t="n">
        <v>38618293</v>
      </c>
      <c r="Y110" s="10" t="n">
        <v>230705</v>
      </c>
      <c r="Z110" s="2" t="n">
        <v>13</v>
      </c>
      <c r="AA110" s="2" t="s">
        <v>410</v>
      </c>
    </row>
    <row r="111" customFormat="false" ht="15" hidden="false" customHeight="false" outlineLevel="0" collapsed="false">
      <c r="A111" s="2" t="s">
        <v>411</v>
      </c>
      <c r="B111" s="2" t="s">
        <v>94</v>
      </c>
      <c r="C111" s="3" t="s">
        <v>95</v>
      </c>
      <c r="D111" s="2" t="s">
        <v>96</v>
      </c>
      <c r="E111" s="2" t="n">
        <v>2024</v>
      </c>
      <c r="F111" s="2" t="n">
        <v>13</v>
      </c>
      <c r="G111" s="2" t="s">
        <v>243</v>
      </c>
      <c r="H111" s="3" t="s">
        <v>244</v>
      </c>
      <c r="I111" s="2"/>
      <c r="J111" s="10" t="n">
        <v>2691</v>
      </c>
      <c r="K111" s="11" t="n">
        <f aca="false">J111/1000</f>
        <v>2.691</v>
      </c>
      <c r="L111" s="10" t="n">
        <v>1</v>
      </c>
      <c r="M111" s="12" t="n">
        <f aca="false">L111/1000</f>
        <v>0.001</v>
      </c>
      <c r="N111" s="13" t="n">
        <f aca="false">IF(SUMIFS($J$3:$J$20000,$D$3:$D$20000,$D111,$E$3:$E$20000,$E111)=0,0,J111/SUMIFS($J$3:$J$20000,$D$3:$D$20000,$D111,$E$3:$E$20000,$E111))</f>
        <v>2.001454777226E-005</v>
      </c>
      <c r="O111" s="13" t="n">
        <f aca="false">IF(SUMIFS($L$3:$L$20000,$D$3:$D$20000,$D111,$E$3:$E$20000,$E111)=0,0,L111/SUMIFS($L$3:$L$20000,$D$3:$D$20000,$D111,$E$3:$E$20000,$E111))</f>
        <v>3.44541260538656E-006</v>
      </c>
      <c r="P111" s="10" t="n">
        <v>0</v>
      </c>
      <c r="Q111" s="11" t="n">
        <f aca="false">P111/1000</f>
        <v>0</v>
      </c>
      <c r="R111" s="10" t="n">
        <v>0</v>
      </c>
      <c r="S111" s="12" t="n">
        <f aca="false">R111/1000</f>
        <v>0</v>
      </c>
      <c r="T111" s="13" t="n">
        <f aca="false">IF(SUMIFS($P$3:$P$20000,$D$3:$D$20000,$D111,$E$3:$E$20000,$E111)=0,0,P111/SUMIFS($P$3:$P$20000,$D$3:$D$20000,$D111,$E$3:$E$20000,$E111))</f>
        <v>0</v>
      </c>
      <c r="U111" s="13" t="n">
        <f aca="false">IF(SUMIFS($R$3:$R$20000,$D$3:$D$20000,$D111,$E$3:$E$20000,$E111)=0,0,R111/SUMIFS($R$3:$R$20000,$D$3:$D$20000,$D111,$E$3:$E$20000,$E111))</f>
        <v>0</v>
      </c>
      <c r="V111" s="10" t="n">
        <v>134452201</v>
      </c>
      <c r="W111" s="10" t="n">
        <v>290241</v>
      </c>
      <c r="X111" s="10" t="n">
        <v>38618293</v>
      </c>
      <c r="Y111" s="10" t="n">
        <v>230705</v>
      </c>
      <c r="Z111" s="2" t="n">
        <v>14</v>
      </c>
      <c r="AA111" s="2" t="s">
        <v>412</v>
      </c>
    </row>
    <row r="112" customFormat="false" ht="15" hidden="false" customHeight="false" outlineLevel="0" collapsed="false">
      <c r="A112" s="2" t="s">
        <v>413</v>
      </c>
      <c r="B112" s="2" t="s">
        <v>94</v>
      </c>
      <c r="C112" s="3" t="s">
        <v>95</v>
      </c>
      <c r="D112" s="2" t="s">
        <v>96</v>
      </c>
      <c r="E112" s="2" t="n">
        <v>2024</v>
      </c>
      <c r="F112" s="2" t="n">
        <v>14</v>
      </c>
      <c r="G112" s="2" t="s">
        <v>132</v>
      </c>
      <c r="H112" s="3" t="s">
        <v>133</v>
      </c>
      <c r="I112" s="2" t="s">
        <v>134</v>
      </c>
      <c r="J112" s="10" t="n">
        <v>1800</v>
      </c>
      <c r="K112" s="11" t="n">
        <f aca="false">J112/1000</f>
        <v>1.8</v>
      </c>
      <c r="L112" s="10" t="n">
        <v>162</v>
      </c>
      <c r="M112" s="12" t="n">
        <f aca="false">L112/1000</f>
        <v>0.162</v>
      </c>
      <c r="N112" s="13" t="n">
        <f aca="false">IF(SUMIFS($J$3:$J$20000,$D$3:$D$20000,$D112,$E$3:$E$20000,$E112)=0,0,J112/SUMIFS($J$3:$J$20000,$D$3:$D$20000,$D112,$E$3:$E$20000,$E112))</f>
        <v>1.33876573727491E-005</v>
      </c>
      <c r="O112" s="13" t="n">
        <f aca="false">IF(SUMIFS($L$3:$L$20000,$D$3:$D$20000,$D112,$E$3:$E$20000,$E112)=0,0,L112/SUMIFS($L$3:$L$20000,$D$3:$D$20000,$D112,$E$3:$E$20000,$E112))</f>
        <v>0.000558156842072622</v>
      </c>
      <c r="P112" s="10" t="n">
        <v>4762</v>
      </c>
      <c r="Q112" s="11" t="n">
        <f aca="false">P112/1000</f>
        <v>4.762</v>
      </c>
      <c r="R112" s="10" t="n">
        <v>116</v>
      </c>
      <c r="S112" s="12" t="n">
        <f aca="false">R112/1000</f>
        <v>0.116</v>
      </c>
      <c r="T112" s="13" t="n">
        <f aca="false">IF(SUMIFS($P$3:$P$20000,$D$3:$D$20000,$D112,$E$3:$E$20000,$E112)=0,0,P112/SUMIFS($P$3:$P$20000,$D$3:$D$20000,$D112,$E$3:$E$20000,$E112))</f>
        <v>0.000123309437835587</v>
      </c>
      <c r="U112" s="13" t="n">
        <f aca="false">IF(SUMIFS($R$3:$R$20000,$D$3:$D$20000,$D112,$E$3:$E$20000,$E112)=0,0,R112/SUMIFS($R$3:$R$20000,$D$3:$D$20000,$D112,$E$3:$E$20000,$E112))</f>
        <v>0.000502806614507705</v>
      </c>
      <c r="V112" s="10" t="n">
        <v>134452201</v>
      </c>
      <c r="W112" s="10" t="n">
        <v>290241</v>
      </c>
      <c r="X112" s="10" t="n">
        <v>38618293</v>
      </c>
      <c r="Y112" s="10" t="n">
        <v>230705</v>
      </c>
      <c r="Z112" s="2" t="n">
        <v>7</v>
      </c>
      <c r="AA112" s="2" t="s">
        <v>414</v>
      </c>
    </row>
    <row r="113" customFormat="false" ht="15" hidden="false" customHeight="false" outlineLevel="0" collapsed="false">
      <c r="A113" s="2" t="s">
        <v>415</v>
      </c>
      <c r="B113" s="2" t="s">
        <v>94</v>
      </c>
      <c r="C113" s="3" t="s">
        <v>95</v>
      </c>
      <c r="D113" s="2" t="s">
        <v>96</v>
      </c>
      <c r="E113" s="2" t="n">
        <v>2024</v>
      </c>
      <c r="F113" s="2" t="n">
        <v>15</v>
      </c>
      <c r="G113" s="2" t="s">
        <v>268</v>
      </c>
      <c r="H113" s="3" t="s">
        <v>269</v>
      </c>
      <c r="I113" s="2"/>
      <c r="J113" s="10" t="n">
        <v>1183</v>
      </c>
      <c r="K113" s="11" t="n">
        <f aca="false">J113/1000</f>
        <v>1.183</v>
      </c>
      <c r="L113" s="10" t="n">
        <v>1</v>
      </c>
      <c r="M113" s="12" t="n">
        <f aca="false">L113/1000</f>
        <v>0.001</v>
      </c>
      <c r="N113" s="13" t="n">
        <f aca="false">IF(SUMIFS($J$3:$J$20000,$D$3:$D$20000,$D113,$E$3:$E$20000,$E113)=0,0,J113/SUMIFS($J$3:$J$20000,$D$3:$D$20000,$D113,$E$3:$E$20000,$E113))</f>
        <v>8.79866592886791E-006</v>
      </c>
      <c r="O113" s="13" t="n">
        <f aca="false">IF(SUMIFS($L$3:$L$20000,$D$3:$D$20000,$D113,$E$3:$E$20000,$E113)=0,0,L113/SUMIFS($L$3:$L$20000,$D$3:$D$20000,$D113,$E$3:$E$20000,$E113))</f>
        <v>3.44541260538656E-006</v>
      </c>
      <c r="P113" s="10" t="n">
        <v>0</v>
      </c>
      <c r="Q113" s="11" t="n">
        <f aca="false">P113/1000</f>
        <v>0</v>
      </c>
      <c r="R113" s="10" t="n">
        <v>0</v>
      </c>
      <c r="S113" s="12" t="n">
        <f aca="false">R113/1000</f>
        <v>0</v>
      </c>
      <c r="T113" s="13" t="n">
        <f aca="false">IF(SUMIFS($P$3:$P$20000,$D$3:$D$20000,$D113,$E$3:$E$20000,$E113)=0,0,P113/SUMIFS($P$3:$P$20000,$D$3:$D$20000,$D113,$E$3:$E$20000,$E113))</f>
        <v>0</v>
      </c>
      <c r="U113" s="13" t="n">
        <f aca="false">IF(SUMIFS($R$3:$R$20000,$D$3:$D$20000,$D113,$E$3:$E$20000,$E113)=0,0,R113/SUMIFS($R$3:$R$20000,$D$3:$D$20000,$D113,$E$3:$E$20000,$E113))</f>
        <v>0</v>
      </c>
      <c r="V113" s="10" t="n">
        <v>134452201</v>
      </c>
      <c r="W113" s="10" t="n">
        <v>290241</v>
      </c>
      <c r="X113" s="10" t="n">
        <v>38618293</v>
      </c>
      <c r="Y113" s="10" t="n">
        <v>230705</v>
      </c>
      <c r="Z113" s="2" t="n">
        <v>15</v>
      </c>
      <c r="AA113" s="2" t="s">
        <v>416</v>
      </c>
    </row>
    <row r="114" customFormat="false" ht="15" hidden="false" customHeight="false" outlineLevel="0" collapsed="false">
      <c r="A114" s="2" t="s">
        <v>417</v>
      </c>
      <c r="B114" s="2" t="s">
        <v>94</v>
      </c>
      <c r="C114" s="3" t="s">
        <v>95</v>
      </c>
      <c r="D114" s="2" t="s">
        <v>96</v>
      </c>
      <c r="E114" s="2" t="n">
        <v>2024</v>
      </c>
      <c r="F114" s="2" t="n">
        <v>16</v>
      </c>
      <c r="G114" s="2" t="s">
        <v>362</v>
      </c>
      <c r="H114" s="3" t="s">
        <v>363</v>
      </c>
      <c r="I114" s="2" t="s">
        <v>364</v>
      </c>
      <c r="J114" s="10" t="n">
        <v>225</v>
      </c>
      <c r="K114" s="11" t="n">
        <f aca="false">J114/1000</f>
        <v>0.225</v>
      </c>
      <c r="L114" s="10" t="n">
        <v>0</v>
      </c>
      <c r="M114" s="12" t="n">
        <f aca="false">L114/1000</f>
        <v>0</v>
      </c>
      <c r="N114" s="13" t="n">
        <f aca="false">IF(SUMIFS($J$3:$J$20000,$D$3:$D$20000,$D114,$E$3:$E$20000,$E114)=0,0,J114/SUMIFS($J$3:$J$20000,$D$3:$D$20000,$D114,$E$3:$E$20000,$E114))</f>
        <v>1.67345717159364E-006</v>
      </c>
      <c r="O114" s="13" t="n">
        <f aca="false">IF(SUMIFS($L$3:$L$20000,$D$3:$D$20000,$D114,$E$3:$E$20000,$E114)=0,0,L114/SUMIFS($L$3:$L$20000,$D$3:$D$20000,$D114,$E$3:$E$20000,$E114))</f>
        <v>0</v>
      </c>
      <c r="P114" s="10" t="n">
        <v>0</v>
      </c>
      <c r="Q114" s="11" t="n">
        <f aca="false">P114/1000</f>
        <v>0</v>
      </c>
      <c r="R114" s="10" t="n">
        <v>0</v>
      </c>
      <c r="S114" s="12" t="n">
        <f aca="false">R114/1000</f>
        <v>0</v>
      </c>
      <c r="T114" s="13" t="n">
        <f aca="false">IF(SUMIFS($P$3:$P$20000,$D$3:$D$20000,$D114,$E$3:$E$20000,$E114)=0,0,P114/SUMIFS($P$3:$P$20000,$D$3:$D$20000,$D114,$E$3:$E$20000,$E114))</f>
        <v>0</v>
      </c>
      <c r="U114" s="13" t="n">
        <f aca="false">IF(SUMIFS($R$3:$R$20000,$D$3:$D$20000,$D114,$E$3:$E$20000,$E114)=0,0,R114/SUMIFS($R$3:$R$20000,$D$3:$D$20000,$D114,$E$3:$E$20000,$E114))</f>
        <v>0</v>
      </c>
      <c r="V114" s="10" t="n">
        <v>134452201</v>
      </c>
      <c r="W114" s="10" t="n">
        <v>290241</v>
      </c>
      <c r="X114" s="10" t="n">
        <v>38618293</v>
      </c>
      <c r="Y114" s="10" t="n">
        <v>230705</v>
      </c>
      <c r="Z114" s="2" t="n">
        <v>16</v>
      </c>
      <c r="AA114" s="2" t="s">
        <v>418</v>
      </c>
    </row>
    <row r="115" customFormat="false" ht="15" hidden="false" customHeight="false" outlineLevel="0" collapsed="false">
      <c r="A115" s="2" t="s">
        <v>419</v>
      </c>
      <c r="B115" s="2" t="s">
        <v>94</v>
      </c>
      <c r="C115" s="3" t="s">
        <v>95</v>
      </c>
      <c r="D115" s="2" t="s">
        <v>96</v>
      </c>
      <c r="E115" s="2" t="n">
        <v>2024</v>
      </c>
      <c r="F115" s="2" t="n">
        <v>17</v>
      </c>
      <c r="G115" s="2" t="s">
        <v>180</v>
      </c>
      <c r="H115" s="3" t="s">
        <v>181</v>
      </c>
      <c r="I115" s="2"/>
      <c r="J115" s="10" t="n">
        <v>0</v>
      </c>
      <c r="K115" s="11" t="n">
        <f aca="false">J115/1000</f>
        <v>0</v>
      </c>
      <c r="L115" s="10" t="n">
        <v>0</v>
      </c>
      <c r="M115" s="12" t="n">
        <f aca="false">L115/1000</f>
        <v>0</v>
      </c>
      <c r="N115" s="13" t="n">
        <f aca="false">IF(SUMIFS($J$3:$J$20000,$D$3:$D$20000,$D115,$E$3:$E$20000,$E115)=0,0,J115/SUMIFS($J$3:$J$20000,$D$3:$D$20000,$D115,$E$3:$E$20000,$E115))</f>
        <v>0</v>
      </c>
      <c r="O115" s="13" t="n">
        <f aca="false">IF(SUMIFS($L$3:$L$20000,$D$3:$D$20000,$D115,$E$3:$E$20000,$E115)=0,0,L115/SUMIFS($L$3:$L$20000,$D$3:$D$20000,$D115,$E$3:$E$20000,$E115))</f>
        <v>0</v>
      </c>
      <c r="P115" s="10" t="n">
        <v>90</v>
      </c>
      <c r="Q115" s="11" t="n">
        <f aca="false">P115/1000</f>
        <v>0.09</v>
      </c>
      <c r="R115" s="10" t="n">
        <v>0</v>
      </c>
      <c r="S115" s="12" t="n">
        <f aca="false">R115/1000</f>
        <v>0</v>
      </c>
      <c r="T115" s="13" t="n">
        <f aca="false">IF(SUMIFS($P$3:$P$20000,$D$3:$D$20000,$D115,$E$3:$E$20000,$E115)=0,0,P115/SUMIFS($P$3:$P$20000,$D$3:$D$20000,$D115,$E$3:$E$20000,$E115))</f>
        <v>2.3305017650573E-006</v>
      </c>
      <c r="U115" s="13" t="n">
        <f aca="false">IF(SUMIFS($R$3:$R$20000,$D$3:$D$20000,$D115,$E$3:$E$20000,$E115)=0,0,R115/SUMIFS($R$3:$R$20000,$D$3:$D$20000,$D115,$E$3:$E$20000,$E115))</f>
        <v>0</v>
      </c>
      <c r="V115" s="10" t="n">
        <v>134452201</v>
      </c>
      <c r="W115" s="10" t="n">
        <v>290241</v>
      </c>
      <c r="X115" s="10" t="n">
        <v>38618293</v>
      </c>
      <c r="Y115" s="10" t="n">
        <v>230705</v>
      </c>
      <c r="Z115" s="2" t="n">
        <v>17</v>
      </c>
      <c r="AA115" s="2" t="s">
        <v>420</v>
      </c>
    </row>
    <row r="116" customFormat="false" ht="15" hidden="false" customHeight="false" outlineLevel="0" collapsed="false">
      <c r="A116" s="2" t="s">
        <v>421</v>
      </c>
      <c r="B116" s="2" t="s">
        <v>94</v>
      </c>
      <c r="C116" s="3" t="s">
        <v>95</v>
      </c>
      <c r="D116" s="2" t="s">
        <v>96</v>
      </c>
      <c r="E116" s="2" t="n">
        <v>2024</v>
      </c>
      <c r="F116" s="2" t="n">
        <v>18</v>
      </c>
      <c r="G116" s="2" t="s">
        <v>422</v>
      </c>
      <c r="H116" s="3" t="s">
        <v>423</v>
      </c>
      <c r="I116" s="2"/>
      <c r="J116" s="10" t="n">
        <v>0</v>
      </c>
      <c r="K116" s="11" t="n">
        <f aca="false">J116/1000</f>
        <v>0</v>
      </c>
      <c r="L116" s="10" t="n">
        <v>0</v>
      </c>
      <c r="M116" s="12" t="n">
        <f aca="false">L116/1000</f>
        <v>0</v>
      </c>
      <c r="N116" s="13" t="n">
        <f aca="false">IF(SUMIFS($J$3:$J$20000,$D$3:$D$20000,$D116,$E$3:$E$20000,$E116)=0,0,J116/SUMIFS($J$3:$J$20000,$D$3:$D$20000,$D116,$E$3:$E$20000,$E116))</f>
        <v>0</v>
      </c>
      <c r="O116" s="13" t="n">
        <f aca="false">IF(SUMIFS($L$3:$L$20000,$D$3:$D$20000,$D116,$E$3:$E$20000,$E116)=0,0,L116/SUMIFS($L$3:$L$20000,$D$3:$D$20000,$D116,$E$3:$E$20000,$E116))</f>
        <v>0</v>
      </c>
      <c r="P116" s="10" t="n">
        <v>1443</v>
      </c>
      <c r="Q116" s="11" t="n">
        <f aca="false">P116/1000</f>
        <v>1.443</v>
      </c>
      <c r="R116" s="10" t="n">
        <v>2</v>
      </c>
      <c r="S116" s="12" t="n">
        <f aca="false">R116/1000</f>
        <v>0.002</v>
      </c>
      <c r="T116" s="13" t="n">
        <f aca="false">IF(SUMIFS($P$3:$P$20000,$D$3:$D$20000,$D116,$E$3:$E$20000,$E116)=0,0,P116/SUMIFS($P$3:$P$20000,$D$3:$D$20000,$D116,$E$3:$E$20000,$E116))</f>
        <v>3.73657116330854E-005</v>
      </c>
      <c r="U116" s="13" t="n">
        <f aca="false">IF(SUMIFS($R$3:$R$20000,$D$3:$D$20000,$D116,$E$3:$E$20000,$E116)=0,0,R116/SUMIFS($R$3:$R$20000,$D$3:$D$20000,$D116,$E$3:$E$20000,$E116))</f>
        <v>8.66907956047767E-006</v>
      </c>
      <c r="V116" s="10" t="n">
        <v>134452201</v>
      </c>
      <c r="W116" s="10" t="n">
        <v>290241</v>
      </c>
      <c r="X116" s="10" t="n">
        <v>38618293</v>
      </c>
      <c r="Y116" s="10" t="n">
        <v>230705</v>
      </c>
      <c r="Z116" s="2" t="n">
        <v>18</v>
      </c>
      <c r="AA116" s="2" t="s">
        <v>424</v>
      </c>
    </row>
    <row r="117" customFormat="false" ht="15" hidden="false" customHeight="false" outlineLevel="0" collapsed="false">
      <c r="A117" s="2" t="s">
        <v>425</v>
      </c>
      <c r="B117" s="2" t="s">
        <v>94</v>
      </c>
      <c r="C117" s="3" t="s">
        <v>95</v>
      </c>
      <c r="D117" s="2" t="s">
        <v>96</v>
      </c>
      <c r="E117" s="2" t="n">
        <v>2024</v>
      </c>
      <c r="F117" s="2" t="n">
        <v>19</v>
      </c>
      <c r="G117" s="2" t="s">
        <v>197</v>
      </c>
      <c r="H117" s="3" t="s">
        <v>198</v>
      </c>
      <c r="I117" s="2"/>
      <c r="J117" s="10" t="n">
        <v>0</v>
      </c>
      <c r="K117" s="11" t="n">
        <f aca="false">J117/1000</f>
        <v>0</v>
      </c>
      <c r="L117" s="10" t="n">
        <v>0</v>
      </c>
      <c r="M117" s="12" t="n">
        <f aca="false">L117/1000</f>
        <v>0</v>
      </c>
      <c r="N117" s="13" t="n">
        <f aca="false">IF(SUMIFS($J$3:$J$20000,$D$3:$D$20000,$D117,$E$3:$E$20000,$E117)=0,0,J117/SUMIFS($J$3:$J$20000,$D$3:$D$20000,$D117,$E$3:$E$20000,$E117))</f>
        <v>0</v>
      </c>
      <c r="O117" s="13" t="n">
        <f aca="false">IF(SUMIFS($L$3:$L$20000,$D$3:$D$20000,$D117,$E$3:$E$20000,$E117)=0,0,L117/SUMIFS($L$3:$L$20000,$D$3:$D$20000,$D117,$E$3:$E$20000,$E117))</f>
        <v>0</v>
      </c>
      <c r="P117" s="10" t="n">
        <v>107640</v>
      </c>
      <c r="Q117" s="11" t="n">
        <f aca="false">P117/1000</f>
        <v>107.64</v>
      </c>
      <c r="R117" s="10" t="n">
        <v>412</v>
      </c>
      <c r="S117" s="12" t="n">
        <f aca="false">R117/1000</f>
        <v>0.412</v>
      </c>
      <c r="T117" s="13" t="n">
        <f aca="false">IF(SUMIFS($P$3:$P$20000,$D$3:$D$20000,$D117,$E$3:$E$20000,$E117)=0,0,P117/SUMIFS($P$3:$P$20000,$D$3:$D$20000,$D117,$E$3:$E$20000,$E117))</f>
        <v>0.00278728011100853</v>
      </c>
      <c r="U117" s="13" t="n">
        <f aca="false">IF(SUMIFS($R$3:$R$20000,$D$3:$D$20000,$D117,$E$3:$E$20000,$E117)=0,0,R117/SUMIFS($R$3:$R$20000,$D$3:$D$20000,$D117,$E$3:$E$20000,$E117))</f>
        <v>0.0017858303894584</v>
      </c>
      <c r="V117" s="10" t="n">
        <v>134452201</v>
      </c>
      <c r="W117" s="10" t="n">
        <v>290241</v>
      </c>
      <c r="X117" s="10" t="n">
        <v>38618293</v>
      </c>
      <c r="Y117" s="10" t="n">
        <v>230705</v>
      </c>
      <c r="Z117" s="2" t="n">
        <v>19</v>
      </c>
      <c r="AA117" s="2" t="s">
        <v>426</v>
      </c>
    </row>
    <row r="118" customFormat="false" ht="15" hidden="false" customHeight="false" outlineLevel="0" collapsed="false">
      <c r="A118" s="2" t="s">
        <v>427</v>
      </c>
      <c r="B118" s="2" t="s">
        <v>94</v>
      </c>
      <c r="C118" s="3" t="s">
        <v>95</v>
      </c>
      <c r="D118" s="2" t="s">
        <v>96</v>
      </c>
      <c r="E118" s="2" t="n">
        <v>2025</v>
      </c>
      <c r="F118" s="2" t="n">
        <v>1</v>
      </c>
      <c r="G118" s="2" t="s">
        <v>97</v>
      </c>
      <c r="H118" s="3" t="s">
        <v>98</v>
      </c>
      <c r="I118" s="2" t="s">
        <v>99</v>
      </c>
      <c r="J118" s="10" t="n">
        <v>53560014</v>
      </c>
      <c r="K118" s="11" t="n">
        <f aca="false">J118/1000</f>
        <v>53560.014</v>
      </c>
      <c r="L118" s="10" t="n">
        <v>66358</v>
      </c>
      <c r="M118" s="12" t="n">
        <f aca="false">L118/1000</f>
        <v>66.358</v>
      </c>
      <c r="N118" s="13" t="n">
        <f aca="false">IF(SUMIFS($J$3:$J$20000,$D$3:$D$20000,$D118,$E$3:$E$20000,$E118)=0,0,J118/SUMIFS($J$3:$J$20000,$D$3:$D$20000,$D118,$E$3:$E$20000,$E118))</f>
        <v>0.452219787709208</v>
      </c>
      <c r="O118" s="13" t="n">
        <f aca="false">IF(SUMIFS($L$3:$L$20000,$D$3:$D$20000,$D118,$E$3:$E$20000,$E118)=0,0,L118/SUMIFS($L$3:$L$20000,$D$3:$D$20000,$D118,$E$3:$E$20000,$E118))</f>
        <v>0.245640272004087</v>
      </c>
      <c r="P118" s="10" t="n">
        <v>8156070</v>
      </c>
      <c r="Q118" s="11" t="n">
        <f aca="false">P118/1000</f>
        <v>8156.07</v>
      </c>
      <c r="R118" s="10" t="n">
        <v>48698</v>
      </c>
      <c r="S118" s="12" t="n">
        <f aca="false">R118/1000</f>
        <v>48.698</v>
      </c>
      <c r="T118" s="13" t="n">
        <f aca="false">IF(SUMIFS($P$3:$P$20000,$D$3:$D$20000,$D118,$E$3:$E$20000,$E118)=0,0,P118/SUMIFS($P$3:$P$20000,$D$3:$D$20000,$D118,$E$3:$E$20000,$E118))</f>
        <v>0.292578758290049</v>
      </c>
      <c r="U118" s="13" t="n">
        <f aca="false">IF(SUMIFS($R$3:$R$20000,$D$3:$D$20000,$D118,$E$3:$E$20000,$E118)=0,0,R118/SUMIFS($R$3:$R$20000,$D$3:$D$20000,$D118,$E$3:$E$20000,$E118))</f>
        <v>0.215529374275269</v>
      </c>
      <c r="V118" s="10" t="n">
        <v>118438015</v>
      </c>
      <c r="W118" s="10" t="n">
        <v>270143</v>
      </c>
      <c r="X118" s="10" t="n">
        <v>27876494</v>
      </c>
      <c r="Y118" s="10" t="n">
        <v>225946</v>
      </c>
      <c r="Z118" s="2" t="n">
        <v>3</v>
      </c>
      <c r="AA118" s="2" t="s">
        <v>428</v>
      </c>
    </row>
    <row r="119" customFormat="false" ht="15" hidden="false" customHeight="false" outlineLevel="0" collapsed="false">
      <c r="A119" s="2" t="s">
        <v>429</v>
      </c>
      <c r="B119" s="2" t="s">
        <v>94</v>
      </c>
      <c r="C119" s="3" t="s">
        <v>95</v>
      </c>
      <c r="D119" s="2" t="s">
        <v>96</v>
      </c>
      <c r="E119" s="2" t="n">
        <v>2025</v>
      </c>
      <c r="F119" s="2" t="n">
        <v>2</v>
      </c>
      <c r="G119" s="2" t="s">
        <v>102</v>
      </c>
      <c r="H119" s="3" t="s">
        <v>103</v>
      </c>
      <c r="I119" s="2" t="s">
        <v>104</v>
      </c>
      <c r="J119" s="10" t="n">
        <v>39148982</v>
      </c>
      <c r="K119" s="11" t="n">
        <f aca="false">J119/1000</f>
        <v>39148.982</v>
      </c>
      <c r="L119" s="10" t="n">
        <v>116156</v>
      </c>
      <c r="M119" s="12" t="n">
        <f aca="false">L119/1000</f>
        <v>116.156</v>
      </c>
      <c r="N119" s="13" t="n">
        <f aca="false">IF(SUMIFS($J$3:$J$20000,$D$3:$D$20000,$D119,$E$3:$E$20000,$E119)=0,0,J119/SUMIFS($J$3:$J$20000,$D$3:$D$20000,$D119,$E$3:$E$20000,$E119))</f>
        <v>0.33054405715935</v>
      </c>
      <c r="O119" s="13" t="n">
        <f aca="false">IF(SUMIFS($L$3:$L$20000,$D$3:$D$20000,$D119,$E$3:$E$20000,$E119)=0,0,L119/SUMIFS($L$3:$L$20000,$D$3:$D$20000,$D119,$E$3:$E$20000,$E119))</f>
        <v>0.429979677430102</v>
      </c>
      <c r="P119" s="10" t="n">
        <v>2222817</v>
      </c>
      <c r="Q119" s="11" t="n">
        <f aca="false">P119/1000</f>
        <v>2222.817</v>
      </c>
      <c r="R119" s="10" t="n">
        <v>98497</v>
      </c>
      <c r="S119" s="12" t="n">
        <f aca="false">R119/1000</f>
        <v>98.497</v>
      </c>
      <c r="T119" s="13" t="n">
        <f aca="false">IF(SUMIFS($P$3:$P$20000,$D$3:$D$20000,$D119,$E$3:$E$20000,$E119)=0,0,P119/SUMIFS($P$3:$P$20000,$D$3:$D$20000,$D119,$E$3:$E$20000,$E119))</f>
        <v>0.0797380402284448</v>
      </c>
      <c r="U119" s="13" t="n">
        <f aca="false">IF(SUMIFS($R$3:$R$20000,$D$3:$D$20000,$D119,$E$3:$E$20000,$E119)=0,0,R119/SUMIFS($R$3:$R$20000,$D$3:$D$20000,$D119,$E$3:$E$20000,$E119))</f>
        <v>0.435931594274738</v>
      </c>
      <c r="V119" s="10" t="n">
        <v>118438015</v>
      </c>
      <c r="W119" s="10" t="n">
        <v>270143</v>
      </c>
      <c r="X119" s="10" t="n">
        <v>27876494</v>
      </c>
      <c r="Y119" s="10" t="n">
        <v>225946</v>
      </c>
      <c r="Z119" s="2" t="n">
        <v>1</v>
      </c>
      <c r="AA119" s="2" t="s">
        <v>430</v>
      </c>
    </row>
    <row r="120" customFormat="false" ht="15" hidden="false" customHeight="false" outlineLevel="0" collapsed="false">
      <c r="A120" s="2" t="s">
        <v>431</v>
      </c>
      <c r="B120" s="2" t="s">
        <v>94</v>
      </c>
      <c r="C120" s="3" t="s">
        <v>95</v>
      </c>
      <c r="D120" s="2" t="s">
        <v>96</v>
      </c>
      <c r="E120" s="2" t="n">
        <v>2025</v>
      </c>
      <c r="F120" s="2" t="n">
        <v>3</v>
      </c>
      <c r="G120" s="2" t="s">
        <v>107</v>
      </c>
      <c r="H120" s="3" t="s">
        <v>108</v>
      </c>
      <c r="I120" s="2" t="s">
        <v>109</v>
      </c>
      <c r="J120" s="10" t="n">
        <v>24405116</v>
      </c>
      <c r="K120" s="11" t="n">
        <f aca="false">J120/1000</f>
        <v>24405.116</v>
      </c>
      <c r="L120" s="10" t="n">
        <v>80148</v>
      </c>
      <c r="M120" s="12" t="n">
        <f aca="false">L120/1000</f>
        <v>80.148</v>
      </c>
      <c r="N120" s="13" t="n">
        <f aca="false">IF(SUMIFS($J$3:$J$20000,$D$3:$D$20000,$D120,$E$3:$E$20000,$E120)=0,0,J120/SUMIFS($J$3:$J$20000,$D$3:$D$20000,$D120,$E$3:$E$20000,$E120))</f>
        <v>0.206058130913457</v>
      </c>
      <c r="O120" s="13" t="n">
        <f aca="false">IF(SUMIFS($L$3:$L$20000,$D$3:$D$20000,$D120,$E$3:$E$20000,$E120)=0,0,L120/SUMIFS($L$3:$L$20000,$D$3:$D$20000,$D120,$E$3:$E$20000,$E120))</f>
        <v>0.296687310054305</v>
      </c>
      <c r="P120" s="10" t="n">
        <v>5123593</v>
      </c>
      <c r="Q120" s="11" t="n">
        <f aca="false">P120/1000</f>
        <v>5123.593</v>
      </c>
      <c r="R120" s="10" t="n">
        <v>30306</v>
      </c>
      <c r="S120" s="12" t="n">
        <f aca="false">R120/1000</f>
        <v>30.306</v>
      </c>
      <c r="T120" s="13" t="n">
        <f aca="false">IF(SUMIFS($P$3:$P$20000,$D$3:$D$20000,$D120,$E$3:$E$20000,$E120)=0,0,P120/SUMIFS($P$3:$P$20000,$D$3:$D$20000,$D120,$E$3:$E$20000,$E120))</f>
        <v>0.18379617609015</v>
      </c>
      <c r="U120" s="13" t="n">
        <f aca="false">IF(SUMIFS($R$3:$R$20000,$D$3:$D$20000,$D120,$E$3:$E$20000,$E120)=0,0,R120/SUMIFS($R$3:$R$20000,$D$3:$D$20000,$D120,$E$3:$E$20000,$E120))</f>
        <v>0.134129393748949</v>
      </c>
      <c r="V120" s="10" t="n">
        <v>118438015</v>
      </c>
      <c r="W120" s="10" t="n">
        <v>270143</v>
      </c>
      <c r="X120" s="10" t="n">
        <v>27876494</v>
      </c>
      <c r="Y120" s="10" t="n">
        <v>225946</v>
      </c>
      <c r="Z120" s="2" t="n">
        <v>2</v>
      </c>
      <c r="AA120" s="2" t="s">
        <v>432</v>
      </c>
    </row>
    <row r="121" customFormat="false" ht="15" hidden="false" customHeight="false" outlineLevel="0" collapsed="false">
      <c r="A121" s="2" t="s">
        <v>433</v>
      </c>
      <c r="B121" s="2" t="s">
        <v>94</v>
      </c>
      <c r="C121" s="3" t="s">
        <v>95</v>
      </c>
      <c r="D121" s="2" t="s">
        <v>96</v>
      </c>
      <c r="E121" s="2" t="n">
        <v>2025</v>
      </c>
      <c r="F121" s="2" t="n">
        <v>4</v>
      </c>
      <c r="G121" s="2" t="s">
        <v>147</v>
      </c>
      <c r="H121" s="3" t="s">
        <v>148</v>
      </c>
      <c r="I121" s="2" t="s">
        <v>149</v>
      </c>
      <c r="J121" s="10" t="n">
        <v>481544</v>
      </c>
      <c r="K121" s="11" t="n">
        <f aca="false">J121/1000</f>
        <v>481.544</v>
      </c>
      <c r="L121" s="10" t="n">
        <v>5126</v>
      </c>
      <c r="M121" s="12" t="n">
        <f aca="false">L121/1000</f>
        <v>5.126</v>
      </c>
      <c r="N121" s="13" t="n">
        <f aca="false">IF(SUMIFS($J$3:$J$20000,$D$3:$D$20000,$D121,$E$3:$E$20000,$E121)=0,0,J121/SUMIFS($J$3:$J$20000,$D$3:$D$20000,$D121,$E$3:$E$20000,$E121))</f>
        <v>0.00406578918094836</v>
      </c>
      <c r="O121" s="13" t="n">
        <f aca="false">IF(SUMIFS($L$3:$L$20000,$D$3:$D$20000,$D121,$E$3:$E$20000,$E121)=0,0,L121/SUMIFS($L$3:$L$20000,$D$3:$D$20000,$D121,$E$3:$E$20000,$E121))</f>
        <v>0.0189751353912557</v>
      </c>
      <c r="P121" s="10" t="n">
        <v>1564351</v>
      </c>
      <c r="Q121" s="11" t="n">
        <f aca="false">P121/1000</f>
        <v>1564.351</v>
      </c>
      <c r="R121" s="10" t="n">
        <v>3787</v>
      </c>
      <c r="S121" s="12" t="n">
        <f aca="false">R121/1000</f>
        <v>3.787</v>
      </c>
      <c r="T121" s="13" t="n">
        <f aca="false">IF(SUMIFS($P$3:$P$20000,$D$3:$D$20000,$D121,$E$3:$E$20000,$E121)=0,0,P121/SUMIFS($P$3:$P$20000,$D$3:$D$20000,$D121,$E$3:$E$20000,$E121))</f>
        <v>0.0561172075656286</v>
      </c>
      <c r="U121" s="13" t="n">
        <f aca="false">IF(SUMIFS($R$3:$R$20000,$D$3:$D$20000,$D121,$E$3:$E$20000,$E121)=0,0,R121/SUMIFS($R$3:$R$20000,$D$3:$D$20000,$D121,$E$3:$E$20000,$E121))</f>
        <v>0.0167606419232914</v>
      </c>
      <c r="V121" s="10" t="n">
        <v>118438015</v>
      </c>
      <c r="W121" s="10" t="n">
        <v>270143</v>
      </c>
      <c r="X121" s="10" t="n">
        <v>27876494</v>
      </c>
      <c r="Y121" s="10" t="n">
        <v>225946</v>
      </c>
      <c r="Z121" s="2" t="n">
        <v>4</v>
      </c>
      <c r="AA121" s="2" t="s">
        <v>434</v>
      </c>
    </row>
    <row r="122" customFormat="false" ht="15" hidden="false" customHeight="false" outlineLevel="0" collapsed="false">
      <c r="A122" s="2" t="s">
        <v>435</v>
      </c>
      <c r="B122" s="2" t="s">
        <v>94</v>
      </c>
      <c r="C122" s="3" t="s">
        <v>95</v>
      </c>
      <c r="D122" s="2" t="s">
        <v>96</v>
      </c>
      <c r="E122" s="2" t="n">
        <v>2025</v>
      </c>
      <c r="F122" s="2" t="n">
        <v>5</v>
      </c>
      <c r="G122" s="2" t="s">
        <v>122</v>
      </c>
      <c r="H122" s="3" t="s">
        <v>123</v>
      </c>
      <c r="I122" s="2" t="s">
        <v>124</v>
      </c>
      <c r="J122" s="10" t="n">
        <v>286633</v>
      </c>
      <c r="K122" s="11" t="n">
        <f aca="false">J122/1000</f>
        <v>286.633</v>
      </c>
      <c r="L122" s="10" t="n">
        <v>1327</v>
      </c>
      <c r="M122" s="12" t="n">
        <f aca="false">L122/1000</f>
        <v>1.327</v>
      </c>
      <c r="N122" s="13" t="n">
        <f aca="false">IF(SUMIFS($J$3:$J$20000,$D$3:$D$20000,$D122,$E$3:$E$20000,$E122)=0,0,J122/SUMIFS($J$3:$J$20000,$D$3:$D$20000,$D122,$E$3:$E$20000,$E122))</f>
        <v>0.00242010979329567</v>
      </c>
      <c r="O122" s="13" t="n">
        <f aca="false">IF(SUMIFS($L$3:$L$20000,$D$3:$D$20000,$D122,$E$3:$E$20000,$E122)=0,0,L122/SUMIFS($L$3:$L$20000,$D$3:$D$20000,$D122,$E$3:$E$20000,$E122))</f>
        <v>0.0049122131611776</v>
      </c>
      <c r="P122" s="10" t="n">
        <v>3000</v>
      </c>
      <c r="Q122" s="11" t="n">
        <f aca="false">P122/1000</f>
        <v>3</v>
      </c>
      <c r="R122" s="10" t="n">
        <v>0</v>
      </c>
      <c r="S122" s="12" t="n">
        <f aca="false">R122/1000</f>
        <v>0</v>
      </c>
      <c r="T122" s="13" t="n">
        <f aca="false">IF(SUMIFS($P$3:$P$20000,$D$3:$D$20000,$D122,$E$3:$E$20000,$E122)=0,0,P122/SUMIFS($P$3:$P$20000,$D$3:$D$20000,$D122,$E$3:$E$20000,$E122))</f>
        <v>0.000107617550471017</v>
      </c>
      <c r="U122" s="13" t="n">
        <f aca="false">IF(SUMIFS($R$3:$R$20000,$D$3:$D$20000,$D122,$E$3:$E$20000,$E122)=0,0,R122/SUMIFS($R$3:$R$20000,$D$3:$D$20000,$D122,$E$3:$E$20000,$E122))</f>
        <v>0</v>
      </c>
      <c r="V122" s="10" t="n">
        <v>118438015</v>
      </c>
      <c r="W122" s="10" t="n">
        <v>270143</v>
      </c>
      <c r="X122" s="10" t="n">
        <v>27876494</v>
      </c>
      <c r="Y122" s="10" t="n">
        <v>225946</v>
      </c>
      <c r="Z122" s="2" t="n">
        <v>5</v>
      </c>
      <c r="AA122" s="2" t="s">
        <v>436</v>
      </c>
    </row>
    <row r="123" customFormat="false" ht="15" hidden="false" customHeight="false" outlineLevel="0" collapsed="false">
      <c r="A123" s="2" t="s">
        <v>437</v>
      </c>
      <c r="B123" s="2" t="s">
        <v>94</v>
      </c>
      <c r="C123" s="3" t="s">
        <v>95</v>
      </c>
      <c r="D123" s="2" t="s">
        <v>96</v>
      </c>
      <c r="E123" s="2" t="n">
        <v>2025</v>
      </c>
      <c r="F123" s="2" t="n">
        <v>6</v>
      </c>
      <c r="G123" s="2" t="s">
        <v>117</v>
      </c>
      <c r="H123" s="3" t="s">
        <v>118</v>
      </c>
      <c r="I123" s="2" t="s">
        <v>119</v>
      </c>
      <c r="J123" s="10" t="n">
        <v>286454</v>
      </c>
      <c r="K123" s="11" t="n">
        <f aca="false">J123/1000</f>
        <v>286.454</v>
      </c>
      <c r="L123" s="10" t="n">
        <v>415</v>
      </c>
      <c r="M123" s="12" t="n">
        <f aca="false">L123/1000</f>
        <v>0.415</v>
      </c>
      <c r="N123" s="13" t="n">
        <f aca="false">IF(SUMIFS($J$3:$J$20000,$D$3:$D$20000,$D123,$E$3:$E$20000,$E123)=0,0,J123/SUMIFS($J$3:$J$20000,$D$3:$D$20000,$D123,$E$3:$E$20000,$E123))</f>
        <v>0.00241859845422097</v>
      </c>
      <c r="O123" s="13" t="n">
        <f aca="false">IF(SUMIFS($L$3:$L$20000,$D$3:$D$20000,$D123,$E$3:$E$20000,$E123)=0,0,L123/SUMIFS($L$3:$L$20000,$D$3:$D$20000,$D123,$E$3:$E$20000,$E123))</f>
        <v>0.00153622340760264</v>
      </c>
      <c r="P123" s="10" t="n">
        <v>313465</v>
      </c>
      <c r="Q123" s="11" t="n">
        <f aca="false">P123/1000</f>
        <v>313.465</v>
      </c>
      <c r="R123" s="10" t="n">
        <v>850</v>
      </c>
      <c r="S123" s="12" t="n">
        <f aca="false">R123/1000</f>
        <v>0.85</v>
      </c>
      <c r="T123" s="13" t="n">
        <f aca="false">IF(SUMIFS($P$3:$P$20000,$D$3:$D$20000,$D123,$E$3:$E$20000,$E123)=0,0,P123/SUMIFS($P$3:$P$20000,$D$3:$D$20000,$D123,$E$3:$E$20000,$E123))</f>
        <v>0.0112447784861324</v>
      </c>
      <c r="U123" s="13" t="n">
        <f aca="false">IF(SUMIFS($R$3:$R$20000,$D$3:$D$20000,$D123,$E$3:$E$20000,$E123)=0,0,R123/SUMIFS($R$3:$R$20000,$D$3:$D$20000,$D123,$E$3:$E$20000,$E123))</f>
        <v>0.00376196082249741</v>
      </c>
      <c r="V123" s="10" t="n">
        <v>118438015</v>
      </c>
      <c r="W123" s="10" t="n">
        <v>270143</v>
      </c>
      <c r="X123" s="10" t="n">
        <v>27876494</v>
      </c>
      <c r="Y123" s="10" t="n">
        <v>225946</v>
      </c>
      <c r="Z123" s="2" t="n">
        <v>6</v>
      </c>
      <c r="AA123" s="2" t="s">
        <v>438</v>
      </c>
    </row>
    <row r="124" customFormat="false" ht="15" hidden="false" customHeight="false" outlineLevel="0" collapsed="false">
      <c r="A124" s="2" t="s">
        <v>439</v>
      </c>
      <c r="B124" s="2" t="s">
        <v>94</v>
      </c>
      <c r="C124" s="3" t="s">
        <v>95</v>
      </c>
      <c r="D124" s="2" t="s">
        <v>96</v>
      </c>
      <c r="E124" s="2" t="n">
        <v>2025</v>
      </c>
      <c r="F124" s="2" t="n">
        <v>7</v>
      </c>
      <c r="G124" s="2" t="s">
        <v>192</v>
      </c>
      <c r="H124" s="3" t="s">
        <v>193</v>
      </c>
      <c r="I124" s="2" t="s">
        <v>194</v>
      </c>
      <c r="J124" s="10" t="n">
        <v>109459</v>
      </c>
      <c r="K124" s="11" t="n">
        <f aca="false">J124/1000</f>
        <v>109.459</v>
      </c>
      <c r="L124" s="10" t="n">
        <v>148</v>
      </c>
      <c r="M124" s="12" t="n">
        <f aca="false">L124/1000</f>
        <v>0.148</v>
      </c>
      <c r="N124" s="13" t="n">
        <f aca="false">IF(SUMIFS($J$3:$J$20000,$D$3:$D$20000,$D124,$E$3:$E$20000,$E124)=0,0,J124/SUMIFS($J$3:$J$20000,$D$3:$D$20000,$D124,$E$3:$E$20000,$E124))</f>
        <v>0.000924188065799651</v>
      </c>
      <c r="O124" s="13" t="n">
        <f aca="false">IF(SUMIFS($L$3:$L$20000,$D$3:$D$20000,$D124,$E$3:$E$20000,$E124)=0,0,L124/SUMIFS($L$3:$L$20000,$D$3:$D$20000,$D124,$E$3:$E$20000,$E124))</f>
        <v>0.000547857986325761</v>
      </c>
      <c r="P124" s="10" t="n">
        <v>5062703</v>
      </c>
      <c r="Q124" s="11" t="n">
        <f aca="false">P124/1000</f>
        <v>5062.703</v>
      </c>
      <c r="R124" s="10" t="n">
        <v>16592</v>
      </c>
      <c r="S124" s="12" t="n">
        <f aca="false">R124/1000</f>
        <v>16.592</v>
      </c>
      <c r="T124" s="13" t="n">
        <f aca="false">IF(SUMIFS($P$3:$P$20000,$D$3:$D$20000,$D124,$E$3:$E$20000,$E124)=0,0,P124/SUMIFS($P$3:$P$20000,$D$3:$D$20000,$D124,$E$3:$E$20000,$E124))</f>
        <v>0.181611898540756</v>
      </c>
      <c r="U124" s="13" t="n">
        <f aca="false">IF(SUMIFS($R$3:$R$20000,$D$3:$D$20000,$D124,$E$3:$E$20000,$E124)=0,0,R124/SUMIFS($R$3:$R$20000,$D$3:$D$20000,$D124,$E$3:$E$20000,$E124))</f>
        <v>0.0734334752551495</v>
      </c>
      <c r="V124" s="10" t="n">
        <v>118438015</v>
      </c>
      <c r="W124" s="10" t="n">
        <v>270143</v>
      </c>
      <c r="X124" s="10" t="n">
        <v>27876494</v>
      </c>
      <c r="Y124" s="10" t="n">
        <v>225946</v>
      </c>
      <c r="Z124" s="2" t="n">
        <v>8</v>
      </c>
      <c r="AA124" s="2" t="s">
        <v>440</v>
      </c>
    </row>
    <row r="125" customFormat="false" ht="15" hidden="false" customHeight="false" outlineLevel="0" collapsed="false">
      <c r="A125" s="2" t="s">
        <v>441</v>
      </c>
      <c r="B125" s="2" t="s">
        <v>94</v>
      </c>
      <c r="C125" s="3" t="s">
        <v>95</v>
      </c>
      <c r="D125" s="2" t="s">
        <v>96</v>
      </c>
      <c r="E125" s="2" t="n">
        <v>2025</v>
      </c>
      <c r="F125" s="2" t="n">
        <v>8</v>
      </c>
      <c r="G125" s="2" t="s">
        <v>112</v>
      </c>
      <c r="H125" s="3" t="s">
        <v>113</v>
      </c>
      <c r="I125" s="2" t="s">
        <v>114</v>
      </c>
      <c r="J125" s="10" t="n">
        <v>89437</v>
      </c>
      <c r="K125" s="11" t="n">
        <f aca="false">J125/1000</f>
        <v>89.437</v>
      </c>
      <c r="L125" s="10" t="n">
        <v>68</v>
      </c>
      <c r="M125" s="12" t="n">
        <f aca="false">L125/1000</f>
        <v>0.068</v>
      </c>
      <c r="N125" s="13" t="n">
        <f aca="false">IF(SUMIFS($J$3:$J$20000,$D$3:$D$20000,$D125,$E$3:$E$20000,$E125)=0,0,J125/SUMIFS($J$3:$J$20000,$D$3:$D$20000,$D125,$E$3:$E$20000,$E125))</f>
        <v>0.000755137613544097</v>
      </c>
      <c r="O125" s="13" t="n">
        <f aca="false">IF(SUMIFS($L$3:$L$20000,$D$3:$D$20000,$D125,$E$3:$E$20000,$E125)=0,0,L125/SUMIFS($L$3:$L$20000,$D$3:$D$20000,$D125,$E$3:$E$20000,$E125))</f>
        <v>0.000251718534257782</v>
      </c>
      <c r="P125" s="10" t="n">
        <v>0</v>
      </c>
      <c r="Q125" s="11" t="n">
        <f aca="false">P125/1000</f>
        <v>0</v>
      </c>
      <c r="R125" s="10" t="n">
        <v>0</v>
      </c>
      <c r="S125" s="12" t="n">
        <f aca="false">R125/1000</f>
        <v>0</v>
      </c>
      <c r="T125" s="13" t="n">
        <f aca="false">IF(SUMIFS($P$3:$P$20000,$D$3:$D$20000,$D125,$E$3:$E$20000,$E125)=0,0,P125/SUMIFS($P$3:$P$20000,$D$3:$D$20000,$D125,$E$3:$E$20000,$E125))</f>
        <v>0</v>
      </c>
      <c r="U125" s="13" t="n">
        <f aca="false">IF(SUMIFS($R$3:$R$20000,$D$3:$D$20000,$D125,$E$3:$E$20000,$E125)=0,0,R125/SUMIFS($R$3:$R$20000,$D$3:$D$20000,$D125,$E$3:$E$20000,$E125))</f>
        <v>0</v>
      </c>
      <c r="V125" s="10" t="n">
        <v>118438015</v>
      </c>
      <c r="W125" s="10" t="n">
        <v>270143</v>
      </c>
      <c r="X125" s="10" t="n">
        <v>27876494</v>
      </c>
      <c r="Y125" s="10" t="n">
        <v>225946</v>
      </c>
      <c r="Z125" s="2" t="n">
        <v>10</v>
      </c>
      <c r="AA125" s="2" t="s">
        <v>442</v>
      </c>
    </row>
    <row r="126" customFormat="false" ht="15" hidden="false" customHeight="false" outlineLevel="0" collapsed="false">
      <c r="A126" s="2" t="s">
        <v>443</v>
      </c>
      <c r="B126" s="2" t="s">
        <v>94</v>
      </c>
      <c r="C126" s="3" t="s">
        <v>95</v>
      </c>
      <c r="D126" s="2" t="s">
        <v>96</v>
      </c>
      <c r="E126" s="2" t="n">
        <v>2025</v>
      </c>
      <c r="F126" s="2" t="n">
        <v>9</v>
      </c>
      <c r="G126" s="2" t="s">
        <v>142</v>
      </c>
      <c r="H126" s="3" t="s">
        <v>143</v>
      </c>
      <c r="I126" s="2" t="s">
        <v>144</v>
      </c>
      <c r="J126" s="10" t="n">
        <v>27026</v>
      </c>
      <c r="K126" s="11" t="n">
        <f aca="false">J126/1000</f>
        <v>27.026</v>
      </c>
      <c r="L126" s="10" t="n">
        <v>29</v>
      </c>
      <c r="M126" s="12" t="n">
        <f aca="false">L126/1000</f>
        <v>0.029</v>
      </c>
      <c r="N126" s="13" t="n">
        <f aca="false">IF(SUMIFS($J$3:$J$20000,$D$3:$D$20000,$D126,$E$3:$E$20000,$E126)=0,0,J126/SUMIFS($J$3:$J$20000,$D$3:$D$20000,$D126,$E$3:$E$20000,$E126))</f>
        <v>0.000228186870575296</v>
      </c>
      <c r="O126" s="13" t="n">
        <f aca="false">IF(SUMIFS($L$3:$L$20000,$D$3:$D$20000,$D126,$E$3:$E$20000,$E126)=0,0,L126/SUMIFS($L$3:$L$20000,$D$3:$D$20000,$D126,$E$3:$E$20000,$E126))</f>
        <v>0.000107350551374642</v>
      </c>
      <c r="P126" s="10" t="n">
        <v>4807660</v>
      </c>
      <c r="Q126" s="11" t="n">
        <f aca="false">P126/1000</f>
        <v>4807.66</v>
      </c>
      <c r="R126" s="10" t="n">
        <v>25097</v>
      </c>
      <c r="S126" s="12" t="n">
        <f aca="false">R126/1000</f>
        <v>25.097</v>
      </c>
      <c r="T126" s="13" t="n">
        <f aca="false">IF(SUMIFS($P$3:$P$20000,$D$3:$D$20000,$D126,$E$3:$E$20000,$E126)=0,0,P126/SUMIFS($P$3:$P$20000,$D$3:$D$20000,$D126,$E$3:$E$20000,$E126))</f>
        <v>0.172462864232496</v>
      </c>
      <c r="U126" s="13" t="n">
        <f aca="false">IF(SUMIFS($R$3:$R$20000,$D$3:$D$20000,$D126,$E$3:$E$20000,$E126)=0,0,R126/SUMIFS($R$3:$R$20000,$D$3:$D$20000,$D126,$E$3:$E$20000,$E126))</f>
        <v>0.111075212661432</v>
      </c>
      <c r="V126" s="10" t="n">
        <v>118438015</v>
      </c>
      <c r="W126" s="10" t="n">
        <v>270143</v>
      </c>
      <c r="X126" s="10" t="n">
        <v>27876494</v>
      </c>
      <c r="Y126" s="10" t="n">
        <v>225946</v>
      </c>
      <c r="Z126" s="2" t="n">
        <v>12</v>
      </c>
      <c r="AA126" s="2" t="s">
        <v>444</v>
      </c>
    </row>
    <row r="127" customFormat="false" ht="15" hidden="false" customHeight="false" outlineLevel="0" collapsed="false">
      <c r="A127" s="2" t="s">
        <v>445</v>
      </c>
      <c r="B127" s="2" t="s">
        <v>94</v>
      </c>
      <c r="C127" s="3" t="s">
        <v>95</v>
      </c>
      <c r="D127" s="2" t="s">
        <v>96</v>
      </c>
      <c r="E127" s="2" t="n">
        <v>2025</v>
      </c>
      <c r="F127" s="2" t="n">
        <v>10</v>
      </c>
      <c r="G127" s="2" t="s">
        <v>377</v>
      </c>
      <c r="H127" s="3" t="s">
        <v>378</v>
      </c>
      <c r="I127" s="2" t="s">
        <v>379</v>
      </c>
      <c r="J127" s="10" t="n">
        <v>22142</v>
      </c>
      <c r="K127" s="11" t="n">
        <f aca="false">J127/1000</f>
        <v>22.142</v>
      </c>
      <c r="L127" s="10" t="n">
        <v>122</v>
      </c>
      <c r="M127" s="12" t="n">
        <f aca="false">L127/1000</f>
        <v>0.122</v>
      </c>
      <c r="N127" s="13" t="n">
        <f aca="false">IF(SUMIFS($J$3:$J$20000,$D$3:$D$20000,$D127,$E$3:$E$20000,$E127)=0,0,J127/SUMIFS($J$3:$J$20000,$D$3:$D$20000,$D127,$E$3:$E$20000,$E127))</f>
        <v>0.000186950110570495</v>
      </c>
      <c r="O127" s="13" t="n">
        <f aca="false">IF(SUMIFS($L$3:$L$20000,$D$3:$D$20000,$D127,$E$3:$E$20000,$E127)=0,0,L127/SUMIFS($L$3:$L$20000,$D$3:$D$20000,$D127,$E$3:$E$20000,$E127))</f>
        <v>0.000451612664403668</v>
      </c>
      <c r="P127" s="10" t="n">
        <v>0</v>
      </c>
      <c r="Q127" s="11" t="n">
        <f aca="false">P127/1000</f>
        <v>0</v>
      </c>
      <c r="R127" s="10" t="n">
        <v>0</v>
      </c>
      <c r="S127" s="12" t="n">
        <f aca="false">R127/1000</f>
        <v>0</v>
      </c>
      <c r="T127" s="13" t="n">
        <f aca="false">IF(SUMIFS($P$3:$P$20000,$D$3:$D$20000,$D127,$E$3:$E$20000,$E127)=0,0,P127/SUMIFS($P$3:$P$20000,$D$3:$D$20000,$D127,$E$3:$E$20000,$E127))</f>
        <v>0</v>
      </c>
      <c r="U127" s="13" t="n">
        <f aca="false">IF(SUMIFS($R$3:$R$20000,$D$3:$D$20000,$D127,$E$3:$E$20000,$E127)=0,0,R127/SUMIFS($R$3:$R$20000,$D$3:$D$20000,$D127,$E$3:$E$20000,$E127))</f>
        <v>0</v>
      </c>
      <c r="V127" s="10" t="n">
        <v>118438015</v>
      </c>
      <c r="W127" s="10" t="n">
        <v>270143</v>
      </c>
      <c r="X127" s="10" t="n">
        <v>27876494</v>
      </c>
      <c r="Y127" s="10" t="n">
        <v>225946</v>
      </c>
      <c r="Z127" s="2" t="n">
        <v>9</v>
      </c>
      <c r="AA127" s="2" t="s">
        <v>446</v>
      </c>
    </row>
    <row r="128" customFormat="false" ht="15" hidden="false" customHeight="false" outlineLevel="0" collapsed="false">
      <c r="A128" s="2" t="s">
        <v>447</v>
      </c>
      <c r="B128" s="2" t="s">
        <v>94</v>
      </c>
      <c r="C128" s="3" t="s">
        <v>95</v>
      </c>
      <c r="D128" s="2" t="s">
        <v>96</v>
      </c>
      <c r="E128" s="2" t="n">
        <v>2025</v>
      </c>
      <c r="F128" s="2" t="n">
        <v>11</v>
      </c>
      <c r="G128" s="2" t="s">
        <v>157</v>
      </c>
      <c r="H128" s="3" t="s">
        <v>158</v>
      </c>
      <c r="I128" s="2" t="s">
        <v>159</v>
      </c>
      <c r="J128" s="10" t="n">
        <v>9869</v>
      </c>
      <c r="K128" s="11" t="n">
        <f aca="false">J128/1000</f>
        <v>9.869</v>
      </c>
      <c r="L128" s="10" t="n">
        <v>31</v>
      </c>
      <c r="M128" s="12" t="n">
        <f aca="false">L128/1000</f>
        <v>0.031</v>
      </c>
      <c r="N128" s="13" t="n">
        <f aca="false">IF(SUMIFS($J$3:$J$20000,$D$3:$D$20000,$D128,$E$3:$E$20000,$E128)=0,0,J128/SUMIFS($J$3:$J$20000,$D$3:$D$20000,$D128,$E$3:$E$20000,$E128))</f>
        <v>8.33262867500777E-005</v>
      </c>
      <c r="O128" s="13" t="n">
        <f aca="false">IF(SUMIFS($L$3:$L$20000,$D$3:$D$20000,$D128,$E$3:$E$20000,$E128)=0,0,L128/SUMIFS($L$3:$L$20000,$D$3:$D$20000,$D128,$E$3:$E$20000,$E128))</f>
        <v>0.000114754037676342</v>
      </c>
      <c r="P128" s="10" t="n">
        <v>0</v>
      </c>
      <c r="Q128" s="11" t="n">
        <f aca="false">P128/1000</f>
        <v>0</v>
      </c>
      <c r="R128" s="10" t="n">
        <v>0</v>
      </c>
      <c r="S128" s="12" t="n">
        <f aca="false">R128/1000</f>
        <v>0</v>
      </c>
      <c r="T128" s="13" t="n">
        <f aca="false">IF(SUMIFS($P$3:$P$20000,$D$3:$D$20000,$D128,$E$3:$E$20000,$E128)=0,0,P128/SUMIFS($P$3:$P$20000,$D$3:$D$20000,$D128,$E$3:$E$20000,$E128))</f>
        <v>0</v>
      </c>
      <c r="U128" s="13" t="n">
        <f aca="false">IF(SUMIFS($R$3:$R$20000,$D$3:$D$20000,$D128,$E$3:$E$20000,$E128)=0,0,R128/SUMIFS($R$3:$R$20000,$D$3:$D$20000,$D128,$E$3:$E$20000,$E128))</f>
        <v>0</v>
      </c>
      <c r="V128" s="10" t="n">
        <v>118438015</v>
      </c>
      <c r="W128" s="10" t="n">
        <v>270143</v>
      </c>
      <c r="X128" s="10" t="n">
        <v>27876494</v>
      </c>
      <c r="Y128" s="10" t="n">
        <v>225946</v>
      </c>
      <c r="Z128" s="2" t="n">
        <v>11</v>
      </c>
      <c r="AA128" s="2" t="s">
        <v>448</v>
      </c>
    </row>
    <row r="129" customFormat="false" ht="15" hidden="false" customHeight="false" outlineLevel="0" collapsed="false">
      <c r="A129" s="2" t="s">
        <v>449</v>
      </c>
      <c r="B129" s="2" t="s">
        <v>94</v>
      </c>
      <c r="C129" s="3" t="s">
        <v>95</v>
      </c>
      <c r="D129" s="2" t="s">
        <v>96</v>
      </c>
      <c r="E129" s="2" t="n">
        <v>2025</v>
      </c>
      <c r="F129" s="2" t="n">
        <v>12</v>
      </c>
      <c r="G129" s="2" t="s">
        <v>132</v>
      </c>
      <c r="H129" s="3" t="s">
        <v>133</v>
      </c>
      <c r="I129" s="2" t="s">
        <v>134</v>
      </c>
      <c r="J129" s="10" t="n">
        <v>3300</v>
      </c>
      <c r="K129" s="11" t="n">
        <f aca="false">J129/1000</f>
        <v>3.3</v>
      </c>
      <c r="L129" s="10" t="n">
        <v>209</v>
      </c>
      <c r="M129" s="12" t="n">
        <f aca="false">L129/1000</f>
        <v>0.209</v>
      </c>
      <c r="N129" s="13" t="n">
        <f aca="false">IF(SUMIFS($J$3:$J$20000,$D$3:$D$20000,$D129,$E$3:$E$20000,$E129)=0,0,J129/SUMIFS($J$3:$J$20000,$D$3:$D$20000,$D129,$E$3:$E$20000,$E129))</f>
        <v>2.78626756789195E-005</v>
      </c>
      <c r="O129" s="13" t="n">
        <f aca="false">IF(SUMIFS($L$3:$L$20000,$D$3:$D$20000,$D129,$E$3:$E$20000,$E129)=0,0,L129/SUMIFS($L$3:$L$20000,$D$3:$D$20000,$D129,$E$3:$E$20000,$E129))</f>
        <v>0.000773664318527595</v>
      </c>
      <c r="P129" s="10" t="n">
        <v>133760</v>
      </c>
      <c r="Q129" s="11" t="n">
        <f aca="false">P129/1000</f>
        <v>133.76</v>
      </c>
      <c r="R129" s="10" t="n">
        <v>510</v>
      </c>
      <c r="S129" s="12" t="n">
        <f aca="false">R129/1000</f>
        <v>0.51</v>
      </c>
      <c r="T129" s="13" t="n">
        <f aca="false">IF(SUMIFS($P$3:$P$20000,$D$3:$D$20000,$D129,$E$3:$E$20000,$E129)=0,0,P129/SUMIFS($P$3:$P$20000,$D$3:$D$20000,$D129,$E$3:$E$20000,$E129))</f>
        <v>0.00479830785033441</v>
      </c>
      <c r="U129" s="13" t="n">
        <f aca="false">IF(SUMIFS($R$3:$R$20000,$D$3:$D$20000,$D129,$E$3:$E$20000,$E129)=0,0,R129/SUMIFS($R$3:$R$20000,$D$3:$D$20000,$D129,$E$3:$E$20000,$E129))</f>
        <v>0.00225717649349845</v>
      </c>
      <c r="V129" s="10" t="n">
        <v>118438015</v>
      </c>
      <c r="W129" s="10" t="n">
        <v>270143</v>
      </c>
      <c r="X129" s="10" t="n">
        <v>27876494</v>
      </c>
      <c r="Y129" s="10" t="n">
        <v>225946</v>
      </c>
      <c r="Z129" s="2" t="n">
        <v>7</v>
      </c>
      <c r="AA129" s="2" t="s">
        <v>450</v>
      </c>
    </row>
    <row r="130" customFormat="false" ht="15" hidden="false" customHeight="false" outlineLevel="0" collapsed="false">
      <c r="A130" s="2" t="s">
        <v>451</v>
      </c>
      <c r="B130" s="2" t="s">
        <v>94</v>
      </c>
      <c r="C130" s="3" t="s">
        <v>95</v>
      </c>
      <c r="D130" s="2" t="s">
        <v>96</v>
      </c>
      <c r="E130" s="2" t="n">
        <v>2025</v>
      </c>
      <c r="F130" s="2" t="n">
        <v>13</v>
      </c>
      <c r="G130" s="2" t="s">
        <v>152</v>
      </c>
      <c r="H130" s="3" t="s">
        <v>153</v>
      </c>
      <c r="I130" s="2" t="s">
        <v>154</v>
      </c>
      <c r="J130" s="10" t="n">
        <v>2446</v>
      </c>
      <c r="K130" s="11" t="n">
        <f aca="false">J130/1000</f>
        <v>2.446</v>
      </c>
      <c r="L130" s="10" t="n">
        <v>1</v>
      </c>
      <c r="M130" s="12" t="n">
        <f aca="false">L130/1000</f>
        <v>0.001</v>
      </c>
      <c r="N130" s="13" t="n">
        <f aca="false">IF(SUMIFS($J$3:$J$20000,$D$3:$D$20000,$D130,$E$3:$E$20000,$E130)=0,0,J130/SUMIFS($J$3:$J$20000,$D$3:$D$20000,$D130,$E$3:$E$20000,$E130))</f>
        <v>2.06521529426173E-005</v>
      </c>
      <c r="O130" s="13" t="n">
        <f aca="false">IF(SUMIFS($L$3:$L$20000,$D$3:$D$20000,$D130,$E$3:$E$20000,$E130)=0,0,L130/SUMIFS($L$3:$L$20000,$D$3:$D$20000,$D130,$E$3:$E$20000,$E130))</f>
        <v>3.70174315084974E-006</v>
      </c>
      <c r="P130" s="10" t="n">
        <v>0</v>
      </c>
      <c r="Q130" s="11" t="n">
        <f aca="false">P130/1000</f>
        <v>0</v>
      </c>
      <c r="R130" s="10" t="n">
        <v>0</v>
      </c>
      <c r="S130" s="12" t="n">
        <f aca="false">R130/1000</f>
        <v>0</v>
      </c>
      <c r="T130" s="13" t="n">
        <f aca="false">IF(SUMIFS($P$3:$P$20000,$D$3:$D$20000,$D130,$E$3:$E$20000,$E130)=0,0,P130/SUMIFS($P$3:$P$20000,$D$3:$D$20000,$D130,$E$3:$E$20000,$E130))</f>
        <v>0</v>
      </c>
      <c r="U130" s="13" t="n">
        <f aca="false">IF(SUMIFS($R$3:$R$20000,$D$3:$D$20000,$D130,$E$3:$E$20000,$E130)=0,0,R130/SUMIFS($R$3:$R$20000,$D$3:$D$20000,$D130,$E$3:$E$20000,$E130))</f>
        <v>0</v>
      </c>
      <c r="V130" s="10" t="n">
        <v>118438015</v>
      </c>
      <c r="W130" s="10" t="n">
        <v>270143</v>
      </c>
      <c r="X130" s="10" t="n">
        <v>27876494</v>
      </c>
      <c r="Y130" s="10" t="n">
        <v>225946</v>
      </c>
      <c r="Z130" s="2" t="n">
        <v>14</v>
      </c>
      <c r="AA130" s="2" t="s">
        <v>452</v>
      </c>
    </row>
    <row r="131" customFormat="false" ht="15" hidden="false" customHeight="false" outlineLevel="0" collapsed="false">
      <c r="A131" s="2" t="s">
        <v>453</v>
      </c>
      <c r="B131" s="2" t="s">
        <v>94</v>
      </c>
      <c r="C131" s="3" t="s">
        <v>95</v>
      </c>
      <c r="D131" s="2" t="s">
        <v>96</v>
      </c>
      <c r="E131" s="2" t="n">
        <v>2025</v>
      </c>
      <c r="F131" s="2" t="n">
        <v>14</v>
      </c>
      <c r="G131" s="2" t="s">
        <v>137</v>
      </c>
      <c r="H131" s="3" t="s">
        <v>138</v>
      </c>
      <c r="I131" s="2" t="s">
        <v>139</v>
      </c>
      <c r="J131" s="10" t="n">
        <v>1927</v>
      </c>
      <c r="K131" s="11" t="n">
        <f aca="false">J131/1000</f>
        <v>1.927</v>
      </c>
      <c r="L131" s="10" t="n">
        <v>5</v>
      </c>
      <c r="M131" s="12" t="n">
        <f aca="false">L131/1000</f>
        <v>0.005</v>
      </c>
      <c r="N131" s="13" t="n">
        <f aca="false">IF(SUMIFS($J$3:$J$20000,$D$3:$D$20000,$D131,$E$3:$E$20000,$E131)=0,0,J131/SUMIFS($J$3:$J$20000,$D$3:$D$20000,$D131,$E$3:$E$20000,$E131))</f>
        <v>1.62701139494781E-005</v>
      </c>
      <c r="O131" s="13" t="n">
        <f aca="false">IF(SUMIFS($L$3:$L$20000,$D$3:$D$20000,$D131,$E$3:$E$20000,$E131)=0,0,L131/SUMIFS($L$3:$L$20000,$D$3:$D$20000,$D131,$E$3:$E$20000,$E131))</f>
        <v>1.85087157542487E-005</v>
      </c>
      <c r="P131" s="10" t="n">
        <v>470002</v>
      </c>
      <c r="Q131" s="11" t="n">
        <f aca="false">P131/1000</f>
        <v>470.002</v>
      </c>
      <c r="R131" s="10" t="n">
        <v>1551</v>
      </c>
      <c r="S131" s="12" t="n">
        <f aca="false">R131/1000</f>
        <v>1.551</v>
      </c>
      <c r="T131" s="13" t="n">
        <f aca="false">IF(SUMIFS($P$3:$P$20000,$D$3:$D$20000,$D131,$E$3:$E$20000,$E131)=0,0,P131/SUMIFS($P$3:$P$20000,$D$3:$D$20000,$D131,$E$3:$E$20000,$E131))</f>
        <v>0.0168601546521596</v>
      </c>
      <c r="U131" s="13" t="n">
        <f aca="false">IF(SUMIFS($R$3:$R$20000,$D$3:$D$20000,$D131,$E$3:$E$20000,$E131)=0,0,R131/SUMIFS($R$3:$R$20000,$D$3:$D$20000,$D131,$E$3:$E$20000,$E131))</f>
        <v>0.00686447204199233</v>
      </c>
      <c r="V131" s="10" t="n">
        <v>118438015</v>
      </c>
      <c r="W131" s="10" t="n">
        <v>270143</v>
      </c>
      <c r="X131" s="10" t="n">
        <v>27876494</v>
      </c>
      <c r="Y131" s="10" t="n">
        <v>225946</v>
      </c>
      <c r="Z131" s="2" t="n">
        <v>13</v>
      </c>
      <c r="AA131" s="2" t="s">
        <v>454</v>
      </c>
    </row>
    <row r="132" customFormat="false" ht="15" hidden="false" customHeight="false" outlineLevel="0" collapsed="false">
      <c r="A132" s="2" t="s">
        <v>455</v>
      </c>
      <c r="B132" s="2" t="s">
        <v>94</v>
      </c>
      <c r="C132" s="3" t="s">
        <v>95</v>
      </c>
      <c r="D132" s="2" t="s">
        <v>96</v>
      </c>
      <c r="E132" s="2" t="n">
        <v>2025</v>
      </c>
      <c r="F132" s="2" t="n">
        <v>15</v>
      </c>
      <c r="G132" s="2" t="s">
        <v>171</v>
      </c>
      <c r="H132" s="3" t="s">
        <v>172</v>
      </c>
      <c r="I132" s="2" t="s">
        <v>173</v>
      </c>
      <c r="J132" s="10" t="n">
        <v>1726</v>
      </c>
      <c r="K132" s="11" t="n">
        <f aca="false">J132/1000</f>
        <v>1.726</v>
      </c>
      <c r="L132" s="10" t="n">
        <v>0</v>
      </c>
      <c r="M132" s="12" t="n">
        <f aca="false">L132/1000</f>
        <v>0</v>
      </c>
      <c r="N132" s="13" t="n">
        <f aca="false">IF(SUMIFS($J$3:$J$20000,$D$3:$D$20000,$D132,$E$3:$E$20000,$E132)=0,0,J132/SUMIFS($J$3:$J$20000,$D$3:$D$20000,$D132,$E$3:$E$20000,$E132))</f>
        <v>1.45730237035803E-005</v>
      </c>
      <c r="O132" s="13" t="n">
        <f aca="false">IF(SUMIFS($L$3:$L$20000,$D$3:$D$20000,$D132,$E$3:$E$20000,$E132)=0,0,L132/SUMIFS($L$3:$L$20000,$D$3:$D$20000,$D132,$E$3:$E$20000,$E132))</f>
        <v>0</v>
      </c>
      <c r="P132" s="10" t="n">
        <v>0</v>
      </c>
      <c r="Q132" s="11" t="n">
        <f aca="false">P132/1000</f>
        <v>0</v>
      </c>
      <c r="R132" s="10" t="n">
        <v>0</v>
      </c>
      <c r="S132" s="12" t="n">
        <f aca="false">R132/1000</f>
        <v>0</v>
      </c>
      <c r="T132" s="13" t="n">
        <f aca="false">IF(SUMIFS($P$3:$P$20000,$D$3:$D$20000,$D132,$E$3:$E$20000,$E132)=0,0,P132/SUMIFS($P$3:$P$20000,$D$3:$D$20000,$D132,$E$3:$E$20000,$E132))</f>
        <v>0</v>
      </c>
      <c r="U132" s="13" t="n">
        <f aca="false">IF(SUMIFS($R$3:$R$20000,$D$3:$D$20000,$D132,$E$3:$E$20000,$E132)=0,0,R132/SUMIFS($R$3:$R$20000,$D$3:$D$20000,$D132,$E$3:$E$20000,$E132))</f>
        <v>0</v>
      </c>
      <c r="V132" s="10" t="n">
        <v>118438015</v>
      </c>
      <c r="W132" s="10" t="n">
        <v>270143</v>
      </c>
      <c r="X132" s="10" t="n">
        <v>27876494</v>
      </c>
      <c r="Y132" s="10" t="n">
        <v>225946</v>
      </c>
      <c r="Z132" s="2" t="n">
        <v>15</v>
      </c>
      <c r="AA132" s="2" t="s">
        <v>456</v>
      </c>
    </row>
    <row r="133" customFormat="false" ht="15" hidden="false" customHeight="false" outlineLevel="0" collapsed="false">
      <c r="A133" s="2" t="s">
        <v>457</v>
      </c>
      <c r="B133" s="2" t="s">
        <v>94</v>
      </c>
      <c r="C133" s="3" t="s">
        <v>95</v>
      </c>
      <c r="D133" s="2" t="s">
        <v>96</v>
      </c>
      <c r="E133" s="2" t="n">
        <v>2025</v>
      </c>
      <c r="F133" s="2" t="n">
        <v>16</v>
      </c>
      <c r="G133" s="2" t="s">
        <v>243</v>
      </c>
      <c r="H133" s="3" t="s">
        <v>244</v>
      </c>
      <c r="I133" s="2"/>
      <c r="J133" s="10" t="n">
        <v>1224</v>
      </c>
      <c r="K133" s="11" t="n">
        <f aca="false">J133/1000</f>
        <v>1.224</v>
      </c>
      <c r="L133" s="10" t="n">
        <v>0</v>
      </c>
      <c r="M133" s="12" t="n">
        <f aca="false">L133/1000</f>
        <v>0</v>
      </c>
      <c r="N133" s="13" t="n">
        <f aca="false">IF(SUMIFS($J$3:$J$20000,$D$3:$D$20000,$D133,$E$3:$E$20000,$E133)=0,0,J133/SUMIFS($J$3:$J$20000,$D$3:$D$20000,$D133,$E$3:$E$20000,$E133))</f>
        <v>1.03345197063629E-005</v>
      </c>
      <c r="O133" s="13" t="n">
        <f aca="false">IF(SUMIFS($L$3:$L$20000,$D$3:$D$20000,$D133,$E$3:$E$20000,$E133)=0,0,L133/SUMIFS($L$3:$L$20000,$D$3:$D$20000,$D133,$E$3:$E$20000,$E133))</f>
        <v>0</v>
      </c>
      <c r="P133" s="10" t="n">
        <v>0</v>
      </c>
      <c r="Q133" s="11" t="n">
        <f aca="false">P133/1000</f>
        <v>0</v>
      </c>
      <c r="R133" s="10" t="n">
        <v>0</v>
      </c>
      <c r="S133" s="12" t="n">
        <f aca="false">R133/1000</f>
        <v>0</v>
      </c>
      <c r="T133" s="13" t="n">
        <f aca="false">IF(SUMIFS($P$3:$P$20000,$D$3:$D$20000,$D133,$E$3:$E$20000,$E133)=0,0,P133/SUMIFS($P$3:$P$20000,$D$3:$D$20000,$D133,$E$3:$E$20000,$E133))</f>
        <v>0</v>
      </c>
      <c r="U133" s="13" t="n">
        <f aca="false">IF(SUMIFS($R$3:$R$20000,$D$3:$D$20000,$D133,$E$3:$E$20000,$E133)=0,0,R133/SUMIFS($R$3:$R$20000,$D$3:$D$20000,$D133,$E$3:$E$20000,$E133))</f>
        <v>0</v>
      </c>
      <c r="V133" s="10" t="n">
        <v>118438015</v>
      </c>
      <c r="W133" s="10" t="n">
        <v>270143</v>
      </c>
      <c r="X133" s="10" t="n">
        <v>27876494</v>
      </c>
      <c r="Y133" s="10" t="n">
        <v>225946</v>
      </c>
      <c r="Z133" s="2" t="n">
        <v>16</v>
      </c>
      <c r="AA133" s="2" t="s">
        <v>458</v>
      </c>
    </row>
    <row r="134" customFormat="false" ht="15" hidden="false" customHeight="false" outlineLevel="0" collapsed="false">
      <c r="A134" s="2" t="s">
        <v>459</v>
      </c>
      <c r="B134" s="2" t="s">
        <v>94</v>
      </c>
      <c r="C134" s="3" t="s">
        <v>95</v>
      </c>
      <c r="D134" s="2" t="s">
        <v>96</v>
      </c>
      <c r="E134" s="2" t="n">
        <v>2025</v>
      </c>
      <c r="F134" s="2" t="n">
        <v>17</v>
      </c>
      <c r="G134" s="2" t="s">
        <v>162</v>
      </c>
      <c r="H134" s="3" t="s">
        <v>163</v>
      </c>
      <c r="I134" s="2" t="s">
        <v>164</v>
      </c>
      <c r="J134" s="10" t="n">
        <v>697</v>
      </c>
      <c r="K134" s="11" t="n">
        <f aca="false">J134/1000</f>
        <v>0.697</v>
      </c>
      <c r="L134" s="10" t="n">
        <v>0</v>
      </c>
      <c r="M134" s="12" t="n">
        <f aca="false">L134/1000</f>
        <v>0</v>
      </c>
      <c r="N134" s="13" t="n">
        <f aca="false">IF(SUMIFS($J$3:$J$20000,$D$3:$D$20000,$D134,$E$3:$E$20000,$E134)=0,0,J134/SUMIFS($J$3:$J$20000,$D$3:$D$20000,$D134,$E$3:$E$20000,$E134))</f>
        <v>5.88493483278996E-006</v>
      </c>
      <c r="O134" s="13" t="n">
        <f aca="false">IF(SUMIFS($L$3:$L$20000,$D$3:$D$20000,$D134,$E$3:$E$20000,$E134)=0,0,L134/SUMIFS($L$3:$L$20000,$D$3:$D$20000,$D134,$E$3:$E$20000,$E134))</f>
        <v>0</v>
      </c>
      <c r="P134" s="10" t="n">
        <v>0</v>
      </c>
      <c r="Q134" s="11" t="n">
        <f aca="false">P134/1000</f>
        <v>0</v>
      </c>
      <c r="R134" s="10" t="n">
        <v>0</v>
      </c>
      <c r="S134" s="12" t="n">
        <f aca="false">R134/1000</f>
        <v>0</v>
      </c>
      <c r="T134" s="13" t="n">
        <f aca="false">IF(SUMIFS($P$3:$P$20000,$D$3:$D$20000,$D134,$E$3:$E$20000,$E134)=0,0,P134/SUMIFS($P$3:$P$20000,$D$3:$D$20000,$D134,$E$3:$E$20000,$E134))</f>
        <v>0</v>
      </c>
      <c r="U134" s="13" t="n">
        <f aca="false">IF(SUMIFS($R$3:$R$20000,$D$3:$D$20000,$D134,$E$3:$E$20000,$E134)=0,0,R134/SUMIFS($R$3:$R$20000,$D$3:$D$20000,$D134,$E$3:$E$20000,$E134))</f>
        <v>0</v>
      </c>
      <c r="V134" s="10" t="n">
        <v>118438015</v>
      </c>
      <c r="W134" s="10" t="n">
        <v>270143</v>
      </c>
      <c r="X134" s="10" t="n">
        <v>27876494</v>
      </c>
      <c r="Y134" s="10" t="n">
        <v>225946</v>
      </c>
      <c r="Z134" s="2" t="n">
        <v>17</v>
      </c>
      <c r="AA134" s="2" t="s">
        <v>460</v>
      </c>
    </row>
    <row r="135" customFormat="false" ht="15" hidden="false" customHeight="false" outlineLevel="0" collapsed="false">
      <c r="A135" s="2" t="s">
        <v>461</v>
      </c>
      <c r="B135" s="2" t="s">
        <v>94</v>
      </c>
      <c r="C135" s="3" t="s">
        <v>95</v>
      </c>
      <c r="D135" s="2" t="s">
        <v>96</v>
      </c>
      <c r="E135" s="2" t="n">
        <v>2025</v>
      </c>
      <c r="F135" s="2" t="n">
        <v>18</v>
      </c>
      <c r="G135" s="2" t="s">
        <v>462</v>
      </c>
      <c r="H135" s="3" t="s">
        <v>463</v>
      </c>
      <c r="I135" s="2"/>
      <c r="J135" s="10" t="n">
        <v>19</v>
      </c>
      <c r="K135" s="11" t="n">
        <f aca="false">J135/1000</f>
        <v>0.019</v>
      </c>
      <c r="L135" s="10" t="n">
        <v>0</v>
      </c>
      <c r="M135" s="12" t="n">
        <f aca="false">L135/1000</f>
        <v>0</v>
      </c>
      <c r="N135" s="13" t="n">
        <f aca="false">IF(SUMIFS($J$3:$J$20000,$D$3:$D$20000,$D135,$E$3:$E$20000,$E135)=0,0,J135/SUMIFS($J$3:$J$20000,$D$3:$D$20000,$D135,$E$3:$E$20000,$E135))</f>
        <v>1.60421466030142E-007</v>
      </c>
      <c r="O135" s="13" t="n">
        <f aca="false">IF(SUMIFS($L$3:$L$20000,$D$3:$D$20000,$D135,$E$3:$E$20000,$E135)=0,0,L135/SUMIFS($L$3:$L$20000,$D$3:$D$20000,$D135,$E$3:$E$20000,$E135))</f>
        <v>0</v>
      </c>
      <c r="P135" s="10" t="n">
        <v>0</v>
      </c>
      <c r="Q135" s="11" t="n">
        <f aca="false">P135/1000</f>
        <v>0</v>
      </c>
      <c r="R135" s="10" t="n">
        <v>0</v>
      </c>
      <c r="S135" s="12" t="n">
        <f aca="false">R135/1000</f>
        <v>0</v>
      </c>
      <c r="T135" s="13" t="n">
        <f aca="false">IF(SUMIFS($P$3:$P$20000,$D$3:$D$20000,$D135,$E$3:$E$20000,$E135)=0,0,P135/SUMIFS($P$3:$P$20000,$D$3:$D$20000,$D135,$E$3:$E$20000,$E135))</f>
        <v>0</v>
      </c>
      <c r="U135" s="13" t="n">
        <f aca="false">IF(SUMIFS($R$3:$R$20000,$D$3:$D$20000,$D135,$E$3:$E$20000,$E135)=0,0,R135/SUMIFS($R$3:$R$20000,$D$3:$D$20000,$D135,$E$3:$E$20000,$E135))</f>
        <v>0</v>
      </c>
      <c r="V135" s="10" t="n">
        <v>118438015</v>
      </c>
      <c r="W135" s="10" t="n">
        <v>270143</v>
      </c>
      <c r="X135" s="10" t="n">
        <v>27876494</v>
      </c>
      <c r="Y135" s="10" t="n">
        <v>225946</v>
      </c>
      <c r="Z135" s="2" t="n">
        <v>18</v>
      </c>
      <c r="AA135" s="2" t="s">
        <v>464</v>
      </c>
    </row>
    <row r="136" customFormat="false" ht="15" hidden="false" customHeight="false" outlineLevel="0" collapsed="false">
      <c r="A136" s="2" t="s">
        <v>465</v>
      </c>
      <c r="B136" s="2" t="s">
        <v>94</v>
      </c>
      <c r="C136" s="3" t="s">
        <v>95</v>
      </c>
      <c r="D136" s="2" t="s">
        <v>96</v>
      </c>
      <c r="E136" s="2" t="n">
        <v>2025</v>
      </c>
      <c r="F136" s="2" t="n">
        <v>19</v>
      </c>
      <c r="G136" s="2" t="s">
        <v>180</v>
      </c>
      <c r="H136" s="3" t="s">
        <v>181</v>
      </c>
      <c r="I136" s="2"/>
      <c r="J136" s="10" t="n">
        <v>0</v>
      </c>
      <c r="K136" s="11" t="n">
        <f aca="false">J136/1000</f>
        <v>0</v>
      </c>
      <c r="L136" s="10" t="n">
        <v>0</v>
      </c>
      <c r="M136" s="12" t="n">
        <f aca="false">L136/1000</f>
        <v>0</v>
      </c>
      <c r="N136" s="13" t="n">
        <f aca="false">IF(SUMIFS($J$3:$J$20000,$D$3:$D$20000,$D136,$E$3:$E$20000,$E136)=0,0,J136/SUMIFS($J$3:$J$20000,$D$3:$D$20000,$D136,$E$3:$E$20000,$E136))</f>
        <v>0</v>
      </c>
      <c r="O136" s="13" t="n">
        <f aca="false">IF(SUMIFS($L$3:$L$20000,$D$3:$D$20000,$D136,$E$3:$E$20000,$E136)=0,0,L136/SUMIFS($L$3:$L$20000,$D$3:$D$20000,$D136,$E$3:$E$20000,$E136))</f>
        <v>0</v>
      </c>
      <c r="P136" s="10" t="n">
        <v>19073</v>
      </c>
      <c r="Q136" s="11" t="n">
        <f aca="false">P136/1000</f>
        <v>19.073</v>
      </c>
      <c r="R136" s="10" t="n">
        <v>58</v>
      </c>
      <c r="S136" s="12" t="n">
        <f aca="false">R136/1000</f>
        <v>0.058</v>
      </c>
      <c r="T136" s="13" t="n">
        <f aca="false">IF(SUMIFS($P$3:$P$20000,$D$3:$D$20000,$D136,$E$3:$E$20000,$E136)=0,0,P136/SUMIFS($P$3:$P$20000,$D$3:$D$20000,$D136,$E$3:$E$20000,$E136))</f>
        <v>0.000684196513377902</v>
      </c>
      <c r="U136" s="13" t="n">
        <f aca="false">IF(SUMIFS($R$3:$R$20000,$D$3:$D$20000,$D136,$E$3:$E$20000,$E136)=0,0,R136/SUMIFS($R$3:$R$20000,$D$3:$D$20000,$D136,$E$3:$E$20000,$E136))</f>
        <v>0.000256698503182176</v>
      </c>
      <c r="V136" s="10" t="n">
        <v>118438015</v>
      </c>
      <c r="W136" s="10" t="n">
        <v>270143</v>
      </c>
      <c r="X136" s="10" t="n">
        <v>27876494</v>
      </c>
      <c r="Y136" s="10" t="n">
        <v>225946</v>
      </c>
      <c r="Z136" s="2" t="n">
        <v>19</v>
      </c>
      <c r="AA136" s="2" t="s">
        <v>466</v>
      </c>
    </row>
    <row r="137" customFormat="false" ht="15" hidden="false" customHeight="false" outlineLevel="0" collapsed="false">
      <c r="A137" s="2" t="s">
        <v>467</v>
      </c>
      <c r="B137" s="2" t="s">
        <v>94</v>
      </c>
      <c r="C137" s="3" t="s">
        <v>95</v>
      </c>
      <c r="D137" s="2" t="s">
        <v>96</v>
      </c>
      <c r="E137" s="2" t="n">
        <v>2026</v>
      </c>
      <c r="F137" s="2" t="n">
        <v>1</v>
      </c>
      <c r="G137" s="2" t="s">
        <v>97</v>
      </c>
      <c r="H137" s="3" t="s">
        <v>98</v>
      </c>
      <c r="I137" s="2" t="s">
        <v>99</v>
      </c>
      <c r="J137" s="10" t="n">
        <v>51390997</v>
      </c>
      <c r="K137" s="11" t="n">
        <f aca="false">J137/1000</f>
        <v>51390.997</v>
      </c>
      <c r="L137" s="10" t="n">
        <v>59198</v>
      </c>
      <c r="M137" s="12" t="n">
        <f aca="false">L137/1000</f>
        <v>59.198</v>
      </c>
      <c r="N137" s="13" t="n">
        <f aca="false">IF(SUMIFS($J$3:$J$20000,$D$3:$D$20000,$D137,$E$3:$E$20000,$E137)=0,0,J137/SUMIFS($J$3:$J$20000,$D$3:$D$20000,$D137,$E$3:$E$20000,$E137))</f>
        <v>0.796390908246762</v>
      </c>
      <c r="O137" s="13" t="n">
        <f aca="false">IF(SUMIFS($L$3:$L$20000,$D$3:$D$20000,$D137,$E$3:$E$20000,$E137)=0,0,L137/SUMIFS($L$3:$L$20000,$D$3:$D$20000,$D137,$E$3:$E$20000,$E137))</f>
        <v>0.72968642145745</v>
      </c>
      <c r="P137" s="10" t="n">
        <v>5058409</v>
      </c>
      <c r="Q137" s="11" t="n">
        <f aca="false">P137/1000</f>
        <v>5058.409</v>
      </c>
      <c r="R137" s="10" t="n">
        <v>42502</v>
      </c>
      <c r="S137" s="12" t="n">
        <f aca="false">R137/1000</f>
        <v>42.502</v>
      </c>
      <c r="T137" s="13" t="n">
        <f aca="false">IF(SUMIFS($P$3:$P$20000,$D$3:$D$20000,$D137,$E$3:$E$20000,$E137)=0,0,P137/SUMIFS($P$3:$P$20000,$D$3:$D$20000,$D137,$E$3:$E$20000,$E137))</f>
        <v>0.172532490309561</v>
      </c>
      <c r="U137" s="13" t="n">
        <f aca="false">IF(SUMIFS($R$3:$R$20000,$D$3:$D$20000,$D137,$E$3:$E$20000,$E137)=0,0,R137/SUMIFS($R$3:$R$20000,$D$3:$D$20000,$D137,$E$3:$E$20000,$E137))</f>
        <v>0.190085601581438</v>
      </c>
      <c r="V137" s="10" t="n">
        <v>64529864</v>
      </c>
      <c r="W137" s="10" t="n">
        <v>81128</v>
      </c>
      <c r="X137" s="10" t="n">
        <v>29318588</v>
      </c>
      <c r="Y137" s="10" t="n">
        <v>223594</v>
      </c>
      <c r="Z137" s="2" t="n">
        <v>1</v>
      </c>
      <c r="AA137" s="2" t="s">
        <v>468</v>
      </c>
    </row>
    <row r="138" customFormat="false" ht="15" hidden="false" customHeight="false" outlineLevel="0" collapsed="false">
      <c r="A138" s="2" t="s">
        <v>469</v>
      </c>
      <c r="B138" s="2" t="s">
        <v>94</v>
      </c>
      <c r="C138" s="3" t="s">
        <v>95</v>
      </c>
      <c r="D138" s="2" t="s">
        <v>96</v>
      </c>
      <c r="E138" s="2" t="n">
        <v>2026</v>
      </c>
      <c r="F138" s="2" t="n">
        <v>2</v>
      </c>
      <c r="G138" s="2" t="s">
        <v>107</v>
      </c>
      <c r="H138" s="3" t="s">
        <v>108</v>
      </c>
      <c r="I138" s="2" t="s">
        <v>109</v>
      </c>
      <c r="J138" s="10" t="n">
        <v>10475744</v>
      </c>
      <c r="K138" s="11" t="n">
        <f aca="false">J138/1000</f>
        <v>10475.744</v>
      </c>
      <c r="L138" s="10" t="n">
        <v>12701</v>
      </c>
      <c r="M138" s="12" t="n">
        <f aca="false">L138/1000</f>
        <v>12.701</v>
      </c>
      <c r="N138" s="13" t="n">
        <f aca="false">IF(SUMIFS($J$3:$J$20000,$D$3:$D$20000,$D138,$E$3:$E$20000,$E138)=0,0,J138/SUMIFS($J$3:$J$20000,$D$3:$D$20000,$D138,$E$3:$E$20000,$E138))</f>
        <v>0.162339471225292</v>
      </c>
      <c r="O138" s="13" t="n">
        <f aca="false">IF(SUMIFS($L$3:$L$20000,$D$3:$D$20000,$D138,$E$3:$E$20000,$E138)=0,0,L138/SUMIFS($L$3:$L$20000,$D$3:$D$20000,$D138,$E$3:$E$20000,$E138))</f>
        <v>0.156555073464155</v>
      </c>
      <c r="P138" s="10" t="n">
        <v>295089</v>
      </c>
      <c r="Q138" s="11" t="n">
        <f aca="false">P138/1000</f>
        <v>295.089</v>
      </c>
      <c r="R138" s="10" t="n">
        <v>659</v>
      </c>
      <c r="S138" s="12" t="n">
        <f aca="false">R138/1000</f>
        <v>0.659</v>
      </c>
      <c r="T138" s="13" t="n">
        <f aca="false">IF(SUMIFS($P$3:$P$20000,$D$3:$D$20000,$D138,$E$3:$E$20000,$E138)=0,0,P138/SUMIFS($P$3:$P$20000,$D$3:$D$20000,$D138,$E$3:$E$20000,$E138))</f>
        <v>0.010064911720851</v>
      </c>
      <c r="U138" s="13" t="n">
        <f aca="false">IF(SUMIFS($R$3:$R$20000,$D$3:$D$20000,$D138,$E$3:$E$20000,$E138)=0,0,R138/SUMIFS($R$3:$R$20000,$D$3:$D$20000,$D138,$E$3:$E$20000,$E138))</f>
        <v>0.00294730627834378</v>
      </c>
      <c r="V138" s="10" t="n">
        <v>64529864</v>
      </c>
      <c r="W138" s="10" t="n">
        <v>81128</v>
      </c>
      <c r="X138" s="10" t="n">
        <v>29318588</v>
      </c>
      <c r="Y138" s="10" t="n">
        <v>223594</v>
      </c>
      <c r="Z138" s="2" t="n">
        <v>2</v>
      </c>
      <c r="AA138" s="2" t="s">
        <v>470</v>
      </c>
    </row>
    <row r="139" customFormat="false" ht="15" hidden="false" customHeight="false" outlineLevel="0" collapsed="false">
      <c r="A139" s="2" t="s">
        <v>471</v>
      </c>
      <c r="B139" s="2" t="s">
        <v>94</v>
      </c>
      <c r="C139" s="3" t="s">
        <v>95</v>
      </c>
      <c r="D139" s="2" t="s">
        <v>96</v>
      </c>
      <c r="E139" s="2" t="n">
        <v>2026</v>
      </c>
      <c r="F139" s="2" t="n">
        <v>3</v>
      </c>
      <c r="G139" s="2" t="s">
        <v>122</v>
      </c>
      <c r="H139" s="3" t="s">
        <v>123</v>
      </c>
      <c r="I139" s="2" t="s">
        <v>124</v>
      </c>
      <c r="J139" s="10" t="n">
        <v>831848</v>
      </c>
      <c r="K139" s="11" t="n">
        <f aca="false">J139/1000</f>
        <v>831.848</v>
      </c>
      <c r="L139" s="10" t="n">
        <v>2977</v>
      </c>
      <c r="M139" s="12" t="n">
        <f aca="false">L139/1000</f>
        <v>2.977</v>
      </c>
      <c r="N139" s="13" t="n">
        <f aca="false">IF(SUMIFS($J$3:$J$20000,$D$3:$D$20000,$D139,$E$3:$E$20000,$E139)=0,0,J139/SUMIFS($J$3:$J$20000,$D$3:$D$20000,$D139,$E$3:$E$20000,$E139))</f>
        <v>0.0128908996305958</v>
      </c>
      <c r="O139" s="13" t="n">
        <f aca="false">IF(SUMIFS($L$3:$L$20000,$D$3:$D$20000,$D139,$E$3:$E$20000,$E139)=0,0,L139/SUMIFS($L$3:$L$20000,$D$3:$D$20000,$D139,$E$3:$E$20000,$E139))</f>
        <v>0.0366950991026526</v>
      </c>
      <c r="P139" s="10" t="n">
        <v>0</v>
      </c>
      <c r="Q139" s="11" t="n">
        <f aca="false">P139/1000</f>
        <v>0</v>
      </c>
      <c r="R139" s="10" t="n">
        <v>0</v>
      </c>
      <c r="S139" s="12" t="n">
        <f aca="false">R139/1000</f>
        <v>0</v>
      </c>
      <c r="T139" s="13" t="n">
        <f aca="false">IF(SUMIFS($P$3:$P$20000,$D$3:$D$20000,$D139,$E$3:$E$20000,$E139)=0,0,P139/SUMIFS($P$3:$P$20000,$D$3:$D$20000,$D139,$E$3:$E$20000,$E139))</f>
        <v>0</v>
      </c>
      <c r="U139" s="13" t="n">
        <f aca="false">IF(SUMIFS($R$3:$R$20000,$D$3:$D$20000,$D139,$E$3:$E$20000,$E139)=0,0,R139/SUMIFS($R$3:$R$20000,$D$3:$D$20000,$D139,$E$3:$E$20000,$E139))</f>
        <v>0</v>
      </c>
      <c r="V139" s="10" t="n">
        <v>64529864</v>
      </c>
      <c r="W139" s="10" t="n">
        <v>81128</v>
      </c>
      <c r="X139" s="10" t="n">
        <v>29318588</v>
      </c>
      <c r="Y139" s="10" t="n">
        <v>223594</v>
      </c>
      <c r="Z139" s="2" t="n">
        <v>4</v>
      </c>
      <c r="AA139" s="2" t="s">
        <v>472</v>
      </c>
    </row>
    <row r="140" customFormat="false" ht="15" hidden="false" customHeight="false" outlineLevel="0" collapsed="false">
      <c r="A140" s="2" t="s">
        <v>473</v>
      </c>
      <c r="B140" s="2" t="s">
        <v>94</v>
      </c>
      <c r="C140" s="3" t="s">
        <v>95</v>
      </c>
      <c r="D140" s="2" t="s">
        <v>96</v>
      </c>
      <c r="E140" s="2" t="n">
        <v>2026</v>
      </c>
      <c r="F140" s="2" t="n">
        <v>4</v>
      </c>
      <c r="G140" s="2" t="s">
        <v>147</v>
      </c>
      <c r="H140" s="3" t="s">
        <v>148</v>
      </c>
      <c r="I140" s="2" t="s">
        <v>149</v>
      </c>
      <c r="J140" s="10" t="n">
        <v>613226</v>
      </c>
      <c r="K140" s="11" t="n">
        <f aca="false">J140/1000</f>
        <v>613.226</v>
      </c>
      <c r="L140" s="10" t="n">
        <v>3223</v>
      </c>
      <c r="M140" s="12" t="n">
        <f aca="false">L140/1000</f>
        <v>3.223</v>
      </c>
      <c r="N140" s="13" t="n">
        <f aca="false">IF(SUMIFS($J$3:$J$20000,$D$3:$D$20000,$D140,$E$3:$E$20000,$E140)=0,0,J140/SUMIFS($J$3:$J$20000,$D$3:$D$20000,$D140,$E$3:$E$20000,$E140))</f>
        <v>0.00950297989160492</v>
      </c>
      <c r="O140" s="13" t="n">
        <f aca="false">IF(SUMIFS($L$3:$L$20000,$D$3:$D$20000,$D140,$E$3:$E$20000,$E140)=0,0,L140/SUMIFS($L$3:$L$20000,$D$3:$D$20000,$D140,$E$3:$E$20000,$E140))</f>
        <v>0.0397273444433488</v>
      </c>
      <c r="P140" s="10" t="n">
        <v>345206</v>
      </c>
      <c r="Q140" s="11" t="n">
        <f aca="false">P140/1000</f>
        <v>345.206</v>
      </c>
      <c r="R140" s="10" t="n">
        <v>583</v>
      </c>
      <c r="S140" s="12" t="n">
        <f aca="false">R140/1000</f>
        <v>0.583</v>
      </c>
      <c r="T140" s="13" t="n">
        <f aca="false">IF(SUMIFS($P$3:$P$20000,$D$3:$D$20000,$D140,$E$3:$E$20000,$E140)=0,0,P140/SUMIFS($P$3:$P$20000,$D$3:$D$20000,$D140,$E$3:$E$20000,$E140))</f>
        <v>0.0117743050927282</v>
      </c>
      <c r="U140" s="13" t="n">
        <f aca="false">IF(SUMIFS($R$3:$R$20000,$D$3:$D$20000,$D140,$E$3:$E$20000,$E140)=0,0,R140/SUMIFS($R$3:$R$20000,$D$3:$D$20000,$D140,$E$3:$E$20000,$E140))</f>
        <v>0.00260740449207045</v>
      </c>
      <c r="V140" s="10" t="n">
        <v>64529864</v>
      </c>
      <c r="W140" s="10" t="n">
        <v>81128</v>
      </c>
      <c r="X140" s="10" t="n">
        <v>29318588</v>
      </c>
      <c r="Y140" s="10" t="n">
        <v>223594</v>
      </c>
      <c r="Z140" s="2" t="n">
        <v>3</v>
      </c>
      <c r="AA140" s="2" t="s">
        <v>474</v>
      </c>
    </row>
    <row r="141" customFormat="false" ht="15" hidden="false" customHeight="false" outlineLevel="0" collapsed="false">
      <c r="A141" s="2" t="s">
        <v>475</v>
      </c>
      <c r="B141" s="2" t="s">
        <v>94</v>
      </c>
      <c r="C141" s="3" t="s">
        <v>95</v>
      </c>
      <c r="D141" s="2" t="s">
        <v>96</v>
      </c>
      <c r="E141" s="2" t="n">
        <v>2026</v>
      </c>
      <c r="F141" s="2" t="n">
        <v>5</v>
      </c>
      <c r="G141" s="2" t="s">
        <v>102</v>
      </c>
      <c r="H141" s="3" t="s">
        <v>103</v>
      </c>
      <c r="I141" s="2" t="s">
        <v>104</v>
      </c>
      <c r="J141" s="10" t="n">
        <v>604452</v>
      </c>
      <c r="K141" s="11" t="n">
        <f aca="false">J141/1000</f>
        <v>604.452</v>
      </c>
      <c r="L141" s="10" t="n">
        <v>1319</v>
      </c>
      <c r="M141" s="12" t="n">
        <f aca="false">L141/1000</f>
        <v>1.319</v>
      </c>
      <c r="N141" s="13" t="n">
        <f aca="false">IF(SUMIFS($J$3:$J$20000,$D$3:$D$20000,$D141,$E$3:$E$20000,$E141)=0,0,J141/SUMIFS($J$3:$J$20000,$D$3:$D$20000,$D141,$E$3:$E$20000,$E141))</f>
        <v>0.00936701183811576</v>
      </c>
      <c r="O141" s="13" t="n">
        <f aca="false">IF(SUMIFS($L$3:$L$20000,$D$3:$D$20000,$D141,$E$3:$E$20000,$E141)=0,0,L141/SUMIFS($L$3:$L$20000,$D$3:$D$20000,$D141,$E$3:$E$20000,$E141))</f>
        <v>0.0162582585543832</v>
      </c>
      <c r="P141" s="10" t="n">
        <v>3367675</v>
      </c>
      <c r="Q141" s="11" t="n">
        <f aca="false">P141/1000</f>
        <v>3367.675</v>
      </c>
      <c r="R141" s="10" t="n">
        <v>119582</v>
      </c>
      <c r="S141" s="12" t="n">
        <f aca="false">R141/1000</f>
        <v>119.582</v>
      </c>
      <c r="T141" s="13" t="n">
        <f aca="false">IF(SUMIFS($P$3:$P$20000,$D$3:$D$20000,$D141,$E$3:$E$20000,$E141)=0,0,P141/SUMIFS($P$3:$P$20000,$D$3:$D$20000,$D141,$E$3:$E$20000,$E141))</f>
        <v>0.114864842740721</v>
      </c>
      <c r="U141" s="13" t="n">
        <f aca="false">IF(SUMIFS($R$3:$R$20000,$D$3:$D$20000,$D141,$E$3:$E$20000,$E141)=0,0,R141/SUMIFS($R$3:$R$20000,$D$3:$D$20000,$D141,$E$3:$E$20000,$E141))</f>
        <v>0.534817571133394</v>
      </c>
      <c r="V141" s="10" t="n">
        <v>64529864</v>
      </c>
      <c r="W141" s="10" t="n">
        <v>81128</v>
      </c>
      <c r="X141" s="10" t="n">
        <v>29318588</v>
      </c>
      <c r="Y141" s="10" t="n">
        <v>223594</v>
      </c>
      <c r="Z141" s="2" t="n">
        <v>5</v>
      </c>
      <c r="AA141" s="2" t="s">
        <v>476</v>
      </c>
    </row>
    <row r="142" customFormat="false" ht="15" hidden="false" customHeight="false" outlineLevel="0" collapsed="false">
      <c r="A142" s="2" t="s">
        <v>477</v>
      </c>
      <c r="B142" s="2" t="s">
        <v>94</v>
      </c>
      <c r="C142" s="3" t="s">
        <v>95</v>
      </c>
      <c r="D142" s="2" t="s">
        <v>96</v>
      </c>
      <c r="E142" s="2" t="n">
        <v>2026</v>
      </c>
      <c r="F142" s="2" t="n">
        <v>6</v>
      </c>
      <c r="G142" s="2" t="s">
        <v>252</v>
      </c>
      <c r="H142" s="3" t="s">
        <v>253</v>
      </c>
      <c r="I142" s="2" t="s">
        <v>254</v>
      </c>
      <c r="J142" s="10" t="n">
        <v>272014</v>
      </c>
      <c r="K142" s="11" t="n">
        <f aca="false">J142/1000</f>
        <v>272.014</v>
      </c>
      <c r="L142" s="10" t="n">
        <v>1000</v>
      </c>
      <c r="M142" s="12" t="n">
        <f aca="false">L142/1000</f>
        <v>1</v>
      </c>
      <c r="N142" s="13" t="n">
        <f aca="false">IF(SUMIFS($J$3:$J$20000,$D$3:$D$20000,$D142,$E$3:$E$20000,$E142)=0,0,J142/SUMIFS($J$3:$J$20000,$D$3:$D$20000,$D142,$E$3:$E$20000,$E142))</f>
        <v>0.00421531959218138</v>
      </c>
      <c r="O142" s="13" t="n">
        <f aca="false">IF(SUMIFS($L$3:$L$20000,$D$3:$D$20000,$D142,$E$3:$E$20000,$E142)=0,0,L142/SUMIFS($L$3:$L$20000,$D$3:$D$20000,$D142,$E$3:$E$20000,$E142))</f>
        <v>0.0123262005719357</v>
      </c>
      <c r="P142" s="10" t="n">
        <v>0</v>
      </c>
      <c r="Q142" s="11" t="n">
        <f aca="false">P142/1000</f>
        <v>0</v>
      </c>
      <c r="R142" s="10" t="n">
        <v>0</v>
      </c>
      <c r="S142" s="12" t="n">
        <f aca="false">R142/1000</f>
        <v>0</v>
      </c>
      <c r="T142" s="13" t="n">
        <f aca="false">IF(SUMIFS($P$3:$P$20000,$D$3:$D$20000,$D142,$E$3:$E$20000,$E142)=0,0,P142/SUMIFS($P$3:$P$20000,$D$3:$D$20000,$D142,$E$3:$E$20000,$E142))</f>
        <v>0</v>
      </c>
      <c r="U142" s="13" t="n">
        <f aca="false">IF(SUMIFS($R$3:$R$20000,$D$3:$D$20000,$D142,$E$3:$E$20000,$E142)=0,0,R142/SUMIFS($R$3:$R$20000,$D$3:$D$20000,$D142,$E$3:$E$20000,$E142))</f>
        <v>0</v>
      </c>
      <c r="V142" s="10" t="n">
        <v>64529864</v>
      </c>
      <c r="W142" s="10" t="n">
        <v>81128</v>
      </c>
      <c r="X142" s="10" t="n">
        <v>29318588</v>
      </c>
      <c r="Y142" s="10" t="n">
        <v>223594</v>
      </c>
      <c r="Z142" s="2" t="n">
        <v>6</v>
      </c>
      <c r="AA142" s="2" t="s">
        <v>478</v>
      </c>
    </row>
    <row r="143" customFormat="false" ht="15" hidden="false" customHeight="false" outlineLevel="0" collapsed="false">
      <c r="A143" s="2" t="s">
        <v>479</v>
      </c>
      <c r="B143" s="2" t="s">
        <v>94</v>
      </c>
      <c r="C143" s="3" t="s">
        <v>95</v>
      </c>
      <c r="D143" s="2" t="s">
        <v>96</v>
      </c>
      <c r="E143" s="2" t="n">
        <v>2026</v>
      </c>
      <c r="F143" s="2" t="n">
        <v>7</v>
      </c>
      <c r="G143" s="2" t="s">
        <v>117</v>
      </c>
      <c r="H143" s="3" t="s">
        <v>118</v>
      </c>
      <c r="I143" s="2" t="s">
        <v>119</v>
      </c>
      <c r="J143" s="10" t="n">
        <v>120198</v>
      </c>
      <c r="K143" s="11" t="n">
        <f aca="false">J143/1000</f>
        <v>120.198</v>
      </c>
      <c r="L143" s="10" t="n">
        <v>257</v>
      </c>
      <c r="M143" s="12" t="n">
        <f aca="false">L143/1000</f>
        <v>0.257</v>
      </c>
      <c r="N143" s="13" t="n">
        <f aca="false">IF(SUMIFS($J$3:$J$20000,$D$3:$D$20000,$D143,$E$3:$E$20000,$E143)=0,0,J143/SUMIFS($J$3:$J$20000,$D$3:$D$20000,$D143,$E$3:$E$20000,$E143))</f>
        <v>0.00186267245193636</v>
      </c>
      <c r="O143" s="13" t="n">
        <f aca="false">IF(SUMIFS($L$3:$L$20000,$D$3:$D$20000,$D143,$E$3:$E$20000,$E143)=0,0,L143/SUMIFS($L$3:$L$20000,$D$3:$D$20000,$D143,$E$3:$E$20000,$E143))</f>
        <v>0.00316783354698748</v>
      </c>
      <c r="P143" s="10" t="n">
        <v>1600</v>
      </c>
      <c r="Q143" s="11" t="n">
        <f aca="false">P143/1000</f>
        <v>1.6</v>
      </c>
      <c r="R143" s="10" t="n">
        <v>4</v>
      </c>
      <c r="S143" s="12" t="n">
        <f aca="false">R143/1000</f>
        <v>0.004</v>
      </c>
      <c r="T143" s="13" t="n">
        <f aca="false">IF(SUMIFS($P$3:$P$20000,$D$3:$D$20000,$D143,$E$3:$E$20000,$E143)=0,0,P143/SUMIFS($P$3:$P$20000,$D$3:$D$20000,$D143,$E$3:$E$20000,$E143))</f>
        <v>5.45728873436879E-005</v>
      </c>
      <c r="U143" s="13" t="n">
        <f aca="false">IF(SUMIFS($R$3:$R$20000,$D$3:$D$20000,$D143,$E$3:$E$20000,$E143)=0,0,R143/SUMIFS($R$3:$R$20000,$D$3:$D$20000,$D143,$E$3:$E$20000,$E143))</f>
        <v>1.78895676985966E-005</v>
      </c>
      <c r="V143" s="10" t="n">
        <v>64529864</v>
      </c>
      <c r="W143" s="10" t="n">
        <v>81128</v>
      </c>
      <c r="X143" s="10" t="n">
        <v>29318588</v>
      </c>
      <c r="Y143" s="10" t="n">
        <v>223594</v>
      </c>
      <c r="Z143" s="2" t="n">
        <v>7</v>
      </c>
      <c r="AA143" s="2" t="s">
        <v>480</v>
      </c>
    </row>
    <row r="144" customFormat="false" ht="15" hidden="false" customHeight="false" outlineLevel="0" collapsed="false">
      <c r="A144" s="2" t="s">
        <v>481</v>
      </c>
      <c r="B144" s="2" t="s">
        <v>94</v>
      </c>
      <c r="C144" s="3" t="s">
        <v>95</v>
      </c>
      <c r="D144" s="2" t="s">
        <v>96</v>
      </c>
      <c r="E144" s="2" t="n">
        <v>2026</v>
      </c>
      <c r="F144" s="2" t="n">
        <v>8</v>
      </c>
      <c r="G144" s="2" t="s">
        <v>112</v>
      </c>
      <c r="H144" s="3" t="s">
        <v>113</v>
      </c>
      <c r="I144" s="2" t="s">
        <v>114</v>
      </c>
      <c r="J144" s="10" t="n">
        <v>107573</v>
      </c>
      <c r="K144" s="11" t="n">
        <f aca="false">J144/1000</f>
        <v>107.573</v>
      </c>
      <c r="L144" s="10" t="n">
        <v>66</v>
      </c>
      <c r="M144" s="12" t="n">
        <f aca="false">L144/1000</f>
        <v>0.066</v>
      </c>
      <c r="N144" s="13" t="n">
        <f aca="false">IF(SUMIFS($J$3:$J$20000,$D$3:$D$20000,$D144,$E$3:$E$20000,$E144)=0,0,J144/SUMIFS($J$3:$J$20000,$D$3:$D$20000,$D144,$E$3:$E$20000,$E144))</f>
        <v>0.00166702660337236</v>
      </c>
      <c r="O144" s="13" t="n">
        <f aca="false">IF(SUMIFS($L$3:$L$20000,$D$3:$D$20000,$D144,$E$3:$E$20000,$E144)=0,0,L144/SUMIFS($L$3:$L$20000,$D$3:$D$20000,$D144,$E$3:$E$20000,$E144))</f>
        <v>0.000813529237747757</v>
      </c>
      <c r="P144" s="10" t="n">
        <v>15579</v>
      </c>
      <c r="Q144" s="11" t="n">
        <f aca="false">P144/1000</f>
        <v>15.579</v>
      </c>
      <c r="R144" s="10" t="n">
        <v>9</v>
      </c>
      <c r="S144" s="12" t="n">
        <f aca="false">R144/1000</f>
        <v>0.009</v>
      </c>
      <c r="T144" s="13" t="n">
        <f aca="false">IF(SUMIFS($P$3:$P$20000,$D$3:$D$20000,$D144,$E$3:$E$20000,$E144)=0,0,P144/SUMIFS($P$3:$P$20000,$D$3:$D$20000,$D144,$E$3:$E$20000,$E144))</f>
        <v>0.000531369382454571</v>
      </c>
      <c r="U144" s="13" t="n">
        <f aca="false">IF(SUMIFS($R$3:$R$20000,$D$3:$D$20000,$D144,$E$3:$E$20000,$E144)=0,0,R144/SUMIFS($R$3:$R$20000,$D$3:$D$20000,$D144,$E$3:$E$20000,$E144))</f>
        <v>4.02515273218423E-005</v>
      </c>
      <c r="V144" s="10" t="n">
        <v>64529864</v>
      </c>
      <c r="W144" s="10" t="n">
        <v>81128</v>
      </c>
      <c r="X144" s="10" t="n">
        <v>29318588</v>
      </c>
      <c r="Y144" s="10" t="n">
        <v>223594</v>
      </c>
      <c r="Z144" s="2" t="n">
        <v>11</v>
      </c>
      <c r="AA144" s="2" t="s">
        <v>482</v>
      </c>
    </row>
    <row r="145" customFormat="false" ht="15" hidden="false" customHeight="false" outlineLevel="0" collapsed="false">
      <c r="A145" s="2" t="s">
        <v>483</v>
      </c>
      <c r="B145" s="2" t="s">
        <v>94</v>
      </c>
      <c r="C145" s="3" t="s">
        <v>95</v>
      </c>
      <c r="D145" s="2" t="s">
        <v>96</v>
      </c>
      <c r="E145" s="2" t="n">
        <v>2026</v>
      </c>
      <c r="F145" s="2" t="n">
        <v>9</v>
      </c>
      <c r="G145" s="2" t="s">
        <v>192</v>
      </c>
      <c r="H145" s="3" t="s">
        <v>193</v>
      </c>
      <c r="I145" s="2" t="s">
        <v>194</v>
      </c>
      <c r="J145" s="10" t="n">
        <v>39047</v>
      </c>
      <c r="K145" s="11" t="n">
        <f aca="false">J145/1000</f>
        <v>39.047</v>
      </c>
      <c r="L145" s="10" t="n">
        <v>80</v>
      </c>
      <c r="M145" s="12" t="n">
        <f aca="false">L145/1000</f>
        <v>0.08</v>
      </c>
      <c r="N145" s="13" t="n">
        <f aca="false">IF(SUMIFS($J$3:$J$20000,$D$3:$D$20000,$D145,$E$3:$E$20000,$E145)=0,0,J145/SUMIFS($J$3:$J$20000,$D$3:$D$20000,$D145,$E$3:$E$20000,$E145))</f>
        <v>0.000605099679119113</v>
      </c>
      <c r="O145" s="13" t="n">
        <f aca="false">IF(SUMIFS($L$3:$L$20000,$D$3:$D$20000,$D145,$E$3:$E$20000,$E145)=0,0,L145/SUMIFS($L$3:$L$20000,$D$3:$D$20000,$D145,$E$3:$E$20000,$E145))</f>
        <v>0.000986096045754857</v>
      </c>
      <c r="P145" s="10" t="n">
        <v>8552169</v>
      </c>
      <c r="Q145" s="11" t="n">
        <f aca="false">P145/1000</f>
        <v>8552.169</v>
      </c>
      <c r="R145" s="10" t="n">
        <v>30003</v>
      </c>
      <c r="S145" s="12" t="n">
        <f aca="false">R145/1000</f>
        <v>30.003</v>
      </c>
      <c r="T145" s="13" t="n">
        <f aca="false">IF(SUMIFS($P$3:$P$20000,$D$3:$D$20000,$D145,$E$3:$E$20000,$E145)=0,0,P145/SUMIFS($P$3:$P$20000,$D$3:$D$20000,$D145,$E$3:$E$20000,$E145))</f>
        <v>0.291697847113238</v>
      </c>
      <c r="U145" s="13" t="n">
        <f aca="false">IF(SUMIFS($R$3:$R$20000,$D$3:$D$20000,$D145,$E$3:$E$20000,$E145)=0,0,R145/SUMIFS($R$3:$R$20000,$D$3:$D$20000,$D145,$E$3:$E$20000,$E145))</f>
        <v>0.134185174915248</v>
      </c>
      <c r="V145" s="10" t="n">
        <v>64529864</v>
      </c>
      <c r="W145" s="10" t="n">
        <v>81128</v>
      </c>
      <c r="X145" s="10" t="n">
        <v>29318588</v>
      </c>
      <c r="Y145" s="10" t="n">
        <v>223594</v>
      </c>
      <c r="Z145" s="2" t="n">
        <v>10</v>
      </c>
      <c r="AA145" s="2" t="s">
        <v>484</v>
      </c>
    </row>
    <row r="146" customFormat="false" ht="15" hidden="false" customHeight="false" outlineLevel="0" collapsed="false">
      <c r="A146" s="2" t="s">
        <v>485</v>
      </c>
      <c r="B146" s="2" t="s">
        <v>94</v>
      </c>
      <c r="C146" s="3" t="s">
        <v>95</v>
      </c>
      <c r="D146" s="2" t="s">
        <v>96</v>
      </c>
      <c r="E146" s="2" t="n">
        <v>2026</v>
      </c>
      <c r="F146" s="2" t="n">
        <v>10</v>
      </c>
      <c r="G146" s="2" t="s">
        <v>377</v>
      </c>
      <c r="H146" s="3" t="s">
        <v>378</v>
      </c>
      <c r="I146" s="2" t="s">
        <v>379</v>
      </c>
      <c r="J146" s="10" t="n">
        <v>21754</v>
      </c>
      <c r="K146" s="11" t="n">
        <f aca="false">J146/1000</f>
        <v>21.754</v>
      </c>
      <c r="L146" s="10" t="n">
        <v>55</v>
      </c>
      <c r="M146" s="12" t="n">
        <f aca="false">L146/1000</f>
        <v>0.055</v>
      </c>
      <c r="N146" s="13" t="n">
        <f aca="false">IF(SUMIFS($J$3:$J$20000,$D$3:$D$20000,$D146,$E$3:$E$20000,$E146)=0,0,J146/SUMIFS($J$3:$J$20000,$D$3:$D$20000,$D146,$E$3:$E$20000,$E146))</f>
        <v>0.000337115230864271</v>
      </c>
      <c r="O146" s="13" t="n">
        <f aca="false">IF(SUMIFS($L$3:$L$20000,$D$3:$D$20000,$D146,$E$3:$E$20000,$E146)=0,0,L146/SUMIFS($L$3:$L$20000,$D$3:$D$20000,$D146,$E$3:$E$20000,$E146))</f>
        <v>0.000677941031456464</v>
      </c>
      <c r="P146" s="10" t="n">
        <v>0</v>
      </c>
      <c r="Q146" s="11" t="n">
        <f aca="false">P146/1000</f>
        <v>0</v>
      </c>
      <c r="R146" s="10" t="n">
        <v>0</v>
      </c>
      <c r="S146" s="12" t="n">
        <f aca="false">R146/1000</f>
        <v>0</v>
      </c>
      <c r="T146" s="13" t="n">
        <f aca="false">IF(SUMIFS($P$3:$P$20000,$D$3:$D$20000,$D146,$E$3:$E$20000,$E146)=0,0,P146/SUMIFS($P$3:$P$20000,$D$3:$D$20000,$D146,$E$3:$E$20000,$E146))</f>
        <v>0</v>
      </c>
      <c r="U146" s="13" t="n">
        <f aca="false">IF(SUMIFS($R$3:$R$20000,$D$3:$D$20000,$D146,$E$3:$E$20000,$E146)=0,0,R146/SUMIFS($R$3:$R$20000,$D$3:$D$20000,$D146,$E$3:$E$20000,$E146))</f>
        <v>0</v>
      </c>
      <c r="V146" s="10" t="n">
        <v>64529864</v>
      </c>
      <c r="W146" s="10" t="n">
        <v>81128</v>
      </c>
      <c r="X146" s="10" t="n">
        <v>29318588</v>
      </c>
      <c r="Y146" s="10" t="n">
        <v>223594</v>
      </c>
      <c r="Z146" s="2" t="n">
        <v>12</v>
      </c>
      <c r="AA146" s="2" t="s">
        <v>486</v>
      </c>
    </row>
    <row r="147" customFormat="false" ht="15" hidden="false" customHeight="false" outlineLevel="0" collapsed="false">
      <c r="A147" s="2" t="s">
        <v>487</v>
      </c>
      <c r="B147" s="2" t="s">
        <v>94</v>
      </c>
      <c r="C147" s="3" t="s">
        <v>95</v>
      </c>
      <c r="D147" s="2" t="s">
        <v>96</v>
      </c>
      <c r="E147" s="2" t="n">
        <v>2026</v>
      </c>
      <c r="F147" s="2" t="n">
        <v>11</v>
      </c>
      <c r="G147" s="2" t="s">
        <v>132</v>
      </c>
      <c r="H147" s="3" t="s">
        <v>133</v>
      </c>
      <c r="I147" s="2" t="s">
        <v>134</v>
      </c>
      <c r="J147" s="10" t="n">
        <v>18820</v>
      </c>
      <c r="K147" s="11" t="n">
        <f aca="false">J147/1000</f>
        <v>18.82</v>
      </c>
      <c r="L147" s="10" t="n">
        <v>130</v>
      </c>
      <c r="M147" s="12" t="n">
        <f aca="false">L147/1000</f>
        <v>0.13</v>
      </c>
      <c r="N147" s="13" t="n">
        <f aca="false">IF(SUMIFS($J$3:$J$20000,$D$3:$D$20000,$D147,$E$3:$E$20000,$E147)=0,0,J147/SUMIFS($J$3:$J$20000,$D$3:$D$20000,$D147,$E$3:$E$20000,$E147))</f>
        <v>0.000291647910493039</v>
      </c>
      <c r="O147" s="13" t="n">
        <f aca="false">IF(SUMIFS($L$3:$L$20000,$D$3:$D$20000,$D147,$E$3:$E$20000,$E147)=0,0,L147/SUMIFS($L$3:$L$20000,$D$3:$D$20000,$D147,$E$3:$E$20000,$E147))</f>
        <v>0.00160240607435164</v>
      </c>
      <c r="P147" s="10" t="n">
        <v>0</v>
      </c>
      <c r="Q147" s="11" t="n">
        <f aca="false">P147/1000</f>
        <v>0</v>
      </c>
      <c r="R147" s="10" t="n">
        <v>0</v>
      </c>
      <c r="S147" s="12" t="n">
        <f aca="false">R147/1000</f>
        <v>0</v>
      </c>
      <c r="T147" s="13" t="n">
        <f aca="false">IF(SUMIFS($P$3:$P$20000,$D$3:$D$20000,$D147,$E$3:$E$20000,$E147)=0,0,P147/SUMIFS($P$3:$P$20000,$D$3:$D$20000,$D147,$E$3:$E$20000,$E147))</f>
        <v>0</v>
      </c>
      <c r="U147" s="13" t="n">
        <f aca="false">IF(SUMIFS($R$3:$R$20000,$D$3:$D$20000,$D147,$E$3:$E$20000,$E147)=0,0,R147/SUMIFS($R$3:$R$20000,$D$3:$D$20000,$D147,$E$3:$E$20000,$E147))</f>
        <v>0</v>
      </c>
      <c r="V147" s="10" t="n">
        <v>64529864</v>
      </c>
      <c r="W147" s="10" t="n">
        <v>81128</v>
      </c>
      <c r="X147" s="10" t="n">
        <v>29318588</v>
      </c>
      <c r="Y147" s="10" t="n">
        <v>223594</v>
      </c>
      <c r="Z147" s="2" t="n">
        <v>8</v>
      </c>
      <c r="AA147" s="2" t="s">
        <v>488</v>
      </c>
    </row>
    <row r="148" customFormat="false" ht="15" hidden="false" customHeight="false" outlineLevel="0" collapsed="false">
      <c r="A148" s="2" t="s">
        <v>489</v>
      </c>
      <c r="B148" s="2" t="s">
        <v>94</v>
      </c>
      <c r="C148" s="3" t="s">
        <v>95</v>
      </c>
      <c r="D148" s="2" t="s">
        <v>96</v>
      </c>
      <c r="E148" s="2" t="n">
        <v>2026</v>
      </c>
      <c r="F148" s="2" t="n">
        <v>12</v>
      </c>
      <c r="G148" s="2" t="s">
        <v>157</v>
      </c>
      <c r="H148" s="3" t="s">
        <v>158</v>
      </c>
      <c r="I148" s="2" t="s">
        <v>159</v>
      </c>
      <c r="J148" s="10" t="n">
        <v>18430</v>
      </c>
      <c r="K148" s="11" t="n">
        <f aca="false">J148/1000</f>
        <v>18.43</v>
      </c>
      <c r="L148" s="10" t="n">
        <v>16</v>
      </c>
      <c r="M148" s="12" t="n">
        <f aca="false">L148/1000</f>
        <v>0.016</v>
      </c>
      <c r="N148" s="13" t="n">
        <f aca="false">IF(SUMIFS($J$3:$J$20000,$D$3:$D$20000,$D148,$E$3:$E$20000,$E148)=0,0,J148/SUMIFS($J$3:$J$20000,$D$3:$D$20000,$D148,$E$3:$E$20000,$E148))</f>
        <v>0.00028560419715126</v>
      </c>
      <c r="O148" s="13" t="n">
        <f aca="false">IF(SUMIFS($L$3:$L$20000,$D$3:$D$20000,$D148,$E$3:$E$20000,$E148)=0,0,L148/SUMIFS($L$3:$L$20000,$D$3:$D$20000,$D148,$E$3:$E$20000,$E148))</f>
        <v>0.000197219209150971</v>
      </c>
      <c r="P148" s="10" t="n">
        <v>0</v>
      </c>
      <c r="Q148" s="11" t="n">
        <f aca="false">P148/1000</f>
        <v>0</v>
      </c>
      <c r="R148" s="10" t="n">
        <v>0</v>
      </c>
      <c r="S148" s="12" t="n">
        <f aca="false">R148/1000</f>
        <v>0</v>
      </c>
      <c r="T148" s="13" t="n">
        <f aca="false">IF(SUMIFS($P$3:$P$20000,$D$3:$D$20000,$D148,$E$3:$E$20000,$E148)=0,0,P148/SUMIFS($P$3:$P$20000,$D$3:$D$20000,$D148,$E$3:$E$20000,$E148))</f>
        <v>0</v>
      </c>
      <c r="U148" s="13" t="n">
        <f aca="false">IF(SUMIFS($R$3:$R$20000,$D$3:$D$20000,$D148,$E$3:$E$20000,$E148)=0,0,R148/SUMIFS($R$3:$R$20000,$D$3:$D$20000,$D148,$E$3:$E$20000,$E148))</f>
        <v>0</v>
      </c>
      <c r="V148" s="10" t="n">
        <v>64529864</v>
      </c>
      <c r="W148" s="10" t="n">
        <v>81128</v>
      </c>
      <c r="X148" s="10" t="n">
        <v>29318588</v>
      </c>
      <c r="Y148" s="10" t="n">
        <v>223594</v>
      </c>
      <c r="Z148" s="2" t="n">
        <v>13</v>
      </c>
      <c r="AA148" s="2" t="s">
        <v>490</v>
      </c>
    </row>
    <row r="149" customFormat="false" ht="15" hidden="false" customHeight="false" outlineLevel="0" collapsed="false">
      <c r="A149" s="2" t="s">
        <v>491</v>
      </c>
      <c r="B149" s="2" t="s">
        <v>94</v>
      </c>
      <c r="C149" s="3" t="s">
        <v>95</v>
      </c>
      <c r="D149" s="2" t="s">
        <v>96</v>
      </c>
      <c r="E149" s="2" t="n">
        <v>2026</v>
      </c>
      <c r="F149" s="2" t="n">
        <v>13</v>
      </c>
      <c r="G149" s="2" t="s">
        <v>492</v>
      </c>
      <c r="H149" s="3" t="s">
        <v>493</v>
      </c>
      <c r="I149" s="2"/>
      <c r="J149" s="10" t="n">
        <v>8475</v>
      </c>
      <c r="K149" s="11" t="n">
        <f aca="false">J149/1000</f>
        <v>8.475</v>
      </c>
      <c r="L149" s="10" t="n">
        <v>100</v>
      </c>
      <c r="M149" s="12" t="n">
        <f aca="false">L149/1000</f>
        <v>0.1</v>
      </c>
      <c r="N149" s="13" t="n">
        <f aca="false">IF(SUMIFS($J$3:$J$20000,$D$3:$D$20000,$D149,$E$3:$E$20000,$E149)=0,0,J149/SUMIFS($J$3:$J$20000,$D$3:$D$20000,$D149,$E$3:$E$20000,$E149))</f>
        <v>0.000131334539927126</v>
      </c>
      <c r="O149" s="13" t="n">
        <f aca="false">IF(SUMIFS($L$3:$L$20000,$D$3:$D$20000,$D149,$E$3:$E$20000,$E149)=0,0,L149/SUMIFS($L$3:$L$20000,$D$3:$D$20000,$D149,$E$3:$E$20000,$E149))</f>
        <v>0.00123262005719357</v>
      </c>
      <c r="P149" s="10" t="n">
        <v>0</v>
      </c>
      <c r="Q149" s="11" t="n">
        <f aca="false">P149/1000</f>
        <v>0</v>
      </c>
      <c r="R149" s="10" t="n">
        <v>0</v>
      </c>
      <c r="S149" s="12" t="n">
        <f aca="false">R149/1000</f>
        <v>0</v>
      </c>
      <c r="T149" s="13" t="n">
        <f aca="false">IF(SUMIFS($P$3:$P$20000,$D$3:$D$20000,$D149,$E$3:$E$20000,$E149)=0,0,P149/SUMIFS($P$3:$P$20000,$D$3:$D$20000,$D149,$E$3:$E$20000,$E149))</f>
        <v>0</v>
      </c>
      <c r="U149" s="13" t="n">
        <f aca="false">IF(SUMIFS($R$3:$R$20000,$D$3:$D$20000,$D149,$E$3:$E$20000,$E149)=0,0,R149/SUMIFS($R$3:$R$20000,$D$3:$D$20000,$D149,$E$3:$E$20000,$E149))</f>
        <v>0</v>
      </c>
      <c r="V149" s="10" t="n">
        <v>64529864</v>
      </c>
      <c r="W149" s="10" t="n">
        <v>81128</v>
      </c>
      <c r="X149" s="10" t="n">
        <v>29318588</v>
      </c>
      <c r="Y149" s="10" t="n">
        <v>223594</v>
      </c>
      <c r="Z149" s="2" t="n">
        <v>9</v>
      </c>
      <c r="AA149" s="2" t="s">
        <v>494</v>
      </c>
    </row>
    <row r="150" customFormat="false" ht="15" hidden="false" customHeight="false" outlineLevel="0" collapsed="false">
      <c r="A150" s="2" t="s">
        <v>495</v>
      </c>
      <c r="B150" s="2" t="s">
        <v>94</v>
      </c>
      <c r="C150" s="3" t="s">
        <v>95</v>
      </c>
      <c r="D150" s="2" t="s">
        <v>96</v>
      </c>
      <c r="E150" s="2" t="n">
        <v>2026</v>
      </c>
      <c r="F150" s="2" t="n">
        <v>14</v>
      </c>
      <c r="G150" s="2" t="s">
        <v>142</v>
      </c>
      <c r="H150" s="3" t="s">
        <v>143</v>
      </c>
      <c r="I150" s="2" t="s">
        <v>144</v>
      </c>
      <c r="J150" s="10" t="n">
        <v>6481</v>
      </c>
      <c r="K150" s="11" t="n">
        <f aca="false">J150/1000</f>
        <v>6.481</v>
      </c>
      <c r="L150" s="10" t="n">
        <v>4</v>
      </c>
      <c r="M150" s="12" t="n">
        <f aca="false">L150/1000</f>
        <v>0.004</v>
      </c>
      <c r="N150" s="13" t="n">
        <f aca="false">IF(SUMIFS($J$3:$J$20000,$D$3:$D$20000,$D150,$E$3:$E$20000,$E150)=0,0,J150/SUMIFS($J$3:$J$20000,$D$3:$D$20000,$D150,$E$3:$E$20000,$E150))</f>
        <v>0.00010043411837967</v>
      </c>
      <c r="O150" s="13" t="n">
        <f aca="false">IF(SUMIFS($L$3:$L$20000,$D$3:$D$20000,$D150,$E$3:$E$20000,$E150)=0,0,L150/SUMIFS($L$3:$L$20000,$D$3:$D$20000,$D150,$E$3:$E$20000,$E150))</f>
        <v>4.93048022877428E-005</v>
      </c>
      <c r="P150" s="10" t="n">
        <v>9760630</v>
      </c>
      <c r="Q150" s="11" t="n">
        <f aca="false">P150/1000</f>
        <v>9760.63</v>
      </c>
      <c r="R150" s="10" t="n">
        <v>26689</v>
      </c>
      <c r="S150" s="12" t="n">
        <f aca="false">R150/1000</f>
        <v>26.689</v>
      </c>
      <c r="T150" s="13" t="n">
        <f aca="false">IF(SUMIFS($P$3:$P$20000,$D$3:$D$20000,$D150,$E$3:$E$20000,$E150)=0,0,P150/SUMIFS($P$3:$P$20000,$D$3:$D$20000,$D150,$E$3:$E$20000,$E150))</f>
        <v>0.332916100870888</v>
      </c>
      <c r="U150" s="13" t="n">
        <f aca="false">IF(SUMIFS($R$3:$R$20000,$D$3:$D$20000,$D150,$E$3:$E$20000,$E150)=0,0,R150/SUMIFS($R$3:$R$20000,$D$3:$D$20000,$D150,$E$3:$E$20000,$E150))</f>
        <v>0.119363668076961</v>
      </c>
      <c r="V150" s="10" t="n">
        <v>64529864</v>
      </c>
      <c r="W150" s="10" t="n">
        <v>81128</v>
      </c>
      <c r="X150" s="10" t="n">
        <v>29318588</v>
      </c>
      <c r="Y150" s="10" t="n">
        <v>223594</v>
      </c>
      <c r="Z150" s="2" t="n">
        <v>14</v>
      </c>
      <c r="AA150" s="2" t="s">
        <v>496</v>
      </c>
    </row>
    <row r="151" customFormat="false" ht="15" hidden="false" customHeight="false" outlineLevel="0" collapsed="false">
      <c r="A151" s="2" t="s">
        <v>497</v>
      </c>
      <c r="B151" s="2" t="s">
        <v>94</v>
      </c>
      <c r="C151" s="3" t="s">
        <v>95</v>
      </c>
      <c r="D151" s="2" t="s">
        <v>96</v>
      </c>
      <c r="E151" s="2" t="n">
        <v>2026</v>
      </c>
      <c r="F151" s="2" t="n">
        <v>15</v>
      </c>
      <c r="G151" s="2" t="s">
        <v>243</v>
      </c>
      <c r="H151" s="3" t="s">
        <v>244</v>
      </c>
      <c r="I151" s="2"/>
      <c r="J151" s="10" t="n">
        <v>735</v>
      </c>
      <c r="K151" s="11" t="n">
        <f aca="false">J151/1000</f>
        <v>0.735</v>
      </c>
      <c r="L151" s="10" t="n">
        <v>0</v>
      </c>
      <c r="M151" s="12" t="n">
        <f aca="false">L151/1000</f>
        <v>0</v>
      </c>
      <c r="N151" s="13" t="n">
        <f aca="false">IF(SUMIFS($J$3:$J$20000,$D$3:$D$20000,$D151,$E$3:$E$20000,$E151)=0,0,J151/SUMIFS($J$3:$J$20000,$D$3:$D$20000,$D151,$E$3:$E$20000,$E151))</f>
        <v>1.13900751441224E-005</v>
      </c>
      <c r="O151" s="13" t="n">
        <f aca="false">IF(SUMIFS($L$3:$L$20000,$D$3:$D$20000,$D151,$E$3:$E$20000,$E151)=0,0,L151/SUMIFS($L$3:$L$20000,$D$3:$D$20000,$D151,$E$3:$E$20000,$E151))</f>
        <v>0</v>
      </c>
      <c r="P151" s="10" t="n">
        <v>0</v>
      </c>
      <c r="Q151" s="11" t="n">
        <f aca="false">P151/1000</f>
        <v>0</v>
      </c>
      <c r="R151" s="10" t="n">
        <v>0</v>
      </c>
      <c r="S151" s="12" t="n">
        <f aca="false">R151/1000</f>
        <v>0</v>
      </c>
      <c r="T151" s="13" t="n">
        <f aca="false">IF(SUMIFS($P$3:$P$20000,$D$3:$D$20000,$D151,$E$3:$E$20000,$E151)=0,0,P151/SUMIFS($P$3:$P$20000,$D$3:$D$20000,$D151,$E$3:$E$20000,$E151))</f>
        <v>0</v>
      </c>
      <c r="U151" s="13" t="n">
        <f aca="false">IF(SUMIFS($R$3:$R$20000,$D$3:$D$20000,$D151,$E$3:$E$20000,$E151)=0,0,R151/SUMIFS($R$3:$R$20000,$D$3:$D$20000,$D151,$E$3:$E$20000,$E151))</f>
        <v>0</v>
      </c>
      <c r="V151" s="10" t="n">
        <v>64529864</v>
      </c>
      <c r="W151" s="10" t="n">
        <v>81128</v>
      </c>
      <c r="X151" s="10" t="n">
        <v>29318588</v>
      </c>
      <c r="Y151" s="10" t="n">
        <v>223594</v>
      </c>
      <c r="Z151" s="2" t="n">
        <v>16</v>
      </c>
      <c r="AA151" s="2" t="s">
        <v>498</v>
      </c>
    </row>
    <row r="152" customFormat="false" ht="15" hidden="false" customHeight="false" outlineLevel="0" collapsed="false">
      <c r="A152" s="2" t="s">
        <v>499</v>
      </c>
      <c r="B152" s="2" t="s">
        <v>94</v>
      </c>
      <c r="C152" s="3" t="s">
        <v>95</v>
      </c>
      <c r="D152" s="2" t="s">
        <v>96</v>
      </c>
      <c r="E152" s="2" t="n">
        <v>2026</v>
      </c>
      <c r="F152" s="2" t="n">
        <v>16</v>
      </c>
      <c r="G152" s="2" t="s">
        <v>500</v>
      </c>
      <c r="H152" s="3" t="s">
        <v>501</v>
      </c>
      <c r="I152" s="2"/>
      <c r="J152" s="10" t="n">
        <v>30</v>
      </c>
      <c r="K152" s="11" t="n">
        <f aca="false">J152/1000</f>
        <v>0.03</v>
      </c>
      <c r="L152" s="10" t="n">
        <v>2</v>
      </c>
      <c r="M152" s="12" t="n">
        <f aca="false">L152/1000</f>
        <v>0.002</v>
      </c>
      <c r="N152" s="13" t="n">
        <f aca="false">IF(SUMIFS($J$3:$J$20000,$D$3:$D$20000,$D152,$E$3:$E$20000,$E152)=0,0,J152/SUMIFS($J$3:$J$20000,$D$3:$D$20000,$D152,$E$3:$E$20000,$E152))</f>
        <v>4.64901026290711E-007</v>
      </c>
      <c r="O152" s="13" t="n">
        <f aca="false">IF(SUMIFS($L$3:$L$20000,$D$3:$D$20000,$D152,$E$3:$E$20000,$E152)=0,0,L152/SUMIFS($L$3:$L$20000,$D$3:$D$20000,$D152,$E$3:$E$20000,$E152))</f>
        <v>2.46524011438714E-005</v>
      </c>
      <c r="P152" s="10" t="n">
        <v>0</v>
      </c>
      <c r="Q152" s="11" t="n">
        <f aca="false">P152/1000</f>
        <v>0</v>
      </c>
      <c r="R152" s="10" t="n">
        <v>0</v>
      </c>
      <c r="S152" s="12" t="n">
        <f aca="false">R152/1000</f>
        <v>0</v>
      </c>
      <c r="T152" s="13" t="n">
        <f aca="false">IF(SUMIFS($P$3:$P$20000,$D$3:$D$20000,$D152,$E$3:$E$20000,$E152)=0,0,P152/SUMIFS($P$3:$P$20000,$D$3:$D$20000,$D152,$E$3:$E$20000,$E152))</f>
        <v>0</v>
      </c>
      <c r="U152" s="13" t="n">
        <f aca="false">IF(SUMIFS($R$3:$R$20000,$D$3:$D$20000,$D152,$E$3:$E$20000,$E152)=0,0,R152/SUMIFS($R$3:$R$20000,$D$3:$D$20000,$D152,$E$3:$E$20000,$E152))</f>
        <v>0</v>
      </c>
      <c r="V152" s="10" t="n">
        <v>64529864</v>
      </c>
      <c r="W152" s="10" t="n">
        <v>81128</v>
      </c>
      <c r="X152" s="10" t="n">
        <v>29318588</v>
      </c>
      <c r="Y152" s="10" t="n">
        <v>223594</v>
      </c>
      <c r="Z152" s="2" t="n">
        <v>15</v>
      </c>
      <c r="AA152" s="2" t="s">
        <v>502</v>
      </c>
    </row>
    <row r="153" customFormat="false" ht="15" hidden="false" customHeight="false" outlineLevel="0" collapsed="false">
      <c r="A153" s="2" t="s">
        <v>503</v>
      </c>
      <c r="B153" s="2" t="s">
        <v>94</v>
      </c>
      <c r="C153" s="3" t="s">
        <v>95</v>
      </c>
      <c r="D153" s="2" t="s">
        <v>96</v>
      </c>
      <c r="E153" s="2" t="n">
        <v>2026</v>
      </c>
      <c r="F153" s="2" t="n">
        <v>17</v>
      </c>
      <c r="G153" s="2" t="s">
        <v>504</v>
      </c>
      <c r="H153" s="3" t="s">
        <v>505</v>
      </c>
      <c r="I153" s="2"/>
      <c r="J153" s="10" t="n">
        <v>23</v>
      </c>
      <c r="K153" s="11" t="n">
        <f aca="false">J153/1000</f>
        <v>0.023</v>
      </c>
      <c r="L153" s="10" t="n">
        <v>0</v>
      </c>
      <c r="M153" s="12" t="n">
        <f aca="false">L153/1000</f>
        <v>0</v>
      </c>
      <c r="N153" s="13" t="n">
        <f aca="false">IF(SUMIFS($J$3:$J$20000,$D$3:$D$20000,$D153,$E$3:$E$20000,$E153)=0,0,J153/SUMIFS($J$3:$J$20000,$D$3:$D$20000,$D153,$E$3:$E$20000,$E153))</f>
        <v>3.56424120156212E-007</v>
      </c>
      <c r="O153" s="13" t="n">
        <f aca="false">IF(SUMIFS($L$3:$L$20000,$D$3:$D$20000,$D153,$E$3:$E$20000,$E153)=0,0,L153/SUMIFS($L$3:$L$20000,$D$3:$D$20000,$D153,$E$3:$E$20000,$E153))</f>
        <v>0</v>
      </c>
      <c r="P153" s="10" t="n">
        <v>0</v>
      </c>
      <c r="Q153" s="11" t="n">
        <f aca="false">P153/1000</f>
        <v>0</v>
      </c>
      <c r="R153" s="10" t="n">
        <v>0</v>
      </c>
      <c r="S153" s="12" t="n">
        <f aca="false">R153/1000</f>
        <v>0</v>
      </c>
      <c r="T153" s="13" t="n">
        <f aca="false">IF(SUMIFS($P$3:$P$20000,$D$3:$D$20000,$D153,$E$3:$E$20000,$E153)=0,0,P153/SUMIFS($P$3:$P$20000,$D$3:$D$20000,$D153,$E$3:$E$20000,$E153))</f>
        <v>0</v>
      </c>
      <c r="U153" s="13" t="n">
        <f aca="false">IF(SUMIFS($R$3:$R$20000,$D$3:$D$20000,$D153,$E$3:$E$20000,$E153)=0,0,R153/SUMIFS($R$3:$R$20000,$D$3:$D$20000,$D153,$E$3:$E$20000,$E153))</f>
        <v>0</v>
      </c>
      <c r="V153" s="10" t="n">
        <v>64529864</v>
      </c>
      <c r="W153" s="10" t="n">
        <v>81128</v>
      </c>
      <c r="X153" s="10" t="n">
        <v>29318588</v>
      </c>
      <c r="Y153" s="10" t="n">
        <v>223594</v>
      </c>
      <c r="Z153" s="2" t="n">
        <v>17</v>
      </c>
      <c r="AA153" s="2" t="s">
        <v>506</v>
      </c>
    </row>
    <row r="154" customFormat="false" ht="15" hidden="false" customHeight="false" outlineLevel="0" collapsed="false">
      <c r="A154" s="2" t="s">
        <v>507</v>
      </c>
      <c r="B154" s="2" t="s">
        <v>94</v>
      </c>
      <c r="C154" s="3" t="s">
        <v>95</v>
      </c>
      <c r="D154" s="2" t="s">
        <v>96</v>
      </c>
      <c r="E154" s="2" t="n">
        <v>2026</v>
      </c>
      <c r="F154" s="2" t="n">
        <v>18</v>
      </c>
      <c r="G154" s="2" t="s">
        <v>137</v>
      </c>
      <c r="H154" s="3" t="s">
        <v>138</v>
      </c>
      <c r="I154" s="2" t="s">
        <v>139</v>
      </c>
      <c r="J154" s="10" t="n">
        <v>17</v>
      </c>
      <c r="K154" s="11" t="n">
        <f aca="false">J154/1000</f>
        <v>0.017</v>
      </c>
      <c r="L154" s="10" t="n">
        <v>0</v>
      </c>
      <c r="M154" s="12" t="n">
        <f aca="false">L154/1000</f>
        <v>0</v>
      </c>
      <c r="N154" s="13" t="n">
        <f aca="false">IF(SUMIFS($J$3:$J$20000,$D$3:$D$20000,$D154,$E$3:$E$20000,$E154)=0,0,J154/SUMIFS($J$3:$J$20000,$D$3:$D$20000,$D154,$E$3:$E$20000,$E154))</f>
        <v>2.6344391489807E-007</v>
      </c>
      <c r="O154" s="13" t="n">
        <f aca="false">IF(SUMIFS($L$3:$L$20000,$D$3:$D$20000,$D154,$E$3:$E$20000,$E154)=0,0,L154/SUMIFS($L$3:$L$20000,$D$3:$D$20000,$D154,$E$3:$E$20000,$E154))</f>
        <v>0</v>
      </c>
      <c r="P154" s="10" t="n">
        <v>1062939</v>
      </c>
      <c r="Q154" s="11" t="n">
        <f aca="false">P154/1000</f>
        <v>1062.939</v>
      </c>
      <c r="R154" s="10" t="n">
        <v>2018</v>
      </c>
      <c r="S154" s="12" t="n">
        <f aca="false">R154/1000</f>
        <v>2.018</v>
      </c>
      <c r="T154" s="13" t="n">
        <f aca="false">IF(SUMIFS($P$3:$P$20000,$D$3:$D$20000,$D154,$E$3:$E$20000,$E154)=0,0,P154/SUMIFS($P$3:$P$20000,$D$3:$D$20000,$D154,$E$3:$E$20000,$E154))</f>
        <v>0.0362547814376327</v>
      </c>
      <c r="U154" s="13" t="n">
        <f aca="false">IF(SUMIFS($R$3:$R$20000,$D$3:$D$20000,$D154,$E$3:$E$20000,$E154)=0,0,R154/SUMIFS($R$3:$R$20000,$D$3:$D$20000,$D154,$E$3:$E$20000,$E154))</f>
        <v>0.00902528690394197</v>
      </c>
      <c r="V154" s="10" t="n">
        <v>64529864</v>
      </c>
      <c r="W154" s="10" t="n">
        <v>81128</v>
      </c>
      <c r="X154" s="10" t="n">
        <v>29318588</v>
      </c>
      <c r="Y154" s="10" t="n">
        <v>223594</v>
      </c>
      <c r="Z154" s="2" t="n">
        <v>18</v>
      </c>
      <c r="AA154" s="2" t="s">
        <v>508</v>
      </c>
    </row>
    <row r="155" customFormat="false" ht="15" hidden="false" customHeight="false" outlineLevel="0" collapsed="false">
      <c r="A155" s="2" t="s">
        <v>509</v>
      </c>
      <c r="B155" s="2" t="s">
        <v>94</v>
      </c>
      <c r="C155" s="3" t="s">
        <v>95</v>
      </c>
      <c r="D155" s="2" t="s">
        <v>96</v>
      </c>
      <c r="E155" s="2" t="n">
        <v>2026</v>
      </c>
      <c r="F155" s="2" t="n">
        <v>19</v>
      </c>
      <c r="G155" s="2" t="s">
        <v>180</v>
      </c>
      <c r="H155" s="3" t="s">
        <v>181</v>
      </c>
      <c r="I155" s="2"/>
      <c r="J155" s="10" t="n">
        <v>0</v>
      </c>
      <c r="K155" s="11" t="n">
        <f aca="false">J155/1000</f>
        <v>0</v>
      </c>
      <c r="L155" s="10" t="n">
        <v>0</v>
      </c>
      <c r="M155" s="12" t="n">
        <f aca="false">L155/1000</f>
        <v>0</v>
      </c>
      <c r="N155" s="13" t="n">
        <f aca="false">IF(SUMIFS($J$3:$J$20000,$D$3:$D$20000,$D155,$E$3:$E$20000,$E155)=0,0,J155/SUMIFS($J$3:$J$20000,$D$3:$D$20000,$D155,$E$3:$E$20000,$E155))</f>
        <v>0</v>
      </c>
      <c r="O155" s="13" t="n">
        <f aca="false">IF(SUMIFS($L$3:$L$20000,$D$3:$D$20000,$D155,$E$3:$E$20000,$E155)=0,0,L155/SUMIFS($L$3:$L$20000,$D$3:$D$20000,$D155,$E$3:$E$20000,$E155))</f>
        <v>0</v>
      </c>
      <c r="P155" s="10" t="n">
        <v>272344</v>
      </c>
      <c r="Q155" s="11" t="n">
        <f aca="false">P155/1000</f>
        <v>272.344</v>
      </c>
      <c r="R155" s="10" t="n">
        <v>585</v>
      </c>
      <c r="S155" s="12" t="n">
        <f aca="false">R155/1000</f>
        <v>0.585</v>
      </c>
      <c r="T155" s="13" t="n">
        <f aca="false">IF(SUMIFS($P$3:$P$20000,$D$3:$D$20000,$D155,$E$3:$E$20000,$E155)=0,0,P155/SUMIFS($P$3:$P$20000,$D$3:$D$20000,$D155,$E$3:$E$20000,$E155))</f>
        <v>0.00928912401920584</v>
      </c>
      <c r="U155" s="13" t="n">
        <f aca="false">IF(SUMIFS($R$3:$R$20000,$D$3:$D$20000,$D155,$E$3:$E$20000,$E155)=0,0,R155/SUMIFS($R$3:$R$20000,$D$3:$D$20000,$D155,$E$3:$E$20000,$E155))</f>
        <v>0.00261634927591975</v>
      </c>
      <c r="V155" s="10" t="n">
        <v>64529864</v>
      </c>
      <c r="W155" s="10" t="n">
        <v>81128</v>
      </c>
      <c r="X155" s="10" t="n">
        <v>29318588</v>
      </c>
      <c r="Y155" s="10" t="n">
        <v>223594</v>
      </c>
      <c r="Z155" s="2" t="n">
        <v>19</v>
      </c>
      <c r="AA155" s="2" t="s">
        <v>510</v>
      </c>
    </row>
    <row r="156" customFormat="false" ht="15" hidden="false" customHeight="false" outlineLevel="0" collapsed="false">
      <c r="A156" s="2" t="s">
        <v>511</v>
      </c>
      <c r="B156" s="2" t="s">
        <v>94</v>
      </c>
      <c r="C156" s="3" t="s">
        <v>95</v>
      </c>
      <c r="D156" s="2" t="s">
        <v>96</v>
      </c>
      <c r="E156" s="2" t="n">
        <v>2026</v>
      </c>
      <c r="F156" s="2" t="n">
        <v>20</v>
      </c>
      <c r="G156" s="2" t="s">
        <v>162</v>
      </c>
      <c r="H156" s="3" t="s">
        <v>163</v>
      </c>
      <c r="I156" s="2" t="s">
        <v>164</v>
      </c>
      <c r="J156" s="10" t="n">
        <v>0</v>
      </c>
      <c r="K156" s="11" t="n">
        <f aca="false">J156/1000</f>
        <v>0</v>
      </c>
      <c r="L156" s="10" t="n">
        <v>0</v>
      </c>
      <c r="M156" s="12" t="n">
        <f aca="false">L156/1000</f>
        <v>0</v>
      </c>
      <c r="N156" s="13" t="n">
        <f aca="false">IF(SUMIFS($J$3:$J$20000,$D$3:$D$20000,$D156,$E$3:$E$20000,$E156)=0,0,J156/SUMIFS($J$3:$J$20000,$D$3:$D$20000,$D156,$E$3:$E$20000,$E156))</f>
        <v>0</v>
      </c>
      <c r="O156" s="13" t="n">
        <f aca="false">IF(SUMIFS($L$3:$L$20000,$D$3:$D$20000,$D156,$E$3:$E$20000,$E156)=0,0,L156/SUMIFS($L$3:$L$20000,$D$3:$D$20000,$D156,$E$3:$E$20000,$E156))</f>
        <v>0</v>
      </c>
      <c r="P156" s="10" t="n">
        <v>111157</v>
      </c>
      <c r="Q156" s="11" t="n">
        <f aca="false">P156/1000</f>
        <v>111.157</v>
      </c>
      <c r="R156" s="10" t="n">
        <v>195</v>
      </c>
      <c r="S156" s="12" t="n">
        <f aca="false">R156/1000</f>
        <v>0.195</v>
      </c>
      <c r="T156" s="13" t="n">
        <f aca="false">IF(SUMIFS($P$3:$P$20000,$D$3:$D$20000,$D156,$E$3:$E$20000,$E156)=0,0,P156/SUMIFS($P$3:$P$20000,$D$3:$D$20000,$D156,$E$3:$E$20000,$E156))</f>
        <v>0.00379134902403895</v>
      </c>
      <c r="U156" s="13" t="n">
        <f aca="false">IF(SUMIFS($R$3:$R$20000,$D$3:$D$20000,$D156,$E$3:$E$20000,$E156)=0,0,R156/SUMIFS($R$3:$R$20000,$D$3:$D$20000,$D156,$E$3:$E$20000,$E156))</f>
        <v>0.000872116425306582</v>
      </c>
      <c r="V156" s="10" t="n">
        <v>64529864</v>
      </c>
      <c r="W156" s="10" t="n">
        <v>81128</v>
      </c>
      <c r="X156" s="10" t="n">
        <v>29318588</v>
      </c>
      <c r="Y156" s="10" t="n">
        <v>223594</v>
      </c>
      <c r="Z156" s="2" t="n">
        <v>20</v>
      </c>
      <c r="AA156" s="2" t="s">
        <v>512</v>
      </c>
    </row>
    <row r="157" customFormat="false" ht="15" hidden="false" customHeight="false" outlineLevel="0" collapsed="false">
      <c r="A157" s="2" t="s">
        <v>513</v>
      </c>
      <c r="B157" s="2" t="s">
        <v>94</v>
      </c>
      <c r="C157" s="3" t="s">
        <v>95</v>
      </c>
      <c r="D157" s="2" t="s">
        <v>96</v>
      </c>
      <c r="E157" s="2" t="n">
        <v>2026</v>
      </c>
      <c r="F157" s="2" t="n">
        <v>21</v>
      </c>
      <c r="G157" s="2" t="s">
        <v>197</v>
      </c>
      <c r="H157" s="3" t="s">
        <v>198</v>
      </c>
      <c r="I157" s="2"/>
      <c r="J157" s="10" t="n">
        <v>0</v>
      </c>
      <c r="K157" s="11" t="n">
        <f aca="false">J157/1000</f>
        <v>0</v>
      </c>
      <c r="L157" s="10" t="n">
        <v>0</v>
      </c>
      <c r="M157" s="12" t="n">
        <f aca="false">L157/1000</f>
        <v>0</v>
      </c>
      <c r="N157" s="13" t="n">
        <f aca="false">IF(SUMIFS($J$3:$J$20000,$D$3:$D$20000,$D157,$E$3:$E$20000,$E157)=0,0,J157/SUMIFS($J$3:$J$20000,$D$3:$D$20000,$D157,$E$3:$E$20000,$E157))</f>
        <v>0</v>
      </c>
      <c r="O157" s="13" t="n">
        <f aca="false">IF(SUMIFS($L$3:$L$20000,$D$3:$D$20000,$D157,$E$3:$E$20000,$E157)=0,0,L157/SUMIFS($L$3:$L$20000,$D$3:$D$20000,$D157,$E$3:$E$20000,$E157))</f>
        <v>0</v>
      </c>
      <c r="P157" s="10" t="n">
        <v>475791</v>
      </c>
      <c r="Q157" s="11" t="n">
        <f aca="false">P157/1000</f>
        <v>475.791</v>
      </c>
      <c r="R157" s="10" t="n">
        <v>765</v>
      </c>
      <c r="S157" s="12" t="n">
        <f aca="false">R157/1000</f>
        <v>0.765</v>
      </c>
      <c r="T157" s="13" t="n">
        <f aca="false">IF(SUMIFS($P$3:$P$20000,$D$3:$D$20000,$D157,$E$3:$E$20000,$E157)=0,0,P157/SUMIFS($P$3:$P$20000,$D$3:$D$20000,$D157,$E$3:$E$20000,$E157))</f>
        <v>0.0162283054013379</v>
      </c>
      <c r="U157" s="13" t="n">
        <f aca="false">IF(SUMIFS($R$3:$R$20000,$D$3:$D$20000,$D157,$E$3:$E$20000,$E157)=0,0,R157/SUMIFS($R$3:$R$20000,$D$3:$D$20000,$D157,$E$3:$E$20000,$E157))</f>
        <v>0.00342137982235659</v>
      </c>
      <c r="V157" s="10" t="n">
        <v>64529864</v>
      </c>
      <c r="W157" s="10" t="n">
        <v>81128</v>
      </c>
      <c r="X157" s="10" t="n">
        <v>29318588</v>
      </c>
      <c r="Y157" s="10" t="n">
        <v>223594</v>
      </c>
      <c r="Z157" s="2" t="n">
        <v>21</v>
      </c>
      <c r="AA157" s="2" t="s">
        <v>514</v>
      </c>
    </row>
    <row r="158" customFormat="false" ht="15" hidden="false" customHeight="false" outlineLevel="0" collapsed="false">
      <c r="A158" s="2" t="s">
        <v>515</v>
      </c>
      <c r="B158" s="2" t="s">
        <v>516</v>
      </c>
      <c r="C158" s="3" t="s">
        <v>517</v>
      </c>
      <c r="D158" s="2" t="s">
        <v>518</v>
      </c>
      <c r="E158" s="2" t="n">
        <v>2020</v>
      </c>
      <c r="F158" s="2" t="n">
        <v>1</v>
      </c>
      <c r="G158" s="2" t="s">
        <v>314</v>
      </c>
      <c r="H158" s="3" t="s">
        <v>315</v>
      </c>
      <c r="I158" s="2" t="s">
        <v>316</v>
      </c>
      <c r="J158" s="10" t="n">
        <v>138178663</v>
      </c>
      <c r="K158" s="11" t="n">
        <f aca="false">J158/1000</f>
        <v>138178.663</v>
      </c>
      <c r="L158" s="10" t="n">
        <v>5898000</v>
      </c>
      <c r="M158" s="12" t="n">
        <f aca="false">L158/1000</f>
        <v>5898</v>
      </c>
      <c r="N158" s="13" t="n">
        <f aca="false">IF(SUMIFS($J$3:$J$20000,$D$3:$D$20000,$D158,$E$3:$E$20000,$E158)=0,0,J158/SUMIFS($J$3:$J$20000,$D$3:$D$20000,$D158,$E$3:$E$20000,$E158))</f>
        <v>0.900119329175443</v>
      </c>
      <c r="O158" s="13" t="n">
        <f aca="false">IF(SUMIFS($L$3:$L$20000,$D$3:$D$20000,$D158,$E$3:$E$20000,$E158)=0,0,L158/SUMIFS($L$3:$L$20000,$D$3:$D$20000,$D158,$E$3:$E$20000,$E158))</f>
        <v>0.941726332220229</v>
      </c>
      <c r="P158" s="10" t="n">
        <v>0</v>
      </c>
      <c r="Q158" s="11" t="n">
        <f aca="false">P158/1000</f>
        <v>0</v>
      </c>
      <c r="R158" s="10" t="n">
        <v>0</v>
      </c>
      <c r="S158" s="12" t="n">
        <f aca="false">R158/1000</f>
        <v>0</v>
      </c>
      <c r="T158" s="13" t="n">
        <f aca="false">IF(SUMIFS($P$3:$P$20000,$D$3:$D$20000,$D158,$E$3:$E$20000,$E158)=0,0,P158/SUMIFS($P$3:$P$20000,$D$3:$D$20000,$D158,$E$3:$E$20000,$E158))</f>
        <v>0</v>
      </c>
      <c r="U158" s="13" t="n">
        <f aca="false">IF(SUMIFS($R$3:$R$20000,$D$3:$D$20000,$D158,$E$3:$E$20000,$E158)=0,0,R158/SUMIFS($R$3:$R$20000,$D$3:$D$20000,$D158,$E$3:$E$20000,$E158))</f>
        <v>0</v>
      </c>
      <c r="V158" s="10" t="n">
        <v>153511494</v>
      </c>
      <c r="W158" s="10" t="n">
        <v>6262966</v>
      </c>
      <c r="X158" s="10" t="n">
        <v>2359506</v>
      </c>
      <c r="Y158" s="10" t="n">
        <v>74781</v>
      </c>
      <c r="Z158" s="2" t="n">
        <v>1</v>
      </c>
      <c r="AA158" s="2" t="s">
        <v>519</v>
      </c>
    </row>
    <row r="159" customFormat="false" ht="15" hidden="false" customHeight="false" outlineLevel="0" collapsed="false">
      <c r="A159" s="2" t="s">
        <v>520</v>
      </c>
      <c r="B159" s="2" t="s">
        <v>516</v>
      </c>
      <c r="C159" s="3" t="s">
        <v>517</v>
      </c>
      <c r="D159" s="2" t="s">
        <v>518</v>
      </c>
      <c r="E159" s="2" t="n">
        <v>2020</v>
      </c>
      <c r="F159" s="2" t="n">
        <v>2</v>
      </c>
      <c r="G159" s="2" t="s">
        <v>247</v>
      </c>
      <c r="H159" s="3" t="s">
        <v>248</v>
      </c>
      <c r="I159" s="2" t="s">
        <v>249</v>
      </c>
      <c r="J159" s="10" t="n">
        <v>7281444</v>
      </c>
      <c r="K159" s="11" t="n">
        <f aca="false">J159/1000</f>
        <v>7281.444</v>
      </c>
      <c r="L159" s="10" t="n">
        <v>318500</v>
      </c>
      <c r="M159" s="12" t="n">
        <f aca="false">L159/1000</f>
        <v>318.5</v>
      </c>
      <c r="N159" s="13" t="n">
        <f aca="false">IF(SUMIFS($J$3:$J$20000,$D$3:$D$20000,$D159,$E$3:$E$20000,$E159)=0,0,J159/SUMIFS($J$3:$J$20000,$D$3:$D$20000,$D159,$E$3:$E$20000,$E159))</f>
        <v>0.0474325655380567</v>
      </c>
      <c r="O159" s="13" t="n">
        <f aca="false">IF(SUMIFS($L$3:$L$20000,$D$3:$D$20000,$D159,$E$3:$E$20000,$E159)=0,0,L159/SUMIFS($L$3:$L$20000,$D$3:$D$20000,$D159,$E$3:$E$20000,$E159))</f>
        <v>0.050854499289953</v>
      </c>
      <c r="P159" s="10" t="n">
        <v>0</v>
      </c>
      <c r="Q159" s="11" t="n">
        <f aca="false">P159/1000</f>
        <v>0</v>
      </c>
      <c r="R159" s="10" t="n">
        <v>0</v>
      </c>
      <c r="S159" s="12" t="n">
        <f aca="false">R159/1000</f>
        <v>0</v>
      </c>
      <c r="T159" s="13" t="n">
        <f aca="false">IF(SUMIFS($P$3:$P$20000,$D$3:$D$20000,$D159,$E$3:$E$20000,$E159)=0,0,P159/SUMIFS($P$3:$P$20000,$D$3:$D$20000,$D159,$E$3:$E$20000,$E159))</f>
        <v>0</v>
      </c>
      <c r="U159" s="13" t="n">
        <f aca="false">IF(SUMIFS($R$3:$R$20000,$D$3:$D$20000,$D159,$E$3:$E$20000,$E159)=0,0,R159/SUMIFS($R$3:$R$20000,$D$3:$D$20000,$D159,$E$3:$E$20000,$E159))</f>
        <v>0</v>
      </c>
      <c r="V159" s="10" t="n">
        <v>153511494</v>
      </c>
      <c r="W159" s="10" t="n">
        <v>6262966</v>
      </c>
      <c r="X159" s="10" t="n">
        <v>2359506</v>
      </c>
      <c r="Y159" s="10" t="n">
        <v>74781</v>
      </c>
      <c r="Z159" s="2" t="n">
        <v>2</v>
      </c>
      <c r="AA159" s="2" t="s">
        <v>521</v>
      </c>
    </row>
    <row r="160" customFormat="false" ht="15" hidden="false" customHeight="false" outlineLevel="0" collapsed="false">
      <c r="A160" s="2" t="s">
        <v>522</v>
      </c>
      <c r="B160" s="2" t="s">
        <v>516</v>
      </c>
      <c r="C160" s="3" t="s">
        <v>517</v>
      </c>
      <c r="D160" s="2" t="s">
        <v>518</v>
      </c>
      <c r="E160" s="2" t="n">
        <v>2020</v>
      </c>
      <c r="F160" s="2" t="n">
        <v>3</v>
      </c>
      <c r="G160" s="2" t="s">
        <v>97</v>
      </c>
      <c r="H160" s="3" t="s">
        <v>98</v>
      </c>
      <c r="I160" s="2" t="s">
        <v>99</v>
      </c>
      <c r="J160" s="10" t="n">
        <v>5346579</v>
      </c>
      <c r="K160" s="11" t="n">
        <f aca="false">J160/1000</f>
        <v>5346.579</v>
      </c>
      <c r="L160" s="10" t="n">
        <v>12006</v>
      </c>
      <c r="M160" s="12" t="n">
        <f aca="false">L160/1000</f>
        <v>12.006</v>
      </c>
      <c r="N160" s="13" t="n">
        <f aca="false">IF(SUMIFS($J$3:$J$20000,$D$3:$D$20000,$D160,$E$3:$E$20000,$E160)=0,0,J160/SUMIFS($J$3:$J$20000,$D$3:$D$20000,$D160,$E$3:$E$20000,$E160))</f>
        <v>0.0348285256086427</v>
      </c>
      <c r="O160" s="13" t="n">
        <f aca="false">IF(SUMIFS($L$3:$L$20000,$D$3:$D$20000,$D160,$E$3:$E$20000,$E160)=0,0,L160/SUMIFS($L$3:$L$20000,$D$3:$D$20000,$D160,$E$3:$E$20000,$E160))</f>
        <v>0.00191698310353274</v>
      </c>
      <c r="P160" s="10" t="n">
        <v>557628</v>
      </c>
      <c r="Q160" s="11" t="n">
        <f aca="false">P160/1000</f>
        <v>557.628</v>
      </c>
      <c r="R160" s="10" t="n">
        <v>1242</v>
      </c>
      <c r="S160" s="12" t="n">
        <f aca="false">R160/1000</f>
        <v>1.242</v>
      </c>
      <c r="T160" s="13" t="n">
        <f aca="false">IF(SUMIFS($P$3:$P$20000,$D$3:$D$20000,$D160,$E$3:$E$20000,$E160)=0,0,P160/SUMIFS($P$3:$P$20000,$D$3:$D$20000,$D160,$E$3:$E$20000,$E160))</f>
        <v>0.236332520451315</v>
      </c>
      <c r="U160" s="13" t="n">
        <f aca="false">IF(SUMIFS($R$3:$R$20000,$D$3:$D$20000,$D160,$E$3:$E$20000,$E160)=0,0,R160/SUMIFS($R$3:$R$20000,$D$3:$D$20000,$D160,$E$3:$E$20000,$E160))</f>
        <v>0.0166084968106872</v>
      </c>
      <c r="V160" s="10" t="n">
        <v>153511494</v>
      </c>
      <c r="W160" s="10" t="n">
        <v>6262966</v>
      </c>
      <c r="X160" s="10" t="n">
        <v>2359506</v>
      </c>
      <c r="Y160" s="10" t="n">
        <v>74781</v>
      </c>
      <c r="Z160" s="2" t="n">
        <v>4</v>
      </c>
      <c r="AA160" s="2" t="s">
        <v>523</v>
      </c>
    </row>
    <row r="161" customFormat="false" ht="15" hidden="false" customHeight="false" outlineLevel="0" collapsed="false">
      <c r="A161" s="2" t="s">
        <v>524</v>
      </c>
      <c r="B161" s="2" t="s">
        <v>516</v>
      </c>
      <c r="C161" s="3" t="s">
        <v>517</v>
      </c>
      <c r="D161" s="2" t="s">
        <v>518</v>
      </c>
      <c r="E161" s="2" t="n">
        <v>2020</v>
      </c>
      <c r="F161" s="2" t="n">
        <v>4</v>
      </c>
      <c r="G161" s="2" t="s">
        <v>107</v>
      </c>
      <c r="H161" s="3" t="s">
        <v>108</v>
      </c>
      <c r="I161" s="2" t="s">
        <v>109</v>
      </c>
      <c r="J161" s="10" t="n">
        <v>1280938</v>
      </c>
      <c r="K161" s="11" t="n">
        <f aca="false">J161/1000</f>
        <v>1280.938</v>
      </c>
      <c r="L161" s="10" t="n">
        <v>3869</v>
      </c>
      <c r="M161" s="12" t="n">
        <f aca="false">L161/1000</f>
        <v>3.869</v>
      </c>
      <c r="N161" s="13" t="n">
        <f aca="false">IF(SUMIFS($J$3:$J$20000,$D$3:$D$20000,$D161,$E$3:$E$20000,$E161)=0,0,J161/SUMIFS($J$3:$J$20000,$D$3:$D$20000,$D161,$E$3:$E$20000,$E161))</f>
        <v>0.00834424815121661</v>
      </c>
      <c r="O161" s="13" t="n">
        <f aca="false">IF(SUMIFS($L$3:$L$20000,$D$3:$D$20000,$D161,$E$3:$E$20000,$E161)=0,0,L161/SUMIFS($L$3:$L$20000,$D$3:$D$20000,$D161,$E$3:$E$20000,$E161))</f>
        <v>0.000617758423085803</v>
      </c>
      <c r="P161" s="10" t="n">
        <v>111</v>
      </c>
      <c r="Q161" s="11" t="n">
        <f aca="false">P161/1000</f>
        <v>0.111</v>
      </c>
      <c r="R161" s="10" t="n">
        <v>1</v>
      </c>
      <c r="S161" s="12" t="n">
        <f aca="false">R161/1000</f>
        <v>0.001</v>
      </c>
      <c r="T161" s="13" t="n">
        <f aca="false">IF(SUMIFS($P$3:$P$20000,$D$3:$D$20000,$D161,$E$3:$E$20000,$E161)=0,0,P161/SUMIFS($P$3:$P$20000,$D$3:$D$20000,$D161,$E$3:$E$20000,$E161))</f>
        <v>4.70437455975954E-005</v>
      </c>
      <c r="U161" s="13" t="n">
        <f aca="false">IF(SUMIFS($R$3:$R$20000,$D$3:$D$20000,$D161,$E$3:$E$20000,$E161)=0,0,R161/SUMIFS($R$3:$R$20000,$D$3:$D$20000,$D161,$E$3:$E$20000,$E161))</f>
        <v>1.33723806849333E-005</v>
      </c>
      <c r="V161" s="10" t="n">
        <v>153511494</v>
      </c>
      <c r="W161" s="10" t="n">
        <v>6262966</v>
      </c>
      <c r="X161" s="10" t="n">
        <v>2359506</v>
      </c>
      <c r="Y161" s="10" t="n">
        <v>74781</v>
      </c>
      <c r="Z161" s="2" t="n">
        <v>6</v>
      </c>
      <c r="AA161" s="2" t="s">
        <v>525</v>
      </c>
    </row>
    <row r="162" customFormat="false" ht="15" hidden="false" customHeight="false" outlineLevel="0" collapsed="false">
      <c r="A162" s="2" t="s">
        <v>526</v>
      </c>
      <c r="B162" s="2" t="s">
        <v>516</v>
      </c>
      <c r="C162" s="3" t="s">
        <v>517</v>
      </c>
      <c r="D162" s="2" t="s">
        <v>518</v>
      </c>
      <c r="E162" s="2" t="n">
        <v>2020</v>
      </c>
      <c r="F162" s="2" t="n">
        <v>5</v>
      </c>
      <c r="G162" s="2" t="s">
        <v>127</v>
      </c>
      <c r="H162" s="3" t="s">
        <v>128</v>
      </c>
      <c r="I162" s="2" t="s">
        <v>129</v>
      </c>
      <c r="J162" s="10" t="n">
        <v>1096444</v>
      </c>
      <c r="K162" s="11" t="n">
        <f aca="false">J162/1000</f>
        <v>1096.444</v>
      </c>
      <c r="L162" s="10" t="n">
        <v>24500</v>
      </c>
      <c r="M162" s="12" t="n">
        <f aca="false">L162/1000</f>
        <v>24.5</v>
      </c>
      <c r="N162" s="13" t="n">
        <f aca="false">IF(SUMIFS($J$3:$J$20000,$D$3:$D$20000,$D162,$E$3:$E$20000,$E162)=0,0,J162/SUMIFS($J$3:$J$20000,$D$3:$D$20000,$D162,$E$3:$E$20000,$E162))</f>
        <v>0.00714242283382377</v>
      </c>
      <c r="O162" s="13" t="n">
        <f aca="false">IF(SUMIFS($L$3:$L$20000,$D$3:$D$20000,$D162,$E$3:$E$20000,$E162)=0,0,L162/SUMIFS($L$3:$L$20000,$D$3:$D$20000,$D162,$E$3:$E$20000,$E162))</f>
        <v>0.00391188456076562</v>
      </c>
      <c r="P162" s="10" t="n">
        <v>0</v>
      </c>
      <c r="Q162" s="11" t="n">
        <f aca="false">P162/1000</f>
        <v>0</v>
      </c>
      <c r="R162" s="10" t="n">
        <v>0</v>
      </c>
      <c r="S162" s="12" t="n">
        <f aca="false">R162/1000</f>
        <v>0</v>
      </c>
      <c r="T162" s="13" t="n">
        <f aca="false">IF(SUMIFS($P$3:$P$20000,$D$3:$D$20000,$D162,$E$3:$E$20000,$E162)=0,0,P162/SUMIFS($P$3:$P$20000,$D$3:$D$20000,$D162,$E$3:$E$20000,$E162))</f>
        <v>0</v>
      </c>
      <c r="U162" s="13" t="n">
        <f aca="false">IF(SUMIFS($R$3:$R$20000,$D$3:$D$20000,$D162,$E$3:$E$20000,$E162)=0,0,R162/SUMIFS($R$3:$R$20000,$D$3:$D$20000,$D162,$E$3:$E$20000,$E162))</f>
        <v>0</v>
      </c>
      <c r="V162" s="10" t="n">
        <v>153511494</v>
      </c>
      <c r="W162" s="10" t="n">
        <v>6262966</v>
      </c>
      <c r="X162" s="10" t="n">
        <v>2359506</v>
      </c>
      <c r="Y162" s="10" t="n">
        <v>74781</v>
      </c>
      <c r="Z162" s="2" t="n">
        <v>3</v>
      </c>
      <c r="AA162" s="2" t="s">
        <v>527</v>
      </c>
    </row>
    <row r="163" customFormat="false" ht="15" hidden="false" customHeight="false" outlineLevel="0" collapsed="false">
      <c r="A163" s="2" t="s">
        <v>528</v>
      </c>
      <c r="B163" s="2" t="s">
        <v>516</v>
      </c>
      <c r="C163" s="3" t="s">
        <v>517</v>
      </c>
      <c r="D163" s="2" t="s">
        <v>518</v>
      </c>
      <c r="E163" s="2" t="n">
        <v>2020</v>
      </c>
      <c r="F163" s="2" t="n">
        <v>6</v>
      </c>
      <c r="G163" s="2" t="s">
        <v>252</v>
      </c>
      <c r="H163" s="3" t="s">
        <v>253</v>
      </c>
      <c r="I163" s="2" t="s">
        <v>254</v>
      </c>
      <c r="J163" s="10" t="n">
        <v>219143</v>
      </c>
      <c r="K163" s="11" t="n">
        <f aca="false">J163/1000</f>
        <v>219.143</v>
      </c>
      <c r="L163" s="10" t="n">
        <v>5000</v>
      </c>
      <c r="M163" s="12" t="n">
        <f aca="false">L163/1000</f>
        <v>5</v>
      </c>
      <c r="N163" s="13" t="n">
        <f aca="false">IF(SUMIFS($J$3:$J$20000,$D$3:$D$20000,$D163,$E$3:$E$20000,$E163)=0,0,J163/SUMIFS($J$3:$J$20000,$D$3:$D$20000,$D163,$E$3:$E$20000,$E163))</f>
        <v>0.00142753480074919</v>
      </c>
      <c r="O163" s="13" t="n">
        <f aca="false">IF(SUMIFS($L$3:$L$20000,$D$3:$D$20000,$D163,$E$3:$E$20000,$E163)=0,0,L163/SUMIFS($L$3:$L$20000,$D$3:$D$20000,$D163,$E$3:$E$20000,$E163))</f>
        <v>0.000798343787911351</v>
      </c>
      <c r="P163" s="10" t="n">
        <v>0</v>
      </c>
      <c r="Q163" s="11" t="n">
        <f aca="false">P163/1000</f>
        <v>0</v>
      </c>
      <c r="R163" s="10" t="n">
        <v>0</v>
      </c>
      <c r="S163" s="12" t="n">
        <f aca="false">R163/1000</f>
        <v>0</v>
      </c>
      <c r="T163" s="13" t="n">
        <f aca="false">IF(SUMIFS($P$3:$P$20000,$D$3:$D$20000,$D163,$E$3:$E$20000,$E163)=0,0,P163/SUMIFS($P$3:$P$20000,$D$3:$D$20000,$D163,$E$3:$E$20000,$E163))</f>
        <v>0</v>
      </c>
      <c r="U163" s="13" t="n">
        <f aca="false">IF(SUMIFS($R$3:$R$20000,$D$3:$D$20000,$D163,$E$3:$E$20000,$E163)=0,0,R163/SUMIFS($R$3:$R$20000,$D$3:$D$20000,$D163,$E$3:$E$20000,$E163))</f>
        <v>0</v>
      </c>
      <c r="V163" s="10" t="n">
        <v>153511494</v>
      </c>
      <c r="W163" s="10" t="n">
        <v>6262966</v>
      </c>
      <c r="X163" s="10" t="n">
        <v>2359506</v>
      </c>
      <c r="Y163" s="10" t="n">
        <v>74781</v>
      </c>
      <c r="Z163" s="2" t="n">
        <v>5</v>
      </c>
      <c r="AA163" s="2" t="s">
        <v>529</v>
      </c>
    </row>
    <row r="164" customFormat="false" ht="15" hidden="false" customHeight="false" outlineLevel="0" collapsed="false">
      <c r="A164" s="2" t="s">
        <v>530</v>
      </c>
      <c r="B164" s="2" t="s">
        <v>516</v>
      </c>
      <c r="C164" s="3" t="s">
        <v>517</v>
      </c>
      <c r="D164" s="2" t="s">
        <v>518</v>
      </c>
      <c r="E164" s="2" t="n">
        <v>2020</v>
      </c>
      <c r="F164" s="2" t="n">
        <v>7</v>
      </c>
      <c r="G164" s="2" t="s">
        <v>102</v>
      </c>
      <c r="H164" s="3" t="s">
        <v>103</v>
      </c>
      <c r="I164" s="2" t="s">
        <v>104</v>
      </c>
      <c r="J164" s="10" t="n">
        <v>57979</v>
      </c>
      <c r="K164" s="11" t="n">
        <f aca="false">J164/1000</f>
        <v>57.979</v>
      </c>
      <c r="L164" s="10" t="n">
        <v>1051</v>
      </c>
      <c r="M164" s="12" t="n">
        <f aca="false">L164/1000</f>
        <v>1.051</v>
      </c>
      <c r="N164" s="13" t="n">
        <f aca="false">IF(SUMIFS($J$3:$J$20000,$D$3:$D$20000,$D164,$E$3:$E$20000,$E164)=0,0,J164/SUMIFS($J$3:$J$20000,$D$3:$D$20000,$D164,$E$3:$E$20000,$E164))</f>
        <v>0.000377685074187344</v>
      </c>
      <c r="O164" s="13" t="n">
        <f aca="false">IF(SUMIFS($L$3:$L$20000,$D$3:$D$20000,$D164,$E$3:$E$20000,$E164)=0,0,L164/SUMIFS($L$3:$L$20000,$D$3:$D$20000,$D164,$E$3:$E$20000,$E164))</f>
        <v>0.000167811864218966</v>
      </c>
      <c r="P164" s="10" t="n">
        <v>1285084</v>
      </c>
      <c r="Q164" s="11" t="n">
        <f aca="false">P164/1000</f>
        <v>1285.084</v>
      </c>
      <c r="R164" s="10" t="n">
        <v>52657</v>
      </c>
      <c r="S164" s="12" t="n">
        <f aca="false">R164/1000</f>
        <v>52.657</v>
      </c>
      <c r="T164" s="13" t="n">
        <f aca="false">IF(SUMIFS($P$3:$P$20000,$D$3:$D$20000,$D164,$E$3:$E$20000,$E164)=0,0,P164/SUMIFS($P$3:$P$20000,$D$3:$D$20000,$D164,$E$3:$E$20000,$E164))</f>
        <v>0.544641124031895</v>
      </c>
      <c r="U164" s="13" t="n">
        <f aca="false">IF(SUMIFS($R$3:$R$20000,$D$3:$D$20000,$D164,$E$3:$E$20000,$E164)=0,0,R164/SUMIFS($R$3:$R$20000,$D$3:$D$20000,$D164,$E$3:$E$20000,$E164))</f>
        <v>0.704149449726535</v>
      </c>
      <c r="V164" s="10" t="n">
        <v>153511494</v>
      </c>
      <c r="W164" s="10" t="n">
        <v>6262966</v>
      </c>
      <c r="X164" s="10" t="n">
        <v>2359506</v>
      </c>
      <c r="Y164" s="10" t="n">
        <v>74781</v>
      </c>
      <c r="Z164" s="2" t="n">
        <v>7</v>
      </c>
      <c r="AA164" s="2" t="s">
        <v>531</v>
      </c>
    </row>
    <row r="165" customFormat="false" ht="15" hidden="false" customHeight="false" outlineLevel="0" collapsed="false">
      <c r="A165" s="2" t="s">
        <v>532</v>
      </c>
      <c r="B165" s="2" t="s">
        <v>516</v>
      </c>
      <c r="C165" s="3" t="s">
        <v>517</v>
      </c>
      <c r="D165" s="2" t="s">
        <v>518</v>
      </c>
      <c r="E165" s="2" t="n">
        <v>2020</v>
      </c>
      <c r="F165" s="2" t="n">
        <v>8</v>
      </c>
      <c r="G165" s="2" t="s">
        <v>112</v>
      </c>
      <c r="H165" s="3" t="s">
        <v>113</v>
      </c>
      <c r="I165" s="2" t="s">
        <v>114</v>
      </c>
      <c r="J165" s="10" t="n">
        <v>25034</v>
      </c>
      <c r="K165" s="11" t="n">
        <f aca="false">J165/1000</f>
        <v>25.034</v>
      </c>
      <c r="L165" s="10" t="n">
        <v>16</v>
      </c>
      <c r="M165" s="12" t="n">
        <f aca="false">L165/1000</f>
        <v>0.016</v>
      </c>
      <c r="N165" s="13" t="n">
        <f aca="false">IF(SUMIFS($J$3:$J$20000,$D$3:$D$20000,$D165,$E$3:$E$20000,$E165)=0,0,J165/SUMIFS($J$3:$J$20000,$D$3:$D$20000,$D165,$E$3:$E$20000,$E165))</f>
        <v>0.000163075736856551</v>
      </c>
      <c r="O165" s="13" t="n">
        <f aca="false">IF(SUMIFS($L$3:$L$20000,$D$3:$D$20000,$D165,$E$3:$E$20000,$E165)=0,0,L165/SUMIFS($L$3:$L$20000,$D$3:$D$20000,$D165,$E$3:$E$20000,$E165))</f>
        <v>2.55470012131632E-006</v>
      </c>
      <c r="P165" s="10" t="n">
        <v>0</v>
      </c>
      <c r="Q165" s="11" t="n">
        <f aca="false">P165/1000</f>
        <v>0</v>
      </c>
      <c r="R165" s="10" t="n">
        <v>0</v>
      </c>
      <c r="S165" s="12" t="n">
        <f aca="false">R165/1000</f>
        <v>0</v>
      </c>
      <c r="T165" s="13" t="n">
        <f aca="false">IF(SUMIFS($P$3:$P$20000,$D$3:$D$20000,$D165,$E$3:$E$20000,$E165)=0,0,P165/SUMIFS($P$3:$P$20000,$D$3:$D$20000,$D165,$E$3:$E$20000,$E165))</f>
        <v>0</v>
      </c>
      <c r="U165" s="13" t="n">
        <f aca="false">IF(SUMIFS($R$3:$R$20000,$D$3:$D$20000,$D165,$E$3:$E$20000,$E165)=0,0,R165/SUMIFS($R$3:$R$20000,$D$3:$D$20000,$D165,$E$3:$E$20000,$E165))</f>
        <v>0</v>
      </c>
      <c r="V165" s="10" t="n">
        <v>153511494</v>
      </c>
      <c r="W165" s="10" t="n">
        <v>6262966</v>
      </c>
      <c r="X165" s="10" t="n">
        <v>2359506</v>
      </c>
      <c r="Y165" s="10" t="n">
        <v>74781</v>
      </c>
      <c r="Z165" s="2" t="n">
        <v>9</v>
      </c>
      <c r="AA165" s="2" t="s">
        <v>533</v>
      </c>
    </row>
    <row r="166" customFormat="false" ht="15" hidden="false" customHeight="false" outlineLevel="0" collapsed="false">
      <c r="A166" s="2" t="s">
        <v>534</v>
      </c>
      <c r="B166" s="2" t="s">
        <v>516</v>
      </c>
      <c r="C166" s="3" t="s">
        <v>517</v>
      </c>
      <c r="D166" s="2" t="s">
        <v>518</v>
      </c>
      <c r="E166" s="2" t="n">
        <v>2020</v>
      </c>
      <c r="F166" s="2" t="n">
        <v>9</v>
      </c>
      <c r="G166" s="2" t="s">
        <v>162</v>
      </c>
      <c r="H166" s="3" t="s">
        <v>163</v>
      </c>
      <c r="I166" s="2" t="s">
        <v>164</v>
      </c>
      <c r="J166" s="10" t="n">
        <v>11019</v>
      </c>
      <c r="K166" s="11" t="n">
        <f aca="false">J166/1000</f>
        <v>11.019</v>
      </c>
      <c r="L166" s="10" t="n">
        <v>18</v>
      </c>
      <c r="M166" s="12" t="n">
        <f aca="false">L166/1000</f>
        <v>0.018</v>
      </c>
      <c r="N166" s="13" t="n">
        <f aca="false">IF(SUMIFS($J$3:$J$20000,$D$3:$D$20000,$D166,$E$3:$E$20000,$E166)=0,0,J166/SUMIFS($J$3:$J$20000,$D$3:$D$20000,$D166,$E$3:$E$20000,$E166))</f>
        <v>7.17796414645017E-005</v>
      </c>
      <c r="O166" s="13" t="n">
        <f aca="false">IF(SUMIFS($L$3:$L$20000,$D$3:$D$20000,$D166,$E$3:$E$20000,$E166)=0,0,L166/SUMIFS($L$3:$L$20000,$D$3:$D$20000,$D166,$E$3:$E$20000,$E166))</f>
        <v>2.87403763648086E-006</v>
      </c>
      <c r="P166" s="10" t="n">
        <v>1434</v>
      </c>
      <c r="Q166" s="11" t="n">
        <f aca="false">P166/1000</f>
        <v>1.434</v>
      </c>
      <c r="R166" s="10" t="n">
        <v>131</v>
      </c>
      <c r="S166" s="12" t="n">
        <f aca="false">R166/1000</f>
        <v>0.131</v>
      </c>
      <c r="T166" s="13" t="n">
        <f aca="false">IF(SUMIFS($P$3:$P$20000,$D$3:$D$20000,$D166,$E$3:$E$20000,$E166)=0,0,P166/SUMIFS($P$3:$P$20000,$D$3:$D$20000,$D166,$E$3:$E$20000,$E166))</f>
        <v>0.000607754335017584</v>
      </c>
      <c r="U166" s="13" t="n">
        <f aca="false">IF(SUMIFS($R$3:$R$20000,$D$3:$D$20000,$D166,$E$3:$E$20000,$E166)=0,0,R166/SUMIFS($R$3:$R$20000,$D$3:$D$20000,$D166,$E$3:$E$20000,$E166))</f>
        <v>0.00175178186972627</v>
      </c>
      <c r="V166" s="10" t="n">
        <v>153511494</v>
      </c>
      <c r="W166" s="10" t="n">
        <v>6262966</v>
      </c>
      <c r="X166" s="10" t="n">
        <v>2359506</v>
      </c>
      <c r="Y166" s="10" t="n">
        <v>74781</v>
      </c>
      <c r="Z166" s="2" t="n">
        <v>8</v>
      </c>
      <c r="AA166" s="2" t="s">
        <v>535</v>
      </c>
    </row>
    <row r="167" customFormat="false" ht="15" hidden="false" customHeight="false" outlineLevel="0" collapsed="false">
      <c r="A167" s="2" t="s">
        <v>536</v>
      </c>
      <c r="B167" s="2" t="s">
        <v>516</v>
      </c>
      <c r="C167" s="3" t="s">
        <v>517</v>
      </c>
      <c r="D167" s="2" t="s">
        <v>518</v>
      </c>
      <c r="E167" s="2" t="n">
        <v>2020</v>
      </c>
      <c r="F167" s="2" t="n">
        <v>10</v>
      </c>
      <c r="G167" s="2" t="s">
        <v>152</v>
      </c>
      <c r="H167" s="3" t="s">
        <v>153</v>
      </c>
      <c r="I167" s="2" t="s">
        <v>154</v>
      </c>
      <c r="J167" s="10" t="n">
        <v>9053</v>
      </c>
      <c r="K167" s="11" t="n">
        <f aca="false">J167/1000</f>
        <v>9.053</v>
      </c>
      <c r="L167" s="10" t="n">
        <v>2</v>
      </c>
      <c r="M167" s="12" t="n">
        <f aca="false">L167/1000</f>
        <v>0.002</v>
      </c>
      <c r="N167" s="13" t="n">
        <f aca="false">IF(SUMIFS($J$3:$J$20000,$D$3:$D$20000,$D167,$E$3:$E$20000,$E167)=0,0,J167/SUMIFS($J$3:$J$20000,$D$3:$D$20000,$D167,$E$3:$E$20000,$E167))</f>
        <v>5.89727828458239E-005</v>
      </c>
      <c r="O167" s="13" t="n">
        <f aca="false">IF(SUMIFS($L$3:$L$20000,$D$3:$D$20000,$D167,$E$3:$E$20000,$E167)=0,0,L167/SUMIFS($L$3:$L$20000,$D$3:$D$20000,$D167,$E$3:$E$20000,$E167))</f>
        <v>3.1933751516454E-007</v>
      </c>
      <c r="P167" s="10" t="n">
        <v>0</v>
      </c>
      <c r="Q167" s="11" t="n">
        <f aca="false">P167/1000</f>
        <v>0</v>
      </c>
      <c r="R167" s="10" t="n">
        <v>0</v>
      </c>
      <c r="S167" s="12" t="n">
        <f aca="false">R167/1000</f>
        <v>0</v>
      </c>
      <c r="T167" s="13" t="n">
        <f aca="false">IF(SUMIFS($P$3:$P$20000,$D$3:$D$20000,$D167,$E$3:$E$20000,$E167)=0,0,P167/SUMIFS($P$3:$P$20000,$D$3:$D$20000,$D167,$E$3:$E$20000,$E167))</f>
        <v>0</v>
      </c>
      <c r="U167" s="13" t="n">
        <f aca="false">IF(SUMIFS($R$3:$R$20000,$D$3:$D$20000,$D167,$E$3:$E$20000,$E167)=0,0,R167/SUMIFS($R$3:$R$20000,$D$3:$D$20000,$D167,$E$3:$E$20000,$E167))</f>
        <v>0</v>
      </c>
      <c r="V167" s="10" t="n">
        <v>153511494</v>
      </c>
      <c r="W167" s="10" t="n">
        <v>6262966</v>
      </c>
      <c r="X167" s="10" t="n">
        <v>2359506</v>
      </c>
      <c r="Y167" s="10" t="n">
        <v>74781</v>
      </c>
      <c r="Z167" s="2" t="n">
        <v>11</v>
      </c>
      <c r="AA167" s="2" t="s">
        <v>537</v>
      </c>
    </row>
    <row r="168" customFormat="false" ht="15" hidden="false" customHeight="false" outlineLevel="0" collapsed="false">
      <c r="A168" s="2" t="s">
        <v>538</v>
      </c>
      <c r="B168" s="2" t="s">
        <v>516</v>
      </c>
      <c r="C168" s="3" t="s">
        <v>517</v>
      </c>
      <c r="D168" s="2" t="s">
        <v>518</v>
      </c>
      <c r="E168" s="2" t="n">
        <v>2020</v>
      </c>
      <c r="F168" s="2" t="n">
        <v>11</v>
      </c>
      <c r="G168" s="2" t="s">
        <v>142</v>
      </c>
      <c r="H168" s="3" t="s">
        <v>143</v>
      </c>
      <c r="I168" s="2" t="s">
        <v>144</v>
      </c>
      <c r="J168" s="10" t="n">
        <v>4927</v>
      </c>
      <c r="K168" s="11" t="n">
        <f aca="false">J168/1000</f>
        <v>4.927</v>
      </c>
      <c r="L168" s="10" t="n">
        <v>3</v>
      </c>
      <c r="M168" s="12" t="n">
        <f aca="false">L168/1000</f>
        <v>0.003</v>
      </c>
      <c r="N168" s="13" t="n">
        <f aca="false">IF(SUMIFS($J$3:$J$20000,$D$3:$D$20000,$D168,$E$3:$E$20000,$E168)=0,0,J168/SUMIFS($J$3:$J$20000,$D$3:$D$20000,$D168,$E$3:$E$20000,$E168))</f>
        <v>3.20953165891279E-005</v>
      </c>
      <c r="O168" s="13" t="n">
        <f aca="false">IF(SUMIFS($L$3:$L$20000,$D$3:$D$20000,$D168,$E$3:$E$20000,$E168)=0,0,L168/SUMIFS($L$3:$L$20000,$D$3:$D$20000,$D168,$E$3:$E$20000,$E168))</f>
        <v>4.7900627274681E-007</v>
      </c>
      <c r="P168" s="10" t="n">
        <v>0</v>
      </c>
      <c r="Q168" s="11" t="n">
        <f aca="false">P168/1000</f>
        <v>0</v>
      </c>
      <c r="R168" s="10" t="n">
        <v>0</v>
      </c>
      <c r="S168" s="12" t="n">
        <f aca="false">R168/1000</f>
        <v>0</v>
      </c>
      <c r="T168" s="13" t="n">
        <f aca="false">IF(SUMIFS($P$3:$P$20000,$D$3:$D$20000,$D168,$E$3:$E$20000,$E168)=0,0,P168/SUMIFS($P$3:$P$20000,$D$3:$D$20000,$D168,$E$3:$E$20000,$E168))</f>
        <v>0</v>
      </c>
      <c r="U168" s="13" t="n">
        <f aca="false">IF(SUMIFS($R$3:$R$20000,$D$3:$D$20000,$D168,$E$3:$E$20000,$E168)=0,0,R168/SUMIFS($R$3:$R$20000,$D$3:$D$20000,$D168,$E$3:$E$20000,$E168))</f>
        <v>0</v>
      </c>
      <c r="V168" s="10" t="n">
        <v>153511494</v>
      </c>
      <c r="W168" s="10" t="n">
        <v>6262966</v>
      </c>
      <c r="X168" s="10" t="n">
        <v>2359506</v>
      </c>
      <c r="Y168" s="10" t="n">
        <v>74781</v>
      </c>
      <c r="Z168" s="2" t="n">
        <v>10</v>
      </c>
      <c r="AA168" s="2" t="s">
        <v>539</v>
      </c>
    </row>
    <row r="169" customFormat="false" ht="15" hidden="false" customHeight="false" outlineLevel="0" collapsed="false">
      <c r="A169" s="2" t="s">
        <v>540</v>
      </c>
      <c r="B169" s="2" t="s">
        <v>516</v>
      </c>
      <c r="C169" s="3" t="s">
        <v>517</v>
      </c>
      <c r="D169" s="2" t="s">
        <v>518</v>
      </c>
      <c r="E169" s="2" t="n">
        <v>2020</v>
      </c>
      <c r="F169" s="2" t="n">
        <v>12</v>
      </c>
      <c r="G169" s="2" t="s">
        <v>137</v>
      </c>
      <c r="H169" s="3" t="s">
        <v>138</v>
      </c>
      <c r="I169" s="2" t="s">
        <v>139</v>
      </c>
      <c r="J169" s="10" t="n">
        <v>271</v>
      </c>
      <c r="K169" s="11" t="n">
        <f aca="false">J169/1000</f>
        <v>0.271</v>
      </c>
      <c r="L169" s="10" t="n">
        <v>1</v>
      </c>
      <c r="M169" s="12" t="n">
        <f aca="false">L169/1000</f>
        <v>0.001</v>
      </c>
      <c r="N169" s="13" t="n">
        <f aca="false">IF(SUMIFS($J$3:$J$20000,$D$3:$D$20000,$D169,$E$3:$E$20000,$E169)=0,0,J169/SUMIFS($J$3:$J$20000,$D$3:$D$20000,$D169,$E$3:$E$20000,$E169))</f>
        <v>1.76534012495507E-006</v>
      </c>
      <c r="O169" s="13" t="n">
        <f aca="false">IF(SUMIFS($L$3:$L$20000,$D$3:$D$20000,$D169,$E$3:$E$20000,$E169)=0,0,L169/SUMIFS($L$3:$L$20000,$D$3:$D$20000,$D169,$E$3:$E$20000,$E169))</f>
        <v>1.5966875758227E-007</v>
      </c>
      <c r="P169" s="10" t="n">
        <v>0</v>
      </c>
      <c r="Q169" s="11" t="n">
        <f aca="false">P169/1000</f>
        <v>0</v>
      </c>
      <c r="R169" s="10" t="n">
        <v>0</v>
      </c>
      <c r="S169" s="12" t="n">
        <f aca="false">R169/1000</f>
        <v>0</v>
      </c>
      <c r="T169" s="13" t="n">
        <f aca="false">IF(SUMIFS($P$3:$P$20000,$D$3:$D$20000,$D169,$E$3:$E$20000,$E169)=0,0,P169/SUMIFS($P$3:$P$20000,$D$3:$D$20000,$D169,$E$3:$E$20000,$E169))</f>
        <v>0</v>
      </c>
      <c r="U169" s="13" t="n">
        <f aca="false">IF(SUMIFS($R$3:$R$20000,$D$3:$D$20000,$D169,$E$3:$E$20000,$E169)=0,0,R169/SUMIFS($R$3:$R$20000,$D$3:$D$20000,$D169,$E$3:$E$20000,$E169))</f>
        <v>0</v>
      </c>
      <c r="V169" s="10" t="n">
        <v>153511494</v>
      </c>
      <c r="W169" s="10" t="n">
        <v>6262966</v>
      </c>
      <c r="X169" s="10" t="n">
        <v>2359506</v>
      </c>
      <c r="Y169" s="10" t="n">
        <v>74781</v>
      </c>
      <c r="Z169" s="2" t="n">
        <v>12</v>
      </c>
      <c r="AA169" s="2" t="s">
        <v>541</v>
      </c>
    </row>
    <row r="170" customFormat="false" ht="15" hidden="false" customHeight="false" outlineLevel="0" collapsed="false">
      <c r="A170" s="2" t="s">
        <v>542</v>
      </c>
      <c r="B170" s="2" t="s">
        <v>516</v>
      </c>
      <c r="C170" s="3" t="s">
        <v>517</v>
      </c>
      <c r="D170" s="2" t="s">
        <v>518</v>
      </c>
      <c r="E170" s="2" t="n">
        <v>2020</v>
      </c>
      <c r="F170" s="2" t="n">
        <v>13</v>
      </c>
      <c r="G170" s="2" t="s">
        <v>171</v>
      </c>
      <c r="H170" s="3" t="s">
        <v>172</v>
      </c>
      <c r="I170" s="2" t="s">
        <v>173</v>
      </c>
      <c r="J170" s="10" t="n">
        <v>0</v>
      </c>
      <c r="K170" s="11" t="n">
        <f aca="false">J170/1000</f>
        <v>0</v>
      </c>
      <c r="L170" s="10" t="n">
        <v>0</v>
      </c>
      <c r="M170" s="12" t="n">
        <f aca="false">L170/1000</f>
        <v>0</v>
      </c>
      <c r="N170" s="13" t="n">
        <f aca="false">IF(SUMIFS($J$3:$J$20000,$D$3:$D$20000,$D170,$E$3:$E$20000,$E170)=0,0,J170/SUMIFS($J$3:$J$20000,$D$3:$D$20000,$D170,$E$3:$E$20000,$E170))</f>
        <v>0</v>
      </c>
      <c r="O170" s="13" t="n">
        <f aca="false">IF(SUMIFS($L$3:$L$20000,$D$3:$D$20000,$D170,$E$3:$E$20000,$E170)=0,0,L170/SUMIFS($L$3:$L$20000,$D$3:$D$20000,$D170,$E$3:$E$20000,$E170))</f>
        <v>0</v>
      </c>
      <c r="P170" s="10" t="n">
        <v>243917</v>
      </c>
      <c r="Q170" s="11" t="n">
        <f aca="false">P170/1000</f>
        <v>243.917</v>
      </c>
      <c r="R170" s="10" t="n">
        <v>10000</v>
      </c>
      <c r="S170" s="12" t="n">
        <f aca="false">R170/1000</f>
        <v>10</v>
      </c>
      <c r="T170" s="13" t="n">
        <f aca="false">IF(SUMIFS($P$3:$P$20000,$D$3:$D$20000,$D170,$E$3:$E$20000,$E170)=0,0,P170/SUMIFS($P$3:$P$20000,$D$3:$D$20000,$D170,$E$3:$E$20000,$E170))</f>
        <v>0.103376299954312</v>
      </c>
      <c r="U170" s="13" t="n">
        <f aca="false">IF(SUMIFS($R$3:$R$20000,$D$3:$D$20000,$D170,$E$3:$E$20000,$E170)=0,0,R170/SUMIFS($R$3:$R$20000,$D$3:$D$20000,$D170,$E$3:$E$20000,$E170))</f>
        <v>0.133723806849333</v>
      </c>
      <c r="V170" s="10" t="n">
        <v>153511494</v>
      </c>
      <c r="W170" s="10" t="n">
        <v>6262966</v>
      </c>
      <c r="X170" s="10" t="n">
        <v>2359506</v>
      </c>
      <c r="Y170" s="10" t="n">
        <v>74781</v>
      </c>
      <c r="Z170" s="2" t="n">
        <v>13</v>
      </c>
      <c r="AA170" s="2" t="s">
        <v>543</v>
      </c>
    </row>
    <row r="171" customFormat="false" ht="15" hidden="false" customHeight="false" outlineLevel="0" collapsed="false">
      <c r="A171" s="2" t="s">
        <v>544</v>
      </c>
      <c r="B171" s="2" t="s">
        <v>516</v>
      </c>
      <c r="C171" s="3" t="s">
        <v>517</v>
      </c>
      <c r="D171" s="2" t="s">
        <v>518</v>
      </c>
      <c r="E171" s="2" t="n">
        <v>2020</v>
      </c>
      <c r="F171" s="2" t="n">
        <v>14</v>
      </c>
      <c r="G171" s="2" t="s">
        <v>504</v>
      </c>
      <c r="H171" s="3" t="s">
        <v>505</v>
      </c>
      <c r="I171" s="2"/>
      <c r="J171" s="10" t="n">
        <v>0</v>
      </c>
      <c r="K171" s="11" t="n">
        <f aca="false">J171/1000</f>
        <v>0</v>
      </c>
      <c r="L171" s="10" t="n">
        <v>0</v>
      </c>
      <c r="M171" s="12" t="n">
        <f aca="false">L171/1000</f>
        <v>0</v>
      </c>
      <c r="N171" s="13" t="n">
        <f aca="false">IF(SUMIFS($J$3:$J$20000,$D$3:$D$20000,$D171,$E$3:$E$20000,$E171)=0,0,J171/SUMIFS($J$3:$J$20000,$D$3:$D$20000,$D171,$E$3:$E$20000,$E171))</f>
        <v>0</v>
      </c>
      <c r="O171" s="13" t="n">
        <f aca="false">IF(SUMIFS($L$3:$L$20000,$D$3:$D$20000,$D171,$E$3:$E$20000,$E171)=0,0,L171/SUMIFS($L$3:$L$20000,$D$3:$D$20000,$D171,$E$3:$E$20000,$E171))</f>
        <v>0</v>
      </c>
      <c r="P171" s="10" t="n">
        <v>252360</v>
      </c>
      <c r="Q171" s="11" t="n">
        <f aca="false">P171/1000</f>
        <v>252.36</v>
      </c>
      <c r="R171" s="10" t="n">
        <v>10000</v>
      </c>
      <c r="S171" s="12" t="n">
        <f aca="false">R171/1000</f>
        <v>10</v>
      </c>
      <c r="T171" s="13" t="n">
        <f aca="false">IF(SUMIFS($P$3:$P$20000,$D$3:$D$20000,$D171,$E$3:$E$20000,$E171)=0,0,P171/SUMIFS($P$3:$P$20000,$D$3:$D$20000,$D171,$E$3:$E$20000,$E171))</f>
        <v>0.106954591342425</v>
      </c>
      <c r="U171" s="13" t="n">
        <f aca="false">IF(SUMIFS($R$3:$R$20000,$D$3:$D$20000,$D171,$E$3:$E$20000,$E171)=0,0,R171/SUMIFS($R$3:$R$20000,$D$3:$D$20000,$D171,$E$3:$E$20000,$E171))</f>
        <v>0.133723806849333</v>
      </c>
      <c r="V171" s="10" t="n">
        <v>153511494</v>
      </c>
      <c r="W171" s="10" t="n">
        <v>6262966</v>
      </c>
      <c r="X171" s="10" t="n">
        <v>2359506</v>
      </c>
      <c r="Y171" s="10" t="n">
        <v>74781</v>
      </c>
      <c r="Z171" s="2" t="n">
        <v>14</v>
      </c>
      <c r="AA171" s="2" t="s">
        <v>545</v>
      </c>
    </row>
    <row r="172" customFormat="false" ht="15" hidden="false" customHeight="false" outlineLevel="0" collapsed="false">
      <c r="A172" s="2" t="s">
        <v>546</v>
      </c>
      <c r="B172" s="2" t="s">
        <v>516</v>
      </c>
      <c r="C172" s="3" t="s">
        <v>517</v>
      </c>
      <c r="D172" s="2" t="s">
        <v>518</v>
      </c>
      <c r="E172" s="2" t="n">
        <v>2020</v>
      </c>
      <c r="F172" s="2" t="n">
        <v>15</v>
      </c>
      <c r="G172" s="2" t="s">
        <v>147</v>
      </c>
      <c r="H172" s="3" t="s">
        <v>148</v>
      </c>
      <c r="I172" s="2" t="s">
        <v>149</v>
      </c>
      <c r="J172" s="10" t="n">
        <v>0</v>
      </c>
      <c r="K172" s="11" t="n">
        <f aca="false">J172/1000</f>
        <v>0</v>
      </c>
      <c r="L172" s="10" t="n">
        <v>0</v>
      </c>
      <c r="M172" s="12" t="n">
        <f aca="false">L172/1000</f>
        <v>0</v>
      </c>
      <c r="N172" s="13" t="n">
        <f aca="false">IF(SUMIFS($J$3:$J$20000,$D$3:$D$20000,$D172,$E$3:$E$20000,$E172)=0,0,J172/SUMIFS($J$3:$J$20000,$D$3:$D$20000,$D172,$E$3:$E$20000,$E172))</f>
        <v>0</v>
      </c>
      <c r="O172" s="13" t="n">
        <f aca="false">IF(SUMIFS($L$3:$L$20000,$D$3:$D$20000,$D172,$E$3:$E$20000,$E172)=0,0,L172/SUMIFS($L$3:$L$20000,$D$3:$D$20000,$D172,$E$3:$E$20000,$E172))</f>
        <v>0</v>
      </c>
      <c r="P172" s="10" t="n">
        <v>18972</v>
      </c>
      <c r="Q172" s="11" t="n">
        <f aca="false">P172/1000</f>
        <v>18.972</v>
      </c>
      <c r="R172" s="10" t="n">
        <v>750</v>
      </c>
      <c r="S172" s="12" t="n">
        <f aca="false">R172/1000</f>
        <v>0.75</v>
      </c>
      <c r="T172" s="13" t="n">
        <f aca="false">IF(SUMIFS($P$3:$P$20000,$D$3:$D$20000,$D172,$E$3:$E$20000,$E172)=0,0,P172/SUMIFS($P$3:$P$20000,$D$3:$D$20000,$D172,$E$3:$E$20000,$E172))</f>
        <v>0.00804066613943766</v>
      </c>
      <c r="U172" s="13" t="n">
        <f aca="false">IF(SUMIFS($R$3:$R$20000,$D$3:$D$20000,$D172,$E$3:$E$20000,$E172)=0,0,R172/SUMIFS($R$3:$R$20000,$D$3:$D$20000,$D172,$E$3:$E$20000,$E172))</f>
        <v>0.0100292855137</v>
      </c>
      <c r="V172" s="10" t="n">
        <v>153511494</v>
      </c>
      <c r="W172" s="10" t="n">
        <v>6262966</v>
      </c>
      <c r="X172" s="10" t="n">
        <v>2359506</v>
      </c>
      <c r="Y172" s="10" t="n">
        <v>74781</v>
      </c>
      <c r="Z172" s="2" t="n">
        <v>15</v>
      </c>
      <c r="AA172" s="2" t="s">
        <v>547</v>
      </c>
    </row>
    <row r="173" customFormat="false" ht="15" hidden="false" customHeight="false" outlineLevel="0" collapsed="false">
      <c r="A173" s="2" t="s">
        <v>548</v>
      </c>
      <c r="B173" s="2" t="s">
        <v>516</v>
      </c>
      <c r="C173" s="3" t="s">
        <v>517</v>
      </c>
      <c r="D173" s="2" t="s">
        <v>518</v>
      </c>
      <c r="E173" s="2" t="n">
        <v>2021</v>
      </c>
      <c r="F173" s="2" t="n">
        <v>1</v>
      </c>
      <c r="G173" s="2" t="s">
        <v>314</v>
      </c>
      <c r="H173" s="3" t="s">
        <v>315</v>
      </c>
      <c r="I173" s="2" t="s">
        <v>316</v>
      </c>
      <c r="J173" s="10" t="n">
        <v>193553735</v>
      </c>
      <c r="K173" s="11" t="n">
        <f aca="false">J173/1000</f>
        <v>193553.735</v>
      </c>
      <c r="L173" s="10" t="n">
        <v>7795000</v>
      </c>
      <c r="M173" s="12" t="n">
        <f aca="false">L173/1000</f>
        <v>7795</v>
      </c>
      <c r="N173" s="13" t="n">
        <f aca="false">IF(SUMIFS($J$3:$J$20000,$D$3:$D$20000,$D173,$E$3:$E$20000,$E173)=0,0,J173/SUMIFS($J$3:$J$20000,$D$3:$D$20000,$D173,$E$3:$E$20000,$E173))</f>
        <v>0.966724771756091</v>
      </c>
      <c r="O173" s="13" t="n">
        <f aca="false">IF(SUMIFS($L$3:$L$20000,$D$3:$D$20000,$D173,$E$3:$E$20000,$E173)=0,0,L173/SUMIFS($L$3:$L$20000,$D$3:$D$20000,$D173,$E$3:$E$20000,$E173))</f>
        <v>0.981822244451949</v>
      </c>
      <c r="P173" s="10" t="n">
        <v>0</v>
      </c>
      <c r="Q173" s="11" t="n">
        <f aca="false">P173/1000</f>
        <v>0</v>
      </c>
      <c r="R173" s="10" t="n">
        <v>0</v>
      </c>
      <c r="S173" s="12" t="n">
        <f aca="false">R173/1000</f>
        <v>0</v>
      </c>
      <c r="T173" s="13" t="n">
        <f aca="false">IF(SUMIFS($P$3:$P$20000,$D$3:$D$20000,$D173,$E$3:$E$20000,$E173)=0,0,P173/SUMIFS($P$3:$P$20000,$D$3:$D$20000,$D173,$E$3:$E$20000,$E173))</f>
        <v>0</v>
      </c>
      <c r="U173" s="13" t="n">
        <f aca="false">IF(SUMIFS($R$3:$R$20000,$D$3:$D$20000,$D173,$E$3:$E$20000,$E173)=0,0,R173/SUMIFS($R$3:$R$20000,$D$3:$D$20000,$D173,$E$3:$E$20000,$E173))</f>
        <v>0</v>
      </c>
      <c r="V173" s="10" t="n">
        <v>200215967</v>
      </c>
      <c r="W173" s="10" t="n">
        <v>7939319</v>
      </c>
      <c r="X173" s="10" t="n">
        <v>4616073</v>
      </c>
      <c r="Y173" s="10" t="n">
        <v>162993</v>
      </c>
      <c r="Z173" s="2" t="n">
        <v>1</v>
      </c>
      <c r="AA173" s="2" t="s">
        <v>549</v>
      </c>
    </row>
    <row r="174" customFormat="false" ht="15" hidden="false" customHeight="false" outlineLevel="0" collapsed="false">
      <c r="A174" s="2" t="s">
        <v>550</v>
      </c>
      <c r="B174" s="2" t="s">
        <v>516</v>
      </c>
      <c r="C174" s="3" t="s">
        <v>517</v>
      </c>
      <c r="D174" s="2" t="s">
        <v>518</v>
      </c>
      <c r="E174" s="2" t="n">
        <v>2021</v>
      </c>
      <c r="F174" s="2" t="n">
        <v>2</v>
      </c>
      <c r="G174" s="2" t="s">
        <v>247</v>
      </c>
      <c r="H174" s="3" t="s">
        <v>248</v>
      </c>
      <c r="I174" s="2" t="s">
        <v>249</v>
      </c>
      <c r="J174" s="10" t="n">
        <v>2472024</v>
      </c>
      <c r="K174" s="11" t="n">
        <f aca="false">J174/1000</f>
        <v>2472.024</v>
      </c>
      <c r="L174" s="10" t="n">
        <v>103012</v>
      </c>
      <c r="M174" s="12" t="n">
        <f aca="false">L174/1000</f>
        <v>103.012</v>
      </c>
      <c r="N174" s="13" t="n">
        <f aca="false">IF(SUMIFS($J$3:$J$20000,$D$3:$D$20000,$D174,$E$3:$E$20000,$E174)=0,0,J174/SUMIFS($J$3:$J$20000,$D$3:$D$20000,$D174,$E$3:$E$20000,$E174))</f>
        <v>0.0123467875067127</v>
      </c>
      <c r="O174" s="13" t="n">
        <f aca="false">IF(SUMIFS($L$3:$L$20000,$D$3:$D$20000,$D174,$E$3:$E$20000,$E174)=0,0,L174/SUMIFS($L$3:$L$20000,$D$3:$D$20000,$D174,$E$3:$E$20000,$E174))</f>
        <v>0.0129749163624739</v>
      </c>
      <c r="P174" s="10" t="n">
        <v>0</v>
      </c>
      <c r="Q174" s="11" t="n">
        <f aca="false">P174/1000</f>
        <v>0</v>
      </c>
      <c r="R174" s="10" t="n">
        <v>0</v>
      </c>
      <c r="S174" s="12" t="n">
        <f aca="false">R174/1000</f>
        <v>0</v>
      </c>
      <c r="T174" s="13" t="n">
        <f aca="false">IF(SUMIFS($P$3:$P$20000,$D$3:$D$20000,$D174,$E$3:$E$20000,$E174)=0,0,P174/SUMIFS($P$3:$P$20000,$D$3:$D$20000,$D174,$E$3:$E$20000,$E174))</f>
        <v>0</v>
      </c>
      <c r="U174" s="13" t="n">
        <f aca="false">IF(SUMIFS($R$3:$R$20000,$D$3:$D$20000,$D174,$E$3:$E$20000,$E174)=0,0,R174/SUMIFS($R$3:$R$20000,$D$3:$D$20000,$D174,$E$3:$E$20000,$E174))</f>
        <v>0</v>
      </c>
      <c r="V174" s="10" t="n">
        <v>200215967</v>
      </c>
      <c r="W174" s="10" t="n">
        <v>7939319</v>
      </c>
      <c r="X174" s="10" t="n">
        <v>4616073</v>
      </c>
      <c r="Y174" s="10" t="n">
        <v>162993</v>
      </c>
      <c r="Z174" s="2" t="n">
        <v>2</v>
      </c>
      <c r="AA174" s="2" t="s">
        <v>551</v>
      </c>
    </row>
    <row r="175" customFormat="false" ht="15" hidden="false" customHeight="false" outlineLevel="0" collapsed="false">
      <c r="A175" s="2" t="s">
        <v>552</v>
      </c>
      <c r="B175" s="2" t="s">
        <v>516</v>
      </c>
      <c r="C175" s="3" t="s">
        <v>517</v>
      </c>
      <c r="D175" s="2" t="s">
        <v>518</v>
      </c>
      <c r="E175" s="2" t="n">
        <v>2021</v>
      </c>
      <c r="F175" s="2" t="n">
        <v>3</v>
      </c>
      <c r="G175" s="2" t="s">
        <v>97</v>
      </c>
      <c r="H175" s="3" t="s">
        <v>98</v>
      </c>
      <c r="I175" s="2" t="s">
        <v>99</v>
      </c>
      <c r="J175" s="10" t="n">
        <v>1761836</v>
      </c>
      <c r="K175" s="11" t="n">
        <f aca="false">J175/1000</f>
        <v>1761.836</v>
      </c>
      <c r="L175" s="10" t="n">
        <v>4142</v>
      </c>
      <c r="M175" s="12" t="n">
        <f aca="false">L175/1000</f>
        <v>4.142</v>
      </c>
      <c r="N175" s="13" t="n">
        <f aca="false">IF(SUMIFS($J$3:$J$20000,$D$3:$D$20000,$D175,$E$3:$E$20000,$E175)=0,0,J175/SUMIFS($J$3:$J$20000,$D$3:$D$20000,$D175,$E$3:$E$20000,$E175))</f>
        <v>0.00879967779992292</v>
      </c>
      <c r="O175" s="13" t="n">
        <f aca="false">IF(SUMIFS($L$3:$L$20000,$D$3:$D$20000,$D175,$E$3:$E$20000,$E175)=0,0,L175/SUMIFS($L$3:$L$20000,$D$3:$D$20000,$D175,$E$3:$E$20000,$E175))</f>
        <v>0.000521707214434891</v>
      </c>
      <c r="P175" s="10" t="n">
        <v>3294</v>
      </c>
      <c r="Q175" s="11" t="n">
        <f aca="false">P175/1000</f>
        <v>3.294</v>
      </c>
      <c r="R175" s="10" t="n">
        <v>9</v>
      </c>
      <c r="S175" s="12" t="n">
        <f aca="false">R175/1000</f>
        <v>0.009</v>
      </c>
      <c r="T175" s="13" t="n">
        <f aca="false">IF(SUMIFS($P$3:$P$20000,$D$3:$D$20000,$D175,$E$3:$E$20000,$E175)=0,0,P175/SUMIFS($P$3:$P$20000,$D$3:$D$20000,$D175,$E$3:$E$20000,$E175))</f>
        <v>0.000713593567519405</v>
      </c>
      <c r="U175" s="13" t="n">
        <f aca="false">IF(SUMIFS($R$3:$R$20000,$D$3:$D$20000,$D175,$E$3:$E$20000,$E175)=0,0,R175/SUMIFS($R$3:$R$20000,$D$3:$D$20000,$D175,$E$3:$E$20000,$E175))</f>
        <v>5.52170952126779E-005</v>
      </c>
      <c r="V175" s="10" t="n">
        <v>200215967</v>
      </c>
      <c r="W175" s="10" t="n">
        <v>7939319</v>
      </c>
      <c r="X175" s="10" t="n">
        <v>4616073</v>
      </c>
      <c r="Y175" s="10" t="n">
        <v>162993</v>
      </c>
      <c r="Z175" s="2" t="n">
        <v>6</v>
      </c>
      <c r="AA175" s="2" t="s">
        <v>553</v>
      </c>
    </row>
    <row r="176" customFormat="false" ht="15" hidden="false" customHeight="false" outlineLevel="0" collapsed="false">
      <c r="A176" s="2" t="s">
        <v>554</v>
      </c>
      <c r="B176" s="2" t="s">
        <v>516</v>
      </c>
      <c r="C176" s="3" t="s">
        <v>517</v>
      </c>
      <c r="D176" s="2" t="s">
        <v>518</v>
      </c>
      <c r="E176" s="2" t="n">
        <v>2021</v>
      </c>
      <c r="F176" s="2" t="n">
        <v>4</v>
      </c>
      <c r="G176" s="2" t="s">
        <v>107</v>
      </c>
      <c r="H176" s="3" t="s">
        <v>108</v>
      </c>
      <c r="I176" s="2" t="s">
        <v>109</v>
      </c>
      <c r="J176" s="10" t="n">
        <v>1389758</v>
      </c>
      <c r="K176" s="11" t="n">
        <f aca="false">J176/1000</f>
        <v>1389.758</v>
      </c>
      <c r="L176" s="10" t="n">
        <v>15972</v>
      </c>
      <c r="M176" s="12" t="n">
        <f aca="false">L176/1000</f>
        <v>15.972</v>
      </c>
      <c r="N176" s="13" t="n">
        <f aca="false">IF(SUMIFS($J$3:$J$20000,$D$3:$D$20000,$D176,$E$3:$E$20000,$E176)=0,0,J176/SUMIFS($J$3:$J$20000,$D$3:$D$20000,$D176,$E$3:$E$20000,$E176))</f>
        <v>0.00694129454720262</v>
      </c>
      <c r="O176" s="13" t="n">
        <f aca="false">IF(SUMIFS($L$3:$L$20000,$D$3:$D$20000,$D176,$E$3:$E$20000,$E176)=0,0,L176/SUMIFS($L$3:$L$20000,$D$3:$D$20000,$D176,$E$3:$E$20000,$E176))</f>
        <v>0.00201175944687447</v>
      </c>
      <c r="P176" s="10" t="n">
        <v>3857</v>
      </c>
      <c r="Q176" s="11" t="n">
        <f aca="false">P176/1000</f>
        <v>3.857</v>
      </c>
      <c r="R176" s="10" t="n">
        <v>8</v>
      </c>
      <c r="S176" s="12" t="n">
        <f aca="false">R176/1000</f>
        <v>0.008</v>
      </c>
      <c r="T176" s="13" t="n">
        <f aca="false">IF(SUMIFS($P$3:$P$20000,$D$3:$D$20000,$D176,$E$3:$E$20000,$E176)=0,0,P176/SUMIFS($P$3:$P$20000,$D$3:$D$20000,$D176,$E$3:$E$20000,$E176))</f>
        <v>0.000835558709751774</v>
      </c>
      <c r="U176" s="13" t="n">
        <f aca="false">IF(SUMIFS($R$3:$R$20000,$D$3:$D$20000,$D176,$E$3:$E$20000,$E176)=0,0,R176/SUMIFS($R$3:$R$20000,$D$3:$D$20000,$D176,$E$3:$E$20000,$E176))</f>
        <v>4.90818624112692E-005</v>
      </c>
      <c r="V176" s="10" t="n">
        <v>200215967</v>
      </c>
      <c r="W176" s="10" t="n">
        <v>7939319</v>
      </c>
      <c r="X176" s="10" t="n">
        <v>4616073</v>
      </c>
      <c r="Y176" s="10" t="n">
        <v>162993</v>
      </c>
      <c r="Z176" s="2" t="n">
        <v>3</v>
      </c>
      <c r="AA176" s="2" t="s">
        <v>555</v>
      </c>
    </row>
    <row r="177" customFormat="false" ht="15" hidden="false" customHeight="false" outlineLevel="0" collapsed="false">
      <c r="A177" s="2" t="s">
        <v>556</v>
      </c>
      <c r="B177" s="2" t="s">
        <v>516</v>
      </c>
      <c r="C177" s="3" t="s">
        <v>517</v>
      </c>
      <c r="D177" s="2" t="s">
        <v>518</v>
      </c>
      <c r="E177" s="2" t="n">
        <v>2021</v>
      </c>
      <c r="F177" s="2" t="n">
        <v>5</v>
      </c>
      <c r="G177" s="2" t="s">
        <v>127</v>
      </c>
      <c r="H177" s="3" t="s">
        <v>128</v>
      </c>
      <c r="I177" s="2" t="s">
        <v>129</v>
      </c>
      <c r="J177" s="10" t="n">
        <v>603745</v>
      </c>
      <c r="K177" s="11" t="n">
        <f aca="false">J177/1000</f>
        <v>603.745</v>
      </c>
      <c r="L177" s="10" t="n">
        <v>13569</v>
      </c>
      <c r="M177" s="12" t="n">
        <f aca="false">L177/1000</f>
        <v>13.569</v>
      </c>
      <c r="N177" s="13" t="n">
        <f aca="false">IF(SUMIFS($J$3:$J$20000,$D$3:$D$20000,$D177,$E$3:$E$20000,$E177)=0,0,J177/SUMIFS($J$3:$J$20000,$D$3:$D$20000,$D177,$E$3:$E$20000,$E177))</f>
        <v>0.00301546879125779</v>
      </c>
      <c r="O177" s="13" t="n">
        <f aca="false">IF(SUMIFS($L$3:$L$20000,$D$3:$D$20000,$D177,$E$3:$E$20000,$E177)=0,0,L177/SUMIFS($L$3:$L$20000,$D$3:$D$20000,$D177,$E$3:$E$20000,$E177))</f>
        <v>0.00170908865105433</v>
      </c>
      <c r="P177" s="10" t="n">
        <v>0</v>
      </c>
      <c r="Q177" s="11" t="n">
        <f aca="false">P177/1000</f>
        <v>0</v>
      </c>
      <c r="R177" s="10" t="n">
        <v>0</v>
      </c>
      <c r="S177" s="12" t="n">
        <f aca="false">R177/1000</f>
        <v>0</v>
      </c>
      <c r="T177" s="13" t="n">
        <f aca="false">IF(SUMIFS($P$3:$P$20000,$D$3:$D$20000,$D177,$E$3:$E$20000,$E177)=0,0,P177/SUMIFS($P$3:$P$20000,$D$3:$D$20000,$D177,$E$3:$E$20000,$E177))</f>
        <v>0</v>
      </c>
      <c r="U177" s="13" t="n">
        <f aca="false">IF(SUMIFS($R$3:$R$20000,$D$3:$D$20000,$D177,$E$3:$E$20000,$E177)=0,0,R177/SUMIFS($R$3:$R$20000,$D$3:$D$20000,$D177,$E$3:$E$20000,$E177))</f>
        <v>0</v>
      </c>
      <c r="V177" s="10" t="n">
        <v>200215967</v>
      </c>
      <c r="W177" s="10" t="n">
        <v>7939319</v>
      </c>
      <c r="X177" s="10" t="n">
        <v>4616073</v>
      </c>
      <c r="Y177" s="10" t="n">
        <v>162993</v>
      </c>
      <c r="Z177" s="2" t="n">
        <v>4</v>
      </c>
      <c r="AA177" s="2" t="s">
        <v>557</v>
      </c>
    </row>
    <row r="178" customFormat="false" ht="15" hidden="false" customHeight="false" outlineLevel="0" collapsed="false">
      <c r="A178" s="2" t="s">
        <v>558</v>
      </c>
      <c r="B178" s="2" t="s">
        <v>516</v>
      </c>
      <c r="C178" s="3" t="s">
        <v>517</v>
      </c>
      <c r="D178" s="2" t="s">
        <v>518</v>
      </c>
      <c r="E178" s="2" t="n">
        <v>2021</v>
      </c>
      <c r="F178" s="2" t="n">
        <v>6</v>
      </c>
      <c r="G178" s="2" t="s">
        <v>252</v>
      </c>
      <c r="H178" s="3" t="s">
        <v>253</v>
      </c>
      <c r="I178" s="2" t="s">
        <v>254</v>
      </c>
      <c r="J178" s="10" t="n">
        <v>287731</v>
      </c>
      <c r="K178" s="11" t="n">
        <f aca="false">J178/1000</f>
        <v>287.731</v>
      </c>
      <c r="L178" s="10" t="n">
        <v>6000</v>
      </c>
      <c r="M178" s="12" t="n">
        <f aca="false">L178/1000</f>
        <v>6</v>
      </c>
      <c r="N178" s="13" t="n">
        <f aca="false">IF(SUMIFS($J$3:$J$20000,$D$3:$D$20000,$D178,$E$3:$E$20000,$E178)=0,0,J178/SUMIFS($J$3:$J$20000,$D$3:$D$20000,$D178,$E$3:$E$20000,$E178))</f>
        <v>0.00143710316570306</v>
      </c>
      <c r="O178" s="13" t="n">
        <f aca="false">IF(SUMIFS($L$3:$L$20000,$D$3:$D$20000,$D178,$E$3:$E$20000,$E178)=0,0,L178/SUMIFS($L$3:$L$20000,$D$3:$D$20000,$D178,$E$3:$E$20000,$E178))</f>
        <v>0.000755732324145182</v>
      </c>
      <c r="P178" s="10" t="n">
        <v>0</v>
      </c>
      <c r="Q178" s="11" t="n">
        <f aca="false">P178/1000</f>
        <v>0</v>
      </c>
      <c r="R178" s="10" t="n">
        <v>0</v>
      </c>
      <c r="S178" s="12" t="n">
        <f aca="false">R178/1000</f>
        <v>0</v>
      </c>
      <c r="T178" s="13" t="n">
        <f aca="false">IF(SUMIFS($P$3:$P$20000,$D$3:$D$20000,$D178,$E$3:$E$20000,$E178)=0,0,P178/SUMIFS($P$3:$P$20000,$D$3:$D$20000,$D178,$E$3:$E$20000,$E178))</f>
        <v>0</v>
      </c>
      <c r="U178" s="13" t="n">
        <f aca="false">IF(SUMIFS($R$3:$R$20000,$D$3:$D$20000,$D178,$E$3:$E$20000,$E178)=0,0,R178/SUMIFS($R$3:$R$20000,$D$3:$D$20000,$D178,$E$3:$E$20000,$E178))</f>
        <v>0</v>
      </c>
      <c r="V178" s="10" t="n">
        <v>200215967</v>
      </c>
      <c r="W178" s="10" t="n">
        <v>7939319</v>
      </c>
      <c r="X178" s="10" t="n">
        <v>4616073</v>
      </c>
      <c r="Y178" s="10" t="n">
        <v>162993</v>
      </c>
      <c r="Z178" s="2" t="n">
        <v>5</v>
      </c>
      <c r="AA178" s="2" t="s">
        <v>559</v>
      </c>
    </row>
    <row r="179" customFormat="false" ht="15" hidden="false" customHeight="false" outlineLevel="0" collapsed="false">
      <c r="A179" s="2" t="s">
        <v>560</v>
      </c>
      <c r="B179" s="2" t="s">
        <v>516</v>
      </c>
      <c r="C179" s="3" t="s">
        <v>517</v>
      </c>
      <c r="D179" s="2" t="s">
        <v>518</v>
      </c>
      <c r="E179" s="2" t="n">
        <v>2021</v>
      </c>
      <c r="F179" s="2" t="n">
        <v>7</v>
      </c>
      <c r="G179" s="2" t="s">
        <v>102</v>
      </c>
      <c r="H179" s="3" t="s">
        <v>103</v>
      </c>
      <c r="I179" s="2" t="s">
        <v>104</v>
      </c>
      <c r="J179" s="10" t="n">
        <v>120216</v>
      </c>
      <c r="K179" s="11" t="n">
        <f aca="false">J179/1000</f>
        <v>120.216</v>
      </c>
      <c r="L179" s="10" t="n">
        <v>1565</v>
      </c>
      <c r="M179" s="12" t="n">
        <f aca="false">L179/1000</f>
        <v>1.565</v>
      </c>
      <c r="N179" s="13" t="n">
        <f aca="false">IF(SUMIFS($J$3:$J$20000,$D$3:$D$20000,$D179,$E$3:$E$20000,$E179)=0,0,J179/SUMIFS($J$3:$J$20000,$D$3:$D$20000,$D179,$E$3:$E$20000,$E179))</f>
        <v>0.000600431632907679</v>
      </c>
      <c r="O179" s="13" t="n">
        <f aca="false">IF(SUMIFS($L$3:$L$20000,$D$3:$D$20000,$D179,$E$3:$E$20000,$E179)=0,0,L179/SUMIFS($L$3:$L$20000,$D$3:$D$20000,$D179,$E$3:$E$20000,$E179))</f>
        <v>0.000197120181214535</v>
      </c>
      <c r="P179" s="10" t="n">
        <v>853665</v>
      </c>
      <c r="Q179" s="11" t="n">
        <f aca="false">P179/1000</f>
        <v>853.665</v>
      </c>
      <c r="R179" s="10" t="n">
        <v>29522</v>
      </c>
      <c r="S179" s="12" t="n">
        <f aca="false">R179/1000</f>
        <v>29.522</v>
      </c>
      <c r="T179" s="13" t="n">
        <f aca="false">IF(SUMIFS($P$3:$P$20000,$D$3:$D$20000,$D179,$E$3:$E$20000,$E179)=0,0,P179/SUMIFS($P$3:$P$20000,$D$3:$D$20000,$D179,$E$3:$E$20000,$E179))</f>
        <v>0.184933167218109</v>
      </c>
      <c r="U179" s="13" t="n">
        <f aca="false">IF(SUMIFS($R$3:$R$20000,$D$3:$D$20000,$D179,$E$3:$E$20000,$E179)=0,0,R179/SUMIFS($R$3:$R$20000,$D$3:$D$20000,$D179,$E$3:$E$20000,$E179))</f>
        <v>0.181124342763186</v>
      </c>
      <c r="V179" s="10" t="n">
        <v>200215967</v>
      </c>
      <c r="W179" s="10" t="n">
        <v>7939319</v>
      </c>
      <c r="X179" s="10" t="n">
        <v>4616073</v>
      </c>
      <c r="Y179" s="10" t="n">
        <v>162993</v>
      </c>
      <c r="Z179" s="2" t="n">
        <v>7</v>
      </c>
      <c r="AA179" s="2" t="s">
        <v>561</v>
      </c>
    </row>
    <row r="180" customFormat="false" ht="15" hidden="false" customHeight="false" outlineLevel="0" collapsed="false">
      <c r="A180" s="2" t="s">
        <v>562</v>
      </c>
      <c r="B180" s="2" t="s">
        <v>516</v>
      </c>
      <c r="C180" s="3" t="s">
        <v>517</v>
      </c>
      <c r="D180" s="2" t="s">
        <v>518</v>
      </c>
      <c r="E180" s="2" t="n">
        <v>2021</v>
      </c>
      <c r="F180" s="2" t="n">
        <v>8</v>
      </c>
      <c r="G180" s="2" t="s">
        <v>162</v>
      </c>
      <c r="H180" s="3" t="s">
        <v>163</v>
      </c>
      <c r="I180" s="2" t="s">
        <v>164</v>
      </c>
      <c r="J180" s="10" t="n">
        <v>11843</v>
      </c>
      <c r="K180" s="11" t="n">
        <f aca="false">J180/1000</f>
        <v>11.843</v>
      </c>
      <c r="L180" s="10" t="n">
        <v>10</v>
      </c>
      <c r="M180" s="12" t="n">
        <f aca="false">L180/1000</f>
        <v>0.01</v>
      </c>
      <c r="N180" s="13" t="n">
        <f aca="false">IF(SUMIFS($J$3:$J$20000,$D$3:$D$20000,$D180,$E$3:$E$20000,$E180)=0,0,J180/SUMIFS($J$3:$J$20000,$D$3:$D$20000,$D180,$E$3:$E$20000,$E180))</f>
        <v>5.91511265432691E-005</v>
      </c>
      <c r="O180" s="13" t="n">
        <f aca="false">IF(SUMIFS($L$3:$L$20000,$D$3:$D$20000,$D180,$E$3:$E$20000,$E180)=0,0,L180/SUMIFS($L$3:$L$20000,$D$3:$D$20000,$D180,$E$3:$E$20000,$E180))</f>
        <v>1.2595538735753E-006</v>
      </c>
      <c r="P180" s="10" t="n">
        <v>0</v>
      </c>
      <c r="Q180" s="11" t="n">
        <f aca="false">P180/1000</f>
        <v>0</v>
      </c>
      <c r="R180" s="10" t="n">
        <v>0</v>
      </c>
      <c r="S180" s="12" t="n">
        <f aca="false">R180/1000</f>
        <v>0</v>
      </c>
      <c r="T180" s="13" t="n">
        <f aca="false">IF(SUMIFS($P$3:$P$20000,$D$3:$D$20000,$D180,$E$3:$E$20000,$E180)=0,0,P180/SUMIFS($P$3:$P$20000,$D$3:$D$20000,$D180,$E$3:$E$20000,$E180))</f>
        <v>0</v>
      </c>
      <c r="U180" s="13" t="n">
        <f aca="false">IF(SUMIFS($R$3:$R$20000,$D$3:$D$20000,$D180,$E$3:$E$20000,$E180)=0,0,R180/SUMIFS($R$3:$R$20000,$D$3:$D$20000,$D180,$E$3:$E$20000,$E180))</f>
        <v>0</v>
      </c>
      <c r="V180" s="10" t="n">
        <v>200215967</v>
      </c>
      <c r="W180" s="10" t="n">
        <v>7939319</v>
      </c>
      <c r="X180" s="10" t="n">
        <v>4616073</v>
      </c>
      <c r="Y180" s="10" t="n">
        <v>162993</v>
      </c>
      <c r="Z180" s="2" t="n">
        <v>9</v>
      </c>
      <c r="AA180" s="2" t="s">
        <v>563</v>
      </c>
    </row>
    <row r="181" customFormat="false" ht="15" hidden="false" customHeight="false" outlineLevel="0" collapsed="false">
      <c r="A181" s="2" t="s">
        <v>564</v>
      </c>
      <c r="B181" s="2" t="s">
        <v>516</v>
      </c>
      <c r="C181" s="3" t="s">
        <v>517</v>
      </c>
      <c r="D181" s="2" t="s">
        <v>518</v>
      </c>
      <c r="E181" s="2" t="n">
        <v>2021</v>
      </c>
      <c r="F181" s="2" t="n">
        <v>9</v>
      </c>
      <c r="G181" s="2" t="s">
        <v>137</v>
      </c>
      <c r="H181" s="3" t="s">
        <v>138</v>
      </c>
      <c r="I181" s="2" t="s">
        <v>139</v>
      </c>
      <c r="J181" s="10" t="n">
        <v>10187</v>
      </c>
      <c r="K181" s="11" t="n">
        <f aca="false">J181/1000</f>
        <v>10.187</v>
      </c>
      <c r="L181" s="10" t="n">
        <v>49</v>
      </c>
      <c r="M181" s="12" t="n">
        <f aca="false">L181/1000</f>
        <v>0.049</v>
      </c>
      <c r="N181" s="13" t="n">
        <f aca="false">IF(SUMIFS($J$3:$J$20000,$D$3:$D$20000,$D181,$E$3:$E$20000,$E181)=0,0,J181/SUMIFS($J$3:$J$20000,$D$3:$D$20000,$D181,$E$3:$E$20000,$E181))</f>
        <v>5.08800579326423E-005</v>
      </c>
      <c r="O181" s="13" t="n">
        <f aca="false">IF(SUMIFS($L$3:$L$20000,$D$3:$D$20000,$D181,$E$3:$E$20000,$E181)=0,0,L181/SUMIFS($L$3:$L$20000,$D$3:$D$20000,$D181,$E$3:$E$20000,$E181))</f>
        <v>6.17181398051898E-006</v>
      </c>
      <c r="P181" s="10" t="n">
        <v>47701</v>
      </c>
      <c r="Q181" s="11" t="n">
        <f aca="false">P181/1000</f>
        <v>47.701</v>
      </c>
      <c r="R181" s="10" t="n">
        <v>2864</v>
      </c>
      <c r="S181" s="12" t="n">
        <f aca="false">R181/1000</f>
        <v>2.864</v>
      </c>
      <c r="T181" s="13" t="n">
        <f aca="false">IF(SUMIFS($P$3:$P$20000,$D$3:$D$20000,$D181,$E$3:$E$20000,$E181)=0,0,P181/SUMIFS($P$3:$P$20000,$D$3:$D$20000,$D181,$E$3:$E$20000,$E181))</f>
        <v>0.0103336753989809</v>
      </c>
      <c r="U181" s="13" t="n">
        <f aca="false">IF(SUMIFS($R$3:$R$20000,$D$3:$D$20000,$D181,$E$3:$E$20000,$E181)=0,0,R181/SUMIFS($R$3:$R$20000,$D$3:$D$20000,$D181,$E$3:$E$20000,$E181))</f>
        <v>0.0175713067432344</v>
      </c>
      <c r="V181" s="10" t="n">
        <v>200215967</v>
      </c>
      <c r="W181" s="10" t="n">
        <v>7939319</v>
      </c>
      <c r="X181" s="10" t="n">
        <v>4616073</v>
      </c>
      <c r="Y181" s="10" t="n">
        <v>162993</v>
      </c>
      <c r="Z181" s="2" t="n">
        <v>8</v>
      </c>
      <c r="AA181" s="2" t="s">
        <v>565</v>
      </c>
    </row>
    <row r="182" customFormat="false" ht="15" hidden="false" customHeight="false" outlineLevel="0" collapsed="false">
      <c r="A182" s="2" t="s">
        <v>566</v>
      </c>
      <c r="B182" s="2" t="s">
        <v>516</v>
      </c>
      <c r="C182" s="3" t="s">
        <v>517</v>
      </c>
      <c r="D182" s="2" t="s">
        <v>518</v>
      </c>
      <c r="E182" s="2" t="n">
        <v>2021</v>
      </c>
      <c r="F182" s="2" t="n">
        <v>10</v>
      </c>
      <c r="G182" s="2" t="s">
        <v>171</v>
      </c>
      <c r="H182" s="3" t="s">
        <v>172</v>
      </c>
      <c r="I182" s="2" t="s">
        <v>173</v>
      </c>
      <c r="J182" s="10" t="n">
        <v>4220</v>
      </c>
      <c r="K182" s="11" t="n">
        <f aca="false">J182/1000</f>
        <v>4.22</v>
      </c>
      <c r="L182" s="10" t="n">
        <v>0</v>
      </c>
      <c r="M182" s="12" t="n">
        <f aca="false">L182/1000</f>
        <v>0</v>
      </c>
      <c r="N182" s="13" t="n">
        <f aca="false">IF(SUMIFS($J$3:$J$20000,$D$3:$D$20000,$D182,$E$3:$E$20000,$E182)=0,0,J182/SUMIFS($J$3:$J$20000,$D$3:$D$20000,$D182,$E$3:$E$20000,$E182))</f>
        <v>2.10772400584815E-005</v>
      </c>
      <c r="O182" s="13" t="n">
        <f aca="false">IF(SUMIFS($L$3:$L$20000,$D$3:$D$20000,$D182,$E$3:$E$20000,$E182)=0,0,L182/SUMIFS($L$3:$L$20000,$D$3:$D$20000,$D182,$E$3:$E$20000,$E182))</f>
        <v>0</v>
      </c>
      <c r="P182" s="10" t="n">
        <v>0</v>
      </c>
      <c r="Q182" s="11" t="n">
        <f aca="false">P182/1000</f>
        <v>0</v>
      </c>
      <c r="R182" s="10" t="n">
        <v>0</v>
      </c>
      <c r="S182" s="12" t="n">
        <f aca="false">R182/1000</f>
        <v>0</v>
      </c>
      <c r="T182" s="13" t="n">
        <f aca="false">IF(SUMIFS($P$3:$P$20000,$D$3:$D$20000,$D182,$E$3:$E$20000,$E182)=0,0,P182/SUMIFS($P$3:$P$20000,$D$3:$D$20000,$D182,$E$3:$E$20000,$E182))</f>
        <v>0</v>
      </c>
      <c r="U182" s="13" t="n">
        <f aca="false">IF(SUMIFS($R$3:$R$20000,$D$3:$D$20000,$D182,$E$3:$E$20000,$E182)=0,0,R182/SUMIFS($R$3:$R$20000,$D$3:$D$20000,$D182,$E$3:$E$20000,$E182))</f>
        <v>0</v>
      </c>
      <c r="V182" s="10" t="n">
        <v>200215967</v>
      </c>
      <c r="W182" s="10" t="n">
        <v>7939319</v>
      </c>
      <c r="X182" s="10" t="n">
        <v>4616073</v>
      </c>
      <c r="Y182" s="10" t="n">
        <v>162993</v>
      </c>
      <c r="Z182" s="2" t="n">
        <v>10</v>
      </c>
      <c r="AA182" s="2" t="s">
        <v>567</v>
      </c>
    </row>
    <row r="183" customFormat="false" ht="15" hidden="false" customHeight="false" outlineLevel="0" collapsed="false">
      <c r="A183" s="2" t="s">
        <v>568</v>
      </c>
      <c r="B183" s="2" t="s">
        <v>516</v>
      </c>
      <c r="C183" s="3" t="s">
        <v>517</v>
      </c>
      <c r="D183" s="2" t="s">
        <v>518</v>
      </c>
      <c r="E183" s="2" t="n">
        <v>2021</v>
      </c>
      <c r="F183" s="2" t="n">
        <v>11</v>
      </c>
      <c r="G183" s="2" t="s">
        <v>142</v>
      </c>
      <c r="H183" s="3" t="s">
        <v>143</v>
      </c>
      <c r="I183" s="2" t="s">
        <v>144</v>
      </c>
      <c r="J183" s="10" t="n">
        <v>661</v>
      </c>
      <c r="K183" s="11" t="n">
        <f aca="false">J183/1000</f>
        <v>0.661</v>
      </c>
      <c r="L183" s="10" t="n">
        <v>0</v>
      </c>
      <c r="M183" s="12" t="n">
        <f aca="false">L183/1000</f>
        <v>0</v>
      </c>
      <c r="N183" s="13" t="n">
        <f aca="false">IF(SUMIFS($J$3:$J$20000,$D$3:$D$20000,$D183,$E$3:$E$20000,$E183)=0,0,J183/SUMIFS($J$3:$J$20000,$D$3:$D$20000,$D183,$E$3:$E$20000,$E183))</f>
        <v>3.30143499494224E-006</v>
      </c>
      <c r="O183" s="13" t="n">
        <f aca="false">IF(SUMIFS($L$3:$L$20000,$D$3:$D$20000,$D183,$E$3:$E$20000,$E183)=0,0,L183/SUMIFS($L$3:$L$20000,$D$3:$D$20000,$D183,$E$3:$E$20000,$E183))</f>
        <v>0</v>
      </c>
      <c r="P183" s="10" t="n">
        <v>0</v>
      </c>
      <c r="Q183" s="11" t="n">
        <f aca="false">P183/1000</f>
        <v>0</v>
      </c>
      <c r="R183" s="10" t="n">
        <v>0</v>
      </c>
      <c r="S183" s="12" t="n">
        <f aca="false">R183/1000</f>
        <v>0</v>
      </c>
      <c r="T183" s="13" t="n">
        <f aca="false">IF(SUMIFS($P$3:$P$20000,$D$3:$D$20000,$D183,$E$3:$E$20000,$E183)=0,0,P183/SUMIFS($P$3:$P$20000,$D$3:$D$20000,$D183,$E$3:$E$20000,$E183))</f>
        <v>0</v>
      </c>
      <c r="U183" s="13" t="n">
        <f aca="false">IF(SUMIFS($R$3:$R$20000,$D$3:$D$20000,$D183,$E$3:$E$20000,$E183)=0,0,R183/SUMIFS($R$3:$R$20000,$D$3:$D$20000,$D183,$E$3:$E$20000,$E183))</f>
        <v>0</v>
      </c>
      <c r="V183" s="10" t="n">
        <v>200215967</v>
      </c>
      <c r="W183" s="10" t="n">
        <v>7939319</v>
      </c>
      <c r="X183" s="10" t="n">
        <v>4616073</v>
      </c>
      <c r="Y183" s="10" t="n">
        <v>162993</v>
      </c>
      <c r="Z183" s="2" t="n">
        <v>11</v>
      </c>
      <c r="AA183" s="2" t="s">
        <v>569</v>
      </c>
    </row>
    <row r="184" customFormat="false" ht="15" hidden="false" customHeight="false" outlineLevel="0" collapsed="false">
      <c r="A184" s="2" t="s">
        <v>570</v>
      </c>
      <c r="B184" s="2" t="s">
        <v>516</v>
      </c>
      <c r="C184" s="3" t="s">
        <v>517</v>
      </c>
      <c r="D184" s="2" t="s">
        <v>518</v>
      </c>
      <c r="E184" s="2" t="n">
        <v>2021</v>
      </c>
      <c r="F184" s="2" t="n">
        <v>12</v>
      </c>
      <c r="G184" s="2" t="s">
        <v>571</v>
      </c>
      <c r="H184" s="3" t="s">
        <v>572</v>
      </c>
      <c r="I184" s="2"/>
      <c r="J184" s="10" t="n">
        <v>11</v>
      </c>
      <c r="K184" s="11" t="n">
        <f aca="false">J184/1000</f>
        <v>0.011</v>
      </c>
      <c r="L184" s="10" t="n">
        <v>0</v>
      </c>
      <c r="M184" s="12" t="n">
        <f aca="false">L184/1000</f>
        <v>0</v>
      </c>
      <c r="N184" s="13" t="n">
        <f aca="false">IF(SUMIFS($J$3:$J$20000,$D$3:$D$20000,$D184,$E$3:$E$20000,$E184)=0,0,J184/SUMIFS($J$3:$J$20000,$D$3:$D$20000,$D184,$E$3:$E$20000,$E184))</f>
        <v>5.49406731382218E-008</v>
      </c>
      <c r="O184" s="13" t="n">
        <f aca="false">IF(SUMIFS($L$3:$L$20000,$D$3:$D$20000,$D184,$E$3:$E$20000,$E184)=0,0,L184/SUMIFS($L$3:$L$20000,$D$3:$D$20000,$D184,$E$3:$E$20000,$E184))</f>
        <v>0</v>
      </c>
      <c r="P184" s="10" t="n">
        <v>0</v>
      </c>
      <c r="Q184" s="11" t="n">
        <f aca="false">P184/1000</f>
        <v>0</v>
      </c>
      <c r="R184" s="10" t="n">
        <v>0</v>
      </c>
      <c r="S184" s="12" t="n">
        <f aca="false">R184/1000</f>
        <v>0</v>
      </c>
      <c r="T184" s="13" t="n">
        <f aca="false">IF(SUMIFS($P$3:$P$20000,$D$3:$D$20000,$D184,$E$3:$E$20000,$E184)=0,0,P184/SUMIFS($P$3:$P$20000,$D$3:$D$20000,$D184,$E$3:$E$20000,$E184))</f>
        <v>0</v>
      </c>
      <c r="U184" s="13" t="n">
        <f aca="false">IF(SUMIFS($R$3:$R$20000,$D$3:$D$20000,$D184,$E$3:$E$20000,$E184)=0,0,R184/SUMIFS($R$3:$R$20000,$D$3:$D$20000,$D184,$E$3:$E$20000,$E184))</f>
        <v>0</v>
      </c>
      <c r="V184" s="10" t="n">
        <v>200215967</v>
      </c>
      <c r="W184" s="10" t="n">
        <v>7939319</v>
      </c>
      <c r="X184" s="10" t="n">
        <v>4616073</v>
      </c>
      <c r="Y184" s="10" t="n">
        <v>162993</v>
      </c>
      <c r="Z184" s="2" t="n">
        <v>12</v>
      </c>
      <c r="AA184" s="2" t="s">
        <v>573</v>
      </c>
    </row>
    <row r="185" customFormat="false" ht="15" hidden="false" customHeight="false" outlineLevel="0" collapsed="false">
      <c r="A185" s="2" t="s">
        <v>574</v>
      </c>
      <c r="B185" s="2" t="s">
        <v>516</v>
      </c>
      <c r="C185" s="3" t="s">
        <v>517</v>
      </c>
      <c r="D185" s="2" t="s">
        <v>518</v>
      </c>
      <c r="E185" s="2" t="n">
        <v>2021</v>
      </c>
      <c r="F185" s="2" t="n">
        <v>13</v>
      </c>
      <c r="G185" s="2" t="s">
        <v>422</v>
      </c>
      <c r="H185" s="3" t="s">
        <v>423</v>
      </c>
      <c r="I185" s="2"/>
      <c r="J185" s="10" t="n">
        <v>0</v>
      </c>
      <c r="K185" s="11" t="n">
        <f aca="false">J185/1000</f>
        <v>0</v>
      </c>
      <c r="L185" s="10" t="n">
        <v>0</v>
      </c>
      <c r="M185" s="12" t="n">
        <f aca="false">L185/1000</f>
        <v>0</v>
      </c>
      <c r="N185" s="13" t="n">
        <f aca="false">IF(SUMIFS($J$3:$J$20000,$D$3:$D$20000,$D185,$E$3:$E$20000,$E185)=0,0,J185/SUMIFS($J$3:$J$20000,$D$3:$D$20000,$D185,$E$3:$E$20000,$E185))</f>
        <v>0</v>
      </c>
      <c r="O185" s="13" t="n">
        <f aca="false">IF(SUMIFS($L$3:$L$20000,$D$3:$D$20000,$D185,$E$3:$E$20000,$E185)=0,0,L185/SUMIFS($L$3:$L$20000,$D$3:$D$20000,$D185,$E$3:$E$20000,$E185))</f>
        <v>0</v>
      </c>
      <c r="P185" s="10" t="n">
        <v>16435</v>
      </c>
      <c r="Q185" s="11" t="n">
        <f aca="false">P185/1000</f>
        <v>16.435</v>
      </c>
      <c r="R185" s="10" t="n">
        <v>500</v>
      </c>
      <c r="S185" s="12" t="n">
        <f aca="false">R185/1000</f>
        <v>0.5</v>
      </c>
      <c r="T185" s="13" t="n">
        <f aca="false">IF(SUMIFS($P$3:$P$20000,$D$3:$D$20000,$D185,$E$3:$E$20000,$E185)=0,0,P185/SUMIFS($P$3:$P$20000,$D$3:$D$20000,$D185,$E$3:$E$20000,$E185))</f>
        <v>0.00356038563514918</v>
      </c>
      <c r="U185" s="13" t="n">
        <f aca="false">IF(SUMIFS($R$3:$R$20000,$D$3:$D$20000,$D185,$E$3:$E$20000,$E185)=0,0,R185/SUMIFS($R$3:$R$20000,$D$3:$D$20000,$D185,$E$3:$E$20000,$E185))</f>
        <v>0.00306761640070432</v>
      </c>
      <c r="V185" s="10" t="n">
        <v>200215967</v>
      </c>
      <c r="W185" s="10" t="n">
        <v>7939319</v>
      </c>
      <c r="X185" s="10" t="n">
        <v>4616073</v>
      </c>
      <c r="Y185" s="10" t="n">
        <v>162993</v>
      </c>
      <c r="Z185" s="2" t="n">
        <v>13</v>
      </c>
      <c r="AA185" s="2" t="s">
        <v>575</v>
      </c>
    </row>
    <row r="186" customFormat="false" ht="15" hidden="false" customHeight="false" outlineLevel="0" collapsed="false">
      <c r="A186" s="2" t="s">
        <v>576</v>
      </c>
      <c r="B186" s="2" t="s">
        <v>516</v>
      </c>
      <c r="C186" s="3" t="s">
        <v>517</v>
      </c>
      <c r="D186" s="2" t="s">
        <v>518</v>
      </c>
      <c r="E186" s="2" t="n">
        <v>2021</v>
      </c>
      <c r="F186" s="2" t="n">
        <v>14</v>
      </c>
      <c r="G186" s="2" t="s">
        <v>147</v>
      </c>
      <c r="H186" s="3" t="s">
        <v>148</v>
      </c>
      <c r="I186" s="2" t="s">
        <v>149</v>
      </c>
      <c r="J186" s="10" t="n">
        <v>0</v>
      </c>
      <c r="K186" s="11" t="n">
        <f aca="false">J186/1000</f>
        <v>0</v>
      </c>
      <c r="L186" s="10" t="n">
        <v>0</v>
      </c>
      <c r="M186" s="12" t="n">
        <f aca="false">L186/1000</f>
        <v>0</v>
      </c>
      <c r="N186" s="13" t="n">
        <f aca="false">IF(SUMIFS($J$3:$J$20000,$D$3:$D$20000,$D186,$E$3:$E$20000,$E186)=0,0,J186/SUMIFS($J$3:$J$20000,$D$3:$D$20000,$D186,$E$3:$E$20000,$E186))</f>
        <v>0</v>
      </c>
      <c r="O186" s="13" t="n">
        <f aca="false">IF(SUMIFS($L$3:$L$20000,$D$3:$D$20000,$D186,$E$3:$E$20000,$E186)=0,0,L186/SUMIFS($L$3:$L$20000,$D$3:$D$20000,$D186,$E$3:$E$20000,$E186))</f>
        <v>0</v>
      </c>
      <c r="P186" s="10" t="n">
        <v>154542</v>
      </c>
      <c r="Q186" s="11" t="n">
        <f aca="false">P186/1000</f>
        <v>154.542</v>
      </c>
      <c r="R186" s="10" t="n">
        <v>5000</v>
      </c>
      <c r="S186" s="12" t="n">
        <f aca="false">R186/1000</f>
        <v>5</v>
      </c>
      <c r="T186" s="13" t="n">
        <f aca="false">IF(SUMIFS($P$3:$P$20000,$D$3:$D$20000,$D186,$E$3:$E$20000,$E186)=0,0,P186/SUMIFS($P$3:$P$20000,$D$3:$D$20000,$D186,$E$3:$E$20000,$E186))</f>
        <v>0.0334791065912519</v>
      </c>
      <c r="U186" s="13" t="n">
        <f aca="false">IF(SUMIFS($R$3:$R$20000,$D$3:$D$20000,$D186,$E$3:$E$20000,$E186)=0,0,R186/SUMIFS($R$3:$R$20000,$D$3:$D$20000,$D186,$E$3:$E$20000,$E186))</f>
        <v>0.0306761640070432</v>
      </c>
      <c r="V186" s="10" t="n">
        <v>200215967</v>
      </c>
      <c r="W186" s="10" t="n">
        <v>7939319</v>
      </c>
      <c r="X186" s="10" t="n">
        <v>4616073</v>
      </c>
      <c r="Y186" s="10" t="n">
        <v>162993</v>
      </c>
      <c r="Z186" s="2" t="n">
        <v>14</v>
      </c>
      <c r="AA186" s="2" t="s">
        <v>577</v>
      </c>
    </row>
    <row r="187" customFormat="false" ht="15" hidden="false" customHeight="false" outlineLevel="0" collapsed="false">
      <c r="A187" s="2" t="s">
        <v>578</v>
      </c>
      <c r="B187" s="2" t="s">
        <v>516</v>
      </c>
      <c r="C187" s="3" t="s">
        <v>517</v>
      </c>
      <c r="D187" s="2" t="s">
        <v>518</v>
      </c>
      <c r="E187" s="2" t="n">
        <v>2021</v>
      </c>
      <c r="F187" s="2" t="n">
        <v>15</v>
      </c>
      <c r="G187" s="2" t="s">
        <v>504</v>
      </c>
      <c r="H187" s="3" t="s">
        <v>505</v>
      </c>
      <c r="I187" s="2"/>
      <c r="J187" s="10" t="n">
        <v>0</v>
      </c>
      <c r="K187" s="11" t="n">
        <f aca="false">J187/1000</f>
        <v>0</v>
      </c>
      <c r="L187" s="10" t="n">
        <v>0</v>
      </c>
      <c r="M187" s="12" t="n">
        <f aca="false">L187/1000</f>
        <v>0</v>
      </c>
      <c r="N187" s="13" t="n">
        <f aca="false">IF(SUMIFS($J$3:$J$20000,$D$3:$D$20000,$D187,$E$3:$E$20000,$E187)=0,0,J187/SUMIFS($J$3:$J$20000,$D$3:$D$20000,$D187,$E$3:$E$20000,$E187))</f>
        <v>0</v>
      </c>
      <c r="O187" s="13" t="n">
        <f aca="false">IF(SUMIFS($L$3:$L$20000,$D$3:$D$20000,$D187,$E$3:$E$20000,$E187)=0,0,L187/SUMIFS($L$3:$L$20000,$D$3:$D$20000,$D187,$E$3:$E$20000,$E187))</f>
        <v>0</v>
      </c>
      <c r="P187" s="10" t="n">
        <v>1917047</v>
      </c>
      <c r="Q187" s="11" t="n">
        <f aca="false">P187/1000</f>
        <v>1917.047</v>
      </c>
      <c r="R187" s="10" t="n">
        <v>70000</v>
      </c>
      <c r="S187" s="12" t="n">
        <f aca="false">R187/1000</f>
        <v>70</v>
      </c>
      <c r="T187" s="13" t="n">
        <f aca="false">IF(SUMIFS($P$3:$P$20000,$D$3:$D$20000,$D187,$E$3:$E$20000,$E187)=0,0,P187/SUMIFS($P$3:$P$20000,$D$3:$D$20000,$D187,$E$3:$E$20000,$E187))</f>
        <v>0.415298241600599</v>
      </c>
      <c r="U187" s="13" t="n">
        <f aca="false">IF(SUMIFS($R$3:$R$20000,$D$3:$D$20000,$D187,$E$3:$E$20000,$E187)=0,0,R187/SUMIFS($R$3:$R$20000,$D$3:$D$20000,$D187,$E$3:$E$20000,$E187))</f>
        <v>0.429466296098606</v>
      </c>
      <c r="V187" s="10" t="n">
        <v>200215967</v>
      </c>
      <c r="W187" s="10" t="n">
        <v>7939319</v>
      </c>
      <c r="X187" s="10" t="n">
        <v>4616073</v>
      </c>
      <c r="Y187" s="10" t="n">
        <v>162993</v>
      </c>
      <c r="Z187" s="2" t="n">
        <v>15</v>
      </c>
      <c r="AA187" s="2" t="s">
        <v>579</v>
      </c>
    </row>
    <row r="188" customFormat="false" ht="15" hidden="false" customHeight="false" outlineLevel="0" collapsed="false">
      <c r="A188" s="2" t="s">
        <v>580</v>
      </c>
      <c r="B188" s="2" t="s">
        <v>516</v>
      </c>
      <c r="C188" s="3" t="s">
        <v>517</v>
      </c>
      <c r="D188" s="2" t="s">
        <v>518</v>
      </c>
      <c r="E188" s="2" t="n">
        <v>2021</v>
      </c>
      <c r="F188" s="2" t="n">
        <v>16</v>
      </c>
      <c r="G188" s="2" t="s">
        <v>197</v>
      </c>
      <c r="H188" s="3" t="s">
        <v>198</v>
      </c>
      <c r="I188" s="2"/>
      <c r="J188" s="10" t="n">
        <v>0</v>
      </c>
      <c r="K188" s="11" t="n">
        <f aca="false">J188/1000</f>
        <v>0</v>
      </c>
      <c r="L188" s="10" t="n">
        <v>0</v>
      </c>
      <c r="M188" s="12" t="n">
        <f aca="false">L188/1000</f>
        <v>0</v>
      </c>
      <c r="N188" s="13" t="n">
        <f aca="false">IF(SUMIFS($J$3:$J$20000,$D$3:$D$20000,$D188,$E$3:$E$20000,$E188)=0,0,J188/SUMIFS($J$3:$J$20000,$D$3:$D$20000,$D188,$E$3:$E$20000,$E188))</f>
        <v>0</v>
      </c>
      <c r="O188" s="13" t="n">
        <f aca="false">IF(SUMIFS($L$3:$L$20000,$D$3:$D$20000,$D188,$E$3:$E$20000,$E188)=0,0,L188/SUMIFS($L$3:$L$20000,$D$3:$D$20000,$D188,$E$3:$E$20000,$E188))</f>
        <v>0</v>
      </c>
      <c r="P188" s="10" t="n">
        <v>68392</v>
      </c>
      <c r="Q188" s="11" t="n">
        <f aca="false">P188/1000</f>
        <v>68.392</v>
      </c>
      <c r="R188" s="10" t="n">
        <v>2000</v>
      </c>
      <c r="S188" s="12" t="n">
        <f aca="false">R188/1000</f>
        <v>2</v>
      </c>
      <c r="T188" s="13" t="n">
        <f aca="false">IF(SUMIFS($P$3:$P$20000,$D$3:$D$20000,$D188,$E$3:$E$20000,$E188)=0,0,P188/SUMIFS($P$3:$P$20000,$D$3:$D$20000,$D188,$E$3:$E$20000,$E188))</f>
        <v>0.0148160568517872</v>
      </c>
      <c r="U188" s="13" t="n">
        <f aca="false">IF(SUMIFS($R$3:$R$20000,$D$3:$D$20000,$D188,$E$3:$E$20000,$E188)=0,0,R188/SUMIFS($R$3:$R$20000,$D$3:$D$20000,$D188,$E$3:$E$20000,$E188))</f>
        <v>0.0122704656028173</v>
      </c>
      <c r="V188" s="10" t="n">
        <v>200215967</v>
      </c>
      <c r="W188" s="10" t="n">
        <v>7939319</v>
      </c>
      <c r="X188" s="10" t="n">
        <v>4616073</v>
      </c>
      <c r="Y188" s="10" t="n">
        <v>162993</v>
      </c>
      <c r="Z188" s="2" t="n">
        <v>16</v>
      </c>
      <c r="AA188" s="2" t="s">
        <v>581</v>
      </c>
    </row>
    <row r="189" customFormat="false" ht="15" hidden="false" customHeight="false" outlineLevel="0" collapsed="false">
      <c r="A189" s="2" t="s">
        <v>582</v>
      </c>
      <c r="B189" s="2" t="s">
        <v>516</v>
      </c>
      <c r="C189" s="3" t="s">
        <v>517</v>
      </c>
      <c r="D189" s="2" t="s">
        <v>518</v>
      </c>
      <c r="E189" s="2" t="n">
        <v>2021</v>
      </c>
      <c r="F189" s="2" t="n">
        <v>17</v>
      </c>
      <c r="G189" s="2" t="s">
        <v>122</v>
      </c>
      <c r="H189" s="3" t="s">
        <v>123</v>
      </c>
      <c r="I189" s="2" t="s">
        <v>124</v>
      </c>
      <c r="J189" s="10" t="n">
        <v>0</v>
      </c>
      <c r="K189" s="11" t="n">
        <f aca="false">J189/1000</f>
        <v>0</v>
      </c>
      <c r="L189" s="10" t="n">
        <v>0</v>
      </c>
      <c r="M189" s="12" t="n">
        <f aca="false">L189/1000</f>
        <v>0</v>
      </c>
      <c r="N189" s="13" t="n">
        <f aca="false">IF(SUMIFS($J$3:$J$20000,$D$3:$D$20000,$D189,$E$3:$E$20000,$E189)=0,0,J189/SUMIFS($J$3:$J$20000,$D$3:$D$20000,$D189,$E$3:$E$20000,$E189))</f>
        <v>0</v>
      </c>
      <c r="O189" s="13" t="n">
        <f aca="false">IF(SUMIFS($L$3:$L$20000,$D$3:$D$20000,$D189,$E$3:$E$20000,$E189)=0,0,L189/SUMIFS($L$3:$L$20000,$D$3:$D$20000,$D189,$E$3:$E$20000,$E189))</f>
        <v>0</v>
      </c>
      <c r="P189" s="10" t="n">
        <v>63848</v>
      </c>
      <c r="Q189" s="11" t="n">
        <f aca="false">P189/1000</f>
        <v>63.848</v>
      </c>
      <c r="R189" s="10" t="n">
        <v>2000</v>
      </c>
      <c r="S189" s="12" t="n">
        <f aca="false">R189/1000</f>
        <v>2</v>
      </c>
      <c r="T189" s="13" t="n">
        <f aca="false">IF(SUMIFS($P$3:$P$20000,$D$3:$D$20000,$D189,$E$3:$E$20000,$E189)=0,0,P189/SUMIFS($P$3:$P$20000,$D$3:$D$20000,$D189,$E$3:$E$20000,$E189))</f>
        <v>0.0138316703397022</v>
      </c>
      <c r="U189" s="13" t="n">
        <f aca="false">IF(SUMIFS($R$3:$R$20000,$D$3:$D$20000,$D189,$E$3:$E$20000,$E189)=0,0,R189/SUMIFS($R$3:$R$20000,$D$3:$D$20000,$D189,$E$3:$E$20000,$E189))</f>
        <v>0.0122704656028173</v>
      </c>
      <c r="V189" s="10" t="n">
        <v>200215967</v>
      </c>
      <c r="W189" s="10" t="n">
        <v>7939319</v>
      </c>
      <c r="X189" s="10" t="n">
        <v>4616073</v>
      </c>
      <c r="Y189" s="10" t="n">
        <v>162993</v>
      </c>
      <c r="Z189" s="2" t="n">
        <v>17</v>
      </c>
      <c r="AA189" s="2" t="s">
        <v>583</v>
      </c>
    </row>
    <row r="190" customFormat="false" ht="15" hidden="false" customHeight="false" outlineLevel="0" collapsed="false">
      <c r="A190" s="2" t="s">
        <v>584</v>
      </c>
      <c r="B190" s="2" t="s">
        <v>516</v>
      </c>
      <c r="C190" s="3" t="s">
        <v>517</v>
      </c>
      <c r="D190" s="2" t="s">
        <v>518</v>
      </c>
      <c r="E190" s="2" t="n">
        <v>2021</v>
      </c>
      <c r="F190" s="2" t="n">
        <v>18</v>
      </c>
      <c r="G190" s="2" t="s">
        <v>180</v>
      </c>
      <c r="H190" s="3" t="s">
        <v>181</v>
      </c>
      <c r="I190" s="2"/>
      <c r="J190" s="10" t="n">
        <v>0</v>
      </c>
      <c r="K190" s="11" t="n">
        <f aca="false">J190/1000</f>
        <v>0</v>
      </c>
      <c r="L190" s="10" t="n">
        <v>0</v>
      </c>
      <c r="M190" s="12" t="n">
        <f aca="false">L190/1000</f>
        <v>0</v>
      </c>
      <c r="N190" s="13" t="n">
        <f aca="false">IF(SUMIFS($J$3:$J$20000,$D$3:$D$20000,$D190,$E$3:$E$20000,$E190)=0,0,J190/SUMIFS($J$3:$J$20000,$D$3:$D$20000,$D190,$E$3:$E$20000,$E190))</f>
        <v>0</v>
      </c>
      <c r="O190" s="13" t="n">
        <f aca="false">IF(SUMIFS($L$3:$L$20000,$D$3:$D$20000,$D190,$E$3:$E$20000,$E190)=0,0,L190/SUMIFS($L$3:$L$20000,$D$3:$D$20000,$D190,$E$3:$E$20000,$E190))</f>
        <v>0</v>
      </c>
      <c r="P190" s="10" t="n">
        <v>1431454</v>
      </c>
      <c r="Q190" s="11" t="n">
        <f aca="false">P190/1000</f>
        <v>1431.454</v>
      </c>
      <c r="R190" s="10" t="n">
        <v>50000</v>
      </c>
      <c r="S190" s="12" t="n">
        <f aca="false">R190/1000</f>
        <v>50</v>
      </c>
      <c r="T190" s="13" t="n">
        <f aca="false">IF(SUMIFS($P$3:$P$20000,$D$3:$D$20000,$D190,$E$3:$E$20000,$E190)=0,0,P190/SUMIFS($P$3:$P$20000,$D$3:$D$20000,$D190,$E$3:$E$20000,$E190))</f>
        <v>0.310102114936224</v>
      </c>
      <c r="U190" s="13" t="n">
        <f aca="false">IF(SUMIFS($R$3:$R$20000,$D$3:$D$20000,$D190,$E$3:$E$20000,$E190)=0,0,R190/SUMIFS($R$3:$R$20000,$D$3:$D$20000,$D190,$E$3:$E$20000,$E190))</f>
        <v>0.306761640070433</v>
      </c>
      <c r="V190" s="10" t="n">
        <v>200215967</v>
      </c>
      <c r="W190" s="10" t="n">
        <v>7939319</v>
      </c>
      <c r="X190" s="10" t="n">
        <v>4616073</v>
      </c>
      <c r="Y190" s="10" t="n">
        <v>162993</v>
      </c>
      <c r="Z190" s="2" t="n">
        <v>18</v>
      </c>
      <c r="AA190" s="2" t="s">
        <v>585</v>
      </c>
    </row>
    <row r="191" customFormat="false" ht="15" hidden="false" customHeight="false" outlineLevel="0" collapsed="false">
      <c r="A191" s="2" t="s">
        <v>586</v>
      </c>
      <c r="B191" s="2" t="s">
        <v>516</v>
      </c>
      <c r="C191" s="3" t="s">
        <v>517</v>
      </c>
      <c r="D191" s="2" t="s">
        <v>518</v>
      </c>
      <c r="E191" s="2" t="n">
        <v>2021</v>
      </c>
      <c r="F191" s="2" t="n">
        <v>19</v>
      </c>
      <c r="G191" s="2" t="s">
        <v>325</v>
      </c>
      <c r="H191" s="3" t="s">
        <v>326</v>
      </c>
      <c r="I191" s="2"/>
      <c r="J191" s="10" t="n">
        <v>0</v>
      </c>
      <c r="K191" s="11" t="n">
        <f aca="false">J191/1000</f>
        <v>0</v>
      </c>
      <c r="L191" s="10" t="n">
        <v>0</v>
      </c>
      <c r="M191" s="12" t="n">
        <f aca="false">L191/1000</f>
        <v>0</v>
      </c>
      <c r="N191" s="13" t="n">
        <f aca="false">IF(SUMIFS($J$3:$J$20000,$D$3:$D$20000,$D191,$E$3:$E$20000,$E191)=0,0,J191/SUMIFS($J$3:$J$20000,$D$3:$D$20000,$D191,$E$3:$E$20000,$E191))</f>
        <v>0</v>
      </c>
      <c r="O191" s="13" t="n">
        <f aca="false">IF(SUMIFS($L$3:$L$20000,$D$3:$D$20000,$D191,$E$3:$E$20000,$E191)=0,0,L191/SUMIFS($L$3:$L$20000,$D$3:$D$20000,$D191,$E$3:$E$20000,$E191))</f>
        <v>0</v>
      </c>
      <c r="P191" s="10" t="n">
        <v>26873</v>
      </c>
      <c r="Q191" s="11" t="n">
        <f aca="false">P191/1000</f>
        <v>26.873</v>
      </c>
      <c r="R191" s="10" t="n">
        <v>1000</v>
      </c>
      <c r="S191" s="12" t="n">
        <f aca="false">R191/1000</f>
        <v>1</v>
      </c>
      <c r="T191" s="13" t="n">
        <f aca="false">IF(SUMIFS($P$3:$P$20000,$D$3:$D$20000,$D191,$E$3:$E$20000,$E191)=0,0,P191/SUMIFS($P$3:$P$20000,$D$3:$D$20000,$D191,$E$3:$E$20000,$E191))</f>
        <v>0.0058216150394502</v>
      </c>
      <c r="U191" s="13" t="n">
        <f aca="false">IF(SUMIFS($R$3:$R$20000,$D$3:$D$20000,$D191,$E$3:$E$20000,$E191)=0,0,R191/SUMIFS($R$3:$R$20000,$D$3:$D$20000,$D191,$E$3:$E$20000,$E191))</f>
        <v>0.00613523280140865</v>
      </c>
      <c r="V191" s="10" t="n">
        <v>200215967</v>
      </c>
      <c r="W191" s="10" t="n">
        <v>7939319</v>
      </c>
      <c r="X191" s="10" t="n">
        <v>4616073</v>
      </c>
      <c r="Y191" s="10" t="n">
        <v>162993</v>
      </c>
      <c r="Z191" s="2" t="n">
        <v>19</v>
      </c>
      <c r="AA191" s="2" t="s">
        <v>587</v>
      </c>
    </row>
    <row r="192" customFormat="false" ht="15" hidden="false" customHeight="false" outlineLevel="0" collapsed="false">
      <c r="A192" s="2" t="s">
        <v>588</v>
      </c>
      <c r="B192" s="2" t="s">
        <v>516</v>
      </c>
      <c r="C192" s="3" t="s">
        <v>517</v>
      </c>
      <c r="D192" s="2" t="s">
        <v>518</v>
      </c>
      <c r="E192" s="2" t="n">
        <v>2021</v>
      </c>
      <c r="F192" s="2" t="n">
        <v>20</v>
      </c>
      <c r="G192" s="2" t="s">
        <v>210</v>
      </c>
      <c r="H192" s="3" t="s">
        <v>211</v>
      </c>
      <c r="I192" s="2" t="s">
        <v>212</v>
      </c>
      <c r="J192" s="10" t="n">
        <v>0</v>
      </c>
      <c r="K192" s="11" t="n">
        <f aca="false">J192/1000</f>
        <v>0</v>
      </c>
      <c r="L192" s="10" t="n">
        <v>0</v>
      </c>
      <c r="M192" s="12" t="n">
        <f aca="false">L192/1000</f>
        <v>0</v>
      </c>
      <c r="N192" s="13" t="n">
        <f aca="false">IF(SUMIFS($J$3:$J$20000,$D$3:$D$20000,$D192,$E$3:$E$20000,$E192)=0,0,J192/SUMIFS($J$3:$J$20000,$D$3:$D$20000,$D192,$E$3:$E$20000,$E192))</f>
        <v>0</v>
      </c>
      <c r="O192" s="13" t="n">
        <f aca="false">IF(SUMIFS($L$3:$L$20000,$D$3:$D$20000,$D192,$E$3:$E$20000,$E192)=0,0,L192/SUMIFS($L$3:$L$20000,$D$3:$D$20000,$D192,$E$3:$E$20000,$E192))</f>
        <v>0</v>
      </c>
      <c r="P192" s="10" t="n">
        <v>28965</v>
      </c>
      <c r="Q192" s="11" t="n">
        <f aca="false">P192/1000</f>
        <v>28.965</v>
      </c>
      <c r="R192" s="10" t="n">
        <v>90</v>
      </c>
      <c r="S192" s="12" t="n">
        <f aca="false">R192/1000</f>
        <v>0.09</v>
      </c>
      <c r="T192" s="13" t="n">
        <f aca="false">IF(SUMIFS($P$3:$P$20000,$D$3:$D$20000,$D192,$E$3:$E$20000,$E192)=0,0,P192/SUMIFS($P$3:$P$20000,$D$3:$D$20000,$D192,$E$3:$E$20000,$E192))</f>
        <v>0.00627481411147527</v>
      </c>
      <c r="U192" s="13" t="n">
        <f aca="false">IF(SUMIFS($R$3:$R$20000,$D$3:$D$20000,$D192,$E$3:$E$20000,$E192)=0,0,R192/SUMIFS($R$3:$R$20000,$D$3:$D$20000,$D192,$E$3:$E$20000,$E192))</f>
        <v>0.000552170952126778</v>
      </c>
      <c r="V192" s="10" t="n">
        <v>200215967</v>
      </c>
      <c r="W192" s="10" t="n">
        <v>7939319</v>
      </c>
      <c r="X192" s="10" t="n">
        <v>4616073</v>
      </c>
      <c r="Y192" s="10" t="n">
        <v>162993</v>
      </c>
      <c r="Z192" s="2" t="n">
        <v>20</v>
      </c>
      <c r="AA192" s="2" t="s">
        <v>589</v>
      </c>
    </row>
    <row r="193" customFormat="false" ht="15" hidden="false" customHeight="false" outlineLevel="0" collapsed="false">
      <c r="A193" s="2" t="s">
        <v>590</v>
      </c>
      <c r="B193" s="2" t="s">
        <v>516</v>
      </c>
      <c r="C193" s="3" t="s">
        <v>517</v>
      </c>
      <c r="D193" s="2" t="s">
        <v>518</v>
      </c>
      <c r="E193" s="2" t="n">
        <v>2022</v>
      </c>
      <c r="F193" s="2" t="n">
        <v>1</v>
      </c>
      <c r="G193" s="2" t="s">
        <v>314</v>
      </c>
      <c r="H193" s="3" t="s">
        <v>315</v>
      </c>
      <c r="I193" s="2" t="s">
        <v>316</v>
      </c>
      <c r="J193" s="10" t="n">
        <v>188623404</v>
      </c>
      <c r="K193" s="11" t="n">
        <f aca="false">J193/1000</f>
        <v>188623.404</v>
      </c>
      <c r="L193" s="10" t="n">
        <v>6800000</v>
      </c>
      <c r="M193" s="12" t="n">
        <f aca="false">L193/1000</f>
        <v>6800</v>
      </c>
      <c r="N193" s="13" t="n">
        <f aca="false">IF(SUMIFS($J$3:$J$20000,$D$3:$D$20000,$D193,$E$3:$E$20000,$E193)=0,0,J193/SUMIFS($J$3:$J$20000,$D$3:$D$20000,$D193,$E$3:$E$20000,$E193))</f>
        <v>0.964830600195543</v>
      </c>
      <c r="O193" s="13" t="n">
        <f aca="false">IF(SUMIFS($L$3:$L$20000,$D$3:$D$20000,$D193,$E$3:$E$20000,$E193)=0,0,L193/SUMIFS($L$3:$L$20000,$D$3:$D$20000,$D193,$E$3:$E$20000,$E193))</f>
        <v>0.979820453665516</v>
      </c>
      <c r="P193" s="10" t="n">
        <v>0</v>
      </c>
      <c r="Q193" s="11" t="n">
        <f aca="false">P193/1000</f>
        <v>0</v>
      </c>
      <c r="R193" s="10" t="n">
        <v>0</v>
      </c>
      <c r="S193" s="12" t="n">
        <f aca="false">R193/1000</f>
        <v>0</v>
      </c>
      <c r="T193" s="13" t="n">
        <f aca="false">IF(SUMIFS($P$3:$P$20000,$D$3:$D$20000,$D193,$E$3:$E$20000,$E193)=0,0,P193/SUMIFS($P$3:$P$20000,$D$3:$D$20000,$D193,$E$3:$E$20000,$E193))</f>
        <v>0</v>
      </c>
      <c r="U193" s="13" t="n">
        <f aca="false">IF(SUMIFS($R$3:$R$20000,$D$3:$D$20000,$D193,$E$3:$E$20000,$E193)=0,0,R193/SUMIFS($R$3:$R$20000,$D$3:$D$20000,$D193,$E$3:$E$20000,$E193))</f>
        <v>0</v>
      </c>
      <c r="V193" s="10" t="n">
        <v>195498986</v>
      </c>
      <c r="W193" s="10" t="n">
        <v>6940047</v>
      </c>
      <c r="X193" s="10" t="n">
        <v>1331273</v>
      </c>
      <c r="Y193" s="10" t="n">
        <v>46029</v>
      </c>
      <c r="Z193" s="2" t="n">
        <v>1</v>
      </c>
      <c r="AA193" s="2" t="s">
        <v>591</v>
      </c>
    </row>
    <row r="194" customFormat="false" ht="15" hidden="false" customHeight="false" outlineLevel="0" collapsed="false">
      <c r="A194" s="2" t="s">
        <v>592</v>
      </c>
      <c r="B194" s="2" t="s">
        <v>516</v>
      </c>
      <c r="C194" s="3" t="s">
        <v>517</v>
      </c>
      <c r="D194" s="2" t="s">
        <v>518</v>
      </c>
      <c r="E194" s="2" t="n">
        <v>2022</v>
      </c>
      <c r="F194" s="2" t="n">
        <v>2</v>
      </c>
      <c r="G194" s="2" t="s">
        <v>127</v>
      </c>
      <c r="H194" s="3" t="s">
        <v>128</v>
      </c>
      <c r="I194" s="2" t="s">
        <v>129</v>
      </c>
      <c r="J194" s="10" t="n">
        <v>2759702</v>
      </c>
      <c r="K194" s="11" t="n">
        <f aca="false">J194/1000</f>
        <v>2759.702</v>
      </c>
      <c r="L194" s="10" t="n">
        <v>49250</v>
      </c>
      <c r="M194" s="12" t="n">
        <f aca="false">L194/1000</f>
        <v>49.25</v>
      </c>
      <c r="N194" s="13" t="n">
        <f aca="false">IF(SUMIFS($J$3:$J$20000,$D$3:$D$20000,$D194,$E$3:$E$20000,$E194)=0,0,J194/SUMIFS($J$3:$J$20000,$D$3:$D$20000,$D194,$E$3:$E$20000,$E194))</f>
        <v>0.0141161959786329</v>
      </c>
      <c r="O194" s="13" t="n">
        <f aca="false">IF(SUMIFS($L$3:$L$20000,$D$3:$D$20000,$D194,$E$3:$E$20000,$E194)=0,0,L194/SUMIFS($L$3:$L$20000,$D$3:$D$20000,$D194,$E$3:$E$20000,$E194))</f>
        <v>0.00709649372691568</v>
      </c>
      <c r="P194" s="10" t="n">
        <v>0</v>
      </c>
      <c r="Q194" s="11" t="n">
        <f aca="false">P194/1000</f>
        <v>0</v>
      </c>
      <c r="R194" s="10" t="n">
        <v>0</v>
      </c>
      <c r="S194" s="12" t="n">
        <f aca="false">R194/1000</f>
        <v>0</v>
      </c>
      <c r="T194" s="13" t="n">
        <f aca="false">IF(SUMIFS($P$3:$P$20000,$D$3:$D$20000,$D194,$E$3:$E$20000,$E194)=0,0,P194/SUMIFS($P$3:$P$20000,$D$3:$D$20000,$D194,$E$3:$E$20000,$E194))</f>
        <v>0</v>
      </c>
      <c r="U194" s="13" t="n">
        <f aca="false">IF(SUMIFS($R$3:$R$20000,$D$3:$D$20000,$D194,$E$3:$E$20000,$E194)=0,0,R194/SUMIFS($R$3:$R$20000,$D$3:$D$20000,$D194,$E$3:$E$20000,$E194))</f>
        <v>0</v>
      </c>
      <c r="V194" s="10" t="n">
        <v>195498986</v>
      </c>
      <c r="W194" s="10" t="n">
        <v>6940047</v>
      </c>
      <c r="X194" s="10" t="n">
        <v>1331273</v>
      </c>
      <c r="Y194" s="10" t="n">
        <v>46029</v>
      </c>
      <c r="Z194" s="2" t="n">
        <v>3</v>
      </c>
      <c r="AA194" s="2" t="s">
        <v>593</v>
      </c>
    </row>
    <row r="195" customFormat="false" ht="15" hidden="false" customHeight="false" outlineLevel="0" collapsed="false">
      <c r="A195" s="2" t="s">
        <v>594</v>
      </c>
      <c r="B195" s="2" t="s">
        <v>516</v>
      </c>
      <c r="C195" s="3" t="s">
        <v>517</v>
      </c>
      <c r="D195" s="2" t="s">
        <v>518</v>
      </c>
      <c r="E195" s="2" t="n">
        <v>2022</v>
      </c>
      <c r="F195" s="2" t="n">
        <v>3</v>
      </c>
      <c r="G195" s="2" t="s">
        <v>107</v>
      </c>
      <c r="H195" s="3" t="s">
        <v>108</v>
      </c>
      <c r="I195" s="2" t="s">
        <v>109</v>
      </c>
      <c r="J195" s="10" t="n">
        <v>1954970</v>
      </c>
      <c r="K195" s="11" t="n">
        <f aca="false">J195/1000</f>
        <v>1954.97</v>
      </c>
      <c r="L195" s="10" t="n">
        <v>22144</v>
      </c>
      <c r="M195" s="12" t="n">
        <f aca="false">L195/1000</f>
        <v>22.144</v>
      </c>
      <c r="N195" s="13" t="n">
        <f aca="false">IF(SUMIFS($J$3:$J$20000,$D$3:$D$20000,$D195,$E$3:$E$20000,$E195)=0,0,J195/SUMIFS($J$3:$J$20000,$D$3:$D$20000,$D195,$E$3:$E$20000,$E195))</f>
        <v>0.00999989841379535</v>
      </c>
      <c r="O195" s="13" t="n">
        <f aca="false">IF(SUMIFS($L$3:$L$20000,$D$3:$D$20000,$D195,$E$3:$E$20000,$E195)=0,0,L195/SUMIFS($L$3:$L$20000,$D$3:$D$20000,$D195,$E$3:$E$20000,$E195))</f>
        <v>0.00319075648911311</v>
      </c>
      <c r="P195" s="10" t="n">
        <v>1157597</v>
      </c>
      <c r="Q195" s="11" t="n">
        <f aca="false">P195/1000</f>
        <v>1157.597</v>
      </c>
      <c r="R195" s="10" t="n">
        <v>40000</v>
      </c>
      <c r="S195" s="12" t="n">
        <f aca="false">R195/1000</f>
        <v>40</v>
      </c>
      <c r="T195" s="13" t="n">
        <f aca="false">IF(SUMIFS($P$3:$P$20000,$D$3:$D$20000,$D195,$E$3:$E$20000,$E195)=0,0,P195/SUMIFS($P$3:$P$20000,$D$3:$D$20000,$D195,$E$3:$E$20000,$E195))</f>
        <v>0.869541408862044</v>
      </c>
      <c r="U195" s="13" t="n">
        <f aca="false">IF(SUMIFS($R$3:$R$20000,$D$3:$D$20000,$D195,$E$3:$E$20000,$E195)=0,0,R195/SUMIFS($R$3:$R$20000,$D$3:$D$20000,$D195,$E$3:$E$20000,$E195))</f>
        <v>0.869017358621739</v>
      </c>
      <c r="V195" s="10" t="n">
        <v>195498986</v>
      </c>
      <c r="W195" s="10" t="n">
        <v>6940047</v>
      </c>
      <c r="X195" s="10" t="n">
        <v>1331273</v>
      </c>
      <c r="Y195" s="10" t="n">
        <v>46029</v>
      </c>
      <c r="Z195" s="2" t="n">
        <v>4</v>
      </c>
      <c r="AA195" s="2" t="s">
        <v>595</v>
      </c>
    </row>
    <row r="196" customFormat="false" ht="15" hidden="false" customHeight="false" outlineLevel="0" collapsed="false">
      <c r="A196" s="2" t="s">
        <v>596</v>
      </c>
      <c r="B196" s="2" t="s">
        <v>516</v>
      </c>
      <c r="C196" s="3" t="s">
        <v>517</v>
      </c>
      <c r="D196" s="2" t="s">
        <v>518</v>
      </c>
      <c r="E196" s="2" t="n">
        <v>2022</v>
      </c>
      <c r="F196" s="2" t="n">
        <v>4</v>
      </c>
      <c r="G196" s="2" t="s">
        <v>247</v>
      </c>
      <c r="H196" s="3" t="s">
        <v>248</v>
      </c>
      <c r="I196" s="2" t="s">
        <v>249</v>
      </c>
      <c r="J196" s="10" t="n">
        <v>1915155</v>
      </c>
      <c r="K196" s="11" t="n">
        <f aca="false">J196/1000</f>
        <v>1915.155</v>
      </c>
      <c r="L196" s="10" t="n">
        <v>68000</v>
      </c>
      <c r="M196" s="12" t="n">
        <f aca="false">L196/1000</f>
        <v>68</v>
      </c>
      <c r="N196" s="13" t="n">
        <f aca="false">IF(SUMIFS($J$3:$J$20000,$D$3:$D$20000,$D196,$E$3:$E$20000,$E196)=0,0,J196/SUMIFS($J$3:$J$20000,$D$3:$D$20000,$D196,$E$3:$E$20000,$E196))</f>
        <v>0.0097962400684779</v>
      </c>
      <c r="O196" s="13" t="n">
        <f aca="false">IF(SUMIFS($L$3:$L$20000,$D$3:$D$20000,$D196,$E$3:$E$20000,$E196)=0,0,L196/SUMIFS($L$3:$L$20000,$D$3:$D$20000,$D196,$E$3:$E$20000,$E196))</f>
        <v>0.00979820453665516</v>
      </c>
      <c r="P196" s="10" t="n">
        <v>0</v>
      </c>
      <c r="Q196" s="11" t="n">
        <f aca="false">P196/1000</f>
        <v>0</v>
      </c>
      <c r="R196" s="10" t="n">
        <v>0</v>
      </c>
      <c r="S196" s="12" t="n">
        <f aca="false">R196/1000</f>
        <v>0</v>
      </c>
      <c r="T196" s="13" t="n">
        <f aca="false">IF(SUMIFS($P$3:$P$20000,$D$3:$D$20000,$D196,$E$3:$E$20000,$E196)=0,0,P196/SUMIFS($P$3:$P$20000,$D$3:$D$20000,$D196,$E$3:$E$20000,$E196))</f>
        <v>0</v>
      </c>
      <c r="U196" s="13" t="n">
        <f aca="false">IF(SUMIFS($R$3:$R$20000,$D$3:$D$20000,$D196,$E$3:$E$20000,$E196)=0,0,R196/SUMIFS($R$3:$R$20000,$D$3:$D$20000,$D196,$E$3:$E$20000,$E196))</f>
        <v>0</v>
      </c>
      <c r="V196" s="10" t="n">
        <v>195498986</v>
      </c>
      <c r="W196" s="10" t="n">
        <v>6940047</v>
      </c>
      <c r="X196" s="10" t="n">
        <v>1331273</v>
      </c>
      <c r="Y196" s="10" t="n">
        <v>46029</v>
      </c>
      <c r="Z196" s="2" t="n">
        <v>2</v>
      </c>
      <c r="AA196" s="2" t="s">
        <v>597</v>
      </c>
    </row>
    <row r="197" customFormat="false" ht="15" hidden="false" customHeight="false" outlineLevel="0" collapsed="false">
      <c r="A197" s="2" t="s">
        <v>598</v>
      </c>
      <c r="B197" s="2" t="s">
        <v>516</v>
      </c>
      <c r="C197" s="3" t="s">
        <v>517</v>
      </c>
      <c r="D197" s="2" t="s">
        <v>518</v>
      </c>
      <c r="E197" s="2" t="n">
        <v>2022</v>
      </c>
      <c r="F197" s="2" t="n">
        <v>5</v>
      </c>
      <c r="G197" s="2" t="s">
        <v>97</v>
      </c>
      <c r="H197" s="3" t="s">
        <v>98</v>
      </c>
      <c r="I197" s="2" t="s">
        <v>99</v>
      </c>
      <c r="J197" s="10" t="n">
        <v>234476</v>
      </c>
      <c r="K197" s="11" t="n">
        <f aca="false">J197/1000</f>
        <v>234.476</v>
      </c>
      <c r="L197" s="10" t="n">
        <v>401</v>
      </c>
      <c r="M197" s="12" t="n">
        <f aca="false">L197/1000</f>
        <v>0.401</v>
      </c>
      <c r="N197" s="13" t="n">
        <f aca="false">IF(SUMIFS($J$3:$J$20000,$D$3:$D$20000,$D197,$E$3:$E$20000,$E197)=0,0,J197/SUMIFS($J$3:$J$20000,$D$3:$D$20000,$D197,$E$3:$E$20000,$E197))</f>
        <v>0.00119937194968367</v>
      </c>
      <c r="O197" s="13" t="n">
        <f aca="false">IF(SUMIFS($L$3:$L$20000,$D$3:$D$20000,$D197,$E$3:$E$20000,$E197)=0,0,L197/SUMIFS($L$3:$L$20000,$D$3:$D$20000,$D197,$E$3:$E$20000,$E197))</f>
        <v>5.77805885176282E-005</v>
      </c>
      <c r="P197" s="10" t="n">
        <v>0</v>
      </c>
      <c r="Q197" s="11" t="n">
        <f aca="false">P197/1000</f>
        <v>0</v>
      </c>
      <c r="R197" s="10" t="n">
        <v>0</v>
      </c>
      <c r="S197" s="12" t="n">
        <f aca="false">R197/1000</f>
        <v>0</v>
      </c>
      <c r="T197" s="13" t="n">
        <f aca="false">IF(SUMIFS($P$3:$P$20000,$D$3:$D$20000,$D197,$E$3:$E$20000,$E197)=0,0,P197/SUMIFS($P$3:$P$20000,$D$3:$D$20000,$D197,$E$3:$E$20000,$E197))</f>
        <v>0</v>
      </c>
      <c r="U197" s="13" t="n">
        <f aca="false">IF(SUMIFS($R$3:$R$20000,$D$3:$D$20000,$D197,$E$3:$E$20000,$E197)=0,0,R197/SUMIFS($R$3:$R$20000,$D$3:$D$20000,$D197,$E$3:$E$20000,$E197))</f>
        <v>0</v>
      </c>
      <c r="V197" s="10" t="n">
        <v>195498986</v>
      </c>
      <c r="W197" s="10" t="n">
        <v>6940047</v>
      </c>
      <c r="X197" s="10" t="n">
        <v>1331273</v>
      </c>
      <c r="Y197" s="10" t="n">
        <v>46029</v>
      </c>
      <c r="Z197" s="2" t="n">
        <v>5</v>
      </c>
      <c r="AA197" s="2" t="s">
        <v>599</v>
      </c>
    </row>
    <row r="198" customFormat="false" ht="15" hidden="false" customHeight="false" outlineLevel="0" collapsed="false">
      <c r="A198" s="2" t="s">
        <v>600</v>
      </c>
      <c r="B198" s="2" t="s">
        <v>516</v>
      </c>
      <c r="C198" s="3" t="s">
        <v>517</v>
      </c>
      <c r="D198" s="2" t="s">
        <v>518</v>
      </c>
      <c r="E198" s="2" t="n">
        <v>2022</v>
      </c>
      <c r="F198" s="2" t="n">
        <v>6</v>
      </c>
      <c r="G198" s="2" t="s">
        <v>102</v>
      </c>
      <c r="H198" s="3" t="s">
        <v>103</v>
      </c>
      <c r="I198" s="2" t="s">
        <v>104</v>
      </c>
      <c r="J198" s="10" t="n">
        <v>9081</v>
      </c>
      <c r="K198" s="11" t="n">
        <f aca="false">J198/1000</f>
        <v>9.081</v>
      </c>
      <c r="L198" s="10" t="n">
        <v>250</v>
      </c>
      <c r="M198" s="12" t="n">
        <f aca="false">L198/1000</f>
        <v>0.25</v>
      </c>
      <c r="N198" s="13" t="n">
        <f aca="false">IF(SUMIFS($J$3:$J$20000,$D$3:$D$20000,$D198,$E$3:$E$20000,$E198)=0,0,J198/SUMIFS($J$3:$J$20000,$D$3:$D$20000,$D198,$E$3:$E$20000,$E198))</f>
        <v>4.64503688014014E-005</v>
      </c>
      <c r="O198" s="13" t="n">
        <f aca="false">IF(SUMIFS($L$3:$L$20000,$D$3:$D$20000,$D198,$E$3:$E$20000,$E198)=0,0,L198/SUMIFS($L$3:$L$20000,$D$3:$D$20000,$D198,$E$3:$E$20000,$E198))</f>
        <v>3.60228107965263E-005</v>
      </c>
      <c r="P198" s="10" t="n">
        <v>57689</v>
      </c>
      <c r="Q198" s="11" t="n">
        <f aca="false">P198/1000</f>
        <v>57.689</v>
      </c>
      <c r="R198" s="10" t="n">
        <v>1612</v>
      </c>
      <c r="S198" s="12" t="n">
        <f aca="false">R198/1000</f>
        <v>1.612</v>
      </c>
      <c r="T198" s="13" t="n">
        <f aca="false">IF(SUMIFS($P$3:$P$20000,$D$3:$D$20000,$D198,$E$3:$E$20000,$E198)=0,0,P198/SUMIFS($P$3:$P$20000,$D$3:$D$20000,$D198,$E$3:$E$20000,$E198))</f>
        <v>0.043333711417568</v>
      </c>
      <c r="U198" s="13" t="n">
        <f aca="false">IF(SUMIFS($R$3:$R$20000,$D$3:$D$20000,$D198,$E$3:$E$20000,$E198)=0,0,R198/SUMIFS($R$3:$R$20000,$D$3:$D$20000,$D198,$E$3:$E$20000,$E198))</f>
        <v>0.0350213995524561</v>
      </c>
      <c r="V198" s="10" t="n">
        <v>195498986</v>
      </c>
      <c r="W198" s="10" t="n">
        <v>6940047</v>
      </c>
      <c r="X198" s="10" t="n">
        <v>1331273</v>
      </c>
      <c r="Y198" s="10" t="n">
        <v>46029</v>
      </c>
      <c r="Z198" s="2" t="n">
        <v>6</v>
      </c>
      <c r="AA198" s="2" t="s">
        <v>601</v>
      </c>
    </row>
    <row r="199" customFormat="false" ht="15" hidden="false" customHeight="false" outlineLevel="0" collapsed="false">
      <c r="A199" s="2" t="s">
        <v>602</v>
      </c>
      <c r="B199" s="2" t="s">
        <v>516</v>
      </c>
      <c r="C199" s="3" t="s">
        <v>517</v>
      </c>
      <c r="D199" s="2" t="s">
        <v>518</v>
      </c>
      <c r="E199" s="2" t="n">
        <v>2022</v>
      </c>
      <c r="F199" s="2" t="n">
        <v>7</v>
      </c>
      <c r="G199" s="2" t="s">
        <v>162</v>
      </c>
      <c r="H199" s="3" t="s">
        <v>163</v>
      </c>
      <c r="I199" s="2" t="s">
        <v>164</v>
      </c>
      <c r="J199" s="10" t="n">
        <v>1284</v>
      </c>
      <c r="K199" s="11" t="n">
        <f aca="false">J199/1000</f>
        <v>1.284</v>
      </c>
      <c r="L199" s="10" t="n">
        <v>0</v>
      </c>
      <c r="M199" s="12" t="n">
        <f aca="false">L199/1000</f>
        <v>0</v>
      </c>
      <c r="N199" s="13" t="n">
        <f aca="false">IF(SUMIFS($J$3:$J$20000,$D$3:$D$20000,$D199,$E$3:$E$20000,$E199)=0,0,J199/SUMIFS($J$3:$J$20000,$D$3:$D$20000,$D199,$E$3:$E$20000,$E199))</f>
        <v>6.56780900132137E-006</v>
      </c>
      <c r="O199" s="13" t="n">
        <f aca="false">IF(SUMIFS($L$3:$L$20000,$D$3:$D$20000,$D199,$E$3:$E$20000,$E199)=0,0,L199/SUMIFS($L$3:$L$20000,$D$3:$D$20000,$D199,$E$3:$E$20000,$E199))</f>
        <v>0</v>
      </c>
      <c r="P199" s="10" t="n">
        <v>0</v>
      </c>
      <c r="Q199" s="11" t="n">
        <f aca="false">P199/1000</f>
        <v>0</v>
      </c>
      <c r="R199" s="10" t="n">
        <v>0</v>
      </c>
      <c r="S199" s="12" t="n">
        <f aca="false">R199/1000</f>
        <v>0</v>
      </c>
      <c r="T199" s="13" t="n">
        <f aca="false">IF(SUMIFS($P$3:$P$20000,$D$3:$D$20000,$D199,$E$3:$E$20000,$E199)=0,0,P199/SUMIFS($P$3:$P$20000,$D$3:$D$20000,$D199,$E$3:$E$20000,$E199))</f>
        <v>0</v>
      </c>
      <c r="U199" s="13" t="n">
        <f aca="false">IF(SUMIFS($R$3:$R$20000,$D$3:$D$20000,$D199,$E$3:$E$20000,$E199)=0,0,R199/SUMIFS($R$3:$R$20000,$D$3:$D$20000,$D199,$E$3:$E$20000,$E199))</f>
        <v>0</v>
      </c>
      <c r="V199" s="10" t="n">
        <v>195498986</v>
      </c>
      <c r="W199" s="10" t="n">
        <v>6940047</v>
      </c>
      <c r="X199" s="10" t="n">
        <v>1331273</v>
      </c>
      <c r="Y199" s="10" t="n">
        <v>46029</v>
      </c>
      <c r="Z199" s="2" t="n">
        <v>8</v>
      </c>
      <c r="AA199" s="2" t="s">
        <v>603</v>
      </c>
    </row>
    <row r="200" customFormat="false" ht="15" hidden="false" customHeight="false" outlineLevel="0" collapsed="false">
      <c r="A200" s="2" t="s">
        <v>604</v>
      </c>
      <c r="B200" s="2" t="s">
        <v>516</v>
      </c>
      <c r="C200" s="3" t="s">
        <v>517</v>
      </c>
      <c r="D200" s="2" t="s">
        <v>518</v>
      </c>
      <c r="E200" s="2" t="n">
        <v>2022</v>
      </c>
      <c r="F200" s="2" t="n">
        <v>8</v>
      </c>
      <c r="G200" s="2" t="s">
        <v>142</v>
      </c>
      <c r="H200" s="3" t="s">
        <v>143</v>
      </c>
      <c r="I200" s="2" t="s">
        <v>144</v>
      </c>
      <c r="J200" s="10" t="n">
        <v>914</v>
      </c>
      <c r="K200" s="11" t="n">
        <f aca="false">J200/1000</f>
        <v>0.914</v>
      </c>
      <c r="L200" s="10" t="n">
        <v>2</v>
      </c>
      <c r="M200" s="12" t="n">
        <f aca="false">L200/1000</f>
        <v>0.002</v>
      </c>
      <c r="N200" s="13" t="n">
        <f aca="false">IF(SUMIFS($J$3:$J$20000,$D$3:$D$20000,$D200,$E$3:$E$20000,$E200)=0,0,J200/SUMIFS($J$3:$J$20000,$D$3:$D$20000,$D200,$E$3:$E$20000,$E200))</f>
        <v>4.67521606480353E-006</v>
      </c>
      <c r="O200" s="13" t="n">
        <f aca="false">IF(SUMIFS($L$3:$L$20000,$D$3:$D$20000,$D200,$E$3:$E$20000,$E200)=0,0,L200/SUMIFS($L$3:$L$20000,$D$3:$D$20000,$D200,$E$3:$E$20000,$E200))</f>
        <v>2.8818248637221E-007</v>
      </c>
      <c r="P200" s="10" t="n">
        <v>0</v>
      </c>
      <c r="Q200" s="11" t="n">
        <f aca="false">P200/1000</f>
        <v>0</v>
      </c>
      <c r="R200" s="10" t="n">
        <v>0</v>
      </c>
      <c r="S200" s="12" t="n">
        <f aca="false">R200/1000</f>
        <v>0</v>
      </c>
      <c r="T200" s="13" t="n">
        <f aca="false">IF(SUMIFS($P$3:$P$20000,$D$3:$D$20000,$D200,$E$3:$E$20000,$E200)=0,0,P200/SUMIFS($P$3:$P$20000,$D$3:$D$20000,$D200,$E$3:$E$20000,$E200))</f>
        <v>0</v>
      </c>
      <c r="U200" s="13" t="n">
        <f aca="false">IF(SUMIFS($R$3:$R$20000,$D$3:$D$20000,$D200,$E$3:$E$20000,$E200)=0,0,R200/SUMIFS($R$3:$R$20000,$D$3:$D$20000,$D200,$E$3:$E$20000,$E200))</f>
        <v>0</v>
      </c>
      <c r="V200" s="10" t="n">
        <v>195498986</v>
      </c>
      <c r="W200" s="10" t="n">
        <v>6940047</v>
      </c>
      <c r="X200" s="10" t="n">
        <v>1331273</v>
      </c>
      <c r="Y200" s="10" t="n">
        <v>46029</v>
      </c>
      <c r="Z200" s="2" t="n">
        <v>7</v>
      </c>
      <c r="AA200" s="2" t="s">
        <v>605</v>
      </c>
    </row>
    <row r="201" customFormat="false" ht="15" hidden="false" customHeight="false" outlineLevel="0" collapsed="false">
      <c r="A201" s="2" t="s">
        <v>606</v>
      </c>
      <c r="B201" s="2" t="s">
        <v>516</v>
      </c>
      <c r="C201" s="3" t="s">
        <v>517</v>
      </c>
      <c r="D201" s="2" t="s">
        <v>518</v>
      </c>
      <c r="E201" s="2" t="n">
        <v>2022</v>
      </c>
      <c r="F201" s="2" t="n">
        <v>9</v>
      </c>
      <c r="G201" s="2" t="s">
        <v>422</v>
      </c>
      <c r="H201" s="3" t="s">
        <v>423</v>
      </c>
      <c r="I201" s="2"/>
      <c r="J201" s="10" t="n">
        <v>0</v>
      </c>
      <c r="K201" s="11" t="n">
        <f aca="false">J201/1000</f>
        <v>0</v>
      </c>
      <c r="L201" s="10" t="n">
        <v>0</v>
      </c>
      <c r="M201" s="12" t="n">
        <f aca="false">L201/1000</f>
        <v>0</v>
      </c>
      <c r="N201" s="13" t="n">
        <f aca="false">IF(SUMIFS($J$3:$J$20000,$D$3:$D$20000,$D201,$E$3:$E$20000,$E201)=0,0,J201/SUMIFS($J$3:$J$20000,$D$3:$D$20000,$D201,$E$3:$E$20000,$E201))</f>
        <v>0</v>
      </c>
      <c r="O201" s="13" t="n">
        <f aca="false">IF(SUMIFS($L$3:$L$20000,$D$3:$D$20000,$D201,$E$3:$E$20000,$E201)=0,0,L201/SUMIFS($L$3:$L$20000,$D$3:$D$20000,$D201,$E$3:$E$20000,$E201))</f>
        <v>0</v>
      </c>
      <c r="P201" s="10" t="n">
        <v>16015</v>
      </c>
      <c r="Q201" s="11" t="n">
        <f aca="false">P201/1000</f>
        <v>16.015</v>
      </c>
      <c r="R201" s="10" t="n">
        <v>500</v>
      </c>
      <c r="S201" s="12" t="n">
        <f aca="false">R201/1000</f>
        <v>0.5</v>
      </c>
      <c r="T201" s="13" t="n">
        <f aca="false">IF(SUMIFS($P$3:$P$20000,$D$3:$D$20000,$D201,$E$3:$E$20000,$E201)=0,0,P201/SUMIFS($P$3:$P$20000,$D$3:$D$20000,$D201,$E$3:$E$20000,$E201))</f>
        <v>0.012029839108883</v>
      </c>
      <c r="U201" s="13" t="n">
        <f aca="false">IF(SUMIFS($R$3:$R$20000,$D$3:$D$20000,$D201,$E$3:$E$20000,$E201)=0,0,R201/SUMIFS($R$3:$R$20000,$D$3:$D$20000,$D201,$E$3:$E$20000,$E201))</f>
        <v>0.0108627169827717</v>
      </c>
      <c r="V201" s="10" t="n">
        <v>195498986</v>
      </c>
      <c r="W201" s="10" t="n">
        <v>6940047</v>
      </c>
      <c r="X201" s="10" t="n">
        <v>1331273</v>
      </c>
      <c r="Y201" s="10" t="n">
        <v>46029</v>
      </c>
      <c r="Z201" s="2" t="n">
        <v>9</v>
      </c>
      <c r="AA201" s="2" t="s">
        <v>607</v>
      </c>
    </row>
    <row r="202" customFormat="false" ht="15" hidden="false" customHeight="false" outlineLevel="0" collapsed="false">
      <c r="A202" s="2" t="s">
        <v>608</v>
      </c>
      <c r="B202" s="2" t="s">
        <v>516</v>
      </c>
      <c r="C202" s="3" t="s">
        <v>517</v>
      </c>
      <c r="D202" s="2" t="s">
        <v>518</v>
      </c>
      <c r="E202" s="2" t="n">
        <v>2022</v>
      </c>
      <c r="F202" s="2" t="n">
        <v>10</v>
      </c>
      <c r="G202" s="2" t="s">
        <v>137</v>
      </c>
      <c r="H202" s="3" t="s">
        <v>138</v>
      </c>
      <c r="I202" s="2" t="s">
        <v>139</v>
      </c>
      <c r="J202" s="10" t="n">
        <v>0</v>
      </c>
      <c r="K202" s="11" t="n">
        <f aca="false">J202/1000</f>
        <v>0</v>
      </c>
      <c r="L202" s="10" t="n">
        <v>0</v>
      </c>
      <c r="M202" s="12" t="n">
        <f aca="false">L202/1000</f>
        <v>0</v>
      </c>
      <c r="N202" s="13" t="n">
        <f aca="false">IF(SUMIFS($J$3:$J$20000,$D$3:$D$20000,$D202,$E$3:$E$20000,$E202)=0,0,J202/SUMIFS($J$3:$J$20000,$D$3:$D$20000,$D202,$E$3:$E$20000,$E202))</f>
        <v>0</v>
      </c>
      <c r="O202" s="13" t="n">
        <f aca="false">IF(SUMIFS($L$3:$L$20000,$D$3:$D$20000,$D202,$E$3:$E$20000,$E202)=0,0,L202/SUMIFS($L$3:$L$20000,$D$3:$D$20000,$D202,$E$3:$E$20000,$E202))</f>
        <v>0</v>
      </c>
      <c r="P202" s="10" t="n">
        <v>37896</v>
      </c>
      <c r="Q202" s="11" t="n">
        <f aca="false">P202/1000</f>
        <v>37.896</v>
      </c>
      <c r="R202" s="10" t="n">
        <v>1917</v>
      </c>
      <c r="S202" s="12" t="n">
        <f aca="false">R202/1000</f>
        <v>1.917</v>
      </c>
      <c r="T202" s="13" t="n">
        <f aca="false">IF(SUMIFS($P$3:$P$20000,$D$3:$D$20000,$D202,$E$3:$E$20000,$E202)=0,0,P202/SUMIFS($P$3:$P$20000,$D$3:$D$20000,$D202,$E$3:$E$20000,$E202))</f>
        <v>0.0284659870665145</v>
      </c>
      <c r="U202" s="13" t="n">
        <f aca="false">IF(SUMIFS($R$3:$R$20000,$D$3:$D$20000,$D202,$E$3:$E$20000,$E202)=0,0,R202/SUMIFS($R$3:$R$20000,$D$3:$D$20000,$D202,$E$3:$E$20000,$E202))</f>
        <v>0.0416476569119468</v>
      </c>
      <c r="V202" s="10" t="n">
        <v>195498986</v>
      </c>
      <c r="W202" s="10" t="n">
        <v>6940047</v>
      </c>
      <c r="X202" s="10" t="n">
        <v>1331273</v>
      </c>
      <c r="Y202" s="10" t="n">
        <v>46029</v>
      </c>
      <c r="Z202" s="2" t="n">
        <v>10</v>
      </c>
      <c r="AA202" s="2" t="s">
        <v>609</v>
      </c>
    </row>
    <row r="203" customFormat="false" ht="15" hidden="false" customHeight="false" outlineLevel="0" collapsed="false">
      <c r="A203" s="2" t="s">
        <v>610</v>
      </c>
      <c r="B203" s="2" t="s">
        <v>516</v>
      </c>
      <c r="C203" s="3" t="s">
        <v>517</v>
      </c>
      <c r="D203" s="2" t="s">
        <v>518</v>
      </c>
      <c r="E203" s="2" t="n">
        <v>2022</v>
      </c>
      <c r="F203" s="2" t="n">
        <v>11</v>
      </c>
      <c r="G203" s="2" t="s">
        <v>325</v>
      </c>
      <c r="H203" s="3" t="s">
        <v>326</v>
      </c>
      <c r="I203" s="2"/>
      <c r="J203" s="10" t="n">
        <v>0</v>
      </c>
      <c r="K203" s="11" t="n">
        <f aca="false">J203/1000</f>
        <v>0</v>
      </c>
      <c r="L203" s="10" t="n">
        <v>0</v>
      </c>
      <c r="M203" s="12" t="n">
        <f aca="false">L203/1000</f>
        <v>0</v>
      </c>
      <c r="N203" s="13" t="n">
        <f aca="false">IF(SUMIFS($J$3:$J$20000,$D$3:$D$20000,$D203,$E$3:$E$20000,$E203)=0,0,J203/SUMIFS($J$3:$J$20000,$D$3:$D$20000,$D203,$E$3:$E$20000,$E203))</f>
        <v>0</v>
      </c>
      <c r="O203" s="13" t="n">
        <f aca="false">IF(SUMIFS($L$3:$L$20000,$D$3:$D$20000,$D203,$E$3:$E$20000,$E203)=0,0,L203/SUMIFS($L$3:$L$20000,$D$3:$D$20000,$D203,$E$3:$E$20000,$E203))</f>
        <v>0</v>
      </c>
      <c r="P203" s="10" t="n">
        <v>61908</v>
      </c>
      <c r="Q203" s="11" t="n">
        <f aca="false">P203/1000</f>
        <v>61.908</v>
      </c>
      <c r="R203" s="10" t="n">
        <v>2000</v>
      </c>
      <c r="S203" s="12" t="n">
        <f aca="false">R203/1000</f>
        <v>2</v>
      </c>
      <c r="T203" s="13" t="n">
        <f aca="false">IF(SUMIFS($P$3:$P$20000,$D$3:$D$20000,$D203,$E$3:$E$20000,$E203)=0,0,P203/SUMIFS($P$3:$P$20000,$D$3:$D$20000,$D203,$E$3:$E$20000,$E203))</f>
        <v>0.0465028585421623</v>
      </c>
      <c r="U203" s="13" t="n">
        <f aca="false">IF(SUMIFS($R$3:$R$20000,$D$3:$D$20000,$D203,$E$3:$E$20000,$E203)=0,0,R203/SUMIFS($R$3:$R$20000,$D$3:$D$20000,$D203,$E$3:$E$20000,$E203))</f>
        <v>0.0434508679310869</v>
      </c>
      <c r="V203" s="10" t="n">
        <v>195498986</v>
      </c>
      <c r="W203" s="10" t="n">
        <v>6940047</v>
      </c>
      <c r="X203" s="10" t="n">
        <v>1331273</v>
      </c>
      <c r="Y203" s="10" t="n">
        <v>46029</v>
      </c>
      <c r="Z203" s="2" t="n">
        <v>11</v>
      </c>
      <c r="AA203" s="2" t="s">
        <v>611</v>
      </c>
    </row>
    <row r="204" customFormat="false" ht="15" hidden="false" customHeight="false" outlineLevel="0" collapsed="false">
      <c r="A204" s="2" t="s">
        <v>612</v>
      </c>
      <c r="B204" s="2" t="s">
        <v>516</v>
      </c>
      <c r="C204" s="3" t="s">
        <v>517</v>
      </c>
      <c r="D204" s="2" t="s">
        <v>518</v>
      </c>
      <c r="E204" s="2" t="n">
        <v>2022</v>
      </c>
      <c r="F204" s="2" t="n">
        <v>12</v>
      </c>
      <c r="G204" s="2" t="s">
        <v>147</v>
      </c>
      <c r="H204" s="3" t="s">
        <v>148</v>
      </c>
      <c r="I204" s="2" t="s">
        <v>149</v>
      </c>
      <c r="J204" s="10" t="n">
        <v>0</v>
      </c>
      <c r="K204" s="11" t="n">
        <f aca="false">J204/1000</f>
        <v>0</v>
      </c>
      <c r="L204" s="10" t="n">
        <v>0</v>
      </c>
      <c r="M204" s="12" t="n">
        <f aca="false">L204/1000</f>
        <v>0</v>
      </c>
      <c r="N204" s="13" t="n">
        <f aca="false">IF(SUMIFS($J$3:$J$20000,$D$3:$D$20000,$D204,$E$3:$E$20000,$E204)=0,0,J204/SUMIFS($J$3:$J$20000,$D$3:$D$20000,$D204,$E$3:$E$20000,$E204))</f>
        <v>0</v>
      </c>
      <c r="O204" s="13" t="n">
        <f aca="false">IF(SUMIFS($L$3:$L$20000,$D$3:$D$20000,$D204,$E$3:$E$20000,$E204)=0,0,L204/SUMIFS($L$3:$L$20000,$D$3:$D$20000,$D204,$E$3:$E$20000,$E204))</f>
        <v>0</v>
      </c>
      <c r="P204" s="10" t="n">
        <v>168</v>
      </c>
      <c r="Q204" s="11" t="n">
        <f aca="false">P204/1000</f>
        <v>0.168</v>
      </c>
      <c r="R204" s="10" t="n">
        <v>0</v>
      </c>
      <c r="S204" s="12" t="n">
        <f aca="false">R204/1000</f>
        <v>0</v>
      </c>
      <c r="T204" s="13" t="n">
        <f aca="false">IF(SUMIFS($P$3:$P$20000,$D$3:$D$20000,$D204,$E$3:$E$20000,$E204)=0,0,P204/SUMIFS($P$3:$P$20000,$D$3:$D$20000,$D204,$E$3:$E$20000,$E204))</f>
        <v>0.00012619500282812</v>
      </c>
      <c r="U204" s="13" t="n">
        <f aca="false">IF(SUMIFS($R$3:$R$20000,$D$3:$D$20000,$D204,$E$3:$E$20000,$E204)=0,0,R204/SUMIFS($R$3:$R$20000,$D$3:$D$20000,$D204,$E$3:$E$20000,$E204))</f>
        <v>0</v>
      </c>
      <c r="V204" s="10" t="n">
        <v>195498986</v>
      </c>
      <c r="W204" s="10" t="n">
        <v>6940047</v>
      </c>
      <c r="X204" s="10" t="n">
        <v>1331273</v>
      </c>
      <c r="Y204" s="10" t="n">
        <v>46029</v>
      </c>
      <c r="Z204" s="2" t="n">
        <v>12</v>
      </c>
      <c r="AA204" s="2" t="s">
        <v>613</v>
      </c>
    </row>
    <row r="205" customFormat="false" ht="15" hidden="false" customHeight="false" outlineLevel="0" collapsed="false">
      <c r="A205" s="2" t="s">
        <v>614</v>
      </c>
      <c r="B205" s="2" t="s">
        <v>516</v>
      </c>
      <c r="C205" s="3" t="s">
        <v>517</v>
      </c>
      <c r="D205" s="2" t="s">
        <v>518</v>
      </c>
      <c r="E205" s="2" t="n">
        <v>2023</v>
      </c>
      <c r="F205" s="2" t="n">
        <v>1</v>
      </c>
      <c r="G205" s="2" t="s">
        <v>314</v>
      </c>
      <c r="H205" s="3" t="s">
        <v>315</v>
      </c>
      <c r="I205" s="2" t="s">
        <v>316</v>
      </c>
      <c r="J205" s="10" t="n">
        <v>212176322</v>
      </c>
      <c r="K205" s="11" t="n">
        <f aca="false">J205/1000</f>
        <v>212176.322</v>
      </c>
      <c r="L205" s="10" t="n">
        <v>7387100</v>
      </c>
      <c r="M205" s="12" t="n">
        <f aca="false">L205/1000</f>
        <v>7387.1</v>
      </c>
      <c r="N205" s="13" t="n">
        <f aca="false">IF(SUMIFS($J$3:$J$20000,$D$3:$D$20000,$D205,$E$3:$E$20000,$E205)=0,0,J205/SUMIFS($J$3:$J$20000,$D$3:$D$20000,$D205,$E$3:$E$20000,$E205))</f>
        <v>0.965928175416909</v>
      </c>
      <c r="O205" s="13" t="n">
        <f aca="false">IF(SUMIFS($L$3:$L$20000,$D$3:$D$20000,$D205,$E$3:$E$20000,$E205)=0,0,L205/SUMIFS($L$3:$L$20000,$D$3:$D$20000,$D205,$E$3:$E$20000,$E205))</f>
        <v>0.980111060059284</v>
      </c>
      <c r="P205" s="10" t="n">
        <v>0</v>
      </c>
      <c r="Q205" s="11" t="n">
        <f aca="false">P205/1000</f>
        <v>0</v>
      </c>
      <c r="R205" s="10" t="n">
        <v>0</v>
      </c>
      <c r="S205" s="12" t="n">
        <f aca="false">R205/1000</f>
        <v>0</v>
      </c>
      <c r="T205" s="13" t="n">
        <f aca="false">IF(SUMIFS($P$3:$P$20000,$D$3:$D$20000,$D205,$E$3:$E$20000,$E205)=0,0,P205/SUMIFS($P$3:$P$20000,$D$3:$D$20000,$D205,$E$3:$E$20000,$E205))</f>
        <v>0</v>
      </c>
      <c r="U205" s="13" t="n">
        <f aca="false">IF(SUMIFS($R$3:$R$20000,$D$3:$D$20000,$D205,$E$3:$E$20000,$E205)=0,0,R205/SUMIFS($R$3:$R$20000,$D$3:$D$20000,$D205,$E$3:$E$20000,$E205))</f>
        <v>0</v>
      </c>
      <c r="V205" s="10" t="n">
        <v>219660558</v>
      </c>
      <c r="W205" s="10" t="n">
        <v>7537003</v>
      </c>
      <c r="X205" s="10" t="n">
        <v>1838871</v>
      </c>
      <c r="Y205" s="10" t="n">
        <v>40373</v>
      </c>
      <c r="Z205" s="2" t="n">
        <v>1</v>
      </c>
      <c r="AA205" s="2" t="s">
        <v>615</v>
      </c>
    </row>
    <row r="206" customFormat="false" ht="15" hidden="false" customHeight="false" outlineLevel="0" collapsed="false">
      <c r="A206" s="2" t="s">
        <v>616</v>
      </c>
      <c r="B206" s="2" t="s">
        <v>516</v>
      </c>
      <c r="C206" s="3" t="s">
        <v>517</v>
      </c>
      <c r="D206" s="2" t="s">
        <v>518</v>
      </c>
      <c r="E206" s="2" t="n">
        <v>2023</v>
      </c>
      <c r="F206" s="2" t="n">
        <v>2</v>
      </c>
      <c r="G206" s="2" t="s">
        <v>107</v>
      </c>
      <c r="H206" s="3" t="s">
        <v>108</v>
      </c>
      <c r="I206" s="2" t="s">
        <v>109</v>
      </c>
      <c r="J206" s="10" t="n">
        <v>2238258</v>
      </c>
      <c r="K206" s="11" t="n">
        <f aca="false">J206/1000</f>
        <v>2238.258</v>
      </c>
      <c r="L206" s="10" t="n">
        <v>24441</v>
      </c>
      <c r="M206" s="12" t="n">
        <f aca="false">L206/1000</f>
        <v>24.441</v>
      </c>
      <c r="N206" s="13" t="n">
        <f aca="false">IF(SUMIFS($J$3:$J$20000,$D$3:$D$20000,$D206,$E$3:$E$20000,$E206)=0,0,J206/SUMIFS($J$3:$J$20000,$D$3:$D$20000,$D206,$E$3:$E$20000,$E206))</f>
        <v>0.010189621752668</v>
      </c>
      <c r="O206" s="13" t="n">
        <f aca="false">IF(SUMIFS($L$3:$L$20000,$D$3:$D$20000,$D206,$E$3:$E$20000,$E206)=0,0,L206/SUMIFS($L$3:$L$20000,$D$3:$D$20000,$D206,$E$3:$E$20000,$E206))</f>
        <v>0.00324280088517943</v>
      </c>
      <c r="P206" s="10" t="n">
        <v>0</v>
      </c>
      <c r="Q206" s="11" t="n">
        <f aca="false">P206/1000</f>
        <v>0</v>
      </c>
      <c r="R206" s="10" t="n">
        <v>0</v>
      </c>
      <c r="S206" s="12" t="n">
        <f aca="false">R206/1000</f>
        <v>0</v>
      </c>
      <c r="T206" s="13" t="n">
        <f aca="false">IF(SUMIFS($P$3:$P$20000,$D$3:$D$20000,$D206,$E$3:$E$20000,$E206)=0,0,P206/SUMIFS($P$3:$P$20000,$D$3:$D$20000,$D206,$E$3:$E$20000,$E206))</f>
        <v>0</v>
      </c>
      <c r="U206" s="13" t="n">
        <f aca="false">IF(SUMIFS($R$3:$R$20000,$D$3:$D$20000,$D206,$E$3:$E$20000,$E206)=0,0,R206/SUMIFS($R$3:$R$20000,$D$3:$D$20000,$D206,$E$3:$E$20000,$E206))</f>
        <v>0</v>
      </c>
      <c r="V206" s="10" t="n">
        <v>219660558</v>
      </c>
      <c r="W206" s="10" t="n">
        <v>7537003</v>
      </c>
      <c r="X206" s="10" t="n">
        <v>1838871</v>
      </c>
      <c r="Y206" s="10" t="n">
        <v>40373</v>
      </c>
      <c r="Z206" s="2" t="n">
        <v>4</v>
      </c>
      <c r="AA206" s="2" t="s">
        <v>617</v>
      </c>
    </row>
    <row r="207" customFormat="false" ht="15" hidden="false" customHeight="false" outlineLevel="0" collapsed="false">
      <c r="A207" s="2" t="s">
        <v>618</v>
      </c>
      <c r="B207" s="2" t="s">
        <v>516</v>
      </c>
      <c r="C207" s="3" t="s">
        <v>517</v>
      </c>
      <c r="D207" s="2" t="s">
        <v>518</v>
      </c>
      <c r="E207" s="2" t="n">
        <v>2023</v>
      </c>
      <c r="F207" s="2" t="n">
        <v>3</v>
      </c>
      <c r="G207" s="2" t="s">
        <v>247</v>
      </c>
      <c r="H207" s="3" t="s">
        <v>248</v>
      </c>
      <c r="I207" s="2" t="s">
        <v>249</v>
      </c>
      <c r="J207" s="10" t="n">
        <v>2183274</v>
      </c>
      <c r="K207" s="11" t="n">
        <f aca="false">J207/1000</f>
        <v>2183.274</v>
      </c>
      <c r="L207" s="10" t="n">
        <v>76000</v>
      </c>
      <c r="M207" s="12" t="n">
        <f aca="false">L207/1000</f>
        <v>76</v>
      </c>
      <c r="N207" s="13" t="n">
        <f aca="false">IF(SUMIFS($J$3:$J$20000,$D$3:$D$20000,$D207,$E$3:$E$20000,$E207)=0,0,J207/SUMIFS($J$3:$J$20000,$D$3:$D$20000,$D207,$E$3:$E$20000,$E207))</f>
        <v>0.00993930826671213</v>
      </c>
      <c r="O207" s="13" t="n">
        <f aca="false">IF(SUMIFS($L$3:$L$20000,$D$3:$D$20000,$D207,$E$3:$E$20000,$E207)=0,0,L207/SUMIFS($L$3:$L$20000,$D$3:$D$20000,$D207,$E$3:$E$20000,$E207))</f>
        <v>0.0100835836207044</v>
      </c>
      <c r="P207" s="10" t="n">
        <v>0</v>
      </c>
      <c r="Q207" s="11" t="n">
        <f aca="false">P207/1000</f>
        <v>0</v>
      </c>
      <c r="R207" s="10" t="n">
        <v>0</v>
      </c>
      <c r="S207" s="12" t="n">
        <f aca="false">R207/1000</f>
        <v>0</v>
      </c>
      <c r="T207" s="13" t="n">
        <f aca="false">IF(SUMIFS($P$3:$P$20000,$D$3:$D$20000,$D207,$E$3:$E$20000,$E207)=0,0,P207/SUMIFS($P$3:$P$20000,$D$3:$D$20000,$D207,$E$3:$E$20000,$E207))</f>
        <v>0</v>
      </c>
      <c r="U207" s="13" t="n">
        <f aca="false">IF(SUMIFS($R$3:$R$20000,$D$3:$D$20000,$D207,$E$3:$E$20000,$E207)=0,0,R207/SUMIFS($R$3:$R$20000,$D$3:$D$20000,$D207,$E$3:$E$20000,$E207))</f>
        <v>0</v>
      </c>
      <c r="V207" s="10" t="n">
        <v>219660558</v>
      </c>
      <c r="W207" s="10" t="n">
        <v>7537003</v>
      </c>
      <c r="X207" s="10" t="n">
        <v>1838871</v>
      </c>
      <c r="Y207" s="10" t="n">
        <v>40373</v>
      </c>
      <c r="Z207" s="2" t="n">
        <v>2</v>
      </c>
      <c r="AA207" s="2" t="s">
        <v>619</v>
      </c>
    </row>
    <row r="208" customFormat="false" ht="15" hidden="false" customHeight="false" outlineLevel="0" collapsed="false">
      <c r="A208" s="2" t="s">
        <v>620</v>
      </c>
      <c r="B208" s="2" t="s">
        <v>516</v>
      </c>
      <c r="C208" s="3" t="s">
        <v>517</v>
      </c>
      <c r="D208" s="2" t="s">
        <v>518</v>
      </c>
      <c r="E208" s="2" t="n">
        <v>2023</v>
      </c>
      <c r="F208" s="2" t="n">
        <v>4</v>
      </c>
      <c r="G208" s="2" t="s">
        <v>127</v>
      </c>
      <c r="H208" s="3" t="s">
        <v>128</v>
      </c>
      <c r="I208" s="2" t="s">
        <v>129</v>
      </c>
      <c r="J208" s="10" t="n">
        <v>2095540</v>
      </c>
      <c r="K208" s="11" t="n">
        <f aca="false">J208/1000</f>
        <v>2095.54</v>
      </c>
      <c r="L208" s="10" t="n">
        <v>40000</v>
      </c>
      <c r="M208" s="12" t="n">
        <f aca="false">L208/1000</f>
        <v>40</v>
      </c>
      <c r="N208" s="13" t="n">
        <f aca="false">IF(SUMIFS($J$3:$J$20000,$D$3:$D$20000,$D208,$E$3:$E$20000,$E208)=0,0,J208/SUMIFS($J$3:$J$20000,$D$3:$D$20000,$D208,$E$3:$E$20000,$E208))</f>
        <v>0.00953990110504955</v>
      </c>
      <c r="O208" s="13" t="n">
        <f aca="false">IF(SUMIFS($L$3:$L$20000,$D$3:$D$20000,$D208,$E$3:$E$20000,$E208)=0,0,L208/SUMIFS($L$3:$L$20000,$D$3:$D$20000,$D208,$E$3:$E$20000,$E208))</f>
        <v>0.00530714927405495</v>
      </c>
      <c r="P208" s="10" t="n">
        <v>395438</v>
      </c>
      <c r="Q208" s="11" t="n">
        <f aca="false">P208/1000</f>
        <v>395.438</v>
      </c>
      <c r="R208" s="10" t="n">
        <v>13000</v>
      </c>
      <c r="S208" s="12" t="n">
        <f aca="false">R208/1000</f>
        <v>13</v>
      </c>
      <c r="T208" s="13" t="n">
        <f aca="false">IF(SUMIFS($P$3:$P$20000,$D$3:$D$20000,$D208,$E$3:$E$20000,$E208)=0,0,P208/SUMIFS($P$3:$P$20000,$D$3:$D$20000,$D208,$E$3:$E$20000,$E208))</f>
        <v>0.215043904656716</v>
      </c>
      <c r="U208" s="13" t="n">
        <f aca="false">IF(SUMIFS($R$3:$R$20000,$D$3:$D$20000,$D208,$E$3:$E$20000,$E208)=0,0,R208/SUMIFS($R$3:$R$20000,$D$3:$D$20000,$D208,$E$3:$E$20000,$E208))</f>
        <v>0.321997374482947</v>
      </c>
      <c r="V208" s="10" t="n">
        <v>219660558</v>
      </c>
      <c r="W208" s="10" t="n">
        <v>7537003</v>
      </c>
      <c r="X208" s="10" t="n">
        <v>1838871</v>
      </c>
      <c r="Y208" s="10" t="n">
        <v>40373</v>
      </c>
      <c r="Z208" s="2" t="n">
        <v>3</v>
      </c>
      <c r="AA208" s="2" t="s">
        <v>621</v>
      </c>
    </row>
    <row r="209" customFormat="false" ht="15" hidden="false" customHeight="false" outlineLevel="0" collapsed="false">
      <c r="A209" s="2" t="s">
        <v>622</v>
      </c>
      <c r="B209" s="2" t="s">
        <v>516</v>
      </c>
      <c r="C209" s="3" t="s">
        <v>517</v>
      </c>
      <c r="D209" s="2" t="s">
        <v>518</v>
      </c>
      <c r="E209" s="2" t="n">
        <v>2023</v>
      </c>
      <c r="F209" s="2" t="n">
        <v>5</v>
      </c>
      <c r="G209" s="2" t="s">
        <v>147</v>
      </c>
      <c r="H209" s="3" t="s">
        <v>148</v>
      </c>
      <c r="I209" s="2" t="s">
        <v>149</v>
      </c>
      <c r="J209" s="10" t="n">
        <v>622810</v>
      </c>
      <c r="K209" s="11" t="n">
        <f aca="false">J209/1000</f>
        <v>622.81</v>
      </c>
      <c r="L209" s="10" t="n">
        <v>7500</v>
      </c>
      <c r="M209" s="12" t="n">
        <f aca="false">L209/1000</f>
        <v>7.5</v>
      </c>
      <c r="N209" s="13" t="n">
        <f aca="false">IF(SUMIFS($J$3:$J$20000,$D$3:$D$20000,$D209,$E$3:$E$20000,$E209)=0,0,J209/SUMIFS($J$3:$J$20000,$D$3:$D$20000,$D209,$E$3:$E$20000,$E209))</f>
        <v>0.00283532922646951</v>
      </c>
      <c r="O209" s="13" t="n">
        <f aca="false">IF(SUMIFS($L$3:$L$20000,$D$3:$D$20000,$D209,$E$3:$E$20000,$E209)=0,0,L209/SUMIFS($L$3:$L$20000,$D$3:$D$20000,$D209,$E$3:$E$20000,$E209))</f>
        <v>0.000995090488885304</v>
      </c>
      <c r="P209" s="10" t="n">
        <v>96</v>
      </c>
      <c r="Q209" s="11" t="n">
        <f aca="false">P209/1000</f>
        <v>0.096</v>
      </c>
      <c r="R209" s="10" t="n">
        <v>5</v>
      </c>
      <c r="S209" s="12" t="n">
        <f aca="false">R209/1000</f>
        <v>0.005</v>
      </c>
      <c r="T209" s="13" t="n">
        <f aca="false">IF(SUMIFS($P$3:$P$20000,$D$3:$D$20000,$D209,$E$3:$E$20000,$E209)=0,0,P209/SUMIFS($P$3:$P$20000,$D$3:$D$20000,$D209,$E$3:$E$20000,$E209))</f>
        <v>5.22059459309544E-005</v>
      </c>
      <c r="U209" s="13" t="n">
        <f aca="false">IF(SUMIFS($R$3:$R$20000,$D$3:$D$20000,$D209,$E$3:$E$20000,$E209)=0,0,R209/SUMIFS($R$3:$R$20000,$D$3:$D$20000,$D209,$E$3:$E$20000,$E209))</f>
        <v>0.000123845144031903</v>
      </c>
      <c r="V209" s="10" t="n">
        <v>219660558</v>
      </c>
      <c r="W209" s="10" t="n">
        <v>7537003</v>
      </c>
      <c r="X209" s="10" t="n">
        <v>1838871</v>
      </c>
      <c r="Y209" s="10" t="n">
        <v>40373</v>
      </c>
      <c r="Z209" s="2" t="n">
        <v>5</v>
      </c>
      <c r="AA209" s="2" t="s">
        <v>623</v>
      </c>
    </row>
    <row r="210" customFormat="false" ht="15" hidden="false" customHeight="false" outlineLevel="0" collapsed="false">
      <c r="A210" s="2" t="s">
        <v>624</v>
      </c>
      <c r="B210" s="2" t="s">
        <v>516</v>
      </c>
      <c r="C210" s="3" t="s">
        <v>517</v>
      </c>
      <c r="D210" s="2" t="s">
        <v>518</v>
      </c>
      <c r="E210" s="2" t="n">
        <v>2023</v>
      </c>
      <c r="F210" s="2" t="n">
        <v>6</v>
      </c>
      <c r="G210" s="2" t="s">
        <v>97</v>
      </c>
      <c r="H210" s="3" t="s">
        <v>98</v>
      </c>
      <c r="I210" s="2" t="s">
        <v>99</v>
      </c>
      <c r="J210" s="10" t="n">
        <v>212599</v>
      </c>
      <c r="K210" s="11" t="n">
        <f aca="false">J210/1000</f>
        <v>212.599</v>
      </c>
      <c r="L210" s="10" t="n">
        <v>530</v>
      </c>
      <c r="M210" s="12" t="n">
        <f aca="false">L210/1000</f>
        <v>0.53</v>
      </c>
      <c r="N210" s="13" t="n">
        <f aca="false">IF(SUMIFS($J$3:$J$20000,$D$3:$D$20000,$D210,$E$3:$E$20000,$E210)=0,0,J210/SUMIFS($J$3:$J$20000,$D$3:$D$20000,$D210,$E$3:$E$20000,$E210))</f>
        <v>0.00096785240798669</v>
      </c>
      <c r="O210" s="13" t="n">
        <f aca="false">IF(SUMIFS($L$3:$L$20000,$D$3:$D$20000,$D210,$E$3:$E$20000,$E210)=0,0,L210/SUMIFS($L$3:$L$20000,$D$3:$D$20000,$D210,$E$3:$E$20000,$E210))</f>
        <v>7.03197278812281E-005</v>
      </c>
      <c r="P210" s="10" t="n">
        <v>726281</v>
      </c>
      <c r="Q210" s="11" t="n">
        <f aca="false">P210/1000</f>
        <v>726.281</v>
      </c>
      <c r="R210" s="10" t="n">
        <v>6888</v>
      </c>
      <c r="S210" s="12" t="n">
        <f aca="false">R210/1000</f>
        <v>6.888</v>
      </c>
      <c r="T210" s="13" t="n">
        <f aca="false">IF(SUMIFS($P$3:$P$20000,$D$3:$D$20000,$D210,$E$3:$E$20000,$E210)=0,0,P210/SUMIFS($P$3:$P$20000,$D$3:$D$20000,$D210,$E$3:$E$20000,$E210))</f>
        <v>0.394960277257078</v>
      </c>
      <c r="U210" s="13" t="n">
        <f aca="false">IF(SUMIFS($R$3:$R$20000,$D$3:$D$20000,$D210,$E$3:$E$20000,$E210)=0,0,R210/SUMIFS($R$3:$R$20000,$D$3:$D$20000,$D210,$E$3:$E$20000,$E210))</f>
        <v>0.170609070418349</v>
      </c>
      <c r="V210" s="10" t="n">
        <v>219660558</v>
      </c>
      <c r="W210" s="10" t="n">
        <v>7537003</v>
      </c>
      <c r="X210" s="10" t="n">
        <v>1838871</v>
      </c>
      <c r="Y210" s="10" t="n">
        <v>40373</v>
      </c>
      <c r="Z210" s="2" t="n">
        <v>7</v>
      </c>
      <c r="AA210" s="2" t="s">
        <v>625</v>
      </c>
    </row>
    <row r="211" customFormat="false" ht="15" hidden="false" customHeight="false" outlineLevel="0" collapsed="false">
      <c r="A211" s="2" t="s">
        <v>626</v>
      </c>
      <c r="B211" s="2" t="s">
        <v>516</v>
      </c>
      <c r="C211" s="3" t="s">
        <v>517</v>
      </c>
      <c r="D211" s="2" t="s">
        <v>518</v>
      </c>
      <c r="E211" s="2" t="n">
        <v>2023</v>
      </c>
      <c r="F211" s="2" t="n">
        <v>7</v>
      </c>
      <c r="G211" s="2" t="s">
        <v>102</v>
      </c>
      <c r="H211" s="3" t="s">
        <v>103</v>
      </c>
      <c r="I211" s="2" t="s">
        <v>104</v>
      </c>
      <c r="J211" s="10" t="n">
        <v>89184</v>
      </c>
      <c r="K211" s="11" t="n">
        <f aca="false">J211/1000</f>
        <v>89.184</v>
      </c>
      <c r="L211" s="10" t="n">
        <v>1294</v>
      </c>
      <c r="M211" s="12" t="n">
        <f aca="false">L211/1000</f>
        <v>1.294</v>
      </c>
      <c r="N211" s="13" t="n">
        <f aca="false">IF(SUMIFS($J$3:$J$20000,$D$3:$D$20000,$D211,$E$3:$E$20000,$E211)=0,0,J211/SUMIFS($J$3:$J$20000,$D$3:$D$20000,$D211,$E$3:$E$20000,$E211))</f>
        <v>0.000406008255701508</v>
      </c>
      <c r="O211" s="13" t="n">
        <f aca="false">IF(SUMIFS($L$3:$L$20000,$D$3:$D$20000,$D211,$E$3:$E$20000,$E211)=0,0,L211/SUMIFS($L$3:$L$20000,$D$3:$D$20000,$D211,$E$3:$E$20000,$E211))</f>
        <v>0.000171686279015678</v>
      </c>
      <c r="P211" s="10" t="n">
        <v>423379</v>
      </c>
      <c r="Q211" s="11" t="n">
        <f aca="false">P211/1000</f>
        <v>423.379</v>
      </c>
      <c r="R211" s="10" t="n">
        <v>13601</v>
      </c>
      <c r="S211" s="12" t="n">
        <f aca="false">R211/1000</f>
        <v>13.601</v>
      </c>
      <c r="T211" s="13" t="n">
        <f aca="false">IF(SUMIFS($P$3:$P$20000,$D$3:$D$20000,$D211,$E$3:$E$20000,$E211)=0,0,P211/SUMIFS($P$3:$P$20000,$D$3:$D$20000,$D211,$E$3:$E$20000,$E211))</f>
        <v>0.230238553982308</v>
      </c>
      <c r="U211" s="13" t="n">
        <f aca="false">IF(SUMIFS($R$3:$R$20000,$D$3:$D$20000,$D211,$E$3:$E$20000,$E211)=0,0,R211/SUMIFS($R$3:$R$20000,$D$3:$D$20000,$D211,$E$3:$E$20000,$E211))</f>
        <v>0.336883560795581</v>
      </c>
      <c r="V211" s="10" t="n">
        <v>219660558</v>
      </c>
      <c r="W211" s="10" t="n">
        <v>7537003</v>
      </c>
      <c r="X211" s="10" t="n">
        <v>1838871</v>
      </c>
      <c r="Y211" s="10" t="n">
        <v>40373</v>
      </c>
      <c r="Z211" s="2" t="n">
        <v>6</v>
      </c>
      <c r="AA211" s="2" t="s">
        <v>627</v>
      </c>
    </row>
    <row r="212" customFormat="false" ht="15" hidden="false" customHeight="false" outlineLevel="0" collapsed="false">
      <c r="A212" s="2" t="s">
        <v>628</v>
      </c>
      <c r="B212" s="2" t="s">
        <v>516</v>
      </c>
      <c r="C212" s="3" t="s">
        <v>517</v>
      </c>
      <c r="D212" s="2" t="s">
        <v>518</v>
      </c>
      <c r="E212" s="2" t="n">
        <v>2023</v>
      </c>
      <c r="F212" s="2" t="n">
        <v>8</v>
      </c>
      <c r="G212" s="2" t="s">
        <v>162</v>
      </c>
      <c r="H212" s="3" t="s">
        <v>163</v>
      </c>
      <c r="I212" s="2" t="s">
        <v>164</v>
      </c>
      <c r="J212" s="10" t="n">
        <v>24026</v>
      </c>
      <c r="K212" s="11" t="n">
        <f aca="false">J212/1000</f>
        <v>24.026</v>
      </c>
      <c r="L212" s="10" t="n">
        <v>92</v>
      </c>
      <c r="M212" s="12" t="n">
        <f aca="false">L212/1000</f>
        <v>0.092</v>
      </c>
      <c r="N212" s="13" t="n">
        <f aca="false">IF(SUMIFS($J$3:$J$20000,$D$3:$D$20000,$D212,$E$3:$E$20000,$E212)=0,0,J212/SUMIFS($J$3:$J$20000,$D$3:$D$20000,$D212,$E$3:$E$20000,$E212))</f>
        <v>0.000109377851985608</v>
      </c>
      <c r="O212" s="13" t="n">
        <f aca="false">IF(SUMIFS($L$3:$L$20000,$D$3:$D$20000,$D212,$E$3:$E$20000,$E212)=0,0,L212/SUMIFS($L$3:$L$20000,$D$3:$D$20000,$D212,$E$3:$E$20000,$E212))</f>
        <v>1.22064433303264E-005</v>
      </c>
      <c r="P212" s="10" t="n">
        <v>0</v>
      </c>
      <c r="Q212" s="11" t="n">
        <f aca="false">P212/1000</f>
        <v>0</v>
      </c>
      <c r="R212" s="10" t="n">
        <v>0</v>
      </c>
      <c r="S212" s="12" t="n">
        <f aca="false">R212/1000</f>
        <v>0</v>
      </c>
      <c r="T212" s="13" t="n">
        <f aca="false">IF(SUMIFS($P$3:$P$20000,$D$3:$D$20000,$D212,$E$3:$E$20000,$E212)=0,0,P212/SUMIFS($P$3:$P$20000,$D$3:$D$20000,$D212,$E$3:$E$20000,$E212))</f>
        <v>0</v>
      </c>
      <c r="U212" s="13" t="n">
        <f aca="false">IF(SUMIFS($R$3:$R$20000,$D$3:$D$20000,$D212,$E$3:$E$20000,$E212)=0,0,R212/SUMIFS($R$3:$R$20000,$D$3:$D$20000,$D212,$E$3:$E$20000,$E212))</f>
        <v>0</v>
      </c>
      <c r="V212" s="10" t="n">
        <v>219660558</v>
      </c>
      <c r="W212" s="10" t="n">
        <v>7537003</v>
      </c>
      <c r="X212" s="10" t="n">
        <v>1838871</v>
      </c>
      <c r="Y212" s="10" t="n">
        <v>40373</v>
      </c>
      <c r="Z212" s="2" t="n">
        <v>8</v>
      </c>
      <c r="AA212" s="2" t="s">
        <v>629</v>
      </c>
    </row>
    <row r="213" customFormat="false" ht="15" hidden="false" customHeight="false" outlineLevel="0" collapsed="false">
      <c r="A213" s="2" t="s">
        <v>630</v>
      </c>
      <c r="B213" s="2" t="s">
        <v>516</v>
      </c>
      <c r="C213" s="3" t="s">
        <v>517</v>
      </c>
      <c r="D213" s="2" t="s">
        <v>518</v>
      </c>
      <c r="E213" s="2" t="n">
        <v>2023</v>
      </c>
      <c r="F213" s="2" t="n">
        <v>9</v>
      </c>
      <c r="G213" s="2" t="s">
        <v>142</v>
      </c>
      <c r="H213" s="3" t="s">
        <v>143</v>
      </c>
      <c r="I213" s="2" t="s">
        <v>144</v>
      </c>
      <c r="J213" s="10" t="n">
        <v>6902</v>
      </c>
      <c r="K213" s="11" t="n">
        <f aca="false">J213/1000</f>
        <v>6.902</v>
      </c>
      <c r="L213" s="10" t="n">
        <v>13</v>
      </c>
      <c r="M213" s="12" t="n">
        <f aca="false">L213/1000</f>
        <v>0.013</v>
      </c>
      <c r="N213" s="13" t="n">
        <f aca="false">IF(SUMIFS($J$3:$J$20000,$D$3:$D$20000,$D213,$E$3:$E$20000,$E213)=0,0,J213/SUMIFS($J$3:$J$20000,$D$3:$D$20000,$D213,$E$3:$E$20000,$E213))</f>
        <v>3.1421207625267E-005</v>
      </c>
      <c r="O213" s="13" t="n">
        <f aca="false">IF(SUMIFS($L$3:$L$20000,$D$3:$D$20000,$D213,$E$3:$E$20000,$E213)=0,0,L213/SUMIFS($L$3:$L$20000,$D$3:$D$20000,$D213,$E$3:$E$20000,$E213))</f>
        <v>1.72482351406786E-006</v>
      </c>
      <c r="P213" s="10" t="n">
        <v>0</v>
      </c>
      <c r="Q213" s="11" t="n">
        <f aca="false">P213/1000</f>
        <v>0</v>
      </c>
      <c r="R213" s="10" t="n">
        <v>0</v>
      </c>
      <c r="S213" s="12" t="n">
        <f aca="false">R213/1000</f>
        <v>0</v>
      </c>
      <c r="T213" s="13" t="n">
        <f aca="false">IF(SUMIFS($P$3:$P$20000,$D$3:$D$20000,$D213,$E$3:$E$20000,$E213)=0,0,P213/SUMIFS($P$3:$P$20000,$D$3:$D$20000,$D213,$E$3:$E$20000,$E213))</f>
        <v>0</v>
      </c>
      <c r="U213" s="13" t="n">
        <f aca="false">IF(SUMIFS($R$3:$R$20000,$D$3:$D$20000,$D213,$E$3:$E$20000,$E213)=0,0,R213/SUMIFS($R$3:$R$20000,$D$3:$D$20000,$D213,$E$3:$E$20000,$E213))</f>
        <v>0</v>
      </c>
      <c r="V213" s="10" t="n">
        <v>219660558</v>
      </c>
      <c r="W213" s="10" t="n">
        <v>7537003</v>
      </c>
      <c r="X213" s="10" t="n">
        <v>1838871</v>
      </c>
      <c r="Y213" s="10" t="n">
        <v>40373</v>
      </c>
      <c r="Z213" s="2" t="n">
        <v>10</v>
      </c>
      <c r="AA213" s="2" t="s">
        <v>631</v>
      </c>
    </row>
    <row r="214" customFormat="false" ht="15" hidden="false" customHeight="false" outlineLevel="0" collapsed="false">
      <c r="A214" s="2" t="s">
        <v>632</v>
      </c>
      <c r="B214" s="2" t="s">
        <v>516</v>
      </c>
      <c r="C214" s="3" t="s">
        <v>517</v>
      </c>
      <c r="D214" s="2" t="s">
        <v>518</v>
      </c>
      <c r="E214" s="2" t="n">
        <v>2023</v>
      </c>
      <c r="F214" s="2" t="n">
        <v>10</v>
      </c>
      <c r="G214" s="2" t="s">
        <v>137</v>
      </c>
      <c r="H214" s="3" t="s">
        <v>138</v>
      </c>
      <c r="I214" s="2" t="s">
        <v>139</v>
      </c>
      <c r="J214" s="10" t="n">
        <v>6739</v>
      </c>
      <c r="K214" s="11" t="n">
        <f aca="false">J214/1000</f>
        <v>6.739</v>
      </c>
      <c r="L214" s="10" t="n">
        <v>21</v>
      </c>
      <c r="M214" s="12" t="n">
        <f aca="false">L214/1000</f>
        <v>0.021</v>
      </c>
      <c r="N214" s="13" t="n">
        <f aca="false">IF(SUMIFS($J$3:$J$20000,$D$3:$D$20000,$D214,$E$3:$E$20000,$E214)=0,0,J214/SUMIFS($J$3:$J$20000,$D$3:$D$20000,$D214,$E$3:$E$20000,$E214))</f>
        <v>3.06791536057192E-005</v>
      </c>
      <c r="O214" s="13" t="n">
        <f aca="false">IF(SUMIFS($L$3:$L$20000,$D$3:$D$20000,$D214,$E$3:$E$20000,$E214)=0,0,L214/SUMIFS($L$3:$L$20000,$D$3:$D$20000,$D214,$E$3:$E$20000,$E214))</f>
        <v>2.78625336887885E-006</v>
      </c>
      <c r="P214" s="10" t="n">
        <v>36054</v>
      </c>
      <c r="Q214" s="11" t="n">
        <f aca="false">P214/1000</f>
        <v>36.054</v>
      </c>
      <c r="R214" s="10" t="n">
        <v>1769</v>
      </c>
      <c r="S214" s="12" t="n">
        <f aca="false">R214/1000</f>
        <v>1.769</v>
      </c>
      <c r="T214" s="13" t="n">
        <f aca="false">IF(SUMIFS($P$3:$P$20000,$D$3:$D$20000,$D214,$E$3:$E$20000,$E214)=0,0,P214/SUMIFS($P$3:$P$20000,$D$3:$D$20000,$D214,$E$3:$E$20000,$E214))</f>
        <v>0.0196065955686941</v>
      </c>
      <c r="U214" s="13" t="n">
        <f aca="false">IF(SUMIFS($R$3:$R$20000,$D$3:$D$20000,$D214,$E$3:$E$20000,$E214)=0,0,R214/SUMIFS($R$3:$R$20000,$D$3:$D$20000,$D214,$E$3:$E$20000,$E214))</f>
        <v>0.0438164119584871</v>
      </c>
      <c r="V214" s="10" t="n">
        <v>219660558</v>
      </c>
      <c r="W214" s="10" t="n">
        <v>7537003</v>
      </c>
      <c r="X214" s="10" t="n">
        <v>1838871</v>
      </c>
      <c r="Y214" s="10" t="n">
        <v>40373</v>
      </c>
      <c r="Z214" s="2" t="n">
        <v>9</v>
      </c>
      <c r="AA214" s="2" t="s">
        <v>633</v>
      </c>
    </row>
    <row r="215" customFormat="false" ht="15" hidden="false" customHeight="false" outlineLevel="0" collapsed="false">
      <c r="A215" s="2" t="s">
        <v>634</v>
      </c>
      <c r="B215" s="2" t="s">
        <v>516</v>
      </c>
      <c r="C215" s="3" t="s">
        <v>517</v>
      </c>
      <c r="D215" s="2" t="s">
        <v>518</v>
      </c>
      <c r="E215" s="2" t="n">
        <v>2023</v>
      </c>
      <c r="F215" s="2" t="n">
        <v>11</v>
      </c>
      <c r="G215" s="2" t="s">
        <v>180</v>
      </c>
      <c r="H215" s="3" t="s">
        <v>181</v>
      </c>
      <c r="I215" s="2"/>
      <c r="J215" s="10" t="n">
        <v>3987</v>
      </c>
      <c r="K215" s="11" t="n">
        <f aca="false">J215/1000</f>
        <v>3.987</v>
      </c>
      <c r="L215" s="10" t="n">
        <v>2</v>
      </c>
      <c r="M215" s="12" t="n">
        <f aca="false">L215/1000</f>
        <v>0.002</v>
      </c>
      <c r="N215" s="13" t="n">
        <f aca="false">IF(SUMIFS($J$3:$J$20000,$D$3:$D$20000,$D215,$E$3:$E$20000,$E215)=0,0,J215/SUMIFS($J$3:$J$20000,$D$3:$D$20000,$D215,$E$3:$E$20000,$E215))</f>
        <v>1.81507323677107E-005</v>
      </c>
      <c r="O215" s="13" t="n">
        <f aca="false">IF(SUMIFS($L$3:$L$20000,$D$3:$D$20000,$D215,$E$3:$E$20000,$E215)=0,0,L215/SUMIFS($L$3:$L$20000,$D$3:$D$20000,$D215,$E$3:$E$20000,$E215))</f>
        <v>2.65357463702748E-007</v>
      </c>
      <c r="P215" s="10" t="n">
        <v>461</v>
      </c>
      <c r="Q215" s="11" t="n">
        <f aca="false">P215/1000</f>
        <v>0.461</v>
      </c>
      <c r="R215" s="10" t="n">
        <v>1</v>
      </c>
      <c r="S215" s="12" t="n">
        <f aca="false">R215/1000</f>
        <v>0.001</v>
      </c>
      <c r="T215" s="13" t="n">
        <f aca="false">IF(SUMIFS($P$3:$P$20000,$D$3:$D$20000,$D215,$E$3:$E$20000,$E215)=0,0,P215/SUMIFS($P$3:$P$20000,$D$3:$D$20000,$D215,$E$3:$E$20000,$E215))</f>
        <v>0.000250697302855937</v>
      </c>
      <c r="U215" s="13" t="n">
        <f aca="false">IF(SUMIFS($R$3:$R$20000,$D$3:$D$20000,$D215,$E$3:$E$20000,$E215)=0,0,R215/SUMIFS($R$3:$R$20000,$D$3:$D$20000,$D215,$E$3:$E$20000,$E215))</f>
        <v>2.47690288063805E-005</v>
      </c>
      <c r="V215" s="10" t="n">
        <v>219660558</v>
      </c>
      <c r="W215" s="10" t="n">
        <v>7537003</v>
      </c>
      <c r="X215" s="10" t="n">
        <v>1838871</v>
      </c>
      <c r="Y215" s="10" t="n">
        <v>40373</v>
      </c>
      <c r="Z215" s="2" t="n">
        <v>12</v>
      </c>
      <c r="AA215" s="2" t="s">
        <v>635</v>
      </c>
    </row>
    <row r="216" customFormat="false" ht="15" hidden="false" customHeight="false" outlineLevel="0" collapsed="false">
      <c r="A216" s="2" t="s">
        <v>636</v>
      </c>
      <c r="B216" s="2" t="s">
        <v>516</v>
      </c>
      <c r="C216" s="3" t="s">
        <v>517</v>
      </c>
      <c r="D216" s="2" t="s">
        <v>518</v>
      </c>
      <c r="E216" s="2" t="n">
        <v>2023</v>
      </c>
      <c r="F216" s="2" t="n">
        <v>12</v>
      </c>
      <c r="G216" s="2" t="s">
        <v>637</v>
      </c>
      <c r="H216" s="3" t="s">
        <v>638</v>
      </c>
      <c r="I216" s="2"/>
      <c r="J216" s="10" t="n">
        <v>900</v>
      </c>
      <c r="K216" s="11" t="n">
        <f aca="false">J216/1000</f>
        <v>0.9</v>
      </c>
      <c r="L216" s="10" t="n">
        <v>9</v>
      </c>
      <c r="M216" s="12" t="n">
        <f aca="false">L216/1000</f>
        <v>0.009</v>
      </c>
      <c r="N216" s="13" t="n">
        <f aca="false">IF(SUMIFS($J$3:$J$20000,$D$3:$D$20000,$D216,$E$3:$E$20000,$E216)=0,0,J216/SUMIFS($J$3:$J$20000,$D$3:$D$20000,$D216,$E$3:$E$20000,$E216))</f>
        <v>4.09723078277895E-006</v>
      </c>
      <c r="O216" s="13" t="n">
        <f aca="false">IF(SUMIFS($L$3:$L$20000,$D$3:$D$20000,$D216,$E$3:$E$20000,$E216)=0,0,L216/SUMIFS($L$3:$L$20000,$D$3:$D$20000,$D216,$E$3:$E$20000,$E216))</f>
        <v>1.19410858666236E-006</v>
      </c>
      <c r="P216" s="10" t="n">
        <v>0</v>
      </c>
      <c r="Q216" s="11" t="n">
        <f aca="false">P216/1000</f>
        <v>0</v>
      </c>
      <c r="R216" s="10" t="n">
        <v>0</v>
      </c>
      <c r="S216" s="12" t="n">
        <f aca="false">R216/1000</f>
        <v>0</v>
      </c>
      <c r="T216" s="13" t="n">
        <f aca="false">IF(SUMIFS($P$3:$P$20000,$D$3:$D$20000,$D216,$E$3:$E$20000,$E216)=0,0,P216/SUMIFS($P$3:$P$20000,$D$3:$D$20000,$D216,$E$3:$E$20000,$E216))</f>
        <v>0</v>
      </c>
      <c r="U216" s="13" t="n">
        <f aca="false">IF(SUMIFS($R$3:$R$20000,$D$3:$D$20000,$D216,$E$3:$E$20000,$E216)=0,0,R216/SUMIFS($R$3:$R$20000,$D$3:$D$20000,$D216,$E$3:$E$20000,$E216))</f>
        <v>0</v>
      </c>
      <c r="V216" s="10" t="n">
        <v>219660558</v>
      </c>
      <c r="W216" s="10" t="n">
        <v>7537003</v>
      </c>
      <c r="X216" s="10" t="n">
        <v>1838871</v>
      </c>
      <c r="Y216" s="10" t="n">
        <v>40373</v>
      </c>
      <c r="Z216" s="2" t="n">
        <v>11</v>
      </c>
      <c r="AA216" s="2" t="s">
        <v>639</v>
      </c>
    </row>
    <row r="217" customFormat="false" ht="15" hidden="false" customHeight="false" outlineLevel="0" collapsed="false">
      <c r="A217" s="2" t="s">
        <v>640</v>
      </c>
      <c r="B217" s="2" t="s">
        <v>516</v>
      </c>
      <c r="C217" s="3" t="s">
        <v>517</v>
      </c>
      <c r="D217" s="2" t="s">
        <v>518</v>
      </c>
      <c r="E217" s="2" t="n">
        <v>2023</v>
      </c>
      <c r="F217" s="2" t="n">
        <v>13</v>
      </c>
      <c r="G217" s="2" t="s">
        <v>641</v>
      </c>
      <c r="H217" s="3" t="s">
        <v>642</v>
      </c>
      <c r="I217" s="2"/>
      <c r="J217" s="10" t="n">
        <v>17</v>
      </c>
      <c r="K217" s="11" t="n">
        <f aca="false">J217/1000</f>
        <v>0.017</v>
      </c>
      <c r="L217" s="10" t="n">
        <v>1</v>
      </c>
      <c r="M217" s="12" t="n">
        <f aca="false">L217/1000</f>
        <v>0.001</v>
      </c>
      <c r="N217" s="13" t="n">
        <f aca="false">IF(SUMIFS($J$3:$J$20000,$D$3:$D$20000,$D217,$E$3:$E$20000,$E217)=0,0,J217/SUMIFS($J$3:$J$20000,$D$3:$D$20000,$D217,$E$3:$E$20000,$E217))</f>
        <v>7.73921370080468E-008</v>
      </c>
      <c r="O217" s="13" t="n">
        <f aca="false">IF(SUMIFS($L$3:$L$20000,$D$3:$D$20000,$D217,$E$3:$E$20000,$E217)=0,0,L217/SUMIFS($L$3:$L$20000,$D$3:$D$20000,$D217,$E$3:$E$20000,$E217))</f>
        <v>1.32678731851374E-007</v>
      </c>
      <c r="P217" s="10" t="n">
        <v>0</v>
      </c>
      <c r="Q217" s="11" t="n">
        <f aca="false">P217/1000</f>
        <v>0</v>
      </c>
      <c r="R217" s="10" t="n">
        <v>0</v>
      </c>
      <c r="S217" s="12" t="n">
        <f aca="false">R217/1000</f>
        <v>0</v>
      </c>
      <c r="T217" s="13" t="n">
        <f aca="false">IF(SUMIFS($P$3:$P$20000,$D$3:$D$20000,$D217,$E$3:$E$20000,$E217)=0,0,P217/SUMIFS($P$3:$P$20000,$D$3:$D$20000,$D217,$E$3:$E$20000,$E217))</f>
        <v>0</v>
      </c>
      <c r="U217" s="13" t="n">
        <f aca="false">IF(SUMIFS($R$3:$R$20000,$D$3:$D$20000,$D217,$E$3:$E$20000,$E217)=0,0,R217/SUMIFS($R$3:$R$20000,$D$3:$D$20000,$D217,$E$3:$E$20000,$E217))</f>
        <v>0</v>
      </c>
      <c r="V217" s="10" t="n">
        <v>219660558</v>
      </c>
      <c r="W217" s="10" t="n">
        <v>7537003</v>
      </c>
      <c r="X217" s="10" t="n">
        <v>1838871</v>
      </c>
      <c r="Y217" s="10" t="n">
        <v>40373</v>
      </c>
      <c r="Z217" s="2" t="n">
        <v>13</v>
      </c>
      <c r="AA217" s="2" t="s">
        <v>643</v>
      </c>
    </row>
    <row r="218" customFormat="false" ht="15" hidden="false" customHeight="false" outlineLevel="0" collapsed="false">
      <c r="A218" s="2" t="s">
        <v>644</v>
      </c>
      <c r="B218" s="2" t="s">
        <v>516</v>
      </c>
      <c r="C218" s="3" t="s">
        <v>517</v>
      </c>
      <c r="D218" s="2" t="s">
        <v>518</v>
      </c>
      <c r="E218" s="2" t="n">
        <v>2023</v>
      </c>
      <c r="F218" s="2" t="n">
        <v>14</v>
      </c>
      <c r="G218" s="2" t="s">
        <v>422</v>
      </c>
      <c r="H218" s="3" t="s">
        <v>423</v>
      </c>
      <c r="I218" s="2"/>
      <c r="J218" s="10" t="n">
        <v>0</v>
      </c>
      <c r="K218" s="11" t="n">
        <f aca="false">J218/1000</f>
        <v>0</v>
      </c>
      <c r="L218" s="10" t="n">
        <v>0</v>
      </c>
      <c r="M218" s="12" t="n">
        <f aca="false">L218/1000</f>
        <v>0</v>
      </c>
      <c r="N218" s="13" t="n">
        <f aca="false">IF(SUMIFS($J$3:$J$20000,$D$3:$D$20000,$D218,$E$3:$E$20000,$E218)=0,0,J218/SUMIFS($J$3:$J$20000,$D$3:$D$20000,$D218,$E$3:$E$20000,$E218))</f>
        <v>0</v>
      </c>
      <c r="O218" s="13" t="n">
        <f aca="false">IF(SUMIFS($L$3:$L$20000,$D$3:$D$20000,$D218,$E$3:$E$20000,$E218)=0,0,L218/SUMIFS($L$3:$L$20000,$D$3:$D$20000,$D218,$E$3:$E$20000,$E218))</f>
        <v>0</v>
      </c>
      <c r="P218" s="10" t="n">
        <v>8390</v>
      </c>
      <c r="Q218" s="11" t="n">
        <f aca="false">P218/1000</f>
        <v>8.39</v>
      </c>
      <c r="R218" s="10" t="n">
        <v>250</v>
      </c>
      <c r="S218" s="12" t="n">
        <f aca="false">R218/1000</f>
        <v>0.25</v>
      </c>
      <c r="T218" s="13" t="n">
        <f aca="false">IF(SUMIFS($P$3:$P$20000,$D$3:$D$20000,$D218,$E$3:$E$20000,$E218)=0,0,P218/SUMIFS($P$3:$P$20000,$D$3:$D$20000,$D218,$E$3:$E$20000,$E218))</f>
        <v>0.0045625821495907</v>
      </c>
      <c r="U218" s="13" t="n">
        <f aca="false">IF(SUMIFS($R$3:$R$20000,$D$3:$D$20000,$D218,$E$3:$E$20000,$E218)=0,0,R218/SUMIFS($R$3:$R$20000,$D$3:$D$20000,$D218,$E$3:$E$20000,$E218))</f>
        <v>0.00619225720159513</v>
      </c>
      <c r="V218" s="10" t="n">
        <v>219660558</v>
      </c>
      <c r="W218" s="10" t="n">
        <v>7537003</v>
      </c>
      <c r="X218" s="10" t="n">
        <v>1838871</v>
      </c>
      <c r="Y218" s="10" t="n">
        <v>40373</v>
      </c>
      <c r="Z218" s="2" t="n">
        <v>14</v>
      </c>
      <c r="AA218" s="2" t="s">
        <v>645</v>
      </c>
    </row>
    <row r="219" customFormat="false" ht="15" hidden="false" customHeight="false" outlineLevel="0" collapsed="false">
      <c r="A219" s="2" t="s">
        <v>646</v>
      </c>
      <c r="B219" s="2" t="s">
        <v>516</v>
      </c>
      <c r="C219" s="3" t="s">
        <v>517</v>
      </c>
      <c r="D219" s="2" t="s">
        <v>518</v>
      </c>
      <c r="E219" s="2" t="n">
        <v>2023</v>
      </c>
      <c r="F219" s="2" t="n">
        <v>15</v>
      </c>
      <c r="G219" s="2" t="s">
        <v>132</v>
      </c>
      <c r="H219" s="3" t="s">
        <v>133</v>
      </c>
      <c r="I219" s="2" t="s">
        <v>134</v>
      </c>
      <c r="J219" s="10" t="n">
        <v>0</v>
      </c>
      <c r="K219" s="11" t="n">
        <f aca="false">J219/1000</f>
        <v>0</v>
      </c>
      <c r="L219" s="10" t="n">
        <v>0</v>
      </c>
      <c r="M219" s="12" t="n">
        <f aca="false">L219/1000</f>
        <v>0</v>
      </c>
      <c r="N219" s="13" t="n">
        <f aca="false">IF(SUMIFS($J$3:$J$20000,$D$3:$D$20000,$D219,$E$3:$E$20000,$E219)=0,0,J219/SUMIFS($J$3:$J$20000,$D$3:$D$20000,$D219,$E$3:$E$20000,$E219))</f>
        <v>0</v>
      </c>
      <c r="O219" s="13" t="n">
        <f aca="false">IF(SUMIFS($L$3:$L$20000,$D$3:$D$20000,$D219,$E$3:$E$20000,$E219)=0,0,L219/SUMIFS($L$3:$L$20000,$D$3:$D$20000,$D219,$E$3:$E$20000,$E219))</f>
        <v>0</v>
      </c>
      <c r="P219" s="10" t="n">
        <v>105993</v>
      </c>
      <c r="Q219" s="11" t="n">
        <f aca="false">P219/1000</f>
        <v>105.993</v>
      </c>
      <c r="R219" s="10" t="n">
        <v>1773</v>
      </c>
      <c r="S219" s="12" t="n">
        <f aca="false">R219/1000</f>
        <v>1.773</v>
      </c>
      <c r="T219" s="13" t="n">
        <f aca="false">IF(SUMIFS($P$3:$P$20000,$D$3:$D$20000,$D219,$E$3:$E$20000,$E219)=0,0,P219/SUMIFS($P$3:$P$20000,$D$3:$D$20000,$D219,$E$3:$E$20000,$E219))</f>
        <v>0.0576402586152047</v>
      </c>
      <c r="U219" s="13" t="n">
        <f aca="false">IF(SUMIFS($R$3:$R$20000,$D$3:$D$20000,$D219,$E$3:$E$20000,$E219)=0,0,R219/SUMIFS($R$3:$R$20000,$D$3:$D$20000,$D219,$E$3:$E$20000,$E219))</f>
        <v>0.0439154880737126</v>
      </c>
      <c r="V219" s="10" t="n">
        <v>219660558</v>
      </c>
      <c r="W219" s="10" t="n">
        <v>7537003</v>
      </c>
      <c r="X219" s="10" t="n">
        <v>1838871</v>
      </c>
      <c r="Y219" s="10" t="n">
        <v>40373</v>
      </c>
      <c r="Z219" s="2" t="n">
        <v>15</v>
      </c>
      <c r="AA219" s="2" t="s">
        <v>647</v>
      </c>
    </row>
    <row r="220" customFormat="false" ht="15" hidden="false" customHeight="false" outlineLevel="0" collapsed="false">
      <c r="A220" s="2" t="s">
        <v>648</v>
      </c>
      <c r="B220" s="2" t="s">
        <v>516</v>
      </c>
      <c r="C220" s="3" t="s">
        <v>517</v>
      </c>
      <c r="D220" s="2" t="s">
        <v>518</v>
      </c>
      <c r="E220" s="2" t="n">
        <v>2023</v>
      </c>
      <c r="F220" s="2" t="n">
        <v>16</v>
      </c>
      <c r="G220" s="2" t="s">
        <v>377</v>
      </c>
      <c r="H220" s="3" t="s">
        <v>378</v>
      </c>
      <c r="I220" s="2" t="s">
        <v>379</v>
      </c>
      <c r="J220" s="10" t="n">
        <v>0</v>
      </c>
      <c r="K220" s="11" t="n">
        <f aca="false">J220/1000</f>
        <v>0</v>
      </c>
      <c r="L220" s="10" t="n">
        <v>0</v>
      </c>
      <c r="M220" s="12" t="n">
        <f aca="false">L220/1000</f>
        <v>0</v>
      </c>
      <c r="N220" s="13" t="n">
        <f aca="false">IF(SUMIFS($J$3:$J$20000,$D$3:$D$20000,$D220,$E$3:$E$20000,$E220)=0,0,J220/SUMIFS($J$3:$J$20000,$D$3:$D$20000,$D220,$E$3:$E$20000,$E220))</f>
        <v>0</v>
      </c>
      <c r="O220" s="13" t="n">
        <f aca="false">IF(SUMIFS($L$3:$L$20000,$D$3:$D$20000,$D220,$E$3:$E$20000,$E220)=0,0,L220/SUMIFS($L$3:$L$20000,$D$3:$D$20000,$D220,$E$3:$E$20000,$E220))</f>
        <v>0</v>
      </c>
      <c r="P220" s="10" t="n">
        <v>196</v>
      </c>
      <c r="Q220" s="11" t="n">
        <f aca="false">P220/1000</f>
        <v>0.196</v>
      </c>
      <c r="R220" s="10" t="n">
        <v>10</v>
      </c>
      <c r="S220" s="12" t="n">
        <f aca="false">R220/1000</f>
        <v>0.01</v>
      </c>
      <c r="T220" s="13" t="n">
        <f aca="false">IF(SUMIFS($P$3:$P$20000,$D$3:$D$20000,$D220,$E$3:$E$20000,$E220)=0,0,P220/SUMIFS($P$3:$P$20000,$D$3:$D$20000,$D220,$E$3:$E$20000,$E220))</f>
        <v>0.000106587139609032</v>
      </c>
      <c r="U220" s="13" t="n">
        <f aca="false">IF(SUMIFS($R$3:$R$20000,$D$3:$D$20000,$D220,$E$3:$E$20000,$E220)=0,0,R220/SUMIFS($R$3:$R$20000,$D$3:$D$20000,$D220,$E$3:$E$20000,$E220))</f>
        <v>0.000247690288063805</v>
      </c>
      <c r="V220" s="10" t="n">
        <v>219660558</v>
      </c>
      <c r="W220" s="10" t="n">
        <v>7537003</v>
      </c>
      <c r="X220" s="10" t="n">
        <v>1838871</v>
      </c>
      <c r="Y220" s="10" t="n">
        <v>40373</v>
      </c>
      <c r="Z220" s="2" t="n">
        <v>16</v>
      </c>
      <c r="AA220" s="2" t="s">
        <v>649</v>
      </c>
    </row>
    <row r="221" customFormat="false" ht="15" hidden="false" customHeight="false" outlineLevel="0" collapsed="false">
      <c r="A221" s="2" t="s">
        <v>650</v>
      </c>
      <c r="B221" s="2" t="s">
        <v>516</v>
      </c>
      <c r="C221" s="3" t="s">
        <v>517</v>
      </c>
      <c r="D221" s="2" t="s">
        <v>518</v>
      </c>
      <c r="E221" s="2" t="n">
        <v>2023</v>
      </c>
      <c r="F221" s="2" t="n">
        <v>17</v>
      </c>
      <c r="G221" s="2" t="s">
        <v>325</v>
      </c>
      <c r="H221" s="3" t="s">
        <v>326</v>
      </c>
      <c r="I221" s="2"/>
      <c r="J221" s="10" t="n">
        <v>0</v>
      </c>
      <c r="K221" s="11" t="n">
        <f aca="false">J221/1000</f>
        <v>0</v>
      </c>
      <c r="L221" s="10" t="n">
        <v>0</v>
      </c>
      <c r="M221" s="12" t="n">
        <f aca="false">L221/1000</f>
        <v>0</v>
      </c>
      <c r="N221" s="13" t="n">
        <f aca="false">IF(SUMIFS($J$3:$J$20000,$D$3:$D$20000,$D221,$E$3:$E$20000,$E221)=0,0,J221/SUMIFS($J$3:$J$20000,$D$3:$D$20000,$D221,$E$3:$E$20000,$E221))</f>
        <v>0</v>
      </c>
      <c r="O221" s="13" t="n">
        <f aca="false">IF(SUMIFS($L$3:$L$20000,$D$3:$D$20000,$D221,$E$3:$E$20000,$E221)=0,0,L221/SUMIFS($L$3:$L$20000,$D$3:$D$20000,$D221,$E$3:$E$20000,$E221))</f>
        <v>0</v>
      </c>
      <c r="P221" s="10" t="n">
        <v>93443</v>
      </c>
      <c r="Q221" s="11" t="n">
        <f aca="false">P221/1000</f>
        <v>93.443</v>
      </c>
      <c r="R221" s="10" t="n">
        <v>3000</v>
      </c>
      <c r="S221" s="12" t="n">
        <f aca="false">R221/1000</f>
        <v>3</v>
      </c>
      <c r="T221" s="13" t="n">
        <f aca="false">IF(SUMIFS($P$3:$P$20000,$D$3:$D$20000,$D221,$E$3:$E$20000,$E221)=0,0,P221/SUMIFS($P$3:$P$20000,$D$3:$D$20000,$D221,$E$3:$E$20000,$E221))</f>
        <v>0.0508154188086059</v>
      </c>
      <c r="U221" s="13" t="n">
        <f aca="false">IF(SUMIFS($R$3:$R$20000,$D$3:$D$20000,$D221,$E$3:$E$20000,$E221)=0,0,R221/SUMIFS($R$3:$R$20000,$D$3:$D$20000,$D221,$E$3:$E$20000,$E221))</f>
        <v>0.0743070864191415</v>
      </c>
      <c r="V221" s="10" t="n">
        <v>219660558</v>
      </c>
      <c r="W221" s="10" t="n">
        <v>7537003</v>
      </c>
      <c r="X221" s="10" t="n">
        <v>1838871</v>
      </c>
      <c r="Y221" s="10" t="n">
        <v>40373</v>
      </c>
      <c r="Z221" s="2" t="n">
        <v>17</v>
      </c>
      <c r="AA221" s="2" t="s">
        <v>651</v>
      </c>
    </row>
    <row r="222" customFormat="false" ht="15" hidden="false" customHeight="false" outlineLevel="0" collapsed="false">
      <c r="A222" s="2" t="s">
        <v>652</v>
      </c>
      <c r="B222" s="2" t="s">
        <v>516</v>
      </c>
      <c r="C222" s="3" t="s">
        <v>517</v>
      </c>
      <c r="D222" s="2" t="s">
        <v>518</v>
      </c>
      <c r="E222" s="2" t="n">
        <v>2023</v>
      </c>
      <c r="F222" s="2" t="n">
        <v>18</v>
      </c>
      <c r="G222" s="2" t="s">
        <v>653</v>
      </c>
      <c r="H222" s="3" t="s">
        <v>654</v>
      </c>
      <c r="I222" s="2"/>
      <c r="J222" s="10" t="n">
        <v>0</v>
      </c>
      <c r="K222" s="11" t="n">
        <f aca="false">J222/1000</f>
        <v>0</v>
      </c>
      <c r="L222" s="10" t="n">
        <v>0</v>
      </c>
      <c r="M222" s="12" t="n">
        <f aca="false">L222/1000</f>
        <v>0</v>
      </c>
      <c r="N222" s="13" t="n">
        <f aca="false">IF(SUMIFS($J$3:$J$20000,$D$3:$D$20000,$D222,$E$3:$E$20000,$E222)=0,0,J222/SUMIFS($J$3:$J$20000,$D$3:$D$20000,$D222,$E$3:$E$20000,$E222))</f>
        <v>0</v>
      </c>
      <c r="O222" s="13" t="n">
        <f aca="false">IF(SUMIFS($L$3:$L$20000,$D$3:$D$20000,$D222,$E$3:$E$20000,$E222)=0,0,L222/SUMIFS($L$3:$L$20000,$D$3:$D$20000,$D222,$E$3:$E$20000,$E222))</f>
        <v>0</v>
      </c>
      <c r="P222" s="10" t="n">
        <v>10869</v>
      </c>
      <c r="Q222" s="11" t="n">
        <f aca="false">P222/1000</f>
        <v>10.869</v>
      </c>
      <c r="R222" s="10" t="n">
        <v>0</v>
      </c>
      <c r="S222" s="12" t="n">
        <f aca="false">R222/1000</f>
        <v>0</v>
      </c>
      <c r="T222" s="13" t="n">
        <f aca="false">IF(SUMIFS($P$3:$P$20000,$D$3:$D$20000,$D222,$E$3:$E$20000,$E222)=0,0,P222/SUMIFS($P$3:$P$20000,$D$3:$D$20000,$D222,$E$3:$E$20000,$E222))</f>
        <v>0.00591069194087024</v>
      </c>
      <c r="U222" s="13" t="n">
        <f aca="false">IF(SUMIFS($R$3:$R$20000,$D$3:$D$20000,$D222,$E$3:$E$20000,$E222)=0,0,R222/SUMIFS($R$3:$R$20000,$D$3:$D$20000,$D222,$E$3:$E$20000,$E222))</f>
        <v>0</v>
      </c>
      <c r="V222" s="10" t="n">
        <v>219660558</v>
      </c>
      <c r="W222" s="10" t="n">
        <v>7537003</v>
      </c>
      <c r="X222" s="10" t="n">
        <v>1838871</v>
      </c>
      <c r="Y222" s="10" t="n">
        <v>40373</v>
      </c>
      <c r="Z222" s="2" t="n">
        <v>18</v>
      </c>
      <c r="AA222" s="2" t="s">
        <v>655</v>
      </c>
    </row>
    <row r="223" customFormat="false" ht="15" hidden="false" customHeight="false" outlineLevel="0" collapsed="false">
      <c r="A223" s="2" t="s">
        <v>656</v>
      </c>
      <c r="B223" s="2" t="s">
        <v>516</v>
      </c>
      <c r="C223" s="3" t="s">
        <v>517</v>
      </c>
      <c r="D223" s="2" t="s">
        <v>518</v>
      </c>
      <c r="E223" s="2" t="n">
        <v>2023</v>
      </c>
      <c r="F223" s="2" t="n">
        <v>19</v>
      </c>
      <c r="G223" s="2" t="s">
        <v>210</v>
      </c>
      <c r="H223" s="3" t="s">
        <v>211</v>
      </c>
      <c r="I223" s="2" t="s">
        <v>212</v>
      </c>
      <c r="J223" s="10" t="n">
        <v>0</v>
      </c>
      <c r="K223" s="11" t="n">
        <f aca="false">J223/1000</f>
        <v>0</v>
      </c>
      <c r="L223" s="10" t="n">
        <v>0</v>
      </c>
      <c r="M223" s="12" t="n">
        <f aca="false">L223/1000</f>
        <v>0</v>
      </c>
      <c r="N223" s="13" t="n">
        <f aca="false">IF(SUMIFS($J$3:$J$20000,$D$3:$D$20000,$D223,$E$3:$E$20000,$E223)=0,0,J223/SUMIFS($J$3:$J$20000,$D$3:$D$20000,$D223,$E$3:$E$20000,$E223))</f>
        <v>0</v>
      </c>
      <c r="O223" s="13" t="n">
        <f aca="false">IF(SUMIFS($L$3:$L$20000,$D$3:$D$20000,$D223,$E$3:$E$20000,$E223)=0,0,L223/SUMIFS($L$3:$L$20000,$D$3:$D$20000,$D223,$E$3:$E$20000,$E223))</f>
        <v>0</v>
      </c>
      <c r="P223" s="10" t="n">
        <v>38271</v>
      </c>
      <c r="Q223" s="11" t="n">
        <f aca="false">P223/1000</f>
        <v>38.271</v>
      </c>
      <c r="R223" s="10" t="n">
        <v>76</v>
      </c>
      <c r="S223" s="12" t="n">
        <f aca="false">R223/1000</f>
        <v>0.076</v>
      </c>
      <c r="T223" s="13" t="n">
        <f aca="false">IF(SUMIFS($P$3:$P$20000,$D$3:$D$20000,$D223,$E$3:$E$20000,$E223)=0,0,P223/SUMIFS($P$3:$P$20000,$D$3:$D$20000,$D223,$E$3:$E$20000,$E223))</f>
        <v>0.020812226632537</v>
      </c>
      <c r="U223" s="13" t="n">
        <f aca="false">IF(SUMIFS($R$3:$R$20000,$D$3:$D$20000,$D223,$E$3:$E$20000,$E223)=0,0,R223/SUMIFS($R$3:$R$20000,$D$3:$D$20000,$D223,$E$3:$E$20000,$E223))</f>
        <v>0.00188244618928492</v>
      </c>
      <c r="V223" s="10" t="n">
        <v>219660558</v>
      </c>
      <c r="W223" s="10" t="n">
        <v>7537003</v>
      </c>
      <c r="X223" s="10" t="n">
        <v>1838871</v>
      </c>
      <c r="Y223" s="10" t="n">
        <v>40373</v>
      </c>
      <c r="Z223" s="2" t="n">
        <v>19</v>
      </c>
      <c r="AA223" s="2" t="s">
        <v>657</v>
      </c>
    </row>
    <row r="224" customFormat="false" ht="15" hidden="false" customHeight="false" outlineLevel="0" collapsed="false">
      <c r="A224" s="2" t="s">
        <v>658</v>
      </c>
      <c r="B224" s="2" t="s">
        <v>516</v>
      </c>
      <c r="C224" s="3" t="s">
        <v>517</v>
      </c>
      <c r="D224" s="2" t="s">
        <v>518</v>
      </c>
      <c r="E224" s="2" t="n">
        <v>2024</v>
      </c>
      <c r="F224" s="2" t="n">
        <v>1</v>
      </c>
      <c r="G224" s="2" t="s">
        <v>314</v>
      </c>
      <c r="H224" s="3" t="s">
        <v>315</v>
      </c>
      <c r="I224" s="2" t="s">
        <v>316</v>
      </c>
      <c r="J224" s="10" t="n">
        <v>224460581</v>
      </c>
      <c r="K224" s="11" t="n">
        <f aca="false">J224/1000</f>
        <v>224460.581</v>
      </c>
      <c r="L224" s="10" t="n">
        <v>7778001</v>
      </c>
      <c r="M224" s="12" t="n">
        <f aca="false">L224/1000</f>
        <v>7778.001</v>
      </c>
      <c r="N224" s="13" t="n">
        <f aca="false">IF(SUMIFS($J$3:$J$20000,$D$3:$D$20000,$D224,$E$3:$E$20000,$E224)=0,0,J224/SUMIFS($J$3:$J$20000,$D$3:$D$20000,$D224,$E$3:$E$20000,$E224))</f>
        <v>0.970172095921548</v>
      </c>
      <c r="O224" s="13" t="n">
        <f aca="false">IF(SUMIFS($L$3:$L$20000,$D$3:$D$20000,$D224,$E$3:$E$20000,$E224)=0,0,L224/SUMIFS($L$3:$L$20000,$D$3:$D$20000,$D224,$E$3:$E$20000,$E224))</f>
        <v>0.986850579321055</v>
      </c>
      <c r="P224" s="10" t="n">
        <v>0</v>
      </c>
      <c r="Q224" s="11" t="n">
        <f aca="false">P224/1000</f>
        <v>0</v>
      </c>
      <c r="R224" s="10" t="n">
        <v>0</v>
      </c>
      <c r="S224" s="12" t="n">
        <f aca="false">R224/1000</f>
        <v>0</v>
      </c>
      <c r="T224" s="13" t="n">
        <f aca="false">IF(SUMIFS($P$3:$P$20000,$D$3:$D$20000,$D224,$E$3:$E$20000,$E224)=0,0,P224/SUMIFS($P$3:$P$20000,$D$3:$D$20000,$D224,$E$3:$E$20000,$E224))</f>
        <v>0</v>
      </c>
      <c r="U224" s="13" t="n">
        <f aca="false">IF(SUMIFS($R$3:$R$20000,$D$3:$D$20000,$D224,$E$3:$E$20000,$E224)=0,0,R224/SUMIFS($R$3:$R$20000,$D$3:$D$20000,$D224,$E$3:$E$20000,$E224))</f>
        <v>0</v>
      </c>
      <c r="V224" s="10" t="n">
        <v>231361613</v>
      </c>
      <c r="W224" s="10" t="n">
        <v>7881640</v>
      </c>
      <c r="X224" s="10" t="n">
        <v>5665607</v>
      </c>
      <c r="Y224" s="10" t="n">
        <v>92255</v>
      </c>
      <c r="Z224" s="2" t="n">
        <v>1</v>
      </c>
      <c r="AA224" s="2" t="s">
        <v>659</v>
      </c>
    </row>
    <row r="225" customFormat="false" ht="15" hidden="false" customHeight="false" outlineLevel="0" collapsed="false">
      <c r="A225" s="2" t="s">
        <v>660</v>
      </c>
      <c r="B225" s="2" t="s">
        <v>516</v>
      </c>
      <c r="C225" s="3" t="s">
        <v>517</v>
      </c>
      <c r="D225" s="2" t="s">
        <v>518</v>
      </c>
      <c r="E225" s="2" t="n">
        <v>2024</v>
      </c>
      <c r="F225" s="2" t="n">
        <v>2</v>
      </c>
      <c r="G225" s="2" t="s">
        <v>107</v>
      </c>
      <c r="H225" s="3" t="s">
        <v>108</v>
      </c>
      <c r="I225" s="2" t="s">
        <v>109</v>
      </c>
      <c r="J225" s="10" t="n">
        <v>3614813</v>
      </c>
      <c r="K225" s="11" t="n">
        <f aca="false">J225/1000</f>
        <v>3614.813</v>
      </c>
      <c r="L225" s="10" t="n">
        <v>36270</v>
      </c>
      <c r="M225" s="12" t="n">
        <f aca="false">L225/1000</f>
        <v>36.27</v>
      </c>
      <c r="N225" s="13" t="n">
        <f aca="false">IF(SUMIFS($J$3:$J$20000,$D$3:$D$20000,$D225,$E$3:$E$20000,$E225)=0,0,J225/SUMIFS($J$3:$J$20000,$D$3:$D$20000,$D225,$E$3:$E$20000,$E225))</f>
        <v>0.0156240828075485</v>
      </c>
      <c r="O225" s="13" t="n">
        <f aca="false">IF(SUMIFS($L$3:$L$20000,$D$3:$D$20000,$D225,$E$3:$E$20000,$E225)=0,0,L225/SUMIFS($L$3:$L$20000,$D$3:$D$20000,$D225,$E$3:$E$20000,$E225))</f>
        <v>0.00460183413604275</v>
      </c>
      <c r="P225" s="10" t="n">
        <v>1263783</v>
      </c>
      <c r="Q225" s="11" t="n">
        <f aca="false">P225/1000</f>
        <v>1263.783</v>
      </c>
      <c r="R225" s="10" t="n">
        <v>40048</v>
      </c>
      <c r="S225" s="12" t="n">
        <f aca="false">R225/1000</f>
        <v>40.048</v>
      </c>
      <c r="T225" s="13" t="n">
        <f aca="false">IF(SUMIFS($P$3:$P$20000,$D$3:$D$20000,$D225,$E$3:$E$20000,$E225)=0,0,P225/SUMIFS($P$3:$P$20000,$D$3:$D$20000,$D225,$E$3:$E$20000,$E225))</f>
        <v>0.223062242051028</v>
      </c>
      <c r="U225" s="13" t="n">
        <f aca="false">IF(SUMIFS($R$3:$R$20000,$D$3:$D$20000,$D225,$E$3:$E$20000,$E225)=0,0,R225/SUMIFS($R$3:$R$20000,$D$3:$D$20000,$D225,$E$3:$E$20000,$E225))</f>
        <v>0.434101132729933</v>
      </c>
      <c r="V225" s="10" t="n">
        <v>231361613</v>
      </c>
      <c r="W225" s="10" t="n">
        <v>7881640</v>
      </c>
      <c r="X225" s="10" t="n">
        <v>5665607</v>
      </c>
      <c r="Y225" s="10" t="n">
        <v>92255</v>
      </c>
      <c r="Z225" s="2" t="n">
        <v>3</v>
      </c>
      <c r="AA225" s="2" t="s">
        <v>661</v>
      </c>
    </row>
    <row r="226" customFormat="false" ht="15" hidden="false" customHeight="false" outlineLevel="0" collapsed="false">
      <c r="A226" s="2" t="s">
        <v>662</v>
      </c>
      <c r="B226" s="2" t="s">
        <v>516</v>
      </c>
      <c r="C226" s="3" t="s">
        <v>517</v>
      </c>
      <c r="D226" s="2" t="s">
        <v>518</v>
      </c>
      <c r="E226" s="2" t="n">
        <v>2024</v>
      </c>
      <c r="F226" s="2" t="n">
        <v>3</v>
      </c>
      <c r="G226" s="2" t="s">
        <v>247</v>
      </c>
      <c r="H226" s="3" t="s">
        <v>248</v>
      </c>
      <c r="I226" s="2" t="s">
        <v>249</v>
      </c>
      <c r="J226" s="10" t="n">
        <v>1813571</v>
      </c>
      <c r="K226" s="11" t="n">
        <f aca="false">J226/1000</f>
        <v>1813.571</v>
      </c>
      <c r="L226" s="10" t="n">
        <v>63000</v>
      </c>
      <c r="M226" s="12" t="n">
        <f aca="false">L226/1000</f>
        <v>63</v>
      </c>
      <c r="N226" s="13" t="n">
        <f aca="false">IF(SUMIFS($J$3:$J$20000,$D$3:$D$20000,$D226,$E$3:$E$20000,$E226)=0,0,J226/SUMIFS($J$3:$J$20000,$D$3:$D$20000,$D226,$E$3:$E$20000,$E226))</f>
        <v>0.00783868584111229</v>
      </c>
      <c r="O226" s="13" t="n">
        <f aca="false">IF(SUMIFS($L$3:$L$20000,$D$3:$D$20000,$D226,$E$3:$E$20000,$E226)=0,0,L226/SUMIFS($L$3:$L$20000,$D$3:$D$20000,$D226,$E$3:$E$20000,$E226))</f>
        <v>0.00799326028593034</v>
      </c>
      <c r="P226" s="10" t="n">
        <v>0</v>
      </c>
      <c r="Q226" s="11" t="n">
        <f aca="false">P226/1000</f>
        <v>0</v>
      </c>
      <c r="R226" s="10" t="n">
        <v>0</v>
      </c>
      <c r="S226" s="12" t="n">
        <f aca="false">R226/1000</f>
        <v>0</v>
      </c>
      <c r="T226" s="13" t="n">
        <f aca="false">IF(SUMIFS($P$3:$P$20000,$D$3:$D$20000,$D226,$E$3:$E$20000,$E226)=0,0,P226/SUMIFS($P$3:$P$20000,$D$3:$D$20000,$D226,$E$3:$E$20000,$E226))</f>
        <v>0</v>
      </c>
      <c r="U226" s="13" t="n">
        <f aca="false">IF(SUMIFS($R$3:$R$20000,$D$3:$D$20000,$D226,$E$3:$E$20000,$E226)=0,0,R226/SUMIFS($R$3:$R$20000,$D$3:$D$20000,$D226,$E$3:$E$20000,$E226))</f>
        <v>0</v>
      </c>
      <c r="V226" s="10" t="n">
        <v>231361613</v>
      </c>
      <c r="W226" s="10" t="n">
        <v>7881640</v>
      </c>
      <c r="X226" s="10" t="n">
        <v>5665607</v>
      </c>
      <c r="Y226" s="10" t="n">
        <v>92255</v>
      </c>
      <c r="Z226" s="2" t="n">
        <v>2</v>
      </c>
      <c r="AA226" s="2" t="s">
        <v>663</v>
      </c>
    </row>
    <row r="227" customFormat="false" ht="15" hidden="false" customHeight="false" outlineLevel="0" collapsed="false">
      <c r="A227" s="2" t="s">
        <v>664</v>
      </c>
      <c r="B227" s="2" t="s">
        <v>516</v>
      </c>
      <c r="C227" s="3" t="s">
        <v>517</v>
      </c>
      <c r="D227" s="2" t="s">
        <v>518</v>
      </c>
      <c r="E227" s="2" t="n">
        <v>2024</v>
      </c>
      <c r="F227" s="2" t="n">
        <v>4</v>
      </c>
      <c r="G227" s="2" t="s">
        <v>97</v>
      </c>
      <c r="H227" s="3" t="s">
        <v>98</v>
      </c>
      <c r="I227" s="2" t="s">
        <v>99</v>
      </c>
      <c r="J227" s="10" t="n">
        <v>1330519</v>
      </c>
      <c r="K227" s="11" t="n">
        <f aca="false">J227/1000</f>
        <v>1330.519</v>
      </c>
      <c r="L227" s="10" t="n">
        <v>2504</v>
      </c>
      <c r="M227" s="12" t="n">
        <f aca="false">L227/1000</f>
        <v>2.504</v>
      </c>
      <c r="N227" s="13" t="n">
        <f aca="false">IF(SUMIFS($J$3:$J$20000,$D$3:$D$20000,$D227,$E$3:$E$20000,$E227)=0,0,J227/SUMIFS($J$3:$J$20000,$D$3:$D$20000,$D227,$E$3:$E$20000,$E227))</f>
        <v>0.00575082003772164</v>
      </c>
      <c r="O227" s="13" t="n">
        <f aca="false">IF(SUMIFS($L$3:$L$20000,$D$3:$D$20000,$D227,$E$3:$E$20000,$E227)=0,0,L227/SUMIFS($L$3:$L$20000,$D$3:$D$20000,$D227,$E$3:$E$20000,$E227))</f>
        <v>0.000317700377078882</v>
      </c>
      <c r="P227" s="10" t="n">
        <v>2790028</v>
      </c>
      <c r="Q227" s="11" t="n">
        <f aca="false">P227/1000</f>
        <v>2790.028</v>
      </c>
      <c r="R227" s="10" t="n">
        <v>1782</v>
      </c>
      <c r="S227" s="12" t="n">
        <f aca="false">R227/1000</f>
        <v>1.782</v>
      </c>
      <c r="T227" s="13" t="n">
        <f aca="false">IF(SUMIFS($P$3:$P$20000,$D$3:$D$20000,$D227,$E$3:$E$20000,$E227)=0,0,P227/SUMIFS($P$3:$P$20000,$D$3:$D$20000,$D227,$E$3:$E$20000,$E227))</f>
        <v>0.492449970497424</v>
      </c>
      <c r="U227" s="13" t="n">
        <f aca="false">IF(SUMIFS($R$3:$R$20000,$D$3:$D$20000,$D227,$E$3:$E$20000,$E227)=0,0,R227/SUMIFS($R$3:$R$20000,$D$3:$D$20000,$D227,$E$3:$E$20000,$E227))</f>
        <v>0.0193160262316406</v>
      </c>
      <c r="V227" s="10" t="n">
        <v>231361613</v>
      </c>
      <c r="W227" s="10" t="n">
        <v>7881640</v>
      </c>
      <c r="X227" s="10" t="n">
        <v>5665607</v>
      </c>
      <c r="Y227" s="10" t="n">
        <v>92255</v>
      </c>
      <c r="Z227" s="2" t="n">
        <v>4</v>
      </c>
      <c r="AA227" s="2" t="s">
        <v>665</v>
      </c>
    </row>
    <row r="228" customFormat="false" ht="15" hidden="false" customHeight="false" outlineLevel="0" collapsed="false">
      <c r="A228" s="2" t="s">
        <v>666</v>
      </c>
      <c r="B228" s="2" t="s">
        <v>516</v>
      </c>
      <c r="C228" s="3" t="s">
        <v>517</v>
      </c>
      <c r="D228" s="2" t="s">
        <v>518</v>
      </c>
      <c r="E228" s="2" t="n">
        <v>2024</v>
      </c>
      <c r="F228" s="2" t="n">
        <v>5</v>
      </c>
      <c r="G228" s="2" t="s">
        <v>102</v>
      </c>
      <c r="H228" s="3" t="s">
        <v>103</v>
      </c>
      <c r="I228" s="2" t="s">
        <v>104</v>
      </c>
      <c r="J228" s="10" t="n">
        <v>93957</v>
      </c>
      <c r="K228" s="11" t="n">
        <f aca="false">J228/1000</f>
        <v>93.957</v>
      </c>
      <c r="L228" s="10" t="n">
        <v>1804</v>
      </c>
      <c r="M228" s="12" t="n">
        <f aca="false">L228/1000</f>
        <v>1.804</v>
      </c>
      <c r="N228" s="13" t="n">
        <f aca="false">IF(SUMIFS($J$3:$J$20000,$D$3:$D$20000,$D228,$E$3:$E$20000,$E228)=0,0,J228/SUMIFS($J$3:$J$20000,$D$3:$D$20000,$D228,$E$3:$E$20000,$E228))</f>
        <v>0.000406104533858</v>
      </c>
      <c r="O228" s="13" t="n">
        <f aca="false">IF(SUMIFS($L$3:$L$20000,$D$3:$D$20000,$D228,$E$3:$E$20000,$E228)=0,0,L228/SUMIFS($L$3:$L$20000,$D$3:$D$20000,$D228,$E$3:$E$20000,$E228))</f>
        <v>0.000228886373901878</v>
      </c>
      <c r="P228" s="10" t="n">
        <v>640561</v>
      </c>
      <c r="Q228" s="11" t="n">
        <f aca="false">P228/1000</f>
        <v>640.561</v>
      </c>
      <c r="R228" s="10" t="n">
        <v>21250</v>
      </c>
      <c r="S228" s="12" t="n">
        <f aca="false">R228/1000</f>
        <v>21.25</v>
      </c>
      <c r="T228" s="13" t="n">
        <f aca="false">IF(SUMIFS($P$3:$P$20000,$D$3:$D$20000,$D228,$E$3:$E$20000,$E228)=0,0,P228/SUMIFS($P$3:$P$20000,$D$3:$D$20000,$D228,$E$3:$E$20000,$E228))</f>
        <v>0.11306131893723</v>
      </c>
      <c r="U228" s="13" t="n">
        <f aca="false">IF(SUMIFS($R$3:$R$20000,$D$3:$D$20000,$D228,$E$3:$E$20000,$E228)=0,0,R228/SUMIFS($R$3:$R$20000,$D$3:$D$20000,$D228,$E$3:$E$20000,$E228))</f>
        <v>0.230339818980001</v>
      </c>
      <c r="V228" s="10" t="n">
        <v>231361613</v>
      </c>
      <c r="W228" s="10" t="n">
        <v>7881640</v>
      </c>
      <c r="X228" s="10" t="n">
        <v>5665607</v>
      </c>
      <c r="Y228" s="10" t="n">
        <v>92255</v>
      </c>
      <c r="Z228" s="2" t="n">
        <v>5</v>
      </c>
      <c r="AA228" s="2" t="s">
        <v>667</v>
      </c>
    </row>
    <row r="229" customFormat="false" ht="15" hidden="false" customHeight="false" outlineLevel="0" collapsed="false">
      <c r="A229" s="2" t="s">
        <v>668</v>
      </c>
      <c r="B229" s="2" t="s">
        <v>516</v>
      </c>
      <c r="C229" s="3" t="s">
        <v>517</v>
      </c>
      <c r="D229" s="2" t="s">
        <v>518</v>
      </c>
      <c r="E229" s="2" t="n">
        <v>2024</v>
      </c>
      <c r="F229" s="2" t="n">
        <v>6</v>
      </c>
      <c r="G229" s="2" t="s">
        <v>142</v>
      </c>
      <c r="H229" s="3" t="s">
        <v>143</v>
      </c>
      <c r="I229" s="2" t="s">
        <v>144</v>
      </c>
      <c r="J229" s="10" t="n">
        <v>43626</v>
      </c>
      <c r="K229" s="11" t="n">
        <f aca="false">J229/1000</f>
        <v>43.626</v>
      </c>
      <c r="L229" s="10" t="n">
        <v>50</v>
      </c>
      <c r="M229" s="12" t="n">
        <f aca="false">L229/1000</f>
        <v>0.05</v>
      </c>
      <c r="N229" s="13" t="n">
        <f aca="false">IF(SUMIFS($J$3:$J$20000,$D$3:$D$20000,$D229,$E$3:$E$20000,$E229)=0,0,J229/SUMIFS($J$3:$J$20000,$D$3:$D$20000,$D229,$E$3:$E$20000,$E229))</f>
        <v>0.000188561963388455</v>
      </c>
      <c r="O229" s="13" t="n">
        <f aca="false">IF(SUMIFS($L$3:$L$20000,$D$3:$D$20000,$D229,$E$3:$E$20000,$E229)=0,0,L229/SUMIFS($L$3:$L$20000,$D$3:$D$20000,$D229,$E$3:$E$20000,$E229))</f>
        <v>6.34385736978598E-006</v>
      </c>
      <c r="P229" s="10" t="n">
        <v>700</v>
      </c>
      <c r="Q229" s="11" t="n">
        <f aca="false">P229/1000</f>
        <v>0.7</v>
      </c>
      <c r="R229" s="10" t="n">
        <v>0</v>
      </c>
      <c r="S229" s="12" t="n">
        <f aca="false">R229/1000</f>
        <v>0</v>
      </c>
      <c r="T229" s="13" t="n">
        <f aca="false">IF(SUMIFS($P$3:$P$20000,$D$3:$D$20000,$D229,$E$3:$E$20000,$E229)=0,0,P229/SUMIFS($P$3:$P$20000,$D$3:$D$20000,$D229,$E$3:$E$20000,$E229))</f>
        <v>0.000123552516085214</v>
      </c>
      <c r="U229" s="13" t="n">
        <f aca="false">IF(SUMIFS($R$3:$R$20000,$D$3:$D$20000,$D229,$E$3:$E$20000,$E229)=0,0,R229/SUMIFS($R$3:$R$20000,$D$3:$D$20000,$D229,$E$3:$E$20000,$E229))</f>
        <v>0</v>
      </c>
      <c r="V229" s="10" t="n">
        <v>231361613</v>
      </c>
      <c r="W229" s="10" t="n">
        <v>7881640</v>
      </c>
      <c r="X229" s="10" t="n">
        <v>5665607</v>
      </c>
      <c r="Y229" s="10" t="n">
        <v>92255</v>
      </c>
      <c r="Z229" s="2" t="n">
        <v>6</v>
      </c>
      <c r="AA229" s="2" t="s">
        <v>669</v>
      </c>
    </row>
    <row r="230" customFormat="false" ht="15" hidden="false" customHeight="false" outlineLevel="0" collapsed="false">
      <c r="A230" s="2" t="s">
        <v>670</v>
      </c>
      <c r="B230" s="2" t="s">
        <v>516</v>
      </c>
      <c r="C230" s="3" t="s">
        <v>517</v>
      </c>
      <c r="D230" s="2" t="s">
        <v>518</v>
      </c>
      <c r="E230" s="2" t="n">
        <v>2024</v>
      </c>
      <c r="F230" s="2" t="n">
        <v>7</v>
      </c>
      <c r="G230" s="2" t="s">
        <v>171</v>
      </c>
      <c r="H230" s="3" t="s">
        <v>172</v>
      </c>
      <c r="I230" s="2" t="s">
        <v>173</v>
      </c>
      <c r="J230" s="10" t="n">
        <v>3615</v>
      </c>
      <c r="K230" s="11" t="n">
        <f aca="false">J230/1000</f>
        <v>3.615</v>
      </c>
      <c r="L230" s="10" t="n">
        <v>0</v>
      </c>
      <c r="M230" s="12" t="n">
        <f aca="false">L230/1000</f>
        <v>0</v>
      </c>
      <c r="N230" s="13" t="n">
        <f aca="false">IF(SUMIFS($J$3:$J$20000,$D$3:$D$20000,$D230,$E$3:$E$20000,$E230)=0,0,J230/SUMIFS($J$3:$J$20000,$D$3:$D$20000,$D230,$E$3:$E$20000,$E230))</f>
        <v>1.56248910660906E-005</v>
      </c>
      <c r="O230" s="13" t="n">
        <f aca="false">IF(SUMIFS($L$3:$L$20000,$D$3:$D$20000,$D230,$E$3:$E$20000,$E230)=0,0,L230/SUMIFS($L$3:$L$20000,$D$3:$D$20000,$D230,$E$3:$E$20000,$E230))</f>
        <v>0</v>
      </c>
      <c r="P230" s="10" t="n">
        <v>0</v>
      </c>
      <c r="Q230" s="11" t="n">
        <f aca="false">P230/1000</f>
        <v>0</v>
      </c>
      <c r="R230" s="10" t="n">
        <v>0</v>
      </c>
      <c r="S230" s="12" t="n">
        <f aca="false">R230/1000</f>
        <v>0</v>
      </c>
      <c r="T230" s="13" t="n">
        <f aca="false">IF(SUMIFS($P$3:$P$20000,$D$3:$D$20000,$D230,$E$3:$E$20000,$E230)=0,0,P230/SUMIFS($P$3:$P$20000,$D$3:$D$20000,$D230,$E$3:$E$20000,$E230))</f>
        <v>0</v>
      </c>
      <c r="U230" s="13" t="n">
        <f aca="false">IF(SUMIFS($R$3:$R$20000,$D$3:$D$20000,$D230,$E$3:$E$20000,$E230)=0,0,R230/SUMIFS($R$3:$R$20000,$D$3:$D$20000,$D230,$E$3:$E$20000,$E230))</f>
        <v>0</v>
      </c>
      <c r="V230" s="10" t="n">
        <v>231361613</v>
      </c>
      <c r="W230" s="10" t="n">
        <v>7881640</v>
      </c>
      <c r="X230" s="10" t="n">
        <v>5665607</v>
      </c>
      <c r="Y230" s="10" t="n">
        <v>92255</v>
      </c>
      <c r="Z230" s="2" t="n">
        <v>9</v>
      </c>
      <c r="AA230" s="2" t="s">
        <v>671</v>
      </c>
    </row>
    <row r="231" customFormat="false" ht="15" hidden="false" customHeight="false" outlineLevel="0" collapsed="false">
      <c r="A231" s="2" t="s">
        <v>672</v>
      </c>
      <c r="B231" s="2" t="s">
        <v>516</v>
      </c>
      <c r="C231" s="3" t="s">
        <v>517</v>
      </c>
      <c r="D231" s="2" t="s">
        <v>518</v>
      </c>
      <c r="E231" s="2" t="n">
        <v>2024</v>
      </c>
      <c r="F231" s="2" t="n">
        <v>8</v>
      </c>
      <c r="G231" s="2" t="s">
        <v>137</v>
      </c>
      <c r="H231" s="3" t="s">
        <v>138</v>
      </c>
      <c r="I231" s="2" t="s">
        <v>139</v>
      </c>
      <c r="J231" s="10" t="n">
        <v>794</v>
      </c>
      <c r="K231" s="11" t="n">
        <f aca="false">J231/1000</f>
        <v>0.794</v>
      </c>
      <c r="L231" s="10" t="n">
        <v>5</v>
      </c>
      <c r="M231" s="12" t="n">
        <f aca="false">L231/1000</f>
        <v>0.005</v>
      </c>
      <c r="N231" s="13" t="n">
        <f aca="false">IF(SUMIFS($J$3:$J$20000,$D$3:$D$20000,$D231,$E$3:$E$20000,$E231)=0,0,J231/SUMIFS($J$3:$J$20000,$D$3:$D$20000,$D231,$E$3:$E$20000,$E231))</f>
        <v>3.4318571248896E-006</v>
      </c>
      <c r="O231" s="13" t="n">
        <f aca="false">IF(SUMIFS($L$3:$L$20000,$D$3:$D$20000,$D231,$E$3:$E$20000,$E231)=0,0,L231/SUMIFS($L$3:$L$20000,$D$3:$D$20000,$D231,$E$3:$E$20000,$E231))</f>
        <v>6.34385736978598E-007</v>
      </c>
      <c r="P231" s="10" t="n">
        <v>55832</v>
      </c>
      <c r="Q231" s="11" t="n">
        <f aca="false">P231/1000</f>
        <v>55.832</v>
      </c>
      <c r="R231" s="10" t="n">
        <v>2503</v>
      </c>
      <c r="S231" s="12" t="n">
        <f aca="false">R231/1000</f>
        <v>2.503</v>
      </c>
      <c r="T231" s="13" t="n">
        <f aca="false">IF(SUMIFS($P$3:$P$20000,$D$3:$D$20000,$D231,$E$3:$E$20000,$E231)=0,0,P231/SUMIFS($P$3:$P$20000,$D$3:$D$20000,$D231,$E$3:$E$20000,$E231))</f>
        <v>0.00985454868295665</v>
      </c>
      <c r="U231" s="13" t="n">
        <f aca="false">IF(SUMIFS($R$3:$R$20000,$D$3:$D$20000,$D231,$E$3:$E$20000,$E231)=0,0,R231/SUMIFS($R$3:$R$20000,$D$3:$D$20000,$D231,$E$3:$E$20000,$E231))</f>
        <v>0.0271313207956208</v>
      </c>
      <c r="V231" s="10" t="n">
        <v>231361613</v>
      </c>
      <c r="W231" s="10" t="n">
        <v>7881640</v>
      </c>
      <c r="X231" s="10" t="n">
        <v>5665607</v>
      </c>
      <c r="Y231" s="10" t="n">
        <v>92255</v>
      </c>
      <c r="Z231" s="2" t="n">
        <v>8</v>
      </c>
      <c r="AA231" s="2" t="s">
        <v>673</v>
      </c>
    </row>
    <row r="232" customFormat="false" ht="15" hidden="false" customHeight="false" outlineLevel="0" collapsed="false">
      <c r="A232" s="2" t="s">
        <v>674</v>
      </c>
      <c r="B232" s="2" t="s">
        <v>516</v>
      </c>
      <c r="C232" s="3" t="s">
        <v>517</v>
      </c>
      <c r="D232" s="2" t="s">
        <v>518</v>
      </c>
      <c r="E232" s="2" t="n">
        <v>2024</v>
      </c>
      <c r="F232" s="2" t="n">
        <v>9</v>
      </c>
      <c r="G232" s="2" t="s">
        <v>162</v>
      </c>
      <c r="H232" s="3" t="s">
        <v>163</v>
      </c>
      <c r="I232" s="2" t="s">
        <v>164</v>
      </c>
      <c r="J232" s="10" t="n">
        <v>137</v>
      </c>
      <c r="K232" s="11" t="n">
        <f aca="false">J232/1000</f>
        <v>0.137</v>
      </c>
      <c r="L232" s="10" t="n">
        <v>6</v>
      </c>
      <c r="M232" s="12" t="n">
        <f aca="false">L232/1000</f>
        <v>0.006</v>
      </c>
      <c r="N232" s="13" t="n">
        <f aca="false">IF(SUMIFS($J$3:$J$20000,$D$3:$D$20000,$D232,$E$3:$E$20000,$E232)=0,0,J232/SUMIFS($J$3:$J$20000,$D$3:$D$20000,$D232,$E$3:$E$20000,$E232))</f>
        <v>5.92146632380195E-007</v>
      </c>
      <c r="O232" s="13" t="n">
        <f aca="false">IF(SUMIFS($L$3:$L$20000,$D$3:$D$20000,$D232,$E$3:$E$20000,$E232)=0,0,L232/SUMIFS($L$3:$L$20000,$D$3:$D$20000,$D232,$E$3:$E$20000,$E232))</f>
        <v>7.61262884374318E-007</v>
      </c>
      <c r="P232" s="10" t="n">
        <v>0</v>
      </c>
      <c r="Q232" s="11" t="n">
        <f aca="false">P232/1000</f>
        <v>0</v>
      </c>
      <c r="R232" s="10" t="n">
        <v>0</v>
      </c>
      <c r="S232" s="12" t="n">
        <f aca="false">R232/1000</f>
        <v>0</v>
      </c>
      <c r="T232" s="13" t="n">
        <f aca="false">IF(SUMIFS($P$3:$P$20000,$D$3:$D$20000,$D232,$E$3:$E$20000,$E232)=0,0,P232/SUMIFS($P$3:$P$20000,$D$3:$D$20000,$D232,$E$3:$E$20000,$E232))</f>
        <v>0</v>
      </c>
      <c r="U232" s="13" t="n">
        <f aca="false">IF(SUMIFS($R$3:$R$20000,$D$3:$D$20000,$D232,$E$3:$E$20000,$E232)=0,0,R232/SUMIFS($R$3:$R$20000,$D$3:$D$20000,$D232,$E$3:$E$20000,$E232))</f>
        <v>0</v>
      </c>
      <c r="V232" s="10" t="n">
        <v>231361613</v>
      </c>
      <c r="W232" s="10" t="n">
        <v>7881640</v>
      </c>
      <c r="X232" s="10" t="n">
        <v>5665607</v>
      </c>
      <c r="Y232" s="10" t="n">
        <v>92255</v>
      </c>
      <c r="Z232" s="2" t="n">
        <v>7</v>
      </c>
      <c r="AA232" s="2" t="s">
        <v>675</v>
      </c>
    </row>
    <row r="233" customFormat="false" ht="15" hidden="false" customHeight="false" outlineLevel="0" collapsed="false">
      <c r="A233" s="2" t="s">
        <v>676</v>
      </c>
      <c r="B233" s="2" t="s">
        <v>516</v>
      </c>
      <c r="C233" s="3" t="s">
        <v>517</v>
      </c>
      <c r="D233" s="2" t="s">
        <v>518</v>
      </c>
      <c r="E233" s="2" t="n">
        <v>2024</v>
      </c>
      <c r="F233" s="2" t="n">
        <v>10</v>
      </c>
      <c r="G233" s="2" t="s">
        <v>147</v>
      </c>
      <c r="H233" s="3" t="s">
        <v>148</v>
      </c>
      <c r="I233" s="2" t="s">
        <v>149</v>
      </c>
      <c r="J233" s="10" t="n">
        <v>0</v>
      </c>
      <c r="K233" s="11" t="n">
        <f aca="false">J233/1000</f>
        <v>0</v>
      </c>
      <c r="L233" s="10" t="n">
        <v>0</v>
      </c>
      <c r="M233" s="12" t="n">
        <f aca="false">L233/1000</f>
        <v>0</v>
      </c>
      <c r="N233" s="13" t="n">
        <f aca="false">IF(SUMIFS($J$3:$J$20000,$D$3:$D$20000,$D233,$E$3:$E$20000,$E233)=0,0,J233/SUMIFS($J$3:$J$20000,$D$3:$D$20000,$D233,$E$3:$E$20000,$E233))</f>
        <v>0</v>
      </c>
      <c r="O233" s="13" t="n">
        <f aca="false">IF(SUMIFS($L$3:$L$20000,$D$3:$D$20000,$D233,$E$3:$E$20000,$E233)=0,0,L233/SUMIFS($L$3:$L$20000,$D$3:$D$20000,$D233,$E$3:$E$20000,$E233))</f>
        <v>0</v>
      </c>
      <c r="P233" s="10" t="n">
        <v>88988</v>
      </c>
      <c r="Q233" s="11" t="n">
        <f aca="false">P233/1000</f>
        <v>88.988</v>
      </c>
      <c r="R233" s="10" t="n">
        <v>3000</v>
      </c>
      <c r="S233" s="12" t="n">
        <f aca="false">R233/1000</f>
        <v>3</v>
      </c>
      <c r="T233" s="13" t="n">
        <f aca="false">IF(SUMIFS($P$3:$P$20000,$D$3:$D$20000,$D233,$E$3:$E$20000,$E233)=0,0,P233/SUMIFS($P$3:$P$20000,$D$3:$D$20000,$D233,$E$3:$E$20000,$E233))</f>
        <v>0.01570670185913</v>
      </c>
      <c r="U233" s="13" t="n">
        <f aca="false">IF(SUMIFS($R$3:$R$20000,$D$3:$D$20000,$D233,$E$3:$E$20000,$E233)=0,0,R233/SUMIFS($R$3:$R$20000,$D$3:$D$20000,$D233,$E$3:$E$20000,$E233))</f>
        <v>0.0325185626795296</v>
      </c>
      <c r="V233" s="10" t="n">
        <v>231361613</v>
      </c>
      <c r="W233" s="10" t="n">
        <v>7881640</v>
      </c>
      <c r="X233" s="10" t="n">
        <v>5665607</v>
      </c>
      <c r="Y233" s="10" t="n">
        <v>92255</v>
      </c>
      <c r="Z233" s="2" t="n">
        <v>10</v>
      </c>
      <c r="AA233" s="2" t="s">
        <v>677</v>
      </c>
    </row>
    <row r="234" customFormat="false" ht="15" hidden="false" customHeight="false" outlineLevel="0" collapsed="false">
      <c r="A234" s="2" t="s">
        <v>678</v>
      </c>
      <c r="B234" s="2" t="s">
        <v>516</v>
      </c>
      <c r="C234" s="3" t="s">
        <v>517</v>
      </c>
      <c r="D234" s="2" t="s">
        <v>518</v>
      </c>
      <c r="E234" s="2" t="n">
        <v>2024</v>
      </c>
      <c r="F234" s="2" t="n">
        <v>11</v>
      </c>
      <c r="G234" s="2" t="s">
        <v>197</v>
      </c>
      <c r="H234" s="3" t="s">
        <v>198</v>
      </c>
      <c r="I234" s="2"/>
      <c r="J234" s="10" t="n">
        <v>0</v>
      </c>
      <c r="K234" s="11" t="n">
        <f aca="false">J234/1000</f>
        <v>0</v>
      </c>
      <c r="L234" s="10" t="n">
        <v>0</v>
      </c>
      <c r="M234" s="12" t="n">
        <f aca="false">L234/1000</f>
        <v>0</v>
      </c>
      <c r="N234" s="13" t="n">
        <f aca="false">IF(SUMIFS($J$3:$J$20000,$D$3:$D$20000,$D234,$E$3:$E$20000,$E234)=0,0,J234/SUMIFS($J$3:$J$20000,$D$3:$D$20000,$D234,$E$3:$E$20000,$E234))</f>
        <v>0</v>
      </c>
      <c r="O234" s="13" t="n">
        <f aca="false">IF(SUMIFS($L$3:$L$20000,$D$3:$D$20000,$D234,$E$3:$E$20000,$E234)=0,0,L234/SUMIFS($L$3:$L$20000,$D$3:$D$20000,$D234,$E$3:$E$20000,$E234))</f>
        <v>0</v>
      </c>
      <c r="P234" s="10" t="n">
        <v>97652</v>
      </c>
      <c r="Q234" s="11" t="n">
        <f aca="false">P234/1000</f>
        <v>97.652</v>
      </c>
      <c r="R234" s="10" t="n">
        <v>3000</v>
      </c>
      <c r="S234" s="12" t="n">
        <f aca="false">R234/1000</f>
        <v>3</v>
      </c>
      <c r="T234" s="13" t="n">
        <f aca="false">IF(SUMIFS($P$3:$P$20000,$D$3:$D$20000,$D234,$E$3:$E$20000,$E234)=0,0,P234/SUMIFS($P$3:$P$20000,$D$3:$D$20000,$D234,$E$3:$E$20000,$E234))</f>
        <v>0.0172359290010761</v>
      </c>
      <c r="U234" s="13" t="n">
        <f aca="false">IF(SUMIFS($R$3:$R$20000,$D$3:$D$20000,$D234,$E$3:$E$20000,$E234)=0,0,R234/SUMIFS($R$3:$R$20000,$D$3:$D$20000,$D234,$E$3:$E$20000,$E234))</f>
        <v>0.0325185626795296</v>
      </c>
      <c r="V234" s="10" t="n">
        <v>231361613</v>
      </c>
      <c r="W234" s="10" t="n">
        <v>7881640</v>
      </c>
      <c r="X234" s="10" t="n">
        <v>5665607</v>
      </c>
      <c r="Y234" s="10" t="n">
        <v>92255</v>
      </c>
      <c r="Z234" s="2" t="n">
        <v>11</v>
      </c>
      <c r="AA234" s="2" t="s">
        <v>679</v>
      </c>
    </row>
    <row r="235" customFormat="false" ht="15" hidden="false" customHeight="false" outlineLevel="0" collapsed="false">
      <c r="A235" s="2" t="s">
        <v>680</v>
      </c>
      <c r="B235" s="2" t="s">
        <v>516</v>
      </c>
      <c r="C235" s="3" t="s">
        <v>517</v>
      </c>
      <c r="D235" s="2" t="s">
        <v>518</v>
      </c>
      <c r="E235" s="2" t="n">
        <v>2024</v>
      </c>
      <c r="F235" s="2" t="n">
        <v>12</v>
      </c>
      <c r="G235" s="2" t="s">
        <v>132</v>
      </c>
      <c r="H235" s="3" t="s">
        <v>133</v>
      </c>
      <c r="I235" s="2" t="s">
        <v>134</v>
      </c>
      <c r="J235" s="10" t="n">
        <v>0</v>
      </c>
      <c r="K235" s="11" t="n">
        <f aca="false">J235/1000</f>
        <v>0</v>
      </c>
      <c r="L235" s="10" t="n">
        <v>0</v>
      </c>
      <c r="M235" s="12" t="n">
        <f aca="false">L235/1000</f>
        <v>0</v>
      </c>
      <c r="N235" s="13" t="n">
        <f aca="false">IF(SUMIFS($J$3:$J$20000,$D$3:$D$20000,$D235,$E$3:$E$20000,$E235)=0,0,J235/SUMIFS($J$3:$J$20000,$D$3:$D$20000,$D235,$E$3:$E$20000,$E235))</f>
        <v>0</v>
      </c>
      <c r="O235" s="13" t="n">
        <f aca="false">IF(SUMIFS($L$3:$L$20000,$D$3:$D$20000,$D235,$E$3:$E$20000,$E235)=0,0,L235/SUMIFS($L$3:$L$20000,$D$3:$D$20000,$D235,$E$3:$E$20000,$E235))</f>
        <v>0</v>
      </c>
      <c r="P235" s="10" t="n">
        <v>33</v>
      </c>
      <c r="Q235" s="11" t="n">
        <f aca="false">P235/1000</f>
        <v>0.033</v>
      </c>
      <c r="R235" s="10" t="n">
        <v>1</v>
      </c>
      <c r="S235" s="12" t="n">
        <f aca="false">R235/1000</f>
        <v>0.001</v>
      </c>
      <c r="T235" s="13" t="n">
        <f aca="false">IF(SUMIFS($P$3:$P$20000,$D$3:$D$20000,$D235,$E$3:$E$20000,$E235)=0,0,P235/SUMIFS($P$3:$P$20000,$D$3:$D$20000,$D235,$E$3:$E$20000,$E235))</f>
        <v>5.82461861544579E-006</v>
      </c>
      <c r="U235" s="13" t="n">
        <f aca="false">IF(SUMIFS($R$3:$R$20000,$D$3:$D$20000,$D235,$E$3:$E$20000,$E235)=0,0,R235/SUMIFS($R$3:$R$20000,$D$3:$D$20000,$D235,$E$3:$E$20000,$E235))</f>
        <v>1.08395208931765E-005</v>
      </c>
      <c r="V235" s="10" t="n">
        <v>231361613</v>
      </c>
      <c r="W235" s="10" t="n">
        <v>7881640</v>
      </c>
      <c r="X235" s="10" t="n">
        <v>5665607</v>
      </c>
      <c r="Y235" s="10" t="n">
        <v>92255</v>
      </c>
      <c r="Z235" s="2" t="n">
        <v>12</v>
      </c>
      <c r="AA235" s="2" t="s">
        <v>681</v>
      </c>
    </row>
    <row r="236" customFormat="false" ht="15" hidden="false" customHeight="false" outlineLevel="0" collapsed="false">
      <c r="A236" s="2" t="s">
        <v>682</v>
      </c>
      <c r="B236" s="2" t="s">
        <v>516</v>
      </c>
      <c r="C236" s="3" t="s">
        <v>517</v>
      </c>
      <c r="D236" s="2" t="s">
        <v>518</v>
      </c>
      <c r="E236" s="2" t="n">
        <v>2024</v>
      </c>
      <c r="F236" s="2" t="n">
        <v>13</v>
      </c>
      <c r="G236" s="2" t="s">
        <v>180</v>
      </c>
      <c r="H236" s="3" t="s">
        <v>181</v>
      </c>
      <c r="I236" s="2"/>
      <c r="J236" s="10" t="n">
        <v>0</v>
      </c>
      <c r="K236" s="11" t="n">
        <f aca="false">J236/1000</f>
        <v>0</v>
      </c>
      <c r="L236" s="10" t="n">
        <v>0</v>
      </c>
      <c r="M236" s="12" t="n">
        <f aca="false">L236/1000</f>
        <v>0</v>
      </c>
      <c r="N236" s="13" t="n">
        <f aca="false">IF(SUMIFS($J$3:$J$20000,$D$3:$D$20000,$D236,$E$3:$E$20000,$E236)=0,0,J236/SUMIFS($J$3:$J$20000,$D$3:$D$20000,$D236,$E$3:$E$20000,$E236))</f>
        <v>0</v>
      </c>
      <c r="O236" s="13" t="n">
        <f aca="false">IF(SUMIFS($L$3:$L$20000,$D$3:$D$20000,$D236,$E$3:$E$20000,$E236)=0,0,L236/SUMIFS($L$3:$L$20000,$D$3:$D$20000,$D236,$E$3:$E$20000,$E236))</f>
        <v>0</v>
      </c>
      <c r="P236" s="10" t="n">
        <v>624090</v>
      </c>
      <c r="Q236" s="11" t="n">
        <f aca="false">P236/1000</f>
        <v>624.09</v>
      </c>
      <c r="R236" s="10" t="n">
        <v>20001</v>
      </c>
      <c r="S236" s="12" t="n">
        <f aca="false">R236/1000</f>
        <v>20.001</v>
      </c>
      <c r="T236" s="13" t="n">
        <f aca="false">IF(SUMIFS($P$3:$P$20000,$D$3:$D$20000,$D236,$E$3:$E$20000,$E236)=0,0,P236/SUMIFS($P$3:$P$20000,$D$3:$D$20000,$D236,$E$3:$E$20000,$E236))</f>
        <v>0.110154128233744</v>
      </c>
      <c r="U236" s="13" t="n">
        <f aca="false">IF(SUMIFS($R$3:$R$20000,$D$3:$D$20000,$D236,$E$3:$E$20000,$E236)=0,0,R236/SUMIFS($R$3:$R$20000,$D$3:$D$20000,$D236,$E$3:$E$20000,$E236))</f>
        <v>0.216801257384424</v>
      </c>
      <c r="V236" s="10" t="n">
        <v>231361613</v>
      </c>
      <c r="W236" s="10" t="n">
        <v>7881640</v>
      </c>
      <c r="X236" s="10" t="n">
        <v>5665607</v>
      </c>
      <c r="Y236" s="10" t="n">
        <v>92255</v>
      </c>
      <c r="Z236" s="2" t="n">
        <v>13</v>
      </c>
      <c r="AA236" s="2" t="s">
        <v>683</v>
      </c>
    </row>
    <row r="237" customFormat="false" ht="15" hidden="false" customHeight="false" outlineLevel="0" collapsed="false">
      <c r="A237" s="2" t="s">
        <v>684</v>
      </c>
      <c r="B237" s="2" t="s">
        <v>516</v>
      </c>
      <c r="C237" s="3" t="s">
        <v>517</v>
      </c>
      <c r="D237" s="2" t="s">
        <v>518</v>
      </c>
      <c r="E237" s="2" t="n">
        <v>2024</v>
      </c>
      <c r="F237" s="2" t="n">
        <v>14</v>
      </c>
      <c r="G237" s="2" t="s">
        <v>422</v>
      </c>
      <c r="H237" s="3" t="s">
        <v>423</v>
      </c>
      <c r="I237" s="2"/>
      <c r="J237" s="10" t="n">
        <v>0</v>
      </c>
      <c r="K237" s="11" t="n">
        <f aca="false">J237/1000</f>
        <v>0</v>
      </c>
      <c r="L237" s="10" t="n">
        <v>0</v>
      </c>
      <c r="M237" s="12" t="n">
        <f aca="false">L237/1000</f>
        <v>0</v>
      </c>
      <c r="N237" s="13" t="n">
        <f aca="false">IF(SUMIFS($J$3:$J$20000,$D$3:$D$20000,$D237,$E$3:$E$20000,$E237)=0,0,J237/SUMIFS($J$3:$J$20000,$D$3:$D$20000,$D237,$E$3:$E$20000,$E237))</f>
        <v>0</v>
      </c>
      <c r="O237" s="13" t="n">
        <f aca="false">IF(SUMIFS($L$3:$L$20000,$D$3:$D$20000,$D237,$E$3:$E$20000,$E237)=0,0,L237/SUMIFS($L$3:$L$20000,$D$3:$D$20000,$D237,$E$3:$E$20000,$E237))</f>
        <v>0</v>
      </c>
      <c r="P237" s="10" t="n">
        <v>16190</v>
      </c>
      <c r="Q237" s="11" t="n">
        <f aca="false">P237/1000</f>
        <v>16.19</v>
      </c>
      <c r="R237" s="10" t="n">
        <v>250</v>
      </c>
      <c r="S237" s="12" t="n">
        <f aca="false">R237/1000</f>
        <v>0.25</v>
      </c>
      <c r="T237" s="13" t="n">
        <f aca="false">IF(SUMIFS($P$3:$P$20000,$D$3:$D$20000,$D237,$E$3:$E$20000,$E237)=0,0,P237/SUMIFS($P$3:$P$20000,$D$3:$D$20000,$D237,$E$3:$E$20000,$E237))</f>
        <v>0.00285759319345659</v>
      </c>
      <c r="U237" s="13" t="n">
        <f aca="false">IF(SUMIFS($R$3:$R$20000,$D$3:$D$20000,$D237,$E$3:$E$20000,$E237)=0,0,R237/SUMIFS($R$3:$R$20000,$D$3:$D$20000,$D237,$E$3:$E$20000,$E237))</f>
        <v>0.00270988022329413</v>
      </c>
      <c r="V237" s="10" t="n">
        <v>231361613</v>
      </c>
      <c r="W237" s="10" t="n">
        <v>7881640</v>
      </c>
      <c r="X237" s="10" t="n">
        <v>5665607</v>
      </c>
      <c r="Y237" s="10" t="n">
        <v>92255</v>
      </c>
      <c r="Z237" s="2" t="n">
        <v>14</v>
      </c>
      <c r="AA237" s="2" t="s">
        <v>685</v>
      </c>
    </row>
    <row r="238" customFormat="false" ht="15" hidden="false" customHeight="false" outlineLevel="0" collapsed="false">
      <c r="A238" s="2" t="s">
        <v>686</v>
      </c>
      <c r="B238" s="2" t="s">
        <v>516</v>
      </c>
      <c r="C238" s="3" t="s">
        <v>517</v>
      </c>
      <c r="D238" s="2" t="s">
        <v>518</v>
      </c>
      <c r="E238" s="2" t="n">
        <v>2024</v>
      </c>
      <c r="F238" s="2" t="n">
        <v>15</v>
      </c>
      <c r="G238" s="2" t="s">
        <v>157</v>
      </c>
      <c r="H238" s="3" t="s">
        <v>158</v>
      </c>
      <c r="I238" s="2" t="s">
        <v>159</v>
      </c>
      <c r="J238" s="10" t="n">
        <v>0</v>
      </c>
      <c r="K238" s="11" t="n">
        <f aca="false">J238/1000</f>
        <v>0</v>
      </c>
      <c r="L238" s="10" t="n">
        <v>0</v>
      </c>
      <c r="M238" s="12" t="n">
        <f aca="false">L238/1000</f>
        <v>0</v>
      </c>
      <c r="N238" s="13" t="n">
        <f aca="false">IF(SUMIFS($J$3:$J$20000,$D$3:$D$20000,$D238,$E$3:$E$20000,$E238)=0,0,J238/SUMIFS($J$3:$J$20000,$D$3:$D$20000,$D238,$E$3:$E$20000,$E238))</f>
        <v>0</v>
      </c>
      <c r="O238" s="13" t="n">
        <f aca="false">IF(SUMIFS($L$3:$L$20000,$D$3:$D$20000,$D238,$E$3:$E$20000,$E238)=0,0,L238/SUMIFS($L$3:$L$20000,$D$3:$D$20000,$D238,$E$3:$E$20000,$E238))</f>
        <v>0</v>
      </c>
      <c r="P238" s="10" t="n">
        <v>26563</v>
      </c>
      <c r="Q238" s="11" t="n">
        <f aca="false">P238/1000</f>
        <v>26.563</v>
      </c>
      <c r="R238" s="10" t="n">
        <v>9</v>
      </c>
      <c r="S238" s="12" t="n">
        <f aca="false">R238/1000</f>
        <v>0.009</v>
      </c>
      <c r="T238" s="13" t="n">
        <f aca="false">IF(SUMIFS($P$3:$P$20000,$D$3:$D$20000,$D238,$E$3:$E$20000,$E238)=0,0,P238/SUMIFS($P$3:$P$20000,$D$3:$D$20000,$D238,$E$3:$E$20000,$E238))</f>
        <v>0.00468846497824505</v>
      </c>
      <c r="U238" s="13" t="n">
        <f aca="false">IF(SUMIFS($R$3:$R$20000,$D$3:$D$20000,$D238,$E$3:$E$20000,$E238)=0,0,R238/SUMIFS($R$3:$R$20000,$D$3:$D$20000,$D238,$E$3:$E$20000,$E238))</f>
        <v>9.75556880385887E-005</v>
      </c>
      <c r="V238" s="10" t="n">
        <v>231361613</v>
      </c>
      <c r="W238" s="10" t="n">
        <v>7881640</v>
      </c>
      <c r="X238" s="10" t="n">
        <v>5665607</v>
      </c>
      <c r="Y238" s="10" t="n">
        <v>92255</v>
      </c>
      <c r="Z238" s="2" t="n">
        <v>15</v>
      </c>
      <c r="AA238" s="2" t="s">
        <v>687</v>
      </c>
    </row>
    <row r="239" customFormat="false" ht="15" hidden="false" customHeight="false" outlineLevel="0" collapsed="false">
      <c r="A239" s="2" t="s">
        <v>688</v>
      </c>
      <c r="B239" s="2" t="s">
        <v>516</v>
      </c>
      <c r="C239" s="3" t="s">
        <v>517</v>
      </c>
      <c r="D239" s="2" t="s">
        <v>518</v>
      </c>
      <c r="E239" s="2" t="n">
        <v>2024</v>
      </c>
      <c r="F239" s="2" t="n">
        <v>16</v>
      </c>
      <c r="G239" s="2" t="s">
        <v>210</v>
      </c>
      <c r="H239" s="3" t="s">
        <v>211</v>
      </c>
      <c r="I239" s="2" t="s">
        <v>212</v>
      </c>
      <c r="J239" s="10" t="n">
        <v>0</v>
      </c>
      <c r="K239" s="11" t="n">
        <f aca="false">J239/1000</f>
        <v>0</v>
      </c>
      <c r="L239" s="10" t="n">
        <v>0</v>
      </c>
      <c r="M239" s="12" t="n">
        <f aca="false">L239/1000</f>
        <v>0</v>
      </c>
      <c r="N239" s="13" t="n">
        <f aca="false">IF(SUMIFS($J$3:$J$20000,$D$3:$D$20000,$D239,$E$3:$E$20000,$E239)=0,0,J239/SUMIFS($J$3:$J$20000,$D$3:$D$20000,$D239,$E$3:$E$20000,$E239))</f>
        <v>0</v>
      </c>
      <c r="O239" s="13" t="n">
        <f aca="false">IF(SUMIFS($L$3:$L$20000,$D$3:$D$20000,$D239,$E$3:$E$20000,$E239)=0,0,L239/SUMIFS($L$3:$L$20000,$D$3:$D$20000,$D239,$E$3:$E$20000,$E239))</f>
        <v>0</v>
      </c>
      <c r="P239" s="10" t="n">
        <v>61187</v>
      </c>
      <c r="Q239" s="11" t="n">
        <f aca="false">P239/1000</f>
        <v>61.187</v>
      </c>
      <c r="R239" s="10" t="n">
        <v>411</v>
      </c>
      <c r="S239" s="12" t="n">
        <f aca="false">R239/1000</f>
        <v>0.411</v>
      </c>
      <c r="T239" s="13" t="n">
        <f aca="false">IF(SUMIFS($P$3:$P$20000,$D$3:$D$20000,$D239,$E$3:$E$20000,$E239)=0,0,P239/SUMIFS($P$3:$P$20000,$D$3:$D$20000,$D239,$E$3:$E$20000,$E239))</f>
        <v>0.0107997254310085</v>
      </c>
      <c r="U239" s="13" t="n">
        <f aca="false">IF(SUMIFS($R$3:$R$20000,$D$3:$D$20000,$D239,$E$3:$E$20000,$E239)=0,0,R239/SUMIFS($R$3:$R$20000,$D$3:$D$20000,$D239,$E$3:$E$20000,$E239))</f>
        <v>0.00445504308709555</v>
      </c>
      <c r="V239" s="10" t="n">
        <v>231361613</v>
      </c>
      <c r="W239" s="10" t="n">
        <v>7881640</v>
      </c>
      <c r="X239" s="10" t="n">
        <v>5665607</v>
      </c>
      <c r="Y239" s="10" t="n">
        <v>92255</v>
      </c>
      <c r="Z239" s="2" t="n">
        <v>16</v>
      </c>
      <c r="AA239" s="2" t="s">
        <v>689</v>
      </c>
    </row>
    <row r="240" customFormat="false" ht="15" hidden="false" customHeight="false" outlineLevel="0" collapsed="false">
      <c r="A240" s="2" t="s">
        <v>690</v>
      </c>
      <c r="B240" s="2" t="s">
        <v>516</v>
      </c>
      <c r="C240" s="3" t="s">
        <v>517</v>
      </c>
      <c r="D240" s="2" t="s">
        <v>518</v>
      </c>
      <c r="E240" s="2" t="n">
        <v>2025</v>
      </c>
      <c r="F240" s="2" t="n">
        <v>1</v>
      </c>
      <c r="G240" s="2" t="s">
        <v>314</v>
      </c>
      <c r="H240" s="3" t="s">
        <v>315</v>
      </c>
      <c r="I240" s="2" t="s">
        <v>316</v>
      </c>
      <c r="J240" s="10" t="n">
        <v>222904267</v>
      </c>
      <c r="K240" s="11" t="n">
        <f aca="false">J240/1000</f>
        <v>222904.267</v>
      </c>
      <c r="L240" s="10" t="n">
        <v>7676749</v>
      </c>
      <c r="M240" s="12" t="n">
        <f aca="false">L240/1000</f>
        <v>7676.749</v>
      </c>
      <c r="N240" s="13" t="n">
        <f aca="false">IF(SUMIFS($J$3:$J$20000,$D$3:$D$20000,$D240,$E$3:$E$20000,$E240)=0,0,J240/SUMIFS($J$3:$J$20000,$D$3:$D$20000,$D240,$E$3:$E$20000,$E240))</f>
        <v>0.969100536143195</v>
      </c>
      <c r="O240" s="13" t="n">
        <f aca="false">IF(SUMIFS($L$3:$L$20000,$D$3:$D$20000,$D240,$E$3:$E$20000,$E240)=0,0,L240/SUMIFS($L$3:$L$20000,$D$3:$D$20000,$D240,$E$3:$E$20000,$E240))</f>
        <v>0.990763669262285</v>
      </c>
      <c r="P240" s="10" t="n">
        <v>0</v>
      </c>
      <c r="Q240" s="11" t="n">
        <f aca="false">P240/1000</f>
        <v>0</v>
      </c>
      <c r="R240" s="10" t="n">
        <v>0</v>
      </c>
      <c r="S240" s="12" t="n">
        <f aca="false">R240/1000</f>
        <v>0</v>
      </c>
      <c r="T240" s="13" t="n">
        <f aca="false">IF(SUMIFS($P$3:$P$20000,$D$3:$D$20000,$D240,$E$3:$E$20000,$E240)=0,0,P240/SUMIFS($P$3:$P$20000,$D$3:$D$20000,$D240,$E$3:$E$20000,$E240))</f>
        <v>0</v>
      </c>
      <c r="U240" s="13" t="n">
        <f aca="false">IF(SUMIFS($R$3:$R$20000,$D$3:$D$20000,$D240,$E$3:$E$20000,$E240)=0,0,R240/SUMIFS($R$3:$R$20000,$D$3:$D$20000,$D240,$E$3:$E$20000,$E240))</f>
        <v>0</v>
      </c>
      <c r="V240" s="10" t="n">
        <v>230011499</v>
      </c>
      <c r="W240" s="10" t="n">
        <v>7748315</v>
      </c>
      <c r="X240" s="10" t="n">
        <v>5480645</v>
      </c>
      <c r="Y240" s="10" t="n">
        <v>162681</v>
      </c>
      <c r="Z240" s="2" t="n">
        <v>1</v>
      </c>
      <c r="AA240" s="2" t="s">
        <v>691</v>
      </c>
    </row>
    <row r="241" customFormat="false" ht="15" hidden="false" customHeight="false" outlineLevel="0" collapsed="false">
      <c r="A241" s="2" t="s">
        <v>692</v>
      </c>
      <c r="B241" s="2" t="s">
        <v>516</v>
      </c>
      <c r="C241" s="3" t="s">
        <v>517</v>
      </c>
      <c r="D241" s="2" t="s">
        <v>518</v>
      </c>
      <c r="E241" s="2" t="n">
        <v>2025</v>
      </c>
      <c r="F241" s="2" t="n">
        <v>2</v>
      </c>
      <c r="G241" s="2" t="s">
        <v>107</v>
      </c>
      <c r="H241" s="3" t="s">
        <v>108</v>
      </c>
      <c r="I241" s="2" t="s">
        <v>109</v>
      </c>
      <c r="J241" s="10" t="n">
        <v>4826307</v>
      </c>
      <c r="K241" s="11" t="n">
        <f aca="false">J241/1000</f>
        <v>4826.307</v>
      </c>
      <c r="L241" s="10" t="n">
        <v>40150</v>
      </c>
      <c r="M241" s="12" t="n">
        <f aca="false">L241/1000</f>
        <v>40.15</v>
      </c>
      <c r="N241" s="13" t="n">
        <f aca="false">IF(SUMIFS($J$3:$J$20000,$D$3:$D$20000,$D241,$E$3:$E$20000,$E241)=0,0,J241/SUMIFS($J$3:$J$20000,$D$3:$D$20000,$D241,$E$3:$E$20000,$E241))</f>
        <v>0.0209828944247696</v>
      </c>
      <c r="O241" s="13" t="n">
        <f aca="false">IF(SUMIFS($L$3:$L$20000,$D$3:$D$20000,$D241,$E$3:$E$20000,$E241)=0,0,L241/SUMIFS($L$3:$L$20000,$D$3:$D$20000,$D241,$E$3:$E$20000,$E241))</f>
        <v>0.00518177177876738</v>
      </c>
      <c r="P241" s="10" t="n">
        <v>4122783</v>
      </c>
      <c r="Q241" s="11" t="n">
        <f aca="false">P241/1000</f>
        <v>4122.783</v>
      </c>
      <c r="R241" s="10" t="n">
        <v>120612</v>
      </c>
      <c r="S241" s="12" t="n">
        <f aca="false">R241/1000</f>
        <v>120.612</v>
      </c>
      <c r="T241" s="13" t="n">
        <f aca="false">IF(SUMIFS($P$3:$P$20000,$D$3:$D$20000,$D241,$E$3:$E$20000,$E241)=0,0,P241/SUMIFS($P$3:$P$20000,$D$3:$D$20000,$D241,$E$3:$E$20000,$E241))</f>
        <v>0.752244124551034</v>
      </c>
      <c r="U241" s="13" t="n">
        <f aca="false">IF(SUMIFS($R$3:$R$20000,$D$3:$D$20000,$D241,$E$3:$E$20000,$E241)=0,0,R241/SUMIFS($R$3:$R$20000,$D$3:$D$20000,$D241,$E$3:$E$20000,$E241))</f>
        <v>0.741401884669998</v>
      </c>
      <c r="V241" s="10" t="n">
        <v>230011499</v>
      </c>
      <c r="W241" s="10" t="n">
        <v>7748315</v>
      </c>
      <c r="X241" s="10" t="n">
        <v>5480645</v>
      </c>
      <c r="Y241" s="10" t="n">
        <v>162681</v>
      </c>
      <c r="Z241" s="2" t="n">
        <v>2</v>
      </c>
      <c r="AA241" s="2" t="s">
        <v>693</v>
      </c>
    </row>
    <row r="242" customFormat="false" ht="15" hidden="false" customHeight="false" outlineLevel="0" collapsed="false">
      <c r="A242" s="2" t="s">
        <v>694</v>
      </c>
      <c r="B242" s="2" t="s">
        <v>516</v>
      </c>
      <c r="C242" s="3" t="s">
        <v>517</v>
      </c>
      <c r="D242" s="2" t="s">
        <v>518</v>
      </c>
      <c r="E242" s="2" t="n">
        <v>2025</v>
      </c>
      <c r="F242" s="2" t="n">
        <v>3</v>
      </c>
      <c r="G242" s="2" t="s">
        <v>97</v>
      </c>
      <c r="H242" s="3" t="s">
        <v>98</v>
      </c>
      <c r="I242" s="2" t="s">
        <v>99</v>
      </c>
      <c r="J242" s="10" t="n">
        <v>1602331</v>
      </c>
      <c r="K242" s="11" t="n">
        <f aca="false">J242/1000</f>
        <v>1602.331</v>
      </c>
      <c r="L242" s="10" t="n">
        <v>8871</v>
      </c>
      <c r="M242" s="12" t="n">
        <f aca="false">L242/1000</f>
        <v>8.871</v>
      </c>
      <c r="N242" s="13" t="n">
        <f aca="false">IF(SUMIFS($J$3:$J$20000,$D$3:$D$20000,$D242,$E$3:$E$20000,$E242)=0,0,J242/SUMIFS($J$3:$J$20000,$D$3:$D$20000,$D242,$E$3:$E$20000,$E242))</f>
        <v>0.0069663082366156</v>
      </c>
      <c r="O242" s="13" t="n">
        <f aca="false">IF(SUMIFS($L$3:$L$20000,$D$3:$D$20000,$D242,$E$3:$E$20000,$E242)=0,0,L242/SUMIFS($L$3:$L$20000,$D$3:$D$20000,$D242,$E$3:$E$20000,$E242))</f>
        <v>0.0011448940834233</v>
      </c>
      <c r="P242" s="10" t="n">
        <v>117293</v>
      </c>
      <c r="Q242" s="11" t="n">
        <f aca="false">P242/1000</f>
        <v>117.293</v>
      </c>
      <c r="R242" s="10" t="n">
        <v>2642</v>
      </c>
      <c r="S242" s="12" t="n">
        <f aca="false">R242/1000</f>
        <v>2.642</v>
      </c>
      <c r="T242" s="13" t="n">
        <f aca="false">IF(SUMIFS($P$3:$P$20000,$D$3:$D$20000,$D242,$E$3:$E$20000,$E242)=0,0,P242/SUMIFS($P$3:$P$20000,$D$3:$D$20000,$D242,$E$3:$E$20000,$E242))</f>
        <v>0.0214013131666072</v>
      </c>
      <c r="U242" s="13" t="n">
        <f aca="false">IF(SUMIFS($R$3:$R$20000,$D$3:$D$20000,$D242,$E$3:$E$20000,$E242)=0,0,R242/SUMIFS($R$3:$R$20000,$D$3:$D$20000,$D242,$E$3:$E$20000,$E242))</f>
        <v>0.0162403722622802</v>
      </c>
      <c r="V242" s="10" t="n">
        <v>230011499</v>
      </c>
      <c r="W242" s="10" t="n">
        <v>7748315</v>
      </c>
      <c r="X242" s="10" t="n">
        <v>5480645</v>
      </c>
      <c r="Y242" s="10" t="n">
        <v>162681</v>
      </c>
      <c r="Z242" s="2" t="n">
        <v>4</v>
      </c>
      <c r="AA242" s="2" t="s">
        <v>695</v>
      </c>
    </row>
    <row r="243" customFormat="false" ht="15" hidden="false" customHeight="false" outlineLevel="0" collapsed="false">
      <c r="A243" s="2" t="s">
        <v>696</v>
      </c>
      <c r="B243" s="2" t="s">
        <v>516</v>
      </c>
      <c r="C243" s="3" t="s">
        <v>517</v>
      </c>
      <c r="D243" s="2" t="s">
        <v>518</v>
      </c>
      <c r="E243" s="2" t="n">
        <v>2025</v>
      </c>
      <c r="F243" s="2" t="n">
        <v>4</v>
      </c>
      <c r="G243" s="2" t="s">
        <v>247</v>
      </c>
      <c r="H243" s="3" t="s">
        <v>248</v>
      </c>
      <c r="I243" s="2" t="s">
        <v>249</v>
      </c>
      <c r="J243" s="10" t="n">
        <v>567174</v>
      </c>
      <c r="K243" s="11" t="n">
        <f aca="false">J243/1000</f>
        <v>567.174</v>
      </c>
      <c r="L243" s="10" t="n">
        <v>20002</v>
      </c>
      <c r="M243" s="12" t="n">
        <f aca="false">L243/1000</f>
        <v>20.002</v>
      </c>
      <c r="N243" s="13" t="n">
        <f aca="false">IF(SUMIFS($J$3:$J$20000,$D$3:$D$20000,$D243,$E$3:$E$20000,$E243)=0,0,J243/SUMIFS($J$3:$J$20000,$D$3:$D$20000,$D243,$E$3:$E$20000,$E243))</f>
        <v>0.00246585063123301</v>
      </c>
      <c r="O243" s="13" t="n">
        <f aca="false">IF(SUMIFS($L$3:$L$20000,$D$3:$D$20000,$D243,$E$3:$E$20000,$E243)=0,0,L243/SUMIFS($L$3:$L$20000,$D$3:$D$20000,$D243,$E$3:$E$20000,$E243))</f>
        <v>0.00258146448614957</v>
      </c>
      <c r="P243" s="10" t="n">
        <v>0</v>
      </c>
      <c r="Q243" s="11" t="n">
        <f aca="false">P243/1000</f>
        <v>0</v>
      </c>
      <c r="R243" s="10" t="n">
        <v>0</v>
      </c>
      <c r="S243" s="12" t="n">
        <f aca="false">R243/1000</f>
        <v>0</v>
      </c>
      <c r="T243" s="13" t="n">
        <f aca="false">IF(SUMIFS($P$3:$P$20000,$D$3:$D$20000,$D243,$E$3:$E$20000,$E243)=0,0,P243/SUMIFS($P$3:$P$20000,$D$3:$D$20000,$D243,$E$3:$E$20000,$E243))</f>
        <v>0</v>
      </c>
      <c r="U243" s="13" t="n">
        <f aca="false">IF(SUMIFS($R$3:$R$20000,$D$3:$D$20000,$D243,$E$3:$E$20000,$E243)=0,0,R243/SUMIFS($R$3:$R$20000,$D$3:$D$20000,$D243,$E$3:$E$20000,$E243))</f>
        <v>0</v>
      </c>
      <c r="V243" s="10" t="n">
        <v>230011499</v>
      </c>
      <c r="W243" s="10" t="n">
        <v>7748315</v>
      </c>
      <c r="X243" s="10" t="n">
        <v>5480645</v>
      </c>
      <c r="Y243" s="10" t="n">
        <v>162681</v>
      </c>
      <c r="Z243" s="2" t="n">
        <v>3</v>
      </c>
      <c r="AA243" s="2" t="s">
        <v>697</v>
      </c>
    </row>
    <row r="244" customFormat="false" ht="15" hidden="false" customHeight="false" outlineLevel="0" collapsed="false">
      <c r="A244" s="2" t="s">
        <v>698</v>
      </c>
      <c r="B244" s="2" t="s">
        <v>516</v>
      </c>
      <c r="C244" s="3" t="s">
        <v>517</v>
      </c>
      <c r="D244" s="2" t="s">
        <v>518</v>
      </c>
      <c r="E244" s="2" t="n">
        <v>2025</v>
      </c>
      <c r="F244" s="2" t="n">
        <v>5</v>
      </c>
      <c r="G244" s="2" t="s">
        <v>102</v>
      </c>
      <c r="H244" s="3" t="s">
        <v>103</v>
      </c>
      <c r="I244" s="2" t="s">
        <v>104</v>
      </c>
      <c r="J244" s="10" t="n">
        <v>106681</v>
      </c>
      <c r="K244" s="11" t="n">
        <f aca="false">J244/1000</f>
        <v>106.681</v>
      </c>
      <c r="L244" s="10" t="n">
        <v>2505</v>
      </c>
      <c r="M244" s="12" t="n">
        <f aca="false">L244/1000</f>
        <v>2.505</v>
      </c>
      <c r="N244" s="13" t="n">
        <f aca="false">IF(SUMIFS($J$3:$J$20000,$D$3:$D$20000,$D244,$E$3:$E$20000,$E244)=0,0,J244/SUMIFS($J$3:$J$20000,$D$3:$D$20000,$D244,$E$3:$E$20000,$E244))</f>
        <v>0.00046380724643684</v>
      </c>
      <c r="O244" s="13" t="n">
        <f aca="false">IF(SUMIFS($L$3:$L$20000,$D$3:$D$20000,$D244,$E$3:$E$20000,$E244)=0,0,L244/SUMIFS($L$3:$L$20000,$D$3:$D$20000,$D244,$E$3:$E$20000,$E244))</f>
        <v>0.000323296097280506</v>
      </c>
      <c r="P244" s="10" t="n">
        <v>506659</v>
      </c>
      <c r="Q244" s="11" t="n">
        <f aca="false">P244/1000</f>
        <v>506.659</v>
      </c>
      <c r="R244" s="10" t="n">
        <v>16425</v>
      </c>
      <c r="S244" s="12" t="n">
        <f aca="false">R244/1000</f>
        <v>16.425</v>
      </c>
      <c r="T244" s="13" t="n">
        <f aca="false">IF(SUMIFS($P$3:$P$20000,$D$3:$D$20000,$D244,$E$3:$E$20000,$E244)=0,0,P244/SUMIFS($P$3:$P$20000,$D$3:$D$20000,$D244,$E$3:$E$20000,$E244))</f>
        <v>0.0924451410372319</v>
      </c>
      <c r="U244" s="13" t="n">
        <f aca="false">IF(SUMIFS($R$3:$R$20000,$D$3:$D$20000,$D244,$E$3:$E$20000,$E244)=0,0,R244/SUMIFS($R$3:$R$20000,$D$3:$D$20000,$D244,$E$3:$E$20000,$E244))</f>
        <v>0.100964464196802</v>
      </c>
      <c r="V244" s="10" t="n">
        <v>230011499</v>
      </c>
      <c r="W244" s="10" t="n">
        <v>7748315</v>
      </c>
      <c r="X244" s="10" t="n">
        <v>5480645</v>
      </c>
      <c r="Y244" s="10" t="n">
        <v>162681</v>
      </c>
      <c r="Z244" s="2" t="n">
        <v>5</v>
      </c>
      <c r="AA244" s="2" t="s">
        <v>699</v>
      </c>
    </row>
    <row r="245" customFormat="false" ht="15" hidden="false" customHeight="false" outlineLevel="0" collapsed="false">
      <c r="A245" s="2" t="s">
        <v>700</v>
      </c>
      <c r="B245" s="2" t="s">
        <v>516</v>
      </c>
      <c r="C245" s="3" t="s">
        <v>517</v>
      </c>
      <c r="D245" s="2" t="s">
        <v>518</v>
      </c>
      <c r="E245" s="2" t="n">
        <v>2025</v>
      </c>
      <c r="F245" s="2" t="n">
        <v>6</v>
      </c>
      <c r="G245" s="2" t="s">
        <v>152</v>
      </c>
      <c r="H245" s="3" t="s">
        <v>153</v>
      </c>
      <c r="I245" s="2" t="s">
        <v>154</v>
      </c>
      <c r="J245" s="10" t="n">
        <v>1707</v>
      </c>
      <c r="K245" s="11" t="n">
        <f aca="false">J245/1000</f>
        <v>1.707</v>
      </c>
      <c r="L245" s="10" t="n">
        <v>0</v>
      </c>
      <c r="M245" s="12" t="n">
        <f aca="false">L245/1000</f>
        <v>0</v>
      </c>
      <c r="N245" s="13" t="n">
        <f aca="false">IF(SUMIFS($J$3:$J$20000,$D$3:$D$20000,$D245,$E$3:$E$20000,$E245)=0,0,J245/SUMIFS($J$3:$J$20000,$D$3:$D$20000,$D245,$E$3:$E$20000,$E245))</f>
        <v>7.42136809429689E-006</v>
      </c>
      <c r="O245" s="13" t="n">
        <f aca="false">IF(SUMIFS($L$3:$L$20000,$D$3:$D$20000,$D245,$E$3:$E$20000,$E245)=0,0,L245/SUMIFS($L$3:$L$20000,$D$3:$D$20000,$D245,$E$3:$E$20000,$E245))</f>
        <v>0</v>
      </c>
      <c r="P245" s="10" t="n">
        <v>0</v>
      </c>
      <c r="Q245" s="11" t="n">
        <f aca="false">P245/1000</f>
        <v>0</v>
      </c>
      <c r="R245" s="10" t="n">
        <v>0</v>
      </c>
      <c r="S245" s="12" t="n">
        <f aca="false">R245/1000</f>
        <v>0</v>
      </c>
      <c r="T245" s="13" t="n">
        <f aca="false">IF(SUMIFS($P$3:$P$20000,$D$3:$D$20000,$D245,$E$3:$E$20000,$E245)=0,0,P245/SUMIFS($P$3:$P$20000,$D$3:$D$20000,$D245,$E$3:$E$20000,$E245))</f>
        <v>0</v>
      </c>
      <c r="U245" s="13" t="n">
        <f aca="false">IF(SUMIFS($R$3:$R$20000,$D$3:$D$20000,$D245,$E$3:$E$20000,$E245)=0,0,R245/SUMIFS($R$3:$R$20000,$D$3:$D$20000,$D245,$E$3:$E$20000,$E245))</f>
        <v>0</v>
      </c>
      <c r="V245" s="10" t="n">
        <v>230011499</v>
      </c>
      <c r="W245" s="10" t="n">
        <v>7748315</v>
      </c>
      <c r="X245" s="10" t="n">
        <v>5480645</v>
      </c>
      <c r="Y245" s="10" t="n">
        <v>162681</v>
      </c>
      <c r="Z245" s="2" t="n">
        <v>8</v>
      </c>
      <c r="AA245" s="2" t="s">
        <v>701</v>
      </c>
    </row>
    <row r="246" customFormat="false" ht="15" hidden="false" customHeight="false" outlineLevel="0" collapsed="false">
      <c r="A246" s="2" t="s">
        <v>702</v>
      </c>
      <c r="B246" s="2" t="s">
        <v>516</v>
      </c>
      <c r="C246" s="3" t="s">
        <v>517</v>
      </c>
      <c r="D246" s="2" t="s">
        <v>518</v>
      </c>
      <c r="E246" s="2" t="n">
        <v>2025</v>
      </c>
      <c r="F246" s="2" t="n">
        <v>7</v>
      </c>
      <c r="G246" s="2" t="s">
        <v>171</v>
      </c>
      <c r="H246" s="3" t="s">
        <v>172</v>
      </c>
      <c r="I246" s="2" t="s">
        <v>173</v>
      </c>
      <c r="J246" s="10" t="n">
        <v>1343</v>
      </c>
      <c r="K246" s="11" t="n">
        <f aca="false">J246/1000</f>
        <v>1.343</v>
      </c>
      <c r="L246" s="10" t="n">
        <v>0</v>
      </c>
      <c r="M246" s="12" t="n">
        <f aca="false">L246/1000</f>
        <v>0</v>
      </c>
      <c r="N246" s="13" t="n">
        <f aca="false">IF(SUMIFS($J$3:$J$20000,$D$3:$D$20000,$D246,$E$3:$E$20000,$E246)=0,0,J246/SUMIFS($J$3:$J$20000,$D$3:$D$20000,$D246,$E$3:$E$20000,$E246))</f>
        <v>5.83883851824295E-006</v>
      </c>
      <c r="O246" s="13" t="n">
        <f aca="false">IF(SUMIFS($L$3:$L$20000,$D$3:$D$20000,$D246,$E$3:$E$20000,$E246)=0,0,L246/SUMIFS($L$3:$L$20000,$D$3:$D$20000,$D246,$E$3:$E$20000,$E246))</f>
        <v>0</v>
      </c>
      <c r="P246" s="10" t="n">
        <v>0</v>
      </c>
      <c r="Q246" s="11" t="n">
        <f aca="false">P246/1000</f>
        <v>0</v>
      </c>
      <c r="R246" s="10" t="n">
        <v>0</v>
      </c>
      <c r="S246" s="12" t="n">
        <f aca="false">R246/1000</f>
        <v>0</v>
      </c>
      <c r="T246" s="13" t="n">
        <f aca="false">IF(SUMIFS($P$3:$P$20000,$D$3:$D$20000,$D246,$E$3:$E$20000,$E246)=0,0,P246/SUMIFS($P$3:$P$20000,$D$3:$D$20000,$D246,$E$3:$E$20000,$E246))</f>
        <v>0</v>
      </c>
      <c r="U246" s="13" t="n">
        <f aca="false">IF(SUMIFS($R$3:$R$20000,$D$3:$D$20000,$D246,$E$3:$E$20000,$E246)=0,0,R246/SUMIFS($R$3:$R$20000,$D$3:$D$20000,$D246,$E$3:$E$20000,$E246))</f>
        <v>0</v>
      </c>
      <c r="V246" s="10" t="n">
        <v>230011499</v>
      </c>
      <c r="W246" s="10" t="n">
        <v>7748315</v>
      </c>
      <c r="X246" s="10" t="n">
        <v>5480645</v>
      </c>
      <c r="Y246" s="10" t="n">
        <v>162681</v>
      </c>
      <c r="Z246" s="2" t="n">
        <v>9</v>
      </c>
      <c r="AA246" s="2" t="s">
        <v>703</v>
      </c>
    </row>
    <row r="247" customFormat="false" ht="15" hidden="false" customHeight="false" outlineLevel="0" collapsed="false">
      <c r="A247" s="2" t="s">
        <v>704</v>
      </c>
      <c r="B247" s="2" t="s">
        <v>516</v>
      </c>
      <c r="C247" s="3" t="s">
        <v>517</v>
      </c>
      <c r="D247" s="2" t="s">
        <v>518</v>
      </c>
      <c r="E247" s="2" t="n">
        <v>2025</v>
      </c>
      <c r="F247" s="2" t="n">
        <v>8</v>
      </c>
      <c r="G247" s="2" t="s">
        <v>205</v>
      </c>
      <c r="H247" s="3" t="s">
        <v>206</v>
      </c>
      <c r="I247" s="2" t="s">
        <v>207</v>
      </c>
      <c r="J247" s="10" t="n">
        <v>1124</v>
      </c>
      <c r="K247" s="11" t="n">
        <f aca="false">J247/1000</f>
        <v>1.124</v>
      </c>
      <c r="L247" s="10" t="n">
        <v>2</v>
      </c>
      <c r="M247" s="12" t="n">
        <f aca="false">L247/1000</f>
        <v>0.002</v>
      </c>
      <c r="N247" s="13" t="n">
        <f aca="false">IF(SUMIFS($J$3:$J$20000,$D$3:$D$20000,$D247,$E$3:$E$20000,$E247)=0,0,J247/SUMIFS($J$3:$J$20000,$D$3:$D$20000,$D247,$E$3:$E$20000,$E247))</f>
        <v>4.88671220737534E-006</v>
      </c>
      <c r="O247" s="13" t="n">
        <f aca="false">IF(SUMIFS($L$3:$L$20000,$D$3:$D$20000,$D247,$E$3:$E$20000,$E247)=0,0,L247/SUMIFS($L$3:$L$20000,$D$3:$D$20000,$D247,$E$3:$E$20000,$E247))</f>
        <v>2.58120636551302E-007</v>
      </c>
      <c r="P247" s="10" t="n">
        <v>0</v>
      </c>
      <c r="Q247" s="11" t="n">
        <f aca="false">P247/1000</f>
        <v>0</v>
      </c>
      <c r="R247" s="10" t="n">
        <v>0</v>
      </c>
      <c r="S247" s="12" t="n">
        <f aca="false">R247/1000</f>
        <v>0</v>
      </c>
      <c r="T247" s="13" t="n">
        <f aca="false">IF(SUMIFS($P$3:$P$20000,$D$3:$D$20000,$D247,$E$3:$E$20000,$E247)=0,0,P247/SUMIFS($P$3:$P$20000,$D$3:$D$20000,$D247,$E$3:$E$20000,$E247))</f>
        <v>0</v>
      </c>
      <c r="U247" s="13" t="n">
        <f aca="false">IF(SUMIFS($R$3:$R$20000,$D$3:$D$20000,$D247,$E$3:$E$20000,$E247)=0,0,R247/SUMIFS($R$3:$R$20000,$D$3:$D$20000,$D247,$E$3:$E$20000,$E247))</f>
        <v>0</v>
      </c>
      <c r="V247" s="10" t="n">
        <v>230011499</v>
      </c>
      <c r="W247" s="10" t="n">
        <v>7748315</v>
      </c>
      <c r="X247" s="10" t="n">
        <v>5480645</v>
      </c>
      <c r="Y247" s="10" t="n">
        <v>162681</v>
      </c>
      <c r="Z247" s="2" t="n">
        <v>7</v>
      </c>
      <c r="AA247" s="2" t="s">
        <v>705</v>
      </c>
    </row>
    <row r="248" customFormat="false" ht="15" hidden="false" customHeight="false" outlineLevel="0" collapsed="false">
      <c r="A248" s="2" t="s">
        <v>706</v>
      </c>
      <c r="B248" s="2" t="s">
        <v>516</v>
      </c>
      <c r="C248" s="3" t="s">
        <v>517</v>
      </c>
      <c r="D248" s="2" t="s">
        <v>518</v>
      </c>
      <c r="E248" s="2" t="n">
        <v>2025</v>
      </c>
      <c r="F248" s="2" t="n">
        <v>9</v>
      </c>
      <c r="G248" s="2" t="s">
        <v>162</v>
      </c>
      <c r="H248" s="3" t="s">
        <v>163</v>
      </c>
      <c r="I248" s="2" t="s">
        <v>164</v>
      </c>
      <c r="J248" s="10" t="n">
        <v>355</v>
      </c>
      <c r="K248" s="11" t="n">
        <f aca="false">J248/1000</f>
        <v>0.355</v>
      </c>
      <c r="L248" s="10" t="n">
        <v>0</v>
      </c>
      <c r="M248" s="12" t="n">
        <f aca="false">L248/1000</f>
        <v>0</v>
      </c>
      <c r="N248" s="13" t="n">
        <f aca="false">IF(SUMIFS($J$3:$J$20000,$D$3:$D$20000,$D248,$E$3:$E$20000,$E248)=0,0,J248/SUMIFS($J$3:$J$20000,$D$3:$D$20000,$D248,$E$3:$E$20000,$E248))</f>
        <v>1.54340109752513E-006</v>
      </c>
      <c r="O248" s="13" t="n">
        <f aca="false">IF(SUMIFS($L$3:$L$20000,$D$3:$D$20000,$D248,$E$3:$E$20000,$E248)=0,0,L248/SUMIFS($L$3:$L$20000,$D$3:$D$20000,$D248,$E$3:$E$20000,$E248))</f>
        <v>0</v>
      </c>
      <c r="P248" s="10" t="n">
        <v>0</v>
      </c>
      <c r="Q248" s="11" t="n">
        <f aca="false">P248/1000</f>
        <v>0</v>
      </c>
      <c r="R248" s="10" t="n">
        <v>0</v>
      </c>
      <c r="S248" s="12" t="n">
        <f aca="false">R248/1000</f>
        <v>0</v>
      </c>
      <c r="T248" s="13" t="n">
        <f aca="false">IF(SUMIFS($P$3:$P$20000,$D$3:$D$20000,$D248,$E$3:$E$20000,$E248)=0,0,P248/SUMIFS($P$3:$P$20000,$D$3:$D$20000,$D248,$E$3:$E$20000,$E248))</f>
        <v>0</v>
      </c>
      <c r="U248" s="13" t="n">
        <f aca="false">IF(SUMIFS($R$3:$R$20000,$D$3:$D$20000,$D248,$E$3:$E$20000,$E248)=0,0,R248/SUMIFS($R$3:$R$20000,$D$3:$D$20000,$D248,$E$3:$E$20000,$E248))</f>
        <v>0</v>
      </c>
      <c r="V248" s="10" t="n">
        <v>230011499</v>
      </c>
      <c r="W248" s="10" t="n">
        <v>7748315</v>
      </c>
      <c r="X248" s="10" t="n">
        <v>5480645</v>
      </c>
      <c r="Y248" s="10" t="n">
        <v>162681</v>
      </c>
      <c r="Z248" s="2" t="n">
        <v>10</v>
      </c>
      <c r="AA248" s="2" t="s">
        <v>707</v>
      </c>
    </row>
    <row r="249" customFormat="false" ht="15" hidden="false" customHeight="false" outlineLevel="0" collapsed="false">
      <c r="A249" s="2" t="s">
        <v>708</v>
      </c>
      <c r="B249" s="2" t="s">
        <v>516</v>
      </c>
      <c r="C249" s="3" t="s">
        <v>517</v>
      </c>
      <c r="D249" s="2" t="s">
        <v>518</v>
      </c>
      <c r="E249" s="2" t="n">
        <v>2025</v>
      </c>
      <c r="F249" s="2" t="n">
        <v>10</v>
      </c>
      <c r="G249" s="2" t="s">
        <v>210</v>
      </c>
      <c r="H249" s="3" t="s">
        <v>211</v>
      </c>
      <c r="I249" s="2" t="s">
        <v>212</v>
      </c>
      <c r="J249" s="10" t="n">
        <v>136</v>
      </c>
      <c r="K249" s="11" t="n">
        <f aca="false">J249/1000</f>
        <v>0.136</v>
      </c>
      <c r="L249" s="10" t="n">
        <v>36</v>
      </c>
      <c r="M249" s="12" t="n">
        <f aca="false">L249/1000</f>
        <v>0.036</v>
      </c>
      <c r="N249" s="13" t="n">
        <f aca="false">IF(SUMIFS($J$3:$J$20000,$D$3:$D$20000,$D249,$E$3:$E$20000,$E249)=0,0,J249/SUMIFS($J$3:$J$20000,$D$3:$D$20000,$D249,$E$3:$E$20000,$E249))</f>
        <v>5.91274786657514E-007</v>
      </c>
      <c r="O249" s="13" t="n">
        <f aca="false">IF(SUMIFS($L$3:$L$20000,$D$3:$D$20000,$D249,$E$3:$E$20000,$E249)=0,0,L249/SUMIFS($L$3:$L$20000,$D$3:$D$20000,$D249,$E$3:$E$20000,$E249))</f>
        <v>4.64617145792343E-006</v>
      </c>
      <c r="P249" s="10" t="n">
        <v>0</v>
      </c>
      <c r="Q249" s="11" t="n">
        <f aca="false">P249/1000</f>
        <v>0</v>
      </c>
      <c r="R249" s="10" t="n">
        <v>0</v>
      </c>
      <c r="S249" s="12" t="n">
        <f aca="false">R249/1000</f>
        <v>0</v>
      </c>
      <c r="T249" s="13" t="n">
        <f aca="false">IF(SUMIFS($P$3:$P$20000,$D$3:$D$20000,$D249,$E$3:$E$20000,$E249)=0,0,P249/SUMIFS($P$3:$P$20000,$D$3:$D$20000,$D249,$E$3:$E$20000,$E249))</f>
        <v>0</v>
      </c>
      <c r="U249" s="13" t="n">
        <f aca="false">IF(SUMIFS($R$3:$R$20000,$D$3:$D$20000,$D249,$E$3:$E$20000,$E249)=0,0,R249/SUMIFS($R$3:$R$20000,$D$3:$D$20000,$D249,$E$3:$E$20000,$E249))</f>
        <v>0</v>
      </c>
      <c r="V249" s="10" t="n">
        <v>230011499</v>
      </c>
      <c r="W249" s="10" t="n">
        <v>7748315</v>
      </c>
      <c r="X249" s="10" t="n">
        <v>5480645</v>
      </c>
      <c r="Y249" s="10" t="n">
        <v>162681</v>
      </c>
      <c r="Z249" s="2" t="n">
        <v>6</v>
      </c>
      <c r="AA249" s="2" t="s">
        <v>709</v>
      </c>
    </row>
    <row r="250" customFormat="false" ht="15" hidden="false" customHeight="false" outlineLevel="0" collapsed="false">
      <c r="A250" s="2" t="s">
        <v>710</v>
      </c>
      <c r="B250" s="2" t="s">
        <v>516</v>
      </c>
      <c r="C250" s="3" t="s">
        <v>517</v>
      </c>
      <c r="D250" s="2" t="s">
        <v>518</v>
      </c>
      <c r="E250" s="2" t="n">
        <v>2025</v>
      </c>
      <c r="F250" s="2" t="n">
        <v>11</v>
      </c>
      <c r="G250" s="2" t="s">
        <v>504</v>
      </c>
      <c r="H250" s="3" t="s">
        <v>505</v>
      </c>
      <c r="I250" s="2"/>
      <c r="J250" s="10" t="n">
        <v>64</v>
      </c>
      <c r="K250" s="11" t="n">
        <f aca="false">J250/1000</f>
        <v>0.064</v>
      </c>
      <c r="L250" s="10" t="n">
        <v>0</v>
      </c>
      <c r="M250" s="12" t="n">
        <f aca="false">L250/1000</f>
        <v>0</v>
      </c>
      <c r="N250" s="13" t="n">
        <f aca="false">IF(SUMIFS($J$3:$J$20000,$D$3:$D$20000,$D250,$E$3:$E$20000,$E250)=0,0,J250/SUMIFS($J$3:$J$20000,$D$3:$D$20000,$D250,$E$3:$E$20000,$E250))</f>
        <v>2.78246958427065E-007</v>
      </c>
      <c r="O250" s="13" t="n">
        <f aca="false">IF(SUMIFS($L$3:$L$20000,$D$3:$D$20000,$D250,$E$3:$E$20000,$E250)=0,0,L250/SUMIFS($L$3:$L$20000,$D$3:$D$20000,$D250,$E$3:$E$20000,$E250))</f>
        <v>0</v>
      </c>
      <c r="P250" s="10" t="n">
        <v>0</v>
      </c>
      <c r="Q250" s="11" t="n">
        <f aca="false">P250/1000</f>
        <v>0</v>
      </c>
      <c r="R250" s="10" t="n">
        <v>0</v>
      </c>
      <c r="S250" s="12" t="n">
        <f aca="false">R250/1000</f>
        <v>0</v>
      </c>
      <c r="T250" s="13" t="n">
        <f aca="false">IF(SUMIFS($P$3:$P$20000,$D$3:$D$20000,$D250,$E$3:$E$20000,$E250)=0,0,P250/SUMIFS($P$3:$P$20000,$D$3:$D$20000,$D250,$E$3:$E$20000,$E250))</f>
        <v>0</v>
      </c>
      <c r="U250" s="13" t="n">
        <f aca="false">IF(SUMIFS($R$3:$R$20000,$D$3:$D$20000,$D250,$E$3:$E$20000,$E250)=0,0,R250/SUMIFS($R$3:$R$20000,$D$3:$D$20000,$D250,$E$3:$E$20000,$E250))</f>
        <v>0</v>
      </c>
      <c r="V250" s="10" t="n">
        <v>230011499</v>
      </c>
      <c r="W250" s="10" t="n">
        <v>7748315</v>
      </c>
      <c r="X250" s="10" t="n">
        <v>5480645</v>
      </c>
      <c r="Y250" s="10" t="n">
        <v>162681</v>
      </c>
      <c r="Z250" s="2" t="n">
        <v>11</v>
      </c>
      <c r="AA250" s="2" t="s">
        <v>711</v>
      </c>
    </row>
    <row r="251" customFormat="false" ht="15" hidden="false" customHeight="false" outlineLevel="0" collapsed="false">
      <c r="A251" s="2" t="s">
        <v>712</v>
      </c>
      <c r="B251" s="2" t="s">
        <v>516</v>
      </c>
      <c r="C251" s="3" t="s">
        <v>517</v>
      </c>
      <c r="D251" s="2" t="s">
        <v>518</v>
      </c>
      <c r="E251" s="2" t="n">
        <v>2025</v>
      </c>
      <c r="F251" s="2" t="n">
        <v>12</v>
      </c>
      <c r="G251" s="2" t="s">
        <v>462</v>
      </c>
      <c r="H251" s="3" t="s">
        <v>463</v>
      </c>
      <c r="I251" s="2"/>
      <c r="J251" s="10" t="n">
        <v>10</v>
      </c>
      <c r="K251" s="11" t="n">
        <f aca="false">J251/1000</f>
        <v>0.01</v>
      </c>
      <c r="L251" s="10" t="n">
        <v>0</v>
      </c>
      <c r="M251" s="12" t="n">
        <f aca="false">L251/1000</f>
        <v>0</v>
      </c>
      <c r="N251" s="13" t="n">
        <f aca="false">IF(SUMIFS($J$3:$J$20000,$D$3:$D$20000,$D251,$E$3:$E$20000,$E251)=0,0,J251/SUMIFS($J$3:$J$20000,$D$3:$D$20000,$D251,$E$3:$E$20000,$E251))</f>
        <v>4.3476087254229E-008</v>
      </c>
      <c r="O251" s="13" t="n">
        <f aca="false">IF(SUMIFS($L$3:$L$20000,$D$3:$D$20000,$D251,$E$3:$E$20000,$E251)=0,0,L251/SUMIFS($L$3:$L$20000,$D$3:$D$20000,$D251,$E$3:$E$20000,$E251))</f>
        <v>0</v>
      </c>
      <c r="P251" s="10" t="n">
        <v>0</v>
      </c>
      <c r="Q251" s="11" t="n">
        <f aca="false">P251/1000</f>
        <v>0</v>
      </c>
      <c r="R251" s="10" t="n">
        <v>0</v>
      </c>
      <c r="S251" s="12" t="n">
        <f aca="false">R251/1000</f>
        <v>0</v>
      </c>
      <c r="T251" s="13" t="n">
        <f aca="false">IF(SUMIFS($P$3:$P$20000,$D$3:$D$20000,$D251,$E$3:$E$20000,$E251)=0,0,P251/SUMIFS($P$3:$P$20000,$D$3:$D$20000,$D251,$E$3:$E$20000,$E251))</f>
        <v>0</v>
      </c>
      <c r="U251" s="13" t="n">
        <f aca="false">IF(SUMIFS($R$3:$R$20000,$D$3:$D$20000,$D251,$E$3:$E$20000,$E251)=0,0,R251/SUMIFS($R$3:$R$20000,$D$3:$D$20000,$D251,$E$3:$E$20000,$E251))</f>
        <v>0</v>
      </c>
      <c r="V251" s="10" t="n">
        <v>230011499</v>
      </c>
      <c r="W251" s="10" t="n">
        <v>7748315</v>
      </c>
      <c r="X251" s="10" t="n">
        <v>5480645</v>
      </c>
      <c r="Y251" s="10" t="n">
        <v>162681</v>
      </c>
      <c r="Z251" s="2" t="n">
        <v>12</v>
      </c>
      <c r="AA251" s="2" t="s">
        <v>713</v>
      </c>
    </row>
    <row r="252" customFormat="false" ht="15" hidden="false" customHeight="false" outlineLevel="0" collapsed="false">
      <c r="A252" s="2" t="s">
        <v>714</v>
      </c>
      <c r="B252" s="2" t="s">
        <v>516</v>
      </c>
      <c r="C252" s="3" t="s">
        <v>517</v>
      </c>
      <c r="D252" s="2" t="s">
        <v>518</v>
      </c>
      <c r="E252" s="2" t="n">
        <v>2025</v>
      </c>
      <c r="F252" s="2" t="n">
        <v>13</v>
      </c>
      <c r="G252" s="2" t="s">
        <v>147</v>
      </c>
      <c r="H252" s="3" t="s">
        <v>148</v>
      </c>
      <c r="I252" s="2" t="s">
        <v>149</v>
      </c>
      <c r="J252" s="10" t="n">
        <v>0</v>
      </c>
      <c r="K252" s="11" t="n">
        <f aca="false">J252/1000</f>
        <v>0</v>
      </c>
      <c r="L252" s="10" t="n">
        <v>0</v>
      </c>
      <c r="M252" s="12" t="n">
        <f aca="false">L252/1000</f>
        <v>0</v>
      </c>
      <c r="N252" s="13" t="n">
        <f aca="false">IF(SUMIFS($J$3:$J$20000,$D$3:$D$20000,$D252,$E$3:$E$20000,$E252)=0,0,J252/SUMIFS($J$3:$J$20000,$D$3:$D$20000,$D252,$E$3:$E$20000,$E252))</f>
        <v>0</v>
      </c>
      <c r="O252" s="13" t="n">
        <f aca="false">IF(SUMIFS($L$3:$L$20000,$D$3:$D$20000,$D252,$E$3:$E$20000,$E252)=0,0,L252/SUMIFS($L$3:$L$20000,$D$3:$D$20000,$D252,$E$3:$E$20000,$E252))</f>
        <v>0</v>
      </c>
      <c r="P252" s="10" t="n">
        <v>50</v>
      </c>
      <c r="Q252" s="11" t="n">
        <f aca="false">P252/1000</f>
        <v>0.05</v>
      </c>
      <c r="R252" s="10" t="n">
        <v>0</v>
      </c>
      <c r="S252" s="12" t="n">
        <f aca="false">R252/1000</f>
        <v>0</v>
      </c>
      <c r="T252" s="13" t="n">
        <f aca="false">IF(SUMIFS($P$3:$P$20000,$D$3:$D$20000,$D252,$E$3:$E$20000,$E252)=0,0,P252/SUMIFS($P$3:$P$20000,$D$3:$D$20000,$D252,$E$3:$E$20000,$E252))</f>
        <v>9.12301380585679E-006</v>
      </c>
      <c r="U252" s="13" t="n">
        <f aca="false">IF(SUMIFS($R$3:$R$20000,$D$3:$D$20000,$D252,$E$3:$E$20000,$E252)=0,0,R252/SUMIFS($R$3:$R$20000,$D$3:$D$20000,$D252,$E$3:$E$20000,$E252))</f>
        <v>0</v>
      </c>
      <c r="V252" s="10" t="n">
        <v>230011499</v>
      </c>
      <c r="W252" s="10" t="n">
        <v>7748315</v>
      </c>
      <c r="X252" s="10" t="n">
        <v>5480645</v>
      </c>
      <c r="Y252" s="10" t="n">
        <v>162681</v>
      </c>
      <c r="Z252" s="2" t="n">
        <v>13</v>
      </c>
      <c r="AA252" s="2" t="s">
        <v>715</v>
      </c>
    </row>
    <row r="253" customFormat="false" ht="15" hidden="false" customHeight="false" outlineLevel="0" collapsed="false">
      <c r="A253" s="2" t="s">
        <v>716</v>
      </c>
      <c r="B253" s="2" t="s">
        <v>516</v>
      </c>
      <c r="C253" s="3" t="s">
        <v>517</v>
      </c>
      <c r="D253" s="2" t="s">
        <v>518</v>
      </c>
      <c r="E253" s="2" t="n">
        <v>2025</v>
      </c>
      <c r="F253" s="2" t="n">
        <v>14</v>
      </c>
      <c r="G253" s="2" t="s">
        <v>717</v>
      </c>
      <c r="H253" s="3" t="s">
        <v>718</v>
      </c>
      <c r="I253" s="2"/>
      <c r="J253" s="10" t="n">
        <v>0</v>
      </c>
      <c r="K253" s="11" t="n">
        <f aca="false">J253/1000</f>
        <v>0</v>
      </c>
      <c r="L253" s="10" t="n">
        <v>0</v>
      </c>
      <c r="M253" s="12" t="n">
        <f aca="false">L253/1000</f>
        <v>0</v>
      </c>
      <c r="N253" s="13" t="n">
        <f aca="false">IF(SUMIFS($J$3:$J$20000,$D$3:$D$20000,$D253,$E$3:$E$20000,$E253)=0,0,J253/SUMIFS($J$3:$J$20000,$D$3:$D$20000,$D253,$E$3:$E$20000,$E253))</f>
        <v>0</v>
      </c>
      <c r="O253" s="13" t="n">
        <f aca="false">IF(SUMIFS($L$3:$L$20000,$D$3:$D$20000,$D253,$E$3:$E$20000,$E253)=0,0,L253/SUMIFS($L$3:$L$20000,$D$3:$D$20000,$D253,$E$3:$E$20000,$E253))</f>
        <v>0</v>
      </c>
      <c r="P253" s="10" t="n">
        <v>32475</v>
      </c>
      <c r="Q253" s="11" t="n">
        <f aca="false">P253/1000</f>
        <v>32.475</v>
      </c>
      <c r="R253" s="10" t="n">
        <v>1000</v>
      </c>
      <c r="S253" s="12" t="n">
        <f aca="false">R253/1000</f>
        <v>1</v>
      </c>
      <c r="T253" s="13" t="n">
        <f aca="false">IF(SUMIFS($P$3:$P$20000,$D$3:$D$20000,$D253,$E$3:$E$20000,$E253)=0,0,P253/SUMIFS($P$3:$P$20000,$D$3:$D$20000,$D253,$E$3:$E$20000,$E253))</f>
        <v>0.00592539746690399</v>
      </c>
      <c r="U253" s="13" t="n">
        <f aca="false">IF(SUMIFS($R$3:$R$20000,$D$3:$D$20000,$D253,$E$3:$E$20000,$E253)=0,0,R253/SUMIFS($R$3:$R$20000,$D$3:$D$20000,$D253,$E$3:$E$20000,$E253))</f>
        <v>0.00614699934227107</v>
      </c>
      <c r="V253" s="10" t="n">
        <v>230011499</v>
      </c>
      <c r="W253" s="10" t="n">
        <v>7748315</v>
      </c>
      <c r="X253" s="10" t="n">
        <v>5480645</v>
      </c>
      <c r="Y253" s="10" t="n">
        <v>162681</v>
      </c>
      <c r="Z253" s="2" t="n">
        <v>14</v>
      </c>
      <c r="AA253" s="2" t="s">
        <v>719</v>
      </c>
    </row>
    <row r="254" customFormat="false" ht="15" hidden="false" customHeight="false" outlineLevel="0" collapsed="false">
      <c r="A254" s="2" t="s">
        <v>720</v>
      </c>
      <c r="B254" s="2" t="s">
        <v>516</v>
      </c>
      <c r="C254" s="3" t="s">
        <v>517</v>
      </c>
      <c r="D254" s="2" t="s">
        <v>518</v>
      </c>
      <c r="E254" s="2" t="n">
        <v>2025</v>
      </c>
      <c r="F254" s="2" t="n">
        <v>15</v>
      </c>
      <c r="G254" s="2" t="s">
        <v>122</v>
      </c>
      <c r="H254" s="3" t="s">
        <v>123</v>
      </c>
      <c r="I254" s="2" t="s">
        <v>124</v>
      </c>
      <c r="J254" s="10" t="n">
        <v>0</v>
      </c>
      <c r="K254" s="11" t="n">
        <f aca="false">J254/1000</f>
        <v>0</v>
      </c>
      <c r="L254" s="10" t="n">
        <v>0</v>
      </c>
      <c r="M254" s="12" t="n">
        <f aca="false">L254/1000</f>
        <v>0</v>
      </c>
      <c r="N254" s="13" t="n">
        <f aca="false">IF(SUMIFS($J$3:$J$20000,$D$3:$D$20000,$D254,$E$3:$E$20000,$E254)=0,0,J254/SUMIFS($J$3:$J$20000,$D$3:$D$20000,$D254,$E$3:$E$20000,$E254))</f>
        <v>0</v>
      </c>
      <c r="O254" s="13" t="n">
        <f aca="false">IF(SUMIFS($L$3:$L$20000,$D$3:$D$20000,$D254,$E$3:$E$20000,$E254)=0,0,L254/SUMIFS($L$3:$L$20000,$D$3:$D$20000,$D254,$E$3:$E$20000,$E254))</f>
        <v>0</v>
      </c>
      <c r="P254" s="10" t="n">
        <v>72410</v>
      </c>
      <c r="Q254" s="11" t="n">
        <f aca="false">P254/1000</f>
        <v>72.41</v>
      </c>
      <c r="R254" s="10" t="n">
        <v>2000</v>
      </c>
      <c r="S254" s="12" t="n">
        <f aca="false">R254/1000</f>
        <v>2</v>
      </c>
      <c r="T254" s="13" t="n">
        <f aca="false">IF(SUMIFS($P$3:$P$20000,$D$3:$D$20000,$D254,$E$3:$E$20000,$E254)=0,0,P254/SUMIFS($P$3:$P$20000,$D$3:$D$20000,$D254,$E$3:$E$20000,$E254))</f>
        <v>0.0132119485936418</v>
      </c>
      <c r="U254" s="13" t="n">
        <f aca="false">IF(SUMIFS($R$3:$R$20000,$D$3:$D$20000,$D254,$E$3:$E$20000,$E254)=0,0,R254/SUMIFS($R$3:$R$20000,$D$3:$D$20000,$D254,$E$3:$E$20000,$E254))</f>
        <v>0.0122939986845421</v>
      </c>
      <c r="V254" s="10" t="n">
        <v>230011499</v>
      </c>
      <c r="W254" s="10" t="n">
        <v>7748315</v>
      </c>
      <c r="X254" s="10" t="n">
        <v>5480645</v>
      </c>
      <c r="Y254" s="10" t="n">
        <v>162681</v>
      </c>
      <c r="Z254" s="2" t="n">
        <v>15</v>
      </c>
      <c r="AA254" s="2" t="s">
        <v>721</v>
      </c>
    </row>
    <row r="255" customFormat="false" ht="15" hidden="false" customHeight="false" outlineLevel="0" collapsed="false">
      <c r="A255" s="2" t="s">
        <v>722</v>
      </c>
      <c r="B255" s="2" t="s">
        <v>516</v>
      </c>
      <c r="C255" s="3" t="s">
        <v>517</v>
      </c>
      <c r="D255" s="2" t="s">
        <v>518</v>
      </c>
      <c r="E255" s="2" t="n">
        <v>2025</v>
      </c>
      <c r="F255" s="2" t="n">
        <v>16</v>
      </c>
      <c r="G255" s="2" t="s">
        <v>422</v>
      </c>
      <c r="H255" s="3" t="s">
        <v>423</v>
      </c>
      <c r="I255" s="2"/>
      <c r="J255" s="10" t="n">
        <v>0</v>
      </c>
      <c r="K255" s="11" t="n">
        <f aca="false">J255/1000</f>
        <v>0</v>
      </c>
      <c r="L255" s="10" t="n">
        <v>0</v>
      </c>
      <c r="M255" s="12" t="n">
        <f aca="false">L255/1000</f>
        <v>0</v>
      </c>
      <c r="N255" s="13" t="n">
        <f aca="false">IF(SUMIFS($J$3:$J$20000,$D$3:$D$20000,$D255,$E$3:$E$20000,$E255)=0,0,J255/SUMIFS($J$3:$J$20000,$D$3:$D$20000,$D255,$E$3:$E$20000,$E255))</f>
        <v>0</v>
      </c>
      <c r="O255" s="13" t="n">
        <f aca="false">IF(SUMIFS($L$3:$L$20000,$D$3:$D$20000,$D255,$E$3:$E$20000,$E255)=0,0,L255/SUMIFS($L$3:$L$20000,$D$3:$D$20000,$D255,$E$3:$E$20000,$E255))</f>
        <v>0</v>
      </c>
      <c r="P255" s="10" t="n">
        <v>70</v>
      </c>
      <c r="Q255" s="11" t="n">
        <f aca="false">P255/1000</f>
        <v>0.07</v>
      </c>
      <c r="R255" s="10" t="n">
        <v>1</v>
      </c>
      <c r="S255" s="12" t="n">
        <f aca="false">R255/1000</f>
        <v>0.001</v>
      </c>
      <c r="T255" s="13" t="n">
        <f aca="false">IF(SUMIFS($P$3:$P$20000,$D$3:$D$20000,$D255,$E$3:$E$20000,$E255)=0,0,P255/SUMIFS($P$3:$P$20000,$D$3:$D$20000,$D255,$E$3:$E$20000,$E255))</f>
        <v>1.27722193281995E-005</v>
      </c>
      <c r="U255" s="13" t="n">
        <f aca="false">IF(SUMIFS($R$3:$R$20000,$D$3:$D$20000,$D255,$E$3:$E$20000,$E255)=0,0,R255/SUMIFS($R$3:$R$20000,$D$3:$D$20000,$D255,$E$3:$E$20000,$E255))</f>
        <v>6.14699934227107E-006</v>
      </c>
      <c r="V255" s="10" t="n">
        <v>230011499</v>
      </c>
      <c r="W255" s="10" t="n">
        <v>7748315</v>
      </c>
      <c r="X255" s="10" t="n">
        <v>5480645</v>
      </c>
      <c r="Y255" s="10" t="n">
        <v>162681</v>
      </c>
      <c r="Z255" s="2" t="n">
        <v>16</v>
      </c>
      <c r="AA255" s="2" t="s">
        <v>723</v>
      </c>
    </row>
    <row r="256" customFormat="false" ht="15" hidden="false" customHeight="false" outlineLevel="0" collapsed="false">
      <c r="A256" s="2" t="s">
        <v>724</v>
      </c>
      <c r="B256" s="2" t="s">
        <v>516</v>
      </c>
      <c r="C256" s="3" t="s">
        <v>517</v>
      </c>
      <c r="D256" s="2" t="s">
        <v>518</v>
      </c>
      <c r="E256" s="2" t="n">
        <v>2025</v>
      </c>
      <c r="F256" s="2" t="n">
        <v>17</v>
      </c>
      <c r="G256" s="2" t="s">
        <v>325</v>
      </c>
      <c r="H256" s="3" t="s">
        <v>326</v>
      </c>
      <c r="I256" s="2"/>
      <c r="J256" s="10" t="n">
        <v>0</v>
      </c>
      <c r="K256" s="11" t="n">
        <f aca="false">J256/1000</f>
        <v>0</v>
      </c>
      <c r="L256" s="10" t="n">
        <v>0</v>
      </c>
      <c r="M256" s="12" t="n">
        <f aca="false">L256/1000</f>
        <v>0</v>
      </c>
      <c r="N256" s="13" t="n">
        <f aca="false">IF(SUMIFS($J$3:$J$20000,$D$3:$D$20000,$D256,$E$3:$E$20000,$E256)=0,0,J256/SUMIFS($J$3:$J$20000,$D$3:$D$20000,$D256,$E$3:$E$20000,$E256))</f>
        <v>0</v>
      </c>
      <c r="O256" s="13" t="n">
        <f aca="false">IF(SUMIFS($L$3:$L$20000,$D$3:$D$20000,$D256,$E$3:$E$20000,$E256)=0,0,L256/SUMIFS($L$3:$L$20000,$D$3:$D$20000,$D256,$E$3:$E$20000,$E256))</f>
        <v>0</v>
      </c>
      <c r="P256" s="10" t="n">
        <v>61609</v>
      </c>
      <c r="Q256" s="11" t="n">
        <f aca="false">P256/1000</f>
        <v>61.609</v>
      </c>
      <c r="R256" s="10" t="n">
        <v>2000</v>
      </c>
      <c r="S256" s="12" t="n">
        <f aca="false">R256/1000</f>
        <v>2</v>
      </c>
      <c r="T256" s="13" t="n">
        <f aca="false">IF(SUMIFS($P$3:$P$20000,$D$3:$D$20000,$D256,$E$3:$E$20000,$E256)=0,0,P256/SUMIFS($P$3:$P$20000,$D$3:$D$20000,$D256,$E$3:$E$20000,$E256))</f>
        <v>0.0112411951513006</v>
      </c>
      <c r="U256" s="13" t="n">
        <f aca="false">IF(SUMIFS($R$3:$R$20000,$D$3:$D$20000,$D256,$E$3:$E$20000,$E256)=0,0,R256/SUMIFS($R$3:$R$20000,$D$3:$D$20000,$D256,$E$3:$E$20000,$E256))</f>
        <v>0.0122939986845421</v>
      </c>
      <c r="V256" s="10" t="n">
        <v>230011499</v>
      </c>
      <c r="W256" s="10" t="n">
        <v>7748315</v>
      </c>
      <c r="X256" s="10" t="n">
        <v>5480645</v>
      </c>
      <c r="Y256" s="10" t="n">
        <v>162681</v>
      </c>
      <c r="Z256" s="2" t="n">
        <v>17</v>
      </c>
      <c r="AA256" s="2" t="s">
        <v>725</v>
      </c>
    </row>
    <row r="257" customFormat="false" ht="15" hidden="false" customHeight="false" outlineLevel="0" collapsed="false">
      <c r="A257" s="2" t="s">
        <v>726</v>
      </c>
      <c r="B257" s="2" t="s">
        <v>516</v>
      </c>
      <c r="C257" s="3" t="s">
        <v>517</v>
      </c>
      <c r="D257" s="2" t="s">
        <v>518</v>
      </c>
      <c r="E257" s="2" t="n">
        <v>2025</v>
      </c>
      <c r="F257" s="2" t="n">
        <v>18</v>
      </c>
      <c r="G257" s="2" t="s">
        <v>727</v>
      </c>
      <c r="H257" s="3" t="s">
        <v>728</v>
      </c>
      <c r="I257" s="2" t="s">
        <v>729</v>
      </c>
      <c r="J257" s="10" t="n">
        <v>0</v>
      </c>
      <c r="K257" s="11" t="n">
        <f aca="false">J257/1000</f>
        <v>0</v>
      </c>
      <c r="L257" s="10" t="n">
        <v>0</v>
      </c>
      <c r="M257" s="12" t="n">
        <f aca="false">L257/1000</f>
        <v>0</v>
      </c>
      <c r="N257" s="13" t="n">
        <f aca="false">IF(SUMIFS($J$3:$J$20000,$D$3:$D$20000,$D257,$E$3:$E$20000,$E257)=0,0,J257/SUMIFS($J$3:$J$20000,$D$3:$D$20000,$D257,$E$3:$E$20000,$E257))</f>
        <v>0</v>
      </c>
      <c r="O257" s="13" t="n">
        <f aca="false">IF(SUMIFS($L$3:$L$20000,$D$3:$D$20000,$D257,$E$3:$E$20000,$E257)=0,0,L257/SUMIFS($L$3:$L$20000,$D$3:$D$20000,$D257,$E$3:$E$20000,$E257))</f>
        <v>0</v>
      </c>
      <c r="P257" s="10" t="n">
        <v>3815</v>
      </c>
      <c r="Q257" s="11" t="n">
        <f aca="false">P257/1000</f>
        <v>3.815</v>
      </c>
      <c r="R257" s="10" t="n">
        <v>0</v>
      </c>
      <c r="S257" s="12" t="n">
        <f aca="false">R257/1000</f>
        <v>0</v>
      </c>
      <c r="T257" s="13" t="n">
        <f aca="false">IF(SUMIFS($P$3:$P$20000,$D$3:$D$20000,$D257,$E$3:$E$20000,$E257)=0,0,P257/SUMIFS($P$3:$P$20000,$D$3:$D$20000,$D257,$E$3:$E$20000,$E257))</f>
        <v>0.000696085953386873</v>
      </c>
      <c r="U257" s="13" t="n">
        <f aca="false">IF(SUMIFS($R$3:$R$20000,$D$3:$D$20000,$D257,$E$3:$E$20000,$E257)=0,0,R257/SUMIFS($R$3:$R$20000,$D$3:$D$20000,$D257,$E$3:$E$20000,$E257))</f>
        <v>0</v>
      </c>
      <c r="V257" s="10" t="n">
        <v>230011499</v>
      </c>
      <c r="W257" s="10" t="n">
        <v>7748315</v>
      </c>
      <c r="X257" s="10" t="n">
        <v>5480645</v>
      </c>
      <c r="Y257" s="10" t="n">
        <v>162681</v>
      </c>
      <c r="Z257" s="2" t="n">
        <v>18</v>
      </c>
      <c r="AA257" s="2" t="s">
        <v>730</v>
      </c>
    </row>
    <row r="258" customFormat="false" ht="15" hidden="false" customHeight="false" outlineLevel="0" collapsed="false">
      <c r="A258" s="2" t="s">
        <v>731</v>
      </c>
      <c r="B258" s="2" t="s">
        <v>516</v>
      </c>
      <c r="C258" s="3" t="s">
        <v>517</v>
      </c>
      <c r="D258" s="2" t="s">
        <v>518</v>
      </c>
      <c r="E258" s="2" t="n">
        <v>2025</v>
      </c>
      <c r="F258" s="2" t="n">
        <v>19</v>
      </c>
      <c r="G258" s="2" t="s">
        <v>180</v>
      </c>
      <c r="H258" s="3" t="s">
        <v>181</v>
      </c>
      <c r="I258" s="2"/>
      <c r="J258" s="10" t="n">
        <v>0</v>
      </c>
      <c r="K258" s="11" t="n">
        <f aca="false">J258/1000</f>
        <v>0</v>
      </c>
      <c r="L258" s="10" t="n">
        <v>0</v>
      </c>
      <c r="M258" s="12" t="n">
        <f aca="false">L258/1000</f>
        <v>0</v>
      </c>
      <c r="N258" s="13" t="n">
        <f aca="false">IF(SUMIFS($J$3:$J$20000,$D$3:$D$20000,$D258,$E$3:$E$20000,$E258)=0,0,J258/SUMIFS($J$3:$J$20000,$D$3:$D$20000,$D258,$E$3:$E$20000,$E258))</f>
        <v>0</v>
      </c>
      <c r="O258" s="13" t="n">
        <f aca="false">IF(SUMIFS($L$3:$L$20000,$D$3:$D$20000,$D258,$E$3:$E$20000,$E258)=0,0,L258/SUMIFS($L$3:$L$20000,$D$3:$D$20000,$D258,$E$3:$E$20000,$E258))</f>
        <v>0</v>
      </c>
      <c r="P258" s="10" t="n">
        <v>563481</v>
      </c>
      <c r="Q258" s="11" t="n">
        <f aca="false">P258/1000</f>
        <v>563.481</v>
      </c>
      <c r="R258" s="10" t="n">
        <v>18001</v>
      </c>
      <c r="S258" s="12" t="n">
        <f aca="false">R258/1000</f>
        <v>18.001</v>
      </c>
      <c r="T258" s="13" t="n">
        <f aca="false">IF(SUMIFS($P$3:$P$20000,$D$3:$D$20000,$D258,$E$3:$E$20000,$E258)=0,0,P258/SUMIFS($P$3:$P$20000,$D$3:$D$20000,$D258,$E$3:$E$20000,$E258))</f>
        <v>0.10281289884676</v>
      </c>
      <c r="U258" s="13" t="n">
        <f aca="false">IF(SUMIFS($R$3:$R$20000,$D$3:$D$20000,$D258,$E$3:$E$20000,$E258)=0,0,R258/SUMIFS($R$3:$R$20000,$D$3:$D$20000,$D258,$E$3:$E$20000,$E258))</f>
        <v>0.110652135160222</v>
      </c>
      <c r="V258" s="10" t="n">
        <v>230011499</v>
      </c>
      <c r="W258" s="10" t="n">
        <v>7748315</v>
      </c>
      <c r="X258" s="10" t="n">
        <v>5480645</v>
      </c>
      <c r="Y258" s="10" t="n">
        <v>162681</v>
      </c>
      <c r="Z258" s="2" t="n">
        <v>19</v>
      </c>
      <c r="AA258" s="2" t="s">
        <v>732</v>
      </c>
    </row>
    <row r="259" customFormat="false" ht="15" hidden="false" customHeight="false" outlineLevel="0" collapsed="false">
      <c r="A259" s="2" t="s">
        <v>733</v>
      </c>
      <c r="B259" s="2" t="s">
        <v>516</v>
      </c>
      <c r="C259" s="3" t="s">
        <v>517</v>
      </c>
      <c r="D259" s="2" t="s">
        <v>518</v>
      </c>
      <c r="E259" s="2" t="n">
        <v>2026</v>
      </c>
      <c r="F259" s="2" t="n">
        <v>1</v>
      </c>
      <c r="G259" s="2" t="s">
        <v>314</v>
      </c>
      <c r="H259" s="3" t="s">
        <v>315</v>
      </c>
      <c r="I259" s="2" t="s">
        <v>316</v>
      </c>
      <c r="J259" s="10" t="n">
        <v>179630818</v>
      </c>
      <c r="K259" s="11" t="n">
        <f aca="false">J259/1000</f>
        <v>179630.818</v>
      </c>
      <c r="L259" s="10" t="n">
        <v>6095529</v>
      </c>
      <c r="M259" s="12" t="n">
        <f aca="false">L259/1000</f>
        <v>6095.529</v>
      </c>
      <c r="N259" s="13" t="n">
        <f aca="false">IF(SUMIFS($J$3:$J$20000,$D$3:$D$20000,$D259,$E$3:$E$20000,$E259)=0,0,J259/SUMIFS($J$3:$J$20000,$D$3:$D$20000,$D259,$E$3:$E$20000,$E259))</f>
        <v>0.965106775283586</v>
      </c>
      <c r="O259" s="13" t="n">
        <f aca="false">IF(SUMIFS($L$3:$L$20000,$D$3:$D$20000,$D259,$E$3:$E$20000,$E259)=0,0,L259/SUMIFS($L$3:$L$20000,$D$3:$D$20000,$D259,$E$3:$E$20000,$E259))</f>
        <v>0.985682247179892</v>
      </c>
      <c r="P259" s="10" t="n">
        <v>0</v>
      </c>
      <c r="Q259" s="11" t="n">
        <f aca="false">P259/1000</f>
        <v>0</v>
      </c>
      <c r="R259" s="10" t="n">
        <v>0</v>
      </c>
      <c r="S259" s="12" t="n">
        <f aca="false">R259/1000</f>
        <v>0</v>
      </c>
      <c r="T259" s="13" t="n">
        <f aca="false">IF(SUMIFS($P$3:$P$20000,$D$3:$D$20000,$D259,$E$3:$E$20000,$E259)=0,0,P259/SUMIFS($P$3:$P$20000,$D$3:$D$20000,$D259,$E$3:$E$20000,$E259))</f>
        <v>0</v>
      </c>
      <c r="U259" s="13" t="n">
        <f aca="false">IF(SUMIFS($R$3:$R$20000,$D$3:$D$20000,$D259,$E$3:$E$20000,$E259)=0,0,R259/SUMIFS($R$3:$R$20000,$D$3:$D$20000,$D259,$E$3:$E$20000,$E259))</f>
        <v>0</v>
      </c>
      <c r="V259" s="10" t="n">
        <v>186125331</v>
      </c>
      <c r="W259" s="10" t="n">
        <v>6184071</v>
      </c>
      <c r="X259" s="10" t="n">
        <v>4536441</v>
      </c>
      <c r="Y259" s="10" t="n">
        <v>121176</v>
      </c>
      <c r="Z259" s="2" t="n">
        <v>1</v>
      </c>
      <c r="AA259" s="2" t="s">
        <v>734</v>
      </c>
    </row>
    <row r="260" customFormat="false" ht="15" hidden="false" customHeight="false" outlineLevel="0" collapsed="false">
      <c r="A260" s="2" t="s">
        <v>735</v>
      </c>
      <c r="B260" s="2" t="s">
        <v>516</v>
      </c>
      <c r="C260" s="3" t="s">
        <v>517</v>
      </c>
      <c r="D260" s="2" t="s">
        <v>518</v>
      </c>
      <c r="E260" s="2" t="n">
        <v>2026</v>
      </c>
      <c r="F260" s="2" t="n">
        <v>2</v>
      </c>
      <c r="G260" s="2" t="s">
        <v>107</v>
      </c>
      <c r="H260" s="3" t="s">
        <v>108</v>
      </c>
      <c r="I260" s="2" t="s">
        <v>109</v>
      </c>
      <c r="J260" s="10" t="n">
        <v>2697864</v>
      </c>
      <c r="K260" s="11" t="n">
        <f aca="false">J260/1000</f>
        <v>2697.864</v>
      </c>
      <c r="L260" s="10" t="n">
        <v>20265</v>
      </c>
      <c r="M260" s="12" t="n">
        <f aca="false">L260/1000</f>
        <v>20.265</v>
      </c>
      <c r="N260" s="13" t="n">
        <f aca="false">IF(SUMIFS($J$3:$J$20000,$D$3:$D$20000,$D260,$E$3:$E$20000,$E260)=0,0,J260/SUMIFS($J$3:$J$20000,$D$3:$D$20000,$D260,$E$3:$E$20000,$E260))</f>
        <v>0.0144948781850655</v>
      </c>
      <c r="O260" s="13" t="n">
        <f aca="false">IF(SUMIFS($L$3:$L$20000,$D$3:$D$20000,$D260,$E$3:$E$20000,$E260)=0,0,L260/SUMIFS($L$3:$L$20000,$D$3:$D$20000,$D260,$E$3:$E$20000,$E260))</f>
        <v>0.00327696755098704</v>
      </c>
      <c r="P260" s="10" t="n">
        <v>1859863</v>
      </c>
      <c r="Q260" s="11" t="n">
        <f aca="false">P260/1000</f>
        <v>1859.863</v>
      </c>
      <c r="R260" s="10" t="n">
        <v>40540</v>
      </c>
      <c r="S260" s="12" t="n">
        <f aca="false">R260/1000</f>
        <v>40.54</v>
      </c>
      <c r="T260" s="13" t="n">
        <f aca="false">IF(SUMIFS($P$3:$P$20000,$D$3:$D$20000,$D260,$E$3:$E$20000,$E260)=0,0,P260/SUMIFS($P$3:$P$20000,$D$3:$D$20000,$D260,$E$3:$E$20000,$E260))</f>
        <v>0.409982847787506</v>
      </c>
      <c r="U260" s="13" t="n">
        <f aca="false">IF(SUMIFS($R$3:$R$20000,$D$3:$D$20000,$D260,$E$3:$E$20000,$E260)=0,0,R260/SUMIFS($R$3:$R$20000,$D$3:$D$20000,$D260,$E$3:$E$20000,$E260))</f>
        <v>0.334554697299795</v>
      </c>
      <c r="V260" s="10" t="n">
        <v>186125331</v>
      </c>
      <c r="W260" s="10" t="n">
        <v>6184071</v>
      </c>
      <c r="X260" s="10" t="n">
        <v>4536441</v>
      </c>
      <c r="Y260" s="10" t="n">
        <v>121176</v>
      </c>
      <c r="Z260" s="2" t="n">
        <v>3</v>
      </c>
      <c r="AA260" s="2" t="s">
        <v>736</v>
      </c>
    </row>
    <row r="261" customFormat="false" ht="15" hidden="false" customHeight="false" outlineLevel="0" collapsed="false">
      <c r="A261" s="2" t="s">
        <v>737</v>
      </c>
      <c r="B261" s="2" t="s">
        <v>516</v>
      </c>
      <c r="C261" s="3" t="s">
        <v>517</v>
      </c>
      <c r="D261" s="2" t="s">
        <v>518</v>
      </c>
      <c r="E261" s="2" t="n">
        <v>2026</v>
      </c>
      <c r="F261" s="2" t="n">
        <v>3</v>
      </c>
      <c r="G261" s="2" t="s">
        <v>247</v>
      </c>
      <c r="H261" s="3" t="s">
        <v>248</v>
      </c>
      <c r="I261" s="2" t="s">
        <v>249</v>
      </c>
      <c r="J261" s="10" t="n">
        <v>1959831</v>
      </c>
      <c r="K261" s="11" t="n">
        <f aca="false">J261/1000</f>
        <v>1959.831</v>
      </c>
      <c r="L261" s="10" t="n">
        <v>60030</v>
      </c>
      <c r="M261" s="12" t="n">
        <f aca="false">L261/1000</f>
        <v>60.03</v>
      </c>
      <c r="N261" s="13" t="n">
        <f aca="false">IF(SUMIFS($J$3:$J$20000,$D$3:$D$20000,$D261,$E$3:$E$20000,$E261)=0,0,J261/SUMIFS($J$3:$J$20000,$D$3:$D$20000,$D261,$E$3:$E$20000,$E261))</f>
        <v>0.0105296307035177</v>
      </c>
      <c r="O261" s="13" t="n">
        <f aca="false">IF(SUMIFS($L$3:$L$20000,$D$3:$D$20000,$D261,$E$3:$E$20000,$E261)=0,0,L261/SUMIFS($L$3:$L$20000,$D$3:$D$20000,$D261,$E$3:$E$20000,$E261))</f>
        <v>0.00970719773430803</v>
      </c>
      <c r="P261" s="10" t="n">
        <v>0</v>
      </c>
      <c r="Q261" s="11" t="n">
        <f aca="false">P261/1000</f>
        <v>0</v>
      </c>
      <c r="R261" s="10" t="n">
        <v>0</v>
      </c>
      <c r="S261" s="12" t="n">
        <f aca="false">R261/1000</f>
        <v>0</v>
      </c>
      <c r="T261" s="13" t="n">
        <f aca="false">IF(SUMIFS($P$3:$P$20000,$D$3:$D$20000,$D261,$E$3:$E$20000,$E261)=0,0,P261/SUMIFS($P$3:$P$20000,$D$3:$D$20000,$D261,$E$3:$E$20000,$E261))</f>
        <v>0</v>
      </c>
      <c r="U261" s="13" t="n">
        <f aca="false">IF(SUMIFS($R$3:$R$20000,$D$3:$D$20000,$D261,$E$3:$E$20000,$E261)=0,0,R261/SUMIFS($R$3:$R$20000,$D$3:$D$20000,$D261,$E$3:$E$20000,$E261))</f>
        <v>0</v>
      </c>
      <c r="V261" s="10" t="n">
        <v>186125331</v>
      </c>
      <c r="W261" s="10" t="n">
        <v>6184071</v>
      </c>
      <c r="X261" s="10" t="n">
        <v>4536441</v>
      </c>
      <c r="Y261" s="10" t="n">
        <v>121176</v>
      </c>
      <c r="Z261" s="2" t="n">
        <v>2</v>
      </c>
      <c r="AA261" s="2" t="s">
        <v>738</v>
      </c>
    </row>
    <row r="262" customFormat="false" ht="15" hidden="false" customHeight="false" outlineLevel="0" collapsed="false">
      <c r="A262" s="2" t="s">
        <v>739</v>
      </c>
      <c r="B262" s="2" t="s">
        <v>516</v>
      </c>
      <c r="C262" s="3" t="s">
        <v>517</v>
      </c>
      <c r="D262" s="2" t="s">
        <v>518</v>
      </c>
      <c r="E262" s="2" t="n">
        <v>2026</v>
      </c>
      <c r="F262" s="2" t="n">
        <v>4</v>
      </c>
      <c r="G262" s="2" t="s">
        <v>97</v>
      </c>
      <c r="H262" s="3" t="s">
        <v>98</v>
      </c>
      <c r="I262" s="2" t="s">
        <v>99</v>
      </c>
      <c r="J262" s="10" t="n">
        <v>1328508</v>
      </c>
      <c r="K262" s="11" t="n">
        <f aca="false">J262/1000</f>
        <v>1328.508</v>
      </c>
      <c r="L262" s="10" t="n">
        <v>2024</v>
      </c>
      <c r="M262" s="12" t="n">
        <f aca="false">L262/1000</f>
        <v>2.024</v>
      </c>
      <c r="N262" s="13" t="n">
        <f aca="false">IF(SUMIFS($J$3:$J$20000,$D$3:$D$20000,$D262,$E$3:$E$20000,$E262)=0,0,J262/SUMIFS($J$3:$J$20000,$D$3:$D$20000,$D262,$E$3:$E$20000,$E262))</f>
        <v>0.00713770658116385</v>
      </c>
      <c r="O262" s="13" t="n">
        <f aca="false">IF(SUMIFS($L$3:$L$20000,$D$3:$D$20000,$D262,$E$3:$E$20000,$E262)=0,0,L262/SUMIFS($L$3:$L$20000,$D$3:$D$20000,$D262,$E$3:$E$20000,$E262))</f>
        <v>0.000327292490658662</v>
      </c>
      <c r="P262" s="10" t="n">
        <v>53747</v>
      </c>
      <c r="Q262" s="11" t="n">
        <f aca="false">P262/1000</f>
        <v>53.747</v>
      </c>
      <c r="R262" s="10" t="n">
        <v>505</v>
      </c>
      <c r="S262" s="12" t="n">
        <f aca="false">R262/1000</f>
        <v>0.505</v>
      </c>
      <c r="T262" s="13" t="n">
        <f aca="false">IF(SUMIFS($P$3:$P$20000,$D$3:$D$20000,$D262,$E$3:$E$20000,$E262)=0,0,P262/SUMIFS($P$3:$P$20000,$D$3:$D$20000,$D262,$E$3:$E$20000,$E262))</f>
        <v>0.0118478340179008</v>
      </c>
      <c r="U262" s="13" t="n">
        <f aca="false">IF(SUMIFS($R$3:$R$20000,$D$3:$D$20000,$D262,$E$3:$E$20000,$E262)=0,0,R262/SUMIFS($R$3:$R$20000,$D$3:$D$20000,$D262,$E$3:$E$20000,$E262))</f>
        <v>0.00416749191258995</v>
      </c>
      <c r="V262" s="10" t="n">
        <v>186125331</v>
      </c>
      <c r="W262" s="10" t="n">
        <v>6184071</v>
      </c>
      <c r="X262" s="10" t="n">
        <v>4536441</v>
      </c>
      <c r="Y262" s="10" t="n">
        <v>121176</v>
      </c>
      <c r="Z262" s="2" t="n">
        <v>6</v>
      </c>
      <c r="AA262" s="2" t="s">
        <v>740</v>
      </c>
    </row>
    <row r="263" customFormat="false" ht="15" hidden="false" customHeight="false" outlineLevel="0" collapsed="false">
      <c r="A263" s="2" t="s">
        <v>741</v>
      </c>
      <c r="B263" s="2" t="s">
        <v>516</v>
      </c>
      <c r="C263" s="3" t="s">
        <v>517</v>
      </c>
      <c r="D263" s="2" t="s">
        <v>518</v>
      </c>
      <c r="E263" s="2" t="n">
        <v>2026</v>
      </c>
      <c r="F263" s="2" t="n">
        <v>5</v>
      </c>
      <c r="G263" s="2" t="s">
        <v>252</v>
      </c>
      <c r="H263" s="3" t="s">
        <v>253</v>
      </c>
      <c r="I263" s="2" t="s">
        <v>254</v>
      </c>
      <c r="J263" s="10" t="n">
        <v>317400</v>
      </c>
      <c r="K263" s="11" t="n">
        <f aca="false">J263/1000</f>
        <v>317.4</v>
      </c>
      <c r="L263" s="10" t="n">
        <v>4000</v>
      </c>
      <c r="M263" s="12" t="n">
        <f aca="false">L263/1000</f>
        <v>4</v>
      </c>
      <c r="N263" s="13" t="n">
        <f aca="false">IF(SUMIFS($J$3:$J$20000,$D$3:$D$20000,$D263,$E$3:$E$20000,$E263)=0,0,J263/SUMIFS($J$3:$J$20000,$D$3:$D$20000,$D263,$E$3:$E$20000,$E263))</f>
        <v>0.0017053025415439</v>
      </c>
      <c r="O263" s="13" t="n">
        <f aca="false">IF(SUMIFS($L$3:$L$20000,$D$3:$D$20000,$D263,$E$3:$E$20000,$E263)=0,0,L263/SUMIFS($L$3:$L$20000,$D$3:$D$20000,$D263,$E$3:$E$20000,$E263))</f>
        <v>0.000646823104068501</v>
      </c>
      <c r="P263" s="10" t="n">
        <v>0</v>
      </c>
      <c r="Q263" s="11" t="n">
        <f aca="false">P263/1000</f>
        <v>0</v>
      </c>
      <c r="R263" s="10" t="n">
        <v>0</v>
      </c>
      <c r="S263" s="12" t="n">
        <f aca="false">R263/1000</f>
        <v>0</v>
      </c>
      <c r="T263" s="13" t="n">
        <f aca="false">IF(SUMIFS($P$3:$P$20000,$D$3:$D$20000,$D263,$E$3:$E$20000,$E263)=0,0,P263/SUMIFS($P$3:$P$20000,$D$3:$D$20000,$D263,$E$3:$E$20000,$E263))</f>
        <v>0</v>
      </c>
      <c r="U263" s="13" t="n">
        <f aca="false">IF(SUMIFS($R$3:$R$20000,$D$3:$D$20000,$D263,$E$3:$E$20000,$E263)=0,0,R263/SUMIFS($R$3:$R$20000,$D$3:$D$20000,$D263,$E$3:$E$20000,$E263))</f>
        <v>0</v>
      </c>
      <c r="V263" s="10" t="n">
        <v>186125331</v>
      </c>
      <c r="W263" s="10" t="n">
        <v>6184071</v>
      </c>
      <c r="X263" s="10" t="n">
        <v>4536441</v>
      </c>
      <c r="Y263" s="10" t="n">
        <v>121176</v>
      </c>
      <c r="Z263" s="2" t="n">
        <v>4</v>
      </c>
      <c r="AA263" s="2" t="s">
        <v>742</v>
      </c>
    </row>
    <row r="264" customFormat="false" ht="15" hidden="false" customHeight="false" outlineLevel="0" collapsed="false">
      <c r="A264" s="2" t="s">
        <v>743</v>
      </c>
      <c r="B264" s="2" t="s">
        <v>516</v>
      </c>
      <c r="C264" s="3" t="s">
        <v>517</v>
      </c>
      <c r="D264" s="2" t="s">
        <v>518</v>
      </c>
      <c r="E264" s="2" t="n">
        <v>2026</v>
      </c>
      <c r="F264" s="2" t="n">
        <v>6</v>
      </c>
      <c r="G264" s="2" t="s">
        <v>102</v>
      </c>
      <c r="H264" s="3" t="s">
        <v>103</v>
      </c>
      <c r="I264" s="2" t="s">
        <v>104</v>
      </c>
      <c r="J264" s="10" t="n">
        <v>158826</v>
      </c>
      <c r="K264" s="11" t="n">
        <f aca="false">J264/1000</f>
        <v>158.826</v>
      </c>
      <c r="L264" s="10" t="n">
        <v>2123</v>
      </c>
      <c r="M264" s="12" t="n">
        <f aca="false">L264/1000</f>
        <v>2.123</v>
      </c>
      <c r="N264" s="13" t="n">
        <f aca="false">IF(SUMIFS($J$3:$J$20000,$D$3:$D$20000,$D264,$E$3:$E$20000,$E264)=0,0,J264/SUMIFS($J$3:$J$20000,$D$3:$D$20000,$D264,$E$3:$E$20000,$E264))</f>
        <v>0.000853328233973698</v>
      </c>
      <c r="O264" s="13" t="n">
        <f aca="false">IF(SUMIFS($L$3:$L$20000,$D$3:$D$20000,$D264,$E$3:$E$20000,$E264)=0,0,L264/SUMIFS($L$3:$L$20000,$D$3:$D$20000,$D264,$E$3:$E$20000,$E264))</f>
        <v>0.000343301362484357</v>
      </c>
      <c r="P264" s="10" t="n">
        <v>879706</v>
      </c>
      <c r="Q264" s="11" t="n">
        <f aca="false">P264/1000</f>
        <v>879.706</v>
      </c>
      <c r="R264" s="10" t="n">
        <v>26960</v>
      </c>
      <c r="S264" s="12" t="n">
        <f aca="false">R264/1000</f>
        <v>26.96</v>
      </c>
      <c r="T264" s="13" t="n">
        <f aca="false">IF(SUMIFS($P$3:$P$20000,$D$3:$D$20000,$D264,$E$3:$E$20000,$E264)=0,0,P264/SUMIFS($P$3:$P$20000,$D$3:$D$20000,$D264,$E$3:$E$20000,$E264))</f>
        <v>0.193919859202401</v>
      </c>
      <c r="U264" s="13" t="n">
        <f aca="false">IF(SUMIFS($R$3:$R$20000,$D$3:$D$20000,$D264,$E$3:$E$20000,$E264)=0,0,R264/SUMIFS($R$3:$R$20000,$D$3:$D$20000,$D264,$E$3:$E$20000,$E264))</f>
        <v>0.222486300917673</v>
      </c>
      <c r="V264" s="10" t="n">
        <v>186125331</v>
      </c>
      <c r="W264" s="10" t="n">
        <v>6184071</v>
      </c>
      <c r="X264" s="10" t="n">
        <v>4536441</v>
      </c>
      <c r="Y264" s="10" t="n">
        <v>121176</v>
      </c>
      <c r="Z264" s="2" t="n">
        <v>5</v>
      </c>
      <c r="AA264" s="2" t="s">
        <v>744</v>
      </c>
    </row>
    <row r="265" customFormat="false" ht="15" hidden="false" customHeight="false" outlineLevel="0" collapsed="false">
      <c r="A265" s="2" t="s">
        <v>745</v>
      </c>
      <c r="B265" s="2" t="s">
        <v>516</v>
      </c>
      <c r="C265" s="3" t="s">
        <v>517</v>
      </c>
      <c r="D265" s="2" t="s">
        <v>518</v>
      </c>
      <c r="E265" s="2" t="n">
        <v>2026</v>
      </c>
      <c r="F265" s="2" t="n">
        <v>7</v>
      </c>
      <c r="G265" s="2" t="s">
        <v>162</v>
      </c>
      <c r="H265" s="3" t="s">
        <v>163</v>
      </c>
      <c r="I265" s="2" t="s">
        <v>164</v>
      </c>
      <c r="J265" s="10" t="n">
        <v>24785</v>
      </c>
      <c r="K265" s="11" t="n">
        <f aca="false">J265/1000</f>
        <v>24.785</v>
      </c>
      <c r="L265" s="10" t="n">
        <v>92</v>
      </c>
      <c r="M265" s="12" t="n">
        <f aca="false">L265/1000</f>
        <v>0.092</v>
      </c>
      <c r="N265" s="13" t="n">
        <f aca="false">IF(SUMIFS($J$3:$J$20000,$D$3:$D$20000,$D265,$E$3:$E$20000,$E265)=0,0,J265/SUMIFS($J$3:$J$20000,$D$3:$D$20000,$D265,$E$3:$E$20000,$E265))</f>
        <v>0.000133162959962715</v>
      </c>
      <c r="O265" s="13" t="n">
        <f aca="false">IF(SUMIFS($L$3:$L$20000,$D$3:$D$20000,$D265,$E$3:$E$20000,$E265)=0,0,L265/SUMIFS($L$3:$L$20000,$D$3:$D$20000,$D265,$E$3:$E$20000,$E265))</f>
        <v>1.48769313935755E-005</v>
      </c>
      <c r="P265" s="10" t="n">
        <v>11</v>
      </c>
      <c r="Q265" s="11" t="n">
        <f aca="false">P265/1000</f>
        <v>0.011</v>
      </c>
      <c r="R265" s="10" t="n">
        <v>1</v>
      </c>
      <c r="S265" s="12" t="n">
        <f aca="false">R265/1000</f>
        <v>0.001</v>
      </c>
      <c r="T265" s="13" t="n">
        <f aca="false">IF(SUMIFS($P$3:$P$20000,$D$3:$D$20000,$D265,$E$3:$E$20000,$E265)=0,0,P265/SUMIFS($P$3:$P$20000,$D$3:$D$20000,$D265,$E$3:$E$20000,$E265))</f>
        <v>2.42480834645485E-006</v>
      </c>
      <c r="U265" s="13" t="n">
        <f aca="false">IF(SUMIFS($R$3:$R$20000,$D$3:$D$20000,$D265,$E$3:$E$20000,$E265)=0,0,R265/SUMIFS($R$3:$R$20000,$D$3:$D$20000,$D265,$E$3:$E$20000,$E265))</f>
        <v>8.25245923285139E-006</v>
      </c>
      <c r="V265" s="10" t="n">
        <v>186125331</v>
      </c>
      <c r="W265" s="10" t="n">
        <v>6184071</v>
      </c>
      <c r="X265" s="10" t="n">
        <v>4536441</v>
      </c>
      <c r="Y265" s="10" t="n">
        <v>121176</v>
      </c>
      <c r="Z265" s="2" t="n">
        <v>7</v>
      </c>
      <c r="AA265" s="2" t="s">
        <v>746</v>
      </c>
    </row>
    <row r="266" customFormat="false" ht="15" hidden="false" customHeight="false" outlineLevel="0" collapsed="false">
      <c r="A266" s="2" t="s">
        <v>747</v>
      </c>
      <c r="B266" s="2" t="s">
        <v>516</v>
      </c>
      <c r="C266" s="3" t="s">
        <v>517</v>
      </c>
      <c r="D266" s="2" t="s">
        <v>518</v>
      </c>
      <c r="E266" s="2" t="n">
        <v>2026</v>
      </c>
      <c r="F266" s="2" t="n">
        <v>8</v>
      </c>
      <c r="G266" s="2" t="s">
        <v>142</v>
      </c>
      <c r="H266" s="3" t="s">
        <v>143</v>
      </c>
      <c r="I266" s="2" t="s">
        <v>144</v>
      </c>
      <c r="J266" s="10" t="n">
        <v>7299</v>
      </c>
      <c r="K266" s="11" t="n">
        <f aca="false">J266/1000</f>
        <v>7.299</v>
      </c>
      <c r="L266" s="10" t="n">
        <v>8</v>
      </c>
      <c r="M266" s="12" t="n">
        <f aca="false">L266/1000</f>
        <v>0.008</v>
      </c>
      <c r="N266" s="13" t="n">
        <f aca="false">IF(SUMIFS($J$3:$J$20000,$D$3:$D$20000,$D266,$E$3:$E$20000,$E266)=0,0,J266/SUMIFS($J$3:$J$20000,$D$3:$D$20000,$D266,$E$3:$E$20000,$E266))</f>
        <v>3.92155111869217E-005</v>
      </c>
      <c r="O266" s="13" t="n">
        <f aca="false">IF(SUMIFS($L$3:$L$20000,$D$3:$D$20000,$D266,$E$3:$E$20000,$E266)=0,0,L266/SUMIFS($L$3:$L$20000,$D$3:$D$20000,$D266,$E$3:$E$20000,$E266))</f>
        <v>1.293646208137E-006</v>
      </c>
      <c r="P266" s="10" t="n">
        <v>0</v>
      </c>
      <c r="Q266" s="11" t="n">
        <f aca="false">P266/1000</f>
        <v>0</v>
      </c>
      <c r="R266" s="10" t="n">
        <v>0</v>
      </c>
      <c r="S266" s="12" t="n">
        <f aca="false">R266/1000</f>
        <v>0</v>
      </c>
      <c r="T266" s="13" t="n">
        <f aca="false">IF(SUMIFS($P$3:$P$20000,$D$3:$D$20000,$D266,$E$3:$E$20000,$E266)=0,0,P266/SUMIFS($P$3:$P$20000,$D$3:$D$20000,$D266,$E$3:$E$20000,$E266))</f>
        <v>0</v>
      </c>
      <c r="U266" s="13" t="n">
        <f aca="false">IF(SUMIFS($R$3:$R$20000,$D$3:$D$20000,$D266,$E$3:$E$20000,$E266)=0,0,R266/SUMIFS($R$3:$R$20000,$D$3:$D$20000,$D266,$E$3:$E$20000,$E266))</f>
        <v>0</v>
      </c>
      <c r="V266" s="10" t="n">
        <v>186125331</v>
      </c>
      <c r="W266" s="10" t="n">
        <v>6184071</v>
      </c>
      <c r="X266" s="10" t="n">
        <v>4536441</v>
      </c>
      <c r="Y266" s="10" t="n">
        <v>121176</v>
      </c>
      <c r="Z266" s="2" t="n">
        <v>8</v>
      </c>
      <c r="AA266" s="2" t="s">
        <v>748</v>
      </c>
    </row>
    <row r="267" customFormat="false" ht="15" hidden="false" customHeight="false" outlineLevel="0" collapsed="false">
      <c r="A267" s="2" t="s">
        <v>749</v>
      </c>
      <c r="B267" s="2" t="s">
        <v>516</v>
      </c>
      <c r="C267" s="3" t="s">
        <v>517</v>
      </c>
      <c r="D267" s="2" t="s">
        <v>518</v>
      </c>
      <c r="E267" s="2" t="n">
        <v>2026</v>
      </c>
      <c r="F267" s="2" t="n">
        <v>9</v>
      </c>
      <c r="G267" s="2" t="s">
        <v>152</v>
      </c>
      <c r="H267" s="3" t="s">
        <v>153</v>
      </c>
      <c r="I267" s="2" t="s">
        <v>154</v>
      </c>
      <c r="J267" s="10" t="n">
        <v>0</v>
      </c>
      <c r="K267" s="11" t="n">
        <f aca="false">J267/1000</f>
        <v>0</v>
      </c>
      <c r="L267" s="10" t="n">
        <v>0</v>
      </c>
      <c r="M267" s="12" t="n">
        <f aca="false">L267/1000</f>
        <v>0</v>
      </c>
      <c r="N267" s="13" t="n">
        <f aca="false">IF(SUMIFS($J$3:$J$20000,$D$3:$D$20000,$D267,$E$3:$E$20000,$E267)=0,0,J267/SUMIFS($J$3:$J$20000,$D$3:$D$20000,$D267,$E$3:$E$20000,$E267))</f>
        <v>0</v>
      </c>
      <c r="O267" s="13" t="n">
        <f aca="false">IF(SUMIFS($L$3:$L$20000,$D$3:$D$20000,$D267,$E$3:$E$20000,$E267)=0,0,L267/SUMIFS($L$3:$L$20000,$D$3:$D$20000,$D267,$E$3:$E$20000,$E267))</f>
        <v>0</v>
      </c>
      <c r="P267" s="10" t="n">
        <v>1308804</v>
      </c>
      <c r="Q267" s="11" t="n">
        <f aca="false">P267/1000</f>
        <v>1308.804</v>
      </c>
      <c r="R267" s="10" t="n">
        <v>40000</v>
      </c>
      <c r="S267" s="12" t="n">
        <f aca="false">R267/1000</f>
        <v>40</v>
      </c>
      <c r="T267" s="13" t="n">
        <f aca="false">IF(SUMIFS($P$3:$P$20000,$D$3:$D$20000,$D267,$E$3:$E$20000,$E267)=0,0,P267/SUMIFS($P$3:$P$20000,$D$3:$D$20000,$D267,$E$3:$E$20000,$E267))</f>
        <v>0.288508987552136</v>
      </c>
      <c r="U267" s="13" t="n">
        <f aca="false">IF(SUMIFS($R$3:$R$20000,$D$3:$D$20000,$D267,$E$3:$E$20000,$E267)=0,0,R267/SUMIFS($R$3:$R$20000,$D$3:$D$20000,$D267,$E$3:$E$20000,$E267))</f>
        <v>0.330098369314056</v>
      </c>
      <c r="V267" s="10" t="n">
        <v>186125331</v>
      </c>
      <c r="W267" s="10" t="n">
        <v>6184071</v>
      </c>
      <c r="X267" s="10" t="n">
        <v>4536441</v>
      </c>
      <c r="Y267" s="10" t="n">
        <v>121176</v>
      </c>
      <c r="Z267" s="2" t="n">
        <v>9</v>
      </c>
      <c r="AA267" s="2" t="s">
        <v>750</v>
      </c>
    </row>
    <row r="268" customFormat="false" ht="15" hidden="false" customHeight="false" outlineLevel="0" collapsed="false">
      <c r="A268" s="2" t="s">
        <v>751</v>
      </c>
      <c r="B268" s="2" t="s">
        <v>516</v>
      </c>
      <c r="C268" s="3" t="s">
        <v>517</v>
      </c>
      <c r="D268" s="2" t="s">
        <v>518</v>
      </c>
      <c r="E268" s="2" t="n">
        <v>2026</v>
      </c>
      <c r="F268" s="2" t="n">
        <v>10</v>
      </c>
      <c r="G268" s="2" t="s">
        <v>137</v>
      </c>
      <c r="H268" s="3" t="s">
        <v>138</v>
      </c>
      <c r="I268" s="2" t="s">
        <v>139</v>
      </c>
      <c r="J268" s="10" t="n">
        <v>0</v>
      </c>
      <c r="K268" s="11" t="n">
        <f aca="false">J268/1000</f>
        <v>0</v>
      </c>
      <c r="L268" s="10" t="n">
        <v>0</v>
      </c>
      <c r="M268" s="12" t="n">
        <f aca="false">L268/1000</f>
        <v>0</v>
      </c>
      <c r="N268" s="13" t="n">
        <f aca="false">IF(SUMIFS($J$3:$J$20000,$D$3:$D$20000,$D268,$E$3:$E$20000,$E268)=0,0,J268/SUMIFS($J$3:$J$20000,$D$3:$D$20000,$D268,$E$3:$E$20000,$E268))</f>
        <v>0</v>
      </c>
      <c r="O268" s="13" t="n">
        <f aca="false">IF(SUMIFS($L$3:$L$20000,$D$3:$D$20000,$D268,$E$3:$E$20000,$E268)=0,0,L268/SUMIFS($L$3:$L$20000,$D$3:$D$20000,$D268,$E$3:$E$20000,$E268))</f>
        <v>0</v>
      </c>
      <c r="P268" s="10" t="n">
        <v>87969</v>
      </c>
      <c r="Q268" s="11" t="n">
        <f aca="false">P268/1000</f>
        <v>87.969</v>
      </c>
      <c r="R268" s="10" t="n">
        <v>3153</v>
      </c>
      <c r="S268" s="12" t="n">
        <f aca="false">R268/1000</f>
        <v>3.153</v>
      </c>
      <c r="T268" s="13" t="n">
        <f aca="false">IF(SUMIFS($P$3:$P$20000,$D$3:$D$20000,$D268,$E$3:$E$20000,$E268)=0,0,P268/SUMIFS($P$3:$P$20000,$D$3:$D$20000,$D268,$E$3:$E$20000,$E268))</f>
        <v>0.0193916332208443</v>
      </c>
      <c r="U268" s="13" t="n">
        <f aca="false">IF(SUMIFS($R$3:$R$20000,$D$3:$D$20000,$D268,$E$3:$E$20000,$E268)=0,0,R268/SUMIFS($R$3:$R$20000,$D$3:$D$20000,$D268,$E$3:$E$20000,$E268))</f>
        <v>0.0260200039611804</v>
      </c>
      <c r="V268" s="10" t="n">
        <v>186125331</v>
      </c>
      <c r="W268" s="10" t="n">
        <v>6184071</v>
      </c>
      <c r="X268" s="10" t="n">
        <v>4536441</v>
      </c>
      <c r="Y268" s="10" t="n">
        <v>121176</v>
      </c>
      <c r="Z268" s="2" t="n">
        <v>10</v>
      </c>
      <c r="AA268" s="2" t="s">
        <v>752</v>
      </c>
    </row>
    <row r="269" customFormat="false" ht="15" hidden="false" customHeight="false" outlineLevel="0" collapsed="false">
      <c r="A269" s="2" t="s">
        <v>753</v>
      </c>
      <c r="B269" s="2" t="s">
        <v>516</v>
      </c>
      <c r="C269" s="3" t="s">
        <v>517</v>
      </c>
      <c r="D269" s="2" t="s">
        <v>518</v>
      </c>
      <c r="E269" s="2" t="n">
        <v>2026</v>
      </c>
      <c r="F269" s="2" t="n">
        <v>11</v>
      </c>
      <c r="G269" s="2" t="s">
        <v>122</v>
      </c>
      <c r="H269" s="3" t="s">
        <v>123</v>
      </c>
      <c r="I269" s="2" t="s">
        <v>124</v>
      </c>
      <c r="J269" s="10" t="n">
        <v>0</v>
      </c>
      <c r="K269" s="11" t="n">
        <f aca="false">J269/1000</f>
        <v>0</v>
      </c>
      <c r="L269" s="10" t="n">
        <v>0</v>
      </c>
      <c r="M269" s="12" t="n">
        <f aca="false">L269/1000</f>
        <v>0</v>
      </c>
      <c r="N269" s="13" t="n">
        <f aca="false">IF(SUMIFS($J$3:$J$20000,$D$3:$D$20000,$D269,$E$3:$E$20000,$E269)=0,0,J269/SUMIFS($J$3:$J$20000,$D$3:$D$20000,$D269,$E$3:$E$20000,$E269))</f>
        <v>0</v>
      </c>
      <c r="O269" s="13" t="n">
        <f aca="false">IF(SUMIFS($L$3:$L$20000,$D$3:$D$20000,$D269,$E$3:$E$20000,$E269)=0,0,L269/SUMIFS($L$3:$L$20000,$D$3:$D$20000,$D269,$E$3:$E$20000,$E269))</f>
        <v>0</v>
      </c>
      <c r="P269" s="10" t="n">
        <v>71339</v>
      </c>
      <c r="Q269" s="11" t="n">
        <f aca="false">P269/1000</f>
        <v>71.339</v>
      </c>
      <c r="R269" s="10" t="n">
        <v>2000</v>
      </c>
      <c r="S269" s="12" t="n">
        <f aca="false">R269/1000</f>
        <v>2</v>
      </c>
      <c r="T269" s="13" t="n">
        <f aca="false">IF(SUMIFS($P$3:$P$20000,$D$3:$D$20000,$D269,$E$3:$E$20000,$E269)=0,0,P269/SUMIFS($P$3:$P$20000,$D$3:$D$20000,$D269,$E$3:$E$20000,$E269))</f>
        <v>0.0157257638752493</v>
      </c>
      <c r="U269" s="13" t="n">
        <f aca="false">IF(SUMIFS($R$3:$R$20000,$D$3:$D$20000,$D269,$E$3:$E$20000,$E269)=0,0,R269/SUMIFS($R$3:$R$20000,$D$3:$D$20000,$D269,$E$3:$E$20000,$E269))</f>
        <v>0.0165049184657028</v>
      </c>
      <c r="V269" s="10" t="n">
        <v>186125331</v>
      </c>
      <c r="W269" s="10" t="n">
        <v>6184071</v>
      </c>
      <c r="X269" s="10" t="n">
        <v>4536441</v>
      </c>
      <c r="Y269" s="10" t="n">
        <v>121176</v>
      </c>
      <c r="Z269" s="2" t="n">
        <v>11</v>
      </c>
      <c r="AA269" s="2" t="s">
        <v>754</v>
      </c>
    </row>
    <row r="270" customFormat="false" ht="15" hidden="false" customHeight="false" outlineLevel="0" collapsed="false">
      <c r="A270" s="2" t="s">
        <v>755</v>
      </c>
      <c r="B270" s="2" t="s">
        <v>516</v>
      </c>
      <c r="C270" s="3" t="s">
        <v>517</v>
      </c>
      <c r="D270" s="2" t="s">
        <v>518</v>
      </c>
      <c r="E270" s="2" t="n">
        <v>2026</v>
      </c>
      <c r="F270" s="2" t="n">
        <v>12</v>
      </c>
      <c r="G270" s="2" t="s">
        <v>197</v>
      </c>
      <c r="H270" s="3" t="s">
        <v>198</v>
      </c>
      <c r="I270" s="2"/>
      <c r="J270" s="10" t="n">
        <v>0</v>
      </c>
      <c r="K270" s="11" t="n">
        <f aca="false">J270/1000</f>
        <v>0</v>
      </c>
      <c r="L270" s="10" t="n">
        <v>0</v>
      </c>
      <c r="M270" s="12" t="n">
        <f aca="false">L270/1000</f>
        <v>0</v>
      </c>
      <c r="N270" s="13" t="n">
        <f aca="false">IF(SUMIFS($J$3:$J$20000,$D$3:$D$20000,$D270,$E$3:$E$20000,$E270)=0,0,J270/SUMIFS($J$3:$J$20000,$D$3:$D$20000,$D270,$E$3:$E$20000,$E270))</f>
        <v>0</v>
      </c>
      <c r="O270" s="13" t="n">
        <f aca="false">IF(SUMIFS($L$3:$L$20000,$D$3:$D$20000,$D270,$E$3:$E$20000,$E270)=0,0,L270/SUMIFS($L$3:$L$20000,$D$3:$D$20000,$D270,$E$3:$E$20000,$E270))</f>
        <v>0</v>
      </c>
      <c r="P270" s="10" t="n">
        <v>70609</v>
      </c>
      <c r="Q270" s="11" t="n">
        <f aca="false">P270/1000</f>
        <v>70.609</v>
      </c>
      <c r="R270" s="10" t="n">
        <v>2000</v>
      </c>
      <c r="S270" s="12" t="n">
        <f aca="false">R270/1000</f>
        <v>2</v>
      </c>
      <c r="T270" s="13" t="n">
        <f aca="false">IF(SUMIFS($P$3:$P$20000,$D$3:$D$20000,$D270,$E$3:$E$20000,$E270)=0,0,P270/SUMIFS($P$3:$P$20000,$D$3:$D$20000,$D270,$E$3:$E$20000,$E270))</f>
        <v>0.0155648447758937</v>
      </c>
      <c r="U270" s="13" t="n">
        <f aca="false">IF(SUMIFS($R$3:$R$20000,$D$3:$D$20000,$D270,$E$3:$E$20000,$E270)=0,0,R270/SUMIFS($R$3:$R$20000,$D$3:$D$20000,$D270,$E$3:$E$20000,$E270))</f>
        <v>0.0165049184657028</v>
      </c>
      <c r="V270" s="10" t="n">
        <v>186125331</v>
      </c>
      <c r="W270" s="10" t="n">
        <v>6184071</v>
      </c>
      <c r="X270" s="10" t="n">
        <v>4536441</v>
      </c>
      <c r="Y270" s="10" t="n">
        <v>121176</v>
      </c>
      <c r="Z270" s="2" t="n">
        <v>12</v>
      </c>
      <c r="AA270" s="2" t="s">
        <v>756</v>
      </c>
    </row>
    <row r="271" customFormat="false" ht="15" hidden="false" customHeight="false" outlineLevel="0" collapsed="false">
      <c r="A271" s="2" t="s">
        <v>757</v>
      </c>
      <c r="B271" s="2" t="s">
        <v>516</v>
      </c>
      <c r="C271" s="3" t="s">
        <v>517</v>
      </c>
      <c r="D271" s="2" t="s">
        <v>518</v>
      </c>
      <c r="E271" s="2" t="n">
        <v>2026</v>
      </c>
      <c r="F271" s="2" t="n">
        <v>13</v>
      </c>
      <c r="G271" s="2" t="s">
        <v>210</v>
      </c>
      <c r="H271" s="3" t="s">
        <v>211</v>
      </c>
      <c r="I271" s="2" t="s">
        <v>212</v>
      </c>
      <c r="J271" s="10" t="n">
        <v>0</v>
      </c>
      <c r="K271" s="11" t="n">
        <f aca="false">J271/1000</f>
        <v>0</v>
      </c>
      <c r="L271" s="10" t="n">
        <v>0</v>
      </c>
      <c r="M271" s="12" t="n">
        <f aca="false">L271/1000</f>
        <v>0</v>
      </c>
      <c r="N271" s="13" t="n">
        <f aca="false">IF(SUMIFS($J$3:$J$20000,$D$3:$D$20000,$D271,$E$3:$E$20000,$E271)=0,0,J271/SUMIFS($J$3:$J$20000,$D$3:$D$20000,$D271,$E$3:$E$20000,$E271))</f>
        <v>0</v>
      </c>
      <c r="O271" s="13" t="n">
        <f aca="false">IF(SUMIFS($L$3:$L$20000,$D$3:$D$20000,$D271,$E$3:$E$20000,$E271)=0,0,L271/SUMIFS($L$3:$L$20000,$D$3:$D$20000,$D271,$E$3:$E$20000,$E271))</f>
        <v>0</v>
      </c>
      <c r="P271" s="10" t="n">
        <v>204393</v>
      </c>
      <c r="Q271" s="11" t="n">
        <f aca="false">P271/1000</f>
        <v>204.393</v>
      </c>
      <c r="R271" s="10" t="n">
        <v>6017</v>
      </c>
      <c r="S271" s="12" t="n">
        <f aca="false">R271/1000</f>
        <v>6.017</v>
      </c>
      <c r="T271" s="13" t="n">
        <f aca="false">IF(SUMIFS($P$3:$P$20000,$D$3:$D$20000,$D271,$E$3:$E$20000,$E271)=0,0,P271/SUMIFS($P$3:$P$20000,$D$3:$D$20000,$D271,$E$3:$E$20000,$E271))</f>
        <v>0.0450558047597224</v>
      </c>
      <c r="U271" s="13" t="n">
        <f aca="false">IF(SUMIFS($R$3:$R$20000,$D$3:$D$20000,$D271,$E$3:$E$20000,$E271)=0,0,R271/SUMIFS($R$3:$R$20000,$D$3:$D$20000,$D271,$E$3:$E$20000,$E271))</f>
        <v>0.0496550472040668</v>
      </c>
      <c r="V271" s="10" t="n">
        <v>186125331</v>
      </c>
      <c r="W271" s="10" t="n">
        <v>6184071</v>
      </c>
      <c r="X271" s="10" t="n">
        <v>4536441</v>
      </c>
      <c r="Y271" s="10" t="n">
        <v>121176</v>
      </c>
      <c r="Z271" s="2" t="n">
        <v>13</v>
      </c>
      <c r="AA271" s="2" t="s">
        <v>758</v>
      </c>
    </row>
    <row r="272" customFormat="false" ht="15" hidden="false" customHeight="false" outlineLevel="0" collapsed="false">
      <c r="A272" s="2" t="s">
        <v>759</v>
      </c>
      <c r="B272" s="2" t="s">
        <v>760</v>
      </c>
      <c r="C272" s="3" t="s">
        <v>761</v>
      </c>
      <c r="D272" s="2" t="s">
        <v>762</v>
      </c>
      <c r="E272" s="2" t="n">
        <v>2020</v>
      </c>
      <c r="F272" s="2" t="n">
        <v>1</v>
      </c>
      <c r="G272" s="2" t="s">
        <v>107</v>
      </c>
      <c r="H272" s="3" t="s">
        <v>108</v>
      </c>
      <c r="I272" s="2" t="s">
        <v>109</v>
      </c>
      <c r="J272" s="10" t="n">
        <v>5658867</v>
      </c>
      <c r="K272" s="11" t="n">
        <f aca="false">J272/1000</f>
        <v>5658.867</v>
      </c>
      <c r="L272" s="10" t="n">
        <v>40788</v>
      </c>
      <c r="M272" s="12" t="n">
        <f aca="false">L272/1000</f>
        <v>40.788</v>
      </c>
      <c r="N272" s="13" t="n">
        <f aca="false">IF(SUMIFS($J$3:$J$20000,$D$3:$D$20000,$D272,$E$3:$E$20000,$E272)=0,0,J272/SUMIFS($J$3:$J$20000,$D$3:$D$20000,$D272,$E$3:$E$20000,$E272))</f>
        <v>0.367895927798906</v>
      </c>
      <c r="O272" s="13" t="n">
        <f aca="false">IF(SUMIFS($L$3:$L$20000,$D$3:$D$20000,$D272,$E$3:$E$20000,$E272)=0,0,L272/SUMIFS($L$3:$L$20000,$D$3:$D$20000,$D272,$E$3:$E$20000,$E272))</f>
        <v>0.364879008811558</v>
      </c>
      <c r="P272" s="10" t="n">
        <v>3088820</v>
      </c>
      <c r="Q272" s="11" t="n">
        <f aca="false">P272/1000</f>
        <v>3088.82</v>
      </c>
      <c r="R272" s="10" t="n">
        <v>21589</v>
      </c>
      <c r="S272" s="12" t="n">
        <f aca="false">R272/1000</f>
        <v>21.589</v>
      </c>
      <c r="T272" s="13" t="n">
        <f aca="false">IF(SUMIFS($P$3:$P$20000,$D$3:$D$20000,$D272,$E$3:$E$20000,$E272)=0,0,P272/SUMIFS($P$3:$P$20000,$D$3:$D$20000,$D272,$E$3:$E$20000,$E272))</f>
        <v>0.108738444018845</v>
      </c>
      <c r="U272" s="13" t="n">
        <f aca="false">IF(SUMIFS($R$3:$R$20000,$D$3:$D$20000,$D272,$E$3:$E$20000,$E272)=0,0,R272/SUMIFS($R$3:$R$20000,$D$3:$D$20000,$D272,$E$3:$E$20000,$E272))</f>
        <v>0.113090030958455</v>
      </c>
      <c r="V272" s="10" t="n">
        <v>15381706</v>
      </c>
      <c r="W272" s="10" t="n">
        <v>111785</v>
      </c>
      <c r="X272" s="10" t="n">
        <v>28405961</v>
      </c>
      <c r="Y272" s="10" t="n">
        <v>190901</v>
      </c>
      <c r="Z272" s="2" t="n">
        <v>2</v>
      </c>
      <c r="AA272" s="2" t="s">
        <v>763</v>
      </c>
    </row>
    <row r="273" customFormat="false" ht="15" hidden="false" customHeight="false" outlineLevel="0" collapsed="false">
      <c r="A273" s="2" t="s">
        <v>764</v>
      </c>
      <c r="B273" s="2" t="s">
        <v>760</v>
      </c>
      <c r="C273" s="3" t="s">
        <v>761</v>
      </c>
      <c r="D273" s="2" t="s">
        <v>762</v>
      </c>
      <c r="E273" s="2" t="n">
        <v>2020</v>
      </c>
      <c r="F273" s="2" t="n">
        <v>2</v>
      </c>
      <c r="G273" s="2" t="s">
        <v>102</v>
      </c>
      <c r="H273" s="3" t="s">
        <v>103</v>
      </c>
      <c r="I273" s="2" t="s">
        <v>104</v>
      </c>
      <c r="J273" s="10" t="n">
        <v>5122567</v>
      </c>
      <c r="K273" s="11" t="n">
        <f aca="false">J273/1000</f>
        <v>5122.567</v>
      </c>
      <c r="L273" s="10" t="n">
        <v>42647</v>
      </c>
      <c r="M273" s="12" t="n">
        <f aca="false">L273/1000</f>
        <v>42.647</v>
      </c>
      <c r="N273" s="13" t="n">
        <f aca="false">IF(SUMIFS($J$3:$J$20000,$D$3:$D$20000,$D273,$E$3:$E$20000,$E273)=0,0,J273/SUMIFS($J$3:$J$20000,$D$3:$D$20000,$D273,$E$3:$E$20000,$E273))</f>
        <v>0.333029834271959</v>
      </c>
      <c r="O273" s="13" t="n">
        <f aca="false">IF(SUMIFS($L$3:$L$20000,$D$3:$D$20000,$D273,$E$3:$E$20000,$E273)=0,0,L273/SUMIFS($L$3:$L$20000,$D$3:$D$20000,$D273,$E$3:$E$20000,$E273))</f>
        <v>0.381509147023304</v>
      </c>
      <c r="P273" s="10" t="n">
        <v>17635609</v>
      </c>
      <c r="Q273" s="11" t="n">
        <f aca="false">P273/1000</f>
        <v>17635.609</v>
      </c>
      <c r="R273" s="10" t="n">
        <v>118316</v>
      </c>
      <c r="S273" s="12" t="n">
        <f aca="false">R273/1000</f>
        <v>118.316</v>
      </c>
      <c r="T273" s="13" t="n">
        <f aca="false">IF(SUMIFS($P$3:$P$20000,$D$3:$D$20000,$D273,$E$3:$E$20000,$E273)=0,0,P273/SUMIFS($P$3:$P$20000,$D$3:$D$20000,$D273,$E$3:$E$20000,$E273))</f>
        <v>0.620841836683505</v>
      </c>
      <c r="U273" s="13" t="n">
        <f aca="false">IF(SUMIFS($R$3:$R$20000,$D$3:$D$20000,$D273,$E$3:$E$20000,$E273)=0,0,R273/SUMIFS($R$3:$R$20000,$D$3:$D$20000,$D273,$E$3:$E$20000,$E273))</f>
        <v>0.619776742919105</v>
      </c>
      <c r="V273" s="10" t="n">
        <v>15381706</v>
      </c>
      <c r="W273" s="10" t="n">
        <v>111785</v>
      </c>
      <c r="X273" s="10" t="n">
        <v>28405961</v>
      </c>
      <c r="Y273" s="10" t="n">
        <v>190901</v>
      </c>
      <c r="Z273" s="2" t="n">
        <v>1</v>
      </c>
      <c r="AA273" s="2" t="s">
        <v>765</v>
      </c>
    </row>
    <row r="274" customFormat="false" ht="15" hidden="false" customHeight="false" outlineLevel="0" collapsed="false">
      <c r="A274" s="2" t="s">
        <v>766</v>
      </c>
      <c r="B274" s="2" t="s">
        <v>760</v>
      </c>
      <c r="C274" s="3" t="s">
        <v>761</v>
      </c>
      <c r="D274" s="2" t="s">
        <v>762</v>
      </c>
      <c r="E274" s="2" t="n">
        <v>2020</v>
      </c>
      <c r="F274" s="2" t="n">
        <v>3</v>
      </c>
      <c r="G274" s="2" t="s">
        <v>147</v>
      </c>
      <c r="H274" s="3" t="s">
        <v>148</v>
      </c>
      <c r="I274" s="2" t="s">
        <v>149</v>
      </c>
      <c r="J274" s="10" t="n">
        <v>2231032</v>
      </c>
      <c r="K274" s="11" t="n">
        <f aca="false">J274/1000</f>
        <v>2231.032</v>
      </c>
      <c r="L274" s="10" t="n">
        <v>14451</v>
      </c>
      <c r="M274" s="12" t="n">
        <f aca="false">L274/1000</f>
        <v>14.451</v>
      </c>
      <c r="N274" s="13" t="n">
        <f aca="false">IF(SUMIFS($J$3:$J$20000,$D$3:$D$20000,$D274,$E$3:$E$20000,$E274)=0,0,J274/SUMIFS($J$3:$J$20000,$D$3:$D$20000,$D274,$E$3:$E$20000,$E274))</f>
        <v>0.145044509367166</v>
      </c>
      <c r="O274" s="13" t="n">
        <f aca="false">IF(SUMIFS($L$3:$L$20000,$D$3:$D$20000,$D274,$E$3:$E$20000,$E274)=0,0,L274/SUMIFS($L$3:$L$20000,$D$3:$D$20000,$D274,$E$3:$E$20000,$E274))</f>
        <v>0.129274947443754</v>
      </c>
      <c r="P274" s="10" t="n">
        <v>1692905</v>
      </c>
      <c r="Q274" s="11" t="n">
        <f aca="false">P274/1000</f>
        <v>1692.905</v>
      </c>
      <c r="R274" s="10" t="n">
        <v>10685</v>
      </c>
      <c r="S274" s="12" t="n">
        <f aca="false">R274/1000</f>
        <v>10.685</v>
      </c>
      <c r="T274" s="13" t="n">
        <f aca="false">IF(SUMIFS($P$3:$P$20000,$D$3:$D$20000,$D274,$E$3:$E$20000,$E274)=0,0,P274/SUMIFS($P$3:$P$20000,$D$3:$D$20000,$D274,$E$3:$E$20000,$E274))</f>
        <v>0.0595968219487452</v>
      </c>
      <c r="U274" s="13" t="n">
        <f aca="false">IF(SUMIFS($R$3:$R$20000,$D$3:$D$20000,$D274,$E$3:$E$20000,$E274)=0,0,R274/SUMIFS($R$3:$R$20000,$D$3:$D$20000,$D274,$E$3:$E$20000,$E274))</f>
        <v>0.0559714197411224</v>
      </c>
      <c r="V274" s="10" t="n">
        <v>15381706</v>
      </c>
      <c r="W274" s="10" t="n">
        <v>111785</v>
      </c>
      <c r="X274" s="10" t="n">
        <v>28405961</v>
      </c>
      <c r="Y274" s="10" t="n">
        <v>190901</v>
      </c>
      <c r="Z274" s="2" t="n">
        <v>3</v>
      </c>
      <c r="AA274" s="2" t="s">
        <v>767</v>
      </c>
    </row>
    <row r="275" customFormat="false" ht="15" hidden="false" customHeight="false" outlineLevel="0" collapsed="false">
      <c r="A275" s="2" t="s">
        <v>768</v>
      </c>
      <c r="B275" s="2" t="s">
        <v>760</v>
      </c>
      <c r="C275" s="3" t="s">
        <v>761</v>
      </c>
      <c r="D275" s="2" t="s">
        <v>762</v>
      </c>
      <c r="E275" s="2" t="n">
        <v>2020</v>
      </c>
      <c r="F275" s="2" t="n">
        <v>4</v>
      </c>
      <c r="G275" s="2" t="s">
        <v>132</v>
      </c>
      <c r="H275" s="3" t="s">
        <v>133</v>
      </c>
      <c r="I275" s="2" t="s">
        <v>134</v>
      </c>
      <c r="J275" s="10" t="n">
        <v>2085635</v>
      </c>
      <c r="K275" s="11" t="n">
        <f aca="false">J275/1000</f>
        <v>2085.635</v>
      </c>
      <c r="L275" s="10" t="n">
        <v>12999</v>
      </c>
      <c r="M275" s="12" t="n">
        <f aca="false">L275/1000</f>
        <v>12.999</v>
      </c>
      <c r="N275" s="13" t="n">
        <f aca="false">IF(SUMIFS($J$3:$J$20000,$D$3:$D$20000,$D275,$E$3:$E$20000,$E275)=0,0,J275/SUMIFS($J$3:$J$20000,$D$3:$D$20000,$D275,$E$3:$E$20000,$E275))</f>
        <v>0.135591916787384</v>
      </c>
      <c r="O275" s="13" t="n">
        <f aca="false">IF(SUMIFS($L$3:$L$20000,$D$3:$D$20000,$D275,$E$3:$E$20000,$E275)=0,0,L275/SUMIFS($L$3:$L$20000,$D$3:$D$20000,$D275,$E$3:$E$20000,$E275))</f>
        <v>0.116285727065349</v>
      </c>
      <c r="P275" s="10" t="n">
        <v>28215</v>
      </c>
      <c r="Q275" s="11" t="n">
        <f aca="false">P275/1000</f>
        <v>28.215</v>
      </c>
      <c r="R275" s="10" t="n">
        <v>202</v>
      </c>
      <c r="S275" s="12" t="n">
        <f aca="false">R275/1000</f>
        <v>0.202</v>
      </c>
      <c r="T275" s="13" t="n">
        <f aca="false">IF(SUMIFS($P$3:$P$20000,$D$3:$D$20000,$D275,$E$3:$E$20000,$E275)=0,0,P275/SUMIFS($P$3:$P$20000,$D$3:$D$20000,$D275,$E$3:$E$20000,$E275))</f>
        <v>0.000993277432155877</v>
      </c>
      <c r="U275" s="13" t="n">
        <f aca="false">IF(SUMIFS($R$3:$R$20000,$D$3:$D$20000,$D275,$E$3:$E$20000,$E275)=0,0,R275/SUMIFS($R$3:$R$20000,$D$3:$D$20000,$D275,$E$3:$E$20000,$E275))</f>
        <v>0.00105814008307971</v>
      </c>
      <c r="V275" s="10" t="n">
        <v>15381706</v>
      </c>
      <c r="W275" s="10" t="n">
        <v>111785</v>
      </c>
      <c r="X275" s="10" t="n">
        <v>28405961</v>
      </c>
      <c r="Y275" s="10" t="n">
        <v>190901</v>
      </c>
      <c r="Z275" s="2" t="n">
        <v>4</v>
      </c>
      <c r="AA275" s="2" t="s">
        <v>769</v>
      </c>
    </row>
    <row r="276" customFormat="false" ht="15" hidden="false" customHeight="false" outlineLevel="0" collapsed="false">
      <c r="A276" s="2" t="s">
        <v>770</v>
      </c>
      <c r="B276" s="2" t="s">
        <v>760</v>
      </c>
      <c r="C276" s="3" t="s">
        <v>761</v>
      </c>
      <c r="D276" s="2" t="s">
        <v>762</v>
      </c>
      <c r="E276" s="2" t="n">
        <v>2020</v>
      </c>
      <c r="F276" s="2" t="n">
        <v>5</v>
      </c>
      <c r="G276" s="2" t="s">
        <v>97</v>
      </c>
      <c r="H276" s="3" t="s">
        <v>98</v>
      </c>
      <c r="I276" s="2" t="s">
        <v>99</v>
      </c>
      <c r="J276" s="10" t="n">
        <v>243506</v>
      </c>
      <c r="K276" s="11" t="n">
        <f aca="false">J276/1000</f>
        <v>243.506</v>
      </c>
      <c r="L276" s="10" t="n">
        <v>373</v>
      </c>
      <c r="M276" s="12" t="n">
        <f aca="false">L276/1000</f>
        <v>0.373</v>
      </c>
      <c r="N276" s="13" t="n">
        <f aca="false">IF(SUMIFS($J$3:$J$20000,$D$3:$D$20000,$D276,$E$3:$E$20000,$E276)=0,0,J276/SUMIFS($J$3:$J$20000,$D$3:$D$20000,$D276,$E$3:$E$20000,$E276))</f>
        <v>0.0158308837784313</v>
      </c>
      <c r="O276" s="13" t="n">
        <f aca="false">IF(SUMIFS($L$3:$L$20000,$D$3:$D$20000,$D276,$E$3:$E$20000,$E276)=0,0,L276/SUMIFS($L$3:$L$20000,$D$3:$D$20000,$D276,$E$3:$E$20000,$E276))</f>
        <v>0.00333676253522387</v>
      </c>
      <c r="P276" s="10" t="n">
        <v>5604982</v>
      </c>
      <c r="Q276" s="11" t="n">
        <f aca="false">P276/1000</f>
        <v>5604.982</v>
      </c>
      <c r="R276" s="10" t="n">
        <v>37849</v>
      </c>
      <c r="S276" s="12" t="n">
        <f aca="false">R276/1000</f>
        <v>37.849</v>
      </c>
      <c r="T276" s="13" t="n">
        <f aca="false">IF(SUMIFS($P$3:$P$20000,$D$3:$D$20000,$D276,$E$3:$E$20000,$E276)=0,0,P276/SUMIFS($P$3:$P$20000,$D$3:$D$20000,$D276,$E$3:$E$20000,$E276))</f>
        <v>0.197317105377987</v>
      </c>
      <c r="U276" s="13" t="n">
        <f aca="false">IF(SUMIFS($R$3:$R$20000,$D$3:$D$20000,$D276,$E$3:$E$20000,$E276)=0,0,R276/SUMIFS($R$3:$R$20000,$D$3:$D$20000,$D276,$E$3:$E$20000,$E276))</f>
        <v>0.198265069329129</v>
      </c>
      <c r="V276" s="10" t="n">
        <v>15381706</v>
      </c>
      <c r="W276" s="10" t="n">
        <v>111785</v>
      </c>
      <c r="X276" s="10" t="n">
        <v>28405961</v>
      </c>
      <c r="Y276" s="10" t="n">
        <v>190901</v>
      </c>
      <c r="Z276" s="2" t="n">
        <v>6</v>
      </c>
      <c r="AA276" s="2" t="s">
        <v>771</v>
      </c>
    </row>
    <row r="277" customFormat="false" ht="15" hidden="false" customHeight="false" outlineLevel="0" collapsed="false">
      <c r="A277" s="2" t="s">
        <v>772</v>
      </c>
      <c r="B277" s="2" t="s">
        <v>760</v>
      </c>
      <c r="C277" s="3" t="s">
        <v>761</v>
      </c>
      <c r="D277" s="2" t="s">
        <v>762</v>
      </c>
      <c r="E277" s="2" t="n">
        <v>2020</v>
      </c>
      <c r="F277" s="2" t="n">
        <v>6</v>
      </c>
      <c r="G277" s="2" t="s">
        <v>247</v>
      </c>
      <c r="H277" s="3" t="s">
        <v>248</v>
      </c>
      <c r="I277" s="2" t="s">
        <v>249</v>
      </c>
      <c r="J277" s="10" t="n">
        <v>31937</v>
      </c>
      <c r="K277" s="11" t="n">
        <f aca="false">J277/1000</f>
        <v>31.937</v>
      </c>
      <c r="L277" s="10" t="n">
        <v>520</v>
      </c>
      <c r="M277" s="12" t="n">
        <f aca="false">L277/1000</f>
        <v>0.52</v>
      </c>
      <c r="N277" s="13" t="n">
        <f aca="false">IF(SUMIFS($J$3:$J$20000,$D$3:$D$20000,$D277,$E$3:$E$20000,$E277)=0,0,J277/SUMIFS($J$3:$J$20000,$D$3:$D$20000,$D277,$E$3:$E$20000,$E277))</f>
        <v>0.00207629764864834</v>
      </c>
      <c r="O277" s="13" t="n">
        <f aca="false">IF(SUMIFS($L$3:$L$20000,$D$3:$D$20000,$D277,$E$3:$E$20000,$E277)=0,0,L277/SUMIFS($L$3:$L$20000,$D$3:$D$20000,$D277,$E$3:$E$20000,$E277))</f>
        <v>0.00465178691237644</v>
      </c>
      <c r="P277" s="10" t="n">
        <v>0</v>
      </c>
      <c r="Q277" s="11" t="n">
        <f aca="false">P277/1000</f>
        <v>0</v>
      </c>
      <c r="R277" s="10" t="n">
        <v>0</v>
      </c>
      <c r="S277" s="12" t="n">
        <f aca="false">R277/1000</f>
        <v>0</v>
      </c>
      <c r="T277" s="13" t="n">
        <f aca="false">IF(SUMIFS($P$3:$P$20000,$D$3:$D$20000,$D277,$E$3:$E$20000,$E277)=0,0,P277/SUMIFS($P$3:$P$20000,$D$3:$D$20000,$D277,$E$3:$E$20000,$E277))</f>
        <v>0</v>
      </c>
      <c r="U277" s="13" t="n">
        <f aca="false">IF(SUMIFS($R$3:$R$20000,$D$3:$D$20000,$D277,$E$3:$E$20000,$E277)=0,0,R277/SUMIFS($R$3:$R$20000,$D$3:$D$20000,$D277,$E$3:$E$20000,$E277))</f>
        <v>0</v>
      </c>
      <c r="V277" s="10" t="n">
        <v>15381706</v>
      </c>
      <c r="W277" s="10" t="n">
        <v>111785</v>
      </c>
      <c r="X277" s="10" t="n">
        <v>28405961</v>
      </c>
      <c r="Y277" s="10" t="n">
        <v>190901</v>
      </c>
      <c r="Z277" s="2" t="n">
        <v>5</v>
      </c>
      <c r="AA277" s="2" t="s">
        <v>773</v>
      </c>
    </row>
    <row r="278" customFormat="false" ht="15" hidden="false" customHeight="false" outlineLevel="0" collapsed="false">
      <c r="A278" s="2" t="s">
        <v>774</v>
      </c>
      <c r="B278" s="2" t="s">
        <v>760</v>
      </c>
      <c r="C278" s="3" t="s">
        <v>761</v>
      </c>
      <c r="D278" s="2" t="s">
        <v>762</v>
      </c>
      <c r="E278" s="2" t="n">
        <v>2020</v>
      </c>
      <c r="F278" s="2" t="n">
        <v>7</v>
      </c>
      <c r="G278" s="2" t="s">
        <v>162</v>
      </c>
      <c r="H278" s="3" t="s">
        <v>163</v>
      </c>
      <c r="I278" s="2" t="s">
        <v>164</v>
      </c>
      <c r="J278" s="10" t="n">
        <v>4705</v>
      </c>
      <c r="K278" s="11" t="n">
        <f aca="false">J278/1000</f>
        <v>4.705</v>
      </c>
      <c r="L278" s="10" t="n">
        <v>5</v>
      </c>
      <c r="M278" s="12" t="n">
        <f aca="false">L278/1000</f>
        <v>0.005</v>
      </c>
      <c r="N278" s="13" t="n">
        <f aca="false">IF(SUMIFS($J$3:$J$20000,$D$3:$D$20000,$D278,$E$3:$E$20000,$E278)=0,0,J278/SUMIFS($J$3:$J$20000,$D$3:$D$20000,$D278,$E$3:$E$20000,$E278))</f>
        <v>0.000305882845504913</v>
      </c>
      <c r="O278" s="13" t="n">
        <f aca="false">IF(SUMIFS($L$3:$L$20000,$D$3:$D$20000,$D278,$E$3:$E$20000,$E278)=0,0,L278/SUMIFS($L$3:$L$20000,$D$3:$D$20000,$D278,$E$3:$E$20000,$E278))</f>
        <v>4.47287203113119E-005</v>
      </c>
      <c r="P278" s="10" t="n">
        <v>64847</v>
      </c>
      <c r="Q278" s="11" t="n">
        <f aca="false">P278/1000</f>
        <v>64.847</v>
      </c>
      <c r="R278" s="10" t="n">
        <v>503</v>
      </c>
      <c r="S278" s="12" t="n">
        <f aca="false">R278/1000</f>
        <v>0.503</v>
      </c>
      <c r="T278" s="13" t="n">
        <f aca="false">IF(SUMIFS($P$3:$P$20000,$D$3:$D$20000,$D278,$E$3:$E$20000,$E278)=0,0,P278/SUMIFS($P$3:$P$20000,$D$3:$D$20000,$D278,$E$3:$E$20000,$E278))</f>
        <v>0.0022828659097293</v>
      </c>
      <c r="U278" s="13" t="n">
        <f aca="false">IF(SUMIFS($R$3:$R$20000,$D$3:$D$20000,$D278,$E$3:$E$20000,$E278)=0,0,R278/SUMIFS($R$3:$R$20000,$D$3:$D$20000,$D278,$E$3:$E$20000,$E278))</f>
        <v>0.00263487357321334</v>
      </c>
      <c r="V278" s="10" t="n">
        <v>15381706</v>
      </c>
      <c r="W278" s="10" t="n">
        <v>111785</v>
      </c>
      <c r="X278" s="10" t="n">
        <v>28405961</v>
      </c>
      <c r="Y278" s="10" t="n">
        <v>190901</v>
      </c>
      <c r="Z278" s="2" t="n">
        <v>7</v>
      </c>
      <c r="AA278" s="2" t="s">
        <v>775</v>
      </c>
    </row>
    <row r="279" customFormat="false" ht="15" hidden="false" customHeight="false" outlineLevel="0" collapsed="false">
      <c r="A279" s="2" t="s">
        <v>776</v>
      </c>
      <c r="B279" s="2" t="s">
        <v>760</v>
      </c>
      <c r="C279" s="3" t="s">
        <v>761</v>
      </c>
      <c r="D279" s="2" t="s">
        <v>762</v>
      </c>
      <c r="E279" s="2" t="n">
        <v>2020</v>
      </c>
      <c r="F279" s="2" t="n">
        <v>8</v>
      </c>
      <c r="G279" s="2" t="s">
        <v>117</v>
      </c>
      <c r="H279" s="3" t="s">
        <v>118</v>
      </c>
      <c r="I279" s="2" t="s">
        <v>119</v>
      </c>
      <c r="J279" s="10" t="n">
        <v>2914</v>
      </c>
      <c r="K279" s="11" t="n">
        <f aca="false">J279/1000</f>
        <v>2.914</v>
      </c>
      <c r="L279" s="10" t="n">
        <v>2</v>
      </c>
      <c r="M279" s="12" t="n">
        <f aca="false">L279/1000</f>
        <v>0.002</v>
      </c>
      <c r="N279" s="13" t="n">
        <f aca="false">IF(SUMIFS($J$3:$J$20000,$D$3:$D$20000,$D279,$E$3:$E$20000,$E279)=0,0,J279/SUMIFS($J$3:$J$20000,$D$3:$D$20000,$D279,$E$3:$E$20000,$E279))</f>
        <v>0.000189445826100174</v>
      </c>
      <c r="O279" s="13" t="n">
        <f aca="false">IF(SUMIFS($L$3:$L$20000,$D$3:$D$20000,$D279,$E$3:$E$20000,$E279)=0,0,L279/SUMIFS($L$3:$L$20000,$D$3:$D$20000,$D279,$E$3:$E$20000,$E279))</f>
        <v>1.78914881245248E-005</v>
      </c>
      <c r="P279" s="10" t="n">
        <v>5366</v>
      </c>
      <c r="Q279" s="11" t="n">
        <f aca="false">P279/1000</f>
        <v>5.366</v>
      </c>
      <c r="R279" s="10" t="n">
        <v>4</v>
      </c>
      <c r="S279" s="12" t="n">
        <f aca="false">R279/1000</f>
        <v>0.004</v>
      </c>
      <c r="T279" s="13" t="n">
        <f aca="false">IF(SUMIFS($P$3:$P$20000,$D$3:$D$20000,$D279,$E$3:$E$20000,$E279)=0,0,P279/SUMIFS($P$3:$P$20000,$D$3:$D$20000,$D279,$E$3:$E$20000,$E279))</f>
        <v>0.000188904012083943</v>
      </c>
      <c r="U279" s="13" t="n">
        <f aca="false">IF(SUMIFS($R$3:$R$20000,$D$3:$D$20000,$D279,$E$3:$E$20000,$E279)=0,0,R279/SUMIFS($R$3:$R$20000,$D$3:$D$20000,$D279,$E$3:$E$20000,$E279))</f>
        <v>2.09532689718755E-005</v>
      </c>
      <c r="V279" s="10" t="n">
        <v>15381706</v>
      </c>
      <c r="W279" s="10" t="n">
        <v>111785</v>
      </c>
      <c r="X279" s="10" t="n">
        <v>28405961</v>
      </c>
      <c r="Y279" s="10" t="n">
        <v>190901</v>
      </c>
      <c r="Z279" s="2" t="n">
        <v>8</v>
      </c>
      <c r="AA279" s="2" t="s">
        <v>777</v>
      </c>
    </row>
    <row r="280" customFormat="false" ht="15" hidden="false" customHeight="false" outlineLevel="0" collapsed="false">
      <c r="A280" s="2" t="s">
        <v>778</v>
      </c>
      <c r="B280" s="2" t="s">
        <v>760</v>
      </c>
      <c r="C280" s="3" t="s">
        <v>761</v>
      </c>
      <c r="D280" s="2" t="s">
        <v>762</v>
      </c>
      <c r="E280" s="2" t="n">
        <v>2020</v>
      </c>
      <c r="F280" s="2" t="n">
        <v>9</v>
      </c>
      <c r="G280" s="2" t="s">
        <v>142</v>
      </c>
      <c r="H280" s="3" t="s">
        <v>143</v>
      </c>
      <c r="I280" s="2" t="s">
        <v>144</v>
      </c>
      <c r="J280" s="10" t="n">
        <v>440</v>
      </c>
      <c r="K280" s="11" t="n">
        <f aca="false">J280/1000</f>
        <v>0.44</v>
      </c>
      <c r="L280" s="10" t="n">
        <v>0</v>
      </c>
      <c r="M280" s="12" t="n">
        <f aca="false">L280/1000</f>
        <v>0</v>
      </c>
      <c r="N280" s="13" t="n">
        <f aca="false">IF(SUMIFS($J$3:$J$20000,$D$3:$D$20000,$D280,$E$3:$E$20000,$E280)=0,0,J280/SUMIFS($J$3:$J$20000,$D$3:$D$20000,$D280,$E$3:$E$20000,$E280))</f>
        <v>2.86054095690036E-005</v>
      </c>
      <c r="O280" s="13" t="n">
        <f aca="false">IF(SUMIFS($L$3:$L$20000,$D$3:$D$20000,$D280,$E$3:$E$20000,$E280)=0,0,L280/SUMIFS($L$3:$L$20000,$D$3:$D$20000,$D280,$E$3:$E$20000,$E280))</f>
        <v>0</v>
      </c>
      <c r="P280" s="10" t="n">
        <v>0</v>
      </c>
      <c r="Q280" s="11" t="n">
        <f aca="false">P280/1000</f>
        <v>0</v>
      </c>
      <c r="R280" s="10" t="n">
        <v>0</v>
      </c>
      <c r="S280" s="12" t="n">
        <f aca="false">R280/1000</f>
        <v>0</v>
      </c>
      <c r="T280" s="13" t="n">
        <f aca="false">IF(SUMIFS($P$3:$P$20000,$D$3:$D$20000,$D280,$E$3:$E$20000,$E280)=0,0,P280/SUMIFS($P$3:$P$20000,$D$3:$D$20000,$D280,$E$3:$E$20000,$E280))</f>
        <v>0</v>
      </c>
      <c r="U280" s="13" t="n">
        <f aca="false">IF(SUMIFS($R$3:$R$20000,$D$3:$D$20000,$D280,$E$3:$E$20000,$E280)=0,0,R280/SUMIFS($R$3:$R$20000,$D$3:$D$20000,$D280,$E$3:$E$20000,$E280))</f>
        <v>0</v>
      </c>
      <c r="V280" s="10" t="n">
        <v>15381706</v>
      </c>
      <c r="W280" s="10" t="n">
        <v>111785</v>
      </c>
      <c r="X280" s="10" t="n">
        <v>28405961</v>
      </c>
      <c r="Y280" s="10" t="n">
        <v>190901</v>
      </c>
      <c r="Z280" s="2" t="n">
        <v>9</v>
      </c>
      <c r="AA280" s="2" t="s">
        <v>779</v>
      </c>
    </row>
    <row r="281" customFormat="false" ht="15" hidden="false" customHeight="false" outlineLevel="0" collapsed="false">
      <c r="A281" s="2" t="s">
        <v>780</v>
      </c>
      <c r="B281" s="2" t="s">
        <v>760</v>
      </c>
      <c r="C281" s="3" t="s">
        <v>761</v>
      </c>
      <c r="D281" s="2" t="s">
        <v>762</v>
      </c>
      <c r="E281" s="2" t="n">
        <v>2020</v>
      </c>
      <c r="F281" s="2" t="n">
        <v>10</v>
      </c>
      <c r="G281" s="2" t="s">
        <v>781</v>
      </c>
      <c r="H281" s="3" t="s">
        <v>782</v>
      </c>
      <c r="I281" s="2" t="s">
        <v>783</v>
      </c>
      <c r="J281" s="10" t="n">
        <v>98</v>
      </c>
      <c r="K281" s="11" t="n">
        <f aca="false">J281/1000</f>
        <v>0.098</v>
      </c>
      <c r="L281" s="10" t="n">
        <v>0</v>
      </c>
      <c r="M281" s="12" t="n">
        <f aca="false">L281/1000</f>
        <v>0</v>
      </c>
      <c r="N281" s="13" t="n">
        <f aca="false">IF(SUMIFS($J$3:$J$20000,$D$3:$D$20000,$D281,$E$3:$E$20000,$E281)=0,0,J281/SUMIFS($J$3:$J$20000,$D$3:$D$20000,$D281,$E$3:$E$20000,$E281))</f>
        <v>6.3712048585508E-006</v>
      </c>
      <c r="O281" s="13" t="n">
        <f aca="false">IF(SUMIFS($L$3:$L$20000,$D$3:$D$20000,$D281,$E$3:$E$20000,$E281)=0,0,L281/SUMIFS($L$3:$L$20000,$D$3:$D$20000,$D281,$E$3:$E$20000,$E281))</f>
        <v>0</v>
      </c>
      <c r="P281" s="10" t="n">
        <v>0</v>
      </c>
      <c r="Q281" s="11" t="n">
        <f aca="false">P281/1000</f>
        <v>0</v>
      </c>
      <c r="R281" s="10" t="n">
        <v>0</v>
      </c>
      <c r="S281" s="12" t="n">
        <f aca="false">R281/1000</f>
        <v>0</v>
      </c>
      <c r="T281" s="13" t="n">
        <f aca="false">IF(SUMIFS($P$3:$P$20000,$D$3:$D$20000,$D281,$E$3:$E$20000,$E281)=0,0,P281/SUMIFS($P$3:$P$20000,$D$3:$D$20000,$D281,$E$3:$E$20000,$E281))</f>
        <v>0</v>
      </c>
      <c r="U281" s="13" t="n">
        <f aca="false">IF(SUMIFS($R$3:$R$20000,$D$3:$D$20000,$D281,$E$3:$E$20000,$E281)=0,0,R281/SUMIFS($R$3:$R$20000,$D$3:$D$20000,$D281,$E$3:$E$20000,$E281))</f>
        <v>0</v>
      </c>
      <c r="V281" s="10" t="n">
        <v>15381706</v>
      </c>
      <c r="W281" s="10" t="n">
        <v>111785</v>
      </c>
      <c r="X281" s="10" t="n">
        <v>28405961</v>
      </c>
      <c r="Y281" s="10" t="n">
        <v>190901</v>
      </c>
      <c r="Z281" s="2" t="n">
        <v>10</v>
      </c>
      <c r="AA281" s="2" t="s">
        <v>784</v>
      </c>
    </row>
    <row r="282" customFormat="false" ht="15" hidden="false" customHeight="false" outlineLevel="0" collapsed="false">
      <c r="A282" s="2" t="s">
        <v>785</v>
      </c>
      <c r="B282" s="2" t="s">
        <v>760</v>
      </c>
      <c r="C282" s="3" t="s">
        <v>761</v>
      </c>
      <c r="D282" s="2" t="s">
        <v>762</v>
      </c>
      <c r="E282" s="2" t="n">
        <v>2020</v>
      </c>
      <c r="F282" s="2" t="n">
        <v>11</v>
      </c>
      <c r="G282" s="2" t="s">
        <v>252</v>
      </c>
      <c r="H282" s="3" t="s">
        <v>253</v>
      </c>
      <c r="I282" s="2" t="s">
        <v>254</v>
      </c>
      <c r="J282" s="10" t="n">
        <v>5</v>
      </c>
      <c r="K282" s="11" t="n">
        <f aca="false">J282/1000</f>
        <v>0.005</v>
      </c>
      <c r="L282" s="10" t="n">
        <v>0</v>
      </c>
      <c r="M282" s="12" t="n">
        <f aca="false">L282/1000</f>
        <v>0</v>
      </c>
      <c r="N282" s="13" t="n">
        <f aca="false">IF(SUMIFS($J$3:$J$20000,$D$3:$D$20000,$D282,$E$3:$E$20000,$E282)=0,0,J282/SUMIFS($J$3:$J$20000,$D$3:$D$20000,$D282,$E$3:$E$20000,$E282))</f>
        <v>3.25061472375041E-007</v>
      </c>
      <c r="O282" s="13" t="n">
        <f aca="false">IF(SUMIFS($L$3:$L$20000,$D$3:$D$20000,$D282,$E$3:$E$20000,$E282)=0,0,L282/SUMIFS($L$3:$L$20000,$D$3:$D$20000,$D282,$E$3:$E$20000,$E282))</f>
        <v>0</v>
      </c>
      <c r="P282" s="10" t="n">
        <v>0</v>
      </c>
      <c r="Q282" s="11" t="n">
        <f aca="false">P282/1000</f>
        <v>0</v>
      </c>
      <c r="R282" s="10" t="n">
        <v>0</v>
      </c>
      <c r="S282" s="12" t="n">
        <f aca="false">R282/1000</f>
        <v>0</v>
      </c>
      <c r="T282" s="13" t="n">
        <f aca="false">IF(SUMIFS($P$3:$P$20000,$D$3:$D$20000,$D282,$E$3:$E$20000,$E282)=0,0,P282/SUMIFS($P$3:$P$20000,$D$3:$D$20000,$D282,$E$3:$E$20000,$E282))</f>
        <v>0</v>
      </c>
      <c r="U282" s="13" t="n">
        <f aca="false">IF(SUMIFS($R$3:$R$20000,$D$3:$D$20000,$D282,$E$3:$E$20000,$E282)=0,0,R282/SUMIFS($R$3:$R$20000,$D$3:$D$20000,$D282,$E$3:$E$20000,$E282))</f>
        <v>0</v>
      </c>
      <c r="V282" s="10" t="n">
        <v>15381706</v>
      </c>
      <c r="W282" s="10" t="n">
        <v>111785</v>
      </c>
      <c r="X282" s="10" t="n">
        <v>28405961</v>
      </c>
      <c r="Y282" s="10" t="n">
        <v>190901</v>
      </c>
      <c r="Z282" s="2" t="n">
        <v>11</v>
      </c>
      <c r="AA282" s="2" t="s">
        <v>786</v>
      </c>
    </row>
    <row r="283" customFormat="false" ht="15" hidden="false" customHeight="false" outlineLevel="0" collapsed="false">
      <c r="A283" s="2" t="s">
        <v>787</v>
      </c>
      <c r="B283" s="2" t="s">
        <v>760</v>
      </c>
      <c r="C283" s="3" t="s">
        <v>761</v>
      </c>
      <c r="D283" s="2" t="s">
        <v>762</v>
      </c>
      <c r="E283" s="2" t="n">
        <v>2020</v>
      </c>
      <c r="F283" s="2" t="n">
        <v>12</v>
      </c>
      <c r="G283" s="2" t="s">
        <v>197</v>
      </c>
      <c r="H283" s="3" t="s">
        <v>198</v>
      </c>
      <c r="I283" s="2"/>
      <c r="J283" s="10" t="n">
        <v>0</v>
      </c>
      <c r="K283" s="11" t="n">
        <f aca="false">J283/1000</f>
        <v>0</v>
      </c>
      <c r="L283" s="10" t="n">
        <v>0</v>
      </c>
      <c r="M283" s="12" t="n">
        <f aca="false">L283/1000</f>
        <v>0</v>
      </c>
      <c r="N283" s="13" t="n">
        <f aca="false">IF(SUMIFS($J$3:$J$20000,$D$3:$D$20000,$D283,$E$3:$E$20000,$E283)=0,0,J283/SUMIFS($J$3:$J$20000,$D$3:$D$20000,$D283,$E$3:$E$20000,$E283))</f>
        <v>0</v>
      </c>
      <c r="O283" s="13" t="n">
        <f aca="false">IF(SUMIFS($L$3:$L$20000,$D$3:$D$20000,$D283,$E$3:$E$20000,$E283)=0,0,L283/SUMIFS($L$3:$L$20000,$D$3:$D$20000,$D283,$E$3:$E$20000,$E283))</f>
        <v>0</v>
      </c>
      <c r="P283" s="10" t="n">
        <v>360</v>
      </c>
      <c r="Q283" s="11" t="n">
        <f aca="false">P283/1000</f>
        <v>0.36</v>
      </c>
      <c r="R283" s="10" t="n">
        <v>0</v>
      </c>
      <c r="S283" s="12" t="n">
        <f aca="false">R283/1000</f>
        <v>0</v>
      </c>
      <c r="T283" s="13" t="n">
        <f aca="false">IF(SUMIFS($P$3:$P$20000,$D$3:$D$20000,$D283,$E$3:$E$20000,$E283)=0,0,P283/SUMIFS($P$3:$P$20000,$D$3:$D$20000,$D283,$E$3:$E$20000,$E283))</f>
        <v>1.26733962635519E-005</v>
      </c>
      <c r="U283" s="13" t="n">
        <f aca="false">IF(SUMIFS($R$3:$R$20000,$D$3:$D$20000,$D283,$E$3:$E$20000,$E283)=0,0,R283/SUMIFS($R$3:$R$20000,$D$3:$D$20000,$D283,$E$3:$E$20000,$E283))</f>
        <v>0</v>
      </c>
      <c r="V283" s="10" t="n">
        <v>15381706</v>
      </c>
      <c r="W283" s="10" t="n">
        <v>111785</v>
      </c>
      <c r="X283" s="10" t="n">
        <v>28405961</v>
      </c>
      <c r="Y283" s="10" t="n">
        <v>190901</v>
      </c>
      <c r="Z283" s="2" t="n">
        <v>12</v>
      </c>
      <c r="AA283" s="2" t="s">
        <v>788</v>
      </c>
    </row>
    <row r="284" customFormat="false" ht="15" hidden="false" customHeight="false" outlineLevel="0" collapsed="false">
      <c r="A284" s="2" t="s">
        <v>789</v>
      </c>
      <c r="B284" s="2" t="s">
        <v>760</v>
      </c>
      <c r="C284" s="3" t="s">
        <v>761</v>
      </c>
      <c r="D284" s="2" t="s">
        <v>762</v>
      </c>
      <c r="E284" s="2" t="n">
        <v>2020</v>
      </c>
      <c r="F284" s="2" t="n">
        <v>13</v>
      </c>
      <c r="G284" s="2" t="s">
        <v>171</v>
      </c>
      <c r="H284" s="3" t="s">
        <v>172</v>
      </c>
      <c r="I284" s="2" t="s">
        <v>173</v>
      </c>
      <c r="J284" s="10" t="n">
        <v>0</v>
      </c>
      <c r="K284" s="11" t="n">
        <f aca="false">J284/1000</f>
        <v>0</v>
      </c>
      <c r="L284" s="10" t="n">
        <v>0</v>
      </c>
      <c r="M284" s="12" t="n">
        <f aca="false">L284/1000</f>
        <v>0</v>
      </c>
      <c r="N284" s="13" t="n">
        <f aca="false">IF(SUMIFS($J$3:$J$20000,$D$3:$D$20000,$D284,$E$3:$E$20000,$E284)=0,0,J284/SUMIFS($J$3:$J$20000,$D$3:$D$20000,$D284,$E$3:$E$20000,$E284))</f>
        <v>0</v>
      </c>
      <c r="O284" s="13" t="n">
        <f aca="false">IF(SUMIFS($L$3:$L$20000,$D$3:$D$20000,$D284,$E$3:$E$20000,$E284)=0,0,L284/SUMIFS($L$3:$L$20000,$D$3:$D$20000,$D284,$E$3:$E$20000,$E284))</f>
        <v>0</v>
      </c>
      <c r="P284" s="10" t="n">
        <v>65410</v>
      </c>
      <c r="Q284" s="11" t="n">
        <f aca="false">P284/1000</f>
        <v>65.41</v>
      </c>
      <c r="R284" s="10" t="n">
        <v>500</v>
      </c>
      <c r="S284" s="12" t="n">
        <f aca="false">R284/1000</f>
        <v>0.5</v>
      </c>
      <c r="T284" s="13" t="n">
        <f aca="false">IF(SUMIFS($P$3:$P$20000,$D$3:$D$20000,$D284,$E$3:$E$20000,$E284)=0,0,P284/SUMIFS($P$3:$P$20000,$D$3:$D$20000,$D284,$E$3:$E$20000,$E284))</f>
        <v>0.00230268569333035</v>
      </c>
      <c r="U284" s="13" t="n">
        <f aca="false">IF(SUMIFS($R$3:$R$20000,$D$3:$D$20000,$D284,$E$3:$E$20000,$E284)=0,0,R284/SUMIFS($R$3:$R$20000,$D$3:$D$20000,$D284,$E$3:$E$20000,$E284))</f>
        <v>0.00261915862148443</v>
      </c>
      <c r="V284" s="10" t="n">
        <v>15381706</v>
      </c>
      <c r="W284" s="10" t="n">
        <v>111785</v>
      </c>
      <c r="X284" s="10" t="n">
        <v>28405961</v>
      </c>
      <c r="Y284" s="10" t="n">
        <v>190901</v>
      </c>
      <c r="Z284" s="2" t="n">
        <v>13</v>
      </c>
      <c r="AA284" s="2" t="s">
        <v>790</v>
      </c>
    </row>
    <row r="285" customFormat="false" ht="15" hidden="false" customHeight="false" outlineLevel="0" collapsed="false">
      <c r="A285" s="2" t="s">
        <v>791</v>
      </c>
      <c r="B285" s="2" t="s">
        <v>760</v>
      </c>
      <c r="C285" s="3" t="s">
        <v>761</v>
      </c>
      <c r="D285" s="2" t="s">
        <v>762</v>
      </c>
      <c r="E285" s="2" t="n">
        <v>2020</v>
      </c>
      <c r="F285" s="2" t="n">
        <v>14</v>
      </c>
      <c r="G285" s="2" t="s">
        <v>137</v>
      </c>
      <c r="H285" s="3" t="s">
        <v>138</v>
      </c>
      <c r="I285" s="2" t="s">
        <v>139</v>
      </c>
      <c r="J285" s="10" t="n">
        <v>0</v>
      </c>
      <c r="K285" s="11" t="n">
        <f aca="false">J285/1000</f>
        <v>0</v>
      </c>
      <c r="L285" s="10" t="n">
        <v>0</v>
      </c>
      <c r="M285" s="12" t="n">
        <f aca="false">L285/1000</f>
        <v>0</v>
      </c>
      <c r="N285" s="13" t="n">
        <f aca="false">IF(SUMIFS($J$3:$J$20000,$D$3:$D$20000,$D285,$E$3:$E$20000,$E285)=0,0,J285/SUMIFS($J$3:$J$20000,$D$3:$D$20000,$D285,$E$3:$E$20000,$E285))</f>
        <v>0</v>
      </c>
      <c r="O285" s="13" t="n">
        <f aca="false">IF(SUMIFS($L$3:$L$20000,$D$3:$D$20000,$D285,$E$3:$E$20000,$E285)=0,0,L285/SUMIFS($L$3:$L$20000,$D$3:$D$20000,$D285,$E$3:$E$20000,$E285))</f>
        <v>0</v>
      </c>
      <c r="P285" s="10" t="n">
        <v>145876</v>
      </c>
      <c r="Q285" s="11" t="n">
        <f aca="false">P285/1000</f>
        <v>145.876</v>
      </c>
      <c r="R285" s="10" t="n">
        <v>1004</v>
      </c>
      <c r="S285" s="12" t="n">
        <f aca="false">R285/1000</f>
        <v>1.004</v>
      </c>
      <c r="T285" s="13" t="n">
        <f aca="false">IF(SUMIFS($P$3:$P$20000,$D$3:$D$20000,$D285,$E$3:$E$20000,$E285)=0,0,P285/SUMIFS($P$3:$P$20000,$D$3:$D$20000,$D285,$E$3:$E$20000,$E285))</f>
        <v>0.00513540098150526</v>
      </c>
      <c r="U285" s="13" t="n">
        <f aca="false">IF(SUMIFS($R$3:$R$20000,$D$3:$D$20000,$D285,$E$3:$E$20000,$E285)=0,0,R285/SUMIFS($R$3:$R$20000,$D$3:$D$20000,$D285,$E$3:$E$20000,$E285))</f>
        <v>0.00525927051194074</v>
      </c>
      <c r="V285" s="10" t="n">
        <v>15381706</v>
      </c>
      <c r="W285" s="10" t="n">
        <v>111785</v>
      </c>
      <c r="X285" s="10" t="n">
        <v>28405961</v>
      </c>
      <c r="Y285" s="10" t="n">
        <v>190901</v>
      </c>
      <c r="Z285" s="2" t="n">
        <v>14</v>
      </c>
      <c r="AA285" s="2" t="s">
        <v>792</v>
      </c>
    </row>
    <row r="286" customFormat="false" ht="15" hidden="false" customHeight="false" outlineLevel="0" collapsed="false">
      <c r="A286" s="2" t="s">
        <v>793</v>
      </c>
      <c r="B286" s="2" t="s">
        <v>760</v>
      </c>
      <c r="C286" s="3" t="s">
        <v>761</v>
      </c>
      <c r="D286" s="2" t="s">
        <v>762</v>
      </c>
      <c r="E286" s="2" t="n">
        <v>2020</v>
      </c>
      <c r="F286" s="2" t="n">
        <v>15</v>
      </c>
      <c r="G286" s="2" t="s">
        <v>152</v>
      </c>
      <c r="H286" s="3" t="s">
        <v>153</v>
      </c>
      <c r="I286" s="2" t="s">
        <v>154</v>
      </c>
      <c r="J286" s="10" t="n">
        <v>0</v>
      </c>
      <c r="K286" s="11" t="n">
        <f aca="false">J286/1000</f>
        <v>0</v>
      </c>
      <c r="L286" s="10" t="n">
        <v>0</v>
      </c>
      <c r="M286" s="12" t="n">
        <f aca="false">L286/1000</f>
        <v>0</v>
      </c>
      <c r="N286" s="13" t="n">
        <f aca="false">IF(SUMIFS($J$3:$J$20000,$D$3:$D$20000,$D286,$E$3:$E$20000,$E286)=0,0,J286/SUMIFS($J$3:$J$20000,$D$3:$D$20000,$D286,$E$3:$E$20000,$E286))</f>
        <v>0</v>
      </c>
      <c r="O286" s="13" t="n">
        <f aca="false">IF(SUMIFS($L$3:$L$20000,$D$3:$D$20000,$D286,$E$3:$E$20000,$E286)=0,0,L286/SUMIFS($L$3:$L$20000,$D$3:$D$20000,$D286,$E$3:$E$20000,$E286))</f>
        <v>0</v>
      </c>
      <c r="P286" s="10" t="n">
        <v>4289</v>
      </c>
      <c r="Q286" s="11" t="n">
        <f aca="false">P286/1000</f>
        <v>4.289</v>
      </c>
      <c r="R286" s="10" t="n">
        <v>20</v>
      </c>
      <c r="S286" s="12" t="n">
        <f aca="false">R286/1000</f>
        <v>0.02</v>
      </c>
      <c r="T286" s="13" t="n">
        <f aca="false">IF(SUMIFS($P$3:$P$20000,$D$3:$D$20000,$D286,$E$3:$E$20000,$E286)=0,0,P286/SUMIFS($P$3:$P$20000,$D$3:$D$20000,$D286,$E$3:$E$20000,$E286))</f>
        <v>0.000150989434928817</v>
      </c>
      <c r="U286" s="13" t="n">
        <f aca="false">IF(SUMIFS($R$3:$R$20000,$D$3:$D$20000,$D286,$E$3:$E$20000,$E286)=0,0,R286/SUMIFS($R$3:$R$20000,$D$3:$D$20000,$D286,$E$3:$E$20000,$E286))</f>
        <v>0.000104766344859377</v>
      </c>
      <c r="V286" s="10" t="n">
        <v>15381706</v>
      </c>
      <c r="W286" s="10" t="n">
        <v>111785</v>
      </c>
      <c r="X286" s="10" t="n">
        <v>28405961</v>
      </c>
      <c r="Y286" s="10" t="n">
        <v>190901</v>
      </c>
      <c r="Z286" s="2" t="n">
        <v>15</v>
      </c>
      <c r="AA286" s="2" t="s">
        <v>794</v>
      </c>
    </row>
    <row r="287" customFormat="false" ht="15" hidden="false" customHeight="false" outlineLevel="0" collapsed="false">
      <c r="A287" s="2" t="s">
        <v>795</v>
      </c>
      <c r="B287" s="2" t="s">
        <v>760</v>
      </c>
      <c r="C287" s="3" t="s">
        <v>761</v>
      </c>
      <c r="D287" s="2" t="s">
        <v>762</v>
      </c>
      <c r="E287" s="2" t="n">
        <v>2020</v>
      </c>
      <c r="F287" s="2" t="n">
        <v>16</v>
      </c>
      <c r="G287" s="2" t="s">
        <v>210</v>
      </c>
      <c r="H287" s="3" t="s">
        <v>211</v>
      </c>
      <c r="I287" s="2" t="s">
        <v>212</v>
      </c>
      <c r="J287" s="10" t="n">
        <v>0</v>
      </c>
      <c r="K287" s="11" t="n">
        <f aca="false">J287/1000</f>
        <v>0</v>
      </c>
      <c r="L287" s="10" t="n">
        <v>0</v>
      </c>
      <c r="M287" s="12" t="n">
        <f aca="false">L287/1000</f>
        <v>0</v>
      </c>
      <c r="N287" s="13" t="n">
        <f aca="false">IF(SUMIFS($J$3:$J$20000,$D$3:$D$20000,$D287,$E$3:$E$20000,$E287)=0,0,J287/SUMIFS($J$3:$J$20000,$D$3:$D$20000,$D287,$E$3:$E$20000,$E287))</f>
        <v>0</v>
      </c>
      <c r="O287" s="13" t="n">
        <f aca="false">IF(SUMIFS($L$3:$L$20000,$D$3:$D$20000,$D287,$E$3:$E$20000,$E287)=0,0,L287/SUMIFS($L$3:$L$20000,$D$3:$D$20000,$D287,$E$3:$E$20000,$E287))</f>
        <v>0</v>
      </c>
      <c r="P287" s="10" t="n">
        <v>69282</v>
      </c>
      <c r="Q287" s="11" t="n">
        <f aca="false">P287/1000</f>
        <v>69.282</v>
      </c>
      <c r="R287" s="10" t="n">
        <v>229</v>
      </c>
      <c r="S287" s="12" t="n">
        <f aca="false">R287/1000</f>
        <v>0.229</v>
      </c>
      <c r="T287" s="13" t="n">
        <f aca="false">IF(SUMIFS($P$3:$P$20000,$D$3:$D$20000,$D287,$E$3:$E$20000,$E287)=0,0,P287/SUMIFS($P$3:$P$20000,$D$3:$D$20000,$D287,$E$3:$E$20000,$E287))</f>
        <v>0.00243899511092056</v>
      </c>
      <c r="U287" s="13" t="n">
        <f aca="false">IF(SUMIFS($R$3:$R$20000,$D$3:$D$20000,$D287,$E$3:$E$20000,$E287)=0,0,R287/SUMIFS($R$3:$R$20000,$D$3:$D$20000,$D287,$E$3:$E$20000,$E287))</f>
        <v>0.00119957464863987</v>
      </c>
      <c r="V287" s="10" t="n">
        <v>15381706</v>
      </c>
      <c r="W287" s="10" t="n">
        <v>111785</v>
      </c>
      <c r="X287" s="10" t="n">
        <v>28405961</v>
      </c>
      <c r="Y287" s="10" t="n">
        <v>190901</v>
      </c>
      <c r="Z287" s="2" t="n">
        <v>16</v>
      </c>
      <c r="AA287" s="2" t="s">
        <v>796</v>
      </c>
    </row>
    <row r="288" customFormat="false" ht="15" hidden="false" customHeight="false" outlineLevel="0" collapsed="false">
      <c r="A288" s="2" t="s">
        <v>797</v>
      </c>
      <c r="B288" s="2" t="s">
        <v>760</v>
      </c>
      <c r="C288" s="3" t="s">
        <v>761</v>
      </c>
      <c r="D288" s="2" t="s">
        <v>762</v>
      </c>
      <c r="E288" s="2" t="n">
        <v>2021</v>
      </c>
      <c r="F288" s="2" t="n">
        <v>1</v>
      </c>
      <c r="G288" s="2" t="s">
        <v>107</v>
      </c>
      <c r="H288" s="3" t="s">
        <v>108</v>
      </c>
      <c r="I288" s="2" t="s">
        <v>109</v>
      </c>
      <c r="J288" s="10" t="n">
        <v>55504029</v>
      </c>
      <c r="K288" s="11" t="n">
        <f aca="false">J288/1000</f>
        <v>55504.029</v>
      </c>
      <c r="L288" s="10" t="n">
        <v>297312</v>
      </c>
      <c r="M288" s="12" t="n">
        <f aca="false">L288/1000</f>
        <v>297.312</v>
      </c>
      <c r="N288" s="13" t="n">
        <f aca="false">IF(SUMIFS($J$3:$J$20000,$D$3:$D$20000,$D288,$E$3:$E$20000,$E288)=0,0,J288/SUMIFS($J$3:$J$20000,$D$3:$D$20000,$D288,$E$3:$E$20000,$E288))</f>
        <v>0.8285718393085</v>
      </c>
      <c r="O288" s="13" t="n">
        <f aca="false">IF(SUMIFS($L$3:$L$20000,$D$3:$D$20000,$D288,$E$3:$E$20000,$E288)=0,0,L288/SUMIFS($L$3:$L$20000,$D$3:$D$20000,$D288,$E$3:$E$20000,$E288))</f>
        <v>0.807557542603528</v>
      </c>
      <c r="P288" s="10" t="n">
        <v>2465372</v>
      </c>
      <c r="Q288" s="11" t="n">
        <f aca="false">P288/1000</f>
        <v>2465.372</v>
      </c>
      <c r="R288" s="10" t="n">
        <v>13495</v>
      </c>
      <c r="S288" s="12" t="n">
        <f aca="false">R288/1000</f>
        <v>13.495</v>
      </c>
      <c r="T288" s="13" t="n">
        <f aca="false">IF(SUMIFS($P$3:$P$20000,$D$3:$D$20000,$D288,$E$3:$E$20000,$E288)=0,0,P288/SUMIFS($P$3:$P$20000,$D$3:$D$20000,$D288,$E$3:$E$20000,$E288))</f>
        <v>0.0739962238506339</v>
      </c>
      <c r="U288" s="13" t="n">
        <f aca="false">IF(SUMIFS($R$3:$R$20000,$D$3:$D$20000,$D288,$E$3:$E$20000,$E288)=0,0,R288/SUMIFS($R$3:$R$20000,$D$3:$D$20000,$D288,$E$3:$E$20000,$E288))</f>
        <v>0.0766617622832083</v>
      </c>
      <c r="V288" s="10" t="n">
        <v>66987588</v>
      </c>
      <c r="W288" s="10" t="n">
        <v>368162</v>
      </c>
      <c r="X288" s="10" t="n">
        <v>33317538</v>
      </c>
      <c r="Y288" s="10" t="n">
        <v>176033</v>
      </c>
      <c r="Z288" s="2" t="n">
        <v>1</v>
      </c>
      <c r="AA288" s="2" t="s">
        <v>798</v>
      </c>
    </row>
    <row r="289" customFormat="false" ht="15" hidden="false" customHeight="false" outlineLevel="0" collapsed="false">
      <c r="A289" s="2" t="s">
        <v>799</v>
      </c>
      <c r="B289" s="2" t="s">
        <v>760</v>
      </c>
      <c r="C289" s="3" t="s">
        <v>761</v>
      </c>
      <c r="D289" s="2" t="s">
        <v>762</v>
      </c>
      <c r="E289" s="2" t="n">
        <v>2021</v>
      </c>
      <c r="F289" s="2" t="n">
        <v>2</v>
      </c>
      <c r="G289" s="2" t="s">
        <v>102</v>
      </c>
      <c r="H289" s="3" t="s">
        <v>103</v>
      </c>
      <c r="I289" s="2" t="s">
        <v>104</v>
      </c>
      <c r="J289" s="10" t="n">
        <v>5970384</v>
      </c>
      <c r="K289" s="11" t="n">
        <f aca="false">J289/1000</f>
        <v>5970.384</v>
      </c>
      <c r="L289" s="10" t="n">
        <v>41297</v>
      </c>
      <c r="M289" s="12" t="n">
        <f aca="false">L289/1000</f>
        <v>41.297</v>
      </c>
      <c r="N289" s="13" t="n">
        <f aca="false">IF(SUMIFS($J$3:$J$20000,$D$3:$D$20000,$D289,$E$3:$E$20000,$E289)=0,0,J289/SUMIFS($J$3:$J$20000,$D$3:$D$20000,$D289,$E$3:$E$20000,$E289))</f>
        <v>0.0891267200126686</v>
      </c>
      <c r="O289" s="13" t="n">
        <f aca="false">IF(SUMIFS($L$3:$L$20000,$D$3:$D$20000,$D289,$E$3:$E$20000,$E289)=0,0,L289/SUMIFS($L$3:$L$20000,$D$3:$D$20000,$D289,$E$3:$E$20000,$E289))</f>
        <v>0.112170729189868</v>
      </c>
      <c r="P289" s="10" t="n">
        <v>12753748</v>
      </c>
      <c r="Q289" s="11" t="n">
        <f aca="false">P289/1000</f>
        <v>12753.748</v>
      </c>
      <c r="R289" s="10" t="n">
        <v>63499</v>
      </c>
      <c r="S289" s="12" t="n">
        <f aca="false">R289/1000</f>
        <v>63.499</v>
      </c>
      <c r="T289" s="13" t="n">
        <f aca="false">IF(SUMIFS($P$3:$P$20000,$D$3:$D$20000,$D289,$E$3:$E$20000,$E289)=0,0,P289/SUMIFS($P$3:$P$20000,$D$3:$D$20000,$D289,$E$3:$E$20000,$E289))</f>
        <v>0.382793830684608</v>
      </c>
      <c r="U289" s="13" t="n">
        <f aca="false">IF(SUMIFS($R$3:$R$20000,$D$3:$D$20000,$D289,$E$3:$E$20000,$E289)=0,0,R289/SUMIFS($R$3:$R$20000,$D$3:$D$20000,$D289,$E$3:$E$20000,$E289))</f>
        <v>0.360722137326524</v>
      </c>
      <c r="V289" s="10" t="n">
        <v>66987588</v>
      </c>
      <c r="W289" s="10" t="n">
        <v>368162</v>
      </c>
      <c r="X289" s="10" t="n">
        <v>33317538</v>
      </c>
      <c r="Y289" s="10" t="n">
        <v>176033</v>
      </c>
      <c r="Z289" s="2" t="n">
        <v>2</v>
      </c>
      <c r="AA289" s="2" t="s">
        <v>800</v>
      </c>
    </row>
    <row r="290" customFormat="false" ht="15" hidden="false" customHeight="false" outlineLevel="0" collapsed="false">
      <c r="A290" s="2" t="s">
        <v>801</v>
      </c>
      <c r="B290" s="2" t="s">
        <v>760</v>
      </c>
      <c r="C290" s="3" t="s">
        <v>761</v>
      </c>
      <c r="D290" s="2" t="s">
        <v>762</v>
      </c>
      <c r="E290" s="2" t="n">
        <v>2021</v>
      </c>
      <c r="F290" s="2" t="n">
        <v>3</v>
      </c>
      <c r="G290" s="2" t="s">
        <v>147</v>
      </c>
      <c r="H290" s="3" t="s">
        <v>148</v>
      </c>
      <c r="I290" s="2" t="s">
        <v>149</v>
      </c>
      <c r="J290" s="10" t="n">
        <v>2081202</v>
      </c>
      <c r="K290" s="11" t="n">
        <f aca="false">J290/1000</f>
        <v>2081.202</v>
      </c>
      <c r="L290" s="10" t="n">
        <v>10221</v>
      </c>
      <c r="M290" s="12" t="n">
        <f aca="false">L290/1000</f>
        <v>10.221</v>
      </c>
      <c r="N290" s="13" t="n">
        <f aca="false">IF(SUMIFS($J$3:$J$20000,$D$3:$D$20000,$D290,$E$3:$E$20000,$E290)=0,0,J290/SUMIFS($J$3:$J$20000,$D$3:$D$20000,$D290,$E$3:$E$20000,$E290))</f>
        <v>0.0310684719682697</v>
      </c>
      <c r="O290" s="13" t="n">
        <f aca="false">IF(SUMIFS($L$3:$L$20000,$D$3:$D$20000,$D290,$E$3:$E$20000,$E290)=0,0,L290/SUMIFS($L$3:$L$20000,$D$3:$D$20000,$D290,$E$3:$E$20000,$E290))</f>
        <v>0.0277622351030253</v>
      </c>
      <c r="P290" s="10" t="n">
        <v>1728749</v>
      </c>
      <c r="Q290" s="11" t="n">
        <f aca="false">P290/1000</f>
        <v>1728.749</v>
      </c>
      <c r="R290" s="10" t="n">
        <v>10824</v>
      </c>
      <c r="S290" s="12" t="n">
        <f aca="false">R290/1000</f>
        <v>10.824</v>
      </c>
      <c r="T290" s="13" t="n">
        <f aca="false">IF(SUMIFS($P$3:$P$20000,$D$3:$D$20000,$D290,$E$3:$E$20000,$E290)=0,0,P290/SUMIFS($P$3:$P$20000,$D$3:$D$20000,$D290,$E$3:$E$20000,$E290))</f>
        <v>0.0518870572009252</v>
      </c>
      <c r="U290" s="13" t="n">
        <f aca="false">IF(SUMIFS($R$3:$R$20000,$D$3:$D$20000,$D290,$E$3:$E$20000,$E290)=0,0,R290/SUMIFS($R$3:$R$20000,$D$3:$D$20000,$D290,$E$3:$E$20000,$E290))</f>
        <v>0.0614884709117041</v>
      </c>
      <c r="V290" s="10" t="n">
        <v>66987588</v>
      </c>
      <c r="W290" s="10" t="n">
        <v>368162</v>
      </c>
      <c r="X290" s="10" t="n">
        <v>33317538</v>
      </c>
      <c r="Y290" s="10" t="n">
        <v>176033</v>
      </c>
      <c r="Z290" s="2" t="n">
        <v>3</v>
      </c>
      <c r="AA290" s="2" t="s">
        <v>802</v>
      </c>
    </row>
    <row r="291" customFormat="false" ht="15" hidden="false" customHeight="false" outlineLevel="0" collapsed="false">
      <c r="A291" s="2" t="s">
        <v>803</v>
      </c>
      <c r="B291" s="2" t="s">
        <v>760</v>
      </c>
      <c r="C291" s="3" t="s">
        <v>761</v>
      </c>
      <c r="D291" s="2" t="s">
        <v>762</v>
      </c>
      <c r="E291" s="2" t="n">
        <v>2021</v>
      </c>
      <c r="F291" s="2" t="n">
        <v>4</v>
      </c>
      <c r="G291" s="2" t="s">
        <v>137</v>
      </c>
      <c r="H291" s="3" t="s">
        <v>138</v>
      </c>
      <c r="I291" s="2" t="s">
        <v>139</v>
      </c>
      <c r="J291" s="10" t="n">
        <v>1710490</v>
      </c>
      <c r="K291" s="11" t="n">
        <f aca="false">J291/1000</f>
        <v>1710.49</v>
      </c>
      <c r="L291" s="10" t="n">
        <v>9000</v>
      </c>
      <c r="M291" s="12" t="n">
        <f aca="false">L291/1000</f>
        <v>9</v>
      </c>
      <c r="N291" s="13" t="n">
        <f aca="false">IF(SUMIFS($J$3:$J$20000,$D$3:$D$20000,$D291,$E$3:$E$20000,$E291)=0,0,J291/SUMIFS($J$3:$J$20000,$D$3:$D$20000,$D291,$E$3:$E$20000,$E291))</f>
        <v>0.0255344318413136</v>
      </c>
      <c r="O291" s="13" t="n">
        <f aca="false">IF(SUMIFS($L$3:$L$20000,$D$3:$D$20000,$D291,$E$3:$E$20000,$E291)=0,0,L291/SUMIFS($L$3:$L$20000,$D$3:$D$20000,$D291,$E$3:$E$20000,$E291))</f>
        <v>0.024445760290307</v>
      </c>
      <c r="P291" s="10" t="n">
        <v>50436</v>
      </c>
      <c r="Q291" s="11" t="n">
        <f aca="false">P291/1000</f>
        <v>50.436</v>
      </c>
      <c r="R291" s="10" t="n">
        <v>202</v>
      </c>
      <c r="S291" s="12" t="n">
        <f aca="false">R291/1000</f>
        <v>0.202</v>
      </c>
      <c r="T291" s="13" t="n">
        <f aca="false">IF(SUMIFS($P$3:$P$20000,$D$3:$D$20000,$D291,$E$3:$E$20000,$E291)=0,0,P291/SUMIFS($P$3:$P$20000,$D$3:$D$20000,$D291,$E$3:$E$20000,$E291))</f>
        <v>0.00151379732800185</v>
      </c>
      <c r="U291" s="13" t="n">
        <f aca="false">IF(SUMIFS($R$3:$R$20000,$D$3:$D$20000,$D291,$E$3:$E$20000,$E291)=0,0,R291/SUMIFS($R$3:$R$20000,$D$3:$D$20000,$D291,$E$3:$E$20000,$E291))</f>
        <v>0.00114751211420586</v>
      </c>
      <c r="V291" s="10" t="n">
        <v>66987588</v>
      </c>
      <c r="W291" s="10" t="n">
        <v>368162</v>
      </c>
      <c r="X291" s="10" t="n">
        <v>33317538</v>
      </c>
      <c r="Y291" s="10" t="n">
        <v>176033</v>
      </c>
      <c r="Z291" s="2" t="n">
        <v>4</v>
      </c>
      <c r="AA291" s="2" t="s">
        <v>804</v>
      </c>
    </row>
    <row r="292" customFormat="false" ht="15" hidden="false" customHeight="false" outlineLevel="0" collapsed="false">
      <c r="A292" s="2" t="s">
        <v>805</v>
      </c>
      <c r="B292" s="2" t="s">
        <v>760</v>
      </c>
      <c r="C292" s="3" t="s">
        <v>761</v>
      </c>
      <c r="D292" s="2" t="s">
        <v>762</v>
      </c>
      <c r="E292" s="2" t="n">
        <v>2021</v>
      </c>
      <c r="F292" s="2" t="n">
        <v>5</v>
      </c>
      <c r="G292" s="2" t="s">
        <v>132</v>
      </c>
      <c r="H292" s="3" t="s">
        <v>133</v>
      </c>
      <c r="I292" s="2" t="s">
        <v>134</v>
      </c>
      <c r="J292" s="10" t="n">
        <v>935008</v>
      </c>
      <c r="K292" s="11" t="n">
        <f aca="false">J292/1000</f>
        <v>935.008</v>
      </c>
      <c r="L292" s="10" t="n">
        <v>5328</v>
      </c>
      <c r="M292" s="12" t="n">
        <f aca="false">L292/1000</f>
        <v>5.328</v>
      </c>
      <c r="N292" s="13" t="n">
        <f aca="false">IF(SUMIFS($J$3:$J$20000,$D$3:$D$20000,$D292,$E$3:$E$20000,$E292)=0,0,J292/SUMIFS($J$3:$J$20000,$D$3:$D$20000,$D292,$E$3:$E$20000,$E292))</f>
        <v>0.0139579290420189</v>
      </c>
      <c r="O292" s="13" t="n">
        <f aca="false">IF(SUMIFS($L$3:$L$20000,$D$3:$D$20000,$D292,$E$3:$E$20000,$E292)=0,0,L292/SUMIFS($L$3:$L$20000,$D$3:$D$20000,$D292,$E$3:$E$20000,$E292))</f>
        <v>0.0144718900918617</v>
      </c>
      <c r="P292" s="10" t="n">
        <v>44317</v>
      </c>
      <c r="Q292" s="11" t="n">
        <f aca="false">P292/1000</f>
        <v>44.317</v>
      </c>
      <c r="R292" s="10" t="n">
        <v>182</v>
      </c>
      <c r="S292" s="12" t="n">
        <f aca="false">R292/1000</f>
        <v>0.182</v>
      </c>
      <c r="T292" s="13" t="n">
        <f aca="false">IF(SUMIFS($P$3:$P$20000,$D$3:$D$20000,$D292,$E$3:$E$20000,$E292)=0,0,P292/SUMIFS($P$3:$P$20000,$D$3:$D$20000,$D292,$E$3:$E$20000,$E292))</f>
        <v>0.00133014030028269</v>
      </c>
      <c r="U292" s="13" t="n">
        <f aca="false">IF(SUMIFS($R$3:$R$20000,$D$3:$D$20000,$D292,$E$3:$E$20000,$E292)=0,0,R292/SUMIFS($R$3:$R$20000,$D$3:$D$20000,$D292,$E$3:$E$20000,$E292))</f>
        <v>0.0010338970533934</v>
      </c>
      <c r="V292" s="10" t="n">
        <v>66987588</v>
      </c>
      <c r="W292" s="10" t="n">
        <v>368162</v>
      </c>
      <c r="X292" s="10" t="n">
        <v>33317538</v>
      </c>
      <c r="Y292" s="10" t="n">
        <v>176033</v>
      </c>
      <c r="Z292" s="2" t="n">
        <v>5</v>
      </c>
      <c r="AA292" s="2" t="s">
        <v>806</v>
      </c>
    </row>
    <row r="293" customFormat="false" ht="15" hidden="false" customHeight="false" outlineLevel="0" collapsed="false">
      <c r="A293" s="2" t="s">
        <v>807</v>
      </c>
      <c r="B293" s="2" t="s">
        <v>760</v>
      </c>
      <c r="C293" s="3" t="s">
        <v>761</v>
      </c>
      <c r="D293" s="2" t="s">
        <v>762</v>
      </c>
      <c r="E293" s="2" t="n">
        <v>2021</v>
      </c>
      <c r="F293" s="2" t="n">
        <v>6</v>
      </c>
      <c r="G293" s="2" t="s">
        <v>97</v>
      </c>
      <c r="H293" s="3" t="s">
        <v>98</v>
      </c>
      <c r="I293" s="2" t="s">
        <v>99</v>
      </c>
      <c r="J293" s="10" t="n">
        <v>490157</v>
      </c>
      <c r="K293" s="11" t="n">
        <f aca="false">J293/1000</f>
        <v>490.157</v>
      </c>
      <c r="L293" s="10" t="n">
        <v>2861</v>
      </c>
      <c r="M293" s="12" t="n">
        <f aca="false">L293/1000</f>
        <v>2.861</v>
      </c>
      <c r="N293" s="13" t="n">
        <f aca="false">IF(SUMIFS($J$3:$J$20000,$D$3:$D$20000,$D293,$E$3:$E$20000,$E293)=0,0,J293/SUMIFS($J$3:$J$20000,$D$3:$D$20000,$D293,$E$3:$E$20000,$E293))</f>
        <v>0.00731713164534302</v>
      </c>
      <c r="O293" s="13" t="n">
        <f aca="false">IF(SUMIFS($L$3:$L$20000,$D$3:$D$20000,$D293,$E$3:$E$20000,$E293)=0,0,L293/SUMIFS($L$3:$L$20000,$D$3:$D$20000,$D293,$E$3:$E$20000,$E293))</f>
        <v>0.00777103557672981</v>
      </c>
      <c r="P293" s="10" t="n">
        <v>15320119</v>
      </c>
      <c r="Q293" s="11" t="n">
        <f aca="false">P293/1000</f>
        <v>15320.119</v>
      </c>
      <c r="R293" s="10" t="n">
        <v>84095</v>
      </c>
      <c r="S293" s="12" t="n">
        <f aca="false">R293/1000</f>
        <v>84.095</v>
      </c>
      <c r="T293" s="13" t="n">
        <f aca="false">IF(SUMIFS($P$3:$P$20000,$D$3:$D$20000,$D293,$E$3:$E$20000,$E293)=0,0,P293/SUMIFS($P$3:$P$20000,$D$3:$D$20000,$D293,$E$3:$E$20000,$E293))</f>
        <v>0.459821460997508</v>
      </c>
      <c r="U293" s="13" t="n">
        <f aca="false">IF(SUMIFS($R$3:$R$20000,$D$3:$D$20000,$D293,$E$3:$E$20000,$E293)=0,0,R293/SUMIFS($R$3:$R$20000,$D$3:$D$20000,$D293,$E$3:$E$20000,$E293))</f>
        <v>0.477722926951197</v>
      </c>
      <c r="V293" s="10" t="n">
        <v>66987588</v>
      </c>
      <c r="W293" s="10" t="n">
        <v>368162</v>
      </c>
      <c r="X293" s="10" t="n">
        <v>33317538</v>
      </c>
      <c r="Y293" s="10" t="n">
        <v>176033</v>
      </c>
      <c r="Z293" s="2" t="n">
        <v>6</v>
      </c>
      <c r="AA293" s="2" t="s">
        <v>808</v>
      </c>
    </row>
    <row r="294" customFormat="false" ht="15" hidden="false" customHeight="false" outlineLevel="0" collapsed="false">
      <c r="A294" s="2" t="s">
        <v>809</v>
      </c>
      <c r="B294" s="2" t="s">
        <v>760</v>
      </c>
      <c r="C294" s="3" t="s">
        <v>761</v>
      </c>
      <c r="D294" s="2" t="s">
        <v>762</v>
      </c>
      <c r="E294" s="2" t="n">
        <v>2021</v>
      </c>
      <c r="F294" s="2" t="n">
        <v>7</v>
      </c>
      <c r="G294" s="2" t="s">
        <v>127</v>
      </c>
      <c r="H294" s="3" t="s">
        <v>128</v>
      </c>
      <c r="I294" s="2" t="s">
        <v>129</v>
      </c>
      <c r="J294" s="10" t="n">
        <v>189346</v>
      </c>
      <c r="K294" s="11" t="n">
        <f aca="false">J294/1000</f>
        <v>189.346</v>
      </c>
      <c r="L294" s="10" t="n">
        <v>1007</v>
      </c>
      <c r="M294" s="12" t="n">
        <f aca="false">L294/1000</f>
        <v>1.007</v>
      </c>
      <c r="N294" s="13" t="n">
        <f aca="false">IF(SUMIFS($J$3:$J$20000,$D$3:$D$20000,$D294,$E$3:$E$20000,$E294)=0,0,J294/SUMIFS($J$3:$J$20000,$D$3:$D$20000,$D294,$E$3:$E$20000,$E294))</f>
        <v>0.0028265833366026</v>
      </c>
      <c r="O294" s="13" t="n">
        <f aca="false">IF(SUMIFS($L$3:$L$20000,$D$3:$D$20000,$D294,$E$3:$E$20000,$E294)=0,0,L294/SUMIFS($L$3:$L$20000,$D$3:$D$20000,$D294,$E$3:$E$20000,$E294))</f>
        <v>0.00273520895692657</v>
      </c>
      <c r="P294" s="10" t="n">
        <v>0</v>
      </c>
      <c r="Q294" s="11" t="n">
        <f aca="false">P294/1000</f>
        <v>0</v>
      </c>
      <c r="R294" s="10" t="n">
        <v>0</v>
      </c>
      <c r="S294" s="12" t="n">
        <f aca="false">R294/1000</f>
        <v>0</v>
      </c>
      <c r="T294" s="13" t="n">
        <f aca="false">IF(SUMIFS($P$3:$P$20000,$D$3:$D$20000,$D294,$E$3:$E$20000,$E294)=0,0,P294/SUMIFS($P$3:$P$20000,$D$3:$D$20000,$D294,$E$3:$E$20000,$E294))</f>
        <v>0</v>
      </c>
      <c r="U294" s="13" t="n">
        <f aca="false">IF(SUMIFS($R$3:$R$20000,$D$3:$D$20000,$D294,$E$3:$E$20000,$E294)=0,0,R294/SUMIFS($R$3:$R$20000,$D$3:$D$20000,$D294,$E$3:$E$20000,$E294))</f>
        <v>0</v>
      </c>
      <c r="V294" s="10" t="n">
        <v>66987588</v>
      </c>
      <c r="W294" s="10" t="n">
        <v>368162</v>
      </c>
      <c r="X294" s="10" t="n">
        <v>33317538</v>
      </c>
      <c r="Y294" s="10" t="n">
        <v>176033</v>
      </c>
      <c r="Z294" s="2" t="n">
        <v>7</v>
      </c>
      <c r="AA294" s="2" t="s">
        <v>810</v>
      </c>
    </row>
    <row r="295" customFormat="false" ht="15" hidden="false" customHeight="false" outlineLevel="0" collapsed="false">
      <c r="A295" s="2" t="s">
        <v>811</v>
      </c>
      <c r="B295" s="2" t="s">
        <v>760</v>
      </c>
      <c r="C295" s="3" t="s">
        <v>761</v>
      </c>
      <c r="D295" s="2" t="s">
        <v>762</v>
      </c>
      <c r="E295" s="2" t="n">
        <v>2021</v>
      </c>
      <c r="F295" s="2" t="n">
        <v>8</v>
      </c>
      <c r="G295" s="2" t="s">
        <v>247</v>
      </c>
      <c r="H295" s="3" t="s">
        <v>248</v>
      </c>
      <c r="I295" s="2" t="s">
        <v>249</v>
      </c>
      <c r="J295" s="10" t="n">
        <v>77519</v>
      </c>
      <c r="K295" s="11" t="n">
        <f aca="false">J295/1000</f>
        <v>77.519</v>
      </c>
      <c r="L295" s="10" t="n">
        <v>978</v>
      </c>
      <c r="M295" s="12" t="n">
        <f aca="false">L295/1000</f>
        <v>0.978</v>
      </c>
      <c r="N295" s="13" t="n">
        <f aca="false">IF(SUMIFS($J$3:$J$20000,$D$3:$D$20000,$D295,$E$3:$E$20000,$E295)=0,0,J295/SUMIFS($J$3:$J$20000,$D$3:$D$20000,$D295,$E$3:$E$20000,$E295))</f>
        <v>0.00115721437828154</v>
      </c>
      <c r="O295" s="13" t="n">
        <f aca="false">IF(SUMIFS($L$3:$L$20000,$D$3:$D$20000,$D295,$E$3:$E$20000,$E295)=0,0,L295/SUMIFS($L$3:$L$20000,$D$3:$D$20000,$D295,$E$3:$E$20000,$E295))</f>
        <v>0.00265643928488003</v>
      </c>
      <c r="P295" s="10" t="n">
        <v>0</v>
      </c>
      <c r="Q295" s="11" t="n">
        <f aca="false">P295/1000</f>
        <v>0</v>
      </c>
      <c r="R295" s="10" t="n">
        <v>0</v>
      </c>
      <c r="S295" s="12" t="n">
        <f aca="false">R295/1000</f>
        <v>0</v>
      </c>
      <c r="T295" s="13" t="n">
        <f aca="false">IF(SUMIFS($P$3:$P$20000,$D$3:$D$20000,$D295,$E$3:$E$20000,$E295)=0,0,P295/SUMIFS($P$3:$P$20000,$D$3:$D$20000,$D295,$E$3:$E$20000,$E295))</f>
        <v>0</v>
      </c>
      <c r="U295" s="13" t="n">
        <f aca="false">IF(SUMIFS($R$3:$R$20000,$D$3:$D$20000,$D295,$E$3:$E$20000,$E295)=0,0,R295/SUMIFS($R$3:$R$20000,$D$3:$D$20000,$D295,$E$3:$E$20000,$E295))</f>
        <v>0</v>
      </c>
      <c r="V295" s="10" t="n">
        <v>66987588</v>
      </c>
      <c r="W295" s="10" t="n">
        <v>368162</v>
      </c>
      <c r="X295" s="10" t="n">
        <v>33317538</v>
      </c>
      <c r="Y295" s="10" t="n">
        <v>176033</v>
      </c>
      <c r="Z295" s="2" t="n">
        <v>8</v>
      </c>
      <c r="AA295" s="2" t="s">
        <v>812</v>
      </c>
    </row>
    <row r="296" customFormat="false" ht="15" hidden="false" customHeight="false" outlineLevel="0" collapsed="false">
      <c r="A296" s="2" t="s">
        <v>813</v>
      </c>
      <c r="B296" s="2" t="s">
        <v>760</v>
      </c>
      <c r="C296" s="3" t="s">
        <v>761</v>
      </c>
      <c r="D296" s="2" t="s">
        <v>762</v>
      </c>
      <c r="E296" s="2" t="n">
        <v>2021</v>
      </c>
      <c r="F296" s="2" t="n">
        <v>9</v>
      </c>
      <c r="G296" s="2" t="s">
        <v>814</v>
      </c>
      <c r="H296" s="3" t="s">
        <v>815</v>
      </c>
      <c r="I296" s="2" t="s">
        <v>816</v>
      </c>
      <c r="J296" s="10" t="n">
        <v>15796</v>
      </c>
      <c r="K296" s="11" t="n">
        <f aca="false">J296/1000</f>
        <v>15.796</v>
      </c>
      <c r="L296" s="10" t="n">
        <v>151</v>
      </c>
      <c r="M296" s="12" t="n">
        <f aca="false">L296/1000</f>
        <v>0.151</v>
      </c>
      <c r="N296" s="13" t="n">
        <f aca="false">IF(SUMIFS($J$3:$J$20000,$D$3:$D$20000,$D296,$E$3:$E$20000,$E296)=0,0,J296/SUMIFS($J$3:$J$20000,$D$3:$D$20000,$D296,$E$3:$E$20000,$E296))</f>
        <v>0.000235804877763325</v>
      </c>
      <c r="O296" s="13" t="n">
        <f aca="false">IF(SUMIFS($L$3:$L$20000,$D$3:$D$20000,$D296,$E$3:$E$20000,$E296)=0,0,L296/SUMIFS($L$3:$L$20000,$D$3:$D$20000,$D296,$E$3:$E$20000,$E296))</f>
        <v>0.000410145533759595</v>
      </c>
      <c r="P296" s="10" t="n">
        <v>0</v>
      </c>
      <c r="Q296" s="11" t="n">
        <f aca="false">P296/1000</f>
        <v>0</v>
      </c>
      <c r="R296" s="10" t="n">
        <v>0</v>
      </c>
      <c r="S296" s="12" t="n">
        <f aca="false">R296/1000</f>
        <v>0</v>
      </c>
      <c r="T296" s="13" t="n">
        <f aca="false">IF(SUMIFS($P$3:$P$20000,$D$3:$D$20000,$D296,$E$3:$E$20000,$E296)=0,0,P296/SUMIFS($P$3:$P$20000,$D$3:$D$20000,$D296,$E$3:$E$20000,$E296))</f>
        <v>0</v>
      </c>
      <c r="U296" s="13" t="n">
        <f aca="false">IF(SUMIFS($R$3:$R$20000,$D$3:$D$20000,$D296,$E$3:$E$20000,$E296)=0,0,R296/SUMIFS($R$3:$R$20000,$D$3:$D$20000,$D296,$E$3:$E$20000,$E296))</f>
        <v>0</v>
      </c>
      <c r="V296" s="10" t="n">
        <v>66987588</v>
      </c>
      <c r="W296" s="10" t="n">
        <v>368162</v>
      </c>
      <c r="X296" s="10" t="n">
        <v>33317538</v>
      </c>
      <c r="Y296" s="10" t="n">
        <v>176033</v>
      </c>
      <c r="Z296" s="2" t="n">
        <v>9</v>
      </c>
      <c r="AA296" s="2" t="s">
        <v>817</v>
      </c>
    </row>
    <row r="297" customFormat="false" ht="15" hidden="false" customHeight="false" outlineLevel="0" collapsed="false">
      <c r="A297" s="2" t="s">
        <v>818</v>
      </c>
      <c r="B297" s="2" t="s">
        <v>760</v>
      </c>
      <c r="C297" s="3" t="s">
        <v>761</v>
      </c>
      <c r="D297" s="2" t="s">
        <v>762</v>
      </c>
      <c r="E297" s="2" t="n">
        <v>2021</v>
      </c>
      <c r="F297" s="2" t="n">
        <v>10</v>
      </c>
      <c r="G297" s="2" t="s">
        <v>162</v>
      </c>
      <c r="H297" s="3" t="s">
        <v>163</v>
      </c>
      <c r="I297" s="2" t="s">
        <v>164</v>
      </c>
      <c r="J297" s="10" t="n">
        <v>11395</v>
      </c>
      <c r="K297" s="11" t="n">
        <f aca="false">J297/1000</f>
        <v>11.395</v>
      </c>
      <c r="L297" s="10" t="n">
        <v>5</v>
      </c>
      <c r="M297" s="12" t="n">
        <f aca="false">L297/1000</f>
        <v>0.005</v>
      </c>
      <c r="N297" s="13" t="n">
        <f aca="false">IF(SUMIFS($J$3:$J$20000,$D$3:$D$20000,$D297,$E$3:$E$20000,$E297)=0,0,J297/SUMIFS($J$3:$J$20000,$D$3:$D$20000,$D297,$E$3:$E$20000,$E297))</f>
        <v>0.000170106139662769</v>
      </c>
      <c r="O297" s="13" t="n">
        <f aca="false">IF(SUMIFS($L$3:$L$20000,$D$3:$D$20000,$D297,$E$3:$E$20000,$E297)=0,0,L297/SUMIFS($L$3:$L$20000,$D$3:$D$20000,$D297,$E$3:$E$20000,$E297))</f>
        <v>1.35809779390594E-005</v>
      </c>
      <c r="P297" s="10" t="n">
        <v>0</v>
      </c>
      <c r="Q297" s="11" t="n">
        <f aca="false">P297/1000</f>
        <v>0</v>
      </c>
      <c r="R297" s="10" t="n">
        <v>0</v>
      </c>
      <c r="S297" s="12" t="n">
        <f aca="false">R297/1000</f>
        <v>0</v>
      </c>
      <c r="T297" s="13" t="n">
        <f aca="false">IF(SUMIFS($P$3:$P$20000,$D$3:$D$20000,$D297,$E$3:$E$20000,$E297)=0,0,P297/SUMIFS($P$3:$P$20000,$D$3:$D$20000,$D297,$E$3:$E$20000,$E297))</f>
        <v>0</v>
      </c>
      <c r="U297" s="13" t="n">
        <f aca="false">IF(SUMIFS($R$3:$R$20000,$D$3:$D$20000,$D297,$E$3:$E$20000,$E297)=0,0,R297/SUMIFS($R$3:$R$20000,$D$3:$D$20000,$D297,$E$3:$E$20000,$E297))</f>
        <v>0</v>
      </c>
      <c r="V297" s="10" t="n">
        <v>66987588</v>
      </c>
      <c r="W297" s="10" t="n">
        <v>368162</v>
      </c>
      <c r="X297" s="10" t="n">
        <v>33317538</v>
      </c>
      <c r="Y297" s="10" t="n">
        <v>176033</v>
      </c>
      <c r="Z297" s="2" t="n">
        <v>10</v>
      </c>
      <c r="AA297" s="2" t="s">
        <v>819</v>
      </c>
    </row>
    <row r="298" customFormat="false" ht="15" hidden="false" customHeight="false" outlineLevel="0" collapsed="false">
      <c r="A298" s="2" t="s">
        <v>820</v>
      </c>
      <c r="B298" s="2" t="s">
        <v>760</v>
      </c>
      <c r="C298" s="3" t="s">
        <v>761</v>
      </c>
      <c r="D298" s="2" t="s">
        <v>762</v>
      </c>
      <c r="E298" s="2" t="n">
        <v>2021</v>
      </c>
      <c r="F298" s="2" t="n">
        <v>11</v>
      </c>
      <c r="G298" s="2" t="s">
        <v>142</v>
      </c>
      <c r="H298" s="3" t="s">
        <v>143</v>
      </c>
      <c r="I298" s="2" t="s">
        <v>144</v>
      </c>
      <c r="J298" s="10" t="n">
        <v>1491</v>
      </c>
      <c r="K298" s="11" t="n">
        <f aca="false">J298/1000</f>
        <v>1.491</v>
      </c>
      <c r="L298" s="10" t="n">
        <v>2</v>
      </c>
      <c r="M298" s="12" t="n">
        <f aca="false">L298/1000</f>
        <v>0.002</v>
      </c>
      <c r="N298" s="13" t="n">
        <f aca="false">IF(SUMIFS($J$3:$J$20000,$D$3:$D$20000,$D298,$E$3:$E$20000,$E298)=0,0,J298/SUMIFS($J$3:$J$20000,$D$3:$D$20000,$D298,$E$3:$E$20000,$E298))</f>
        <v>2.22578546939173E-005</v>
      </c>
      <c r="O298" s="13" t="n">
        <f aca="false">IF(SUMIFS($L$3:$L$20000,$D$3:$D$20000,$D298,$E$3:$E$20000,$E298)=0,0,L298/SUMIFS($L$3:$L$20000,$D$3:$D$20000,$D298,$E$3:$E$20000,$E298))</f>
        <v>5.43239117562377E-006</v>
      </c>
      <c r="P298" s="10" t="n">
        <v>201388</v>
      </c>
      <c r="Q298" s="11" t="n">
        <f aca="false">P298/1000</f>
        <v>201.388</v>
      </c>
      <c r="R298" s="10" t="n">
        <v>650</v>
      </c>
      <c r="S298" s="12" t="n">
        <f aca="false">R298/1000</f>
        <v>0.65</v>
      </c>
      <c r="T298" s="13" t="n">
        <f aca="false">IF(SUMIFS($P$3:$P$20000,$D$3:$D$20000,$D298,$E$3:$E$20000,$E298)=0,0,P298/SUMIFS($P$3:$P$20000,$D$3:$D$20000,$D298,$E$3:$E$20000,$E298))</f>
        <v>0.00604450424878333</v>
      </c>
      <c r="U298" s="13" t="n">
        <f aca="false">IF(SUMIFS($R$3:$R$20000,$D$3:$D$20000,$D298,$E$3:$E$20000,$E298)=0,0,R298/SUMIFS($R$3:$R$20000,$D$3:$D$20000,$D298,$E$3:$E$20000,$E298))</f>
        <v>0.00369248947640499</v>
      </c>
      <c r="V298" s="10" t="n">
        <v>66987588</v>
      </c>
      <c r="W298" s="10" t="n">
        <v>368162</v>
      </c>
      <c r="X298" s="10" t="n">
        <v>33317538</v>
      </c>
      <c r="Y298" s="10" t="n">
        <v>176033</v>
      </c>
      <c r="Z298" s="2" t="n">
        <v>11</v>
      </c>
      <c r="AA298" s="2" t="s">
        <v>821</v>
      </c>
    </row>
    <row r="299" customFormat="false" ht="15" hidden="false" customHeight="false" outlineLevel="0" collapsed="false">
      <c r="A299" s="2" t="s">
        <v>822</v>
      </c>
      <c r="B299" s="2" t="s">
        <v>760</v>
      </c>
      <c r="C299" s="3" t="s">
        <v>761</v>
      </c>
      <c r="D299" s="2" t="s">
        <v>762</v>
      </c>
      <c r="E299" s="2" t="n">
        <v>2021</v>
      </c>
      <c r="F299" s="2" t="n">
        <v>12</v>
      </c>
      <c r="G299" s="2" t="s">
        <v>171</v>
      </c>
      <c r="H299" s="3" t="s">
        <v>172</v>
      </c>
      <c r="I299" s="2" t="s">
        <v>173</v>
      </c>
      <c r="J299" s="10" t="n">
        <v>771</v>
      </c>
      <c r="K299" s="11" t="n">
        <f aca="false">J299/1000</f>
        <v>0.771</v>
      </c>
      <c r="L299" s="10" t="n">
        <v>0</v>
      </c>
      <c r="M299" s="12" t="n">
        <f aca="false">L299/1000</f>
        <v>0</v>
      </c>
      <c r="N299" s="13" t="n">
        <f aca="false">IF(SUMIFS($J$3:$J$20000,$D$3:$D$20000,$D299,$E$3:$E$20000,$E299)=0,0,J299/SUMIFS($J$3:$J$20000,$D$3:$D$20000,$D299,$E$3:$E$20000,$E299))</f>
        <v>1.15095948819653E-005</v>
      </c>
      <c r="O299" s="13" t="n">
        <f aca="false">IF(SUMIFS($L$3:$L$20000,$D$3:$D$20000,$D299,$E$3:$E$20000,$E299)=0,0,L299/SUMIFS($L$3:$L$20000,$D$3:$D$20000,$D299,$E$3:$E$20000,$E299))</f>
        <v>0</v>
      </c>
      <c r="P299" s="10" t="n">
        <v>413445</v>
      </c>
      <c r="Q299" s="11" t="n">
        <f aca="false">P299/1000</f>
        <v>413.445</v>
      </c>
      <c r="R299" s="10" t="n">
        <v>2019</v>
      </c>
      <c r="S299" s="12" t="n">
        <f aca="false">R299/1000</f>
        <v>2.019</v>
      </c>
      <c r="T299" s="13" t="n">
        <f aca="false">IF(SUMIFS($P$3:$P$20000,$D$3:$D$20000,$D299,$E$3:$E$20000,$E299)=0,0,P299/SUMIFS($P$3:$P$20000,$D$3:$D$20000,$D299,$E$3:$E$20000,$E299))</f>
        <v>0.0124092302378405</v>
      </c>
      <c r="U299" s="13" t="n">
        <f aca="false">IF(SUMIFS($R$3:$R$20000,$D$3:$D$20000,$D299,$E$3:$E$20000,$E299)=0,0,R299/SUMIFS($R$3:$R$20000,$D$3:$D$20000,$D299,$E$3:$E$20000,$E299))</f>
        <v>0.011469440389018</v>
      </c>
      <c r="V299" s="10" t="n">
        <v>66987588</v>
      </c>
      <c r="W299" s="10" t="n">
        <v>368162</v>
      </c>
      <c r="X299" s="10" t="n">
        <v>33317538</v>
      </c>
      <c r="Y299" s="10" t="n">
        <v>176033</v>
      </c>
      <c r="Z299" s="2" t="n">
        <v>12</v>
      </c>
      <c r="AA299" s="2" t="s">
        <v>823</v>
      </c>
    </row>
    <row r="300" customFormat="false" ht="15" hidden="false" customHeight="false" outlineLevel="0" collapsed="false">
      <c r="A300" s="2" t="s">
        <v>824</v>
      </c>
      <c r="B300" s="2" t="s">
        <v>760</v>
      </c>
      <c r="C300" s="3" t="s">
        <v>761</v>
      </c>
      <c r="D300" s="2" t="s">
        <v>762</v>
      </c>
      <c r="E300" s="2" t="n">
        <v>2021</v>
      </c>
      <c r="F300" s="2" t="n">
        <v>13</v>
      </c>
      <c r="G300" s="2" t="s">
        <v>325</v>
      </c>
      <c r="H300" s="3" t="s">
        <v>326</v>
      </c>
      <c r="I300" s="2"/>
      <c r="J300" s="10" t="n">
        <v>0</v>
      </c>
      <c r="K300" s="11" t="n">
        <f aca="false">J300/1000</f>
        <v>0</v>
      </c>
      <c r="L300" s="10" t="n">
        <v>0</v>
      </c>
      <c r="M300" s="12" t="n">
        <f aca="false">L300/1000</f>
        <v>0</v>
      </c>
      <c r="N300" s="13" t="n">
        <f aca="false">IF(SUMIFS($J$3:$J$20000,$D$3:$D$20000,$D300,$E$3:$E$20000,$E300)=0,0,J300/SUMIFS($J$3:$J$20000,$D$3:$D$20000,$D300,$E$3:$E$20000,$E300))</f>
        <v>0</v>
      </c>
      <c r="O300" s="13" t="n">
        <f aca="false">IF(SUMIFS($L$3:$L$20000,$D$3:$D$20000,$D300,$E$3:$E$20000,$E300)=0,0,L300/SUMIFS($L$3:$L$20000,$D$3:$D$20000,$D300,$E$3:$E$20000,$E300))</f>
        <v>0</v>
      </c>
      <c r="P300" s="10" t="n">
        <v>23383</v>
      </c>
      <c r="Q300" s="11" t="n">
        <f aca="false">P300/1000</f>
        <v>23.383</v>
      </c>
      <c r="R300" s="10" t="n">
        <v>100</v>
      </c>
      <c r="S300" s="12" t="n">
        <f aca="false">R300/1000</f>
        <v>0.1</v>
      </c>
      <c r="T300" s="13" t="n">
        <f aca="false">IF(SUMIFS($P$3:$P$20000,$D$3:$D$20000,$D300,$E$3:$E$20000,$E300)=0,0,P300/SUMIFS($P$3:$P$20000,$D$3:$D$20000,$D300,$E$3:$E$20000,$E300))</f>
        <v>0.000701822565640955</v>
      </c>
      <c r="U300" s="13" t="n">
        <f aca="false">IF(SUMIFS($R$3:$R$20000,$D$3:$D$20000,$D300,$E$3:$E$20000,$E300)=0,0,R300/SUMIFS($R$3:$R$20000,$D$3:$D$20000,$D300,$E$3:$E$20000,$E300))</f>
        <v>0.000568075304062307</v>
      </c>
      <c r="V300" s="10" t="n">
        <v>66987588</v>
      </c>
      <c r="W300" s="10" t="n">
        <v>368162</v>
      </c>
      <c r="X300" s="10" t="n">
        <v>33317538</v>
      </c>
      <c r="Y300" s="10" t="n">
        <v>176033</v>
      </c>
      <c r="Z300" s="2" t="n">
        <v>13</v>
      </c>
      <c r="AA300" s="2" t="s">
        <v>825</v>
      </c>
    </row>
    <row r="301" customFormat="false" ht="15" hidden="false" customHeight="false" outlineLevel="0" collapsed="false">
      <c r="A301" s="2" t="s">
        <v>826</v>
      </c>
      <c r="B301" s="2" t="s">
        <v>760</v>
      </c>
      <c r="C301" s="3" t="s">
        <v>761</v>
      </c>
      <c r="D301" s="2" t="s">
        <v>762</v>
      </c>
      <c r="E301" s="2" t="n">
        <v>2021</v>
      </c>
      <c r="F301" s="2" t="n">
        <v>14</v>
      </c>
      <c r="G301" s="2" t="s">
        <v>377</v>
      </c>
      <c r="H301" s="3" t="s">
        <v>378</v>
      </c>
      <c r="I301" s="2" t="s">
        <v>379</v>
      </c>
      <c r="J301" s="10" t="n">
        <v>0</v>
      </c>
      <c r="K301" s="11" t="n">
        <f aca="false">J301/1000</f>
        <v>0</v>
      </c>
      <c r="L301" s="10" t="n">
        <v>0</v>
      </c>
      <c r="M301" s="12" t="n">
        <f aca="false">L301/1000</f>
        <v>0</v>
      </c>
      <c r="N301" s="13" t="n">
        <f aca="false">IF(SUMIFS($J$3:$J$20000,$D$3:$D$20000,$D301,$E$3:$E$20000,$E301)=0,0,J301/SUMIFS($J$3:$J$20000,$D$3:$D$20000,$D301,$E$3:$E$20000,$E301))</f>
        <v>0</v>
      </c>
      <c r="O301" s="13" t="n">
        <f aca="false">IF(SUMIFS($L$3:$L$20000,$D$3:$D$20000,$D301,$E$3:$E$20000,$E301)=0,0,L301/SUMIFS($L$3:$L$20000,$D$3:$D$20000,$D301,$E$3:$E$20000,$E301))</f>
        <v>0</v>
      </c>
      <c r="P301" s="10" t="n">
        <v>131953</v>
      </c>
      <c r="Q301" s="11" t="n">
        <f aca="false">P301/1000</f>
        <v>131.953</v>
      </c>
      <c r="R301" s="10" t="n">
        <v>500</v>
      </c>
      <c r="S301" s="12" t="n">
        <f aca="false">R301/1000</f>
        <v>0.5</v>
      </c>
      <c r="T301" s="13" t="n">
        <f aca="false">IF(SUMIFS($P$3:$P$20000,$D$3:$D$20000,$D301,$E$3:$E$20000,$E301)=0,0,P301/SUMIFS($P$3:$P$20000,$D$3:$D$20000,$D301,$E$3:$E$20000,$E301))</f>
        <v>0.00396046670675366</v>
      </c>
      <c r="U301" s="13" t="n">
        <f aca="false">IF(SUMIFS($R$3:$R$20000,$D$3:$D$20000,$D301,$E$3:$E$20000,$E301)=0,0,R301/SUMIFS($R$3:$R$20000,$D$3:$D$20000,$D301,$E$3:$E$20000,$E301))</f>
        <v>0.00284037652031153</v>
      </c>
      <c r="V301" s="10" t="n">
        <v>66987588</v>
      </c>
      <c r="W301" s="10" t="n">
        <v>368162</v>
      </c>
      <c r="X301" s="10" t="n">
        <v>33317538</v>
      </c>
      <c r="Y301" s="10" t="n">
        <v>176033</v>
      </c>
      <c r="Z301" s="2" t="n">
        <v>14</v>
      </c>
      <c r="AA301" s="2" t="s">
        <v>827</v>
      </c>
    </row>
    <row r="302" customFormat="false" ht="15" hidden="false" customHeight="false" outlineLevel="0" collapsed="false">
      <c r="A302" s="2" t="s">
        <v>828</v>
      </c>
      <c r="B302" s="2" t="s">
        <v>760</v>
      </c>
      <c r="C302" s="3" t="s">
        <v>761</v>
      </c>
      <c r="D302" s="2" t="s">
        <v>762</v>
      </c>
      <c r="E302" s="2" t="n">
        <v>2021</v>
      </c>
      <c r="F302" s="2" t="n">
        <v>15</v>
      </c>
      <c r="G302" s="2" t="s">
        <v>117</v>
      </c>
      <c r="H302" s="3" t="s">
        <v>118</v>
      </c>
      <c r="I302" s="2" t="s">
        <v>119</v>
      </c>
      <c r="J302" s="10" t="n">
        <v>0</v>
      </c>
      <c r="K302" s="11" t="n">
        <f aca="false">J302/1000</f>
        <v>0</v>
      </c>
      <c r="L302" s="10" t="n">
        <v>0</v>
      </c>
      <c r="M302" s="12" t="n">
        <f aca="false">L302/1000</f>
        <v>0</v>
      </c>
      <c r="N302" s="13" t="n">
        <f aca="false">IF(SUMIFS($J$3:$J$20000,$D$3:$D$20000,$D302,$E$3:$E$20000,$E302)=0,0,J302/SUMIFS($J$3:$J$20000,$D$3:$D$20000,$D302,$E$3:$E$20000,$E302))</f>
        <v>0</v>
      </c>
      <c r="O302" s="13" t="n">
        <f aca="false">IF(SUMIFS($L$3:$L$20000,$D$3:$D$20000,$D302,$E$3:$E$20000,$E302)=0,0,L302/SUMIFS($L$3:$L$20000,$D$3:$D$20000,$D302,$E$3:$E$20000,$E302))</f>
        <v>0</v>
      </c>
      <c r="P302" s="10" t="n">
        <v>31445</v>
      </c>
      <c r="Q302" s="11" t="n">
        <f aca="false">P302/1000</f>
        <v>31.445</v>
      </c>
      <c r="R302" s="10" t="n">
        <v>26</v>
      </c>
      <c r="S302" s="12" t="n">
        <f aca="false">R302/1000</f>
        <v>0.026</v>
      </c>
      <c r="T302" s="13" t="n">
        <f aca="false">IF(SUMIFS($P$3:$P$20000,$D$3:$D$20000,$D302,$E$3:$E$20000,$E302)=0,0,P302/SUMIFS($P$3:$P$20000,$D$3:$D$20000,$D302,$E$3:$E$20000,$E302))</f>
        <v>0.000943797227754344</v>
      </c>
      <c r="U302" s="13" t="n">
        <f aca="false">IF(SUMIFS($R$3:$R$20000,$D$3:$D$20000,$D302,$E$3:$E$20000,$E302)=0,0,R302/SUMIFS($R$3:$R$20000,$D$3:$D$20000,$D302,$E$3:$E$20000,$E302))</f>
        <v>0.0001476995790562</v>
      </c>
      <c r="V302" s="10" t="n">
        <v>66987588</v>
      </c>
      <c r="W302" s="10" t="n">
        <v>368162</v>
      </c>
      <c r="X302" s="10" t="n">
        <v>33317538</v>
      </c>
      <c r="Y302" s="10" t="n">
        <v>176033</v>
      </c>
      <c r="Z302" s="2" t="n">
        <v>15</v>
      </c>
      <c r="AA302" s="2" t="s">
        <v>829</v>
      </c>
    </row>
    <row r="303" customFormat="false" ht="15" hidden="false" customHeight="false" outlineLevel="0" collapsed="false">
      <c r="A303" s="2" t="s">
        <v>830</v>
      </c>
      <c r="B303" s="2" t="s">
        <v>760</v>
      </c>
      <c r="C303" s="3" t="s">
        <v>761</v>
      </c>
      <c r="D303" s="2" t="s">
        <v>762</v>
      </c>
      <c r="E303" s="2" t="n">
        <v>2021</v>
      </c>
      <c r="F303" s="2" t="n">
        <v>16</v>
      </c>
      <c r="G303" s="2" t="s">
        <v>504</v>
      </c>
      <c r="H303" s="3" t="s">
        <v>505</v>
      </c>
      <c r="I303" s="2"/>
      <c r="J303" s="10" t="n">
        <v>0</v>
      </c>
      <c r="K303" s="11" t="n">
        <f aca="false">J303/1000</f>
        <v>0</v>
      </c>
      <c r="L303" s="10" t="n">
        <v>0</v>
      </c>
      <c r="M303" s="12" t="n">
        <f aca="false">L303/1000</f>
        <v>0</v>
      </c>
      <c r="N303" s="13" t="n">
        <f aca="false">IF(SUMIFS($J$3:$J$20000,$D$3:$D$20000,$D303,$E$3:$E$20000,$E303)=0,0,J303/SUMIFS($J$3:$J$20000,$D$3:$D$20000,$D303,$E$3:$E$20000,$E303))</f>
        <v>0</v>
      </c>
      <c r="O303" s="13" t="n">
        <f aca="false">IF(SUMIFS($L$3:$L$20000,$D$3:$D$20000,$D303,$E$3:$E$20000,$E303)=0,0,L303/SUMIFS($L$3:$L$20000,$D$3:$D$20000,$D303,$E$3:$E$20000,$E303))</f>
        <v>0</v>
      </c>
      <c r="P303" s="10" t="n">
        <v>23780</v>
      </c>
      <c r="Q303" s="11" t="n">
        <f aca="false">P303/1000</f>
        <v>23.78</v>
      </c>
      <c r="R303" s="10" t="n">
        <v>100</v>
      </c>
      <c r="S303" s="12" t="n">
        <f aca="false">R303/1000</f>
        <v>0.1</v>
      </c>
      <c r="T303" s="13" t="n">
        <f aca="false">IF(SUMIFS($P$3:$P$20000,$D$3:$D$20000,$D303,$E$3:$E$20000,$E303)=0,0,P303/SUMIFS($P$3:$P$20000,$D$3:$D$20000,$D303,$E$3:$E$20000,$E303))</f>
        <v>0.000713738211989133</v>
      </c>
      <c r="U303" s="13" t="n">
        <f aca="false">IF(SUMIFS($R$3:$R$20000,$D$3:$D$20000,$D303,$E$3:$E$20000,$E303)=0,0,R303/SUMIFS($R$3:$R$20000,$D$3:$D$20000,$D303,$E$3:$E$20000,$E303))</f>
        <v>0.000568075304062307</v>
      </c>
      <c r="V303" s="10" t="n">
        <v>66987588</v>
      </c>
      <c r="W303" s="10" t="n">
        <v>368162</v>
      </c>
      <c r="X303" s="10" t="n">
        <v>33317538</v>
      </c>
      <c r="Y303" s="10" t="n">
        <v>176033</v>
      </c>
      <c r="Z303" s="2" t="n">
        <v>16</v>
      </c>
      <c r="AA303" s="2" t="s">
        <v>831</v>
      </c>
    </row>
    <row r="304" customFormat="false" ht="15" hidden="false" customHeight="false" outlineLevel="0" collapsed="false">
      <c r="A304" s="2" t="s">
        <v>832</v>
      </c>
      <c r="B304" s="2" t="s">
        <v>760</v>
      </c>
      <c r="C304" s="3" t="s">
        <v>761</v>
      </c>
      <c r="D304" s="2" t="s">
        <v>762</v>
      </c>
      <c r="E304" s="2" t="n">
        <v>2021</v>
      </c>
      <c r="F304" s="2" t="n">
        <v>17</v>
      </c>
      <c r="G304" s="2" t="s">
        <v>727</v>
      </c>
      <c r="H304" s="3" t="s">
        <v>728</v>
      </c>
      <c r="I304" s="2" t="s">
        <v>729</v>
      </c>
      <c r="J304" s="10" t="n">
        <v>0</v>
      </c>
      <c r="K304" s="11" t="n">
        <f aca="false">J304/1000</f>
        <v>0</v>
      </c>
      <c r="L304" s="10" t="n">
        <v>0</v>
      </c>
      <c r="M304" s="12" t="n">
        <f aca="false">L304/1000</f>
        <v>0</v>
      </c>
      <c r="N304" s="13" t="n">
        <f aca="false">IF(SUMIFS($J$3:$J$20000,$D$3:$D$20000,$D304,$E$3:$E$20000,$E304)=0,0,J304/SUMIFS($J$3:$J$20000,$D$3:$D$20000,$D304,$E$3:$E$20000,$E304))</f>
        <v>0</v>
      </c>
      <c r="O304" s="13" t="n">
        <f aca="false">IF(SUMIFS($L$3:$L$20000,$D$3:$D$20000,$D304,$E$3:$E$20000,$E304)=0,0,L304/SUMIFS($L$3:$L$20000,$D$3:$D$20000,$D304,$E$3:$E$20000,$E304))</f>
        <v>0</v>
      </c>
      <c r="P304" s="10" t="n">
        <v>6000</v>
      </c>
      <c r="Q304" s="11" t="n">
        <f aca="false">P304/1000</f>
        <v>6</v>
      </c>
      <c r="R304" s="10" t="n">
        <v>25</v>
      </c>
      <c r="S304" s="12" t="n">
        <f aca="false">R304/1000</f>
        <v>0.025</v>
      </c>
      <c r="T304" s="13" t="n">
        <f aca="false">IF(SUMIFS($P$3:$P$20000,$D$3:$D$20000,$D304,$E$3:$E$20000,$E304)=0,0,P304/SUMIFS($P$3:$P$20000,$D$3:$D$20000,$D304,$E$3:$E$20000,$E304))</f>
        <v>0.000180085335236955</v>
      </c>
      <c r="U304" s="13" t="n">
        <f aca="false">IF(SUMIFS($R$3:$R$20000,$D$3:$D$20000,$D304,$E$3:$E$20000,$E304)=0,0,R304/SUMIFS($R$3:$R$20000,$D$3:$D$20000,$D304,$E$3:$E$20000,$E304))</f>
        <v>0.000142018826015577</v>
      </c>
      <c r="V304" s="10" t="n">
        <v>66987588</v>
      </c>
      <c r="W304" s="10" t="n">
        <v>368162</v>
      </c>
      <c r="X304" s="10" t="n">
        <v>33317538</v>
      </c>
      <c r="Y304" s="10" t="n">
        <v>176033</v>
      </c>
      <c r="Z304" s="2" t="n">
        <v>17</v>
      </c>
      <c r="AA304" s="2" t="s">
        <v>833</v>
      </c>
    </row>
    <row r="305" customFormat="false" ht="15" hidden="false" customHeight="false" outlineLevel="0" collapsed="false">
      <c r="A305" s="2" t="s">
        <v>834</v>
      </c>
      <c r="B305" s="2" t="s">
        <v>760</v>
      </c>
      <c r="C305" s="3" t="s">
        <v>761</v>
      </c>
      <c r="D305" s="2" t="s">
        <v>762</v>
      </c>
      <c r="E305" s="2" t="n">
        <v>2021</v>
      </c>
      <c r="F305" s="2" t="n">
        <v>18</v>
      </c>
      <c r="G305" s="2" t="s">
        <v>210</v>
      </c>
      <c r="H305" s="3" t="s">
        <v>211</v>
      </c>
      <c r="I305" s="2" t="s">
        <v>212</v>
      </c>
      <c r="J305" s="10" t="n">
        <v>0</v>
      </c>
      <c r="K305" s="11" t="n">
        <f aca="false">J305/1000</f>
        <v>0</v>
      </c>
      <c r="L305" s="10" t="n">
        <v>0</v>
      </c>
      <c r="M305" s="12" t="n">
        <f aca="false">L305/1000</f>
        <v>0</v>
      </c>
      <c r="N305" s="13" t="n">
        <f aca="false">IF(SUMIFS($J$3:$J$20000,$D$3:$D$20000,$D305,$E$3:$E$20000,$E305)=0,0,J305/SUMIFS($J$3:$J$20000,$D$3:$D$20000,$D305,$E$3:$E$20000,$E305))</f>
        <v>0</v>
      </c>
      <c r="O305" s="13" t="n">
        <f aca="false">IF(SUMIFS($L$3:$L$20000,$D$3:$D$20000,$D305,$E$3:$E$20000,$E305)=0,0,L305/SUMIFS($L$3:$L$20000,$D$3:$D$20000,$D305,$E$3:$E$20000,$E305))</f>
        <v>0</v>
      </c>
      <c r="P305" s="10" t="n">
        <v>123403</v>
      </c>
      <c r="Q305" s="11" t="n">
        <f aca="false">P305/1000</f>
        <v>123.403</v>
      </c>
      <c r="R305" s="10" t="n">
        <v>316</v>
      </c>
      <c r="S305" s="12" t="n">
        <f aca="false">R305/1000</f>
        <v>0.316</v>
      </c>
      <c r="T305" s="13" t="n">
        <f aca="false">IF(SUMIFS($P$3:$P$20000,$D$3:$D$20000,$D305,$E$3:$E$20000,$E305)=0,0,P305/SUMIFS($P$3:$P$20000,$D$3:$D$20000,$D305,$E$3:$E$20000,$E305))</f>
        <v>0.003703845104041</v>
      </c>
      <c r="U305" s="13" t="n">
        <f aca="false">IF(SUMIFS($R$3:$R$20000,$D$3:$D$20000,$D305,$E$3:$E$20000,$E305)=0,0,R305/SUMIFS($R$3:$R$20000,$D$3:$D$20000,$D305,$E$3:$E$20000,$E305))</f>
        <v>0.00179511796083689</v>
      </c>
      <c r="V305" s="10" t="n">
        <v>66987588</v>
      </c>
      <c r="W305" s="10" t="n">
        <v>368162</v>
      </c>
      <c r="X305" s="10" t="n">
        <v>33317538</v>
      </c>
      <c r="Y305" s="10" t="n">
        <v>176033</v>
      </c>
      <c r="Z305" s="2" t="n">
        <v>18</v>
      </c>
      <c r="AA305" s="2" t="s">
        <v>835</v>
      </c>
    </row>
    <row r="306" customFormat="false" ht="15" hidden="false" customHeight="false" outlineLevel="0" collapsed="false">
      <c r="A306" s="2" t="s">
        <v>836</v>
      </c>
      <c r="B306" s="2" t="s">
        <v>760</v>
      </c>
      <c r="C306" s="3" t="s">
        <v>761</v>
      </c>
      <c r="D306" s="2" t="s">
        <v>762</v>
      </c>
      <c r="E306" s="2" t="n">
        <v>2022</v>
      </c>
      <c r="F306" s="2" t="n">
        <v>1</v>
      </c>
      <c r="G306" s="2" t="s">
        <v>107</v>
      </c>
      <c r="H306" s="3" t="s">
        <v>108</v>
      </c>
      <c r="I306" s="2" t="s">
        <v>109</v>
      </c>
      <c r="J306" s="10" t="n">
        <v>64814517</v>
      </c>
      <c r="K306" s="11" t="n">
        <f aca="false">J306/1000</f>
        <v>64814.517</v>
      </c>
      <c r="L306" s="10" t="n">
        <v>339925</v>
      </c>
      <c r="M306" s="12" t="n">
        <f aca="false">L306/1000</f>
        <v>339.925</v>
      </c>
      <c r="N306" s="13" t="n">
        <f aca="false">IF(SUMIFS($J$3:$J$20000,$D$3:$D$20000,$D306,$E$3:$E$20000,$E306)=0,0,J306/SUMIFS($J$3:$J$20000,$D$3:$D$20000,$D306,$E$3:$E$20000,$E306))</f>
        <v>0.869601204074243</v>
      </c>
      <c r="O306" s="13" t="n">
        <f aca="false">IF(SUMIFS($L$3:$L$20000,$D$3:$D$20000,$D306,$E$3:$E$20000,$E306)=0,0,L306/SUMIFS($L$3:$L$20000,$D$3:$D$20000,$D306,$E$3:$E$20000,$E306))</f>
        <v>0.878897412627371</v>
      </c>
      <c r="P306" s="10" t="n">
        <v>3447878</v>
      </c>
      <c r="Q306" s="11" t="n">
        <f aca="false">P306/1000</f>
        <v>3447.878</v>
      </c>
      <c r="R306" s="10" t="n">
        <v>17109</v>
      </c>
      <c r="S306" s="12" t="n">
        <f aca="false">R306/1000</f>
        <v>17.109</v>
      </c>
      <c r="T306" s="13" t="n">
        <f aca="false">IF(SUMIFS($P$3:$P$20000,$D$3:$D$20000,$D306,$E$3:$E$20000,$E306)=0,0,P306/SUMIFS($P$3:$P$20000,$D$3:$D$20000,$D306,$E$3:$E$20000,$E306))</f>
        <v>0.108631760400268</v>
      </c>
      <c r="U306" s="13" t="n">
        <f aca="false">IF(SUMIFS($R$3:$R$20000,$D$3:$D$20000,$D306,$E$3:$E$20000,$E306)=0,0,R306/SUMIFS($R$3:$R$20000,$D$3:$D$20000,$D306,$E$3:$E$20000,$E306))</f>
        <v>0.120106143251269</v>
      </c>
      <c r="V306" s="10" t="n">
        <v>74533610</v>
      </c>
      <c r="W306" s="10" t="n">
        <v>386763</v>
      </c>
      <c r="X306" s="10" t="n">
        <v>31739134</v>
      </c>
      <c r="Y306" s="10" t="n">
        <v>142449</v>
      </c>
      <c r="Z306" s="2" t="n">
        <v>1</v>
      </c>
      <c r="AA306" s="2" t="s">
        <v>837</v>
      </c>
    </row>
    <row r="307" customFormat="false" ht="15" hidden="false" customHeight="false" outlineLevel="0" collapsed="false">
      <c r="A307" s="2" t="s">
        <v>838</v>
      </c>
      <c r="B307" s="2" t="s">
        <v>760</v>
      </c>
      <c r="C307" s="3" t="s">
        <v>761</v>
      </c>
      <c r="D307" s="2" t="s">
        <v>762</v>
      </c>
      <c r="E307" s="2" t="n">
        <v>2022</v>
      </c>
      <c r="F307" s="2" t="n">
        <v>2</v>
      </c>
      <c r="G307" s="2" t="s">
        <v>102</v>
      </c>
      <c r="H307" s="3" t="s">
        <v>103</v>
      </c>
      <c r="I307" s="2" t="s">
        <v>104</v>
      </c>
      <c r="J307" s="10" t="n">
        <v>7250274</v>
      </c>
      <c r="K307" s="11" t="n">
        <f aca="false">J307/1000</f>
        <v>7250.274</v>
      </c>
      <c r="L307" s="10" t="n">
        <v>38613</v>
      </c>
      <c r="M307" s="12" t="n">
        <f aca="false">L307/1000</f>
        <v>38.613</v>
      </c>
      <c r="N307" s="13" t="n">
        <f aca="false">IF(SUMIFS($J$3:$J$20000,$D$3:$D$20000,$D307,$E$3:$E$20000,$E307)=0,0,J307/SUMIFS($J$3:$J$20000,$D$3:$D$20000,$D307,$E$3:$E$20000,$E307))</f>
        <v>0.0972752292556338</v>
      </c>
      <c r="O307" s="13" t="n">
        <f aca="false">IF(SUMIFS($L$3:$L$20000,$D$3:$D$20000,$D307,$E$3:$E$20000,$E307)=0,0,L307/SUMIFS($L$3:$L$20000,$D$3:$D$20000,$D307,$E$3:$E$20000,$E307))</f>
        <v>0.0998363338788871</v>
      </c>
      <c r="P307" s="10" t="n">
        <v>15949393</v>
      </c>
      <c r="Q307" s="11" t="n">
        <f aca="false">P307/1000</f>
        <v>15949.393</v>
      </c>
      <c r="R307" s="10" t="n">
        <v>70912</v>
      </c>
      <c r="S307" s="12" t="n">
        <f aca="false">R307/1000</f>
        <v>70.912</v>
      </c>
      <c r="T307" s="13" t="n">
        <f aca="false">IF(SUMIFS($P$3:$P$20000,$D$3:$D$20000,$D307,$E$3:$E$20000,$E307)=0,0,P307/SUMIFS($P$3:$P$20000,$D$3:$D$20000,$D307,$E$3:$E$20000,$E307))</f>
        <v>0.50251506547091</v>
      </c>
      <c r="U307" s="13" t="n">
        <f aca="false">IF(SUMIFS($R$3:$R$20000,$D$3:$D$20000,$D307,$E$3:$E$20000,$E307)=0,0,R307/SUMIFS($R$3:$R$20000,$D$3:$D$20000,$D307,$E$3:$E$20000,$E307))</f>
        <v>0.497806232405984</v>
      </c>
      <c r="V307" s="10" t="n">
        <v>74533610</v>
      </c>
      <c r="W307" s="10" t="n">
        <v>386763</v>
      </c>
      <c r="X307" s="10" t="n">
        <v>31739134</v>
      </c>
      <c r="Y307" s="10" t="n">
        <v>142449</v>
      </c>
      <c r="Z307" s="2" t="n">
        <v>2</v>
      </c>
      <c r="AA307" s="2" t="s">
        <v>839</v>
      </c>
    </row>
    <row r="308" customFormat="false" ht="15" hidden="false" customHeight="false" outlineLevel="0" collapsed="false">
      <c r="A308" s="2" t="s">
        <v>840</v>
      </c>
      <c r="B308" s="2" t="s">
        <v>760</v>
      </c>
      <c r="C308" s="3" t="s">
        <v>761</v>
      </c>
      <c r="D308" s="2" t="s">
        <v>762</v>
      </c>
      <c r="E308" s="2" t="n">
        <v>2022</v>
      </c>
      <c r="F308" s="2" t="n">
        <v>3</v>
      </c>
      <c r="G308" s="2" t="s">
        <v>147</v>
      </c>
      <c r="H308" s="3" t="s">
        <v>148</v>
      </c>
      <c r="I308" s="2" t="s">
        <v>149</v>
      </c>
      <c r="J308" s="10" t="n">
        <v>2102217</v>
      </c>
      <c r="K308" s="11" t="n">
        <f aca="false">J308/1000</f>
        <v>2102.217</v>
      </c>
      <c r="L308" s="10" t="n">
        <v>6419</v>
      </c>
      <c r="M308" s="12" t="n">
        <f aca="false">L308/1000</f>
        <v>6.419</v>
      </c>
      <c r="N308" s="13" t="n">
        <f aca="false">IF(SUMIFS($J$3:$J$20000,$D$3:$D$20000,$D308,$E$3:$E$20000,$E308)=0,0,J308/SUMIFS($J$3:$J$20000,$D$3:$D$20000,$D308,$E$3:$E$20000,$E308))</f>
        <v>0.0282049534431514</v>
      </c>
      <c r="O308" s="13" t="n">
        <f aca="false">IF(SUMIFS($L$3:$L$20000,$D$3:$D$20000,$D308,$E$3:$E$20000,$E308)=0,0,L308/SUMIFS($L$3:$L$20000,$D$3:$D$20000,$D308,$E$3:$E$20000,$E308))</f>
        <v>0.0165967271946903</v>
      </c>
      <c r="P308" s="10" t="n">
        <v>812764</v>
      </c>
      <c r="Q308" s="11" t="n">
        <f aca="false">P308/1000</f>
        <v>812.764</v>
      </c>
      <c r="R308" s="10" t="n">
        <v>5626</v>
      </c>
      <c r="S308" s="12" t="n">
        <f aca="false">R308/1000</f>
        <v>5.626</v>
      </c>
      <c r="T308" s="13" t="n">
        <f aca="false">IF(SUMIFS($P$3:$P$20000,$D$3:$D$20000,$D308,$E$3:$E$20000,$E308)=0,0,P308/SUMIFS($P$3:$P$20000,$D$3:$D$20000,$D308,$E$3:$E$20000,$E308))</f>
        <v>0.0256076300002388</v>
      </c>
      <c r="U308" s="13" t="n">
        <f aca="false">IF(SUMIFS($R$3:$R$20000,$D$3:$D$20000,$D308,$E$3:$E$20000,$E308)=0,0,R308/SUMIFS($R$3:$R$20000,$D$3:$D$20000,$D308,$E$3:$E$20000,$E308))</f>
        <v>0.0394948367485907</v>
      </c>
      <c r="V308" s="10" t="n">
        <v>74533610</v>
      </c>
      <c r="W308" s="10" t="n">
        <v>386763</v>
      </c>
      <c r="X308" s="10" t="n">
        <v>31739134</v>
      </c>
      <c r="Y308" s="10" t="n">
        <v>142449</v>
      </c>
      <c r="Z308" s="2" t="n">
        <v>3</v>
      </c>
      <c r="AA308" s="2" t="s">
        <v>841</v>
      </c>
    </row>
    <row r="309" customFormat="false" ht="15" hidden="false" customHeight="false" outlineLevel="0" collapsed="false">
      <c r="A309" s="2" t="s">
        <v>842</v>
      </c>
      <c r="B309" s="2" t="s">
        <v>760</v>
      </c>
      <c r="C309" s="3" t="s">
        <v>761</v>
      </c>
      <c r="D309" s="2" t="s">
        <v>762</v>
      </c>
      <c r="E309" s="2" t="n">
        <v>2022</v>
      </c>
      <c r="F309" s="2" t="n">
        <v>4</v>
      </c>
      <c r="G309" s="2" t="s">
        <v>377</v>
      </c>
      <c r="H309" s="3" t="s">
        <v>378</v>
      </c>
      <c r="I309" s="2" t="s">
        <v>379</v>
      </c>
      <c r="J309" s="10" t="n">
        <v>231537</v>
      </c>
      <c r="K309" s="11" t="n">
        <f aca="false">J309/1000</f>
        <v>231.537</v>
      </c>
      <c r="L309" s="10" t="n">
        <v>1558</v>
      </c>
      <c r="M309" s="12" t="n">
        <f aca="false">L309/1000</f>
        <v>1.558</v>
      </c>
      <c r="N309" s="13" t="n">
        <f aca="false">IF(SUMIFS($J$3:$J$20000,$D$3:$D$20000,$D309,$E$3:$E$20000,$E309)=0,0,J309/SUMIFS($J$3:$J$20000,$D$3:$D$20000,$D309,$E$3:$E$20000,$E309))</f>
        <v>0.00310647773534651</v>
      </c>
      <c r="O309" s="13" t="n">
        <f aca="false">IF(SUMIFS($L$3:$L$20000,$D$3:$D$20000,$D309,$E$3:$E$20000,$E309)=0,0,L309/SUMIFS($L$3:$L$20000,$D$3:$D$20000,$D309,$E$3:$E$20000,$E309))</f>
        <v>0.00402830674082061</v>
      </c>
      <c r="P309" s="10" t="n">
        <v>0</v>
      </c>
      <c r="Q309" s="11" t="n">
        <f aca="false">P309/1000</f>
        <v>0</v>
      </c>
      <c r="R309" s="10" t="n">
        <v>0</v>
      </c>
      <c r="S309" s="12" t="n">
        <f aca="false">R309/1000</f>
        <v>0</v>
      </c>
      <c r="T309" s="13" t="n">
        <f aca="false">IF(SUMIFS($P$3:$P$20000,$D$3:$D$20000,$D309,$E$3:$E$20000,$E309)=0,0,P309/SUMIFS($P$3:$P$20000,$D$3:$D$20000,$D309,$E$3:$E$20000,$E309))</f>
        <v>0</v>
      </c>
      <c r="U309" s="13" t="n">
        <f aca="false">IF(SUMIFS($R$3:$R$20000,$D$3:$D$20000,$D309,$E$3:$E$20000,$E309)=0,0,R309/SUMIFS($R$3:$R$20000,$D$3:$D$20000,$D309,$E$3:$E$20000,$E309))</f>
        <v>0</v>
      </c>
      <c r="V309" s="10" t="n">
        <v>74533610</v>
      </c>
      <c r="W309" s="10" t="n">
        <v>386763</v>
      </c>
      <c r="X309" s="10" t="n">
        <v>31739134</v>
      </c>
      <c r="Y309" s="10" t="n">
        <v>142449</v>
      </c>
      <c r="Z309" s="2" t="n">
        <v>4</v>
      </c>
      <c r="AA309" s="2" t="s">
        <v>843</v>
      </c>
    </row>
    <row r="310" customFormat="false" ht="15" hidden="false" customHeight="false" outlineLevel="0" collapsed="false">
      <c r="A310" s="2" t="s">
        <v>844</v>
      </c>
      <c r="B310" s="2" t="s">
        <v>760</v>
      </c>
      <c r="C310" s="3" t="s">
        <v>761</v>
      </c>
      <c r="D310" s="2" t="s">
        <v>762</v>
      </c>
      <c r="E310" s="2" t="n">
        <v>2022</v>
      </c>
      <c r="F310" s="2" t="n">
        <v>5</v>
      </c>
      <c r="G310" s="2" t="s">
        <v>97</v>
      </c>
      <c r="H310" s="3" t="s">
        <v>98</v>
      </c>
      <c r="I310" s="2" t="s">
        <v>99</v>
      </c>
      <c r="J310" s="10" t="n">
        <v>83688</v>
      </c>
      <c r="K310" s="11" t="n">
        <f aca="false">J310/1000</f>
        <v>83.688</v>
      </c>
      <c r="L310" s="10" t="n">
        <v>88</v>
      </c>
      <c r="M310" s="12" t="n">
        <f aca="false">L310/1000</f>
        <v>0.088</v>
      </c>
      <c r="N310" s="13" t="n">
        <f aca="false">IF(SUMIFS($J$3:$J$20000,$D$3:$D$20000,$D310,$E$3:$E$20000,$E310)=0,0,J310/SUMIFS($J$3:$J$20000,$D$3:$D$20000,$D310,$E$3:$E$20000,$E310))</f>
        <v>0.00112282230794939</v>
      </c>
      <c r="O310" s="13" t="n">
        <f aca="false">IF(SUMIFS($L$3:$L$20000,$D$3:$D$20000,$D310,$E$3:$E$20000,$E310)=0,0,L310/SUMIFS($L$3:$L$20000,$D$3:$D$20000,$D310,$E$3:$E$20000,$E310))</f>
        <v>0.000227529520662525</v>
      </c>
      <c r="P310" s="10" t="n">
        <v>10716214</v>
      </c>
      <c r="Q310" s="11" t="n">
        <f aca="false">P310/1000</f>
        <v>10716.214</v>
      </c>
      <c r="R310" s="10" t="n">
        <v>45810</v>
      </c>
      <c r="S310" s="12" t="n">
        <f aca="false">R310/1000</f>
        <v>45.81</v>
      </c>
      <c r="T310" s="13" t="n">
        <f aca="false">IF(SUMIFS($P$3:$P$20000,$D$3:$D$20000,$D310,$E$3:$E$20000,$E310)=0,0,P310/SUMIFS($P$3:$P$20000,$D$3:$D$20000,$D310,$E$3:$E$20000,$E310))</f>
        <v>0.337634101800005</v>
      </c>
      <c r="U310" s="13" t="n">
        <f aca="false">IF(SUMIFS($R$3:$R$20000,$D$3:$D$20000,$D310,$E$3:$E$20000,$E310)=0,0,R310/SUMIFS($R$3:$R$20000,$D$3:$D$20000,$D310,$E$3:$E$20000,$E310))</f>
        <v>0.321588779142009</v>
      </c>
      <c r="V310" s="10" t="n">
        <v>74533610</v>
      </c>
      <c r="W310" s="10" t="n">
        <v>386763</v>
      </c>
      <c r="X310" s="10" t="n">
        <v>31739134</v>
      </c>
      <c r="Y310" s="10" t="n">
        <v>142449</v>
      </c>
      <c r="Z310" s="2" t="n">
        <v>6</v>
      </c>
      <c r="AA310" s="2" t="s">
        <v>845</v>
      </c>
    </row>
    <row r="311" customFormat="false" ht="15" hidden="false" customHeight="false" outlineLevel="0" collapsed="false">
      <c r="A311" s="2" t="s">
        <v>846</v>
      </c>
      <c r="B311" s="2" t="s">
        <v>760</v>
      </c>
      <c r="C311" s="3" t="s">
        <v>761</v>
      </c>
      <c r="D311" s="2" t="s">
        <v>762</v>
      </c>
      <c r="E311" s="2" t="n">
        <v>2022</v>
      </c>
      <c r="F311" s="2" t="n">
        <v>6</v>
      </c>
      <c r="G311" s="2" t="s">
        <v>814</v>
      </c>
      <c r="H311" s="3" t="s">
        <v>815</v>
      </c>
      <c r="I311" s="2" t="s">
        <v>816</v>
      </c>
      <c r="J311" s="10" t="n">
        <v>14691</v>
      </c>
      <c r="K311" s="11" t="n">
        <f aca="false">J311/1000</f>
        <v>14.691</v>
      </c>
      <c r="L311" s="10" t="n">
        <v>123</v>
      </c>
      <c r="M311" s="12" t="n">
        <f aca="false">L311/1000</f>
        <v>0.123</v>
      </c>
      <c r="N311" s="13" t="n">
        <f aca="false">IF(SUMIFS($J$3:$J$20000,$D$3:$D$20000,$D311,$E$3:$E$20000,$E311)=0,0,J311/SUMIFS($J$3:$J$20000,$D$3:$D$20000,$D311,$E$3:$E$20000,$E311))</f>
        <v>0.000197105708417988</v>
      </c>
      <c r="O311" s="13" t="n">
        <f aca="false">IF(SUMIFS($L$3:$L$20000,$D$3:$D$20000,$D311,$E$3:$E$20000,$E311)=0,0,L311/SUMIFS($L$3:$L$20000,$D$3:$D$20000,$D311,$E$3:$E$20000,$E311))</f>
        <v>0.000318024216380574</v>
      </c>
      <c r="P311" s="10" t="n">
        <v>0</v>
      </c>
      <c r="Q311" s="11" t="n">
        <f aca="false">P311/1000</f>
        <v>0</v>
      </c>
      <c r="R311" s="10" t="n">
        <v>0</v>
      </c>
      <c r="S311" s="12" t="n">
        <f aca="false">R311/1000</f>
        <v>0</v>
      </c>
      <c r="T311" s="13" t="n">
        <f aca="false">IF(SUMIFS($P$3:$P$20000,$D$3:$D$20000,$D311,$E$3:$E$20000,$E311)=0,0,P311/SUMIFS($P$3:$P$20000,$D$3:$D$20000,$D311,$E$3:$E$20000,$E311))</f>
        <v>0</v>
      </c>
      <c r="U311" s="13" t="n">
        <f aca="false">IF(SUMIFS($R$3:$R$20000,$D$3:$D$20000,$D311,$E$3:$E$20000,$E311)=0,0,R311/SUMIFS($R$3:$R$20000,$D$3:$D$20000,$D311,$E$3:$E$20000,$E311))</f>
        <v>0</v>
      </c>
      <c r="V311" s="10" t="n">
        <v>74533610</v>
      </c>
      <c r="W311" s="10" t="n">
        <v>386763</v>
      </c>
      <c r="X311" s="10" t="n">
        <v>31739134</v>
      </c>
      <c r="Y311" s="10" t="n">
        <v>142449</v>
      </c>
      <c r="Z311" s="2" t="n">
        <v>5</v>
      </c>
      <c r="AA311" s="2" t="s">
        <v>847</v>
      </c>
    </row>
    <row r="312" customFormat="false" ht="15" hidden="false" customHeight="false" outlineLevel="0" collapsed="false">
      <c r="A312" s="2" t="s">
        <v>848</v>
      </c>
      <c r="B312" s="2" t="s">
        <v>760</v>
      </c>
      <c r="C312" s="3" t="s">
        <v>761</v>
      </c>
      <c r="D312" s="2" t="s">
        <v>762</v>
      </c>
      <c r="E312" s="2" t="n">
        <v>2022</v>
      </c>
      <c r="F312" s="2" t="n">
        <v>7</v>
      </c>
      <c r="G312" s="2" t="s">
        <v>137</v>
      </c>
      <c r="H312" s="3" t="s">
        <v>138</v>
      </c>
      <c r="I312" s="2" t="s">
        <v>139</v>
      </c>
      <c r="J312" s="10" t="n">
        <v>12000</v>
      </c>
      <c r="K312" s="11" t="n">
        <f aca="false">J312/1000</f>
        <v>12</v>
      </c>
      <c r="L312" s="10" t="n">
        <v>22</v>
      </c>
      <c r="M312" s="12" t="n">
        <f aca="false">L312/1000</f>
        <v>0.022</v>
      </c>
      <c r="N312" s="13" t="n">
        <f aca="false">IF(SUMIFS($J$3:$J$20000,$D$3:$D$20000,$D312,$E$3:$E$20000,$E312)=0,0,J312/SUMIFS($J$3:$J$20000,$D$3:$D$20000,$D312,$E$3:$E$20000,$E312))</f>
        <v>0.000161001191274648</v>
      </c>
      <c r="O312" s="13" t="n">
        <f aca="false">IF(SUMIFS($L$3:$L$20000,$D$3:$D$20000,$D312,$E$3:$E$20000,$E312)=0,0,L312/SUMIFS($L$3:$L$20000,$D$3:$D$20000,$D312,$E$3:$E$20000,$E312))</f>
        <v>5.68823801656312E-005</v>
      </c>
      <c r="P312" s="10" t="n">
        <v>49</v>
      </c>
      <c r="Q312" s="11" t="n">
        <f aca="false">P312/1000</f>
        <v>0.049</v>
      </c>
      <c r="R312" s="10" t="n">
        <v>0</v>
      </c>
      <c r="S312" s="12" t="n">
        <f aca="false">R312/1000</f>
        <v>0</v>
      </c>
      <c r="T312" s="13" t="n">
        <f aca="false">IF(SUMIFS($P$3:$P$20000,$D$3:$D$20000,$D312,$E$3:$E$20000,$E312)=0,0,P312/SUMIFS($P$3:$P$20000,$D$3:$D$20000,$D312,$E$3:$E$20000,$E312))</f>
        <v>1.54383544302122E-006</v>
      </c>
      <c r="U312" s="13" t="n">
        <f aca="false">IF(SUMIFS($R$3:$R$20000,$D$3:$D$20000,$D312,$E$3:$E$20000,$E312)=0,0,R312/SUMIFS($R$3:$R$20000,$D$3:$D$20000,$D312,$E$3:$E$20000,$E312))</f>
        <v>0</v>
      </c>
      <c r="V312" s="10" t="n">
        <v>74533610</v>
      </c>
      <c r="W312" s="10" t="n">
        <v>386763</v>
      </c>
      <c r="X312" s="10" t="n">
        <v>31739134</v>
      </c>
      <c r="Y312" s="10" t="n">
        <v>142449</v>
      </c>
      <c r="Z312" s="2" t="n">
        <v>7</v>
      </c>
      <c r="AA312" s="2" t="s">
        <v>849</v>
      </c>
    </row>
    <row r="313" customFormat="false" ht="15" hidden="false" customHeight="false" outlineLevel="0" collapsed="false">
      <c r="A313" s="2" t="s">
        <v>850</v>
      </c>
      <c r="B313" s="2" t="s">
        <v>760</v>
      </c>
      <c r="C313" s="3" t="s">
        <v>761</v>
      </c>
      <c r="D313" s="2" t="s">
        <v>762</v>
      </c>
      <c r="E313" s="2" t="n">
        <v>2022</v>
      </c>
      <c r="F313" s="2" t="n">
        <v>8</v>
      </c>
      <c r="G313" s="2" t="s">
        <v>117</v>
      </c>
      <c r="H313" s="3" t="s">
        <v>118</v>
      </c>
      <c r="I313" s="2" t="s">
        <v>119</v>
      </c>
      <c r="J313" s="10" t="n">
        <v>10493</v>
      </c>
      <c r="K313" s="11" t="n">
        <f aca="false">J313/1000</f>
        <v>10.493</v>
      </c>
      <c r="L313" s="10" t="n">
        <v>0</v>
      </c>
      <c r="M313" s="12" t="n">
        <f aca="false">L313/1000</f>
        <v>0</v>
      </c>
      <c r="N313" s="13" t="n">
        <f aca="false">IF(SUMIFS($J$3:$J$20000,$D$3:$D$20000,$D313,$E$3:$E$20000,$E313)=0,0,J313/SUMIFS($J$3:$J$20000,$D$3:$D$20000,$D313,$E$3:$E$20000,$E313))</f>
        <v>0.00014078212500374</v>
      </c>
      <c r="O313" s="13" t="n">
        <f aca="false">IF(SUMIFS($L$3:$L$20000,$D$3:$D$20000,$D313,$E$3:$E$20000,$E313)=0,0,L313/SUMIFS($L$3:$L$20000,$D$3:$D$20000,$D313,$E$3:$E$20000,$E313))</f>
        <v>0</v>
      </c>
      <c r="P313" s="10" t="n">
        <v>51719</v>
      </c>
      <c r="Q313" s="11" t="n">
        <f aca="false">P313/1000</f>
        <v>51.719</v>
      </c>
      <c r="R313" s="10" t="n">
        <v>38</v>
      </c>
      <c r="S313" s="12" t="n">
        <f aca="false">R313/1000</f>
        <v>0.038</v>
      </c>
      <c r="T313" s="13" t="n">
        <f aca="false">IF(SUMIFS($P$3:$P$20000,$D$3:$D$20000,$D313,$E$3:$E$20000,$E313)=0,0,P313/SUMIFS($P$3:$P$20000,$D$3:$D$20000,$D313,$E$3:$E$20000,$E313))</f>
        <v>0.00162950255668601</v>
      </c>
      <c r="U313" s="13" t="n">
        <f aca="false">IF(SUMIFS($R$3:$R$20000,$D$3:$D$20000,$D313,$E$3:$E$20000,$E313)=0,0,R313/SUMIFS($R$3:$R$20000,$D$3:$D$20000,$D313,$E$3:$E$20000,$E313))</f>
        <v>0.000266762139432358</v>
      </c>
      <c r="V313" s="10" t="n">
        <v>74533610</v>
      </c>
      <c r="W313" s="10" t="n">
        <v>386763</v>
      </c>
      <c r="X313" s="10" t="n">
        <v>31739134</v>
      </c>
      <c r="Y313" s="10" t="n">
        <v>142449</v>
      </c>
      <c r="Z313" s="2" t="n">
        <v>10</v>
      </c>
      <c r="AA313" s="2" t="s">
        <v>851</v>
      </c>
    </row>
    <row r="314" customFormat="false" ht="15" hidden="false" customHeight="false" outlineLevel="0" collapsed="false">
      <c r="A314" s="2" t="s">
        <v>852</v>
      </c>
      <c r="B314" s="2" t="s">
        <v>760</v>
      </c>
      <c r="C314" s="3" t="s">
        <v>761</v>
      </c>
      <c r="D314" s="2" t="s">
        <v>762</v>
      </c>
      <c r="E314" s="2" t="n">
        <v>2022</v>
      </c>
      <c r="F314" s="2" t="n">
        <v>9</v>
      </c>
      <c r="G314" s="2" t="s">
        <v>162</v>
      </c>
      <c r="H314" s="3" t="s">
        <v>163</v>
      </c>
      <c r="I314" s="2" t="s">
        <v>164</v>
      </c>
      <c r="J314" s="10" t="n">
        <v>7799</v>
      </c>
      <c r="K314" s="11" t="n">
        <f aca="false">J314/1000</f>
        <v>7.799</v>
      </c>
      <c r="L314" s="10" t="n">
        <v>5</v>
      </c>
      <c r="M314" s="12" t="n">
        <f aca="false">L314/1000</f>
        <v>0.005</v>
      </c>
      <c r="N314" s="13" t="n">
        <f aca="false">IF(SUMIFS($J$3:$J$20000,$D$3:$D$20000,$D314,$E$3:$E$20000,$E314)=0,0,J314/SUMIFS($J$3:$J$20000,$D$3:$D$20000,$D314,$E$3:$E$20000,$E314))</f>
        <v>0.000104637357562582</v>
      </c>
      <c r="O314" s="13" t="n">
        <f aca="false">IF(SUMIFS($L$3:$L$20000,$D$3:$D$20000,$D314,$E$3:$E$20000,$E314)=0,0,L314/SUMIFS($L$3:$L$20000,$D$3:$D$20000,$D314,$E$3:$E$20000,$E314))</f>
        <v>1.29278136740071E-005</v>
      </c>
      <c r="P314" s="10" t="n">
        <v>10138</v>
      </c>
      <c r="Q314" s="11" t="n">
        <f aca="false">P314/1000</f>
        <v>10.138</v>
      </c>
      <c r="R314" s="10" t="n">
        <v>50</v>
      </c>
      <c r="S314" s="12" t="n">
        <f aca="false">R314/1000</f>
        <v>0.05</v>
      </c>
      <c r="T314" s="13" t="n">
        <f aca="false">IF(SUMIFS($P$3:$P$20000,$D$3:$D$20000,$D314,$E$3:$E$20000,$E314)=0,0,P314/SUMIFS($P$3:$P$20000,$D$3:$D$20000,$D314,$E$3:$E$20000,$E314))</f>
        <v>0.000319416402476514</v>
      </c>
      <c r="U314" s="13" t="n">
        <f aca="false">IF(SUMIFS($R$3:$R$20000,$D$3:$D$20000,$D314,$E$3:$E$20000,$E314)=0,0,R314/SUMIFS($R$3:$R$20000,$D$3:$D$20000,$D314,$E$3:$E$20000,$E314))</f>
        <v>0.000351002815042577</v>
      </c>
      <c r="V314" s="10" t="n">
        <v>74533610</v>
      </c>
      <c r="W314" s="10" t="n">
        <v>386763</v>
      </c>
      <c r="X314" s="10" t="n">
        <v>31739134</v>
      </c>
      <c r="Y314" s="10" t="n">
        <v>142449</v>
      </c>
      <c r="Z314" s="2" t="n">
        <v>9</v>
      </c>
      <c r="AA314" s="2" t="s">
        <v>853</v>
      </c>
    </row>
    <row r="315" customFormat="false" ht="15" hidden="false" customHeight="false" outlineLevel="0" collapsed="false">
      <c r="A315" s="2" t="s">
        <v>854</v>
      </c>
      <c r="B315" s="2" t="s">
        <v>760</v>
      </c>
      <c r="C315" s="3" t="s">
        <v>761</v>
      </c>
      <c r="D315" s="2" t="s">
        <v>762</v>
      </c>
      <c r="E315" s="2" t="n">
        <v>2022</v>
      </c>
      <c r="F315" s="2" t="n">
        <v>10</v>
      </c>
      <c r="G315" s="2" t="s">
        <v>247</v>
      </c>
      <c r="H315" s="3" t="s">
        <v>248</v>
      </c>
      <c r="I315" s="2" t="s">
        <v>249</v>
      </c>
      <c r="J315" s="10" t="n">
        <v>5460</v>
      </c>
      <c r="K315" s="11" t="n">
        <f aca="false">J315/1000</f>
        <v>5.46</v>
      </c>
      <c r="L315" s="10" t="n">
        <v>10</v>
      </c>
      <c r="M315" s="12" t="n">
        <f aca="false">L315/1000</f>
        <v>0.01</v>
      </c>
      <c r="N315" s="13" t="n">
        <f aca="false">IF(SUMIFS($J$3:$J$20000,$D$3:$D$20000,$D315,$E$3:$E$20000,$E315)=0,0,J315/SUMIFS($J$3:$J$20000,$D$3:$D$20000,$D315,$E$3:$E$20000,$E315))</f>
        <v>7.32555420299647E-005</v>
      </c>
      <c r="O315" s="13" t="n">
        <f aca="false">IF(SUMIFS($L$3:$L$20000,$D$3:$D$20000,$D315,$E$3:$E$20000,$E315)=0,0,L315/SUMIFS($L$3:$L$20000,$D$3:$D$20000,$D315,$E$3:$E$20000,$E315))</f>
        <v>2.58556273480142E-005</v>
      </c>
      <c r="P315" s="10" t="n">
        <v>0</v>
      </c>
      <c r="Q315" s="11" t="n">
        <f aca="false">P315/1000</f>
        <v>0</v>
      </c>
      <c r="R315" s="10" t="n">
        <v>0</v>
      </c>
      <c r="S315" s="12" t="n">
        <f aca="false">R315/1000</f>
        <v>0</v>
      </c>
      <c r="T315" s="13" t="n">
        <f aca="false">IF(SUMIFS($P$3:$P$20000,$D$3:$D$20000,$D315,$E$3:$E$20000,$E315)=0,0,P315/SUMIFS($P$3:$P$20000,$D$3:$D$20000,$D315,$E$3:$E$20000,$E315))</f>
        <v>0</v>
      </c>
      <c r="U315" s="13" t="n">
        <f aca="false">IF(SUMIFS($R$3:$R$20000,$D$3:$D$20000,$D315,$E$3:$E$20000,$E315)=0,0,R315/SUMIFS($R$3:$R$20000,$D$3:$D$20000,$D315,$E$3:$E$20000,$E315))</f>
        <v>0</v>
      </c>
      <c r="V315" s="10" t="n">
        <v>74533610</v>
      </c>
      <c r="W315" s="10" t="n">
        <v>386763</v>
      </c>
      <c r="X315" s="10" t="n">
        <v>31739134</v>
      </c>
      <c r="Y315" s="10" t="n">
        <v>142449</v>
      </c>
      <c r="Z315" s="2" t="n">
        <v>8</v>
      </c>
      <c r="AA315" s="2" t="s">
        <v>855</v>
      </c>
    </row>
    <row r="316" customFormat="false" ht="15" hidden="false" customHeight="false" outlineLevel="0" collapsed="false">
      <c r="A316" s="2" t="s">
        <v>856</v>
      </c>
      <c r="B316" s="2" t="s">
        <v>760</v>
      </c>
      <c r="C316" s="3" t="s">
        <v>761</v>
      </c>
      <c r="D316" s="2" t="s">
        <v>762</v>
      </c>
      <c r="E316" s="2" t="n">
        <v>2022</v>
      </c>
      <c r="F316" s="2" t="n">
        <v>11</v>
      </c>
      <c r="G316" s="2" t="s">
        <v>127</v>
      </c>
      <c r="H316" s="3" t="s">
        <v>128</v>
      </c>
      <c r="I316" s="2" t="s">
        <v>129</v>
      </c>
      <c r="J316" s="10" t="n">
        <v>753</v>
      </c>
      <c r="K316" s="11" t="n">
        <f aca="false">J316/1000</f>
        <v>0.753</v>
      </c>
      <c r="L316" s="10" t="n">
        <v>0</v>
      </c>
      <c r="M316" s="12" t="n">
        <f aca="false">L316/1000</f>
        <v>0</v>
      </c>
      <c r="N316" s="13" t="n">
        <f aca="false">IF(SUMIFS($J$3:$J$20000,$D$3:$D$20000,$D316,$E$3:$E$20000,$E316)=0,0,J316/SUMIFS($J$3:$J$20000,$D$3:$D$20000,$D316,$E$3:$E$20000,$E316))</f>
        <v>1.01028247524841E-005</v>
      </c>
      <c r="O316" s="13" t="n">
        <f aca="false">IF(SUMIFS($L$3:$L$20000,$D$3:$D$20000,$D316,$E$3:$E$20000,$E316)=0,0,L316/SUMIFS($L$3:$L$20000,$D$3:$D$20000,$D316,$E$3:$E$20000,$E316))</f>
        <v>0</v>
      </c>
      <c r="P316" s="10" t="n">
        <v>0</v>
      </c>
      <c r="Q316" s="11" t="n">
        <f aca="false">P316/1000</f>
        <v>0</v>
      </c>
      <c r="R316" s="10" t="n">
        <v>0</v>
      </c>
      <c r="S316" s="12" t="n">
        <f aca="false">R316/1000</f>
        <v>0</v>
      </c>
      <c r="T316" s="13" t="n">
        <f aca="false">IF(SUMIFS($P$3:$P$20000,$D$3:$D$20000,$D316,$E$3:$E$20000,$E316)=0,0,P316/SUMIFS($P$3:$P$20000,$D$3:$D$20000,$D316,$E$3:$E$20000,$E316))</f>
        <v>0</v>
      </c>
      <c r="U316" s="13" t="n">
        <f aca="false">IF(SUMIFS($R$3:$R$20000,$D$3:$D$20000,$D316,$E$3:$E$20000,$E316)=0,0,R316/SUMIFS($R$3:$R$20000,$D$3:$D$20000,$D316,$E$3:$E$20000,$E316))</f>
        <v>0</v>
      </c>
      <c r="V316" s="10" t="n">
        <v>74533610</v>
      </c>
      <c r="W316" s="10" t="n">
        <v>386763</v>
      </c>
      <c r="X316" s="10" t="n">
        <v>31739134</v>
      </c>
      <c r="Y316" s="10" t="n">
        <v>142449</v>
      </c>
      <c r="Z316" s="2" t="n">
        <v>11</v>
      </c>
      <c r="AA316" s="2" t="s">
        <v>857</v>
      </c>
    </row>
    <row r="317" customFormat="false" ht="15" hidden="false" customHeight="false" outlineLevel="0" collapsed="false">
      <c r="A317" s="2" t="s">
        <v>858</v>
      </c>
      <c r="B317" s="2" t="s">
        <v>760</v>
      </c>
      <c r="C317" s="3" t="s">
        <v>761</v>
      </c>
      <c r="D317" s="2" t="s">
        <v>762</v>
      </c>
      <c r="E317" s="2" t="n">
        <v>2022</v>
      </c>
      <c r="F317" s="2" t="n">
        <v>12</v>
      </c>
      <c r="G317" s="2" t="s">
        <v>859</v>
      </c>
      <c r="H317" s="3" t="s">
        <v>860</v>
      </c>
      <c r="I317" s="2"/>
      <c r="J317" s="10" t="n">
        <v>91</v>
      </c>
      <c r="K317" s="11" t="n">
        <f aca="false">J317/1000</f>
        <v>0.091</v>
      </c>
      <c r="L317" s="10" t="n">
        <v>0</v>
      </c>
      <c r="M317" s="12" t="n">
        <f aca="false">L317/1000</f>
        <v>0</v>
      </c>
      <c r="N317" s="13" t="n">
        <f aca="false">IF(SUMIFS($J$3:$J$20000,$D$3:$D$20000,$D317,$E$3:$E$20000,$E317)=0,0,J317/SUMIFS($J$3:$J$20000,$D$3:$D$20000,$D317,$E$3:$E$20000,$E317))</f>
        <v>1.22092570049941E-006</v>
      </c>
      <c r="O317" s="13" t="n">
        <f aca="false">IF(SUMIFS($L$3:$L$20000,$D$3:$D$20000,$D317,$E$3:$E$20000,$E317)=0,0,L317/SUMIFS($L$3:$L$20000,$D$3:$D$20000,$D317,$E$3:$E$20000,$E317))</f>
        <v>0</v>
      </c>
      <c r="P317" s="10" t="n">
        <v>71765</v>
      </c>
      <c r="Q317" s="11" t="n">
        <f aca="false">P317/1000</f>
        <v>71.765</v>
      </c>
      <c r="R317" s="10" t="n">
        <v>250</v>
      </c>
      <c r="S317" s="12" t="n">
        <f aca="false">R317/1000</f>
        <v>0.25</v>
      </c>
      <c r="T317" s="13" t="n">
        <f aca="false">IF(SUMIFS($P$3:$P$20000,$D$3:$D$20000,$D317,$E$3:$E$20000,$E317)=0,0,P317/SUMIFS($P$3:$P$20000,$D$3:$D$20000,$D317,$E$3:$E$20000,$E317))</f>
        <v>0.00226108878711057</v>
      </c>
      <c r="U317" s="13" t="n">
        <f aca="false">IF(SUMIFS($R$3:$R$20000,$D$3:$D$20000,$D317,$E$3:$E$20000,$E317)=0,0,R317/SUMIFS($R$3:$R$20000,$D$3:$D$20000,$D317,$E$3:$E$20000,$E317))</f>
        <v>0.00175501407521288</v>
      </c>
      <c r="V317" s="10" t="n">
        <v>74533610</v>
      </c>
      <c r="W317" s="10" t="n">
        <v>386763</v>
      </c>
      <c r="X317" s="10" t="n">
        <v>31739134</v>
      </c>
      <c r="Y317" s="10" t="n">
        <v>142449</v>
      </c>
      <c r="Z317" s="2" t="n">
        <v>12</v>
      </c>
      <c r="AA317" s="2" t="s">
        <v>861</v>
      </c>
    </row>
    <row r="318" customFormat="false" ht="15" hidden="false" customHeight="false" outlineLevel="0" collapsed="false">
      <c r="A318" s="2" t="s">
        <v>862</v>
      </c>
      <c r="B318" s="2" t="s">
        <v>760</v>
      </c>
      <c r="C318" s="3" t="s">
        <v>761</v>
      </c>
      <c r="D318" s="2" t="s">
        <v>762</v>
      </c>
      <c r="E318" s="2" t="n">
        <v>2022</v>
      </c>
      <c r="F318" s="2" t="n">
        <v>13</v>
      </c>
      <c r="G318" s="2" t="s">
        <v>863</v>
      </c>
      <c r="H318" s="3" t="s">
        <v>864</v>
      </c>
      <c r="I318" s="2"/>
      <c r="J318" s="10" t="n">
        <v>90</v>
      </c>
      <c r="K318" s="11" t="n">
        <f aca="false">J318/1000</f>
        <v>0.09</v>
      </c>
      <c r="L318" s="10" t="n">
        <v>0</v>
      </c>
      <c r="M318" s="12" t="n">
        <f aca="false">L318/1000</f>
        <v>0</v>
      </c>
      <c r="N318" s="13" t="n">
        <f aca="false">IF(SUMIFS($J$3:$J$20000,$D$3:$D$20000,$D318,$E$3:$E$20000,$E318)=0,0,J318/SUMIFS($J$3:$J$20000,$D$3:$D$20000,$D318,$E$3:$E$20000,$E318))</f>
        <v>1.20750893455986E-006</v>
      </c>
      <c r="O318" s="13" t="n">
        <f aca="false">IF(SUMIFS($L$3:$L$20000,$D$3:$D$20000,$D318,$E$3:$E$20000,$E318)=0,0,L318/SUMIFS($L$3:$L$20000,$D$3:$D$20000,$D318,$E$3:$E$20000,$E318))</f>
        <v>0</v>
      </c>
      <c r="P318" s="10" t="n">
        <v>0</v>
      </c>
      <c r="Q318" s="11" t="n">
        <f aca="false">P318/1000</f>
        <v>0</v>
      </c>
      <c r="R318" s="10" t="n">
        <v>0</v>
      </c>
      <c r="S318" s="12" t="n">
        <f aca="false">R318/1000</f>
        <v>0</v>
      </c>
      <c r="T318" s="13" t="n">
        <f aca="false">IF(SUMIFS($P$3:$P$20000,$D$3:$D$20000,$D318,$E$3:$E$20000,$E318)=0,0,P318/SUMIFS($P$3:$P$20000,$D$3:$D$20000,$D318,$E$3:$E$20000,$E318))</f>
        <v>0</v>
      </c>
      <c r="U318" s="13" t="n">
        <f aca="false">IF(SUMIFS($R$3:$R$20000,$D$3:$D$20000,$D318,$E$3:$E$20000,$E318)=0,0,R318/SUMIFS($R$3:$R$20000,$D$3:$D$20000,$D318,$E$3:$E$20000,$E318))</f>
        <v>0</v>
      </c>
      <c r="V318" s="10" t="n">
        <v>74533610</v>
      </c>
      <c r="W318" s="10" t="n">
        <v>386763</v>
      </c>
      <c r="X318" s="10" t="n">
        <v>31739134</v>
      </c>
      <c r="Y318" s="10" t="n">
        <v>142449</v>
      </c>
      <c r="Z318" s="2" t="n">
        <v>13</v>
      </c>
      <c r="AA318" s="2" t="s">
        <v>865</v>
      </c>
    </row>
    <row r="319" customFormat="false" ht="15" hidden="false" customHeight="false" outlineLevel="0" collapsed="false">
      <c r="A319" s="2" t="s">
        <v>866</v>
      </c>
      <c r="B319" s="2" t="s">
        <v>760</v>
      </c>
      <c r="C319" s="3" t="s">
        <v>761</v>
      </c>
      <c r="D319" s="2" t="s">
        <v>762</v>
      </c>
      <c r="E319" s="2" t="n">
        <v>2022</v>
      </c>
      <c r="F319" s="2" t="n">
        <v>14</v>
      </c>
      <c r="G319" s="2" t="s">
        <v>504</v>
      </c>
      <c r="H319" s="3" t="s">
        <v>505</v>
      </c>
      <c r="I319" s="2"/>
      <c r="J319" s="10" t="n">
        <v>0</v>
      </c>
      <c r="K319" s="11" t="n">
        <f aca="false">J319/1000</f>
        <v>0</v>
      </c>
      <c r="L319" s="10" t="n">
        <v>0</v>
      </c>
      <c r="M319" s="12" t="n">
        <f aca="false">L319/1000</f>
        <v>0</v>
      </c>
      <c r="N319" s="13" t="n">
        <f aca="false">IF(SUMIFS($J$3:$J$20000,$D$3:$D$20000,$D319,$E$3:$E$20000,$E319)=0,0,J319/SUMIFS($J$3:$J$20000,$D$3:$D$20000,$D319,$E$3:$E$20000,$E319))</f>
        <v>0</v>
      </c>
      <c r="O319" s="13" t="n">
        <f aca="false">IF(SUMIFS($L$3:$L$20000,$D$3:$D$20000,$D319,$E$3:$E$20000,$E319)=0,0,L319/SUMIFS($L$3:$L$20000,$D$3:$D$20000,$D319,$E$3:$E$20000,$E319))</f>
        <v>0</v>
      </c>
      <c r="P319" s="10" t="n">
        <v>70261</v>
      </c>
      <c r="Q319" s="11" t="n">
        <f aca="false">P319/1000</f>
        <v>70.261</v>
      </c>
      <c r="R319" s="10" t="n">
        <v>246</v>
      </c>
      <c r="S319" s="12" t="n">
        <f aca="false">R319/1000</f>
        <v>0.246</v>
      </c>
      <c r="T319" s="13" t="n">
        <f aca="false">IF(SUMIFS($P$3:$P$20000,$D$3:$D$20000,$D319,$E$3:$E$20000,$E319)=0,0,P319/SUMIFS($P$3:$P$20000,$D$3:$D$20000,$D319,$E$3:$E$20000,$E319))</f>
        <v>0.00221370249106356</v>
      </c>
      <c r="U319" s="13" t="n">
        <f aca="false">IF(SUMIFS($R$3:$R$20000,$D$3:$D$20000,$D319,$E$3:$E$20000,$E319)=0,0,R319/SUMIFS($R$3:$R$20000,$D$3:$D$20000,$D319,$E$3:$E$20000,$E319))</f>
        <v>0.00172693385000948</v>
      </c>
      <c r="V319" s="10" t="n">
        <v>74533610</v>
      </c>
      <c r="W319" s="10" t="n">
        <v>386763</v>
      </c>
      <c r="X319" s="10" t="n">
        <v>31739134</v>
      </c>
      <c r="Y319" s="10" t="n">
        <v>142449</v>
      </c>
      <c r="Z319" s="2" t="n">
        <v>14</v>
      </c>
      <c r="AA319" s="2" t="s">
        <v>867</v>
      </c>
    </row>
    <row r="320" customFormat="false" ht="15" hidden="false" customHeight="false" outlineLevel="0" collapsed="false">
      <c r="A320" s="2" t="s">
        <v>868</v>
      </c>
      <c r="B320" s="2" t="s">
        <v>760</v>
      </c>
      <c r="C320" s="3" t="s">
        <v>761</v>
      </c>
      <c r="D320" s="2" t="s">
        <v>762</v>
      </c>
      <c r="E320" s="2" t="n">
        <v>2022</v>
      </c>
      <c r="F320" s="2" t="n">
        <v>15</v>
      </c>
      <c r="G320" s="2" t="s">
        <v>197</v>
      </c>
      <c r="H320" s="3" t="s">
        <v>198</v>
      </c>
      <c r="I320" s="2"/>
      <c r="J320" s="10" t="n">
        <v>0</v>
      </c>
      <c r="K320" s="11" t="n">
        <f aca="false">J320/1000</f>
        <v>0</v>
      </c>
      <c r="L320" s="10" t="n">
        <v>0</v>
      </c>
      <c r="M320" s="12" t="n">
        <f aca="false">L320/1000</f>
        <v>0</v>
      </c>
      <c r="N320" s="13" t="n">
        <f aca="false">IF(SUMIFS($J$3:$J$20000,$D$3:$D$20000,$D320,$E$3:$E$20000,$E320)=0,0,J320/SUMIFS($J$3:$J$20000,$D$3:$D$20000,$D320,$E$3:$E$20000,$E320))</f>
        <v>0</v>
      </c>
      <c r="O320" s="13" t="n">
        <f aca="false">IF(SUMIFS($L$3:$L$20000,$D$3:$D$20000,$D320,$E$3:$E$20000,$E320)=0,0,L320/SUMIFS($L$3:$L$20000,$D$3:$D$20000,$D320,$E$3:$E$20000,$E320))</f>
        <v>0</v>
      </c>
      <c r="P320" s="10" t="n">
        <v>117</v>
      </c>
      <c r="Q320" s="11" t="n">
        <f aca="false">P320/1000</f>
        <v>0.117</v>
      </c>
      <c r="R320" s="10" t="n">
        <v>0</v>
      </c>
      <c r="S320" s="12" t="n">
        <f aca="false">R320/1000</f>
        <v>0</v>
      </c>
      <c r="T320" s="13" t="n">
        <f aca="false">IF(SUMIFS($P$3:$P$20000,$D$3:$D$20000,$D320,$E$3:$E$20000,$E320)=0,0,P320/SUMIFS($P$3:$P$20000,$D$3:$D$20000,$D320,$E$3:$E$20000,$E320))</f>
        <v>3.68630095578537E-006</v>
      </c>
      <c r="U320" s="13" t="n">
        <f aca="false">IF(SUMIFS($R$3:$R$20000,$D$3:$D$20000,$D320,$E$3:$E$20000,$E320)=0,0,R320/SUMIFS($R$3:$R$20000,$D$3:$D$20000,$D320,$E$3:$E$20000,$E320))</f>
        <v>0</v>
      </c>
      <c r="V320" s="10" t="n">
        <v>74533610</v>
      </c>
      <c r="W320" s="10" t="n">
        <v>386763</v>
      </c>
      <c r="X320" s="10" t="n">
        <v>31739134</v>
      </c>
      <c r="Y320" s="10" t="n">
        <v>142449</v>
      </c>
      <c r="Z320" s="2" t="n">
        <v>15</v>
      </c>
      <c r="AA320" s="2" t="s">
        <v>869</v>
      </c>
    </row>
    <row r="321" customFormat="false" ht="15" hidden="false" customHeight="false" outlineLevel="0" collapsed="false">
      <c r="A321" s="2" t="s">
        <v>870</v>
      </c>
      <c r="B321" s="2" t="s">
        <v>760</v>
      </c>
      <c r="C321" s="3" t="s">
        <v>761</v>
      </c>
      <c r="D321" s="2" t="s">
        <v>762</v>
      </c>
      <c r="E321" s="2" t="n">
        <v>2022</v>
      </c>
      <c r="F321" s="2" t="n">
        <v>16</v>
      </c>
      <c r="G321" s="2" t="s">
        <v>132</v>
      </c>
      <c r="H321" s="3" t="s">
        <v>133</v>
      </c>
      <c r="I321" s="2" t="s">
        <v>134</v>
      </c>
      <c r="J321" s="10" t="n">
        <v>0</v>
      </c>
      <c r="K321" s="11" t="n">
        <f aca="false">J321/1000</f>
        <v>0</v>
      </c>
      <c r="L321" s="10" t="n">
        <v>0</v>
      </c>
      <c r="M321" s="12" t="n">
        <f aca="false">L321/1000</f>
        <v>0</v>
      </c>
      <c r="N321" s="13" t="n">
        <f aca="false">IF(SUMIFS($J$3:$J$20000,$D$3:$D$20000,$D321,$E$3:$E$20000,$E321)=0,0,J321/SUMIFS($J$3:$J$20000,$D$3:$D$20000,$D321,$E$3:$E$20000,$E321))</f>
        <v>0</v>
      </c>
      <c r="O321" s="13" t="n">
        <f aca="false">IF(SUMIFS($L$3:$L$20000,$D$3:$D$20000,$D321,$E$3:$E$20000,$E321)=0,0,L321/SUMIFS($L$3:$L$20000,$D$3:$D$20000,$D321,$E$3:$E$20000,$E321))</f>
        <v>0</v>
      </c>
      <c r="P321" s="10" t="n">
        <v>27049</v>
      </c>
      <c r="Q321" s="11" t="n">
        <f aca="false">P321/1000</f>
        <v>27.049</v>
      </c>
      <c r="R321" s="10" t="n">
        <v>89</v>
      </c>
      <c r="S321" s="12" t="n">
        <f aca="false">R321/1000</f>
        <v>0.089</v>
      </c>
      <c r="T321" s="13" t="n">
        <f aca="false">IF(SUMIFS($P$3:$P$20000,$D$3:$D$20000,$D321,$E$3:$E$20000,$E321)=0,0,P321/SUMIFS($P$3:$P$20000,$D$3:$D$20000,$D321,$E$3:$E$20000,$E321))</f>
        <v>0.000852228671393492</v>
      </c>
      <c r="U321" s="13" t="n">
        <f aca="false">IF(SUMIFS($R$3:$R$20000,$D$3:$D$20000,$D321,$E$3:$E$20000,$E321)=0,0,R321/SUMIFS($R$3:$R$20000,$D$3:$D$20000,$D321,$E$3:$E$20000,$E321))</f>
        <v>0.000624785010775786</v>
      </c>
      <c r="V321" s="10" t="n">
        <v>74533610</v>
      </c>
      <c r="W321" s="10" t="n">
        <v>386763</v>
      </c>
      <c r="X321" s="10" t="n">
        <v>31739134</v>
      </c>
      <c r="Y321" s="10" t="n">
        <v>142449</v>
      </c>
      <c r="Z321" s="2" t="n">
        <v>16</v>
      </c>
      <c r="AA321" s="2" t="s">
        <v>871</v>
      </c>
    </row>
    <row r="322" customFormat="false" ht="15" hidden="false" customHeight="false" outlineLevel="0" collapsed="false">
      <c r="A322" s="2" t="s">
        <v>872</v>
      </c>
      <c r="B322" s="2" t="s">
        <v>760</v>
      </c>
      <c r="C322" s="3" t="s">
        <v>761</v>
      </c>
      <c r="D322" s="2" t="s">
        <v>762</v>
      </c>
      <c r="E322" s="2" t="n">
        <v>2022</v>
      </c>
      <c r="F322" s="2" t="n">
        <v>17</v>
      </c>
      <c r="G322" s="2" t="s">
        <v>362</v>
      </c>
      <c r="H322" s="3" t="s">
        <v>363</v>
      </c>
      <c r="I322" s="2" t="s">
        <v>364</v>
      </c>
      <c r="J322" s="10" t="n">
        <v>0</v>
      </c>
      <c r="K322" s="11" t="n">
        <f aca="false">J322/1000</f>
        <v>0</v>
      </c>
      <c r="L322" s="10" t="n">
        <v>0</v>
      </c>
      <c r="M322" s="12" t="n">
        <f aca="false">L322/1000</f>
        <v>0</v>
      </c>
      <c r="N322" s="13" t="n">
        <f aca="false">IF(SUMIFS($J$3:$J$20000,$D$3:$D$20000,$D322,$E$3:$E$20000,$E322)=0,0,J322/SUMIFS($J$3:$J$20000,$D$3:$D$20000,$D322,$E$3:$E$20000,$E322))</f>
        <v>0</v>
      </c>
      <c r="O322" s="13" t="n">
        <f aca="false">IF(SUMIFS($L$3:$L$20000,$D$3:$D$20000,$D322,$E$3:$E$20000,$E322)=0,0,L322/SUMIFS($L$3:$L$20000,$D$3:$D$20000,$D322,$E$3:$E$20000,$E322))</f>
        <v>0</v>
      </c>
      <c r="P322" s="10" t="n">
        <v>0</v>
      </c>
      <c r="Q322" s="11" t="n">
        <f aca="false">P322/1000</f>
        <v>0</v>
      </c>
      <c r="R322" s="10" t="n">
        <v>1</v>
      </c>
      <c r="S322" s="12" t="n">
        <f aca="false">R322/1000</f>
        <v>0.001</v>
      </c>
      <c r="T322" s="13" t="n">
        <f aca="false">IF(SUMIFS($P$3:$P$20000,$D$3:$D$20000,$D322,$E$3:$E$20000,$E322)=0,0,P322/SUMIFS($P$3:$P$20000,$D$3:$D$20000,$D322,$E$3:$E$20000,$E322))</f>
        <v>0</v>
      </c>
      <c r="U322" s="13" t="n">
        <f aca="false">IF(SUMIFS($R$3:$R$20000,$D$3:$D$20000,$D322,$E$3:$E$20000,$E322)=0,0,R322/SUMIFS($R$3:$R$20000,$D$3:$D$20000,$D322,$E$3:$E$20000,$E322))</f>
        <v>7.02005630085153E-006</v>
      </c>
      <c r="V322" s="10" t="n">
        <v>74533610</v>
      </c>
      <c r="W322" s="10" t="n">
        <v>386763</v>
      </c>
      <c r="X322" s="10" t="n">
        <v>31739134</v>
      </c>
      <c r="Y322" s="10" t="n">
        <v>142449</v>
      </c>
      <c r="Z322" s="2" t="n">
        <v>17</v>
      </c>
      <c r="AA322" s="2" t="s">
        <v>873</v>
      </c>
    </row>
    <row r="323" customFormat="false" ht="15" hidden="false" customHeight="false" outlineLevel="0" collapsed="false">
      <c r="A323" s="2" t="s">
        <v>874</v>
      </c>
      <c r="B323" s="2" t="s">
        <v>760</v>
      </c>
      <c r="C323" s="3" t="s">
        <v>761</v>
      </c>
      <c r="D323" s="2" t="s">
        <v>762</v>
      </c>
      <c r="E323" s="2" t="n">
        <v>2022</v>
      </c>
      <c r="F323" s="2" t="n">
        <v>18</v>
      </c>
      <c r="G323" s="2" t="s">
        <v>122</v>
      </c>
      <c r="H323" s="3" t="s">
        <v>123</v>
      </c>
      <c r="I323" s="2" t="s">
        <v>124</v>
      </c>
      <c r="J323" s="10" t="n">
        <v>0</v>
      </c>
      <c r="K323" s="11" t="n">
        <f aca="false">J323/1000</f>
        <v>0</v>
      </c>
      <c r="L323" s="10" t="n">
        <v>0</v>
      </c>
      <c r="M323" s="12" t="n">
        <f aca="false">L323/1000</f>
        <v>0</v>
      </c>
      <c r="N323" s="13" t="n">
        <f aca="false">IF(SUMIFS($J$3:$J$20000,$D$3:$D$20000,$D323,$E$3:$E$20000,$E323)=0,0,J323/SUMIFS($J$3:$J$20000,$D$3:$D$20000,$D323,$E$3:$E$20000,$E323))</f>
        <v>0</v>
      </c>
      <c r="O323" s="13" t="n">
        <f aca="false">IF(SUMIFS($L$3:$L$20000,$D$3:$D$20000,$D323,$E$3:$E$20000,$E323)=0,0,L323/SUMIFS($L$3:$L$20000,$D$3:$D$20000,$D323,$E$3:$E$20000,$E323))</f>
        <v>0</v>
      </c>
      <c r="P323" s="10" t="n">
        <v>6451</v>
      </c>
      <c r="Q323" s="11" t="n">
        <f aca="false">P323/1000</f>
        <v>6.451</v>
      </c>
      <c r="R323" s="10" t="n">
        <v>21</v>
      </c>
      <c r="S323" s="12" t="n">
        <f aca="false">R323/1000</f>
        <v>0.021</v>
      </c>
      <c r="T323" s="13" t="n">
        <f aca="false">IF(SUMIFS($P$3:$P$20000,$D$3:$D$20000,$D323,$E$3:$E$20000,$E323)=0,0,P323/SUMIFS($P$3:$P$20000,$D$3:$D$20000,$D323,$E$3:$E$20000,$E323))</f>
        <v>0.000203250662100611</v>
      </c>
      <c r="U323" s="13" t="n">
        <f aca="false">IF(SUMIFS($R$3:$R$20000,$D$3:$D$20000,$D323,$E$3:$E$20000,$E323)=0,0,R323/SUMIFS($R$3:$R$20000,$D$3:$D$20000,$D323,$E$3:$E$20000,$E323))</f>
        <v>0.000147421182317882</v>
      </c>
      <c r="V323" s="10" t="n">
        <v>74533610</v>
      </c>
      <c r="W323" s="10" t="n">
        <v>386763</v>
      </c>
      <c r="X323" s="10" t="n">
        <v>31739134</v>
      </c>
      <c r="Y323" s="10" t="n">
        <v>142449</v>
      </c>
      <c r="Z323" s="2" t="n">
        <v>18</v>
      </c>
      <c r="AA323" s="2" t="s">
        <v>875</v>
      </c>
    </row>
    <row r="324" customFormat="false" ht="15" hidden="false" customHeight="false" outlineLevel="0" collapsed="false">
      <c r="A324" s="2" t="s">
        <v>876</v>
      </c>
      <c r="B324" s="2" t="s">
        <v>760</v>
      </c>
      <c r="C324" s="3" t="s">
        <v>761</v>
      </c>
      <c r="D324" s="2" t="s">
        <v>762</v>
      </c>
      <c r="E324" s="2" t="n">
        <v>2022</v>
      </c>
      <c r="F324" s="2" t="n">
        <v>19</v>
      </c>
      <c r="G324" s="2" t="s">
        <v>171</v>
      </c>
      <c r="H324" s="3" t="s">
        <v>172</v>
      </c>
      <c r="I324" s="2" t="s">
        <v>173</v>
      </c>
      <c r="J324" s="10" t="n">
        <v>0</v>
      </c>
      <c r="K324" s="11" t="n">
        <f aca="false">J324/1000</f>
        <v>0</v>
      </c>
      <c r="L324" s="10" t="n">
        <v>0</v>
      </c>
      <c r="M324" s="12" t="n">
        <f aca="false">L324/1000</f>
        <v>0</v>
      </c>
      <c r="N324" s="13" t="n">
        <f aca="false">IF(SUMIFS($J$3:$J$20000,$D$3:$D$20000,$D324,$E$3:$E$20000,$E324)=0,0,J324/SUMIFS($J$3:$J$20000,$D$3:$D$20000,$D324,$E$3:$E$20000,$E324))</f>
        <v>0</v>
      </c>
      <c r="O324" s="13" t="n">
        <f aca="false">IF(SUMIFS($L$3:$L$20000,$D$3:$D$20000,$D324,$E$3:$E$20000,$E324)=0,0,L324/SUMIFS($L$3:$L$20000,$D$3:$D$20000,$D324,$E$3:$E$20000,$E324))</f>
        <v>0</v>
      </c>
      <c r="P324" s="10" t="n">
        <v>487981</v>
      </c>
      <c r="Q324" s="11" t="n">
        <f aca="false">P324/1000</f>
        <v>487.981</v>
      </c>
      <c r="R324" s="10" t="n">
        <v>2019</v>
      </c>
      <c r="S324" s="12" t="n">
        <f aca="false">R324/1000</f>
        <v>2.019</v>
      </c>
      <c r="T324" s="13" t="n">
        <f aca="false">IF(SUMIFS($P$3:$P$20000,$D$3:$D$20000,$D324,$E$3:$E$20000,$E324)=0,0,P324/SUMIFS($P$3:$P$20000,$D$3:$D$20000,$D324,$E$3:$E$20000,$E324))</f>
        <v>0.0153747421085906</v>
      </c>
      <c r="U324" s="13" t="n">
        <f aca="false">IF(SUMIFS($R$3:$R$20000,$D$3:$D$20000,$D324,$E$3:$E$20000,$E324)=0,0,R324/SUMIFS($R$3:$R$20000,$D$3:$D$20000,$D324,$E$3:$E$20000,$E324))</f>
        <v>0.0141734936714192</v>
      </c>
      <c r="V324" s="10" t="n">
        <v>74533610</v>
      </c>
      <c r="W324" s="10" t="n">
        <v>386763</v>
      </c>
      <c r="X324" s="10" t="n">
        <v>31739134</v>
      </c>
      <c r="Y324" s="10" t="n">
        <v>142449</v>
      </c>
      <c r="Z324" s="2" t="n">
        <v>19</v>
      </c>
      <c r="AA324" s="2" t="s">
        <v>877</v>
      </c>
    </row>
    <row r="325" customFormat="false" ht="15" hidden="false" customHeight="false" outlineLevel="0" collapsed="false">
      <c r="A325" s="2" t="s">
        <v>878</v>
      </c>
      <c r="B325" s="2" t="s">
        <v>760</v>
      </c>
      <c r="C325" s="3" t="s">
        <v>761</v>
      </c>
      <c r="D325" s="2" t="s">
        <v>762</v>
      </c>
      <c r="E325" s="2" t="n">
        <v>2022</v>
      </c>
      <c r="F325" s="2" t="n">
        <v>20</v>
      </c>
      <c r="G325" s="2" t="s">
        <v>325</v>
      </c>
      <c r="H325" s="3" t="s">
        <v>326</v>
      </c>
      <c r="I325" s="2"/>
      <c r="J325" s="10" t="n">
        <v>0</v>
      </c>
      <c r="K325" s="11" t="n">
        <f aca="false">J325/1000</f>
        <v>0</v>
      </c>
      <c r="L325" s="10" t="n">
        <v>0</v>
      </c>
      <c r="M325" s="12" t="n">
        <f aca="false">L325/1000</f>
        <v>0</v>
      </c>
      <c r="N325" s="13" t="n">
        <f aca="false">IF(SUMIFS($J$3:$J$20000,$D$3:$D$20000,$D325,$E$3:$E$20000,$E325)=0,0,J325/SUMIFS($J$3:$J$20000,$D$3:$D$20000,$D325,$E$3:$E$20000,$E325))</f>
        <v>0</v>
      </c>
      <c r="O325" s="13" t="n">
        <f aca="false">IF(SUMIFS($L$3:$L$20000,$D$3:$D$20000,$D325,$E$3:$E$20000,$E325)=0,0,L325/SUMIFS($L$3:$L$20000,$D$3:$D$20000,$D325,$E$3:$E$20000,$E325))</f>
        <v>0</v>
      </c>
      <c r="P325" s="10" t="n">
        <v>71860</v>
      </c>
      <c r="Q325" s="11" t="n">
        <f aca="false">P325/1000</f>
        <v>71.86</v>
      </c>
      <c r="R325" s="10" t="n">
        <v>246</v>
      </c>
      <c r="S325" s="12" t="n">
        <f aca="false">R325/1000</f>
        <v>0.246</v>
      </c>
      <c r="T325" s="13" t="n">
        <f aca="false">IF(SUMIFS($P$3:$P$20000,$D$3:$D$20000,$D325,$E$3:$E$20000,$E325)=0,0,P325/SUMIFS($P$3:$P$20000,$D$3:$D$20000,$D325,$E$3:$E$20000,$E325))</f>
        <v>0.00226408193745929</v>
      </c>
      <c r="U325" s="13" t="n">
        <f aca="false">IF(SUMIFS($R$3:$R$20000,$D$3:$D$20000,$D325,$E$3:$E$20000,$E325)=0,0,R325/SUMIFS($R$3:$R$20000,$D$3:$D$20000,$D325,$E$3:$E$20000,$E325))</f>
        <v>0.00172693385000948</v>
      </c>
      <c r="V325" s="10" t="n">
        <v>74533610</v>
      </c>
      <c r="W325" s="10" t="n">
        <v>386763</v>
      </c>
      <c r="X325" s="10" t="n">
        <v>31739134</v>
      </c>
      <c r="Y325" s="10" t="n">
        <v>142449</v>
      </c>
      <c r="Z325" s="2" t="n">
        <v>20</v>
      </c>
      <c r="AA325" s="2" t="s">
        <v>879</v>
      </c>
    </row>
    <row r="326" customFormat="false" ht="15" hidden="false" customHeight="false" outlineLevel="0" collapsed="false">
      <c r="A326" s="2" t="s">
        <v>880</v>
      </c>
      <c r="B326" s="2" t="s">
        <v>760</v>
      </c>
      <c r="C326" s="3" t="s">
        <v>761</v>
      </c>
      <c r="D326" s="2" t="s">
        <v>762</v>
      </c>
      <c r="E326" s="2" t="n">
        <v>2022</v>
      </c>
      <c r="F326" s="2" t="n">
        <v>21</v>
      </c>
      <c r="G326" s="2" t="s">
        <v>210</v>
      </c>
      <c r="H326" s="3" t="s">
        <v>211</v>
      </c>
      <c r="I326" s="2" t="s">
        <v>212</v>
      </c>
      <c r="J326" s="10" t="n">
        <v>0</v>
      </c>
      <c r="K326" s="11" t="n">
        <f aca="false">J326/1000</f>
        <v>0</v>
      </c>
      <c r="L326" s="10" t="n">
        <v>0</v>
      </c>
      <c r="M326" s="12" t="n">
        <f aca="false">L326/1000</f>
        <v>0</v>
      </c>
      <c r="N326" s="13" t="n">
        <f aca="false">IF(SUMIFS($J$3:$J$20000,$D$3:$D$20000,$D326,$E$3:$E$20000,$E326)=0,0,J326/SUMIFS($J$3:$J$20000,$D$3:$D$20000,$D326,$E$3:$E$20000,$E326))</f>
        <v>0</v>
      </c>
      <c r="O326" s="13" t="n">
        <f aca="false">IF(SUMIFS($L$3:$L$20000,$D$3:$D$20000,$D326,$E$3:$E$20000,$E326)=0,0,L326/SUMIFS($L$3:$L$20000,$D$3:$D$20000,$D326,$E$3:$E$20000,$E326))</f>
        <v>0</v>
      </c>
      <c r="P326" s="10" t="n">
        <v>15495</v>
      </c>
      <c r="Q326" s="11" t="n">
        <f aca="false">P326/1000</f>
        <v>15.495</v>
      </c>
      <c r="R326" s="10" t="n">
        <v>32</v>
      </c>
      <c r="S326" s="12" t="n">
        <f aca="false">R326/1000</f>
        <v>0.032</v>
      </c>
      <c r="T326" s="13" t="n">
        <f aca="false">IF(SUMIFS($P$3:$P$20000,$D$3:$D$20000,$D326,$E$3:$E$20000,$E326)=0,0,P326/SUMIFS($P$3:$P$20000,$D$3:$D$20000,$D326,$E$3:$E$20000,$E326))</f>
        <v>0.000488198575298242</v>
      </c>
      <c r="U326" s="13" t="n">
        <f aca="false">IF(SUMIFS($R$3:$R$20000,$D$3:$D$20000,$D326,$E$3:$E$20000,$E326)=0,0,R326/SUMIFS($R$3:$R$20000,$D$3:$D$20000,$D326,$E$3:$E$20000,$E326))</f>
        <v>0.000224641801627249</v>
      </c>
      <c r="V326" s="10" t="n">
        <v>74533610</v>
      </c>
      <c r="W326" s="10" t="n">
        <v>386763</v>
      </c>
      <c r="X326" s="10" t="n">
        <v>31739134</v>
      </c>
      <c r="Y326" s="10" t="n">
        <v>142449</v>
      </c>
      <c r="Z326" s="2" t="n">
        <v>21</v>
      </c>
      <c r="AA326" s="2" t="s">
        <v>881</v>
      </c>
    </row>
    <row r="327" customFormat="false" ht="15" hidden="false" customHeight="false" outlineLevel="0" collapsed="false">
      <c r="A327" s="2" t="s">
        <v>882</v>
      </c>
      <c r="B327" s="2" t="s">
        <v>760</v>
      </c>
      <c r="C327" s="3" t="s">
        <v>761</v>
      </c>
      <c r="D327" s="2" t="s">
        <v>762</v>
      </c>
      <c r="E327" s="2" t="n">
        <v>2023</v>
      </c>
      <c r="F327" s="2" t="n">
        <v>1</v>
      </c>
      <c r="G327" s="2" t="s">
        <v>107</v>
      </c>
      <c r="H327" s="3" t="s">
        <v>108</v>
      </c>
      <c r="I327" s="2" t="s">
        <v>109</v>
      </c>
      <c r="J327" s="10" t="n">
        <v>66951185</v>
      </c>
      <c r="K327" s="11" t="n">
        <f aca="false">J327/1000</f>
        <v>66951.185</v>
      </c>
      <c r="L327" s="10" t="n">
        <v>342944</v>
      </c>
      <c r="M327" s="12" t="n">
        <f aca="false">L327/1000</f>
        <v>342.944</v>
      </c>
      <c r="N327" s="13" t="n">
        <f aca="false">IF(SUMIFS($J$3:$J$20000,$D$3:$D$20000,$D327,$E$3:$E$20000,$E327)=0,0,J327/SUMIFS($J$3:$J$20000,$D$3:$D$20000,$D327,$E$3:$E$20000,$E327))</f>
        <v>0.900089047412894</v>
      </c>
      <c r="O327" s="13" t="n">
        <f aca="false">IF(SUMIFS($L$3:$L$20000,$D$3:$D$20000,$D327,$E$3:$E$20000,$E327)=0,0,L327/SUMIFS($L$3:$L$20000,$D$3:$D$20000,$D327,$E$3:$E$20000,$E327))</f>
        <v>0.88654735530503</v>
      </c>
      <c r="P327" s="10" t="n">
        <v>4988165</v>
      </c>
      <c r="Q327" s="11" t="n">
        <f aca="false">P327/1000</f>
        <v>4988.165</v>
      </c>
      <c r="R327" s="10" t="n">
        <v>23079</v>
      </c>
      <c r="S327" s="12" t="n">
        <f aca="false">R327/1000</f>
        <v>23.079</v>
      </c>
      <c r="T327" s="13" t="n">
        <f aca="false">IF(SUMIFS($P$3:$P$20000,$D$3:$D$20000,$D327,$E$3:$E$20000,$E327)=0,0,P327/SUMIFS($P$3:$P$20000,$D$3:$D$20000,$D327,$E$3:$E$20000,$E327))</f>
        <v>0.158538424511366</v>
      </c>
      <c r="U327" s="13" t="n">
        <f aca="false">IF(SUMIFS($R$3:$R$20000,$D$3:$D$20000,$D327,$E$3:$E$20000,$E327)=0,0,R327/SUMIFS($R$3:$R$20000,$D$3:$D$20000,$D327,$E$3:$E$20000,$E327))</f>
        <v>0.150972401206262</v>
      </c>
      <c r="V327" s="10" t="n">
        <v>74382846</v>
      </c>
      <c r="W327" s="10" t="n">
        <v>386831</v>
      </c>
      <c r="X327" s="10" t="n">
        <v>31463445</v>
      </c>
      <c r="Y327" s="10" t="n">
        <v>152869</v>
      </c>
      <c r="Z327" s="2" t="n">
        <v>1</v>
      </c>
      <c r="AA327" s="2" t="s">
        <v>883</v>
      </c>
    </row>
    <row r="328" customFormat="false" ht="15" hidden="false" customHeight="false" outlineLevel="0" collapsed="false">
      <c r="A328" s="2" t="s">
        <v>884</v>
      </c>
      <c r="B328" s="2" t="s">
        <v>760</v>
      </c>
      <c r="C328" s="3" t="s">
        <v>761</v>
      </c>
      <c r="D328" s="2" t="s">
        <v>762</v>
      </c>
      <c r="E328" s="2" t="n">
        <v>2023</v>
      </c>
      <c r="F328" s="2" t="n">
        <v>2</v>
      </c>
      <c r="G328" s="2" t="s">
        <v>102</v>
      </c>
      <c r="H328" s="3" t="s">
        <v>103</v>
      </c>
      <c r="I328" s="2" t="s">
        <v>104</v>
      </c>
      <c r="J328" s="10" t="n">
        <v>5049330</v>
      </c>
      <c r="K328" s="11" t="n">
        <f aca="false">J328/1000</f>
        <v>5049.33</v>
      </c>
      <c r="L328" s="10" t="n">
        <v>31176</v>
      </c>
      <c r="M328" s="12" t="n">
        <f aca="false">L328/1000</f>
        <v>31.176</v>
      </c>
      <c r="N328" s="13" t="n">
        <f aca="false">IF(SUMIFS($J$3:$J$20000,$D$3:$D$20000,$D328,$E$3:$E$20000,$E328)=0,0,J328/SUMIFS($J$3:$J$20000,$D$3:$D$20000,$D328,$E$3:$E$20000,$E328))</f>
        <v>0.0678829901184475</v>
      </c>
      <c r="O328" s="13" t="n">
        <f aca="false">IF(SUMIFS($L$3:$L$20000,$D$3:$D$20000,$D328,$E$3:$E$20000,$E328)=0,0,L328/SUMIFS($L$3:$L$20000,$D$3:$D$20000,$D328,$E$3:$E$20000,$E328))</f>
        <v>0.0805933340399296</v>
      </c>
      <c r="P328" s="10" t="n">
        <v>6337011</v>
      </c>
      <c r="Q328" s="11" t="n">
        <f aca="false">P328/1000</f>
        <v>6337.011</v>
      </c>
      <c r="R328" s="10" t="n">
        <v>30051</v>
      </c>
      <c r="S328" s="12" t="n">
        <f aca="false">R328/1000</f>
        <v>30.051</v>
      </c>
      <c r="T328" s="13" t="n">
        <f aca="false">IF(SUMIFS($P$3:$P$20000,$D$3:$D$20000,$D328,$E$3:$E$20000,$E328)=0,0,P328/SUMIFS($P$3:$P$20000,$D$3:$D$20000,$D328,$E$3:$E$20000,$E328))</f>
        <v>0.201408682361388</v>
      </c>
      <c r="U328" s="13" t="n">
        <f aca="false">IF(SUMIFS($R$3:$R$20000,$D$3:$D$20000,$D328,$E$3:$E$20000,$E328)=0,0,R328/SUMIFS($R$3:$R$20000,$D$3:$D$20000,$D328,$E$3:$E$20000,$E328))</f>
        <v>0.196580078367753</v>
      </c>
      <c r="V328" s="10" t="n">
        <v>74382846</v>
      </c>
      <c r="W328" s="10" t="n">
        <v>386831</v>
      </c>
      <c r="X328" s="10" t="n">
        <v>31463445</v>
      </c>
      <c r="Y328" s="10" t="n">
        <v>152869</v>
      </c>
      <c r="Z328" s="2" t="n">
        <v>2</v>
      </c>
      <c r="AA328" s="2" t="s">
        <v>885</v>
      </c>
    </row>
    <row r="329" customFormat="false" ht="15" hidden="false" customHeight="false" outlineLevel="0" collapsed="false">
      <c r="A329" s="2" t="s">
        <v>886</v>
      </c>
      <c r="B329" s="2" t="s">
        <v>760</v>
      </c>
      <c r="C329" s="3" t="s">
        <v>761</v>
      </c>
      <c r="D329" s="2" t="s">
        <v>762</v>
      </c>
      <c r="E329" s="2" t="n">
        <v>2023</v>
      </c>
      <c r="F329" s="2" t="n">
        <v>3</v>
      </c>
      <c r="G329" s="2" t="s">
        <v>147</v>
      </c>
      <c r="H329" s="3" t="s">
        <v>148</v>
      </c>
      <c r="I329" s="2" t="s">
        <v>149</v>
      </c>
      <c r="J329" s="10" t="n">
        <v>1645393</v>
      </c>
      <c r="K329" s="11" t="n">
        <f aca="false">J329/1000</f>
        <v>1645.393</v>
      </c>
      <c r="L329" s="10" t="n">
        <v>5422</v>
      </c>
      <c r="M329" s="12" t="n">
        <f aca="false">L329/1000</f>
        <v>5.422</v>
      </c>
      <c r="N329" s="13" t="n">
        <f aca="false">IF(SUMIFS($J$3:$J$20000,$D$3:$D$20000,$D329,$E$3:$E$20000,$E329)=0,0,J329/SUMIFS($J$3:$J$20000,$D$3:$D$20000,$D329,$E$3:$E$20000,$E329))</f>
        <v>0.0221205975366955</v>
      </c>
      <c r="O329" s="13" t="n">
        <f aca="false">IF(SUMIFS($L$3:$L$20000,$D$3:$D$20000,$D329,$E$3:$E$20000,$E329)=0,0,L329/SUMIFS($L$3:$L$20000,$D$3:$D$20000,$D329,$E$3:$E$20000,$E329))</f>
        <v>0.0140164567989639</v>
      </c>
      <c r="P329" s="10" t="n">
        <v>6538614</v>
      </c>
      <c r="Q329" s="11" t="n">
        <f aca="false">P329/1000</f>
        <v>6538.614</v>
      </c>
      <c r="R329" s="10" t="n">
        <v>34435</v>
      </c>
      <c r="S329" s="12" t="n">
        <f aca="false">R329/1000</f>
        <v>34.435</v>
      </c>
      <c r="T329" s="13" t="n">
        <f aca="false">IF(SUMIFS($P$3:$P$20000,$D$3:$D$20000,$D329,$E$3:$E$20000,$E329)=0,0,P329/SUMIFS($P$3:$P$20000,$D$3:$D$20000,$D329,$E$3:$E$20000,$E329))</f>
        <v>0.207816213386678</v>
      </c>
      <c r="U329" s="13" t="n">
        <f aca="false">IF(SUMIFS($R$3:$R$20000,$D$3:$D$20000,$D329,$E$3:$E$20000,$E329)=0,0,R329/SUMIFS($R$3:$R$20000,$D$3:$D$20000,$D329,$E$3:$E$20000,$E329))</f>
        <v>0.22525822763281</v>
      </c>
      <c r="V329" s="10" t="n">
        <v>74382846</v>
      </c>
      <c r="W329" s="10" t="n">
        <v>386831</v>
      </c>
      <c r="X329" s="10" t="n">
        <v>31463445</v>
      </c>
      <c r="Y329" s="10" t="n">
        <v>152869</v>
      </c>
      <c r="Z329" s="2" t="n">
        <v>4</v>
      </c>
      <c r="AA329" s="2" t="s">
        <v>887</v>
      </c>
    </row>
    <row r="330" customFormat="false" ht="15" hidden="false" customHeight="false" outlineLevel="0" collapsed="false">
      <c r="A330" s="2" t="s">
        <v>888</v>
      </c>
      <c r="B330" s="2" t="s">
        <v>760</v>
      </c>
      <c r="C330" s="3" t="s">
        <v>761</v>
      </c>
      <c r="D330" s="2" t="s">
        <v>762</v>
      </c>
      <c r="E330" s="2" t="n">
        <v>2023</v>
      </c>
      <c r="F330" s="2" t="n">
        <v>4</v>
      </c>
      <c r="G330" s="2" t="s">
        <v>97</v>
      </c>
      <c r="H330" s="3" t="s">
        <v>98</v>
      </c>
      <c r="I330" s="2" t="s">
        <v>99</v>
      </c>
      <c r="J330" s="10" t="n">
        <v>537610</v>
      </c>
      <c r="K330" s="11" t="n">
        <f aca="false">J330/1000</f>
        <v>537.61</v>
      </c>
      <c r="L330" s="10" t="n">
        <v>5513</v>
      </c>
      <c r="M330" s="12" t="n">
        <f aca="false">L330/1000</f>
        <v>5.513</v>
      </c>
      <c r="N330" s="13" t="n">
        <f aca="false">IF(SUMIFS($J$3:$J$20000,$D$3:$D$20000,$D330,$E$3:$E$20000,$E330)=0,0,J330/SUMIFS($J$3:$J$20000,$D$3:$D$20000,$D330,$E$3:$E$20000,$E330))</f>
        <v>0.00722760728999264</v>
      </c>
      <c r="O330" s="13" t="n">
        <f aca="false">IF(SUMIFS($L$3:$L$20000,$D$3:$D$20000,$D330,$E$3:$E$20000,$E330)=0,0,L330/SUMIFS($L$3:$L$20000,$D$3:$D$20000,$D330,$E$3:$E$20000,$E330))</f>
        <v>0.0142517016474895</v>
      </c>
      <c r="P330" s="10" t="n">
        <v>8959305</v>
      </c>
      <c r="Q330" s="11" t="n">
        <f aca="false">P330/1000</f>
        <v>8959.305</v>
      </c>
      <c r="R330" s="10" t="n">
        <v>43108</v>
      </c>
      <c r="S330" s="12" t="n">
        <f aca="false">R330/1000</f>
        <v>43.108</v>
      </c>
      <c r="T330" s="13" t="n">
        <f aca="false">IF(SUMIFS($P$3:$P$20000,$D$3:$D$20000,$D330,$E$3:$E$20000,$E330)=0,0,P330/SUMIFS($P$3:$P$20000,$D$3:$D$20000,$D330,$E$3:$E$20000,$E330))</f>
        <v>0.284752829831571</v>
      </c>
      <c r="U330" s="13" t="n">
        <f aca="false">IF(SUMIFS($R$3:$R$20000,$D$3:$D$20000,$D330,$E$3:$E$20000,$E330)=0,0,R330/SUMIFS($R$3:$R$20000,$D$3:$D$20000,$D330,$E$3:$E$20000,$E330))</f>
        <v>0.281993079041532</v>
      </c>
      <c r="V330" s="10" t="n">
        <v>74382846</v>
      </c>
      <c r="W330" s="10" t="n">
        <v>386831</v>
      </c>
      <c r="X330" s="10" t="n">
        <v>31463445</v>
      </c>
      <c r="Y330" s="10" t="n">
        <v>152869</v>
      </c>
      <c r="Z330" s="2" t="n">
        <v>3</v>
      </c>
      <c r="AA330" s="2" t="s">
        <v>889</v>
      </c>
    </row>
    <row r="331" customFormat="false" ht="15" hidden="false" customHeight="false" outlineLevel="0" collapsed="false">
      <c r="A331" s="2" t="s">
        <v>890</v>
      </c>
      <c r="B331" s="2" t="s">
        <v>760</v>
      </c>
      <c r="C331" s="3" t="s">
        <v>761</v>
      </c>
      <c r="D331" s="2" t="s">
        <v>762</v>
      </c>
      <c r="E331" s="2" t="n">
        <v>2023</v>
      </c>
      <c r="F331" s="2" t="n">
        <v>5</v>
      </c>
      <c r="G331" s="2" t="s">
        <v>377</v>
      </c>
      <c r="H331" s="3" t="s">
        <v>378</v>
      </c>
      <c r="I331" s="2" t="s">
        <v>379</v>
      </c>
      <c r="J331" s="10" t="n">
        <v>166785</v>
      </c>
      <c r="K331" s="11" t="n">
        <f aca="false">J331/1000</f>
        <v>166.785</v>
      </c>
      <c r="L331" s="10" t="n">
        <v>1457</v>
      </c>
      <c r="M331" s="12" t="n">
        <f aca="false">L331/1000</f>
        <v>1.457</v>
      </c>
      <c r="N331" s="13" t="n">
        <f aca="false">IF(SUMIFS($J$3:$J$20000,$D$3:$D$20000,$D331,$E$3:$E$20000,$E331)=0,0,J331/SUMIFS($J$3:$J$20000,$D$3:$D$20000,$D331,$E$3:$E$20000,$E331))</f>
        <v>0.00224225085445104</v>
      </c>
      <c r="O331" s="13" t="n">
        <f aca="false">IF(SUMIFS($L$3:$L$20000,$D$3:$D$20000,$D331,$E$3:$E$20000,$E331)=0,0,L331/SUMIFS($L$3:$L$20000,$D$3:$D$20000,$D331,$E$3:$E$20000,$E331))</f>
        <v>0.00376650268463489</v>
      </c>
      <c r="P331" s="10" t="n">
        <v>82445</v>
      </c>
      <c r="Q331" s="11" t="n">
        <f aca="false">P331/1000</f>
        <v>82.445</v>
      </c>
      <c r="R331" s="10" t="n">
        <v>300</v>
      </c>
      <c r="S331" s="12" t="n">
        <f aca="false">R331/1000</f>
        <v>0.3</v>
      </c>
      <c r="T331" s="13" t="n">
        <f aca="false">IF(SUMIFS($P$3:$P$20000,$D$3:$D$20000,$D331,$E$3:$E$20000,$E331)=0,0,P331/SUMIFS($P$3:$P$20000,$D$3:$D$20000,$D331,$E$3:$E$20000,$E331))</f>
        <v>0.00262034243230517</v>
      </c>
      <c r="U331" s="13" t="n">
        <f aca="false">IF(SUMIFS($R$3:$R$20000,$D$3:$D$20000,$D331,$E$3:$E$20000,$E331)=0,0,R331/SUMIFS($R$3:$R$20000,$D$3:$D$20000,$D331,$E$3:$E$20000,$E331))</f>
        <v>0.00196246459386795</v>
      </c>
      <c r="V331" s="10" t="n">
        <v>74382846</v>
      </c>
      <c r="W331" s="10" t="n">
        <v>386831</v>
      </c>
      <c r="X331" s="10" t="n">
        <v>31463445</v>
      </c>
      <c r="Y331" s="10" t="n">
        <v>152869</v>
      </c>
      <c r="Z331" s="2" t="n">
        <v>5</v>
      </c>
      <c r="AA331" s="2" t="s">
        <v>891</v>
      </c>
    </row>
    <row r="332" customFormat="false" ht="15" hidden="false" customHeight="false" outlineLevel="0" collapsed="false">
      <c r="A332" s="2" t="s">
        <v>892</v>
      </c>
      <c r="B332" s="2" t="s">
        <v>760</v>
      </c>
      <c r="C332" s="3" t="s">
        <v>761</v>
      </c>
      <c r="D332" s="2" t="s">
        <v>762</v>
      </c>
      <c r="E332" s="2" t="n">
        <v>2023</v>
      </c>
      <c r="F332" s="2" t="n">
        <v>6</v>
      </c>
      <c r="G332" s="2" t="s">
        <v>137</v>
      </c>
      <c r="H332" s="3" t="s">
        <v>138</v>
      </c>
      <c r="I332" s="2" t="s">
        <v>139</v>
      </c>
      <c r="J332" s="10" t="n">
        <v>19000</v>
      </c>
      <c r="K332" s="11" t="n">
        <f aca="false">J332/1000</f>
        <v>19</v>
      </c>
      <c r="L332" s="10" t="n">
        <v>48</v>
      </c>
      <c r="M332" s="12" t="n">
        <f aca="false">L332/1000</f>
        <v>0.048</v>
      </c>
      <c r="N332" s="13" t="n">
        <f aca="false">IF(SUMIFS($J$3:$J$20000,$D$3:$D$20000,$D332,$E$3:$E$20000,$E332)=0,0,J332/SUMIFS($J$3:$J$20000,$D$3:$D$20000,$D332,$E$3:$E$20000,$E332))</f>
        <v>0.000255435238388163</v>
      </c>
      <c r="O332" s="13" t="n">
        <f aca="false">IF(SUMIFS($L$3:$L$20000,$D$3:$D$20000,$D332,$E$3:$E$20000,$E332)=0,0,L332/SUMIFS($L$3:$L$20000,$D$3:$D$20000,$D332,$E$3:$E$20000,$E332))</f>
        <v>0.000124085194826681</v>
      </c>
      <c r="P332" s="10" t="n">
        <v>0</v>
      </c>
      <c r="Q332" s="11" t="n">
        <f aca="false">P332/1000</f>
        <v>0</v>
      </c>
      <c r="R332" s="10" t="n">
        <v>0</v>
      </c>
      <c r="S332" s="12" t="n">
        <f aca="false">R332/1000</f>
        <v>0</v>
      </c>
      <c r="T332" s="13" t="n">
        <f aca="false">IF(SUMIFS($P$3:$P$20000,$D$3:$D$20000,$D332,$E$3:$E$20000,$E332)=0,0,P332/SUMIFS($P$3:$P$20000,$D$3:$D$20000,$D332,$E$3:$E$20000,$E332))</f>
        <v>0</v>
      </c>
      <c r="U332" s="13" t="n">
        <f aca="false">IF(SUMIFS($R$3:$R$20000,$D$3:$D$20000,$D332,$E$3:$E$20000,$E332)=0,0,R332/SUMIFS($R$3:$R$20000,$D$3:$D$20000,$D332,$E$3:$E$20000,$E332))</f>
        <v>0</v>
      </c>
      <c r="V332" s="10" t="n">
        <v>74382846</v>
      </c>
      <c r="W332" s="10" t="n">
        <v>386831</v>
      </c>
      <c r="X332" s="10" t="n">
        <v>31463445</v>
      </c>
      <c r="Y332" s="10" t="n">
        <v>152869</v>
      </c>
      <c r="Z332" s="2" t="n">
        <v>7</v>
      </c>
      <c r="AA332" s="2" t="s">
        <v>893</v>
      </c>
    </row>
    <row r="333" customFormat="false" ht="15" hidden="false" customHeight="false" outlineLevel="0" collapsed="false">
      <c r="A333" s="2" t="s">
        <v>894</v>
      </c>
      <c r="B333" s="2" t="s">
        <v>760</v>
      </c>
      <c r="C333" s="3" t="s">
        <v>761</v>
      </c>
      <c r="D333" s="2" t="s">
        <v>762</v>
      </c>
      <c r="E333" s="2" t="n">
        <v>2023</v>
      </c>
      <c r="F333" s="2" t="n">
        <v>7</v>
      </c>
      <c r="G333" s="2" t="s">
        <v>247</v>
      </c>
      <c r="H333" s="3" t="s">
        <v>248</v>
      </c>
      <c r="I333" s="2" t="s">
        <v>249</v>
      </c>
      <c r="J333" s="10" t="n">
        <v>5957</v>
      </c>
      <c r="K333" s="11" t="n">
        <f aca="false">J333/1000</f>
        <v>5.957</v>
      </c>
      <c r="L333" s="10" t="n">
        <v>0</v>
      </c>
      <c r="M333" s="12" t="n">
        <f aca="false">L333/1000</f>
        <v>0</v>
      </c>
      <c r="N333" s="13" t="n">
        <f aca="false">IF(SUMIFS($J$3:$J$20000,$D$3:$D$20000,$D333,$E$3:$E$20000,$E333)=0,0,J333/SUMIFS($J$3:$J$20000,$D$3:$D$20000,$D333,$E$3:$E$20000,$E333))</f>
        <v>8.00856692146466E-005</v>
      </c>
      <c r="O333" s="13" t="n">
        <f aca="false">IF(SUMIFS($L$3:$L$20000,$D$3:$D$20000,$D333,$E$3:$E$20000,$E333)=0,0,L333/SUMIFS($L$3:$L$20000,$D$3:$D$20000,$D333,$E$3:$E$20000,$E333))</f>
        <v>0</v>
      </c>
      <c r="P333" s="10" t="n">
        <v>2461</v>
      </c>
      <c r="Q333" s="11" t="n">
        <f aca="false">P333/1000</f>
        <v>2.461</v>
      </c>
      <c r="R333" s="10" t="n">
        <v>15</v>
      </c>
      <c r="S333" s="12" t="n">
        <f aca="false">R333/1000</f>
        <v>0.015</v>
      </c>
      <c r="T333" s="13" t="n">
        <f aca="false">IF(SUMIFS($P$3:$P$20000,$D$3:$D$20000,$D333,$E$3:$E$20000,$E333)=0,0,P333/SUMIFS($P$3:$P$20000,$D$3:$D$20000,$D333,$E$3:$E$20000,$E333))</f>
        <v>7.82177539681367E-005</v>
      </c>
      <c r="U333" s="13" t="n">
        <f aca="false">IF(SUMIFS($R$3:$R$20000,$D$3:$D$20000,$D333,$E$3:$E$20000,$E333)=0,0,R333/SUMIFS($R$3:$R$20000,$D$3:$D$20000,$D333,$E$3:$E$20000,$E333))</f>
        <v>9.81232296933976E-005</v>
      </c>
      <c r="V333" s="10" t="n">
        <v>74382846</v>
      </c>
      <c r="W333" s="10" t="n">
        <v>386831</v>
      </c>
      <c r="X333" s="10" t="n">
        <v>31463445</v>
      </c>
      <c r="Y333" s="10" t="n">
        <v>152869</v>
      </c>
      <c r="Z333" s="2" t="n">
        <v>10</v>
      </c>
      <c r="AA333" s="2" t="s">
        <v>895</v>
      </c>
    </row>
    <row r="334" customFormat="false" ht="15" hidden="false" customHeight="false" outlineLevel="0" collapsed="false">
      <c r="A334" s="2" t="s">
        <v>896</v>
      </c>
      <c r="B334" s="2" t="s">
        <v>760</v>
      </c>
      <c r="C334" s="3" t="s">
        <v>761</v>
      </c>
      <c r="D334" s="2" t="s">
        <v>762</v>
      </c>
      <c r="E334" s="2" t="n">
        <v>2023</v>
      </c>
      <c r="F334" s="2" t="n">
        <v>8</v>
      </c>
      <c r="G334" s="2" t="s">
        <v>142</v>
      </c>
      <c r="H334" s="3" t="s">
        <v>143</v>
      </c>
      <c r="I334" s="2" t="s">
        <v>144</v>
      </c>
      <c r="J334" s="10" t="n">
        <v>2879</v>
      </c>
      <c r="K334" s="11" t="n">
        <f aca="false">J334/1000</f>
        <v>2.879</v>
      </c>
      <c r="L334" s="10" t="n">
        <v>1</v>
      </c>
      <c r="M334" s="12" t="n">
        <f aca="false">L334/1000</f>
        <v>0.001</v>
      </c>
      <c r="N334" s="13" t="n">
        <f aca="false">IF(SUMIFS($J$3:$J$20000,$D$3:$D$20000,$D334,$E$3:$E$20000,$E334)=0,0,J334/SUMIFS($J$3:$J$20000,$D$3:$D$20000,$D334,$E$3:$E$20000,$E334))</f>
        <v>3.87051605957642E-005</v>
      </c>
      <c r="O334" s="13" t="n">
        <f aca="false">IF(SUMIFS($L$3:$L$20000,$D$3:$D$20000,$D334,$E$3:$E$20000,$E334)=0,0,L334/SUMIFS($L$3:$L$20000,$D$3:$D$20000,$D334,$E$3:$E$20000,$E334))</f>
        <v>2.58510822555586E-006</v>
      </c>
      <c r="P334" s="10" t="n">
        <v>936805</v>
      </c>
      <c r="Q334" s="11" t="n">
        <f aca="false">P334/1000</f>
        <v>936.805</v>
      </c>
      <c r="R334" s="10" t="n">
        <v>4658</v>
      </c>
      <c r="S334" s="12" t="n">
        <f aca="false">R334/1000</f>
        <v>4.658</v>
      </c>
      <c r="T334" s="13" t="n">
        <f aca="false">IF(SUMIFS($P$3:$P$20000,$D$3:$D$20000,$D334,$E$3:$E$20000,$E334)=0,0,P334/SUMIFS($P$3:$P$20000,$D$3:$D$20000,$D334,$E$3:$E$20000,$E334))</f>
        <v>0.0297743937448681</v>
      </c>
      <c r="U334" s="13" t="n">
        <f aca="false">IF(SUMIFS($R$3:$R$20000,$D$3:$D$20000,$D334,$E$3:$E$20000,$E334)=0,0,R334/SUMIFS($R$3:$R$20000,$D$3:$D$20000,$D334,$E$3:$E$20000,$E334))</f>
        <v>0.0304705335941231</v>
      </c>
      <c r="V334" s="10" t="n">
        <v>74382846</v>
      </c>
      <c r="W334" s="10" t="n">
        <v>386831</v>
      </c>
      <c r="X334" s="10" t="n">
        <v>31463445</v>
      </c>
      <c r="Y334" s="10" t="n">
        <v>152869</v>
      </c>
      <c r="Z334" s="2" t="n">
        <v>8</v>
      </c>
      <c r="AA334" s="2" t="s">
        <v>897</v>
      </c>
    </row>
    <row r="335" customFormat="false" ht="15" hidden="false" customHeight="false" outlineLevel="0" collapsed="false">
      <c r="A335" s="2" t="s">
        <v>898</v>
      </c>
      <c r="B335" s="2" t="s">
        <v>760</v>
      </c>
      <c r="C335" s="3" t="s">
        <v>761</v>
      </c>
      <c r="D335" s="2" t="s">
        <v>762</v>
      </c>
      <c r="E335" s="2" t="n">
        <v>2023</v>
      </c>
      <c r="F335" s="2" t="n">
        <v>9</v>
      </c>
      <c r="G335" s="2" t="s">
        <v>117</v>
      </c>
      <c r="H335" s="3" t="s">
        <v>118</v>
      </c>
      <c r="I335" s="2" t="s">
        <v>119</v>
      </c>
      <c r="J335" s="10" t="n">
        <v>2343</v>
      </c>
      <c r="K335" s="11" t="n">
        <f aca="false">J335/1000</f>
        <v>2.343</v>
      </c>
      <c r="L335" s="10" t="n">
        <v>0</v>
      </c>
      <c r="M335" s="12" t="n">
        <f aca="false">L335/1000</f>
        <v>0</v>
      </c>
      <c r="N335" s="13" t="n">
        <f aca="false">IF(SUMIFS($J$3:$J$20000,$D$3:$D$20000,$D335,$E$3:$E$20000,$E335)=0,0,J335/SUMIFS($J$3:$J$20000,$D$3:$D$20000,$D335,$E$3:$E$20000,$E335))</f>
        <v>3.1499198081235E-005</v>
      </c>
      <c r="O335" s="13" t="n">
        <f aca="false">IF(SUMIFS($L$3:$L$20000,$D$3:$D$20000,$D335,$E$3:$E$20000,$E335)=0,0,L335/SUMIFS($L$3:$L$20000,$D$3:$D$20000,$D335,$E$3:$E$20000,$E335))</f>
        <v>0</v>
      </c>
      <c r="P335" s="10" t="n">
        <v>6761</v>
      </c>
      <c r="Q335" s="11" t="n">
        <f aca="false">P335/1000</f>
        <v>6.761</v>
      </c>
      <c r="R335" s="10" t="n">
        <v>3</v>
      </c>
      <c r="S335" s="12" t="n">
        <f aca="false">R335/1000</f>
        <v>0.003</v>
      </c>
      <c r="T335" s="13" t="n">
        <f aca="false">IF(SUMIFS($P$3:$P$20000,$D$3:$D$20000,$D335,$E$3:$E$20000,$E335)=0,0,P335/SUMIFS($P$3:$P$20000,$D$3:$D$20000,$D335,$E$3:$E$20000,$E335))</f>
        <v>0.000214884288735706</v>
      </c>
      <c r="U335" s="13" t="n">
        <f aca="false">IF(SUMIFS($R$3:$R$20000,$D$3:$D$20000,$D335,$E$3:$E$20000,$E335)=0,0,R335/SUMIFS($R$3:$R$20000,$D$3:$D$20000,$D335,$E$3:$E$20000,$E335))</f>
        <v>1.96246459386795E-005</v>
      </c>
      <c r="V335" s="10" t="n">
        <v>74382846</v>
      </c>
      <c r="W335" s="10" t="n">
        <v>386831</v>
      </c>
      <c r="X335" s="10" t="n">
        <v>31463445</v>
      </c>
      <c r="Y335" s="10" t="n">
        <v>152869</v>
      </c>
      <c r="Z335" s="2" t="n">
        <v>11</v>
      </c>
      <c r="AA335" s="2" t="s">
        <v>899</v>
      </c>
    </row>
    <row r="336" customFormat="false" ht="15" hidden="false" customHeight="false" outlineLevel="0" collapsed="false">
      <c r="A336" s="2" t="s">
        <v>900</v>
      </c>
      <c r="B336" s="2" t="s">
        <v>760</v>
      </c>
      <c r="C336" s="3" t="s">
        <v>761</v>
      </c>
      <c r="D336" s="2" t="s">
        <v>762</v>
      </c>
      <c r="E336" s="2" t="n">
        <v>2023</v>
      </c>
      <c r="F336" s="2" t="n">
        <v>10</v>
      </c>
      <c r="G336" s="2" t="s">
        <v>162</v>
      </c>
      <c r="H336" s="3" t="s">
        <v>163</v>
      </c>
      <c r="I336" s="2" t="s">
        <v>164</v>
      </c>
      <c r="J336" s="10" t="n">
        <v>1227</v>
      </c>
      <c r="K336" s="11" t="n">
        <f aca="false">J336/1000</f>
        <v>1.227</v>
      </c>
      <c r="L336" s="10" t="n">
        <v>0</v>
      </c>
      <c r="M336" s="12" t="n">
        <f aca="false">L336/1000</f>
        <v>0</v>
      </c>
      <c r="N336" s="13" t="n">
        <f aca="false">IF(SUMIFS($J$3:$J$20000,$D$3:$D$20000,$D336,$E$3:$E$20000,$E336)=0,0,J336/SUMIFS($J$3:$J$20000,$D$3:$D$20000,$D336,$E$3:$E$20000,$E336))</f>
        <v>1.64957388159093E-005</v>
      </c>
      <c r="O336" s="13" t="n">
        <f aca="false">IF(SUMIFS($L$3:$L$20000,$D$3:$D$20000,$D336,$E$3:$E$20000,$E336)=0,0,L336/SUMIFS($L$3:$L$20000,$D$3:$D$20000,$D336,$E$3:$E$20000,$E336))</f>
        <v>0</v>
      </c>
      <c r="P336" s="10" t="n">
        <v>571171</v>
      </c>
      <c r="Q336" s="11" t="n">
        <f aca="false">P336/1000</f>
        <v>571.171</v>
      </c>
      <c r="R336" s="10" t="n">
        <v>2755</v>
      </c>
      <c r="S336" s="12" t="n">
        <f aca="false">R336/1000</f>
        <v>2.755</v>
      </c>
      <c r="T336" s="13" t="n">
        <f aca="false">IF(SUMIFS($P$3:$P$20000,$D$3:$D$20000,$D336,$E$3:$E$20000,$E336)=0,0,P336/SUMIFS($P$3:$P$20000,$D$3:$D$20000,$D336,$E$3:$E$20000,$E336))</f>
        <v>0.0181534793790063</v>
      </c>
      <c r="U336" s="13" t="n">
        <f aca="false">IF(SUMIFS($R$3:$R$20000,$D$3:$D$20000,$D336,$E$3:$E$20000,$E336)=0,0,R336/SUMIFS($R$3:$R$20000,$D$3:$D$20000,$D336,$E$3:$E$20000,$E336))</f>
        <v>0.018021966520354</v>
      </c>
      <c r="V336" s="10" t="n">
        <v>74382846</v>
      </c>
      <c r="W336" s="10" t="n">
        <v>386831</v>
      </c>
      <c r="X336" s="10" t="n">
        <v>31463445</v>
      </c>
      <c r="Y336" s="10" t="n">
        <v>152869</v>
      </c>
      <c r="Z336" s="2" t="n">
        <v>12</v>
      </c>
      <c r="AA336" s="2" t="s">
        <v>901</v>
      </c>
    </row>
    <row r="337" customFormat="false" ht="15" hidden="false" customHeight="false" outlineLevel="0" collapsed="false">
      <c r="A337" s="2" t="s">
        <v>902</v>
      </c>
      <c r="B337" s="2" t="s">
        <v>760</v>
      </c>
      <c r="C337" s="3" t="s">
        <v>761</v>
      </c>
      <c r="D337" s="2" t="s">
        <v>762</v>
      </c>
      <c r="E337" s="2" t="n">
        <v>2023</v>
      </c>
      <c r="F337" s="2" t="n">
        <v>11</v>
      </c>
      <c r="G337" s="2" t="s">
        <v>152</v>
      </c>
      <c r="H337" s="3" t="s">
        <v>153</v>
      </c>
      <c r="I337" s="2" t="s">
        <v>154</v>
      </c>
      <c r="J337" s="10" t="n">
        <v>698</v>
      </c>
      <c r="K337" s="11" t="n">
        <f aca="false">J337/1000</f>
        <v>0.698</v>
      </c>
      <c r="L337" s="10" t="n">
        <v>269</v>
      </c>
      <c r="M337" s="12" t="n">
        <f aca="false">L337/1000</f>
        <v>0.269</v>
      </c>
      <c r="N337" s="13" t="n">
        <f aca="false">IF(SUMIFS($J$3:$J$20000,$D$3:$D$20000,$D337,$E$3:$E$20000,$E337)=0,0,J337/SUMIFS($J$3:$J$20000,$D$3:$D$20000,$D337,$E$3:$E$20000,$E337))</f>
        <v>9.38388402078619E-006</v>
      </c>
      <c r="O337" s="13" t="n">
        <f aca="false">IF(SUMIFS($L$3:$L$20000,$D$3:$D$20000,$D337,$E$3:$E$20000,$E337)=0,0,L337/SUMIFS($L$3:$L$20000,$D$3:$D$20000,$D337,$E$3:$E$20000,$E337))</f>
        <v>0.000695394112674527</v>
      </c>
      <c r="P337" s="10" t="n">
        <v>13556</v>
      </c>
      <c r="Q337" s="11" t="n">
        <f aca="false">P337/1000</f>
        <v>13.556</v>
      </c>
      <c r="R337" s="10" t="n">
        <v>209</v>
      </c>
      <c r="S337" s="12" t="n">
        <f aca="false">R337/1000</f>
        <v>0.209</v>
      </c>
      <c r="T337" s="13" t="n">
        <f aca="false">IF(SUMIFS($P$3:$P$20000,$D$3:$D$20000,$D337,$E$3:$E$20000,$E337)=0,0,P337/SUMIFS($P$3:$P$20000,$D$3:$D$20000,$D337,$E$3:$E$20000,$E337))</f>
        <v>0.000430849196583527</v>
      </c>
      <c r="U337" s="13" t="n">
        <f aca="false">IF(SUMIFS($R$3:$R$20000,$D$3:$D$20000,$D337,$E$3:$E$20000,$E337)=0,0,R337/SUMIFS($R$3:$R$20000,$D$3:$D$20000,$D337,$E$3:$E$20000,$E337))</f>
        <v>0.00136718366706134</v>
      </c>
      <c r="V337" s="10" t="n">
        <v>74382846</v>
      </c>
      <c r="W337" s="10" t="n">
        <v>386831</v>
      </c>
      <c r="X337" s="10" t="n">
        <v>31463445</v>
      </c>
      <c r="Y337" s="10" t="n">
        <v>152869</v>
      </c>
      <c r="Z337" s="2" t="n">
        <v>6</v>
      </c>
      <c r="AA337" s="2" t="s">
        <v>903</v>
      </c>
    </row>
    <row r="338" customFormat="false" ht="15" hidden="false" customHeight="false" outlineLevel="0" collapsed="false">
      <c r="A338" s="2" t="s">
        <v>904</v>
      </c>
      <c r="B338" s="2" t="s">
        <v>760</v>
      </c>
      <c r="C338" s="3" t="s">
        <v>761</v>
      </c>
      <c r="D338" s="2" t="s">
        <v>762</v>
      </c>
      <c r="E338" s="2" t="n">
        <v>2023</v>
      </c>
      <c r="F338" s="2" t="n">
        <v>12</v>
      </c>
      <c r="G338" s="2" t="s">
        <v>127</v>
      </c>
      <c r="H338" s="3" t="s">
        <v>128</v>
      </c>
      <c r="I338" s="2" t="s">
        <v>129</v>
      </c>
      <c r="J338" s="10" t="n">
        <v>411</v>
      </c>
      <c r="K338" s="11" t="n">
        <f aca="false">J338/1000</f>
        <v>0.411</v>
      </c>
      <c r="L338" s="10" t="n">
        <v>0</v>
      </c>
      <c r="M338" s="12" t="n">
        <f aca="false">L338/1000</f>
        <v>0</v>
      </c>
      <c r="N338" s="13" t="n">
        <f aca="false">IF(SUMIFS($J$3:$J$20000,$D$3:$D$20000,$D338,$E$3:$E$20000,$E338)=0,0,J338/SUMIFS($J$3:$J$20000,$D$3:$D$20000,$D338,$E$3:$E$20000,$E338))</f>
        <v>5.52546752513342E-006</v>
      </c>
      <c r="O338" s="13" t="n">
        <f aca="false">IF(SUMIFS($L$3:$L$20000,$D$3:$D$20000,$D338,$E$3:$E$20000,$E338)=0,0,L338/SUMIFS($L$3:$L$20000,$D$3:$D$20000,$D338,$E$3:$E$20000,$E338))</f>
        <v>0</v>
      </c>
      <c r="P338" s="10" t="n">
        <v>0</v>
      </c>
      <c r="Q338" s="11" t="n">
        <f aca="false">P338/1000</f>
        <v>0</v>
      </c>
      <c r="R338" s="10" t="n">
        <v>0</v>
      </c>
      <c r="S338" s="12" t="n">
        <f aca="false">R338/1000</f>
        <v>0</v>
      </c>
      <c r="T338" s="13" t="n">
        <f aca="false">IF(SUMIFS($P$3:$P$20000,$D$3:$D$20000,$D338,$E$3:$E$20000,$E338)=0,0,P338/SUMIFS($P$3:$P$20000,$D$3:$D$20000,$D338,$E$3:$E$20000,$E338))</f>
        <v>0</v>
      </c>
      <c r="U338" s="13" t="n">
        <f aca="false">IF(SUMIFS($R$3:$R$20000,$D$3:$D$20000,$D338,$E$3:$E$20000,$E338)=0,0,R338/SUMIFS($R$3:$R$20000,$D$3:$D$20000,$D338,$E$3:$E$20000,$E338))</f>
        <v>0</v>
      </c>
      <c r="V338" s="10" t="n">
        <v>74382846</v>
      </c>
      <c r="W338" s="10" t="n">
        <v>386831</v>
      </c>
      <c r="X338" s="10" t="n">
        <v>31463445</v>
      </c>
      <c r="Y338" s="10" t="n">
        <v>152869</v>
      </c>
      <c r="Z338" s="2" t="n">
        <v>13</v>
      </c>
      <c r="AA338" s="2" t="s">
        <v>905</v>
      </c>
    </row>
    <row r="339" customFormat="false" ht="15" hidden="false" customHeight="false" outlineLevel="0" collapsed="false">
      <c r="A339" s="2" t="s">
        <v>906</v>
      </c>
      <c r="B339" s="2" t="s">
        <v>760</v>
      </c>
      <c r="C339" s="3" t="s">
        <v>761</v>
      </c>
      <c r="D339" s="2" t="s">
        <v>762</v>
      </c>
      <c r="E339" s="2" t="n">
        <v>2023</v>
      </c>
      <c r="F339" s="2" t="n">
        <v>13</v>
      </c>
      <c r="G339" s="2" t="s">
        <v>180</v>
      </c>
      <c r="H339" s="3" t="s">
        <v>181</v>
      </c>
      <c r="I339" s="2"/>
      <c r="J339" s="10" t="n">
        <v>28</v>
      </c>
      <c r="K339" s="11" t="n">
        <f aca="false">J339/1000</f>
        <v>0.028</v>
      </c>
      <c r="L339" s="10" t="n">
        <v>1</v>
      </c>
      <c r="M339" s="12" t="n">
        <f aca="false">L339/1000</f>
        <v>0.001</v>
      </c>
      <c r="N339" s="13" t="n">
        <f aca="false">IF(SUMIFS($J$3:$J$20000,$D$3:$D$20000,$D339,$E$3:$E$20000,$E339)=0,0,J339/SUMIFS($J$3:$J$20000,$D$3:$D$20000,$D339,$E$3:$E$20000,$E339))</f>
        <v>3.76430877624661E-007</v>
      </c>
      <c r="O339" s="13" t="n">
        <f aca="false">IF(SUMIFS($L$3:$L$20000,$D$3:$D$20000,$D339,$E$3:$E$20000,$E339)=0,0,L339/SUMIFS($L$3:$L$20000,$D$3:$D$20000,$D339,$E$3:$E$20000,$E339))</f>
        <v>2.58510822555586E-006</v>
      </c>
      <c r="P339" s="10" t="n">
        <v>52</v>
      </c>
      <c r="Q339" s="11" t="n">
        <f aca="false">P339/1000</f>
        <v>0.052</v>
      </c>
      <c r="R339" s="10" t="n">
        <v>0</v>
      </c>
      <c r="S339" s="12" t="n">
        <f aca="false">R339/1000</f>
        <v>0</v>
      </c>
      <c r="T339" s="13" t="n">
        <f aca="false">IF(SUMIFS($P$3:$P$20000,$D$3:$D$20000,$D339,$E$3:$E$20000,$E339)=0,0,P339/SUMIFS($P$3:$P$20000,$D$3:$D$20000,$D339,$E$3:$E$20000,$E339))</f>
        <v>1.65271158323572E-006</v>
      </c>
      <c r="U339" s="13" t="n">
        <f aca="false">IF(SUMIFS($R$3:$R$20000,$D$3:$D$20000,$D339,$E$3:$E$20000,$E339)=0,0,R339/SUMIFS($R$3:$R$20000,$D$3:$D$20000,$D339,$E$3:$E$20000,$E339))</f>
        <v>0</v>
      </c>
      <c r="V339" s="10" t="n">
        <v>74382846</v>
      </c>
      <c r="W339" s="10" t="n">
        <v>386831</v>
      </c>
      <c r="X339" s="10" t="n">
        <v>31463445</v>
      </c>
      <c r="Y339" s="10" t="n">
        <v>152869</v>
      </c>
      <c r="Z339" s="2" t="n">
        <v>9</v>
      </c>
      <c r="AA339" s="2" t="s">
        <v>907</v>
      </c>
    </row>
    <row r="340" customFormat="false" ht="15" hidden="false" customHeight="false" outlineLevel="0" collapsed="false">
      <c r="A340" s="2" t="s">
        <v>908</v>
      </c>
      <c r="B340" s="2" t="s">
        <v>760</v>
      </c>
      <c r="C340" s="3" t="s">
        <v>761</v>
      </c>
      <c r="D340" s="2" t="s">
        <v>762</v>
      </c>
      <c r="E340" s="2" t="n">
        <v>2023</v>
      </c>
      <c r="F340" s="2" t="n">
        <v>14</v>
      </c>
      <c r="G340" s="2" t="s">
        <v>504</v>
      </c>
      <c r="H340" s="3" t="s">
        <v>505</v>
      </c>
      <c r="I340" s="2"/>
      <c r="J340" s="10" t="n">
        <v>0</v>
      </c>
      <c r="K340" s="11" t="n">
        <f aca="false">J340/1000</f>
        <v>0</v>
      </c>
      <c r="L340" s="10" t="n">
        <v>0</v>
      </c>
      <c r="M340" s="12" t="n">
        <f aca="false">L340/1000</f>
        <v>0</v>
      </c>
      <c r="N340" s="13" t="n">
        <f aca="false">IF(SUMIFS($J$3:$J$20000,$D$3:$D$20000,$D340,$E$3:$E$20000,$E340)=0,0,J340/SUMIFS($J$3:$J$20000,$D$3:$D$20000,$D340,$E$3:$E$20000,$E340))</f>
        <v>0</v>
      </c>
      <c r="O340" s="13" t="n">
        <f aca="false">IF(SUMIFS($L$3:$L$20000,$D$3:$D$20000,$D340,$E$3:$E$20000,$E340)=0,0,L340/SUMIFS($L$3:$L$20000,$D$3:$D$20000,$D340,$E$3:$E$20000,$E340))</f>
        <v>0</v>
      </c>
      <c r="P340" s="10" t="n">
        <v>48334</v>
      </c>
      <c r="Q340" s="11" t="n">
        <f aca="false">P340/1000</f>
        <v>48.334</v>
      </c>
      <c r="R340" s="10" t="n">
        <v>200</v>
      </c>
      <c r="S340" s="12" t="n">
        <f aca="false">R340/1000</f>
        <v>0.2</v>
      </c>
      <c r="T340" s="13" t="n">
        <f aca="false">IF(SUMIFS($P$3:$P$20000,$D$3:$D$20000,$D340,$E$3:$E$20000,$E340)=0,0,P340/SUMIFS($P$3:$P$20000,$D$3:$D$20000,$D340,$E$3:$E$20000,$E340))</f>
        <v>0.0015361954166176</v>
      </c>
      <c r="U340" s="13" t="n">
        <f aca="false">IF(SUMIFS($R$3:$R$20000,$D$3:$D$20000,$D340,$E$3:$E$20000,$E340)=0,0,R340/SUMIFS($R$3:$R$20000,$D$3:$D$20000,$D340,$E$3:$E$20000,$E340))</f>
        <v>0.0013083097292453</v>
      </c>
      <c r="V340" s="10" t="n">
        <v>74382846</v>
      </c>
      <c r="W340" s="10" t="n">
        <v>386831</v>
      </c>
      <c r="X340" s="10" t="n">
        <v>31463445</v>
      </c>
      <c r="Y340" s="10" t="n">
        <v>152869</v>
      </c>
      <c r="Z340" s="2" t="n">
        <v>14</v>
      </c>
      <c r="AA340" s="2" t="s">
        <v>909</v>
      </c>
    </row>
    <row r="341" customFormat="false" ht="15" hidden="false" customHeight="false" outlineLevel="0" collapsed="false">
      <c r="A341" s="2" t="s">
        <v>910</v>
      </c>
      <c r="B341" s="2" t="s">
        <v>760</v>
      </c>
      <c r="C341" s="3" t="s">
        <v>761</v>
      </c>
      <c r="D341" s="2" t="s">
        <v>762</v>
      </c>
      <c r="E341" s="2" t="n">
        <v>2023</v>
      </c>
      <c r="F341" s="2" t="n">
        <v>15</v>
      </c>
      <c r="G341" s="2" t="s">
        <v>911</v>
      </c>
      <c r="H341" s="3" t="s">
        <v>912</v>
      </c>
      <c r="I341" s="2"/>
      <c r="J341" s="10" t="n">
        <v>0</v>
      </c>
      <c r="K341" s="11" t="n">
        <f aca="false">J341/1000</f>
        <v>0</v>
      </c>
      <c r="L341" s="10" t="n">
        <v>0</v>
      </c>
      <c r="M341" s="12" t="n">
        <f aca="false">L341/1000</f>
        <v>0</v>
      </c>
      <c r="N341" s="13" t="n">
        <f aca="false">IF(SUMIFS($J$3:$J$20000,$D$3:$D$20000,$D341,$E$3:$E$20000,$E341)=0,0,J341/SUMIFS($J$3:$J$20000,$D$3:$D$20000,$D341,$E$3:$E$20000,$E341))</f>
        <v>0</v>
      </c>
      <c r="O341" s="13" t="n">
        <f aca="false">IF(SUMIFS($L$3:$L$20000,$D$3:$D$20000,$D341,$E$3:$E$20000,$E341)=0,0,L341/SUMIFS($L$3:$L$20000,$D$3:$D$20000,$D341,$E$3:$E$20000,$E341))</f>
        <v>0</v>
      </c>
      <c r="P341" s="10" t="n">
        <v>45950</v>
      </c>
      <c r="Q341" s="11" t="n">
        <f aca="false">P341/1000</f>
        <v>45.95</v>
      </c>
      <c r="R341" s="10" t="n">
        <v>200</v>
      </c>
      <c r="S341" s="12" t="n">
        <f aca="false">R341/1000</f>
        <v>0.2</v>
      </c>
      <c r="T341" s="13" t="n">
        <f aca="false">IF(SUMIFS($P$3:$P$20000,$D$3:$D$20000,$D341,$E$3:$E$20000,$E341)=0,0,P341/SUMIFS($P$3:$P$20000,$D$3:$D$20000,$D341,$E$3:$E$20000,$E341))</f>
        <v>0.00146042494710926</v>
      </c>
      <c r="U341" s="13" t="n">
        <f aca="false">IF(SUMIFS($R$3:$R$20000,$D$3:$D$20000,$D341,$E$3:$E$20000,$E341)=0,0,R341/SUMIFS($R$3:$R$20000,$D$3:$D$20000,$D341,$E$3:$E$20000,$E341))</f>
        <v>0.0013083097292453</v>
      </c>
      <c r="V341" s="10" t="n">
        <v>74382846</v>
      </c>
      <c r="W341" s="10" t="n">
        <v>386831</v>
      </c>
      <c r="X341" s="10" t="n">
        <v>31463445</v>
      </c>
      <c r="Y341" s="10" t="n">
        <v>152869</v>
      </c>
      <c r="Z341" s="2" t="n">
        <v>15</v>
      </c>
      <c r="AA341" s="2" t="s">
        <v>913</v>
      </c>
    </row>
    <row r="342" customFormat="false" ht="15" hidden="false" customHeight="false" outlineLevel="0" collapsed="false">
      <c r="A342" s="2" t="s">
        <v>914</v>
      </c>
      <c r="B342" s="2" t="s">
        <v>760</v>
      </c>
      <c r="C342" s="3" t="s">
        <v>761</v>
      </c>
      <c r="D342" s="2" t="s">
        <v>762</v>
      </c>
      <c r="E342" s="2" t="n">
        <v>2023</v>
      </c>
      <c r="F342" s="2" t="n">
        <v>16</v>
      </c>
      <c r="G342" s="2" t="s">
        <v>132</v>
      </c>
      <c r="H342" s="3" t="s">
        <v>133</v>
      </c>
      <c r="I342" s="2" t="s">
        <v>134</v>
      </c>
      <c r="J342" s="10" t="n">
        <v>0</v>
      </c>
      <c r="K342" s="11" t="n">
        <f aca="false">J342/1000</f>
        <v>0</v>
      </c>
      <c r="L342" s="10" t="n">
        <v>0</v>
      </c>
      <c r="M342" s="12" t="n">
        <f aca="false">L342/1000</f>
        <v>0</v>
      </c>
      <c r="N342" s="13" t="n">
        <f aca="false">IF(SUMIFS($J$3:$J$20000,$D$3:$D$20000,$D342,$E$3:$E$20000,$E342)=0,0,J342/SUMIFS($J$3:$J$20000,$D$3:$D$20000,$D342,$E$3:$E$20000,$E342))</f>
        <v>0</v>
      </c>
      <c r="O342" s="13" t="n">
        <f aca="false">IF(SUMIFS($L$3:$L$20000,$D$3:$D$20000,$D342,$E$3:$E$20000,$E342)=0,0,L342/SUMIFS($L$3:$L$20000,$D$3:$D$20000,$D342,$E$3:$E$20000,$E342))</f>
        <v>0</v>
      </c>
      <c r="P342" s="10" t="n">
        <v>17325</v>
      </c>
      <c r="Q342" s="11" t="n">
        <f aca="false">P342/1000</f>
        <v>17.325</v>
      </c>
      <c r="R342" s="10" t="n">
        <v>52</v>
      </c>
      <c r="S342" s="12" t="n">
        <f aca="false">R342/1000</f>
        <v>0.052</v>
      </c>
      <c r="T342" s="13" t="n">
        <f aca="false">IF(SUMIFS($P$3:$P$20000,$D$3:$D$20000,$D342,$E$3:$E$20000,$E342)=0,0,P342/SUMIFS($P$3:$P$20000,$D$3:$D$20000,$D342,$E$3:$E$20000,$E342))</f>
        <v>0.000550639003453055</v>
      </c>
      <c r="U342" s="13" t="n">
        <f aca="false">IF(SUMIFS($R$3:$R$20000,$D$3:$D$20000,$D342,$E$3:$E$20000,$E342)=0,0,R342/SUMIFS($R$3:$R$20000,$D$3:$D$20000,$D342,$E$3:$E$20000,$E342))</f>
        <v>0.000340160529603778</v>
      </c>
      <c r="V342" s="10" t="n">
        <v>74382846</v>
      </c>
      <c r="W342" s="10" t="n">
        <v>386831</v>
      </c>
      <c r="X342" s="10" t="n">
        <v>31463445</v>
      </c>
      <c r="Y342" s="10" t="n">
        <v>152869</v>
      </c>
      <c r="Z342" s="2" t="n">
        <v>16</v>
      </c>
      <c r="AA342" s="2" t="s">
        <v>915</v>
      </c>
    </row>
    <row r="343" customFormat="false" ht="15" hidden="false" customHeight="false" outlineLevel="0" collapsed="false">
      <c r="A343" s="2" t="s">
        <v>916</v>
      </c>
      <c r="B343" s="2" t="s">
        <v>760</v>
      </c>
      <c r="C343" s="3" t="s">
        <v>761</v>
      </c>
      <c r="D343" s="2" t="s">
        <v>762</v>
      </c>
      <c r="E343" s="2" t="n">
        <v>2023</v>
      </c>
      <c r="F343" s="2" t="n">
        <v>17</v>
      </c>
      <c r="G343" s="2" t="s">
        <v>917</v>
      </c>
      <c r="H343" s="3" t="s">
        <v>918</v>
      </c>
      <c r="I343" s="2"/>
      <c r="J343" s="10" t="n">
        <v>0</v>
      </c>
      <c r="K343" s="11" t="n">
        <f aca="false">J343/1000</f>
        <v>0</v>
      </c>
      <c r="L343" s="10" t="n">
        <v>0</v>
      </c>
      <c r="M343" s="12" t="n">
        <f aca="false">L343/1000</f>
        <v>0</v>
      </c>
      <c r="N343" s="13" t="n">
        <f aca="false">IF(SUMIFS($J$3:$J$20000,$D$3:$D$20000,$D343,$E$3:$E$20000,$E343)=0,0,J343/SUMIFS($J$3:$J$20000,$D$3:$D$20000,$D343,$E$3:$E$20000,$E343))</f>
        <v>0</v>
      </c>
      <c r="O343" s="13" t="n">
        <f aca="false">IF(SUMIFS($L$3:$L$20000,$D$3:$D$20000,$D343,$E$3:$E$20000,$E343)=0,0,L343/SUMIFS($L$3:$L$20000,$D$3:$D$20000,$D343,$E$3:$E$20000,$E343))</f>
        <v>0</v>
      </c>
      <c r="P343" s="10" t="n">
        <v>246806</v>
      </c>
      <c r="Q343" s="11" t="n">
        <f aca="false">P343/1000</f>
        <v>246.806</v>
      </c>
      <c r="R343" s="10" t="n">
        <v>1314</v>
      </c>
      <c r="S343" s="12" t="n">
        <f aca="false">R343/1000</f>
        <v>1.314</v>
      </c>
      <c r="T343" s="13" t="n">
        <f aca="false">IF(SUMIFS($P$3:$P$20000,$D$3:$D$20000,$D343,$E$3:$E$20000,$E343)=0,0,P343/SUMIFS($P$3:$P$20000,$D$3:$D$20000,$D343,$E$3:$E$20000,$E343))</f>
        <v>0.0078442141348476</v>
      </c>
      <c r="U343" s="13" t="n">
        <f aca="false">IF(SUMIFS($R$3:$R$20000,$D$3:$D$20000,$D343,$E$3:$E$20000,$E343)=0,0,R343/SUMIFS($R$3:$R$20000,$D$3:$D$20000,$D343,$E$3:$E$20000,$E343))</f>
        <v>0.00859559492114163</v>
      </c>
      <c r="V343" s="10" t="n">
        <v>74382846</v>
      </c>
      <c r="W343" s="10" t="n">
        <v>386831</v>
      </c>
      <c r="X343" s="10" t="n">
        <v>31463445</v>
      </c>
      <c r="Y343" s="10" t="n">
        <v>152869</v>
      </c>
      <c r="Z343" s="2" t="n">
        <v>17</v>
      </c>
      <c r="AA343" s="2" t="s">
        <v>919</v>
      </c>
    </row>
    <row r="344" customFormat="false" ht="15" hidden="false" customHeight="false" outlineLevel="0" collapsed="false">
      <c r="A344" s="2" t="s">
        <v>920</v>
      </c>
      <c r="B344" s="2" t="s">
        <v>760</v>
      </c>
      <c r="C344" s="3" t="s">
        <v>761</v>
      </c>
      <c r="D344" s="2" t="s">
        <v>762</v>
      </c>
      <c r="E344" s="2" t="n">
        <v>2023</v>
      </c>
      <c r="F344" s="2" t="n">
        <v>18</v>
      </c>
      <c r="G344" s="2" t="s">
        <v>122</v>
      </c>
      <c r="H344" s="3" t="s">
        <v>123</v>
      </c>
      <c r="I344" s="2" t="s">
        <v>124</v>
      </c>
      <c r="J344" s="10" t="n">
        <v>0</v>
      </c>
      <c r="K344" s="11" t="n">
        <f aca="false">J344/1000</f>
        <v>0</v>
      </c>
      <c r="L344" s="10" t="n">
        <v>0</v>
      </c>
      <c r="M344" s="12" t="n">
        <f aca="false">L344/1000</f>
        <v>0</v>
      </c>
      <c r="N344" s="13" t="n">
        <f aca="false">IF(SUMIFS($J$3:$J$20000,$D$3:$D$20000,$D344,$E$3:$E$20000,$E344)=0,0,J344/SUMIFS($J$3:$J$20000,$D$3:$D$20000,$D344,$E$3:$E$20000,$E344))</f>
        <v>0</v>
      </c>
      <c r="O344" s="13" t="n">
        <f aca="false">IF(SUMIFS($L$3:$L$20000,$D$3:$D$20000,$D344,$E$3:$E$20000,$E344)=0,0,L344/SUMIFS($L$3:$L$20000,$D$3:$D$20000,$D344,$E$3:$E$20000,$E344))</f>
        <v>0</v>
      </c>
      <c r="P344" s="10" t="n">
        <v>23179</v>
      </c>
      <c r="Q344" s="11" t="n">
        <f aca="false">P344/1000</f>
        <v>23.179</v>
      </c>
      <c r="R344" s="10" t="n">
        <v>100</v>
      </c>
      <c r="S344" s="12" t="n">
        <f aca="false">R344/1000</f>
        <v>0.1</v>
      </c>
      <c r="T344" s="13" t="n">
        <f aca="false">IF(SUMIFS($P$3:$P$20000,$D$3:$D$20000,$D344,$E$3:$E$20000,$E344)=0,0,P344/SUMIFS($P$3:$P$20000,$D$3:$D$20000,$D344,$E$3:$E$20000,$E344))</f>
        <v>0.000736696188227322</v>
      </c>
      <c r="U344" s="13" t="n">
        <f aca="false">IF(SUMIFS($R$3:$R$20000,$D$3:$D$20000,$D344,$E$3:$E$20000,$E344)=0,0,R344/SUMIFS($R$3:$R$20000,$D$3:$D$20000,$D344,$E$3:$E$20000,$E344))</f>
        <v>0.000654154864622651</v>
      </c>
      <c r="V344" s="10" t="n">
        <v>74382846</v>
      </c>
      <c r="W344" s="10" t="n">
        <v>386831</v>
      </c>
      <c r="X344" s="10" t="n">
        <v>31463445</v>
      </c>
      <c r="Y344" s="10" t="n">
        <v>152869</v>
      </c>
      <c r="Z344" s="2" t="n">
        <v>18</v>
      </c>
      <c r="AA344" s="2" t="s">
        <v>921</v>
      </c>
    </row>
    <row r="345" customFormat="false" ht="15" hidden="false" customHeight="false" outlineLevel="0" collapsed="false">
      <c r="A345" s="2" t="s">
        <v>922</v>
      </c>
      <c r="B345" s="2" t="s">
        <v>760</v>
      </c>
      <c r="C345" s="3" t="s">
        <v>761</v>
      </c>
      <c r="D345" s="2" t="s">
        <v>762</v>
      </c>
      <c r="E345" s="2" t="n">
        <v>2023</v>
      </c>
      <c r="F345" s="2" t="n">
        <v>19</v>
      </c>
      <c r="G345" s="2" t="s">
        <v>171</v>
      </c>
      <c r="H345" s="3" t="s">
        <v>172</v>
      </c>
      <c r="I345" s="2" t="s">
        <v>173</v>
      </c>
      <c r="J345" s="10" t="n">
        <v>0</v>
      </c>
      <c r="K345" s="11" t="n">
        <f aca="false">J345/1000</f>
        <v>0</v>
      </c>
      <c r="L345" s="10" t="n">
        <v>0</v>
      </c>
      <c r="M345" s="12" t="n">
        <f aca="false">L345/1000</f>
        <v>0</v>
      </c>
      <c r="N345" s="13" t="n">
        <f aca="false">IF(SUMIFS($J$3:$J$20000,$D$3:$D$20000,$D345,$E$3:$E$20000,$E345)=0,0,J345/SUMIFS($J$3:$J$20000,$D$3:$D$20000,$D345,$E$3:$E$20000,$E345))</f>
        <v>0</v>
      </c>
      <c r="O345" s="13" t="n">
        <f aca="false">IF(SUMIFS($L$3:$L$20000,$D$3:$D$20000,$D345,$E$3:$E$20000,$E345)=0,0,L345/SUMIFS($L$3:$L$20000,$D$3:$D$20000,$D345,$E$3:$E$20000,$E345))</f>
        <v>0</v>
      </c>
      <c r="P345" s="10" t="n">
        <v>2402127</v>
      </c>
      <c r="Q345" s="11" t="n">
        <f aca="false">P345/1000</f>
        <v>2402.127</v>
      </c>
      <c r="R345" s="10" t="n">
        <v>11503</v>
      </c>
      <c r="S345" s="12" t="n">
        <f aca="false">R345/1000</f>
        <v>11.503</v>
      </c>
      <c r="T345" s="13" t="n">
        <f aca="false">IF(SUMIFS($P$3:$P$20000,$D$3:$D$20000,$D345,$E$3:$E$20000,$E345)=0,0,P345/SUMIFS($P$3:$P$20000,$D$3:$D$20000,$D345,$E$3:$E$20000,$E345))</f>
        <v>0.0763465984096783</v>
      </c>
      <c r="U345" s="13" t="n">
        <f aca="false">IF(SUMIFS($R$3:$R$20000,$D$3:$D$20000,$D345,$E$3:$E$20000,$E345)=0,0,R345/SUMIFS($R$3:$R$20000,$D$3:$D$20000,$D345,$E$3:$E$20000,$E345))</f>
        <v>0.0752474340775435</v>
      </c>
      <c r="V345" s="10" t="n">
        <v>74382846</v>
      </c>
      <c r="W345" s="10" t="n">
        <v>386831</v>
      </c>
      <c r="X345" s="10" t="n">
        <v>31463445</v>
      </c>
      <c r="Y345" s="10" t="n">
        <v>152869</v>
      </c>
      <c r="Z345" s="2" t="n">
        <v>19</v>
      </c>
      <c r="AA345" s="2" t="s">
        <v>923</v>
      </c>
    </row>
    <row r="346" customFormat="false" ht="15" hidden="false" customHeight="false" outlineLevel="0" collapsed="false">
      <c r="A346" s="2" t="s">
        <v>924</v>
      </c>
      <c r="B346" s="2" t="s">
        <v>760</v>
      </c>
      <c r="C346" s="3" t="s">
        <v>761</v>
      </c>
      <c r="D346" s="2" t="s">
        <v>762</v>
      </c>
      <c r="E346" s="2" t="n">
        <v>2023</v>
      </c>
      <c r="F346" s="2" t="n">
        <v>20</v>
      </c>
      <c r="G346" s="2" t="s">
        <v>859</v>
      </c>
      <c r="H346" s="3" t="s">
        <v>860</v>
      </c>
      <c r="I346" s="2"/>
      <c r="J346" s="10" t="n">
        <v>0</v>
      </c>
      <c r="K346" s="11" t="n">
        <f aca="false">J346/1000</f>
        <v>0</v>
      </c>
      <c r="L346" s="10" t="n">
        <v>0</v>
      </c>
      <c r="M346" s="12" t="n">
        <f aca="false">L346/1000</f>
        <v>0</v>
      </c>
      <c r="N346" s="13" t="n">
        <f aca="false">IF(SUMIFS($J$3:$J$20000,$D$3:$D$20000,$D346,$E$3:$E$20000,$E346)=0,0,J346/SUMIFS($J$3:$J$20000,$D$3:$D$20000,$D346,$E$3:$E$20000,$E346))</f>
        <v>0</v>
      </c>
      <c r="O346" s="13" t="n">
        <f aca="false">IF(SUMIFS($L$3:$L$20000,$D$3:$D$20000,$D346,$E$3:$E$20000,$E346)=0,0,L346/SUMIFS($L$3:$L$20000,$D$3:$D$20000,$D346,$E$3:$E$20000,$E346))</f>
        <v>0</v>
      </c>
      <c r="P346" s="10" t="n">
        <v>116227</v>
      </c>
      <c r="Q346" s="11" t="n">
        <f aca="false">P346/1000</f>
        <v>116.227</v>
      </c>
      <c r="R346" s="10" t="n">
        <v>500</v>
      </c>
      <c r="S346" s="12" t="n">
        <f aca="false">R346/1000</f>
        <v>0.5</v>
      </c>
      <c r="T346" s="13" t="n">
        <f aca="false">IF(SUMIFS($P$3:$P$20000,$D$3:$D$20000,$D346,$E$3:$E$20000,$E346)=0,0,P346/SUMIFS($P$3:$P$20000,$D$3:$D$20000,$D346,$E$3:$E$20000,$E346))</f>
        <v>0.00369403286893727</v>
      </c>
      <c r="U346" s="13" t="n">
        <f aca="false">IF(SUMIFS($R$3:$R$20000,$D$3:$D$20000,$D346,$E$3:$E$20000,$E346)=0,0,R346/SUMIFS($R$3:$R$20000,$D$3:$D$20000,$D346,$E$3:$E$20000,$E346))</f>
        <v>0.00327077432311325</v>
      </c>
      <c r="V346" s="10" t="n">
        <v>74382846</v>
      </c>
      <c r="W346" s="10" t="n">
        <v>386831</v>
      </c>
      <c r="X346" s="10" t="n">
        <v>31463445</v>
      </c>
      <c r="Y346" s="10" t="n">
        <v>152869</v>
      </c>
      <c r="Z346" s="2" t="n">
        <v>20</v>
      </c>
      <c r="AA346" s="2" t="s">
        <v>925</v>
      </c>
    </row>
    <row r="347" customFormat="false" ht="15" hidden="false" customHeight="false" outlineLevel="0" collapsed="false">
      <c r="A347" s="2" t="s">
        <v>926</v>
      </c>
      <c r="B347" s="2" t="s">
        <v>760</v>
      </c>
      <c r="C347" s="3" t="s">
        <v>761</v>
      </c>
      <c r="D347" s="2" t="s">
        <v>762</v>
      </c>
      <c r="E347" s="2" t="n">
        <v>2023</v>
      </c>
      <c r="F347" s="2" t="n">
        <v>21</v>
      </c>
      <c r="G347" s="2" t="s">
        <v>325</v>
      </c>
      <c r="H347" s="3" t="s">
        <v>326</v>
      </c>
      <c r="I347" s="2"/>
      <c r="J347" s="10" t="n">
        <v>0</v>
      </c>
      <c r="K347" s="11" t="n">
        <f aca="false">J347/1000</f>
        <v>0</v>
      </c>
      <c r="L347" s="10" t="n">
        <v>0</v>
      </c>
      <c r="M347" s="12" t="n">
        <f aca="false">L347/1000</f>
        <v>0</v>
      </c>
      <c r="N347" s="13" t="n">
        <f aca="false">IF(SUMIFS($J$3:$J$20000,$D$3:$D$20000,$D347,$E$3:$E$20000,$E347)=0,0,J347/SUMIFS($J$3:$J$20000,$D$3:$D$20000,$D347,$E$3:$E$20000,$E347))</f>
        <v>0</v>
      </c>
      <c r="O347" s="13" t="n">
        <f aca="false">IF(SUMIFS($L$3:$L$20000,$D$3:$D$20000,$D347,$E$3:$E$20000,$E347)=0,0,L347/SUMIFS($L$3:$L$20000,$D$3:$D$20000,$D347,$E$3:$E$20000,$E347))</f>
        <v>0</v>
      </c>
      <c r="P347" s="10" t="n">
        <v>28052</v>
      </c>
      <c r="Q347" s="11" t="n">
        <f aca="false">P347/1000</f>
        <v>28.052</v>
      </c>
      <c r="R347" s="10" t="n">
        <v>100</v>
      </c>
      <c r="S347" s="12" t="n">
        <f aca="false">R347/1000</f>
        <v>0.1</v>
      </c>
      <c r="T347" s="13" t="n">
        <f aca="false">IF(SUMIFS($P$3:$P$20000,$D$3:$D$20000,$D347,$E$3:$E$20000,$E347)=0,0,P347/SUMIFS($P$3:$P$20000,$D$3:$D$20000,$D347,$E$3:$E$20000,$E347))</f>
        <v>0.000891574333325547</v>
      </c>
      <c r="U347" s="13" t="n">
        <f aca="false">IF(SUMIFS($R$3:$R$20000,$D$3:$D$20000,$D347,$E$3:$E$20000,$E347)=0,0,R347/SUMIFS($R$3:$R$20000,$D$3:$D$20000,$D347,$E$3:$E$20000,$E347))</f>
        <v>0.000654154864622651</v>
      </c>
      <c r="V347" s="10" t="n">
        <v>74382846</v>
      </c>
      <c r="W347" s="10" t="n">
        <v>386831</v>
      </c>
      <c r="X347" s="10" t="n">
        <v>31463445</v>
      </c>
      <c r="Y347" s="10" t="n">
        <v>152869</v>
      </c>
      <c r="Z347" s="2" t="n">
        <v>21</v>
      </c>
      <c r="AA347" s="2" t="s">
        <v>927</v>
      </c>
    </row>
    <row r="348" customFormat="false" ht="15" hidden="false" customHeight="false" outlineLevel="0" collapsed="false">
      <c r="A348" s="2" t="s">
        <v>928</v>
      </c>
      <c r="B348" s="2" t="s">
        <v>760</v>
      </c>
      <c r="C348" s="3" t="s">
        <v>761</v>
      </c>
      <c r="D348" s="2" t="s">
        <v>762</v>
      </c>
      <c r="E348" s="2" t="n">
        <v>2023</v>
      </c>
      <c r="F348" s="2" t="n">
        <v>22</v>
      </c>
      <c r="G348" s="2" t="s">
        <v>422</v>
      </c>
      <c r="H348" s="3" t="s">
        <v>423</v>
      </c>
      <c r="I348" s="2"/>
      <c r="J348" s="10" t="n">
        <v>0</v>
      </c>
      <c r="K348" s="11" t="n">
        <f aca="false">J348/1000</f>
        <v>0</v>
      </c>
      <c r="L348" s="10" t="n">
        <v>0</v>
      </c>
      <c r="M348" s="12" t="n">
        <f aca="false">L348/1000</f>
        <v>0</v>
      </c>
      <c r="N348" s="13" t="n">
        <f aca="false">IF(SUMIFS($J$3:$J$20000,$D$3:$D$20000,$D348,$E$3:$E$20000,$E348)=0,0,J348/SUMIFS($J$3:$J$20000,$D$3:$D$20000,$D348,$E$3:$E$20000,$E348))</f>
        <v>0</v>
      </c>
      <c r="O348" s="13" t="n">
        <f aca="false">IF(SUMIFS($L$3:$L$20000,$D$3:$D$20000,$D348,$E$3:$E$20000,$E348)=0,0,L348/SUMIFS($L$3:$L$20000,$D$3:$D$20000,$D348,$E$3:$E$20000,$E348))</f>
        <v>0</v>
      </c>
      <c r="P348" s="10" t="n">
        <v>582</v>
      </c>
      <c r="Q348" s="11" t="n">
        <f aca="false">P348/1000</f>
        <v>0.582</v>
      </c>
      <c r="R348" s="10" t="n">
        <v>2</v>
      </c>
      <c r="S348" s="12" t="n">
        <f aca="false">R348/1000</f>
        <v>0.002</v>
      </c>
      <c r="T348" s="13" t="n">
        <f aca="false">IF(SUMIFS($P$3:$P$20000,$D$3:$D$20000,$D348,$E$3:$E$20000,$E348)=0,0,P348/SUMIFS($P$3:$P$20000,$D$3:$D$20000,$D348,$E$3:$E$20000,$E348))</f>
        <v>1.84976565662152E-005</v>
      </c>
      <c r="U348" s="13" t="n">
        <f aca="false">IF(SUMIFS($R$3:$R$20000,$D$3:$D$20000,$D348,$E$3:$E$20000,$E348)=0,0,R348/SUMIFS($R$3:$R$20000,$D$3:$D$20000,$D348,$E$3:$E$20000,$E348))</f>
        <v>1.3083097292453E-005</v>
      </c>
      <c r="V348" s="10" t="n">
        <v>74382846</v>
      </c>
      <c r="W348" s="10" t="n">
        <v>386831</v>
      </c>
      <c r="X348" s="10" t="n">
        <v>31463445</v>
      </c>
      <c r="Y348" s="10" t="n">
        <v>152869</v>
      </c>
      <c r="Z348" s="2" t="n">
        <v>22</v>
      </c>
      <c r="AA348" s="2" t="s">
        <v>929</v>
      </c>
    </row>
    <row r="349" customFormat="false" ht="15" hidden="false" customHeight="false" outlineLevel="0" collapsed="false">
      <c r="A349" s="2" t="s">
        <v>930</v>
      </c>
      <c r="B349" s="2" t="s">
        <v>760</v>
      </c>
      <c r="C349" s="3" t="s">
        <v>761</v>
      </c>
      <c r="D349" s="2" t="s">
        <v>762</v>
      </c>
      <c r="E349" s="2" t="n">
        <v>2023</v>
      </c>
      <c r="F349" s="2" t="n">
        <v>23</v>
      </c>
      <c r="G349" s="2" t="s">
        <v>210</v>
      </c>
      <c r="H349" s="3" t="s">
        <v>211</v>
      </c>
      <c r="I349" s="2" t="s">
        <v>212</v>
      </c>
      <c r="J349" s="10" t="n">
        <v>0</v>
      </c>
      <c r="K349" s="11" t="n">
        <f aca="false">J349/1000</f>
        <v>0</v>
      </c>
      <c r="L349" s="10" t="n">
        <v>0</v>
      </c>
      <c r="M349" s="12" t="n">
        <f aca="false">L349/1000</f>
        <v>0</v>
      </c>
      <c r="N349" s="13" t="n">
        <f aca="false">IF(SUMIFS($J$3:$J$20000,$D$3:$D$20000,$D349,$E$3:$E$20000,$E349)=0,0,J349/SUMIFS($J$3:$J$20000,$D$3:$D$20000,$D349,$E$3:$E$20000,$E349))</f>
        <v>0</v>
      </c>
      <c r="O349" s="13" t="n">
        <f aca="false">IF(SUMIFS($L$3:$L$20000,$D$3:$D$20000,$D349,$E$3:$E$20000,$E349)=0,0,L349/SUMIFS($L$3:$L$20000,$D$3:$D$20000,$D349,$E$3:$E$20000,$E349))</f>
        <v>0</v>
      </c>
      <c r="P349" s="10" t="n">
        <v>98517</v>
      </c>
      <c r="Q349" s="11" t="n">
        <f aca="false">P349/1000</f>
        <v>98.517</v>
      </c>
      <c r="R349" s="10" t="n">
        <v>285</v>
      </c>
      <c r="S349" s="12" t="n">
        <f aca="false">R349/1000</f>
        <v>0.285</v>
      </c>
      <c r="T349" s="13" t="n">
        <f aca="false">IF(SUMIFS($P$3:$P$20000,$D$3:$D$20000,$D349,$E$3:$E$20000,$E349)=0,0,P349/SUMIFS($P$3:$P$20000,$D$3:$D$20000,$D349,$E$3:$E$20000,$E349))</f>
        <v>0.00313115744318526</v>
      </c>
      <c r="U349" s="13" t="n">
        <f aca="false">IF(SUMIFS($R$3:$R$20000,$D$3:$D$20000,$D349,$E$3:$E$20000,$E349)=0,0,R349/SUMIFS($R$3:$R$20000,$D$3:$D$20000,$D349,$E$3:$E$20000,$E349))</f>
        <v>0.00186434136417455</v>
      </c>
      <c r="V349" s="10" t="n">
        <v>74382846</v>
      </c>
      <c r="W349" s="10" t="n">
        <v>386831</v>
      </c>
      <c r="X349" s="10" t="n">
        <v>31463445</v>
      </c>
      <c r="Y349" s="10" t="n">
        <v>152869</v>
      </c>
      <c r="Z349" s="2" t="n">
        <v>23</v>
      </c>
      <c r="AA349" s="2" t="s">
        <v>931</v>
      </c>
    </row>
    <row r="350" customFormat="false" ht="15" hidden="false" customHeight="false" outlineLevel="0" collapsed="false">
      <c r="A350" s="2" t="s">
        <v>932</v>
      </c>
      <c r="B350" s="2" t="s">
        <v>760</v>
      </c>
      <c r="C350" s="3" t="s">
        <v>761</v>
      </c>
      <c r="D350" s="2" t="s">
        <v>762</v>
      </c>
      <c r="E350" s="2" t="n">
        <v>2024</v>
      </c>
      <c r="F350" s="2" t="n">
        <v>1</v>
      </c>
      <c r="G350" s="2" t="s">
        <v>107</v>
      </c>
      <c r="H350" s="3" t="s">
        <v>108</v>
      </c>
      <c r="I350" s="2" t="s">
        <v>109</v>
      </c>
      <c r="J350" s="10" t="n">
        <v>88900651</v>
      </c>
      <c r="K350" s="11" t="n">
        <f aca="false">J350/1000</f>
        <v>88900.651</v>
      </c>
      <c r="L350" s="10" t="n">
        <v>350512</v>
      </c>
      <c r="M350" s="12" t="n">
        <f aca="false">L350/1000</f>
        <v>350.512</v>
      </c>
      <c r="N350" s="13" t="n">
        <f aca="false">IF(SUMIFS($J$3:$J$20000,$D$3:$D$20000,$D350,$E$3:$E$20000,$E350)=0,0,J350/SUMIFS($J$3:$J$20000,$D$3:$D$20000,$D350,$E$3:$E$20000,$E350))</f>
        <v>0.942327439088332</v>
      </c>
      <c r="O350" s="13" t="n">
        <f aca="false">IF(SUMIFS($L$3:$L$20000,$D$3:$D$20000,$D350,$E$3:$E$20000,$E350)=0,0,L350/SUMIFS($L$3:$L$20000,$D$3:$D$20000,$D350,$E$3:$E$20000,$E350))</f>
        <v>0.917203319089475</v>
      </c>
      <c r="P350" s="10" t="n">
        <v>8293154</v>
      </c>
      <c r="Q350" s="11" t="n">
        <f aca="false">P350/1000</f>
        <v>8293.154</v>
      </c>
      <c r="R350" s="10" t="n">
        <v>31042</v>
      </c>
      <c r="S350" s="12" t="n">
        <f aca="false">R350/1000</f>
        <v>31.042</v>
      </c>
      <c r="T350" s="13" t="n">
        <f aca="false">IF(SUMIFS($P$3:$P$20000,$D$3:$D$20000,$D350,$E$3:$E$20000,$E350)=0,0,P350/SUMIFS($P$3:$P$20000,$D$3:$D$20000,$D350,$E$3:$E$20000,$E350))</f>
        <v>0.194313284696947</v>
      </c>
      <c r="U350" s="13" t="n">
        <f aca="false">IF(SUMIFS($R$3:$R$20000,$D$3:$D$20000,$D350,$E$3:$E$20000,$E350)=0,0,R350/SUMIFS($R$3:$R$20000,$D$3:$D$20000,$D350,$E$3:$E$20000,$E350))</f>
        <v>0.208310405454375</v>
      </c>
      <c r="V350" s="10" t="n">
        <v>94341571</v>
      </c>
      <c r="W350" s="10" t="n">
        <v>382153</v>
      </c>
      <c r="X350" s="10" t="n">
        <v>42679295</v>
      </c>
      <c r="Y350" s="10" t="n">
        <v>149018</v>
      </c>
      <c r="Z350" s="2" t="n">
        <v>1</v>
      </c>
      <c r="AA350" s="2" t="s">
        <v>933</v>
      </c>
    </row>
    <row r="351" customFormat="false" ht="15" hidden="false" customHeight="false" outlineLevel="0" collapsed="false">
      <c r="A351" s="2" t="s">
        <v>934</v>
      </c>
      <c r="B351" s="2" t="s">
        <v>760</v>
      </c>
      <c r="C351" s="3" t="s">
        <v>761</v>
      </c>
      <c r="D351" s="2" t="s">
        <v>762</v>
      </c>
      <c r="E351" s="2" t="n">
        <v>2024</v>
      </c>
      <c r="F351" s="2" t="n">
        <v>2</v>
      </c>
      <c r="G351" s="2" t="s">
        <v>102</v>
      </c>
      <c r="H351" s="3" t="s">
        <v>103</v>
      </c>
      <c r="I351" s="2" t="s">
        <v>104</v>
      </c>
      <c r="J351" s="10" t="n">
        <v>2701725</v>
      </c>
      <c r="K351" s="11" t="n">
        <f aca="false">J351/1000</f>
        <v>2701.725</v>
      </c>
      <c r="L351" s="10" t="n">
        <v>13418</v>
      </c>
      <c r="M351" s="12" t="n">
        <f aca="false">L351/1000</f>
        <v>13.418</v>
      </c>
      <c r="N351" s="13" t="n">
        <f aca="false">IF(SUMIFS($J$3:$J$20000,$D$3:$D$20000,$D351,$E$3:$E$20000,$E351)=0,0,J351/SUMIFS($J$3:$J$20000,$D$3:$D$20000,$D351,$E$3:$E$20000,$E351))</f>
        <v>0.02863769355717</v>
      </c>
      <c r="O351" s="13" t="n">
        <f aca="false">IF(SUMIFS($L$3:$L$20000,$D$3:$D$20000,$D351,$E$3:$E$20000,$E351)=0,0,L351/SUMIFS($L$3:$L$20000,$D$3:$D$20000,$D351,$E$3:$E$20000,$E351))</f>
        <v>0.0351115914306574</v>
      </c>
      <c r="P351" s="10" t="n">
        <v>13635861</v>
      </c>
      <c r="Q351" s="11" t="n">
        <f aca="false">P351/1000</f>
        <v>13635.861</v>
      </c>
      <c r="R351" s="10" t="n">
        <v>45331</v>
      </c>
      <c r="S351" s="12" t="n">
        <f aca="false">R351/1000</f>
        <v>45.331</v>
      </c>
      <c r="T351" s="13" t="n">
        <f aca="false">IF(SUMIFS($P$3:$P$20000,$D$3:$D$20000,$D351,$E$3:$E$20000,$E351)=0,0,P351/SUMIFS($P$3:$P$20000,$D$3:$D$20000,$D351,$E$3:$E$20000,$E351))</f>
        <v>0.319495928880737</v>
      </c>
      <c r="U351" s="13" t="n">
        <f aca="false">IF(SUMIFS($R$3:$R$20000,$D$3:$D$20000,$D351,$E$3:$E$20000,$E351)=0,0,R351/SUMIFS($R$3:$R$20000,$D$3:$D$20000,$D351,$E$3:$E$20000,$E351))</f>
        <v>0.304198150558993</v>
      </c>
      <c r="V351" s="10" t="n">
        <v>94341571</v>
      </c>
      <c r="W351" s="10" t="n">
        <v>382153</v>
      </c>
      <c r="X351" s="10" t="n">
        <v>42679295</v>
      </c>
      <c r="Y351" s="10" t="n">
        <v>149018</v>
      </c>
      <c r="Z351" s="2" t="n">
        <v>2</v>
      </c>
      <c r="AA351" s="2" t="s">
        <v>935</v>
      </c>
    </row>
    <row r="352" customFormat="false" ht="15" hidden="false" customHeight="false" outlineLevel="0" collapsed="false">
      <c r="A352" s="2" t="s">
        <v>936</v>
      </c>
      <c r="B352" s="2" t="s">
        <v>760</v>
      </c>
      <c r="C352" s="3" t="s">
        <v>761</v>
      </c>
      <c r="D352" s="2" t="s">
        <v>762</v>
      </c>
      <c r="E352" s="2" t="n">
        <v>2024</v>
      </c>
      <c r="F352" s="2" t="n">
        <v>3</v>
      </c>
      <c r="G352" s="2" t="s">
        <v>147</v>
      </c>
      <c r="H352" s="3" t="s">
        <v>148</v>
      </c>
      <c r="I352" s="2" t="s">
        <v>149</v>
      </c>
      <c r="J352" s="10" t="n">
        <v>1457884</v>
      </c>
      <c r="K352" s="11" t="n">
        <f aca="false">J352/1000</f>
        <v>1457.884</v>
      </c>
      <c r="L352" s="10" t="n">
        <v>5533</v>
      </c>
      <c r="M352" s="12" t="n">
        <f aca="false">L352/1000</f>
        <v>5.533</v>
      </c>
      <c r="N352" s="13" t="n">
        <f aca="false">IF(SUMIFS($J$3:$J$20000,$D$3:$D$20000,$D352,$E$3:$E$20000,$E352)=0,0,J352/SUMIFS($J$3:$J$20000,$D$3:$D$20000,$D352,$E$3:$E$20000,$E352))</f>
        <v>0.0154532512501832</v>
      </c>
      <c r="O352" s="13" t="n">
        <f aca="false">IF(SUMIFS($L$3:$L$20000,$D$3:$D$20000,$D352,$E$3:$E$20000,$E352)=0,0,L352/SUMIFS($L$3:$L$20000,$D$3:$D$20000,$D352,$E$3:$E$20000,$E352))</f>
        <v>0.0144784942156675</v>
      </c>
      <c r="P352" s="10" t="n">
        <v>5195414</v>
      </c>
      <c r="Q352" s="11" t="n">
        <f aca="false">P352/1000</f>
        <v>5195.414</v>
      </c>
      <c r="R352" s="10" t="n">
        <v>19051</v>
      </c>
      <c r="S352" s="12" t="n">
        <f aca="false">R352/1000</f>
        <v>19.051</v>
      </c>
      <c r="T352" s="13" t="n">
        <f aca="false">IF(SUMIFS($P$3:$P$20000,$D$3:$D$20000,$D352,$E$3:$E$20000,$E352)=0,0,P352/SUMIFS($P$3:$P$20000,$D$3:$D$20000,$D352,$E$3:$E$20000,$E352))</f>
        <v>0.121731485958238</v>
      </c>
      <c r="U352" s="13" t="n">
        <f aca="false">IF(SUMIFS($R$3:$R$20000,$D$3:$D$20000,$D352,$E$3:$E$20000,$E352)=0,0,R352/SUMIFS($R$3:$R$20000,$D$3:$D$20000,$D352,$E$3:$E$20000,$E352))</f>
        <v>0.127843616207438</v>
      </c>
      <c r="V352" s="10" t="n">
        <v>94341571</v>
      </c>
      <c r="W352" s="10" t="n">
        <v>382153</v>
      </c>
      <c r="X352" s="10" t="n">
        <v>42679295</v>
      </c>
      <c r="Y352" s="10" t="n">
        <v>149018</v>
      </c>
      <c r="Z352" s="2" t="n">
        <v>4</v>
      </c>
      <c r="AA352" s="2" t="s">
        <v>937</v>
      </c>
    </row>
    <row r="353" customFormat="false" ht="15" hidden="false" customHeight="false" outlineLevel="0" collapsed="false">
      <c r="A353" s="2" t="s">
        <v>938</v>
      </c>
      <c r="B353" s="2" t="s">
        <v>760</v>
      </c>
      <c r="C353" s="3" t="s">
        <v>761</v>
      </c>
      <c r="D353" s="2" t="s">
        <v>762</v>
      </c>
      <c r="E353" s="2" t="n">
        <v>2024</v>
      </c>
      <c r="F353" s="2" t="n">
        <v>4</v>
      </c>
      <c r="G353" s="2" t="s">
        <v>97</v>
      </c>
      <c r="H353" s="3" t="s">
        <v>98</v>
      </c>
      <c r="I353" s="2" t="s">
        <v>99</v>
      </c>
      <c r="J353" s="10" t="n">
        <v>567596</v>
      </c>
      <c r="K353" s="11" t="n">
        <f aca="false">J353/1000</f>
        <v>567.596</v>
      </c>
      <c r="L353" s="10" t="n">
        <v>8769</v>
      </c>
      <c r="M353" s="12" t="n">
        <f aca="false">L353/1000</f>
        <v>8.769</v>
      </c>
      <c r="N353" s="13" t="n">
        <f aca="false">IF(SUMIFS($J$3:$J$20000,$D$3:$D$20000,$D353,$E$3:$E$20000,$E353)=0,0,J353/SUMIFS($J$3:$J$20000,$D$3:$D$20000,$D353,$E$3:$E$20000,$E353))</f>
        <v>0.00601639334583479</v>
      </c>
      <c r="O353" s="13" t="n">
        <f aca="false">IF(SUMIFS($L$3:$L$20000,$D$3:$D$20000,$D353,$E$3:$E$20000,$E353)=0,0,L353/SUMIFS($L$3:$L$20000,$D$3:$D$20000,$D353,$E$3:$E$20000,$E353))</f>
        <v>0.0229463068456875</v>
      </c>
      <c r="P353" s="10" t="n">
        <v>11143345</v>
      </c>
      <c r="Q353" s="11" t="n">
        <f aca="false">P353/1000</f>
        <v>11143.345</v>
      </c>
      <c r="R353" s="10" t="n">
        <v>38189</v>
      </c>
      <c r="S353" s="12" t="n">
        <f aca="false">R353/1000</f>
        <v>38.189</v>
      </c>
      <c r="T353" s="13" t="n">
        <f aca="false">IF(SUMIFS($P$3:$P$20000,$D$3:$D$20000,$D353,$E$3:$E$20000,$E353)=0,0,P353/SUMIFS($P$3:$P$20000,$D$3:$D$20000,$D353,$E$3:$E$20000,$E353))</f>
        <v>0.26109487047525</v>
      </c>
      <c r="U353" s="13" t="n">
        <f aca="false">IF(SUMIFS($R$3:$R$20000,$D$3:$D$20000,$D353,$E$3:$E$20000,$E353)=0,0,R353/SUMIFS($R$3:$R$20000,$D$3:$D$20000,$D353,$E$3:$E$20000,$E353))</f>
        <v>0.256271054503483</v>
      </c>
      <c r="V353" s="10" t="n">
        <v>94341571</v>
      </c>
      <c r="W353" s="10" t="n">
        <v>382153</v>
      </c>
      <c r="X353" s="10" t="n">
        <v>42679295</v>
      </c>
      <c r="Y353" s="10" t="n">
        <v>149018</v>
      </c>
      <c r="Z353" s="2" t="n">
        <v>3</v>
      </c>
      <c r="AA353" s="2" t="s">
        <v>939</v>
      </c>
    </row>
    <row r="354" customFormat="false" ht="15" hidden="false" customHeight="false" outlineLevel="0" collapsed="false">
      <c r="A354" s="2" t="s">
        <v>940</v>
      </c>
      <c r="B354" s="2" t="s">
        <v>760</v>
      </c>
      <c r="C354" s="3" t="s">
        <v>761</v>
      </c>
      <c r="D354" s="2" t="s">
        <v>762</v>
      </c>
      <c r="E354" s="2" t="n">
        <v>2024</v>
      </c>
      <c r="F354" s="2" t="n">
        <v>5</v>
      </c>
      <c r="G354" s="2" t="s">
        <v>377</v>
      </c>
      <c r="H354" s="3" t="s">
        <v>378</v>
      </c>
      <c r="I354" s="2" t="s">
        <v>379</v>
      </c>
      <c r="J354" s="10" t="n">
        <v>366148</v>
      </c>
      <c r="K354" s="11" t="n">
        <f aca="false">J354/1000</f>
        <v>366.148</v>
      </c>
      <c r="L354" s="10" t="n">
        <v>2401</v>
      </c>
      <c r="M354" s="12" t="n">
        <f aca="false">L354/1000</f>
        <v>2.401</v>
      </c>
      <c r="N354" s="13" t="n">
        <f aca="false">IF(SUMIFS($J$3:$J$20000,$D$3:$D$20000,$D354,$E$3:$E$20000,$E354)=0,0,J354/SUMIFS($J$3:$J$20000,$D$3:$D$20000,$D354,$E$3:$E$20000,$E354))</f>
        <v>0.00388108864542864</v>
      </c>
      <c r="O354" s="13" t="n">
        <f aca="false">IF(SUMIFS($L$3:$L$20000,$D$3:$D$20000,$D354,$E$3:$E$20000,$E354)=0,0,L354/SUMIFS($L$3:$L$20000,$D$3:$D$20000,$D354,$E$3:$E$20000,$E354))</f>
        <v>0.00628282389514148</v>
      </c>
      <c r="P354" s="10" t="n">
        <v>755469</v>
      </c>
      <c r="Q354" s="11" t="n">
        <f aca="false">P354/1000</f>
        <v>755.469</v>
      </c>
      <c r="R354" s="10" t="n">
        <v>2643</v>
      </c>
      <c r="S354" s="12" t="n">
        <f aca="false">R354/1000</f>
        <v>2.643</v>
      </c>
      <c r="T354" s="13" t="n">
        <f aca="false">IF(SUMIFS($P$3:$P$20000,$D$3:$D$20000,$D354,$E$3:$E$20000,$E354)=0,0,P354/SUMIFS($P$3:$P$20000,$D$3:$D$20000,$D354,$E$3:$E$20000,$E354))</f>
        <v>0.017701065586955</v>
      </c>
      <c r="U354" s="13" t="n">
        <f aca="false">IF(SUMIFS($R$3:$R$20000,$D$3:$D$20000,$D354,$E$3:$E$20000,$E354)=0,0,R354/SUMIFS($R$3:$R$20000,$D$3:$D$20000,$D354,$E$3:$E$20000,$E354))</f>
        <v>0.0177361124159498</v>
      </c>
      <c r="V354" s="10" t="n">
        <v>94341571</v>
      </c>
      <c r="W354" s="10" t="n">
        <v>382153</v>
      </c>
      <c r="X354" s="10" t="n">
        <v>42679295</v>
      </c>
      <c r="Y354" s="10" t="n">
        <v>149018</v>
      </c>
      <c r="Z354" s="2" t="n">
        <v>5</v>
      </c>
      <c r="AA354" s="2" t="s">
        <v>941</v>
      </c>
    </row>
    <row r="355" customFormat="false" ht="15" hidden="false" customHeight="false" outlineLevel="0" collapsed="false">
      <c r="A355" s="2" t="s">
        <v>942</v>
      </c>
      <c r="B355" s="2" t="s">
        <v>760</v>
      </c>
      <c r="C355" s="3" t="s">
        <v>761</v>
      </c>
      <c r="D355" s="2" t="s">
        <v>762</v>
      </c>
      <c r="E355" s="2" t="n">
        <v>2024</v>
      </c>
      <c r="F355" s="2" t="n">
        <v>6</v>
      </c>
      <c r="G355" s="2" t="s">
        <v>137</v>
      </c>
      <c r="H355" s="3" t="s">
        <v>138</v>
      </c>
      <c r="I355" s="2" t="s">
        <v>139</v>
      </c>
      <c r="J355" s="10" t="n">
        <v>203950</v>
      </c>
      <c r="K355" s="11" t="n">
        <f aca="false">J355/1000</f>
        <v>203.95</v>
      </c>
      <c r="L355" s="10" t="n">
        <v>648</v>
      </c>
      <c r="M355" s="12" t="n">
        <f aca="false">L355/1000</f>
        <v>0.648</v>
      </c>
      <c r="N355" s="13" t="n">
        <f aca="false">IF(SUMIFS($J$3:$J$20000,$D$3:$D$20000,$D355,$E$3:$E$20000,$E355)=0,0,J355/SUMIFS($J$3:$J$20000,$D$3:$D$20000,$D355,$E$3:$E$20000,$E355))</f>
        <v>0.00216182535268572</v>
      </c>
      <c r="O355" s="13" t="n">
        <f aca="false">IF(SUMIFS($L$3:$L$20000,$D$3:$D$20000,$D355,$E$3:$E$20000,$E355)=0,0,L355/SUMIFS($L$3:$L$20000,$D$3:$D$20000,$D355,$E$3:$E$20000,$E355))</f>
        <v>0.0016956559283847</v>
      </c>
      <c r="P355" s="10" t="n">
        <v>266590</v>
      </c>
      <c r="Q355" s="11" t="n">
        <f aca="false">P355/1000</f>
        <v>266.59</v>
      </c>
      <c r="R355" s="10" t="n">
        <v>1002</v>
      </c>
      <c r="S355" s="12" t="n">
        <f aca="false">R355/1000</f>
        <v>1.002</v>
      </c>
      <c r="T355" s="13" t="n">
        <f aca="false">IF(SUMIFS($P$3:$P$20000,$D$3:$D$20000,$D355,$E$3:$E$20000,$E355)=0,0,P355/SUMIFS($P$3:$P$20000,$D$3:$D$20000,$D355,$E$3:$E$20000,$E355))</f>
        <v>0.00624635435051118</v>
      </c>
      <c r="U355" s="13" t="n">
        <f aca="false">IF(SUMIFS($R$3:$R$20000,$D$3:$D$20000,$D355,$E$3:$E$20000,$E355)=0,0,R355/SUMIFS($R$3:$R$20000,$D$3:$D$20000,$D355,$E$3:$E$20000,$E355))</f>
        <v>0.006724019917057</v>
      </c>
      <c r="V355" s="10" t="n">
        <v>94341571</v>
      </c>
      <c r="W355" s="10" t="n">
        <v>382153</v>
      </c>
      <c r="X355" s="10" t="n">
        <v>42679295</v>
      </c>
      <c r="Y355" s="10" t="n">
        <v>149018</v>
      </c>
      <c r="Z355" s="2" t="n">
        <v>6</v>
      </c>
      <c r="AA355" s="2" t="s">
        <v>943</v>
      </c>
    </row>
    <row r="356" customFormat="false" ht="15" hidden="false" customHeight="false" outlineLevel="0" collapsed="false">
      <c r="A356" s="2" t="s">
        <v>944</v>
      </c>
      <c r="B356" s="2" t="s">
        <v>760</v>
      </c>
      <c r="C356" s="3" t="s">
        <v>761</v>
      </c>
      <c r="D356" s="2" t="s">
        <v>762</v>
      </c>
      <c r="E356" s="2" t="n">
        <v>2024</v>
      </c>
      <c r="F356" s="2" t="n">
        <v>7</v>
      </c>
      <c r="G356" s="2" t="s">
        <v>192</v>
      </c>
      <c r="H356" s="3" t="s">
        <v>193</v>
      </c>
      <c r="I356" s="2" t="s">
        <v>194</v>
      </c>
      <c r="J356" s="10" t="n">
        <v>112025</v>
      </c>
      <c r="K356" s="11" t="n">
        <f aca="false">J356/1000</f>
        <v>112.025</v>
      </c>
      <c r="L356" s="10" t="n">
        <v>502</v>
      </c>
      <c r="M356" s="12" t="n">
        <f aca="false">L356/1000</f>
        <v>0.502</v>
      </c>
      <c r="N356" s="13" t="n">
        <f aca="false">IF(SUMIFS($J$3:$J$20000,$D$3:$D$20000,$D356,$E$3:$E$20000,$E356)=0,0,J356/SUMIFS($J$3:$J$20000,$D$3:$D$20000,$D356,$E$3:$E$20000,$E356))</f>
        <v>0.00118744047626682</v>
      </c>
      <c r="O356" s="13" t="n">
        <f aca="false">IF(SUMIFS($L$3:$L$20000,$D$3:$D$20000,$D356,$E$3:$E$20000,$E356)=0,0,L356/SUMIFS($L$3:$L$20000,$D$3:$D$20000,$D356,$E$3:$E$20000,$E356))</f>
        <v>0.00131360999390297</v>
      </c>
      <c r="P356" s="10" t="n">
        <v>0</v>
      </c>
      <c r="Q356" s="11" t="n">
        <f aca="false">P356/1000</f>
        <v>0</v>
      </c>
      <c r="R356" s="10" t="n">
        <v>0</v>
      </c>
      <c r="S356" s="12" t="n">
        <f aca="false">R356/1000</f>
        <v>0</v>
      </c>
      <c r="T356" s="13" t="n">
        <f aca="false">IF(SUMIFS($P$3:$P$20000,$D$3:$D$20000,$D356,$E$3:$E$20000,$E356)=0,0,P356/SUMIFS($P$3:$P$20000,$D$3:$D$20000,$D356,$E$3:$E$20000,$E356))</f>
        <v>0</v>
      </c>
      <c r="U356" s="13" t="n">
        <f aca="false">IF(SUMIFS($R$3:$R$20000,$D$3:$D$20000,$D356,$E$3:$E$20000,$E356)=0,0,R356/SUMIFS($R$3:$R$20000,$D$3:$D$20000,$D356,$E$3:$E$20000,$E356))</f>
        <v>0</v>
      </c>
      <c r="V356" s="10" t="n">
        <v>94341571</v>
      </c>
      <c r="W356" s="10" t="n">
        <v>382153</v>
      </c>
      <c r="X356" s="10" t="n">
        <v>42679295</v>
      </c>
      <c r="Y356" s="10" t="n">
        <v>149018</v>
      </c>
      <c r="Z356" s="2" t="n">
        <v>7</v>
      </c>
      <c r="AA356" s="2" t="s">
        <v>945</v>
      </c>
    </row>
    <row r="357" customFormat="false" ht="15" hidden="false" customHeight="false" outlineLevel="0" collapsed="false">
      <c r="A357" s="2" t="s">
        <v>946</v>
      </c>
      <c r="B357" s="2" t="s">
        <v>760</v>
      </c>
      <c r="C357" s="3" t="s">
        <v>761</v>
      </c>
      <c r="D357" s="2" t="s">
        <v>762</v>
      </c>
      <c r="E357" s="2" t="n">
        <v>2024</v>
      </c>
      <c r="F357" s="2" t="n">
        <v>8</v>
      </c>
      <c r="G357" s="2" t="s">
        <v>162</v>
      </c>
      <c r="H357" s="3" t="s">
        <v>163</v>
      </c>
      <c r="I357" s="2" t="s">
        <v>164</v>
      </c>
      <c r="J357" s="10" t="n">
        <v>24450</v>
      </c>
      <c r="K357" s="11" t="n">
        <f aca="false">J357/1000</f>
        <v>24.45</v>
      </c>
      <c r="L357" s="10" t="n">
        <v>361</v>
      </c>
      <c r="M357" s="12" t="n">
        <f aca="false">L357/1000</f>
        <v>0.361</v>
      </c>
      <c r="N357" s="13" t="n">
        <f aca="false">IF(SUMIFS($J$3:$J$20000,$D$3:$D$20000,$D357,$E$3:$E$20000,$E357)=0,0,J357/SUMIFS($J$3:$J$20000,$D$3:$D$20000,$D357,$E$3:$E$20000,$E357))</f>
        <v>0.000259164647576199</v>
      </c>
      <c r="O357" s="13" t="n">
        <f aca="false">IF(SUMIFS($L$3:$L$20000,$D$3:$D$20000,$D357,$E$3:$E$20000,$E357)=0,0,L357/SUMIFS($L$3:$L$20000,$D$3:$D$20000,$D357,$E$3:$E$20000,$E357))</f>
        <v>0.000944647824300738</v>
      </c>
      <c r="P357" s="10" t="n">
        <v>0</v>
      </c>
      <c r="Q357" s="11" t="n">
        <f aca="false">P357/1000</f>
        <v>0</v>
      </c>
      <c r="R357" s="10" t="n">
        <v>0</v>
      </c>
      <c r="S357" s="12" t="n">
        <f aca="false">R357/1000</f>
        <v>0</v>
      </c>
      <c r="T357" s="13" t="n">
        <f aca="false">IF(SUMIFS($P$3:$P$20000,$D$3:$D$20000,$D357,$E$3:$E$20000,$E357)=0,0,P357/SUMIFS($P$3:$P$20000,$D$3:$D$20000,$D357,$E$3:$E$20000,$E357))</f>
        <v>0</v>
      </c>
      <c r="U357" s="13" t="n">
        <f aca="false">IF(SUMIFS($R$3:$R$20000,$D$3:$D$20000,$D357,$E$3:$E$20000,$E357)=0,0,R357/SUMIFS($R$3:$R$20000,$D$3:$D$20000,$D357,$E$3:$E$20000,$E357))</f>
        <v>0</v>
      </c>
      <c r="V357" s="10" t="n">
        <v>94341571</v>
      </c>
      <c r="W357" s="10" t="n">
        <v>382153</v>
      </c>
      <c r="X357" s="10" t="n">
        <v>42679295</v>
      </c>
      <c r="Y357" s="10" t="n">
        <v>149018</v>
      </c>
      <c r="Z357" s="2" t="n">
        <v>8</v>
      </c>
      <c r="AA357" s="2" t="s">
        <v>947</v>
      </c>
    </row>
    <row r="358" customFormat="false" ht="15" hidden="false" customHeight="false" outlineLevel="0" collapsed="false">
      <c r="A358" s="2" t="s">
        <v>948</v>
      </c>
      <c r="B358" s="2" t="s">
        <v>760</v>
      </c>
      <c r="C358" s="3" t="s">
        <v>761</v>
      </c>
      <c r="D358" s="2" t="s">
        <v>762</v>
      </c>
      <c r="E358" s="2" t="n">
        <v>2024</v>
      </c>
      <c r="F358" s="2" t="n">
        <v>9</v>
      </c>
      <c r="G358" s="2" t="s">
        <v>247</v>
      </c>
      <c r="H358" s="3" t="s">
        <v>248</v>
      </c>
      <c r="I358" s="2" t="s">
        <v>249</v>
      </c>
      <c r="J358" s="10" t="n">
        <v>7048</v>
      </c>
      <c r="K358" s="11" t="n">
        <f aca="false">J358/1000</f>
        <v>7.048</v>
      </c>
      <c r="L358" s="10" t="n">
        <v>9</v>
      </c>
      <c r="M358" s="12" t="n">
        <f aca="false">L358/1000</f>
        <v>0.009</v>
      </c>
      <c r="N358" s="13" t="n">
        <f aca="false">IF(SUMIFS($J$3:$J$20000,$D$3:$D$20000,$D358,$E$3:$E$20000,$E358)=0,0,J358/SUMIFS($J$3:$J$20000,$D$3:$D$20000,$D358,$E$3:$E$20000,$E358))</f>
        <v>7.4707257100902E-005</v>
      </c>
      <c r="O358" s="13" t="n">
        <f aca="false">IF(SUMIFS($L$3:$L$20000,$D$3:$D$20000,$D358,$E$3:$E$20000,$E358)=0,0,L358/SUMIFS($L$3:$L$20000,$D$3:$D$20000,$D358,$E$3:$E$20000,$E358))</f>
        <v>2.35507767831209E-005</v>
      </c>
      <c r="P358" s="10" t="n">
        <v>1650</v>
      </c>
      <c r="Q358" s="11" t="n">
        <f aca="false">P358/1000</f>
        <v>1.65</v>
      </c>
      <c r="R358" s="10" t="n">
        <v>1</v>
      </c>
      <c r="S358" s="12" t="n">
        <f aca="false">R358/1000</f>
        <v>0.001</v>
      </c>
      <c r="T358" s="13" t="n">
        <f aca="false">IF(SUMIFS($P$3:$P$20000,$D$3:$D$20000,$D358,$E$3:$E$20000,$E358)=0,0,P358/SUMIFS($P$3:$P$20000,$D$3:$D$20000,$D358,$E$3:$E$20000,$E358))</f>
        <v>3.86604324181081E-005</v>
      </c>
      <c r="U358" s="13" t="n">
        <f aca="false">IF(SUMIFS($R$3:$R$20000,$D$3:$D$20000,$D358,$E$3:$E$20000,$E358)=0,0,R358/SUMIFS($R$3:$R$20000,$D$3:$D$20000,$D358,$E$3:$E$20000,$E358))</f>
        <v>6.71059871961777E-006</v>
      </c>
      <c r="V358" s="10" t="n">
        <v>94341571</v>
      </c>
      <c r="W358" s="10" t="n">
        <v>382153</v>
      </c>
      <c r="X358" s="10" t="n">
        <v>42679295</v>
      </c>
      <c r="Y358" s="10" t="n">
        <v>149018</v>
      </c>
      <c r="Z358" s="2" t="n">
        <v>9</v>
      </c>
      <c r="AA358" s="2" t="s">
        <v>949</v>
      </c>
    </row>
    <row r="359" customFormat="false" ht="15" hidden="false" customHeight="false" outlineLevel="0" collapsed="false">
      <c r="A359" s="2" t="s">
        <v>950</v>
      </c>
      <c r="B359" s="2" t="s">
        <v>760</v>
      </c>
      <c r="C359" s="3" t="s">
        <v>761</v>
      </c>
      <c r="D359" s="2" t="s">
        <v>762</v>
      </c>
      <c r="E359" s="2" t="n">
        <v>2024</v>
      </c>
      <c r="F359" s="2" t="n">
        <v>10</v>
      </c>
      <c r="G359" s="2" t="s">
        <v>951</v>
      </c>
      <c r="H359" s="3" t="s">
        <v>952</v>
      </c>
      <c r="I359" s="2" t="s">
        <v>953</v>
      </c>
      <c r="J359" s="10" t="n">
        <v>89</v>
      </c>
      <c r="K359" s="11" t="n">
        <f aca="false">J359/1000</f>
        <v>0.089</v>
      </c>
      <c r="L359" s="10" t="n">
        <v>0</v>
      </c>
      <c r="M359" s="12" t="n">
        <f aca="false">L359/1000</f>
        <v>0</v>
      </c>
      <c r="N359" s="13" t="n">
        <f aca="false">IF(SUMIFS($J$3:$J$20000,$D$3:$D$20000,$D359,$E$3:$E$20000,$E359)=0,0,J359/SUMIFS($J$3:$J$20000,$D$3:$D$20000,$D359,$E$3:$E$20000,$E359))</f>
        <v>9.4338051673954E-007</v>
      </c>
      <c r="O359" s="13" t="n">
        <f aca="false">IF(SUMIFS($L$3:$L$20000,$D$3:$D$20000,$D359,$E$3:$E$20000,$E359)=0,0,L359/SUMIFS($L$3:$L$20000,$D$3:$D$20000,$D359,$E$3:$E$20000,$E359))</f>
        <v>0</v>
      </c>
      <c r="P359" s="10" t="n">
        <v>0</v>
      </c>
      <c r="Q359" s="11" t="n">
        <f aca="false">P359/1000</f>
        <v>0</v>
      </c>
      <c r="R359" s="10" t="n">
        <v>0</v>
      </c>
      <c r="S359" s="12" t="n">
        <f aca="false">R359/1000</f>
        <v>0</v>
      </c>
      <c r="T359" s="13" t="n">
        <f aca="false">IF(SUMIFS($P$3:$P$20000,$D$3:$D$20000,$D359,$E$3:$E$20000,$E359)=0,0,P359/SUMIFS($P$3:$P$20000,$D$3:$D$20000,$D359,$E$3:$E$20000,$E359))</f>
        <v>0</v>
      </c>
      <c r="U359" s="13" t="n">
        <f aca="false">IF(SUMIFS($R$3:$R$20000,$D$3:$D$20000,$D359,$E$3:$E$20000,$E359)=0,0,R359/SUMIFS($R$3:$R$20000,$D$3:$D$20000,$D359,$E$3:$E$20000,$E359))</f>
        <v>0</v>
      </c>
      <c r="V359" s="10" t="n">
        <v>94341571</v>
      </c>
      <c r="W359" s="10" t="n">
        <v>382153</v>
      </c>
      <c r="X359" s="10" t="n">
        <v>42679295</v>
      </c>
      <c r="Y359" s="10" t="n">
        <v>149018</v>
      </c>
      <c r="Z359" s="2" t="n">
        <v>10</v>
      </c>
      <c r="AA359" s="2" t="s">
        <v>954</v>
      </c>
    </row>
    <row r="360" customFormat="false" ht="15" hidden="false" customHeight="false" outlineLevel="0" collapsed="false">
      <c r="A360" s="2" t="s">
        <v>955</v>
      </c>
      <c r="B360" s="2" t="s">
        <v>760</v>
      </c>
      <c r="C360" s="3" t="s">
        <v>761</v>
      </c>
      <c r="D360" s="2" t="s">
        <v>762</v>
      </c>
      <c r="E360" s="2" t="n">
        <v>2024</v>
      </c>
      <c r="F360" s="2" t="n">
        <v>11</v>
      </c>
      <c r="G360" s="2" t="s">
        <v>142</v>
      </c>
      <c r="H360" s="3" t="s">
        <v>143</v>
      </c>
      <c r="I360" s="2" t="s">
        <v>144</v>
      </c>
      <c r="J360" s="10" t="n">
        <v>5</v>
      </c>
      <c r="K360" s="11" t="n">
        <f aca="false">J360/1000</f>
        <v>0.005</v>
      </c>
      <c r="L360" s="10" t="n">
        <v>0</v>
      </c>
      <c r="M360" s="12" t="n">
        <f aca="false">L360/1000</f>
        <v>0</v>
      </c>
      <c r="N360" s="13" t="n">
        <f aca="false">IF(SUMIFS($J$3:$J$20000,$D$3:$D$20000,$D360,$E$3:$E$20000,$E360)=0,0,J360/SUMIFS($J$3:$J$20000,$D$3:$D$20000,$D360,$E$3:$E$20000,$E360))</f>
        <v>5.29989054348056E-008</v>
      </c>
      <c r="O360" s="13" t="n">
        <f aca="false">IF(SUMIFS($L$3:$L$20000,$D$3:$D$20000,$D360,$E$3:$E$20000,$E360)=0,0,L360/SUMIFS($L$3:$L$20000,$D$3:$D$20000,$D360,$E$3:$E$20000,$E360))</f>
        <v>0</v>
      </c>
      <c r="P360" s="10" t="n">
        <v>919969</v>
      </c>
      <c r="Q360" s="11" t="n">
        <f aca="false">P360/1000</f>
        <v>919.969</v>
      </c>
      <c r="R360" s="10" t="n">
        <v>2764</v>
      </c>
      <c r="S360" s="12" t="n">
        <f aca="false">R360/1000</f>
        <v>2.764</v>
      </c>
      <c r="T360" s="13" t="n">
        <f aca="false">IF(SUMIFS($P$3:$P$20000,$D$3:$D$20000,$D360,$E$3:$E$20000,$E360)=0,0,P360/SUMIFS($P$3:$P$20000,$D$3:$D$20000,$D360,$E$3:$E$20000,$E360))</f>
        <v>0.0215553935462149</v>
      </c>
      <c r="U360" s="13" t="n">
        <f aca="false">IF(SUMIFS($R$3:$R$20000,$D$3:$D$20000,$D360,$E$3:$E$20000,$E360)=0,0,R360/SUMIFS($R$3:$R$20000,$D$3:$D$20000,$D360,$E$3:$E$20000,$E360))</f>
        <v>0.0185480948610235</v>
      </c>
      <c r="V360" s="10" t="n">
        <v>94341571</v>
      </c>
      <c r="W360" s="10" t="n">
        <v>382153</v>
      </c>
      <c r="X360" s="10" t="n">
        <v>42679295</v>
      </c>
      <c r="Y360" s="10" t="n">
        <v>149018</v>
      </c>
      <c r="Z360" s="2" t="n">
        <v>11</v>
      </c>
      <c r="AA360" s="2" t="s">
        <v>956</v>
      </c>
    </row>
    <row r="361" customFormat="false" ht="15" hidden="false" customHeight="false" outlineLevel="0" collapsed="false">
      <c r="A361" s="2" t="s">
        <v>957</v>
      </c>
      <c r="B361" s="2" t="s">
        <v>760</v>
      </c>
      <c r="C361" s="3" t="s">
        <v>761</v>
      </c>
      <c r="D361" s="2" t="s">
        <v>762</v>
      </c>
      <c r="E361" s="2" t="n">
        <v>2024</v>
      </c>
      <c r="F361" s="2" t="n">
        <v>12</v>
      </c>
      <c r="G361" s="2" t="s">
        <v>911</v>
      </c>
      <c r="H361" s="3" t="s">
        <v>912</v>
      </c>
      <c r="I361" s="2"/>
      <c r="J361" s="10" t="n">
        <v>0</v>
      </c>
      <c r="K361" s="11" t="n">
        <f aca="false">J361/1000</f>
        <v>0</v>
      </c>
      <c r="L361" s="10" t="n">
        <v>0</v>
      </c>
      <c r="M361" s="12" t="n">
        <f aca="false">L361/1000</f>
        <v>0</v>
      </c>
      <c r="N361" s="13" t="n">
        <f aca="false">IF(SUMIFS($J$3:$J$20000,$D$3:$D$20000,$D361,$E$3:$E$20000,$E361)=0,0,J361/SUMIFS($J$3:$J$20000,$D$3:$D$20000,$D361,$E$3:$E$20000,$E361))</f>
        <v>0</v>
      </c>
      <c r="O361" s="13" t="n">
        <f aca="false">IF(SUMIFS($L$3:$L$20000,$D$3:$D$20000,$D361,$E$3:$E$20000,$E361)=0,0,L361/SUMIFS($L$3:$L$20000,$D$3:$D$20000,$D361,$E$3:$E$20000,$E361))</f>
        <v>0</v>
      </c>
      <c r="P361" s="10" t="n">
        <v>101740</v>
      </c>
      <c r="Q361" s="11" t="n">
        <f aca="false">P361/1000</f>
        <v>101.74</v>
      </c>
      <c r="R361" s="10" t="n">
        <v>293</v>
      </c>
      <c r="S361" s="12" t="n">
        <f aca="false">R361/1000</f>
        <v>0.293</v>
      </c>
      <c r="T361" s="13" t="n">
        <f aca="false">IF(SUMIFS($P$3:$P$20000,$D$3:$D$20000,$D361,$E$3:$E$20000,$E361)=0,0,P361/SUMIFS($P$3:$P$20000,$D$3:$D$20000,$D361,$E$3:$E$20000,$E361))</f>
        <v>0.00238382569346565</v>
      </c>
      <c r="U361" s="13" t="n">
        <f aca="false">IF(SUMIFS($R$3:$R$20000,$D$3:$D$20000,$D361,$E$3:$E$20000,$E361)=0,0,R361/SUMIFS($R$3:$R$20000,$D$3:$D$20000,$D361,$E$3:$E$20000,$E361))</f>
        <v>0.00196620542484801</v>
      </c>
      <c r="V361" s="10" t="n">
        <v>94341571</v>
      </c>
      <c r="W361" s="10" t="n">
        <v>382153</v>
      </c>
      <c r="X361" s="10" t="n">
        <v>42679295</v>
      </c>
      <c r="Y361" s="10" t="n">
        <v>149018</v>
      </c>
      <c r="Z361" s="2" t="n">
        <v>12</v>
      </c>
      <c r="AA361" s="2" t="s">
        <v>958</v>
      </c>
    </row>
    <row r="362" customFormat="false" ht="15" hidden="false" customHeight="false" outlineLevel="0" collapsed="false">
      <c r="A362" s="2" t="s">
        <v>959</v>
      </c>
      <c r="B362" s="2" t="s">
        <v>760</v>
      </c>
      <c r="C362" s="3" t="s">
        <v>761</v>
      </c>
      <c r="D362" s="2" t="s">
        <v>762</v>
      </c>
      <c r="E362" s="2" t="n">
        <v>2024</v>
      </c>
      <c r="F362" s="2" t="n">
        <v>13</v>
      </c>
      <c r="G362" s="2" t="s">
        <v>197</v>
      </c>
      <c r="H362" s="3" t="s">
        <v>198</v>
      </c>
      <c r="I362" s="2"/>
      <c r="J362" s="10" t="n">
        <v>0</v>
      </c>
      <c r="K362" s="11" t="n">
        <f aca="false">J362/1000</f>
        <v>0</v>
      </c>
      <c r="L362" s="10" t="n">
        <v>0</v>
      </c>
      <c r="M362" s="12" t="n">
        <f aca="false">L362/1000</f>
        <v>0</v>
      </c>
      <c r="N362" s="13" t="n">
        <f aca="false">IF(SUMIFS($J$3:$J$20000,$D$3:$D$20000,$D362,$E$3:$E$20000,$E362)=0,0,J362/SUMIFS($J$3:$J$20000,$D$3:$D$20000,$D362,$E$3:$E$20000,$E362))</f>
        <v>0</v>
      </c>
      <c r="O362" s="13" t="n">
        <f aca="false">IF(SUMIFS($L$3:$L$20000,$D$3:$D$20000,$D362,$E$3:$E$20000,$E362)=0,0,L362/SUMIFS($L$3:$L$20000,$D$3:$D$20000,$D362,$E$3:$E$20000,$E362))</f>
        <v>0</v>
      </c>
      <c r="P362" s="10" t="n">
        <v>7156</v>
      </c>
      <c r="Q362" s="11" t="n">
        <f aca="false">P362/1000</f>
        <v>7.156</v>
      </c>
      <c r="R362" s="10" t="n">
        <v>1</v>
      </c>
      <c r="S362" s="12" t="n">
        <f aca="false">R362/1000</f>
        <v>0.001</v>
      </c>
      <c r="T362" s="13" t="n">
        <f aca="false">IF(SUMIFS($P$3:$P$20000,$D$3:$D$20000,$D362,$E$3:$E$20000,$E362)=0,0,P362/SUMIFS($P$3:$P$20000,$D$3:$D$20000,$D362,$E$3:$E$20000,$E362))</f>
        <v>0.00016766912386908</v>
      </c>
      <c r="U362" s="13" t="n">
        <f aca="false">IF(SUMIFS($R$3:$R$20000,$D$3:$D$20000,$D362,$E$3:$E$20000,$E362)=0,0,R362/SUMIFS($R$3:$R$20000,$D$3:$D$20000,$D362,$E$3:$E$20000,$E362))</f>
        <v>6.71059871961777E-006</v>
      </c>
      <c r="V362" s="10" t="n">
        <v>94341571</v>
      </c>
      <c r="W362" s="10" t="n">
        <v>382153</v>
      </c>
      <c r="X362" s="10" t="n">
        <v>42679295</v>
      </c>
      <c r="Y362" s="10" t="n">
        <v>149018</v>
      </c>
      <c r="Z362" s="2" t="n">
        <v>13</v>
      </c>
      <c r="AA362" s="2" t="s">
        <v>960</v>
      </c>
    </row>
    <row r="363" customFormat="false" ht="15" hidden="false" customHeight="false" outlineLevel="0" collapsed="false">
      <c r="A363" s="2" t="s">
        <v>961</v>
      </c>
      <c r="B363" s="2" t="s">
        <v>760</v>
      </c>
      <c r="C363" s="3" t="s">
        <v>761</v>
      </c>
      <c r="D363" s="2" t="s">
        <v>762</v>
      </c>
      <c r="E363" s="2" t="n">
        <v>2024</v>
      </c>
      <c r="F363" s="2" t="n">
        <v>14</v>
      </c>
      <c r="G363" s="2" t="s">
        <v>132</v>
      </c>
      <c r="H363" s="3" t="s">
        <v>133</v>
      </c>
      <c r="I363" s="2" t="s">
        <v>134</v>
      </c>
      <c r="J363" s="10" t="n">
        <v>0</v>
      </c>
      <c r="K363" s="11" t="n">
        <f aca="false">J363/1000</f>
        <v>0</v>
      </c>
      <c r="L363" s="10" t="n">
        <v>0</v>
      </c>
      <c r="M363" s="12" t="n">
        <f aca="false">L363/1000</f>
        <v>0</v>
      </c>
      <c r="N363" s="13" t="n">
        <f aca="false">IF(SUMIFS($J$3:$J$20000,$D$3:$D$20000,$D363,$E$3:$E$20000,$E363)=0,0,J363/SUMIFS($J$3:$J$20000,$D$3:$D$20000,$D363,$E$3:$E$20000,$E363))</f>
        <v>0</v>
      </c>
      <c r="O363" s="13" t="n">
        <f aca="false">IF(SUMIFS($L$3:$L$20000,$D$3:$D$20000,$D363,$E$3:$E$20000,$E363)=0,0,L363/SUMIFS($L$3:$L$20000,$D$3:$D$20000,$D363,$E$3:$E$20000,$E363))</f>
        <v>0</v>
      </c>
      <c r="P363" s="10" t="n">
        <v>41290</v>
      </c>
      <c r="Q363" s="11" t="n">
        <f aca="false">P363/1000</f>
        <v>41.29</v>
      </c>
      <c r="R363" s="10" t="n">
        <v>120</v>
      </c>
      <c r="S363" s="12" t="n">
        <f aca="false">R363/1000</f>
        <v>0.12</v>
      </c>
      <c r="T363" s="13" t="n">
        <f aca="false">IF(SUMIFS($P$3:$P$20000,$D$3:$D$20000,$D363,$E$3:$E$20000,$E363)=0,0,P363/SUMIFS($P$3:$P$20000,$D$3:$D$20000,$D363,$E$3:$E$20000,$E363))</f>
        <v>0.000967448033056778</v>
      </c>
      <c r="U363" s="13" t="n">
        <f aca="false">IF(SUMIFS($R$3:$R$20000,$D$3:$D$20000,$D363,$E$3:$E$20000,$E363)=0,0,R363/SUMIFS($R$3:$R$20000,$D$3:$D$20000,$D363,$E$3:$E$20000,$E363))</f>
        <v>0.000805271846354132</v>
      </c>
      <c r="V363" s="10" t="n">
        <v>94341571</v>
      </c>
      <c r="W363" s="10" t="n">
        <v>382153</v>
      </c>
      <c r="X363" s="10" t="n">
        <v>42679295</v>
      </c>
      <c r="Y363" s="10" t="n">
        <v>149018</v>
      </c>
      <c r="Z363" s="2" t="n">
        <v>14</v>
      </c>
      <c r="AA363" s="2" t="s">
        <v>962</v>
      </c>
    </row>
    <row r="364" customFormat="false" ht="15" hidden="false" customHeight="false" outlineLevel="0" collapsed="false">
      <c r="A364" s="2" t="s">
        <v>963</v>
      </c>
      <c r="B364" s="2" t="s">
        <v>760</v>
      </c>
      <c r="C364" s="3" t="s">
        <v>761</v>
      </c>
      <c r="D364" s="2" t="s">
        <v>762</v>
      </c>
      <c r="E364" s="2" t="n">
        <v>2024</v>
      </c>
      <c r="F364" s="2" t="n">
        <v>15</v>
      </c>
      <c r="G364" s="2" t="s">
        <v>122</v>
      </c>
      <c r="H364" s="3" t="s">
        <v>123</v>
      </c>
      <c r="I364" s="2" t="s">
        <v>124</v>
      </c>
      <c r="J364" s="10" t="n">
        <v>0</v>
      </c>
      <c r="K364" s="11" t="n">
        <f aca="false">J364/1000</f>
        <v>0</v>
      </c>
      <c r="L364" s="10" t="n">
        <v>0</v>
      </c>
      <c r="M364" s="12" t="n">
        <f aca="false">L364/1000</f>
        <v>0</v>
      </c>
      <c r="N364" s="13" t="n">
        <f aca="false">IF(SUMIFS($J$3:$J$20000,$D$3:$D$20000,$D364,$E$3:$E$20000,$E364)=0,0,J364/SUMIFS($J$3:$J$20000,$D$3:$D$20000,$D364,$E$3:$E$20000,$E364))</f>
        <v>0</v>
      </c>
      <c r="O364" s="13" t="n">
        <f aca="false">IF(SUMIFS($L$3:$L$20000,$D$3:$D$20000,$D364,$E$3:$E$20000,$E364)=0,0,L364/SUMIFS($L$3:$L$20000,$D$3:$D$20000,$D364,$E$3:$E$20000,$E364))</f>
        <v>0</v>
      </c>
      <c r="P364" s="10" t="n">
        <v>43071</v>
      </c>
      <c r="Q364" s="11" t="n">
        <f aca="false">P364/1000</f>
        <v>43.071</v>
      </c>
      <c r="R364" s="10" t="n">
        <v>130</v>
      </c>
      <c r="S364" s="12" t="n">
        <f aca="false">R364/1000</f>
        <v>0.13</v>
      </c>
      <c r="T364" s="13" t="n">
        <f aca="false">IF(SUMIFS($P$3:$P$20000,$D$3:$D$20000,$D364,$E$3:$E$20000,$E364)=0,0,P364/SUMIFS($P$3:$P$20000,$D$3:$D$20000,$D364,$E$3:$E$20000,$E364))</f>
        <v>0.00100917786950323</v>
      </c>
      <c r="U364" s="13" t="n">
        <f aca="false">IF(SUMIFS($R$3:$R$20000,$D$3:$D$20000,$D364,$E$3:$E$20000,$E364)=0,0,R364/SUMIFS($R$3:$R$20000,$D$3:$D$20000,$D364,$E$3:$E$20000,$E364))</f>
        <v>0.000872377833550309</v>
      </c>
      <c r="V364" s="10" t="n">
        <v>94341571</v>
      </c>
      <c r="W364" s="10" t="n">
        <v>382153</v>
      </c>
      <c r="X364" s="10" t="n">
        <v>42679295</v>
      </c>
      <c r="Y364" s="10" t="n">
        <v>149018</v>
      </c>
      <c r="Z364" s="2" t="n">
        <v>15</v>
      </c>
      <c r="AA364" s="2" t="s">
        <v>964</v>
      </c>
    </row>
    <row r="365" customFormat="false" ht="15" hidden="false" customHeight="false" outlineLevel="0" collapsed="false">
      <c r="A365" s="2" t="s">
        <v>965</v>
      </c>
      <c r="B365" s="2" t="s">
        <v>760</v>
      </c>
      <c r="C365" s="3" t="s">
        <v>761</v>
      </c>
      <c r="D365" s="2" t="s">
        <v>762</v>
      </c>
      <c r="E365" s="2" t="n">
        <v>2024</v>
      </c>
      <c r="F365" s="2" t="n">
        <v>16</v>
      </c>
      <c r="G365" s="2" t="s">
        <v>171</v>
      </c>
      <c r="H365" s="3" t="s">
        <v>172</v>
      </c>
      <c r="I365" s="2" t="s">
        <v>173</v>
      </c>
      <c r="J365" s="10" t="n">
        <v>0</v>
      </c>
      <c r="K365" s="11" t="n">
        <f aca="false">J365/1000</f>
        <v>0</v>
      </c>
      <c r="L365" s="10" t="n">
        <v>0</v>
      </c>
      <c r="M365" s="12" t="n">
        <f aca="false">L365/1000</f>
        <v>0</v>
      </c>
      <c r="N365" s="13" t="n">
        <f aca="false">IF(SUMIFS($J$3:$J$20000,$D$3:$D$20000,$D365,$E$3:$E$20000,$E365)=0,0,J365/SUMIFS($J$3:$J$20000,$D$3:$D$20000,$D365,$E$3:$E$20000,$E365))</f>
        <v>0</v>
      </c>
      <c r="O365" s="13" t="n">
        <f aca="false">IF(SUMIFS($L$3:$L$20000,$D$3:$D$20000,$D365,$E$3:$E$20000,$E365)=0,0,L365/SUMIFS($L$3:$L$20000,$D$3:$D$20000,$D365,$E$3:$E$20000,$E365))</f>
        <v>0</v>
      </c>
      <c r="P365" s="10" t="n">
        <v>1926298</v>
      </c>
      <c r="Q365" s="11" t="n">
        <f aca="false">P365/1000</f>
        <v>1926.298</v>
      </c>
      <c r="R365" s="10" t="n">
        <v>7605</v>
      </c>
      <c r="S365" s="12" t="n">
        <f aca="false">R365/1000</f>
        <v>7.605</v>
      </c>
      <c r="T365" s="13" t="n">
        <f aca="false">IF(SUMIFS($P$3:$P$20000,$D$3:$D$20000,$D365,$E$3:$E$20000,$E365)=0,0,P365/SUMIFS($P$3:$P$20000,$D$3:$D$20000,$D365,$E$3:$E$20000,$E365))</f>
        <v>0.0451342506946284</v>
      </c>
      <c r="U365" s="13" t="n">
        <f aca="false">IF(SUMIFS($R$3:$R$20000,$D$3:$D$20000,$D365,$E$3:$E$20000,$E365)=0,0,R365/SUMIFS($R$3:$R$20000,$D$3:$D$20000,$D365,$E$3:$E$20000,$E365))</f>
        <v>0.0510341032626931</v>
      </c>
      <c r="V365" s="10" t="n">
        <v>94341571</v>
      </c>
      <c r="W365" s="10" t="n">
        <v>382153</v>
      </c>
      <c r="X365" s="10" t="n">
        <v>42679295</v>
      </c>
      <c r="Y365" s="10" t="n">
        <v>149018</v>
      </c>
      <c r="Z365" s="2" t="n">
        <v>16</v>
      </c>
      <c r="AA365" s="2" t="s">
        <v>966</v>
      </c>
    </row>
    <row r="366" customFormat="false" ht="15" hidden="false" customHeight="false" outlineLevel="0" collapsed="false">
      <c r="A366" s="2" t="s">
        <v>967</v>
      </c>
      <c r="B366" s="2" t="s">
        <v>760</v>
      </c>
      <c r="C366" s="3" t="s">
        <v>761</v>
      </c>
      <c r="D366" s="2" t="s">
        <v>762</v>
      </c>
      <c r="E366" s="2" t="n">
        <v>2024</v>
      </c>
      <c r="F366" s="2" t="n">
        <v>17</v>
      </c>
      <c r="G366" s="2" t="s">
        <v>859</v>
      </c>
      <c r="H366" s="3" t="s">
        <v>860</v>
      </c>
      <c r="I366" s="2"/>
      <c r="J366" s="10" t="n">
        <v>0</v>
      </c>
      <c r="K366" s="11" t="n">
        <f aca="false">J366/1000</f>
        <v>0</v>
      </c>
      <c r="L366" s="10" t="n">
        <v>0</v>
      </c>
      <c r="M366" s="12" t="n">
        <f aca="false">L366/1000</f>
        <v>0</v>
      </c>
      <c r="N366" s="13" t="n">
        <f aca="false">IF(SUMIFS($J$3:$J$20000,$D$3:$D$20000,$D366,$E$3:$E$20000,$E366)=0,0,J366/SUMIFS($J$3:$J$20000,$D$3:$D$20000,$D366,$E$3:$E$20000,$E366))</f>
        <v>0</v>
      </c>
      <c r="O366" s="13" t="n">
        <f aca="false">IF(SUMIFS($L$3:$L$20000,$D$3:$D$20000,$D366,$E$3:$E$20000,$E366)=0,0,L366/SUMIFS($L$3:$L$20000,$D$3:$D$20000,$D366,$E$3:$E$20000,$E366))</f>
        <v>0</v>
      </c>
      <c r="P366" s="10" t="n">
        <v>169399</v>
      </c>
      <c r="Q366" s="11" t="n">
        <f aca="false">P366/1000</f>
        <v>169.399</v>
      </c>
      <c r="R366" s="10" t="n">
        <v>500</v>
      </c>
      <c r="S366" s="12" t="n">
        <f aca="false">R366/1000</f>
        <v>0.5</v>
      </c>
      <c r="T366" s="13" t="n">
        <f aca="false">IF(SUMIFS($P$3:$P$20000,$D$3:$D$20000,$D366,$E$3:$E$20000,$E366)=0,0,P366/SUMIFS($P$3:$P$20000,$D$3:$D$20000,$D366,$E$3:$E$20000,$E366))</f>
        <v>0.003969114297694</v>
      </c>
      <c r="U366" s="13" t="n">
        <f aca="false">IF(SUMIFS($R$3:$R$20000,$D$3:$D$20000,$D366,$E$3:$E$20000,$E366)=0,0,R366/SUMIFS($R$3:$R$20000,$D$3:$D$20000,$D366,$E$3:$E$20000,$E366))</f>
        <v>0.00335529935980888</v>
      </c>
      <c r="V366" s="10" t="n">
        <v>94341571</v>
      </c>
      <c r="W366" s="10" t="n">
        <v>382153</v>
      </c>
      <c r="X366" s="10" t="n">
        <v>42679295</v>
      </c>
      <c r="Y366" s="10" t="n">
        <v>149018</v>
      </c>
      <c r="Z366" s="2" t="n">
        <v>17</v>
      </c>
      <c r="AA366" s="2" t="s">
        <v>968</v>
      </c>
    </row>
    <row r="367" customFormat="false" ht="15" hidden="false" customHeight="false" outlineLevel="0" collapsed="false">
      <c r="A367" s="2" t="s">
        <v>969</v>
      </c>
      <c r="B367" s="2" t="s">
        <v>760</v>
      </c>
      <c r="C367" s="3" t="s">
        <v>761</v>
      </c>
      <c r="D367" s="2" t="s">
        <v>762</v>
      </c>
      <c r="E367" s="2" t="n">
        <v>2024</v>
      </c>
      <c r="F367" s="2" t="n">
        <v>18</v>
      </c>
      <c r="G367" s="2" t="s">
        <v>180</v>
      </c>
      <c r="H367" s="3" t="s">
        <v>181</v>
      </c>
      <c r="I367" s="2"/>
      <c r="J367" s="10" t="n">
        <v>0</v>
      </c>
      <c r="K367" s="11" t="n">
        <f aca="false">J367/1000</f>
        <v>0</v>
      </c>
      <c r="L367" s="10" t="n">
        <v>0</v>
      </c>
      <c r="M367" s="12" t="n">
        <f aca="false">L367/1000</f>
        <v>0</v>
      </c>
      <c r="N367" s="13" t="n">
        <f aca="false">IF(SUMIFS($J$3:$J$20000,$D$3:$D$20000,$D367,$E$3:$E$20000,$E367)=0,0,J367/SUMIFS($J$3:$J$20000,$D$3:$D$20000,$D367,$E$3:$E$20000,$E367))</f>
        <v>0</v>
      </c>
      <c r="O367" s="13" t="n">
        <f aca="false">IF(SUMIFS($L$3:$L$20000,$D$3:$D$20000,$D367,$E$3:$E$20000,$E367)=0,0,L367/SUMIFS($L$3:$L$20000,$D$3:$D$20000,$D367,$E$3:$E$20000,$E367))</f>
        <v>0</v>
      </c>
      <c r="P367" s="10" t="n">
        <v>6093</v>
      </c>
      <c r="Q367" s="11" t="n">
        <f aca="false">P367/1000</f>
        <v>6.093</v>
      </c>
      <c r="R367" s="10" t="n">
        <v>16</v>
      </c>
      <c r="S367" s="12" t="n">
        <f aca="false">R367/1000</f>
        <v>0.016</v>
      </c>
      <c r="T367" s="13" t="n">
        <f aca="false">IF(SUMIFS($P$3:$P$20000,$D$3:$D$20000,$D367,$E$3:$E$20000,$E367)=0,0,P367/SUMIFS($P$3:$P$20000,$D$3:$D$20000,$D367,$E$3:$E$20000,$E367))</f>
        <v>0.000142762433165777</v>
      </c>
      <c r="U367" s="13" t="n">
        <f aca="false">IF(SUMIFS($R$3:$R$20000,$D$3:$D$20000,$D367,$E$3:$E$20000,$E367)=0,0,R367/SUMIFS($R$3:$R$20000,$D$3:$D$20000,$D367,$E$3:$E$20000,$E367))</f>
        <v>0.000107369579513884</v>
      </c>
      <c r="V367" s="10" t="n">
        <v>94341571</v>
      </c>
      <c r="W367" s="10" t="n">
        <v>382153</v>
      </c>
      <c r="X367" s="10" t="n">
        <v>42679295</v>
      </c>
      <c r="Y367" s="10" t="n">
        <v>149018</v>
      </c>
      <c r="Z367" s="2" t="n">
        <v>18</v>
      </c>
      <c r="AA367" s="2" t="s">
        <v>970</v>
      </c>
    </row>
    <row r="368" customFormat="false" ht="15" hidden="false" customHeight="false" outlineLevel="0" collapsed="false">
      <c r="A368" s="2" t="s">
        <v>971</v>
      </c>
      <c r="B368" s="2" t="s">
        <v>760</v>
      </c>
      <c r="C368" s="3" t="s">
        <v>761</v>
      </c>
      <c r="D368" s="2" t="s">
        <v>762</v>
      </c>
      <c r="E368" s="2" t="n">
        <v>2024</v>
      </c>
      <c r="F368" s="2" t="n">
        <v>19</v>
      </c>
      <c r="G368" s="2" t="s">
        <v>325</v>
      </c>
      <c r="H368" s="3" t="s">
        <v>326</v>
      </c>
      <c r="I368" s="2"/>
      <c r="J368" s="10" t="n">
        <v>0</v>
      </c>
      <c r="K368" s="11" t="n">
        <f aca="false">J368/1000</f>
        <v>0</v>
      </c>
      <c r="L368" s="10" t="n">
        <v>0</v>
      </c>
      <c r="M368" s="12" t="n">
        <f aca="false">L368/1000</f>
        <v>0</v>
      </c>
      <c r="N368" s="13" t="n">
        <f aca="false">IF(SUMIFS($J$3:$J$20000,$D$3:$D$20000,$D368,$E$3:$E$20000,$E368)=0,0,J368/SUMIFS($J$3:$J$20000,$D$3:$D$20000,$D368,$E$3:$E$20000,$E368))</f>
        <v>0</v>
      </c>
      <c r="O368" s="13" t="n">
        <f aca="false">IF(SUMIFS($L$3:$L$20000,$D$3:$D$20000,$D368,$E$3:$E$20000,$E368)=0,0,L368/SUMIFS($L$3:$L$20000,$D$3:$D$20000,$D368,$E$3:$E$20000,$E368))</f>
        <v>0</v>
      </c>
      <c r="P368" s="10" t="n">
        <v>86612</v>
      </c>
      <c r="Q368" s="11" t="n">
        <f aca="false">P368/1000</f>
        <v>86.612</v>
      </c>
      <c r="R368" s="10" t="n">
        <v>190</v>
      </c>
      <c r="S368" s="12" t="n">
        <f aca="false">R368/1000</f>
        <v>0.19</v>
      </c>
      <c r="T368" s="13" t="n">
        <f aca="false">IF(SUMIFS($P$3:$P$20000,$D$3:$D$20000,$D368,$E$3:$E$20000,$E368)=0,0,P368/SUMIFS($P$3:$P$20000,$D$3:$D$20000,$D368,$E$3:$E$20000,$E368))</f>
        <v>0.00202936810460435</v>
      </c>
      <c r="U368" s="13" t="n">
        <f aca="false">IF(SUMIFS($R$3:$R$20000,$D$3:$D$20000,$D368,$E$3:$E$20000,$E368)=0,0,R368/SUMIFS($R$3:$R$20000,$D$3:$D$20000,$D368,$E$3:$E$20000,$E368))</f>
        <v>0.00127501375672738</v>
      </c>
      <c r="V368" s="10" t="n">
        <v>94341571</v>
      </c>
      <c r="W368" s="10" t="n">
        <v>382153</v>
      </c>
      <c r="X368" s="10" t="n">
        <v>42679295</v>
      </c>
      <c r="Y368" s="10" t="n">
        <v>149018</v>
      </c>
      <c r="Z368" s="2" t="n">
        <v>19</v>
      </c>
      <c r="AA368" s="2" t="s">
        <v>972</v>
      </c>
    </row>
    <row r="369" customFormat="false" ht="15" hidden="false" customHeight="false" outlineLevel="0" collapsed="false">
      <c r="A369" s="2" t="s">
        <v>973</v>
      </c>
      <c r="B369" s="2" t="s">
        <v>760</v>
      </c>
      <c r="C369" s="3" t="s">
        <v>761</v>
      </c>
      <c r="D369" s="2" t="s">
        <v>762</v>
      </c>
      <c r="E369" s="2" t="n">
        <v>2024</v>
      </c>
      <c r="F369" s="2" t="n">
        <v>20</v>
      </c>
      <c r="G369" s="2" t="s">
        <v>210</v>
      </c>
      <c r="H369" s="3" t="s">
        <v>211</v>
      </c>
      <c r="I369" s="2" t="s">
        <v>212</v>
      </c>
      <c r="J369" s="10" t="n">
        <v>0</v>
      </c>
      <c r="K369" s="11" t="n">
        <f aca="false">J369/1000</f>
        <v>0</v>
      </c>
      <c r="L369" s="10" t="n">
        <v>0</v>
      </c>
      <c r="M369" s="12" t="n">
        <f aca="false">L369/1000</f>
        <v>0</v>
      </c>
      <c r="N369" s="13" t="n">
        <f aca="false">IF(SUMIFS($J$3:$J$20000,$D$3:$D$20000,$D369,$E$3:$E$20000,$E369)=0,0,J369/SUMIFS($J$3:$J$20000,$D$3:$D$20000,$D369,$E$3:$E$20000,$E369))</f>
        <v>0</v>
      </c>
      <c r="O369" s="13" t="n">
        <f aca="false">IF(SUMIFS($L$3:$L$20000,$D$3:$D$20000,$D369,$E$3:$E$20000,$E369)=0,0,L369/SUMIFS($L$3:$L$20000,$D$3:$D$20000,$D369,$E$3:$E$20000,$E369))</f>
        <v>0</v>
      </c>
      <c r="P369" s="10" t="n">
        <v>86184</v>
      </c>
      <c r="Q369" s="11" t="n">
        <f aca="false">P369/1000</f>
        <v>86.184</v>
      </c>
      <c r="R369" s="10" t="n">
        <v>140</v>
      </c>
      <c r="S369" s="12" t="n">
        <f aca="false">R369/1000</f>
        <v>0.14</v>
      </c>
      <c r="T369" s="13" t="n">
        <f aca="false">IF(SUMIFS($P$3:$P$20000,$D$3:$D$20000,$D369,$E$3:$E$20000,$E369)=0,0,P369/SUMIFS($P$3:$P$20000,$D$3:$D$20000,$D369,$E$3:$E$20000,$E369))</f>
        <v>0.00201933982274075</v>
      </c>
      <c r="U369" s="13" t="n">
        <f aca="false">IF(SUMIFS($R$3:$R$20000,$D$3:$D$20000,$D369,$E$3:$E$20000,$E369)=0,0,R369/SUMIFS($R$3:$R$20000,$D$3:$D$20000,$D369,$E$3:$E$20000,$E369))</f>
        <v>0.000939483820746487</v>
      </c>
      <c r="V369" s="10" t="n">
        <v>94341571</v>
      </c>
      <c r="W369" s="10" t="n">
        <v>382153</v>
      </c>
      <c r="X369" s="10" t="n">
        <v>42679295</v>
      </c>
      <c r="Y369" s="10" t="n">
        <v>149018</v>
      </c>
      <c r="Z369" s="2" t="n">
        <v>20</v>
      </c>
      <c r="AA369" s="2" t="s">
        <v>974</v>
      </c>
    </row>
    <row r="370" customFormat="false" ht="15" hidden="false" customHeight="false" outlineLevel="0" collapsed="false">
      <c r="A370" s="2" t="s">
        <v>975</v>
      </c>
      <c r="B370" s="2" t="s">
        <v>760</v>
      </c>
      <c r="C370" s="3" t="s">
        <v>761</v>
      </c>
      <c r="D370" s="2" t="s">
        <v>762</v>
      </c>
      <c r="E370" s="2" t="n">
        <v>2025</v>
      </c>
      <c r="F370" s="2" t="n">
        <v>1</v>
      </c>
      <c r="G370" s="2" t="s">
        <v>107</v>
      </c>
      <c r="H370" s="3" t="s">
        <v>108</v>
      </c>
      <c r="I370" s="2" t="s">
        <v>109</v>
      </c>
      <c r="J370" s="10" t="n">
        <v>81478544</v>
      </c>
      <c r="K370" s="11" t="n">
        <f aca="false">J370/1000</f>
        <v>81478.544</v>
      </c>
      <c r="L370" s="10" t="n">
        <v>256550</v>
      </c>
      <c r="M370" s="12" t="n">
        <f aca="false">L370/1000</f>
        <v>256.55</v>
      </c>
      <c r="N370" s="13" t="n">
        <f aca="false">IF(SUMIFS($J$3:$J$20000,$D$3:$D$20000,$D370,$E$3:$E$20000,$E370)=0,0,J370/SUMIFS($J$3:$J$20000,$D$3:$D$20000,$D370,$E$3:$E$20000,$E370))</f>
        <v>0.941542229125807</v>
      </c>
      <c r="O370" s="13" t="n">
        <f aca="false">IF(SUMIFS($L$3:$L$20000,$D$3:$D$20000,$D370,$E$3:$E$20000,$E370)=0,0,L370/SUMIFS($L$3:$L$20000,$D$3:$D$20000,$D370,$E$3:$E$20000,$E370))</f>
        <v>0.92382204137484</v>
      </c>
      <c r="P370" s="10" t="n">
        <v>3949497</v>
      </c>
      <c r="Q370" s="11" t="n">
        <f aca="false">P370/1000</f>
        <v>3949.497</v>
      </c>
      <c r="R370" s="10" t="n">
        <v>12611</v>
      </c>
      <c r="S370" s="12" t="n">
        <f aca="false">R370/1000</f>
        <v>12.611</v>
      </c>
      <c r="T370" s="13" t="n">
        <f aca="false">IF(SUMIFS($P$3:$P$20000,$D$3:$D$20000,$D370,$E$3:$E$20000,$E370)=0,0,P370/SUMIFS($P$3:$P$20000,$D$3:$D$20000,$D370,$E$3:$E$20000,$E370))</f>
        <v>0.072763025779815</v>
      </c>
      <c r="U370" s="13" t="n">
        <f aca="false">IF(SUMIFS($R$3:$R$20000,$D$3:$D$20000,$D370,$E$3:$E$20000,$E370)=0,0,R370/SUMIFS($R$3:$R$20000,$D$3:$D$20000,$D370,$E$3:$E$20000,$E370))</f>
        <v>0.0799343335425026</v>
      </c>
      <c r="V370" s="10" t="n">
        <v>86537323</v>
      </c>
      <c r="W370" s="10" t="n">
        <v>277705</v>
      </c>
      <c r="X370" s="10" t="n">
        <v>54278900</v>
      </c>
      <c r="Y370" s="10" t="n">
        <v>157767</v>
      </c>
      <c r="Z370" s="2" t="n">
        <v>1</v>
      </c>
      <c r="AA370" s="2" t="s">
        <v>976</v>
      </c>
    </row>
    <row r="371" customFormat="false" ht="15" hidden="false" customHeight="false" outlineLevel="0" collapsed="false">
      <c r="A371" s="2" t="s">
        <v>977</v>
      </c>
      <c r="B371" s="2" t="s">
        <v>760</v>
      </c>
      <c r="C371" s="3" t="s">
        <v>761</v>
      </c>
      <c r="D371" s="2" t="s">
        <v>762</v>
      </c>
      <c r="E371" s="2" t="n">
        <v>2025</v>
      </c>
      <c r="F371" s="2" t="n">
        <v>2</v>
      </c>
      <c r="G371" s="2" t="s">
        <v>102</v>
      </c>
      <c r="H371" s="3" t="s">
        <v>103</v>
      </c>
      <c r="I371" s="2" t="s">
        <v>104</v>
      </c>
      <c r="J371" s="10" t="n">
        <v>3084477</v>
      </c>
      <c r="K371" s="11" t="n">
        <f aca="false">J371/1000</f>
        <v>3084.477</v>
      </c>
      <c r="L371" s="10" t="n">
        <v>11817</v>
      </c>
      <c r="M371" s="12" t="n">
        <f aca="false">L371/1000</f>
        <v>11.817</v>
      </c>
      <c r="N371" s="13" t="n">
        <f aca="false">IF(SUMIFS($J$3:$J$20000,$D$3:$D$20000,$D371,$E$3:$E$20000,$E371)=0,0,J371/SUMIFS($J$3:$J$20000,$D$3:$D$20000,$D371,$E$3:$E$20000,$E371))</f>
        <v>0.0356433142726174</v>
      </c>
      <c r="O371" s="13" t="n">
        <f aca="false">IF(SUMIFS($L$3:$L$20000,$D$3:$D$20000,$D371,$E$3:$E$20000,$E371)=0,0,L371/SUMIFS($L$3:$L$20000,$D$3:$D$20000,$D371,$E$3:$E$20000,$E371))</f>
        <v>0.0425523487153634</v>
      </c>
      <c r="P371" s="10" t="n">
        <v>17084425</v>
      </c>
      <c r="Q371" s="11" t="n">
        <f aca="false">P371/1000</f>
        <v>17084.425</v>
      </c>
      <c r="R371" s="10" t="n">
        <v>49149</v>
      </c>
      <c r="S371" s="12" t="n">
        <f aca="false">R371/1000</f>
        <v>49.149</v>
      </c>
      <c r="T371" s="13" t="n">
        <f aca="false">IF(SUMIFS($P$3:$P$20000,$D$3:$D$20000,$D371,$E$3:$E$20000,$E371)=0,0,P371/SUMIFS($P$3:$P$20000,$D$3:$D$20000,$D371,$E$3:$E$20000,$E371))</f>
        <v>0.314752601839757</v>
      </c>
      <c r="U371" s="13" t="n">
        <f aca="false">IF(SUMIFS($R$3:$R$20000,$D$3:$D$20000,$D371,$E$3:$E$20000,$E371)=0,0,R371/SUMIFS($R$3:$R$20000,$D$3:$D$20000,$D371,$E$3:$E$20000,$E371))</f>
        <v>0.311529026982829</v>
      </c>
      <c r="V371" s="10" t="n">
        <v>86537323</v>
      </c>
      <c r="W371" s="10" t="n">
        <v>277705</v>
      </c>
      <c r="X371" s="10" t="n">
        <v>54278900</v>
      </c>
      <c r="Y371" s="10" t="n">
        <v>157767</v>
      </c>
      <c r="Z371" s="2" t="n">
        <v>2</v>
      </c>
      <c r="AA371" s="2" t="s">
        <v>978</v>
      </c>
    </row>
    <row r="372" customFormat="false" ht="15" hidden="false" customHeight="false" outlineLevel="0" collapsed="false">
      <c r="A372" s="2" t="s">
        <v>979</v>
      </c>
      <c r="B372" s="2" t="s">
        <v>760</v>
      </c>
      <c r="C372" s="3" t="s">
        <v>761</v>
      </c>
      <c r="D372" s="2" t="s">
        <v>762</v>
      </c>
      <c r="E372" s="2" t="n">
        <v>2025</v>
      </c>
      <c r="F372" s="2" t="n">
        <v>3</v>
      </c>
      <c r="G372" s="2" t="s">
        <v>97</v>
      </c>
      <c r="H372" s="3" t="s">
        <v>98</v>
      </c>
      <c r="I372" s="2" t="s">
        <v>99</v>
      </c>
      <c r="J372" s="10" t="n">
        <v>846971</v>
      </c>
      <c r="K372" s="11" t="n">
        <f aca="false">J372/1000</f>
        <v>846.971</v>
      </c>
      <c r="L372" s="10" t="n">
        <v>3858</v>
      </c>
      <c r="M372" s="12" t="n">
        <f aca="false">L372/1000</f>
        <v>3.858</v>
      </c>
      <c r="N372" s="13" t="n">
        <f aca="false">IF(SUMIFS($J$3:$J$20000,$D$3:$D$20000,$D372,$E$3:$E$20000,$E372)=0,0,J372/SUMIFS($J$3:$J$20000,$D$3:$D$20000,$D372,$E$3:$E$20000,$E372))</f>
        <v>0.0097873492111606</v>
      </c>
      <c r="O372" s="13" t="n">
        <f aca="false">IF(SUMIFS($L$3:$L$20000,$D$3:$D$20000,$D372,$E$3:$E$20000,$E372)=0,0,L372/SUMIFS($L$3:$L$20000,$D$3:$D$20000,$D372,$E$3:$E$20000,$E372))</f>
        <v>0.0138924398192326</v>
      </c>
      <c r="P372" s="10" t="n">
        <v>12937064</v>
      </c>
      <c r="Q372" s="11" t="n">
        <f aca="false">P372/1000</f>
        <v>12937.064</v>
      </c>
      <c r="R372" s="10" t="n">
        <v>37380</v>
      </c>
      <c r="S372" s="12" t="n">
        <f aca="false">R372/1000</f>
        <v>37.38</v>
      </c>
      <c r="T372" s="13" t="n">
        <f aca="false">IF(SUMIFS($P$3:$P$20000,$D$3:$D$20000,$D372,$E$3:$E$20000,$E372)=0,0,P372/SUMIFS($P$3:$P$20000,$D$3:$D$20000,$D372,$E$3:$E$20000,$E372))</f>
        <v>0.238344255318365</v>
      </c>
      <c r="U372" s="13" t="n">
        <f aca="false">IF(SUMIFS($R$3:$R$20000,$D$3:$D$20000,$D372,$E$3:$E$20000,$E372)=0,0,R372/SUMIFS($R$3:$R$20000,$D$3:$D$20000,$D372,$E$3:$E$20000,$E372))</f>
        <v>0.236931677727281</v>
      </c>
      <c r="V372" s="10" t="n">
        <v>86537323</v>
      </c>
      <c r="W372" s="10" t="n">
        <v>277705</v>
      </c>
      <c r="X372" s="10" t="n">
        <v>54278900</v>
      </c>
      <c r="Y372" s="10" t="n">
        <v>157767</v>
      </c>
      <c r="Z372" s="2" t="n">
        <v>3</v>
      </c>
      <c r="AA372" s="2" t="s">
        <v>980</v>
      </c>
    </row>
    <row r="373" customFormat="false" ht="15" hidden="false" customHeight="false" outlineLevel="0" collapsed="false">
      <c r="A373" s="2" t="s">
        <v>981</v>
      </c>
      <c r="B373" s="2" t="s">
        <v>760</v>
      </c>
      <c r="C373" s="3" t="s">
        <v>761</v>
      </c>
      <c r="D373" s="2" t="s">
        <v>762</v>
      </c>
      <c r="E373" s="2" t="n">
        <v>2025</v>
      </c>
      <c r="F373" s="2" t="n">
        <v>4</v>
      </c>
      <c r="G373" s="2" t="s">
        <v>377</v>
      </c>
      <c r="H373" s="3" t="s">
        <v>378</v>
      </c>
      <c r="I373" s="2" t="s">
        <v>379</v>
      </c>
      <c r="J373" s="10" t="n">
        <v>685583</v>
      </c>
      <c r="K373" s="11" t="n">
        <f aca="false">J373/1000</f>
        <v>685.583</v>
      </c>
      <c r="L373" s="10" t="n">
        <v>3677</v>
      </c>
      <c r="M373" s="12" t="n">
        <f aca="false">L373/1000</f>
        <v>3.677</v>
      </c>
      <c r="N373" s="13" t="n">
        <f aca="false">IF(SUMIFS($J$3:$J$20000,$D$3:$D$20000,$D373,$E$3:$E$20000,$E373)=0,0,J373/SUMIFS($J$3:$J$20000,$D$3:$D$20000,$D373,$E$3:$E$20000,$E373))</f>
        <v>0.00792239667501617</v>
      </c>
      <c r="O373" s="13" t="n">
        <f aca="false">IF(SUMIFS($L$3:$L$20000,$D$3:$D$20000,$D373,$E$3:$E$20000,$E373)=0,0,L373/SUMIFS($L$3:$L$20000,$D$3:$D$20000,$D373,$E$3:$E$20000,$E373))</f>
        <v>0.0132406690552925</v>
      </c>
      <c r="P373" s="10" t="n">
        <v>768234</v>
      </c>
      <c r="Q373" s="11" t="n">
        <f aca="false">P373/1000</f>
        <v>768.234</v>
      </c>
      <c r="R373" s="10" t="n">
        <v>2578</v>
      </c>
      <c r="S373" s="12" t="n">
        <f aca="false">R373/1000</f>
        <v>2.578</v>
      </c>
      <c r="T373" s="13" t="n">
        <f aca="false">IF(SUMIFS($P$3:$P$20000,$D$3:$D$20000,$D373,$E$3:$E$20000,$E373)=0,0,P373/SUMIFS($P$3:$P$20000,$D$3:$D$20000,$D373,$E$3:$E$20000,$E373))</f>
        <v>0.0141534555785029</v>
      </c>
      <c r="U373" s="13" t="n">
        <f aca="false">IF(SUMIFS($R$3:$R$20000,$D$3:$D$20000,$D373,$E$3:$E$20000,$E373)=0,0,R373/SUMIFS($R$3:$R$20000,$D$3:$D$20000,$D373,$E$3:$E$20000,$E373))</f>
        <v>0.0163405528405814</v>
      </c>
      <c r="V373" s="10" t="n">
        <v>86537323</v>
      </c>
      <c r="W373" s="10" t="n">
        <v>277705</v>
      </c>
      <c r="X373" s="10" t="n">
        <v>54278900</v>
      </c>
      <c r="Y373" s="10" t="n">
        <v>157767</v>
      </c>
      <c r="Z373" s="2" t="n">
        <v>4</v>
      </c>
      <c r="AA373" s="2" t="s">
        <v>982</v>
      </c>
    </row>
    <row r="374" customFormat="false" ht="15" hidden="false" customHeight="false" outlineLevel="0" collapsed="false">
      <c r="A374" s="2" t="s">
        <v>983</v>
      </c>
      <c r="B374" s="2" t="s">
        <v>760</v>
      </c>
      <c r="C374" s="3" t="s">
        <v>761</v>
      </c>
      <c r="D374" s="2" t="s">
        <v>762</v>
      </c>
      <c r="E374" s="2" t="n">
        <v>2025</v>
      </c>
      <c r="F374" s="2" t="n">
        <v>5</v>
      </c>
      <c r="G374" s="2" t="s">
        <v>147</v>
      </c>
      <c r="H374" s="3" t="s">
        <v>148</v>
      </c>
      <c r="I374" s="2" t="s">
        <v>149</v>
      </c>
      <c r="J374" s="10" t="n">
        <v>359827</v>
      </c>
      <c r="K374" s="11" t="n">
        <f aca="false">J374/1000</f>
        <v>359.827</v>
      </c>
      <c r="L374" s="10" t="n">
        <v>1056</v>
      </c>
      <c r="M374" s="12" t="n">
        <f aca="false">L374/1000</f>
        <v>1.056</v>
      </c>
      <c r="N374" s="13" t="n">
        <f aca="false">IF(SUMIFS($J$3:$J$20000,$D$3:$D$20000,$D374,$E$3:$E$20000,$E374)=0,0,J374/SUMIFS($J$3:$J$20000,$D$3:$D$20000,$D374,$E$3:$E$20000,$E374))</f>
        <v>0.00415805559411631</v>
      </c>
      <c r="O374" s="13" t="n">
        <f aca="false">IF(SUMIFS($L$3:$L$20000,$D$3:$D$20000,$D374,$E$3:$E$20000,$E374)=0,0,L374/SUMIFS($L$3:$L$20000,$D$3:$D$20000,$D374,$E$3:$E$20000,$E374))</f>
        <v>0.00380259628022542</v>
      </c>
      <c r="P374" s="10" t="n">
        <v>5545560</v>
      </c>
      <c r="Q374" s="11" t="n">
        <f aca="false">P374/1000</f>
        <v>5545.56</v>
      </c>
      <c r="R374" s="10" t="n">
        <v>16235</v>
      </c>
      <c r="S374" s="12" t="n">
        <f aca="false">R374/1000</f>
        <v>16.235</v>
      </c>
      <c r="T374" s="13" t="n">
        <f aca="false">IF(SUMIFS($P$3:$P$20000,$D$3:$D$20000,$D374,$E$3:$E$20000,$E374)=0,0,P374/SUMIFS($P$3:$P$20000,$D$3:$D$20000,$D374,$E$3:$E$20000,$E374))</f>
        <v>0.10216787738882</v>
      </c>
      <c r="U374" s="13" t="n">
        <f aca="false">IF(SUMIFS($R$3:$R$20000,$D$3:$D$20000,$D374,$E$3:$E$20000,$E374)=0,0,R374/SUMIFS($R$3:$R$20000,$D$3:$D$20000,$D374,$E$3:$E$20000,$E374))</f>
        <v>0.102904916744313</v>
      </c>
      <c r="V374" s="10" t="n">
        <v>86537323</v>
      </c>
      <c r="W374" s="10" t="n">
        <v>277705</v>
      </c>
      <c r="X374" s="10" t="n">
        <v>54278900</v>
      </c>
      <c r="Y374" s="10" t="n">
        <v>157767</v>
      </c>
      <c r="Z374" s="2" t="n">
        <v>5</v>
      </c>
      <c r="AA374" s="2" t="s">
        <v>984</v>
      </c>
    </row>
    <row r="375" customFormat="false" ht="15" hidden="false" customHeight="false" outlineLevel="0" collapsed="false">
      <c r="A375" s="2" t="s">
        <v>985</v>
      </c>
      <c r="B375" s="2" t="s">
        <v>760</v>
      </c>
      <c r="C375" s="3" t="s">
        <v>761</v>
      </c>
      <c r="D375" s="2" t="s">
        <v>762</v>
      </c>
      <c r="E375" s="2" t="n">
        <v>2025</v>
      </c>
      <c r="F375" s="2" t="n">
        <v>6</v>
      </c>
      <c r="G375" s="2" t="s">
        <v>162</v>
      </c>
      <c r="H375" s="3" t="s">
        <v>163</v>
      </c>
      <c r="I375" s="2" t="s">
        <v>164</v>
      </c>
      <c r="J375" s="10" t="n">
        <v>70582</v>
      </c>
      <c r="K375" s="11" t="n">
        <f aca="false">J375/1000</f>
        <v>70.582</v>
      </c>
      <c r="L375" s="10" t="n">
        <v>731</v>
      </c>
      <c r="M375" s="12" t="n">
        <f aca="false">L375/1000</f>
        <v>0.731</v>
      </c>
      <c r="N375" s="13" t="n">
        <f aca="false">IF(SUMIFS($J$3:$J$20000,$D$3:$D$20000,$D375,$E$3:$E$20000,$E375)=0,0,J375/SUMIFS($J$3:$J$20000,$D$3:$D$20000,$D375,$E$3:$E$20000,$E375))</f>
        <v>0.000815624952946603</v>
      </c>
      <c r="O375" s="13" t="n">
        <f aca="false">IF(SUMIFS($L$3:$L$20000,$D$3:$D$20000,$D375,$E$3:$E$20000,$E375)=0,0,L375/SUMIFS($L$3:$L$20000,$D$3:$D$20000,$D375,$E$3:$E$20000,$E375))</f>
        <v>0.00263228965989089</v>
      </c>
      <c r="P375" s="10" t="n">
        <v>23</v>
      </c>
      <c r="Q375" s="11" t="n">
        <f aca="false">P375/1000</f>
        <v>0.023</v>
      </c>
      <c r="R375" s="10" t="n">
        <v>1</v>
      </c>
      <c r="S375" s="12" t="n">
        <f aca="false">R375/1000</f>
        <v>0.001</v>
      </c>
      <c r="T375" s="13" t="n">
        <f aca="false">IF(SUMIFS($P$3:$P$20000,$D$3:$D$20000,$D375,$E$3:$E$20000,$E375)=0,0,P375/SUMIFS($P$3:$P$20000,$D$3:$D$20000,$D375,$E$3:$E$20000,$E375))</f>
        <v>4.23737400721091E-007</v>
      </c>
      <c r="U375" s="13" t="n">
        <f aca="false">IF(SUMIFS($R$3:$R$20000,$D$3:$D$20000,$D375,$E$3:$E$20000,$E375)=0,0,R375/SUMIFS($R$3:$R$20000,$D$3:$D$20000,$D375,$E$3:$E$20000,$E375))</f>
        <v>6.33846114840239E-006</v>
      </c>
      <c r="V375" s="10" t="n">
        <v>86537323</v>
      </c>
      <c r="W375" s="10" t="n">
        <v>277705</v>
      </c>
      <c r="X375" s="10" t="n">
        <v>54278900</v>
      </c>
      <c r="Y375" s="10" t="n">
        <v>157767</v>
      </c>
      <c r="Z375" s="2" t="n">
        <v>6</v>
      </c>
      <c r="AA375" s="2" t="s">
        <v>986</v>
      </c>
    </row>
    <row r="376" customFormat="false" ht="15" hidden="false" customHeight="false" outlineLevel="0" collapsed="false">
      <c r="A376" s="2" t="s">
        <v>987</v>
      </c>
      <c r="B376" s="2" t="s">
        <v>760</v>
      </c>
      <c r="C376" s="3" t="s">
        <v>761</v>
      </c>
      <c r="D376" s="2" t="s">
        <v>762</v>
      </c>
      <c r="E376" s="2" t="n">
        <v>2025</v>
      </c>
      <c r="F376" s="2" t="n">
        <v>7</v>
      </c>
      <c r="G376" s="2" t="s">
        <v>137</v>
      </c>
      <c r="H376" s="3" t="s">
        <v>138</v>
      </c>
      <c r="I376" s="2" t="s">
        <v>139</v>
      </c>
      <c r="J376" s="10" t="n">
        <v>6525</v>
      </c>
      <c r="K376" s="11" t="n">
        <f aca="false">J376/1000</f>
        <v>6.525</v>
      </c>
      <c r="L376" s="10" t="n">
        <v>15</v>
      </c>
      <c r="M376" s="12" t="n">
        <f aca="false">L376/1000</f>
        <v>0.015</v>
      </c>
      <c r="N376" s="13" t="n">
        <f aca="false">IF(SUMIFS($J$3:$J$20000,$D$3:$D$20000,$D376,$E$3:$E$20000,$E376)=0,0,J376/SUMIFS($J$3:$J$20000,$D$3:$D$20000,$D376,$E$3:$E$20000,$E376))</f>
        <v>7.54009920089624E-005</v>
      </c>
      <c r="O376" s="13" t="n">
        <f aca="false">IF(SUMIFS($L$3:$L$20000,$D$3:$D$20000,$D376,$E$3:$E$20000,$E376)=0,0,L376/SUMIFS($L$3:$L$20000,$D$3:$D$20000,$D376,$E$3:$E$20000,$E376))</f>
        <v>5.40141517077474E-005</v>
      </c>
      <c r="P376" s="10" t="n">
        <v>476891</v>
      </c>
      <c r="Q376" s="11" t="n">
        <f aca="false">P376/1000</f>
        <v>476.891</v>
      </c>
      <c r="R376" s="10" t="n">
        <v>1400</v>
      </c>
      <c r="S376" s="12" t="n">
        <f aca="false">R376/1000</f>
        <v>1.4</v>
      </c>
      <c r="T376" s="13" t="n">
        <f aca="false">IF(SUMIFS($P$3:$P$20000,$D$3:$D$20000,$D376,$E$3:$E$20000,$E376)=0,0,P376/SUMIFS($P$3:$P$20000,$D$3:$D$20000,$D376,$E$3:$E$20000,$E376))</f>
        <v>0.00878593707683833</v>
      </c>
      <c r="U376" s="13" t="n">
        <f aca="false">IF(SUMIFS($R$3:$R$20000,$D$3:$D$20000,$D376,$E$3:$E$20000,$E376)=0,0,R376/SUMIFS($R$3:$R$20000,$D$3:$D$20000,$D376,$E$3:$E$20000,$E376))</f>
        <v>0.00887384560776335</v>
      </c>
      <c r="V376" s="10" t="n">
        <v>86537323</v>
      </c>
      <c r="W376" s="10" t="n">
        <v>277705</v>
      </c>
      <c r="X376" s="10" t="n">
        <v>54278900</v>
      </c>
      <c r="Y376" s="10" t="n">
        <v>157767</v>
      </c>
      <c r="Z376" s="2" t="n">
        <v>7</v>
      </c>
      <c r="AA376" s="2" t="s">
        <v>988</v>
      </c>
    </row>
    <row r="377" customFormat="false" ht="15" hidden="false" customHeight="false" outlineLevel="0" collapsed="false">
      <c r="A377" s="2" t="s">
        <v>989</v>
      </c>
      <c r="B377" s="2" t="s">
        <v>760</v>
      </c>
      <c r="C377" s="3" t="s">
        <v>761</v>
      </c>
      <c r="D377" s="2" t="s">
        <v>762</v>
      </c>
      <c r="E377" s="2" t="n">
        <v>2025</v>
      </c>
      <c r="F377" s="2" t="n">
        <v>8</v>
      </c>
      <c r="G377" s="2" t="s">
        <v>247</v>
      </c>
      <c r="H377" s="3" t="s">
        <v>248</v>
      </c>
      <c r="I377" s="2" t="s">
        <v>249</v>
      </c>
      <c r="J377" s="10" t="n">
        <v>2026</v>
      </c>
      <c r="K377" s="11" t="n">
        <f aca="false">J377/1000</f>
        <v>2.026</v>
      </c>
      <c r="L377" s="10" t="n">
        <v>0</v>
      </c>
      <c r="M377" s="12" t="n">
        <f aca="false">L377/1000</f>
        <v>0</v>
      </c>
      <c r="N377" s="13" t="n">
        <f aca="false">IF(SUMIFS($J$3:$J$20000,$D$3:$D$20000,$D377,$E$3:$E$20000,$E377)=0,0,J377/SUMIFS($J$3:$J$20000,$D$3:$D$20000,$D377,$E$3:$E$20000,$E377))</f>
        <v>2.3411863572438E-005</v>
      </c>
      <c r="O377" s="13" t="n">
        <f aca="false">IF(SUMIFS($L$3:$L$20000,$D$3:$D$20000,$D377,$E$3:$E$20000,$E377)=0,0,L377/SUMIFS($L$3:$L$20000,$D$3:$D$20000,$D377,$E$3:$E$20000,$E377))</f>
        <v>0</v>
      </c>
      <c r="P377" s="10" t="n">
        <v>0</v>
      </c>
      <c r="Q377" s="11" t="n">
        <f aca="false">P377/1000</f>
        <v>0</v>
      </c>
      <c r="R377" s="10" t="n">
        <v>0</v>
      </c>
      <c r="S377" s="12" t="n">
        <f aca="false">R377/1000</f>
        <v>0</v>
      </c>
      <c r="T377" s="13" t="n">
        <f aca="false">IF(SUMIFS($P$3:$P$20000,$D$3:$D$20000,$D377,$E$3:$E$20000,$E377)=0,0,P377/SUMIFS($P$3:$P$20000,$D$3:$D$20000,$D377,$E$3:$E$20000,$E377))</f>
        <v>0</v>
      </c>
      <c r="U377" s="13" t="n">
        <f aca="false">IF(SUMIFS($R$3:$R$20000,$D$3:$D$20000,$D377,$E$3:$E$20000,$E377)=0,0,R377/SUMIFS($R$3:$R$20000,$D$3:$D$20000,$D377,$E$3:$E$20000,$E377))</f>
        <v>0</v>
      </c>
      <c r="V377" s="10" t="n">
        <v>86537323</v>
      </c>
      <c r="W377" s="10" t="n">
        <v>277705</v>
      </c>
      <c r="X377" s="10" t="n">
        <v>54278900</v>
      </c>
      <c r="Y377" s="10" t="n">
        <v>157767</v>
      </c>
      <c r="Z377" s="2" t="n">
        <v>9</v>
      </c>
      <c r="AA377" s="2" t="s">
        <v>990</v>
      </c>
    </row>
    <row r="378" customFormat="false" ht="15" hidden="false" customHeight="false" outlineLevel="0" collapsed="false">
      <c r="A378" s="2" t="s">
        <v>991</v>
      </c>
      <c r="B378" s="2" t="s">
        <v>760</v>
      </c>
      <c r="C378" s="3" t="s">
        <v>761</v>
      </c>
      <c r="D378" s="2" t="s">
        <v>762</v>
      </c>
      <c r="E378" s="2" t="n">
        <v>2025</v>
      </c>
      <c r="F378" s="2" t="n">
        <v>9</v>
      </c>
      <c r="G378" s="2" t="s">
        <v>171</v>
      </c>
      <c r="H378" s="3" t="s">
        <v>172</v>
      </c>
      <c r="I378" s="2" t="s">
        <v>173</v>
      </c>
      <c r="J378" s="10" t="n">
        <v>1818</v>
      </c>
      <c r="K378" s="11" t="n">
        <f aca="false">J378/1000</f>
        <v>1.818</v>
      </c>
      <c r="L378" s="10" t="n">
        <v>0</v>
      </c>
      <c r="M378" s="12" t="n">
        <f aca="false">L378/1000</f>
        <v>0</v>
      </c>
      <c r="N378" s="13" t="n">
        <f aca="false">IF(SUMIFS($J$3:$J$20000,$D$3:$D$20000,$D378,$E$3:$E$20000,$E378)=0,0,J378/SUMIFS($J$3:$J$20000,$D$3:$D$20000,$D378,$E$3:$E$20000,$E378))</f>
        <v>2.10082763942213E-005</v>
      </c>
      <c r="O378" s="13" t="n">
        <f aca="false">IF(SUMIFS($L$3:$L$20000,$D$3:$D$20000,$D378,$E$3:$E$20000,$E378)=0,0,L378/SUMIFS($L$3:$L$20000,$D$3:$D$20000,$D378,$E$3:$E$20000,$E378))</f>
        <v>0</v>
      </c>
      <c r="P378" s="10" t="n">
        <v>4526047</v>
      </c>
      <c r="Q378" s="11" t="n">
        <f aca="false">P378/1000</f>
        <v>4526.047</v>
      </c>
      <c r="R378" s="10" t="n">
        <v>13235</v>
      </c>
      <c r="S378" s="12" t="n">
        <f aca="false">R378/1000</f>
        <v>13.235</v>
      </c>
      <c r="T378" s="13" t="n">
        <f aca="false">IF(SUMIFS($P$3:$P$20000,$D$3:$D$20000,$D378,$E$3:$E$20000,$E378)=0,0,P378/SUMIFS($P$3:$P$20000,$D$3:$D$20000,$D378,$E$3:$E$20000,$E378))</f>
        <v>0.0833850170139778</v>
      </c>
      <c r="U378" s="13" t="n">
        <f aca="false">IF(SUMIFS($R$3:$R$20000,$D$3:$D$20000,$D378,$E$3:$E$20000,$E378)=0,0,R378/SUMIFS($R$3:$R$20000,$D$3:$D$20000,$D378,$E$3:$E$20000,$E378))</f>
        <v>0.0838895332991057</v>
      </c>
      <c r="V378" s="10" t="n">
        <v>86537323</v>
      </c>
      <c r="W378" s="10" t="n">
        <v>277705</v>
      </c>
      <c r="X378" s="10" t="n">
        <v>54278900</v>
      </c>
      <c r="Y378" s="10" t="n">
        <v>157767</v>
      </c>
      <c r="Z378" s="2" t="n">
        <v>10</v>
      </c>
      <c r="AA378" s="2" t="s">
        <v>992</v>
      </c>
    </row>
    <row r="379" customFormat="false" ht="15" hidden="false" customHeight="false" outlineLevel="0" collapsed="false">
      <c r="A379" s="2" t="s">
        <v>993</v>
      </c>
      <c r="B379" s="2" t="s">
        <v>760</v>
      </c>
      <c r="C379" s="3" t="s">
        <v>761</v>
      </c>
      <c r="D379" s="2" t="s">
        <v>762</v>
      </c>
      <c r="E379" s="2" t="n">
        <v>2025</v>
      </c>
      <c r="F379" s="2" t="n">
        <v>10</v>
      </c>
      <c r="G379" s="2" t="s">
        <v>152</v>
      </c>
      <c r="H379" s="3" t="s">
        <v>153</v>
      </c>
      <c r="I379" s="2" t="s">
        <v>154</v>
      </c>
      <c r="J379" s="10" t="n">
        <v>604</v>
      </c>
      <c r="K379" s="11" t="n">
        <f aca="false">J379/1000</f>
        <v>0.604</v>
      </c>
      <c r="L379" s="10" t="n">
        <v>1</v>
      </c>
      <c r="M379" s="12" t="n">
        <f aca="false">L379/1000</f>
        <v>0.001</v>
      </c>
      <c r="N379" s="13" t="n">
        <f aca="false">IF(SUMIFS($J$3:$J$20000,$D$3:$D$20000,$D379,$E$3:$E$20000,$E379)=0,0,J379/SUMIFS($J$3:$J$20000,$D$3:$D$20000,$D379,$E$3:$E$20000,$E379))</f>
        <v>6.97964738289859E-006</v>
      </c>
      <c r="O379" s="13" t="n">
        <f aca="false">IF(SUMIFS($L$3:$L$20000,$D$3:$D$20000,$D379,$E$3:$E$20000,$E379)=0,0,L379/SUMIFS($L$3:$L$20000,$D$3:$D$20000,$D379,$E$3:$E$20000,$E379))</f>
        <v>3.60094344718316E-006</v>
      </c>
      <c r="P379" s="10" t="n">
        <v>232654</v>
      </c>
      <c r="Q379" s="11" t="n">
        <f aca="false">P379/1000</f>
        <v>232.654</v>
      </c>
      <c r="R379" s="10" t="n">
        <v>400</v>
      </c>
      <c r="S379" s="12" t="n">
        <f aca="false">R379/1000</f>
        <v>0.4</v>
      </c>
      <c r="T379" s="13" t="n">
        <f aca="false">IF(SUMIFS($P$3:$P$20000,$D$3:$D$20000,$D379,$E$3:$E$20000,$E379)=0,0,P379/SUMIFS($P$3:$P$20000,$D$3:$D$20000,$D379,$E$3:$E$20000,$E379))</f>
        <v>0.00428626961858107</v>
      </c>
      <c r="U379" s="13" t="n">
        <f aca="false">IF(SUMIFS($R$3:$R$20000,$D$3:$D$20000,$D379,$E$3:$E$20000,$E379)=0,0,R379/SUMIFS($R$3:$R$20000,$D$3:$D$20000,$D379,$E$3:$E$20000,$E379))</f>
        <v>0.00253538445936096</v>
      </c>
      <c r="V379" s="10" t="n">
        <v>86537323</v>
      </c>
      <c r="W379" s="10" t="n">
        <v>277705</v>
      </c>
      <c r="X379" s="10" t="n">
        <v>54278900</v>
      </c>
      <c r="Y379" s="10" t="n">
        <v>157767</v>
      </c>
      <c r="Z379" s="2" t="n">
        <v>8</v>
      </c>
      <c r="AA379" s="2" t="s">
        <v>994</v>
      </c>
    </row>
    <row r="380" customFormat="false" ht="15" hidden="false" customHeight="false" outlineLevel="0" collapsed="false">
      <c r="A380" s="2" t="s">
        <v>995</v>
      </c>
      <c r="B380" s="2" t="s">
        <v>760</v>
      </c>
      <c r="C380" s="3" t="s">
        <v>761</v>
      </c>
      <c r="D380" s="2" t="s">
        <v>762</v>
      </c>
      <c r="E380" s="2" t="n">
        <v>2025</v>
      </c>
      <c r="F380" s="2" t="n">
        <v>11</v>
      </c>
      <c r="G380" s="2" t="s">
        <v>127</v>
      </c>
      <c r="H380" s="3" t="s">
        <v>128</v>
      </c>
      <c r="I380" s="2" t="s">
        <v>129</v>
      </c>
      <c r="J380" s="10" t="n">
        <v>220</v>
      </c>
      <c r="K380" s="11" t="n">
        <f aca="false">J380/1000</f>
        <v>0.22</v>
      </c>
      <c r="L380" s="10" t="n">
        <v>0</v>
      </c>
      <c r="M380" s="12" t="n">
        <f aca="false">L380/1000</f>
        <v>0</v>
      </c>
      <c r="N380" s="13" t="n">
        <f aca="false">IF(SUMIFS($J$3:$J$20000,$D$3:$D$20000,$D380,$E$3:$E$20000,$E380)=0,0,J380/SUMIFS($J$3:$J$20000,$D$3:$D$20000,$D380,$E$3:$E$20000,$E380))</f>
        <v>2.5422556692677E-006</v>
      </c>
      <c r="O380" s="13" t="n">
        <f aca="false">IF(SUMIFS($L$3:$L$20000,$D$3:$D$20000,$D380,$E$3:$E$20000,$E380)=0,0,L380/SUMIFS($L$3:$L$20000,$D$3:$D$20000,$D380,$E$3:$E$20000,$E380))</f>
        <v>0</v>
      </c>
      <c r="P380" s="10" t="n">
        <v>0</v>
      </c>
      <c r="Q380" s="11" t="n">
        <f aca="false">P380/1000</f>
        <v>0</v>
      </c>
      <c r="R380" s="10" t="n">
        <v>0</v>
      </c>
      <c r="S380" s="12" t="n">
        <f aca="false">R380/1000</f>
        <v>0</v>
      </c>
      <c r="T380" s="13" t="n">
        <f aca="false">IF(SUMIFS($P$3:$P$20000,$D$3:$D$20000,$D380,$E$3:$E$20000,$E380)=0,0,P380/SUMIFS($P$3:$P$20000,$D$3:$D$20000,$D380,$E$3:$E$20000,$E380))</f>
        <v>0</v>
      </c>
      <c r="U380" s="13" t="n">
        <f aca="false">IF(SUMIFS($R$3:$R$20000,$D$3:$D$20000,$D380,$E$3:$E$20000,$E380)=0,0,R380/SUMIFS($R$3:$R$20000,$D$3:$D$20000,$D380,$E$3:$E$20000,$E380))</f>
        <v>0</v>
      </c>
      <c r="V380" s="10" t="n">
        <v>86537323</v>
      </c>
      <c r="W380" s="10" t="n">
        <v>277705</v>
      </c>
      <c r="X380" s="10" t="n">
        <v>54278900</v>
      </c>
      <c r="Y380" s="10" t="n">
        <v>157767</v>
      </c>
      <c r="Z380" s="2" t="n">
        <v>11</v>
      </c>
      <c r="AA380" s="2" t="s">
        <v>996</v>
      </c>
    </row>
    <row r="381" customFormat="false" ht="15" hidden="false" customHeight="false" outlineLevel="0" collapsed="false">
      <c r="A381" s="2" t="s">
        <v>997</v>
      </c>
      <c r="B381" s="2" t="s">
        <v>760</v>
      </c>
      <c r="C381" s="3" t="s">
        <v>761</v>
      </c>
      <c r="D381" s="2" t="s">
        <v>762</v>
      </c>
      <c r="E381" s="2" t="n">
        <v>2025</v>
      </c>
      <c r="F381" s="2" t="n">
        <v>12</v>
      </c>
      <c r="G381" s="2" t="s">
        <v>117</v>
      </c>
      <c r="H381" s="3" t="s">
        <v>118</v>
      </c>
      <c r="I381" s="2" t="s">
        <v>119</v>
      </c>
      <c r="J381" s="10" t="n">
        <v>128</v>
      </c>
      <c r="K381" s="11" t="n">
        <f aca="false">J381/1000</f>
        <v>0.128</v>
      </c>
      <c r="L381" s="10" t="n">
        <v>0</v>
      </c>
      <c r="M381" s="12" t="n">
        <f aca="false">L381/1000</f>
        <v>0</v>
      </c>
      <c r="N381" s="13" t="n">
        <f aca="false">IF(SUMIFS($J$3:$J$20000,$D$3:$D$20000,$D381,$E$3:$E$20000,$E381)=0,0,J381/SUMIFS($J$3:$J$20000,$D$3:$D$20000,$D381,$E$3:$E$20000,$E381))</f>
        <v>1.4791305712103E-006</v>
      </c>
      <c r="O381" s="13" t="n">
        <f aca="false">IF(SUMIFS($L$3:$L$20000,$D$3:$D$20000,$D381,$E$3:$E$20000,$E381)=0,0,L381/SUMIFS($L$3:$L$20000,$D$3:$D$20000,$D381,$E$3:$E$20000,$E381))</f>
        <v>0</v>
      </c>
      <c r="P381" s="10" t="n">
        <v>0</v>
      </c>
      <c r="Q381" s="11" t="n">
        <f aca="false">P381/1000</f>
        <v>0</v>
      </c>
      <c r="R381" s="10" t="n">
        <v>0</v>
      </c>
      <c r="S381" s="12" t="n">
        <f aca="false">R381/1000</f>
        <v>0</v>
      </c>
      <c r="T381" s="13" t="n">
        <f aca="false">IF(SUMIFS($P$3:$P$20000,$D$3:$D$20000,$D381,$E$3:$E$20000,$E381)=0,0,P381/SUMIFS($P$3:$P$20000,$D$3:$D$20000,$D381,$E$3:$E$20000,$E381))</f>
        <v>0</v>
      </c>
      <c r="U381" s="13" t="n">
        <f aca="false">IF(SUMIFS($R$3:$R$20000,$D$3:$D$20000,$D381,$E$3:$E$20000,$E381)=0,0,R381/SUMIFS($R$3:$R$20000,$D$3:$D$20000,$D381,$E$3:$E$20000,$E381))</f>
        <v>0</v>
      </c>
      <c r="V381" s="10" t="n">
        <v>86537323</v>
      </c>
      <c r="W381" s="10" t="n">
        <v>277705</v>
      </c>
      <c r="X381" s="10" t="n">
        <v>54278900</v>
      </c>
      <c r="Y381" s="10" t="n">
        <v>157767</v>
      </c>
      <c r="Z381" s="2" t="n">
        <v>12</v>
      </c>
      <c r="AA381" s="2" t="s">
        <v>998</v>
      </c>
    </row>
    <row r="382" customFormat="false" ht="15" hidden="false" customHeight="false" outlineLevel="0" collapsed="false">
      <c r="A382" s="2" t="s">
        <v>999</v>
      </c>
      <c r="B382" s="2" t="s">
        <v>760</v>
      </c>
      <c r="C382" s="3" t="s">
        <v>761</v>
      </c>
      <c r="D382" s="2" t="s">
        <v>762</v>
      </c>
      <c r="E382" s="2" t="n">
        <v>2025</v>
      </c>
      <c r="F382" s="2" t="n">
        <v>13</v>
      </c>
      <c r="G382" s="2" t="s">
        <v>132</v>
      </c>
      <c r="H382" s="3" t="s">
        <v>133</v>
      </c>
      <c r="I382" s="2" t="s">
        <v>134</v>
      </c>
      <c r="J382" s="10" t="n">
        <v>18</v>
      </c>
      <c r="K382" s="11" t="n">
        <f aca="false">J382/1000</f>
        <v>0.018</v>
      </c>
      <c r="L382" s="10" t="n">
        <v>0</v>
      </c>
      <c r="M382" s="12" t="n">
        <f aca="false">L382/1000</f>
        <v>0</v>
      </c>
      <c r="N382" s="13" t="n">
        <f aca="false">IF(SUMIFS($J$3:$J$20000,$D$3:$D$20000,$D382,$E$3:$E$20000,$E382)=0,0,J382/SUMIFS($J$3:$J$20000,$D$3:$D$20000,$D382,$E$3:$E$20000,$E382))</f>
        <v>2.08002736576448E-007</v>
      </c>
      <c r="O382" s="13" t="n">
        <f aca="false">IF(SUMIFS($L$3:$L$20000,$D$3:$D$20000,$D382,$E$3:$E$20000,$E382)=0,0,L382/SUMIFS($L$3:$L$20000,$D$3:$D$20000,$D382,$E$3:$E$20000,$E382))</f>
        <v>0</v>
      </c>
      <c r="P382" s="10" t="n">
        <v>1666231</v>
      </c>
      <c r="Q382" s="11" t="n">
        <f aca="false">P382/1000</f>
        <v>1666.231</v>
      </c>
      <c r="R382" s="10" t="n">
        <v>5123</v>
      </c>
      <c r="S382" s="12" t="n">
        <f aca="false">R382/1000</f>
        <v>5.123</v>
      </c>
      <c r="T382" s="13" t="n">
        <f aca="false">IF(SUMIFS($P$3:$P$20000,$D$3:$D$20000,$D382,$E$3:$E$20000,$E382)=0,0,P382/SUMIFS($P$3:$P$20000,$D$3:$D$20000,$D382,$E$3:$E$20000,$E382))</f>
        <v>0.0306975823017784</v>
      </c>
      <c r="U382" s="13" t="n">
        <f aca="false">IF(SUMIFS($R$3:$R$20000,$D$3:$D$20000,$D382,$E$3:$E$20000,$E382)=0,0,R382/SUMIFS($R$3:$R$20000,$D$3:$D$20000,$D382,$E$3:$E$20000,$E382))</f>
        <v>0.0324719364632655</v>
      </c>
      <c r="V382" s="10" t="n">
        <v>86537323</v>
      </c>
      <c r="W382" s="10" t="n">
        <v>277705</v>
      </c>
      <c r="X382" s="10" t="n">
        <v>54278900</v>
      </c>
      <c r="Y382" s="10" t="n">
        <v>157767</v>
      </c>
      <c r="Z382" s="2" t="n">
        <v>13</v>
      </c>
      <c r="AA382" s="2" t="s">
        <v>1000</v>
      </c>
    </row>
    <row r="383" customFormat="false" ht="15" hidden="false" customHeight="false" outlineLevel="0" collapsed="false">
      <c r="A383" s="2" t="s">
        <v>1001</v>
      </c>
      <c r="B383" s="2" t="s">
        <v>760</v>
      </c>
      <c r="C383" s="3" t="s">
        <v>761</v>
      </c>
      <c r="D383" s="2" t="s">
        <v>762</v>
      </c>
      <c r="E383" s="2" t="n">
        <v>2025</v>
      </c>
      <c r="F383" s="2" t="n">
        <v>14</v>
      </c>
      <c r="G383" s="2" t="s">
        <v>911</v>
      </c>
      <c r="H383" s="3" t="s">
        <v>912</v>
      </c>
      <c r="I383" s="2"/>
      <c r="J383" s="10" t="n">
        <v>0</v>
      </c>
      <c r="K383" s="11" t="n">
        <f aca="false">J383/1000</f>
        <v>0</v>
      </c>
      <c r="L383" s="10" t="n">
        <v>0</v>
      </c>
      <c r="M383" s="12" t="n">
        <f aca="false">L383/1000</f>
        <v>0</v>
      </c>
      <c r="N383" s="13" t="n">
        <f aca="false">IF(SUMIFS($J$3:$J$20000,$D$3:$D$20000,$D383,$E$3:$E$20000,$E383)=0,0,J383/SUMIFS($J$3:$J$20000,$D$3:$D$20000,$D383,$E$3:$E$20000,$E383))</f>
        <v>0</v>
      </c>
      <c r="O383" s="13" t="n">
        <f aca="false">IF(SUMIFS($L$3:$L$20000,$D$3:$D$20000,$D383,$E$3:$E$20000,$E383)=0,0,L383/SUMIFS($L$3:$L$20000,$D$3:$D$20000,$D383,$E$3:$E$20000,$E383))</f>
        <v>0</v>
      </c>
      <c r="P383" s="10" t="n">
        <v>115437</v>
      </c>
      <c r="Q383" s="11" t="n">
        <f aca="false">P383/1000</f>
        <v>115.437</v>
      </c>
      <c r="R383" s="10" t="n">
        <v>300</v>
      </c>
      <c r="S383" s="12" t="n">
        <f aca="false">R383/1000</f>
        <v>0.3</v>
      </c>
      <c r="T383" s="13" t="n">
        <f aca="false">IF(SUMIFS($P$3:$P$20000,$D$3:$D$20000,$D383,$E$3:$E$20000,$E383)=0,0,P383/SUMIFS($P$3:$P$20000,$D$3:$D$20000,$D383,$E$3:$E$20000,$E383))</f>
        <v>0.00212673801421915</v>
      </c>
      <c r="U383" s="13" t="n">
        <f aca="false">IF(SUMIFS($R$3:$R$20000,$D$3:$D$20000,$D383,$E$3:$E$20000,$E383)=0,0,R383/SUMIFS($R$3:$R$20000,$D$3:$D$20000,$D383,$E$3:$E$20000,$E383))</f>
        <v>0.00190153834452072</v>
      </c>
      <c r="V383" s="10" t="n">
        <v>86537323</v>
      </c>
      <c r="W383" s="10" t="n">
        <v>277705</v>
      </c>
      <c r="X383" s="10" t="n">
        <v>54278900</v>
      </c>
      <c r="Y383" s="10" t="n">
        <v>157767</v>
      </c>
      <c r="Z383" s="2" t="n">
        <v>14</v>
      </c>
      <c r="AA383" s="2" t="s">
        <v>1002</v>
      </c>
    </row>
    <row r="384" customFormat="false" ht="15" hidden="false" customHeight="false" outlineLevel="0" collapsed="false">
      <c r="A384" s="2" t="s">
        <v>1003</v>
      </c>
      <c r="B384" s="2" t="s">
        <v>760</v>
      </c>
      <c r="C384" s="3" t="s">
        <v>761</v>
      </c>
      <c r="D384" s="2" t="s">
        <v>762</v>
      </c>
      <c r="E384" s="2" t="n">
        <v>2025</v>
      </c>
      <c r="F384" s="2" t="n">
        <v>15</v>
      </c>
      <c r="G384" s="2" t="s">
        <v>197</v>
      </c>
      <c r="H384" s="3" t="s">
        <v>198</v>
      </c>
      <c r="I384" s="2"/>
      <c r="J384" s="10" t="n">
        <v>0</v>
      </c>
      <c r="K384" s="11" t="n">
        <f aca="false">J384/1000</f>
        <v>0</v>
      </c>
      <c r="L384" s="10" t="n">
        <v>0</v>
      </c>
      <c r="M384" s="12" t="n">
        <f aca="false">L384/1000</f>
        <v>0</v>
      </c>
      <c r="N384" s="13" t="n">
        <f aca="false">IF(SUMIFS($J$3:$J$20000,$D$3:$D$20000,$D384,$E$3:$E$20000,$E384)=0,0,J384/SUMIFS($J$3:$J$20000,$D$3:$D$20000,$D384,$E$3:$E$20000,$E384))</f>
        <v>0</v>
      </c>
      <c r="O384" s="13" t="n">
        <f aca="false">IF(SUMIFS($L$3:$L$20000,$D$3:$D$20000,$D384,$E$3:$E$20000,$E384)=0,0,L384/SUMIFS($L$3:$L$20000,$D$3:$D$20000,$D384,$E$3:$E$20000,$E384))</f>
        <v>0</v>
      </c>
      <c r="P384" s="10" t="n">
        <v>3828</v>
      </c>
      <c r="Q384" s="11" t="n">
        <f aca="false">P384/1000</f>
        <v>3.828</v>
      </c>
      <c r="R384" s="10" t="n">
        <v>1</v>
      </c>
      <c r="S384" s="12" t="n">
        <f aca="false">R384/1000</f>
        <v>0.001</v>
      </c>
      <c r="T384" s="13" t="n">
        <f aca="false">IF(SUMIFS($P$3:$P$20000,$D$3:$D$20000,$D384,$E$3:$E$20000,$E384)=0,0,P384/SUMIFS($P$3:$P$20000,$D$3:$D$20000,$D384,$E$3:$E$20000,$E384))</f>
        <v>7.05246421721885E-005</v>
      </c>
      <c r="U384" s="13" t="n">
        <f aca="false">IF(SUMIFS($R$3:$R$20000,$D$3:$D$20000,$D384,$E$3:$E$20000,$E384)=0,0,R384/SUMIFS($R$3:$R$20000,$D$3:$D$20000,$D384,$E$3:$E$20000,$E384))</f>
        <v>6.33846114840239E-006</v>
      </c>
      <c r="V384" s="10" t="n">
        <v>86537323</v>
      </c>
      <c r="W384" s="10" t="n">
        <v>277705</v>
      </c>
      <c r="X384" s="10" t="n">
        <v>54278900</v>
      </c>
      <c r="Y384" s="10" t="n">
        <v>157767</v>
      </c>
      <c r="Z384" s="2" t="n">
        <v>15</v>
      </c>
      <c r="AA384" s="2" t="s">
        <v>1004</v>
      </c>
    </row>
    <row r="385" customFormat="false" ht="15" hidden="false" customHeight="false" outlineLevel="0" collapsed="false">
      <c r="A385" s="2" t="s">
        <v>1005</v>
      </c>
      <c r="B385" s="2" t="s">
        <v>760</v>
      </c>
      <c r="C385" s="3" t="s">
        <v>761</v>
      </c>
      <c r="D385" s="2" t="s">
        <v>762</v>
      </c>
      <c r="E385" s="2" t="n">
        <v>2025</v>
      </c>
      <c r="F385" s="2" t="n">
        <v>16</v>
      </c>
      <c r="G385" s="2" t="s">
        <v>504</v>
      </c>
      <c r="H385" s="3" t="s">
        <v>505</v>
      </c>
      <c r="I385" s="2"/>
      <c r="J385" s="10" t="n">
        <v>0</v>
      </c>
      <c r="K385" s="11" t="n">
        <f aca="false">J385/1000</f>
        <v>0</v>
      </c>
      <c r="L385" s="10" t="n">
        <v>0</v>
      </c>
      <c r="M385" s="12" t="n">
        <f aca="false">L385/1000</f>
        <v>0</v>
      </c>
      <c r="N385" s="13" t="n">
        <f aca="false">IF(SUMIFS($J$3:$J$20000,$D$3:$D$20000,$D385,$E$3:$E$20000,$E385)=0,0,J385/SUMIFS($J$3:$J$20000,$D$3:$D$20000,$D385,$E$3:$E$20000,$E385))</f>
        <v>0</v>
      </c>
      <c r="O385" s="13" t="n">
        <f aca="false">IF(SUMIFS($L$3:$L$20000,$D$3:$D$20000,$D385,$E$3:$E$20000,$E385)=0,0,L385/SUMIFS($L$3:$L$20000,$D$3:$D$20000,$D385,$E$3:$E$20000,$E385))</f>
        <v>0</v>
      </c>
      <c r="P385" s="10" t="n">
        <v>132506</v>
      </c>
      <c r="Q385" s="11" t="n">
        <f aca="false">P385/1000</f>
        <v>132.506</v>
      </c>
      <c r="R385" s="10" t="n">
        <v>330</v>
      </c>
      <c r="S385" s="12" t="n">
        <f aca="false">R385/1000</f>
        <v>0.33</v>
      </c>
      <c r="T385" s="13" t="n">
        <f aca="false">IF(SUMIFS($P$3:$P$20000,$D$3:$D$20000,$D385,$E$3:$E$20000,$E385)=0,0,P385/SUMIFS($P$3:$P$20000,$D$3:$D$20000,$D385,$E$3:$E$20000,$E385))</f>
        <v>0.00244120643564995</v>
      </c>
      <c r="U385" s="13" t="n">
        <f aca="false">IF(SUMIFS($R$3:$R$20000,$D$3:$D$20000,$D385,$E$3:$E$20000,$E385)=0,0,R385/SUMIFS($R$3:$R$20000,$D$3:$D$20000,$D385,$E$3:$E$20000,$E385))</f>
        <v>0.00209169217897279</v>
      </c>
      <c r="V385" s="10" t="n">
        <v>86537323</v>
      </c>
      <c r="W385" s="10" t="n">
        <v>277705</v>
      </c>
      <c r="X385" s="10" t="n">
        <v>54278900</v>
      </c>
      <c r="Y385" s="10" t="n">
        <v>157767</v>
      </c>
      <c r="Z385" s="2" t="n">
        <v>16</v>
      </c>
      <c r="AA385" s="2" t="s">
        <v>1006</v>
      </c>
    </row>
    <row r="386" customFormat="false" ht="15" hidden="false" customHeight="false" outlineLevel="0" collapsed="false">
      <c r="A386" s="2" t="s">
        <v>1007</v>
      </c>
      <c r="B386" s="2" t="s">
        <v>760</v>
      </c>
      <c r="C386" s="3" t="s">
        <v>761</v>
      </c>
      <c r="D386" s="2" t="s">
        <v>762</v>
      </c>
      <c r="E386" s="2" t="n">
        <v>2025</v>
      </c>
      <c r="F386" s="2" t="n">
        <v>17</v>
      </c>
      <c r="G386" s="2" t="s">
        <v>859</v>
      </c>
      <c r="H386" s="3" t="s">
        <v>860</v>
      </c>
      <c r="I386" s="2"/>
      <c r="J386" s="10" t="n">
        <v>0</v>
      </c>
      <c r="K386" s="11" t="n">
        <f aca="false">J386/1000</f>
        <v>0</v>
      </c>
      <c r="L386" s="10" t="n">
        <v>0</v>
      </c>
      <c r="M386" s="12" t="n">
        <f aca="false">L386/1000</f>
        <v>0</v>
      </c>
      <c r="N386" s="13" t="n">
        <f aca="false">IF(SUMIFS($J$3:$J$20000,$D$3:$D$20000,$D386,$E$3:$E$20000,$E386)=0,0,J386/SUMIFS($J$3:$J$20000,$D$3:$D$20000,$D386,$E$3:$E$20000,$E386))</f>
        <v>0</v>
      </c>
      <c r="O386" s="13" t="n">
        <f aca="false">IF(SUMIFS($L$3:$L$20000,$D$3:$D$20000,$D386,$E$3:$E$20000,$E386)=0,0,L386/SUMIFS($L$3:$L$20000,$D$3:$D$20000,$D386,$E$3:$E$20000,$E386))</f>
        <v>0</v>
      </c>
      <c r="P386" s="10" t="n">
        <v>178902</v>
      </c>
      <c r="Q386" s="11" t="n">
        <f aca="false">P386/1000</f>
        <v>178.902</v>
      </c>
      <c r="R386" s="10" t="n">
        <v>450</v>
      </c>
      <c r="S386" s="12" t="n">
        <f aca="false">R386/1000</f>
        <v>0.45</v>
      </c>
      <c r="T386" s="13" t="n">
        <f aca="false">IF(SUMIFS($P$3:$P$20000,$D$3:$D$20000,$D386,$E$3:$E$20000,$E386)=0,0,P386/SUMIFS($P$3:$P$20000,$D$3:$D$20000,$D386,$E$3:$E$20000,$E386))</f>
        <v>0.00329597688973063</v>
      </c>
      <c r="U386" s="13" t="n">
        <f aca="false">IF(SUMIFS($R$3:$R$20000,$D$3:$D$20000,$D386,$E$3:$E$20000,$E386)=0,0,R386/SUMIFS($R$3:$R$20000,$D$3:$D$20000,$D386,$E$3:$E$20000,$E386))</f>
        <v>0.00285230751678108</v>
      </c>
      <c r="V386" s="10" t="n">
        <v>86537323</v>
      </c>
      <c r="W386" s="10" t="n">
        <v>277705</v>
      </c>
      <c r="X386" s="10" t="n">
        <v>54278900</v>
      </c>
      <c r="Y386" s="10" t="n">
        <v>157767</v>
      </c>
      <c r="Z386" s="2" t="n">
        <v>17</v>
      </c>
      <c r="AA386" s="2" t="s">
        <v>1008</v>
      </c>
    </row>
    <row r="387" customFormat="false" ht="15" hidden="false" customHeight="false" outlineLevel="0" collapsed="false">
      <c r="A387" s="2" t="s">
        <v>1009</v>
      </c>
      <c r="B387" s="2" t="s">
        <v>760</v>
      </c>
      <c r="C387" s="3" t="s">
        <v>761</v>
      </c>
      <c r="D387" s="2" t="s">
        <v>762</v>
      </c>
      <c r="E387" s="2" t="n">
        <v>2025</v>
      </c>
      <c r="F387" s="2" t="n">
        <v>18</v>
      </c>
      <c r="G387" s="2" t="s">
        <v>917</v>
      </c>
      <c r="H387" s="3" t="s">
        <v>918</v>
      </c>
      <c r="I387" s="2"/>
      <c r="J387" s="10" t="n">
        <v>0</v>
      </c>
      <c r="K387" s="11" t="n">
        <f aca="false">J387/1000</f>
        <v>0</v>
      </c>
      <c r="L387" s="10" t="n">
        <v>0</v>
      </c>
      <c r="M387" s="12" t="n">
        <f aca="false">L387/1000</f>
        <v>0</v>
      </c>
      <c r="N387" s="13" t="n">
        <f aca="false">IF(SUMIFS($J$3:$J$20000,$D$3:$D$20000,$D387,$E$3:$E$20000,$E387)=0,0,J387/SUMIFS($J$3:$J$20000,$D$3:$D$20000,$D387,$E$3:$E$20000,$E387))</f>
        <v>0</v>
      </c>
      <c r="O387" s="13" t="n">
        <f aca="false">IF(SUMIFS($L$3:$L$20000,$D$3:$D$20000,$D387,$E$3:$E$20000,$E387)=0,0,L387/SUMIFS($L$3:$L$20000,$D$3:$D$20000,$D387,$E$3:$E$20000,$E387))</f>
        <v>0</v>
      </c>
      <c r="P387" s="10" t="n">
        <v>325329</v>
      </c>
      <c r="Q387" s="11" t="n">
        <f aca="false">P387/1000</f>
        <v>325.329</v>
      </c>
      <c r="R387" s="10" t="n">
        <v>999</v>
      </c>
      <c r="S387" s="12" t="n">
        <f aca="false">R387/1000</f>
        <v>0.999</v>
      </c>
      <c r="T387" s="13" t="n">
        <f aca="false">IF(SUMIFS($P$3:$P$20000,$D$3:$D$20000,$D387,$E$3:$E$20000,$E387)=0,0,P387/SUMIFS($P$3:$P$20000,$D$3:$D$20000,$D387,$E$3:$E$20000,$E387))</f>
        <v>0.00599365499300833</v>
      </c>
      <c r="U387" s="13" t="n">
        <f aca="false">IF(SUMIFS($R$3:$R$20000,$D$3:$D$20000,$D387,$E$3:$E$20000,$E387)=0,0,R387/SUMIFS($R$3:$R$20000,$D$3:$D$20000,$D387,$E$3:$E$20000,$E387))</f>
        <v>0.00633212268725399</v>
      </c>
      <c r="V387" s="10" t="n">
        <v>86537323</v>
      </c>
      <c r="W387" s="10" t="n">
        <v>277705</v>
      </c>
      <c r="X387" s="10" t="n">
        <v>54278900</v>
      </c>
      <c r="Y387" s="10" t="n">
        <v>157767</v>
      </c>
      <c r="Z387" s="2" t="n">
        <v>18</v>
      </c>
      <c r="AA387" s="2" t="s">
        <v>1010</v>
      </c>
    </row>
    <row r="388" customFormat="false" ht="15" hidden="false" customHeight="false" outlineLevel="0" collapsed="false">
      <c r="A388" s="2" t="s">
        <v>1011</v>
      </c>
      <c r="B388" s="2" t="s">
        <v>760</v>
      </c>
      <c r="C388" s="3" t="s">
        <v>761</v>
      </c>
      <c r="D388" s="2" t="s">
        <v>762</v>
      </c>
      <c r="E388" s="2" t="n">
        <v>2025</v>
      </c>
      <c r="F388" s="2" t="n">
        <v>19</v>
      </c>
      <c r="G388" s="2" t="s">
        <v>263</v>
      </c>
      <c r="H388" s="3" t="s">
        <v>264</v>
      </c>
      <c r="I388" s="2" t="s">
        <v>265</v>
      </c>
      <c r="J388" s="10" t="n">
        <v>0</v>
      </c>
      <c r="K388" s="11" t="n">
        <f aca="false">J388/1000</f>
        <v>0</v>
      </c>
      <c r="L388" s="10" t="n">
        <v>0</v>
      </c>
      <c r="M388" s="12" t="n">
        <f aca="false">L388/1000</f>
        <v>0</v>
      </c>
      <c r="N388" s="13" t="n">
        <f aca="false">IF(SUMIFS($J$3:$J$20000,$D$3:$D$20000,$D388,$E$3:$E$20000,$E388)=0,0,J388/SUMIFS($J$3:$J$20000,$D$3:$D$20000,$D388,$E$3:$E$20000,$E388))</f>
        <v>0</v>
      </c>
      <c r="O388" s="13" t="n">
        <f aca="false">IF(SUMIFS($L$3:$L$20000,$D$3:$D$20000,$D388,$E$3:$E$20000,$E388)=0,0,L388/SUMIFS($L$3:$L$20000,$D$3:$D$20000,$D388,$E$3:$E$20000,$E388))</f>
        <v>0</v>
      </c>
      <c r="P388" s="10" t="n">
        <v>8719</v>
      </c>
      <c r="Q388" s="11" t="n">
        <f aca="false">P388/1000</f>
        <v>8.719</v>
      </c>
      <c r="R388" s="10" t="n">
        <v>20</v>
      </c>
      <c r="S388" s="12" t="n">
        <f aca="false">R388/1000</f>
        <v>0.02</v>
      </c>
      <c r="T388" s="13" t="n">
        <f aca="false">IF(SUMIFS($P$3:$P$20000,$D$3:$D$20000,$D388,$E$3:$E$20000,$E388)=0,0,P388/SUMIFS($P$3:$P$20000,$D$3:$D$20000,$D388,$E$3:$E$20000,$E388))</f>
        <v>0.000160633321603791</v>
      </c>
      <c r="U388" s="13" t="n">
        <f aca="false">IF(SUMIFS($R$3:$R$20000,$D$3:$D$20000,$D388,$E$3:$E$20000,$E388)=0,0,R388/SUMIFS($R$3:$R$20000,$D$3:$D$20000,$D388,$E$3:$E$20000,$E388))</f>
        <v>0.000126769222968048</v>
      </c>
      <c r="V388" s="10" t="n">
        <v>86537323</v>
      </c>
      <c r="W388" s="10" t="n">
        <v>277705</v>
      </c>
      <c r="X388" s="10" t="n">
        <v>54278900</v>
      </c>
      <c r="Y388" s="10" t="n">
        <v>157767</v>
      </c>
      <c r="Z388" s="2" t="n">
        <v>19</v>
      </c>
      <c r="AA388" s="2" t="s">
        <v>1012</v>
      </c>
    </row>
    <row r="389" customFormat="false" ht="15" hidden="false" customHeight="false" outlineLevel="0" collapsed="false">
      <c r="A389" s="2" t="s">
        <v>1013</v>
      </c>
      <c r="B389" s="2" t="s">
        <v>760</v>
      </c>
      <c r="C389" s="3" t="s">
        <v>761</v>
      </c>
      <c r="D389" s="2" t="s">
        <v>762</v>
      </c>
      <c r="E389" s="2" t="n">
        <v>2025</v>
      </c>
      <c r="F389" s="2" t="n">
        <v>20</v>
      </c>
      <c r="G389" s="2" t="s">
        <v>325</v>
      </c>
      <c r="H389" s="3" t="s">
        <v>326</v>
      </c>
      <c r="I389" s="2"/>
      <c r="J389" s="10" t="n">
        <v>0</v>
      </c>
      <c r="K389" s="11" t="n">
        <f aca="false">J389/1000</f>
        <v>0</v>
      </c>
      <c r="L389" s="10" t="n">
        <v>0</v>
      </c>
      <c r="M389" s="12" t="n">
        <f aca="false">L389/1000</f>
        <v>0</v>
      </c>
      <c r="N389" s="13" t="n">
        <f aca="false">IF(SUMIFS($J$3:$J$20000,$D$3:$D$20000,$D389,$E$3:$E$20000,$E389)=0,0,J389/SUMIFS($J$3:$J$20000,$D$3:$D$20000,$D389,$E$3:$E$20000,$E389))</f>
        <v>0</v>
      </c>
      <c r="O389" s="13" t="n">
        <f aca="false">IF(SUMIFS($L$3:$L$20000,$D$3:$D$20000,$D389,$E$3:$E$20000,$E389)=0,0,L389/SUMIFS($L$3:$L$20000,$D$3:$D$20000,$D389,$E$3:$E$20000,$E389))</f>
        <v>0</v>
      </c>
      <c r="P389" s="10" t="n">
        <v>133028</v>
      </c>
      <c r="Q389" s="11" t="n">
        <f aca="false">P389/1000</f>
        <v>133.028</v>
      </c>
      <c r="R389" s="10" t="n">
        <v>318</v>
      </c>
      <c r="S389" s="12" t="n">
        <f aca="false">R389/1000</f>
        <v>0.318</v>
      </c>
      <c r="T389" s="13" t="n">
        <f aca="false">IF(SUMIFS($P$3:$P$20000,$D$3:$D$20000,$D389,$E$3:$E$20000,$E389)=0,0,P389/SUMIFS($P$3:$P$20000,$D$3:$D$20000,$D389,$E$3:$E$20000,$E389))</f>
        <v>0.00245082343230979</v>
      </c>
      <c r="U389" s="13" t="n">
        <f aca="false">IF(SUMIFS($R$3:$R$20000,$D$3:$D$20000,$D389,$E$3:$E$20000,$E389)=0,0,R389/SUMIFS($R$3:$R$20000,$D$3:$D$20000,$D389,$E$3:$E$20000,$E389))</f>
        <v>0.00201563064519196</v>
      </c>
      <c r="V389" s="10" t="n">
        <v>86537323</v>
      </c>
      <c r="W389" s="10" t="n">
        <v>277705</v>
      </c>
      <c r="X389" s="10" t="n">
        <v>54278900</v>
      </c>
      <c r="Y389" s="10" t="n">
        <v>157767</v>
      </c>
      <c r="Z389" s="2" t="n">
        <v>20</v>
      </c>
      <c r="AA389" s="2" t="s">
        <v>1014</v>
      </c>
    </row>
    <row r="390" customFormat="false" ht="15" hidden="false" customHeight="false" outlineLevel="0" collapsed="false">
      <c r="A390" s="2" t="s">
        <v>1015</v>
      </c>
      <c r="B390" s="2" t="s">
        <v>760</v>
      </c>
      <c r="C390" s="3" t="s">
        <v>761</v>
      </c>
      <c r="D390" s="2" t="s">
        <v>762</v>
      </c>
      <c r="E390" s="2" t="n">
        <v>2025</v>
      </c>
      <c r="F390" s="2" t="n">
        <v>21</v>
      </c>
      <c r="G390" s="2" t="s">
        <v>1016</v>
      </c>
      <c r="H390" s="3" t="s">
        <v>1017</v>
      </c>
      <c r="I390" s="2"/>
      <c r="J390" s="10" t="n">
        <v>0</v>
      </c>
      <c r="K390" s="11" t="n">
        <f aca="false">J390/1000</f>
        <v>0</v>
      </c>
      <c r="L390" s="10" t="n">
        <v>0</v>
      </c>
      <c r="M390" s="12" t="n">
        <f aca="false">L390/1000</f>
        <v>0</v>
      </c>
      <c r="N390" s="13" t="n">
        <f aca="false">IF(SUMIFS($J$3:$J$20000,$D$3:$D$20000,$D390,$E$3:$E$20000,$E390)=0,0,J390/SUMIFS($J$3:$J$20000,$D$3:$D$20000,$D390,$E$3:$E$20000,$E390))</f>
        <v>0</v>
      </c>
      <c r="O390" s="13" t="n">
        <f aca="false">IF(SUMIFS($L$3:$L$20000,$D$3:$D$20000,$D390,$E$3:$E$20000,$E390)=0,0,L390/SUMIFS($L$3:$L$20000,$D$3:$D$20000,$D390,$E$3:$E$20000,$E390))</f>
        <v>0</v>
      </c>
      <c r="P390" s="10" t="n">
        <v>22207</v>
      </c>
      <c r="Q390" s="11" t="n">
        <f aca="false">P390/1000</f>
        <v>22.207</v>
      </c>
      <c r="R390" s="10" t="n">
        <v>50</v>
      </c>
      <c r="S390" s="12" t="n">
        <f aca="false">R390/1000</f>
        <v>0.05</v>
      </c>
      <c r="T390" s="13" t="n">
        <f aca="false">IF(SUMIFS($P$3:$P$20000,$D$3:$D$20000,$D390,$E$3:$E$20000,$E390)=0,0,P390/SUMIFS($P$3:$P$20000,$D$3:$D$20000,$D390,$E$3:$E$20000,$E390))</f>
        <v>0.000409127672078837</v>
      </c>
      <c r="U390" s="13" t="n">
        <f aca="false">IF(SUMIFS($R$3:$R$20000,$D$3:$D$20000,$D390,$E$3:$E$20000,$E390)=0,0,R390/SUMIFS($R$3:$R$20000,$D$3:$D$20000,$D390,$E$3:$E$20000,$E390))</f>
        <v>0.00031692305742012</v>
      </c>
      <c r="V390" s="10" t="n">
        <v>86537323</v>
      </c>
      <c r="W390" s="10" t="n">
        <v>277705</v>
      </c>
      <c r="X390" s="10" t="n">
        <v>54278900</v>
      </c>
      <c r="Y390" s="10" t="n">
        <v>157767</v>
      </c>
      <c r="Z390" s="2" t="n">
        <v>21</v>
      </c>
      <c r="AA390" s="2" t="s">
        <v>1018</v>
      </c>
    </row>
    <row r="391" customFormat="false" ht="15" hidden="false" customHeight="false" outlineLevel="0" collapsed="false">
      <c r="A391" s="2" t="s">
        <v>1019</v>
      </c>
      <c r="B391" s="2" t="s">
        <v>760</v>
      </c>
      <c r="C391" s="3" t="s">
        <v>761</v>
      </c>
      <c r="D391" s="2" t="s">
        <v>762</v>
      </c>
      <c r="E391" s="2" t="n">
        <v>2025</v>
      </c>
      <c r="F391" s="2" t="n">
        <v>22</v>
      </c>
      <c r="G391" s="2" t="s">
        <v>157</v>
      </c>
      <c r="H391" s="3" t="s">
        <v>158</v>
      </c>
      <c r="I391" s="2" t="s">
        <v>159</v>
      </c>
      <c r="J391" s="10" t="n">
        <v>0</v>
      </c>
      <c r="K391" s="11" t="n">
        <f aca="false">J391/1000</f>
        <v>0</v>
      </c>
      <c r="L391" s="10" t="n">
        <v>0</v>
      </c>
      <c r="M391" s="12" t="n">
        <f aca="false">L391/1000</f>
        <v>0</v>
      </c>
      <c r="N391" s="13" t="n">
        <f aca="false">IF(SUMIFS($J$3:$J$20000,$D$3:$D$20000,$D391,$E$3:$E$20000,$E391)=0,0,J391/SUMIFS($J$3:$J$20000,$D$3:$D$20000,$D391,$E$3:$E$20000,$E391))</f>
        <v>0</v>
      </c>
      <c r="O391" s="13" t="n">
        <f aca="false">IF(SUMIFS($L$3:$L$20000,$D$3:$D$20000,$D391,$E$3:$E$20000,$E391)=0,0,L391/SUMIFS($L$3:$L$20000,$D$3:$D$20000,$D391,$E$3:$E$20000,$E391))</f>
        <v>0</v>
      </c>
      <c r="P391" s="10" t="n">
        <v>182583</v>
      </c>
      <c r="Q391" s="11" t="n">
        <f aca="false">P391/1000</f>
        <v>182.583</v>
      </c>
      <c r="R391" s="10" t="n">
        <v>500</v>
      </c>
      <c r="S391" s="12" t="n">
        <f aca="false">R391/1000</f>
        <v>0.5</v>
      </c>
      <c r="T391" s="13" t="n">
        <f aca="false">IF(SUMIFS($P$3:$P$20000,$D$3:$D$20000,$D391,$E$3:$E$20000,$E391)=0,0,P391/SUMIFS($P$3:$P$20000,$D$3:$D$20000,$D391,$E$3:$E$20000,$E391))</f>
        <v>0.00336379329721126</v>
      </c>
      <c r="U391" s="13" t="n">
        <f aca="false">IF(SUMIFS($R$3:$R$20000,$D$3:$D$20000,$D391,$E$3:$E$20000,$E391)=0,0,R391/SUMIFS($R$3:$R$20000,$D$3:$D$20000,$D391,$E$3:$E$20000,$E391))</f>
        <v>0.0031692305742012</v>
      </c>
      <c r="V391" s="10" t="n">
        <v>86537323</v>
      </c>
      <c r="W391" s="10" t="n">
        <v>277705</v>
      </c>
      <c r="X391" s="10" t="n">
        <v>54278900</v>
      </c>
      <c r="Y391" s="10" t="n">
        <v>157767</v>
      </c>
      <c r="Z391" s="2" t="n">
        <v>22</v>
      </c>
      <c r="AA391" s="2" t="s">
        <v>1020</v>
      </c>
    </row>
    <row r="392" customFormat="false" ht="15" hidden="false" customHeight="false" outlineLevel="0" collapsed="false">
      <c r="A392" s="2" t="s">
        <v>1021</v>
      </c>
      <c r="B392" s="2" t="s">
        <v>760</v>
      </c>
      <c r="C392" s="3" t="s">
        <v>761</v>
      </c>
      <c r="D392" s="2" t="s">
        <v>762</v>
      </c>
      <c r="E392" s="2" t="n">
        <v>2025</v>
      </c>
      <c r="F392" s="2" t="n">
        <v>23</v>
      </c>
      <c r="G392" s="2" t="s">
        <v>142</v>
      </c>
      <c r="H392" s="3" t="s">
        <v>143</v>
      </c>
      <c r="I392" s="2" t="s">
        <v>144</v>
      </c>
      <c r="J392" s="10" t="n">
        <v>0</v>
      </c>
      <c r="K392" s="11" t="n">
        <f aca="false">J392/1000</f>
        <v>0</v>
      </c>
      <c r="L392" s="10" t="n">
        <v>0</v>
      </c>
      <c r="M392" s="12" t="n">
        <f aca="false">L392/1000</f>
        <v>0</v>
      </c>
      <c r="N392" s="13" t="n">
        <f aca="false">IF(SUMIFS($J$3:$J$20000,$D$3:$D$20000,$D392,$E$3:$E$20000,$E392)=0,0,J392/SUMIFS($J$3:$J$20000,$D$3:$D$20000,$D392,$E$3:$E$20000,$E392))</f>
        <v>0</v>
      </c>
      <c r="O392" s="13" t="n">
        <f aca="false">IF(SUMIFS($L$3:$L$20000,$D$3:$D$20000,$D392,$E$3:$E$20000,$E392)=0,0,L392/SUMIFS($L$3:$L$20000,$D$3:$D$20000,$D392,$E$3:$E$20000,$E392))</f>
        <v>0</v>
      </c>
      <c r="P392" s="10" t="n">
        <v>5877549</v>
      </c>
      <c r="Q392" s="11" t="n">
        <f aca="false">P392/1000</f>
        <v>5877.549</v>
      </c>
      <c r="R392" s="10" t="n">
        <v>16544</v>
      </c>
      <c r="S392" s="12" t="n">
        <f aca="false">R392/1000</f>
        <v>16.544</v>
      </c>
      <c r="T392" s="13" t="n">
        <f aca="false">IF(SUMIFS($P$3:$P$20000,$D$3:$D$20000,$D392,$E$3:$E$20000,$E392)=0,0,P392/SUMIFS($P$3:$P$20000,$D$3:$D$20000,$D392,$E$3:$E$20000,$E392))</f>
        <v>0.108284231994385</v>
      </c>
      <c r="U392" s="13" t="n">
        <f aca="false">IF(SUMIFS($R$3:$R$20000,$D$3:$D$20000,$D392,$E$3:$E$20000,$E392)=0,0,R392/SUMIFS($R$3:$R$20000,$D$3:$D$20000,$D392,$E$3:$E$20000,$E392))</f>
        <v>0.104863501239169</v>
      </c>
      <c r="V392" s="10" t="n">
        <v>86537323</v>
      </c>
      <c r="W392" s="10" t="n">
        <v>277705</v>
      </c>
      <c r="X392" s="10" t="n">
        <v>54278900</v>
      </c>
      <c r="Y392" s="10" t="n">
        <v>157767</v>
      </c>
      <c r="Z392" s="2" t="n">
        <v>23</v>
      </c>
      <c r="AA392" s="2" t="s">
        <v>1022</v>
      </c>
    </row>
    <row r="393" customFormat="false" ht="15" hidden="false" customHeight="false" outlineLevel="0" collapsed="false">
      <c r="A393" s="2" t="s">
        <v>1023</v>
      </c>
      <c r="B393" s="2" t="s">
        <v>760</v>
      </c>
      <c r="C393" s="3" t="s">
        <v>761</v>
      </c>
      <c r="D393" s="2" t="s">
        <v>762</v>
      </c>
      <c r="E393" s="2" t="n">
        <v>2025</v>
      </c>
      <c r="F393" s="2" t="n">
        <v>24</v>
      </c>
      <c r="G393" s="2" t="s">
        <v>422</v>
      </c>
      <c r="H393" s="3" t="s">
        <v>423</v>
      </c>
      <c r="I393" s="2"/>
      <c r="J393" s="10" t="n">
        <v>0</v>
      </c>
      <c r="K393" s="11" t="n">
        <f aca="false">J393/1000</f>
        <v>0</v>
      </c>
      <c r="L393" s="10" t="n">
        <v>0</v>
      </c>
      <c r="M393" s="12" t="n">
        <f aca="false">L393/1000</f>
        <v>0</v>
      </c>
      <c r="N393" s="13" t="n">
        <f aca="false">IF(SUMIFS($J$3:$J$20000,$D$3:$D$20000,$D393,$E$3:$E$20000,$E393)=0,0,J393/SUMIFS($J$3:$J$20000,$D$3:$D$20000,$D393,$E$3:$E$20000,$E393))</f>
        <v>0</v>
      </c>
      <c r="O393" s="13" t="n">
        <f aca="false">IF(SUMIFS($L$3:$L$20000,$D$3:$D$20000,$D393,$E$3:$E$20000,$E393)=0,0,L393/SUMIFS($L$3:$L$20000,$D$3:$D$20000,$D393,$E$3:$E$20000,$E393))</f>
        <v>0</v>
      </c>
      <c r="P393" s="10" t="n">
        <v>9889</v>
      </c>
      <c r="Q393" s="11" t="n">
        <f aca="false">P393/1000</f>
        <v>9.889</v>
      </c>
      <c r="R393" s="10" t="n">
        <v>20</v>
      </c>
      <c r="S393" s="12" t="n">
        <f aca="false">R393/1000</f>
        <v>0.02</v>
      </c>
      <c r="T393" s="13" t="n">
        <f aca="false">IF(SUMIFS($P$3:$P$20000,$D$3:$D$20000,$D393,$E$3:$E$20000,$E393)=0,0,P393/SUMIFS($P$3:$P$20000,$D$3:$D$20000,$D393,$E$3:$E$20000,$E393))</f>
        <v>0.00018218865894482</v>
      </c>
      <c r="U393" s="13" t="n">
        <f aca="false">IF(SUMIFS($R$3:$R$20000,$D$3:$D$20000,$D393,$E$3:$E$20000,$E393)=0,0,R393/SUMIFS($R$3:$R$20000,$D$3:$D$20000,$D393,$E$3:$E$20000,$E393))</f>
        <v>0.000126769222968048</v>
      </c>
      <c r="V393" s="10" t="n">
        <v>86537323</v>
      </c>
      <c r="W393" s="10" t="n">
        <v>277705</v>
      </c>
      <c r="X393" s="10" t="n">
        <v>54278900</v>
      </c>
      <c r="Y393" s="10" t="n">
        <v>157767</v>
      </c>
      <c r="Z393" s="2" t="n">
        <v>24</v>
      </c>
      <c r="AA393" s="2" t="s">
        <v>1024</v>
      </c>
    </row>
    <row r="394" customFormat="false" ht="15" hidden="false" customHeight="false" outlineLevel="0" collapsed="false">
      <c r="A394" s="2" t="s">
        <v>1025</v>
      </c>
      <c r="B394" s="2" t="s">
        <v>760</v>
      </c>
      <c r="C394" s="3" t="s">
        <v>761</v>
      </c>
      <c r="D394" s="2" t="s">
        <v>762</v>
      </c>
      <c r="E394" s="2" t="n">
        <v>2025</v>
      </c>
      <c r="F394" s="2" t="n">
        <v>25</v>
      </c>
      <c r="G394" s="2" t="s">
        <v>210</v>
      </c>
      <c r="H394" s="3" t="s">
        <v>211</v>
      </c>
      <c r="I394" s="2" t="s">
        <v>212</v>
      </c>
      <c r="J394" s="10" t="n">
        <v>0</v>
      </c>
      <c r="K394" s="11" t="n">
        <f aca="false">J394/1000</f>
        <v>0</v>
      </c>
      <c r="L394" s="10" t="n">
        <v>0</v>
      </c>
      <c r="M394" s="12" t="n">
        <f aca="false">L394/1000</f>
        <v>0</v>
      </c>
      <c r="N394" s="13" t="n">
        <f aca="false">IF(SUMIFS($J$3:$J$20000,$D$3:$D$20000,$D394,$E$3:$E$20000,$E394)=0,0,J394/SUMIFS($J$3:$J$20000,$D$3:$D$20000,$D394,$E$3:$E$20000,$E394))</f>
        <v>0</v>
      </c>
      <c r="O394" s="13" t="n">
        <f aca="false">IF(SUMIFS($L$3:$L$20000,$D$3:$D$20000,$D394,$E$3:$E$20000,$E394)=0,0,L394/SUMIFS($L$3:$L$20000,$D$3:$D$20000,$D394,$E$3:$E$20000,$E394))</f>
        <v>0</v>
      </c>
      <c r="P394" s="10" t="n">
        <v>102297</v>
      </c>
      <c r="Q394" s="11" t="n">
        <f aca="false">P394/1000</f>
        <v>102.297</v>
      </c>
      <c r="R394" s="10" t="n">
        <v>123</v>
      </c>
      <c r="S394" s="12" t="n">
        <f aca="false">R394/1000</f>
        <v>0.123</v>
      </c>
      <c r="T394" s="13" t="n">
        <f aca="false">IF(SUMIFS($P$3:$P$20000,$D$3:$D$20000,$D394,$E$3:$E$20000,$E394)=0,0,P394/SUMIFS($P$3:$P$20000,$D$3:$D$20000,$D394,$E$3:$E$20000,$E394))</f>
        <v>0.00188465499485067</v>
      </c>
      <c r="U394" s="13" t="n">
        <f aca="false">IF(SUMIFS($R$3:$R$20000,$D$3:$D$20000,$D394,$E$3:$E$20000,$E394)=0,0,R394/SUMIFS($R$3:$R$20000,$D$3:$D$20000,$D394,$E$3:$E$20000,$E394))</f>
        <v>0.000779630721253494</v>
      </c>
      <c r="V394" s="10" t="n">
        <v>86537323</v>
      </c>
      <c r="W394" s="10" t="n">
        <v>277705</v>
      </c>
      <c r="X394" s="10" t="n">
        <v>54278900</v>
      </c>
      <c r="Y394" s="10" t="n">
        <v>157767</v>
      </c>
      <c r="Z394" s="2" t="n">
        <v>25</v>
      </c>
      <c r="AA394" s="2" t="s">
        <v>1026</v>
      </c>
    </row>
    <row r="395" customFormat="false" ht="15" hidden="false" customHeight="false" outlineLevel="0" collapsed="false">
      <c r="A395" s="2" t="s">
        <v>1027</v>
      </c>
      <c r="B395" s="2" t="s">
        <v>760</v>
      </c>
      <c r="C395" s="3" t="s">
        <v>761</v>
      </c>
      <c r="D395" s="2" t="s">
        <v>762</v>
      </c>
      <c r="E395" s="2" t="n">
        <v>2026</v>
      </c>
      <c r="F395" s="2" t="n">
        <v>1</v>
      </c>
      <c r="G395" s="2" t="s">
        <v>107</v>
      </c>
      <c r="H395" s="3" t="s">
        <v>108</v>
      </c>
      <c r="I395" s="2" t="s">
        <v>109</v>
      </c>
      <c r="J395" s="10" t="n">
        <v>66680117</v>
      </c>
      <c r="K395" s="11" t="n">
        <f aca="false">J395/1000</f>
        <v>66680.117</v>
      </c>
      <c r="L395" s="10" t="n">
        <v>124135</v>
      </c>
      <c r="M395" s="12" t="n">
        <f aca="false">L395/1000</f>
        <v>124.135</v>
      </c>
      <c r="N395" s="13" t="n">
        <f aca="false">IF(SUMIFS($J$3:$J$20000,$D$3:$D$20000,$D395,$E$3:$E$20000,$E395)=0,0,J395/SUMIFS($J$3:$J$20000,$D$3:$D$20000,$D395,$E$3:$E$20000,$E395))</f>
        <v>0.888567157722646</v>
      </c>
      <c r="O395" s="13" t="n">
        <f aca="false">IF(SUMIFS($L$3:$L$20000,$D$3:$D$20000,$D395,$E$3:$E$20000,$E395)=0,0,L395/SUMIFS($L$3:$L$20000,$D$3:$D$20000,$D395,$E$3:$E$20000,$E395))</f>
        <v>0.856913083396036</v>
      </c>
      <c r="P395" s="10" t="n">
        <v>645954</v>
      </c>
      <c r="Q395" s="11" t="n">
        <f aca="false">P395/1000</f>
        <v>645.954</v>
      </c>
      <c r="R395" s="10" t="n">
        <v>1355</v>
      </c>
      <c r="S395" s="12" t="n">
        <f aca="false">R395/1000</f>
        <v>1.355</v>
      </c>
      <c r="T395" s="13" t="n">
        <f aca="false">IF(SUMIFS($P$3:$P$20000,$D$3:$D$20000,$D395,$E$3:$E$20000,$E395)=0,0,P395/SUMIFS($P$3:$P$20000,$D$3:$D$20000,$D395,$E$3:$E$20000,$E395))</f>
        <v>0.0104183769773988</v>
      </c>
      <c r="U395" s="13" t="n">
        <f aca="false">IF(SUMIFS($R$3:$R$20000,$D$3:$D$20000,$D395,$E$3:$E$20000,$E395)=0,0,R395/SUMIFS($R$3:$R$20000,$D$3:$D$20000,$D395,$E$3:$E$20000,$E395))</f>
        <v>0.0131086323488154</v>
      </c>
      <c r="V395" s="10" t="n">
        <v>75042293</v>
      </c>
      <c r="W395" s="10" t="n">
        <v>144863</v>
      </c>
      <c r="X395" s="10" t="n">
        <v>62001404</v>
      </c>
      <c r="Y395" s="10" t="n">
        <v>103367</v>
      </c>
      <c r="Z395" s="2" t="n">
        <v>1</v>
      </c>
      <c r="AA395" s="2" t="s">
        <v>1028</v>
      </c>
    </row>
    <row r="396" customFormat="false" ht="15" hidden="false" customHeight="false" outlineLevel="0" collapsed="false">
      <c r="A396" s="2" t="s">
        <v>1029</v>
      </c>
      <c r="B396" s="2" t="s">
        <v>760</v>
      </c>
      <c r="C396" s="3" t="s">
        <v>761</v>
      </c>
      <c r="D396" s="2" t="s">
        <v>762</v>
      </c>
      <c r="E396" s="2" t="n">
        <v>2026</v>
      </c>
      <c r="F396" s="2" t="n">
        <v>2</v>
      </c>
      <c r="G396" s="2" t="s">
        <v>102</v>
      </c>
      <c r="H396" s="3" t="s">
        <v>103</v>
      </c>
      <c r="I396" s="2" t="s">
        <v>104</v>
      </c>
      <c r="J396" s="10" t="n">
        <v>3609705</v>
      </c>
      <c r="K396" s="11" t="n">
        <f aca="false">J396/1000</f>
        <v>3609.705</v>
      </c>
      <c r="L396" s="10" t="n">
        <v>9106</v>
      </c>
      <c r="M396" s="12" t="n">
        <f aca="false">L396/1000</f>
        <v>9.106</v>
      </c>
      <c r="N396" s="13" t="n">
        <f aca="false">IF(SUMIFS($J$3:$J$20000,$D$3:$D$20000,$D396,$E$3:$E$20000,$E396)=0,0,J396/SUMIFS($J$3:$J$20000,$D$3:$D$20000,$D396,$E$3:$E$20000,$E396))</f>
        <v>0.0481022748065548</v>
      </c>
      <c r="O396" s="13" t="n">
        <f aca="false">IF(SUMIFS($L$3:$L$20000,$D$3:$D$20000,$D396,$E$3:$E$20000,$E396)=0,0,L396/SUMIFS($L$3:$L$20000,$D$3:$D$20000,$D396,$E$3:$E$20000,$E396))</f>
        <v>0.0628593912869401</v>
      </c>
      <c r="P396" s="10" t="n">
        <v>18461847</v>
      </c>
      <c r="Q396" s="11" t="n">
        <f aca="false">P396/1000</f>
        <v>18461.847</v>
      </c>
      <c r="R396" s="10" t="n">
        <v>30574</v>
      </c>
      <c r="S396" s="12" t="n">
        <f aca="false">R396/1000</f>
        <v>30.574</v>
      </c>
      <c r="T396" s="13" t="n">
        <f aca="false">IF(SUMIFS($P$3:$P$20000,$D$3:$D$20000,$D396,$E$3:$E$20000,$E396)=0,0,P396/SUMIFS($P$3:$P$20000,$D$3:$D$20000,$D396,$E$3:$E$20000,$E396))</f>
        <v>0.297764982870388</v>
      </c>
      <c r="U396" s="13" t="n">
        <f aca="false">IF(SUMIFS($R$3:$R$20000,$D$3:$D$20000,$D396,$E$3:$E$20000,$E396)=0,0,R396/SUMIFS($R$3:$R$20000,$D$3:$D$20000,$D396,$E$3:$E$20000,$E396))</f>
        <v>0.295781051979839</v>
      </c>
      <c r="V396" s="10" t="n">
        <v>75042293</v>
      </c>
      <c r="W396" s="10" t="n">
        <v>144863</v>
      </c>
      <c r="X396" s="10" t="n">
        <v>62001404</v>
      </c>
      <c r="Y396" s="10" t="n">
        <v>103367</v>
      </c>
      <c r="Z396" s="2" t="n">
        <v>2</v>
      </c>
      <c r="AA396" s="2" t="s">
        <v>1030</v>
      </c>
    </row>
    <row r="397" customFormat="false" ht="15" hidden="false" customHeight="false" outlineLevel="0" collapsed="false">
      <c r="A397" s="2" t="s">
        <v>1031</v>
      </c>
      <c r="B397" s="2" t="s">
        <v>760</v>
      </c>
      <c r="C397" s="3" t="s">
        <v>761</v>
      </c>
      <c r="D397" s="2" t="s">
        <v>762</v>
      </c>
      <c r="E397" s="2" t="n">
        <v>2026</v>
      </c>
      <c r="F397" s="2" t="n">
        <v>3</v>
      </c>
      <c r="G397" s="2" t="s">
        <v>97</v>
      </c>
      <c r="H397" s="3" t="s">
        <v>98</v>
      </c>
      <c r="I397" s="2" t="s">
        <v>99</v>
      </c>
      <c r="J397" s="10" t="n">
        <v>2666980</v>
      </c>
      <c r="K397" s="11" t="n">
        <f aca="false">J397/1000</f>
        <v>2666.98</v>
      </c>
      <c r="L397" s="10" t="n">
        <v>4985</v>
      </c>
      <c r="M397" s="12" t="n">
        <f aca="false">L397/1000</f>
        <v>4.985</v>
      </c>
      <c r="N397" s="13" t="n">
        <f aca="false">IF(SUMIFS($J$3:$J$20000,$D$3:$D$20000,$D397,$E$3:$E$20000,$E397)=0,0,J397/SUMIFS($J$3:$J$20000,$D$3:$D$20000,$D397,$E$3:$E$20000,$E397))</f>
        <v>0.0355396922639344</v>
      </c>
      <c r="O397" s="13" t="n">
        <f aca="false">IF(SUMIFS($L$3:$L$20000,$D$3:$D$20000,$D397,$E$3:$E$20000,$E397)=0,0,L397/SUMIFS($L$3:$L$20000,$D$3:$D$20000,$D397,$E$3:$E$20000,$E397))</f>
        <v>0.0344118235850424</v>
      </c>
      <c r="P397" s="10" t="n">
        <v>21508120</v>
      </c>
      <c r="Q397" s="11" t="n">
        <f aca="false">P397/1000</f>
        <v>21508.12</v>
      </c>
      <c r="R397" s="10" t="n">
        <v>34734</v>
      </c>
      <c r="S397" s="12" t="n">
        <f aca="false">R397/1000</f>
        <v>34.734</v>
      </c>
      <c r="T397" s="13" t="n">
        <f aca="false">IF(SUMIFS($P$3:$P$20000,$D$3:$D$20000,$D397,$E$3:$E$20000,$E397)=0,0,P397/SUMIFS($P$3:$P$20000,$D$3:$D$20000,$D397,$E$3:$E$20000,$E397))</f>
        <v>0.346897305744883</v>
      </c>
      <c r="U397" s="13" t="n">
        <f aca="false">IF(SUMIFS($R$3:$R$20000,$D$3:$D$20000,$D397,$E$3:$E$20000,$E397)=0,0,R397/SUMIFS($R$3:$R$20000,$D$3:$D$20000,$D397,$E$3:$E$20000,$E397))</f>
        <v>0.336026004430815</v>
      </c>
      <c r="V397" s="10" t="n">
        <v>75042293</v>
      </c>
      <c r="W397" s="10" t="n">
        <v>144863</v>
      </c>
      <c r="X397" s="10" t="n">
        <v>62001404</v>
      </c>
      <c r="Y397" s="10" t="n">
        <v>103367</v>
      </c>
      <c r="Z397" s="2" t="n">
        <v>3</v>
      </c>
      <c r="AA397" s="2" t="s">
        <v>1032</v>
      </c>
    </row>
    <row r="398" customFormat="false" ht="15" hidden="false" customHeight="false" outlineLevel="0" collapsed="false">
      <c r="A398" s="2" t="s">
        <v>1033</v>
      </c>
      <c r="B398" s="2" t="s">
        <v>760</v>
      </c>
      <c r="C398" s="3" t="s">
        <v>761</v>
      </c>
      <c r="D398" s="2" t="s">
        <v>762</v>
      </c>
      <c r="E398" s="2" t="n">
        <v>2026</v>
      </c>
      <c r="F398" s="2" t="n">
        <v>4</v>
      </c>
      <c r="G398" s="2" t="s">
        <v>142</v>
      </c>
      <c r="H398" s="3" t="s">
        <v>143</v>
      </c>
      <c r="I398" s="2" t="s">
        <v>144</v>
      </c>
      <c r="J398" s="10" t="n">
        <v>669159</v>
      </c>
      <c r="K398" s="11" t="n">
        <f aca="false">J398/1000</f>
        <v>669.159</v>
      </c>
      <c r="L398" s="10" t="n">
        <v>2087</v>
      </c>
      <c r="M398" s="12" t="n">
        <f aca="false">L398/1000</f>
        <v>2.087</v>
      </c>
      <c r="N398" s="13" t="n">
        <f aca="false">IF(SUMIFS($J$3:$J$20000,$D$3:$D$20000,$D398,$E$3:$E$20000,$E398)=0,0,J398/SUMIFS($J$3:$J$20000,$D$3:$D$20000,$D398,$E$3:$E$20000,$E398))</f>
        <v>0.00891709159260365</v>
      </c>
      <c r="O398" s="13" t="n">
        <f aca="false">IF(SUMIFS($L$3:$L$20000,$D$3:$D$20000,$D398,$E$3:$E$20000,$E398)=0,0,L398/SUMIFS($L$3:$L$20000,$D$3:$D$20000,$D398,$E$3:$E$20000,$E398))</f>
        <v>0.0144067153103277</v>
      </c>
      <c r="P398" s="10" t="n">
        <v>9955978</v>
      </c>
      <c r="Q398" s="11" t="n">
        <f aca="false">P398/1000</f>
        <v>9955.978</v>
      </c>
      <c r="R398" s="10" t="n">
        <v>15542</v>
      </c>
      <c r="S398" s="12" t="n">
        <f aca="false">R398/1000</f>
        <v>15.542</v>
      </c>
      <c r="T398" s="13" t="n">
        <f aca="false">IF(SUMIFS($P$3:$P$20000,$D$3:$D$20000,$D398,$E$3:$E$20000,$E398)=0,0,P398/SUMIFS($P$3:$P$20000,$D$3:$D$20000,$D398,$E$3:$E$20000,$E398))</f>
        <v>0.16057665403835</v>
      </c>
      <c r="U398" s="13" t="n">
        <f aca="false">IF(SUMIFS($R$3:$R$20000,$D$3:$D$20000,$D398,$E$3:$E$20000,$E398)=0,0,R398/SUMIFS($R$3:$R$20000,$D$3:$D$20000,$D398,$E$3:$E$20000,$E398))</f>
        <v>0.150357464181025</v>
      </c>
      <c r="V398" s="10" t="n">
        <v>75042293</v>
      </c>
      <c r="W398" s="10" t="n">
        <v>144863</v>
      </c>
      <c r="X398" s="10" t="n">
        <v>62001404</v>
      </c>
      <c r="Y398" s="10" t="n">
        <v>103367</v>
      </c>
      <c r="Z398" s="2" t="n">
        <v>4</v>
      </c>
      <c r="AA398" s="2" t="s">
        <v>1034</v>
      </c>
    </row>
    <row r="399" customFormat="false" ht="15" hidden="false" customHeight="false" outlineLevel="0" collapsed="false">
      <c r="A399" s="2" t="s">
        <v>1035</v>
      </c>
      <c r="B399" s="2" t="s">
        <v>760</v>
      </c>
      <c r="C399" s="3" t="s">
        <v>761</v>
      </c>
      <c r="D399" s="2" t="s">
        <v>762</v>
      </c>
      <c r="E399" s="2" t="n">
        <v>2026</v>
      </c>
      <c r="F399" s="2" t="n">
        <v>5</v>
      </c>
      <c r="G399" s="2" t="s">
        <v>377</v>
      </c>
      <c r="H399" s="3" t="s">
        <v>378</v>
      </c>
      <c r="I399" s="2" t="s">
        <v>379</v>
      </c>
      <c r="J399" s="10" t="n">
        <v>464094</v>
      </c>
      <c r="K399" s="11" t="n">
        <f aca="false">J399/1000</f>
        <v>464.094</v>
      </c>
      <c r="L399" s="10" t="n">
        <v>2042</v>
      </c>
      <c r="M399" s="12" t="n">
        <f aca="false">L399/1000</f>
        <v>2.042</v>
      </c>
      <c r="N399" s="13" t="n">
        <f aca="false">IF(SUMIFS($J$3:$J$20000,$D$3:$D$20000,$D399,$E$3:$E$20000,$E399)=0,0,J399/SUMIFS($J$3:$J$20000,$D$3:$D$20000,$D399,$E$3:$E$20000,$E399))</f>
        <v>0.00618443255725142</v>
      </c>
      <c r="O399" s="13" t="n">
        <f aca="false">IF(SUMIFS($L$3:$L$20000,$D$3:$D$20000,$D399,$E$3:$E$20000,$E399)=0,0,L399/SUMIFS($L$3:$L$20000,$D$3:$D$20000,$D399,$E$3:$E$20000,$E399))</f>
        <v>0.0140960769830806</v>
      </c>
      <c r="P399" s="10" t="n">
        <v>381894</v>
      </c>
      <c r="Q399" s="11" t="n">
        <f aca="false">P399/1000</f>
        <v>381.894</v>
      </c>
      <c r="R399" s="10" t="n">
        <v>1321</v>
      </c>
      <c r="S399" s="12" t="n">
        <f aca="false">R399/1000</f>
        <v>1.321</v>
      </c>
      <c r="T399" s="13" t="n">
        <f aca="false">IF(SUMIFS($P$3:$P$20000,$D$3:$D$20000,$D399,$E$3:$E$20000,$E399)=0,0,P399/SUMIFS($P$3:$P$20000,$D$3:$D$20000,$D399,$E$3:$E$20000,$E399))</f>
        <v>0.00615944116362268</v>
      </c>
      <c r="U399" s="13" t="n">
        <f aca="false">IF(SUMIFS($R$3:$R$20000,$D$3:$D$20000,$D399,$E$3:$E$20000,$E399)=0,0,R399/SUMIFS($R$3:$R$20000,$D$3:$D$20000,$D399,$E$3:$E$20000,$E399))</f>
        <v>0.012779707256668</v>
      </c>
      <c r="V399" s="10" t="n">
        <v>75042293</v>
      </c>
      <c r="W399" s="10" t="n">
        <v>144863</v>
      </c>
      <c r="X399" s="10" t="n">
        <v>62001404</v>
      </c>
      <c r="Y399" s="10" t="n">
        <v>103367</v>
      </c>
      <c r="Z399" s="2" t="n">
        <v>5</v>
      </c>
      <c r="AA399" s="2" t="s">
        <v>1036</v>
      </c>
    </row>
    <row r="400" customFormat="false" ht="15" hidden="false" customHeight="false" outlineLevel="0" collapsed="false">
      <c r="A400" s="2" t="s">
        <v>1037</v>
      </c>
      <c r="B400" s="2" t="s">
        <v>760</v>
      </c>
      <c r="C400" s="3" t="s">
        <v>761</v>
      </c>
      <c r="D400" s="2" t="s">
        <v>762</v>
      </c>
      <c r="E400" s="2" t="n">
        <v>2026</v>
      </c>
      <c r="F400" s="2" t="n">
        <v>6</v>
      </c>
      <c r="G400" s="2" t="s">
        <v>147</v>
      </c>
      <c r="H400" s="3" t="s">
        <v>148</v>
      </c>
      <c r="I400" s="2" t="s">
        <v>149</v>
      </c>
      <c r="J400" s="10" t="n">
        <v>352491</v>
      </c>
      <c r="K400" s="11" t="n">
        <f aca="false">J400/1000</f>
        <v>352.491</v>
      </c>
      <c r="L400" s="10" t="n">
        <v>566</v>
      </c>
      <c r="M400" s="12" t="n">
        <f aca="false">L400/1000</f>
        <v>0.566</v>
      </c>
      <c r="N400" s="13" t="n">
        <f aca="false">IF(SUMIFS($J$3:$J$20000,$D$3:$D$20000,$D400,$E$3:$E$20000,$E400)=0,0,J400/SUMIFS($J$3:$J$20000,$D$3:$D$20000,$D400,$E$3:$E$20000,$E400))</f>
        <v>0.00469723120001144</v>
      </c>
      <c r="O400" s="13" t="n">
        <f aca="false">IF(SUMIFS($L$3:$L$20000,$D$3:$D$20000,$D400,$E$3:$E$20000,$E400)=0,0,L400/SUMIFS($L$3:$L$20000,$D$3:$D$20000,$D400,$E$3:$E$20000,$E400))</f>
        <v>0.00390713984937493</v>
      </c>
      <c r="P400" s="10" t="n">
        <v>2329241</v>
      </c>
      <c r="Q400" s="11" t="n">
        <f aca="false">P400/1000</f>
        <v>2329.241</v>
      </c>
      <c r="R400" s="10" t="n">
        <v>4060</v>
      </c>
      <c r="S400" s="12" t="n">
        <f aca="false">R400/1000</f>
        <v>4.06</v>
      </c>
      <c r="T400" s="13" t="n">
        <f aca="false">IF(SUMIFS($P$3:$P$20000,$D$3:$D$20000,$D400,$E$3:$E$20000,$E400)=0,0,P400/SUMIFS($P$3:$P$20000,$D$3:$D$20000,$D400,$E$3:$E$20000,$E400))</f>
        <v>0.0375675525025208</v>
      </c>
      <c r="U400" s="13" t="n">
        <f aca="false">IF(SUMIFS($R$3:$R$20000,$D$3:$D$20000,$D400,$E$3:$E$20000,$E400)=0,0,R400/SUMIFS($R$3:$R$20000,$D$3:$D$20000,$D400,$E$3:$E$20000,$E400))</f>
        <v>0.0392775257093657</v>
      </c>
      <c r="V400" s="10" t="n">
        <v>75042293</v>
      </c>
      <c r="W400" s="10" t="n">
        <v>144863</v>
      </c>
      <c r="X400" s="10" t="n">
        <v>62001404</v>
      </c>
      <c r="Y400" s="10" t="n">
        <v>103367</v>
      </c>
      <c r="Z400" s="2" t="n">
        <v>8</v>
      </c>
      <c r="AA400" s="2" t="s">
        <v>1038</v>
      </c>
    </row>
    <row r="401" customFormat="false" ht="15" hidden="false" customHeight="false" outlineLevel="0" collapsed="false">
      <c r="A401" s="2" t="s">
        <v>1039</v>
      </c>
      <c r="B401" s="2" t="s">
        <v>760</v>
      </c>
      <c r="C401" s="3" t="s">
        <v>761</v>
      </c>
      <c r="D401" s="2" t="s">
        <v>762</v>
      </c>
      <c r="E401" s="2" t="n">
        <v>2026</v>
      </c>
      <c r="F401" s="2" t="n">
        <v>7</v>
      </c>
      <c r="G401" s="2" t="s">
        <v>171</v>
      </c>
      <c r="H401" s="3" t="s">
        <v>172</v>
      </c>
      <c r="I401" s="2" t="s">
        <v>173</v>
      </c>
      <c r="J401" s="10" t="n">
        <v>258628</v>
      </c>
      <c r="K401" s="11" t="n">
        <f aca="false">J401/1000</f>
        <v>258.628</v>
      </c>
      <c r="L401" s="10" t="n">
        <v>729</v>
      </c>
      <c r="M401" s="12" t="n">
        <f aca="false">L401/1000</f>
        <v>0.729</v>
      </c>
      <c r="N401" s="13" t="n">
        <f aca="false">IF(SUMIFS($J$3:$J$20000,$D$3:$D$20000,$D401,$E$3:$E$20000,$E401)=0,0,J401/SUMIFS($J$3:$J$20000,$D$3:$D$20000,$D401,$E$3:$E$20000,$E401))</f>
        <v>0.00344642986855426</v>
      </c>
      <c r="O401" s="13" t="n">
        <f aca="false">IF(SUMIFS($L$3:$L$20000,$D$3:$D$20000,$D401,$E$3:$E$20000,$E401)=0,0,L401/SUMIFS($L$3:$L$20000,$D$3:$D$20000,$D401,$E$3:$E$20000,$E401))</f>
        <v>0.0050323409014034</v>
      </c>
      <c r="P401" s="10" t="n">
        <v>6629974</v>
      </c>
      <c r="Q401" s="11" t="n">
        <f aca="false">P401/1000</f>
        <v>6629.974</v>
      </c>
      <c r="R401" s="10" t="n">
        <v>12760</v>
      </c>
      <c r="S401" s="12" t="n">
        <f aca="false">R401/1000</f>
        <v>12.76</v>
      </c>
      <c r="T401" s="13" t="n">
        <f aca="false">IF(SUMIFS($P$3:$P$20000,$D$3:$D$20000,$D401,$E$3:$E$20000,$E401)=0,0,P401/SUMIFS($P$3:$P$20000,$D$3:$D$20000,$D401,$E$3:$E$20000,$E401))</f>
        <v>0.106932643009181</v>
      </c>
      <c r="U401" s="13" t="n">
        <f aca="false">IF(SUMIFS($R$3:$R$20000,$D$3:$D$20000,$D401,$E$3:$E$20000,$E401)=0,0,R401/SUMIFS($R$3:$R$20000,$D$3:$D$20000,$D401,$E$3:$E$20000,$E401))</f>
        <v>0.123443652229435</v>
      </c>
      <c r="V401" s="10" t="n">
        <v>75042293</v>
      </c>
      <c r="W401" s="10" t="n">
        <v>144863</v>
      </c>
      <c r="X401" s="10" t="n">
        <v>62001404</v>
      </c>
      <c r="Y401" s="10" t="n">
        <v>103367</v>
      </c>
      <c r="Z401" s="2" t="n">
        <v>6</v>
      </c>
      <c r="AA401" s="2" t="s">
        <v>1040</v>
      </c>
    </row>
    <row r="402" customFormat="false" ht="15" hidden="false" customHeight="false" outlineLevel="0" collapsed="false">
      <c r="A402" s="2" t="s">
        <v>1041</v>
      </c>
      <c r="B402" s="2" t="s">
        <v>760</v>
      </c>
      <c r="C402" s="3" t="s">
        <v>761</v>
      </c>
      <c r="D402" s="2" t="s">
        <v>762</v>
      </c>
      <c r="E402" s="2" t="n">
        <v>2026</v>
      </c>
      <c r="F402" s="2" t="n">
        <v>8</v>
      </c>
      <c r="G402" s="2" t="s">
        <v>192</v>
      </c>
      <c r="H402" s="3" t="s">
        <v>193</v>
      </c>
      <c r="I402" s="2" t="s">
        <v>194</v>
      </c>
      <c r="J402" s="10" t="n">
        <v>185628</v>
      </c>
      <c r="K402" s="11" t="n">
        <f aca="false">J402/1000</f>
        <v>185.628</v>
      </c>
      <c r="L402" s="10" t="n">
        <v>492</v>
      </c>
      <c r="M402" s="12" t="n">
        <f aca="false">L402/1000</f>
        <v>0.492</v>
      </c>
      <c r="N402" s="13" t="n">
        <f aca="false">IF(SUMIFS($J$3:$J$20000,$D$3:$D$20000,$D402,$E$3:$E$20000,$E402)=0,0,J402/SUMIFS($J$3:$J$20000,$D$3:$D$20000,$D402,$E$3:$E$20000,$E402))</f>
        <v>0.00247364509503994</v>
      </c>
      <c r="O402" s="13" t="n">
        <f aca="false">IF(SUMIFS($L$3:$L$20000,$D$3:$D$20000,$D402,$E$3:$E$20000,$E402)=0,0,L402/SUMIFS($L$3:$L$20000,$D$3:$D$20000,$D402,$E$3:$E$20000,$E402))</f>
        <v>0.00339631237790188</v>
      </c>
      <c r="P402" s="10" t="n">
        <v>0</v>
      </c>
      <c r="Q402" s="11" t="n">
        <f aca="false">P402/1000</f>
        <v>0</v>
      </c>
      <c r="R402" s="10" t="n">
        <v>0</v>
      </c>
      <c r="S402" s="12" t="n">
        <f aca="false">R402/1000</f>
        <v>0</v>
      </c>
      <c r="T402" s="13" t="n">
        <f aca="false">IF(SUMIFS($P$3:$P$20000,$D$3:$D$20000,$D402,$E$3:$E$20000,$E402)=0,0,P402/SUMIFS($P$3:$P$20000,$D$3:$D$20000,$D402,$E$3:$E$20000,$E402))</f>
        <v>0</v>
      </c>
      <c r="U402" s="13" t="n">
        <f aca="false">IF(SUMIFS($R$3:$R$20000,$D$3:$D$20000,$D402,$E$3:$E$20000,$E402)=0,0,R402/SUMIFS($R$3:$R$20000,$D$3:$D$20000,$D402,$E$3:$E$20000,$E402))</f>
        <v>0</v>
      </c>
      <c r="V402" s="10" t="n">
        <v>75042293</v>
      </c>
      <c r="W402" s="10" t="n">
        <v>144863</v>
      </c>
      <c r="X402" s="10" t="n">
        <v>62001404</v>
      </c>
      <c r="Y402" s="10" t="n">
        <v>103367</v>
      </c>
      <c r="Z402" s="2" t="n">
        <v>9</v>
      </c>
      <c r="AA402" s="2" t="s">
        <v>1042</v>
      </c>
    </row>
    <row r="403" customFormat="false" ht="15" hidden="false" customHeight="false" outlineLevel="0" collapsed="false">
      <c r="A403" s="2" t="s">
        <v>1043</v>
      </c>
      <c r="B403" s="2" t="s">
        <v>760</v>
      </c>
      <c r="C403" s="3" t="s">
        <v>761</v>
      </c>
      <c r="D403" s="2" t="s">
        <v>762</v>
      </c>
      <c r="E403" s="2" t="n">
        <v>2026</v>
      </c>
      <c r="F403" s="2" t="n">
        <v>9</v>
      </c>
      <c r="G403" s="2" t="s">
        <v>162</v>
      </c>
      <c r="H403" s="3" t="s">
        <v>163</v>
      </c>
      <c r="I403" s="2" t="s">
        <v>164</v>
      </c>
      <c r="J403" s="10" t="n">
        <v>155068</v>
      </c>
      <c r="K403" s="11" t="n">
        <f aca="false">J403/1000</f>
        <v>155.068</v>
      </c>
      <c r="L403" s="10" t="n">
        <v>721</v>
      </c>
      <c r="M403" s="12" t="n">
        <f aca="false">L403/1000</f>
        <v>0.721</v>
      </c>
      <c r="N403" s="13" t="n">
        <f aca="false">IF(SUMIFS($J$3:$J$20000,$D$3:$D$20000,$D403,$E$3:$E$20000,$E403)=0,0,J403/SUMIFS($J$3:$J$20000,$D$3:$D$20000,$D403,$E$3:$E$20000,$E403))</f>
        <v>0.00206640807204545</v>
      </c>
      <c r="O403" s="13" t="n">
        <f aca="false">IF(SUMIFS($L$3:$L$20000,$D$3:$D$20000,$D403,$E$3:$E$20000,$E403)=0,0,L403/SUMIFS($L$3:$L$20000,$D$3:$D$20000,$D403,$E$3:$E$20000,$E403))</f>
        <v>0.0049771163098928</v>
      </c>
      <c r="P403" s="10" t="n">
        <v>0</v>
      </c>
      <c r="Q403" s="11" t="n">
        <f aca="false">P403/1000</f>
        <v>0</v>
      </c>
      <c r="R403" s="10" t="n">
        <v>0</v>
      </c>
      <c r="S403" s="12" t="n">
        <f aca="false">R403/1000</f>
        <v>0</v>
      </c>
      <c r="T403" s="13" t="n">
        <f aca="false">IF(SUMIFS($P$3:$P$20000,$D$3:$D$20000,$D403,$E$3:$E$20000,$E403)=0,0,P403/SUMIFS($P$3:$P$20000,$D$3:$D$20000,$D403,$E$3:$E$20000,$E403))</f>
        <v>0</v>
      </c>
      <c r="U403" s="13" t="n">
        <f aca="false">IF(SUMIFS($R$3:$R$20000,$D$3:$D$20000,$D403,$E$3:$E$20000,$E403)=0,0,R403/SUMIFS($R$3:$R$20000,$D$3:$D$20000,$D403,$E$3:$E$20000,$E403))</f>
        <v>0</v>
      </c>
      <c r="V403" s="10" t="n">
        <v>75042293</v>
      </c>
      <c r="W403" s="10" t="n">
        <v>144863</v>
      </c>
      <c r="X403" s="10" t="n">
        <v>62001404</v>
      </c>
      <c r="Y403" s="10" t="n">
        <v>103367</v>
      </c>
      <c r="Z403" s="2" t="n">
        <v>7</v>
      </c>
      <c r="AA403" s="2" t="s">
        <v>1044</v>
      </c>
    </row>
    <row r="404" customFormat="false" ht="15" hidden="false" customHeight="false" outlineLevel="0" collapsed="false">
      <c r="A404" s="2" t="s">
        <v>1045</v>
      </c>
      <c r="B404" s="2" t="s">
        <v>760</v>
      </c>
      <c r="C404" s="3" t="s">
        <v>761</v>
      </c>
      <c r="D404" s="2" t="s">
        <v>762</v>
      </c>
      <c r="E404" s="2" t="n">
        <v>2026</v>
      </c>
      <c r="F404" s="2" t="n">
        <v>10</v>
      </c>
      <c r="G404" s="2" t="s">
        <v>247</v>
      </c>
      <c r="H404" s="3" t="s">
        <v>248</v>
      </c>
      <c r="I404" s="2" t="s">
        <v>249</v>
      </c>
      <c r="J404" s="10" t="n">
        <v>403</v>
      </c>
      <c r="K404" s="11" t="n">
        <f aca="false">J404/1000</f>
        <v>0.403</v>
      </c>
      <c r="L404" s="10" t="n">
        <v>0</v>
      </c>
      <c r="M404" s="12" t="n">
        <f aca="false">L404/1000</f>
        <v>0</v>
      </c>
      <c r="N404" s="13" t="n">
        <f aca="false">IF(SUMIFS($J$3:$J$20000,$D$3:$D$20000,$D404,$E$3:$E$20000,$E404)=0,0,J404/SUMIFS($J$3:$J$20000,$D$3:$D$20000,$D404,$E$3:$E$20000,$E404))</f>
        <v>5.37030498255164E-006</v>
      </c>
      <c r="O404" s="13" t="n">
        <f aca="false">IF(SUMIFS($L$3:$L$20000,$D$3:$D$20000,$D404,$E$3:$E$20000,$E404)=0,0,L404/SUMIFS($L$3:$L$20000,$D$3:$D$20000,$D404,$E$3:$E$20000,$E404))</f>
        <v>0</v>
      </c>
      <c r="P404" s="10" t="n">
        <v>0</v>
      </c>
      <c r="Q404" s="11" t="n">
        <f aca="false">P404/1000</f>
        <v>0</v>
      </c>
      <c r="R404" s="10" t="n">
        <v>0</v>
      </c>
      <c r="S404" s="12" t="n">
        <f aca="false">R404/1000</f>
        <v>0</v>
      </c>
      <c r="T404" s="13" t="n">
        <f aca="false">IF(SUMIFS($P$3:$P$20000,$D$3:$D$20000,$D404,$E$3:$E$20000,$E404)=0,0,P404/SUMIFS($P$3:$P$20000,$D$3:$D$20000,$D404,$E$3:$E$20000,$E404))</f>
        <v>0</v>
      </c>
      <c r="U404" s="13" t="n">
        <f aca="false">IF(SUMIFS($R$3:$R$20000,$D$3:$D$20000,$D404,$E$3:$E$20000,$E404)=0,0,R404/SUMIFS($R$3:$R$20000,$D$3:$D$20000,$D404,$E$3:$E$20000,$E404))</f>
        <v>0</v>
      </c>
      <c r="V404" s="10" t="n">
        <v>75042293</v>
      </c>
      <c r="W404" s="10" t="n">
        <v>144863</v>
      </c>
      <c r="X404" s="10" t="n">
        <v>62001404</v>
      </c>
      <c r="Y404" s="10" t="n">
        <v>103367</v>
      </c>
      <c r="Z404" s="2" t="n">
        <v>10</v>
      </c>
      <c r="AA404" s="2" t="s">
        <v>1046</v>
      </c>
    </row>
    <row r="405" customFormat="false" ht="15" hidden="false" customHeight="false" outlineLevel="0" collapsed="false">
      <c r="A405" s="2" t="s">
        <v>1047</v>
      </c>
      <c r="B405" s="2" t="s">
        <v>760</v>
      </c>
      <c r="C405" s="3" t="s">
        <v>761</v>
      </c>
      <c r="D405" s="2" t="s">
        <v>762</v>
      </c>
      <c r="E405" s="2" t="n">
        <v>2026</v>
      </c>
      <c r="F405" s="2" t="n">
        <v>11</v>
      </c>
      <c r="G405" s="2" t="s">
        <v>237</v>
      </c>
      <c r="H405" s="3" t="s">
        <v>238</v>
      </c>
      <c r="I405" s="2"/>
      <c r="J405" s="10" t="n">
        <v>20</v>
      </c>
      <c r="K405" s="11" t="n">
        <f aca="false">J405/1000</f>
        <v>0.02</v>
      </c>
      <c r="L405" s="10" t="n">
        <v>0</v>
      </c>
      <c r="M405" s="12" t="n">
        <f aca="false">L405/1000</f>
        <v>0</v>
      </c>
      <c r="N405" s="13" t="n">
        <f aca="false">IF(SUMIFS($J$3:$J$20000,$D$3:$D$20000,$D405,$E$3:$E$20000,$E405)=0,0,J405/SUMIFS($J$3:$J$20000,$D$3:$D$20000,$D405,$E$3:$E$20000,$E405))</f>
        <v>2.66516376305292E-007</v>
      </c>
      <c r="O405" s="13" t="n">
        <f aca="false">IF(SUMIFS($L$3:$L$20000,$D$3:$D$20000,$D405,$E$3:$E$20000,$E405)=0,0,L405/SUMIFS($L$3:$L$20000,$D$3:$D$20000,$D405,$E$3:$E$20000,$E405))</f>
        <v>0</v>
      </c>
      <c r="P405" s="10" t="n">
        <v>0</v>
      </c>
      <c r="Q405" s="11" t="n">
        <f aca="false">P405/1000</f>
        <v>0</v>
      </c>
      <c r="R405" s="10" t="n">
        <v>0</v>
      </c>
      <c r="S405" s="12" t="n">
        <f aca="false">R405/1000</f>
        <v>0</v>
      </c>
      <c r="T405" s="13" t="n">
        <f aca="false">IF(SUMIFS($P$3:$P$20000,$D$3:$D$20000,$D405,$E$3:$E$20000,$E405)=0,0,P405/SUMIFS($P$3:$P$20000,$D$3:$D$20000,$D405,$E$3:$E$20000,$E405))</f>
        <v>0</v>
      </c>
      <c r="U405" s="13" t="n">
        <f aca="false">IF(SUMIFS($R$3:$R$20000,$D$3:$D$20000,$D405,$E$3:$E$20000,$E405)=0,0,R405/SUMIFS($R$3:$R$20000,$D$3:$D$20000,$D405,$E$3:$E$20000,$E405))</f>
        <v>0</v>
      </c>
      <c r="V405" s="10" t="n">
        <v>75042293</v>
      </c>
      <c r="W405" s="10" t="n">
        <v>144863</v>
      </c>
      <c r="X405" s="10" t="n">
        <v>62001404</v>
      </c>
      <c r="Y405" s="10" t="n">
        <v>103367</v>
      </c>
      <c r="Z405" s="2" t="n">
        <v>11</v>
      </c>
      <c r="AA405" s="2" t="s">
        <v>1048</v>
      </c>
    </row>
    <row r="406" customFormat="false" ht="15" hidden="false" customHeight="false" outlineLevel="0" collapsed="false">
      <c r="A406" s="2" t="s">
        <v>1049</v>
      </c>
      <c r="B406" s="2" t="s">
        <v>760</v>
      </c>
      <c r="C406" s="3" t="s">
        <v>761</v>
      </c>
      <c r="D406" s="2" t="s">
        <v>762</v>
      </c>
      <c r="E406" s="2" t="n">
        <v>2026</v>
      </c>
      <c r="F406" s="2" t="n">
        <v>12</v>
      </c>
      <c r="G406" s="2" t="s">
        <v>422</v>
      </c>
      <c r="H406" s="3" t="s">
        <v>423</v>
      </c>
      <c r="I406" s="2"/>
      <c r="J406" s="10" t="n">
        <v>0</v>
      </c>
      <c r="K406" s="11" t="n">
        <f aca="false">J406/1000</f>
        <v>0</v>
      </c>
      <c r="L406" s="10" t="n">
        <v>0</v>
      </c>
      <c r="M406" s="12" t="n">
        <f aca="false">L406/1000</f>
        <v>0</v>
      </c>
      <c r="N406" s="13" t="n">
        <f aca="false">IF(SUMIFS($J$3:$J$20000,$D$3:$D$20000,$D406,$E$3:$E$20000,$E406)=0,0,J406/SUMIFS($J$3:$J$20000,$D$3:$D$20000,$D406,$E$3:$E$20000,$E406))</f>
        <v>0</v>
      </c>
      <c r="O406" s="13" t="n">
        <f aca="false">IF(SUMIFS($L$3:$L$20000,$D$3:$D$20000,$D406,$E$3:$E$20000,$E406)=0,0,L406/SUMIFS($L$3:$L$20000,$D$3:$D$20000,$D406,$E$3:$E$20000,$E406))</f>
        <v>0</v>
      </c>
      <c r="P406" s="10" t="n">
        <v>5080</v>
      </c>
      <c r="Q406" s="11" t="n">
        <f aca="false">P406/1000</f>
        <v>5.08</v>
      </c>
      <c r="R406" s="10" t="n">
        <v>7</v>
      </c>
      <c r="S406" s="12" t="n">
        <f aca="false">R406/1000</f>
        <v>0.007</v>
      </c>
      <c r="T406" s="13" t="n">
        <f aca="false">IF(SUMIFS($P$3:$P$20000,$D$3:$D$20000,$D406,$E$3:$E$20000,$E406)=0,0,P406/SUMIFS($P$3:$P$20000,$D$3:$D$20000,$D406,$E$3:$E$20000,$E406))</f>
        <v>8.19336284707359E-005</v>
      </c>
      <c r="U406" s="13" t="n">
        <f aca="false">IF(SUMIFS($R$3:$R$20000,$D$3:$D$20000,$D406,$E$3:$E$20000,$E406)=0,0,R406/SUMIFS($R$3:$R$20000,$D$3:$D$20000,$D406,$E$3:$E$20000,$E406))</f>
        <v>6.77198719126994E-005</v>
      </c>
      <c r="V406" s="10" t="n">
        <v>75042293</v>
      </c>
      <c r="W406" s="10" t="n">
        <v>144863</v>
      </c>
      <c r="X406" s="10" t="n">
        <v>62001404</v>
      </c>
      <c r="Y406" s="10" t="n">
        <v>103367</v>
      </c>
      <c r="Z406" s="2" t="n">
        <v>12</v>
      </c>
      <c r="AA406" s="2" t="s">
        <v>1050</v>
      </c>
    </row>
    <row r="407" customFormat="false" ht="15" hidden="false" customHeight="false" outlineLevel="0" collapsed="false">
      <c r="A407" s="2" t="s">
        <v>1051</v>
      </c>
      <c r="B407" s="2" t="s">
        <v>760</v>
      </c>
      <c r="C407" s="3" t="s">
        <v>761</v>
      </c>
      <c r="D407" s="2" t="s">
        <v>762</v>
      </c>
      <c r="E407" s="2" t="n">
        <v>2026</v>
      </c>
      <c r="F407" s="2" t="n">
        <v>13</v>
      </c>
      <c r="G407" s="2" t="s">
        <v>504</v>
      </c>
      <c r="H407" s="3" t="s">
        <v>505</v>
      </c>
      <c r="I407" s="2"/>
      <c r="J407" s="10" t="n">
        <v>0</v>
      </c>
      <c r="K407" s="11" t="n">
        <f aca="false">J407/1000</f>
        <v>0</v>
      </c>
      <c r="L407" s="10" t="n">
        <v>0</v>
      </c>
      <c r="M407" s="12" t="n">
        <f aca="false">L407/1000</f>
        <v>0</v>
      </c>
      <c r="N407" s="13" t="n">
        <f aca="false">IF(SUMIFS($J$3:$J$20000,$D$3:$D$20000,$D407,$E$3:$E$20000,$E407)=0,0,J407/SUMIFS($J$3:$J$20000,$D$3:$D$20000,$D407,$E$3:$E$20000,$E407))</f>
        <v>0</v>
      </c>
      <c r="O407" s="13" t="n">
        <f aca="false">IF(SUMIFS($L$3:$L$20000,$D$3:$D$20000,$D407,$E$3:$E$20000,$E407)=0,0,L407/SUMIFS($L$3:$L$20000,$D$3:$D$20000,$D407,$E$3:$E$20000,$E407))</f>
        <v>0</v>
      </c>
      <c r="P407" s="10" t="n">
        <v>21454</v>
      </c>
      <c r="Q407" s="11" t="n">
        <f aca="false">P407/1000</f>
        <v>21.454</v>
      </c>
      <c r="R407" s="10" t="n">
        <v>25</v>
      </c>
      <c r="S407" s="12" t="n">
        <f aca="false">R407/1000</f>
        <v>0.025</v>
      </c>
      <c r="T407" s="13" t="n">
        <f aca="false">IF(SUMIFS($P$3:$P$20000,$D$3:$D$20000,$D407,$E$3:$E$20000,$E407)=0,0,P407/SUMIFS($P$3:$P$20000,$D$3:$D$20000,$D407,$E$3:$E$20000,$E407))</f>
        <v>0.000346024422285663</v>
      </c>
      <c r="U407" s="13" t="n">
        <f aca="false">IF(SUMIFS($R$3:$R$20000,$D$3:$D$20000,$D407,$E$3:$E$20000,$E407)=0,0,R407/SUMIFS($R$3:$R$20000,$D$3:$D$20000,$D407,$E$3:$E$20000,$E407))</f>
        <v>0.000241856685402498</v>
      </c>
      <c r="V407" s="10" t="n">
        <v>75042293</v>
      </c>
      <c r="W407" s="10" t="n">
        <v>144863</v>
      </c>
      <c r="X407" s="10" t="n">
        <v>62001404</v>
      </c>
      <c r="Y407" s="10" t="n">
        <v>103367</v>
      </c>
      <c r="Z407" s="2" t="n">
        <v>13</v>
      </c>
      <c r="AA407" s="2" t="s">
        <v>1052</v>
      </c>
    </row>
    <row r="408" customFormat="false" ht="15" hidden="false" customHeight="false" outlineLevel="0" collapsed="false">
      <c r="A408" s="2" t="s">
        <v>1053</v>
      </c>
      <c r="B408" s="2" t="s">
        <v>760</v>
      </c>
      <c r="C408" s="3" t="s">
        <v>761</v>
      </c>
      <c r="D408" s="2" t="s">
        <v>762</v>
      </c>
      <c r="E408" s="2" t="n">
        <v>2026</v>
      </c>
      <c r="F408" s="2" t="n">
        <v>14</v>
      </c>
      <c r="G408" s="2" t="s">
        <v>911</v>
      </c>
      <c r="H408" s="3" t="s">
        <v>912</v>
      </c>
      <c r="I408" s="2"/>
      <c r="J408" s="10" t="n">
        <v>0</v>
      </c>
      <c r="K408" s="11" t="n">
        <f aca="false">J408/1000</f>
        <v>0</v>
      </c>
      <c r="L408" s="10" t="n">
        <v>0</v>
      </c>
      <c r="M408" s="12" t="n">
        <f aca="false">L408/1000</f>
        <v>0</v>
      </c>
      <c r="N408" s="13" t="n">
        <f aca="false">IF(SUMIFS($J$3:$J$20000,$D$3:$D$20000,$D408,$E$3:$E$20000,$E408)=0,0,J408/SUMIFS($J$3:$J$20000,$D$3:$D$20000,$D408,$E$3:$E$20000,$E408))</f>
        <v>0</v>
      </c>
      <c r="O408" s="13" t="n">
        <f aca="false">IF(SUMIFS($L$3:$L$20000,$D$3:$D$20000,$D408,$E$3:$E$20000,$E408)=0,0,L408/SUMIFS($L$3:$L$20000,$D$3:$D$20000,$D408,$E$3:$E$20000,$E408))</f>
        <v>0</v>
      </c>
      <c r="P408" s="10" t="n">
        <v>45443</v>
      </c>
      <c r="Q408" s="11" t="n">
        <f aca="false">P408/1000</f>
        <v>45.443</v>
      </c>
      <c r="R408" s="10" t="n">
        <v>50</v>
      </c>
      <c r="S408" s="12" t="n">
        <f aca="false">R408/1000</f>
        <v>0.05</v>
      </c>
      <c r="T408" s="13" t="n">
        <f aca="false">IF(SUMIFS($P$3:$P$20000,$D$3:$D$20000,$D408,$E$3:$E$20000,$E408)=0,0,P408/SUMIFS($P$3:$P$20000,$D$3:$D$20000,$D408,$E$3:$E$20000,$E408))</f>
        <v>0.000732935015471585</v>
      </c>
      <c r="U408" s="13" t="n">
        <f aca="false">IF(SUMIFS($R$3:$R$20000,$D$3:$D$20000,$D408,$E$3:$E$20000,$E408)=0,0,R408/SUMIFS($R$3:$R$20000,$D$3:$D$20000,$D408,$E$3:$E$20000,$E408))</f>
        <v>0.000483713370804996</v>
      </c>
      <c r="V408" s="10" t="n">
        <v>75042293</v>
      </c>
      <c r="W408" s="10" t="n">
        <v>144863</v>
      </c>
      <c r="X408" s="10" t="n">
        <v>62001404</v>
      </c>
      <c r="Y408" s="10" t="n">
        <v>103367</v>
      </c>
      <c r="Z408" s="2" t="n">
        <v>14</v>
      </c>
      <c r="AA408" s="2" t="s">
        <v>1054</v>
      </c>
    </row>
    <row r="409" customFormat="false" ht="15" hidden="false" customHeight="false" outlineLevel="0" collapsed="false">
      <c r="A409" s="2" t="s">
        <v>1055</v>
      </c>
      <c r="B409" s="2" t="s">
        <v>760</v>
      </c>
      <c r="C409" s="3" t="s">
        <v>761</v>
      </c>
      <c r="D409" s="2" t="s">
        <v>762</v>
      </c>
      <c r="E409" s="2" t="n">
        <v>2026</v>
      </c>
      <c r="F409" s="2" t="n">
        <v>15</v>
      </c>
      <c r="G409" s="2" t="s">
        <v>132</v>
      </c>
      <c r="H409" s="3" t="s">
        <v>133</v>
      </c>
      <c r="I409" s="2" t="s">
        <v>134</v>
      </c>
      <c r="J409" s="10" t="n">
        <v>0</v>
      </c>
      <c r="K409" s="11" t="n">
        <f aca="false">J409/1000</f>
        <v>0</v>
      </c>
      <c r="L409" s="10" t="n">
        <v>0</v>
      </c>
      <c r="M409" s="12" t="n">
        <f aca="false">L409/1000</f>
        <v>0</v>
      </c>
      <c r="N409" s="13" t="n">
        <f aca="false">IF(SUMIFS($J$3:$J$20000,$D$3:$D$20000,$D409,$E$3:$E$20000,$E409)=0,0,J409/SUMIFS($J$3:$J$20000,$D$3:$D$20000,$D409,$E$3:$E$20000,$E409))</f>
        <v>0</v>
      </c>
      <c r="O409" s="13" t="n">
        <f aca="false">IF(SUMIFS($L$3:$L$20000,$D$3:$D$20000,$D409,$E$3:$E$20000,$E409)=0,0,L409/SUMIFS($L$3:$L$20000,$D$3:$D$20000,$D409,$E$3:$E$20000,$E409))</f>
        <v>0</v>
      </c>
      <c r="P409" s="10" t="n">
        <v>38827</v>
      </c>
      <c r="Q409" s="11" t="n">
        <f aca="false">P409/1000</f>
        <v>38.827</v>
      </c>
      <c r="R409" s="10" t="n">
        <v>51</v>
      </c>
      <c r="S409" s="12" t="n">
        <f aca="false">R409/1000</f>
        <v>0.051</v>
      </c>
      <c r="T409" s="13" t="n">
        <f aca="false">IF(SUMIFS($P$3:$P$20000,$D$3:$D$20000,$D409,$E$3:$E$20000,$E409)=0,0,P409/SUMIFS($P$3:$P$20000,$D$3:$D$20000,$D409,$E$3:$E$20000,$E409))</f>
        <v>0.000626227754455367</v>
      </c>
      <c r="U409" s="13" t="n">
        <f aca="false">IF(SUMIFS($R$3:$R$20000,$D$3:$D$20000,$D409,$E$3:$E$20000,$E409)=0,0,R409/SUMIFS($R$3:$R$20000,$D$3:$D$20000,$D409,$E$3:$E$20000,$E409))</f>
        <v>0.000493387638221096</v>
      </c>
      <c r="V409" s="10" t="n">
        <v>75042293</v>
      </c>
      <c r="W409" s="10" t="n">
        <v>144863</v>
      </c>
      <c r="X409" s="10" t="n">
        <v>62001404</v>
      </c>
      <c r="Y409" s="10" t="n">
        <v>103367</v>
      </c>
      <c r="Z409" s="2" t="n">
        <v>15</v>
      </c>
      <c r="AA409" s="2" t="s">
        <v>1056</v>
      </c>
    </row>
    <row r="410" customFormat="false" ht="15" hidden="false" customHeight="false" outlineLevel="0" collapsed="false">
      <c r="A410" s="2" t="s">
        <v>1057</v>
      </c>
      <c r="B410" s="2" t="s">
        <v>760</v>
      </c>
      <c r="C410" s="3" t="s">
        <v>761</v>
      </c>
      <c r="D410" s="2" t="s">
        <v>762</v>
      </c>
      <c r="E410" s="2" t="n">
        <v>2026</v>
      </c>
      <c r="F410" s="2" t="n">
        <v>16</v>
      </c>
      <c r="G410" s="2" t="s">
        <v>122</v>
      </c>
      <c r="H410" s="3" t="s">
        <v>123</v>
      </c>
      <c r="I410" s="2" t="s">
        <v>124</v>
      </c>
      <c r="J410" s="10" t="n">
        <v>0</v>
      </c>
      <c r="K410" s="11" t="n">
        <f aca="false">J410/1000</f>
        <v>0</v>
      </c>
      <c r="L410" s="10" t="n">
        <v>0</v>
      </c>
      <c r="M410" s="12" t="n">
        <f aca="false">L410/1000</f>
        <v>0</v>
      </c>
      <c r="N410" s="13" t="n">
        <f aca="false">IF(SUMIFS($J$3:$J$20000,$D$3:$D$20000,$D410,$E$3:$E$20000,$E410)=0,0,J410/SUMIFS($J$3:$J$20000,$D$3:$D$20000,$D410,$E$3:$E$20000,$E410))</f>
        <v>0</v>
      </c>
      <c r="O410" s="13" t="n">
        <f aca="false">IF(SUMIFS($L$3:$L$20000,$D$3:$D$20000,$D410,$E$3:$E$20000,$E410)=0,0,L410/SUMIFS($L$3:$L$20000,$D$3:$D$20000,$D410,$E$3:$E$20000,$E410))</f>
        <v>0</v>
      </c>
      <c r="P410" s="10" t="n">
        <v>794</v>
      </c>
      <c r="Q410" s="11" t="n">
        <f aca="false">P410/1000</f>
        <v>0.794</v>
      </c>
      <c r="R410" s="10" t="n">
        <v>0</v>
      </c>
      <c r="S410" s="12" t="n">
        <f aca="false">R410/1000</f>
        <v>0</v>
      </c>
      <c r="T410" s="13" t="n">
        <f aca="false">IF(SUMIFS($P$3:$P$20000,$D$3:$D$20000,$D410,$E$3:$E$20000,$E410)=0,0,P410/SUMIFS($P$3:$P$20000,$D$3:$D$20000,$D410,$E$3:$E$20000,$E410))</f>
        <v>1.28061616153079E-005</v>
      </c>
      <c r="U410" s="13" t="n">
        <f aca="false">IF(SUMIFS($R$3:$R$20000,$D$3:$D$20000,$D410,$E$3:$E$20000,$E410)=0,0,R410/SUMIFS($R$3:$R$20000,$D$3:$D$20000,$D410,$E$3:$E$20000,$E410))</f>
        <v>0</v>
      </c>
      <c r="V410" s="10" t="n">
        <v>75042293</v>
      </c>
      <c r="W410" s="10" t="n">
        <v>144863</v>
      </c>
      <c r="X410" s="10" t="n">
        <v>62001404</v>
      </c>
      <c r="Y410" s="10" t="n">
        <v>103367</v>
      </c>
      <c r="Z410" s="2" t="n">
        <v>16</v>
      </c>
      <c r="AA410" s="2" t="s">
        <v>1058</v>
      </c>
    </row>
    <row r="411" customFormat="false" ht="15" hidden="false" customHeight="false" outlineLevel="0" collapsed="false">
      <c r="A411" s="2" t="s">
        <v>1059</v>
      </c>
      <c r="B411" s="2" t="s">
        <v>760</v>
      </c>
      <c r="C411" s="3" t="s">
        <v>761</v>
      </c>
      <c r="D411" s="2" t="s">
        <v>762</v>
      </c>
      <c r="E411" s="2" t="n">
        <v>2026</v>
      </c>
      <c r="F411" s="2" t="n">
        <v>17</v>
      </c>
      <c r="G411" s="2" t="s">
        <v>263</v>
      </c>
      <c r="H411" s="3" t="s">
        <v>264</v>
      </c>
      <c r="I411" s="2" t="s">
        <v>265</v>
      </c>
      <c r="J411" s="10" t="n">
        <v>0</v>
      </c>
      <c r="K411" s="11" t="n">
        <f aca="false">J411/1000</f>
        <v>0</v>
      </c>
      <c r="L411" s="10" t="n">
        <v>0</v>
      </c>
      <c r="M411" s="12" t="n">
        <f aca="false">L411/1000</f>
        <v>0</v>
      </c>
      <c r="N411" s="13" t="n">
        <f aca="false">IF(SUMIFS($J$3:$J$20000,$D$3:$D$20000,$D411,$E$3:$E$20000,$E411)=0,0,J411/SUMIFS($J$3:$J$20000,$D$3:$D$20000,$D411,$E$3:$E$20000,$E411))</f>
        <v>0</v>
      </c>
      <c r="O411" s="13" t="n">
        <f aca="false">IF(SUMIFS($L$3:$L$20000,$D$3:$D$20000,$D411,$E$3:$E$20000,$E411)=0,0,L411/SUMIFS($L$3:$L$20000,$D$3:$D$20000,$D411,$E$3:$E$20000,$E411))</f>
        <v>0</v>
      </c>
      <c r="P411" s="10" t="n">
        <v>7721</v>
      </c>
      <c r="Q411" s="11" t="n">
        <f aca="false">P411/1000</f>
        <v>7.721</v>
      </c>
      <c r="R411" s="10" t="n">
        <v>10</v>
      </c>
      <c r="S411" s="12" t="n">
        <f aca="false">R411/1000</f>
        <v>0.01</v>
      </c>
      <c r="T411" s="13" t="n">
        <f aca="false">IF(SUMIFS($P$3:$P$20000,$D$3:$D$20000,$D411,$E$3:$E$20000,$E411)=0,0,P411/SUMIFS($P$3:$P$20000,$D$3:$D$20000,$D411,$E$3:$E$20000,$E411))</f>
        <v>0.000124529438075306</v>
      </c>
      <c r="U411" s="13" t="n">
        <f aca="false">IF(SUMIFS($R$3:$R$20000,$D$3:$D$20000,$D411,$E$3:$E$20000,$E411)=0,0,R411/SUMIFS($R$3:$R$20000,$D$3:$D$20000,$D411,$E$3:$E$20000,$E411))</f>
        <v>9.67426741609992E-005</v>
      </c>
      <c r="V411" s="10" t="n">
        <v>75042293</v>
      </c>
      <c r="W411" s="10" t="n">
        <v>144863</v>
      </c>
      <c r="X411" s="10" t="n">
        <v>62001404</v>
      </c>
      <c r="Y411" s="10" t="n">
        <v>103367</v>
      </c>
      <c r="Z411" s="2" t="n">
        <v>17</v>
      </c>
      <c r="AA411" s="2" t="s">
        <v>1060</v>
      </c>
    </row>
    <row r="412" customFormat="false" ht="15" hidden="false" customHeight="false" outlineLevel="0" collapsed="false">
      <c r="A412" s="2" t="s">
        <v>1061</v>
      </c>
      <c r="B412" s="2" t="s">
        <v>760</v>
      </c>
      <c r="C412" s="3" t="s">
        <v>761</v>
      </c>
      <c r="D412" s="2" t="s">
        <v>762</v>
      </c>
      <c r="E412" s="2" t="n">
        <v>2026</v>
      </c>
      <c r="F412" s="2" t="n">
        <v>18</v>
      </c>
      <c r="G412" s="2" t="s">
        <v>180</v>
      </c>
      <c r="H412" s="3" t="s">
        <v>181</v>
      </c>
      <c r="I412" s="2"/>
      <c r="J412" s="10" t="n">
        <v>0</v>
      </c>
      <c r="K412" s="11" t="n">
        <f aca="false">J412/1000</f>
        <v>0</v>
      </c>
      <c r="L412" s="10" t="n">
        <v>0</v>
      </c>
      <c r="M412" s="12" t="n">
        <f aca="false">L412/1000</f>
        <v>0</v>
      </c>
      <c r="N412" s="13" t="n">
        <f aca="false">IF(SUMIFS($J$3:$J$20000,$D$3:$D$20000,$D412,$E$3:$E$20000,$E412)=0,0,J412/SUMIFS($J$3:$J$20000,$D$3:$D$20000,$D412,$E$3:$E$20000,$E412))</f>
        <v>0</v>
      </c>
      <c r="O412" s="13" t="n">
        <f aca="false">IF(SUMIFS($L$3:$L$20000,$D$3:$D$20000,$D412,$E$3:$E$20000,$E412)=0,0,L412/SUMIFS($L$3:$L$20000,$D$3:$D$20000,$D412,$E$3:$E$20000,$E412))</f>
        <v>0</v>
      </c>
      <c r="P412" s="10" t="n">
        <v>3957</v>
      </c>
      <c r="Q412" s="11" t="n">
        <f aca="false">P412/1000</f>
        <v>3.957</v>
      </c>
      <c r="R412" s="10" t="n">
        <v>5</v>
      </c>
      <c r="S412" s="12" t="n">
        <f aca="false">R412/1000</f>
        <v>0.005</v>
      </c>
      <c r="T412" s="13" t="n">
        <f aca="false">IF(SUMIFS($P$3:$P$20000,$D$3:$D$20000,$D412,$E$3:$E$20000,$E412)=0,0,P412/SUMIFS($P$3:$P$20000,$D$3:$D$20000,$D412,$E$3:$E$20000,$E412))</f>
        <v>6.38211354052563E-005</v>
      </c>
      <c r="U412" s="13" t="n">
        <f aca="false">IF(SUMIFS($R$3:$R$20000,$D$3:$D$20000,$D412,$E$3:$E$20000,$E412)=0,0,R412/SUMIFS($R$3:$R$20000,$D$3:$D$20000,$D412,$E$3:$E$20000,$E412))</f>
        <v>4.83713370804996E-005</v>
      </c>
      <c r="V412" s="10" t="n">
        <v>75042293</v>
      </c>
      <c r="W412" s="10" t="n">
        <v>144863</v>
      </c>
      <c r="X412" s="10" t="n">
        <v>62001404</v>
      </c>
      <c r="Y412" s="10" t="n">
        <v>103367</v>
      </c>
      <c r="Z412" s="2" t="n">
        <v>18</v>
      </c>
      <c r="AA412" s="2" t="s">
        <v>1062</v>
      </c>
    </row>
    <row r="413" customFormat="false" ht="15" hidden="false" customHeight="false" outlineLevel="0" collapsed="false">
      <c r="A413" s="2" t="s">
        <v>1063</v>
      </c>
      <c r="B413" s="2" t="s">
        <v>760</v>
      </c>
      <c r="C413" s="3" t="s">
        <v>761</v>
      </c>
      <c r="D413" s="2" t="s">
        <v>762</v>
      </c>
      <c r="E413" s="2" t="n">
        <v>2026</v>
      </c>
      <c r="F413" s="2" t="n">
        <v>19</v>
      </c>
      <c r="G413" s="2" t="s">
        <v>325</v>
      </c>
      <c r="H413" s="3" t="s">
        <v>326</v>
      </c>
      <c r="I413" s="2"/>
      <c r="J413" s="10" t="n">
        <v>0</v>
      </c>
      <c r="K413" s="11" t="n">
        <f aca="false">J413/1000</f>
        <v>0</v>
      </c>
      <c r="L413" s="10" t="n">
        <v>0</v>
      </c>
      <c r="M413" s="12" t="n">
        <f aca="false">L413/1000</f>
        <v>0</v>
      </c>
      <c r="N413" s="13" t="n">
        <f aca="false">IF(SUMIFS($J$3:$J$20000,$D$3:$D$20000,$D413,$E$3:$E$20000,$E413)=0,0,J413/SUMIFS($J$3:$J$20000,$D$3:$D$20000,$D413,$E$3:$E$20000,$E413))</f>
        <v>0</v>
      </c>
      <c r="O413" s="13" t="n">
        <f aca="false">IF(SUMIFS($L$3:$L$20000,$D$3:$D$20000,$D413,$E$3:$E$20000,$E413)=0,0,L413/SUMIFS($L$3:$L$20000,$D$3:$D$20000,$D413,$E$3:$E$20000,$E413))</f>
        <v>0</v>
      </c>
      <c r="P413" s="10" t="n">
        <v>28205</v>
      </c>
      <c r="Q413" s="11" t="n">
        <f aca="false">P413/1000</f>
        <v>28.205</v>
      </c>
      <c r="R413" s="10" t="n">
        <v>47</v>
      </c>
      <c r="S413" s="12" t="n">
        <f aca="false">R413/1000</f>
        <v>0.047</v>
      </c>
      <c r="T413" s="13" t="n">
        <f aca="false">IF(SUMIFS($P$3:$P$20000,$D$3:$D$20000,$D413,$E$3:$E$20000,$E413)=0,0,P413/SUMIFS($P$3:$P$20000,$D$3:$D$20000,$D413,$E$3:$E$20000,$E413))</f>
        <v>0.000454909053349824</v>
      </c>
      <c r="U413" s="13" t="n">
        <f aca="false">IF(SUMIFS($R$3:$R$20000,$D$3:$D$20000,$D413,$E$3:$E$20000,$E413)=0,0,R413/SUMIFS($R$3:$R$20000,$D$3:$D$20000,$D413,$E$3:$E$20000,$E413))</f>
        <v>0.000454690568556696</v>
      </c>
      <c r="V413" s="10" t="n">
        <v>75042293</v>
      </c>
      <c r="W413" s="10" t="n">
        <v>144863</v>
      </c>
      <c r="X413" s="10" t="n">
        <v>62001404</v>
      </c>
      <c r="Y413" s="10" t="n">
        <v>103367</v>
      </c>
      <c r="Z413" s="2" t="n">
        <v>19</v>
      </c>
      <c r="AA413" s="2" t="s">
        <v>1064</v>
      </c>
    </row>
    <row r="414" customFormat="false" ht="15" hidden="false" customHeight="false" outlineLevel="0" collapsed="false">
      <c r="A414" s="2" t="s">
        <v>1065</v>
      </c>
      <c r="B414" s="2" t="s">
        <v>760</v>
      </c>
      <c r="C414" s="3" t="s">
        <v>761</v>
      </c>
      <c r="D414" s="2" t="s">
        <v>762</v>
      </c>
      <c r="E414" s="2" t="n">
        <v>2026</v>
      </c>
      <c r="F414" s="2" t="n">
        <v>20</v>
      </c>
      <c r="G414" s="2" t="s">
        <v>137</v>
      </c>
      <c r="H414" s="3" t="s">
        <v>138</v>
      </c>
      <c r="I414" s="2" t="s">
        <v>139</v>
      </c>
      <c r="J414" s="10" t="n">
        <v>0</v>
      </c>
      <c r="K414" s="11" t="n">
        <f aca="false">J414/1000</f>
        <v>0</v>
      </c>
      <c r="L414" s="10" t="n">
        <v>0</v>
      </c>
      <c r="M414" s="12" t="n">
        <f aca="false">L414/1000</f>
        <v>0</v>
      </c>
      <c r="N414" s="13" t="n">
        <f aca="false">IF(SUMIFS($J$3:$J$20000,$D$3:$D$20000,$D414,$E$3:$E$20000,$E414)=0,0,J414/SUMIFS($J$3:$J$20000,$D$3:$D$20000,$D414,$E$3:$E$20000,$E414))</f>
        <v>0</v>
      </c>
      <c r="O414" s="13" t="n">
        <f aca="false">IF(SUMIFS($L$3:$L$20000,$D$3:$D$20000,$D414,$E$3:$E$20000,$E414)=0,0,L414/SUMIFS($L$3:$L$20000,$D$3:$D$20000,$D414,$E$3:$E$20000,$E414))</f>
        <v>0</v>
      </c>
      <c r="P414" s="10" t="n">
        <v>1925854</v>
      </c>
      <c r="Q414" s="11" t="n">
        <f aca="false">P414/1000</f>
        <v>1925.854</v>
      </c>
      <c r="R414" s="10" t="n">
        <v>2805</v>
      </c>
      <c r="S414" s="12" t="n">
        <f aca="false">R414/1000</f>
        <v>2.805</v>
      </c>
      <c r="T414" s="13" t="n">
        <f aca="false">IF(SUMIFS($P$3:$P$20000,$D$3:$D$20000,$D414,$E$3:$E$20000,$E414)=0,0,P414/SUMIFS($P$3:$P$20000,$D$3:$D$20000,$D414,$E$3:$E$20000,$E414))</f>
        <v>0.0310614578985986</v>
      </c>
      <c r="U414" s="13" t="n">
        <f aca="false">IF(SUMIFS($R$3:$R$20000,$D$3:$D$20000,$D414,$E$3:$E$20000,$E414)=0,0,R414/SUMIFS($R$3:$R$20000,$D$3:$D$20000,$D414,$E$3:$E$20000,$E414))</f>
        <v>0.0271363201021603</v>
      </c>
      <c r="V414" s="10" t="n">
        <v>75042293</v>
      </c>
      <c r="W414" s="10" t="n">
        <v>144863</v>
      </c>
      <c r="X414" s="10" t="n">
        <v>62001404</v>
      </c>
      <c r="Y414" s="10" t="n">
        <v>103367</v>
      </c>
      <c r="Z414" s="2" t="n">
        <v>20</v>
      </c>
      <c r="AA414" s="2" t="s">
        <v>1066</v>
      </c>
    </row>
    <row r="415" customFormat="false" ht="15" hidden="false" customHeight="false" outlineLevel="0" collapsed="false">
      <c r="A415" s="2" t="s">
        <v>1067</v>
      </c>
      <c r="B415" s="2" t="s">
        <v>760</v>
      </c>
      <c r="C415" s="3" t="s">
        <v>761</v>
      </c>
      <c r="D415" s="2" t="s">
        <v>762</v>
      </c>
      <c r="E415" s="2" t="n">
        <v>2026</v>
      </c>
      <c r="F415" s="2" t="n">
        <v>21</v>
      </c>
      <c r="G415" s="2" t="s">
        <v>201</v>
      </c>
      <c r="H415" s="3" t="s">
        <v>202</v>
      </c>
      <c r="I415" s="2"/>
      <c r="J415" s="10" t="n">
        <v>0</v>
      </c>
      <c r="K415" s="11" t="n">
        <f aca="false">J415/1000</f>
        <v>0</v>
      </c>
      <c r="L415" s="10" t="n">
        <v>0</v>
      </c>
      <c r="M415" s="12" t="n">
        <f aca="false">L415/1000</f>
        <v>0</v>
      </c>
      <c r="N415" s="13" t="n">
        <f aca="false">IF(SUMIFS($J$3:$J$20000,$D$3:$D$20000,$D415,$E$3:$E$20000,$E415)=0,0,J415/SUMIFS($J$3:$J$20000,$D$3:$D$20000,$D415,$E$3:$E$20000,$E415))</f>
        <v>0</v>
      </c>
      <c r="O415" s="13" t="n">
        <f aca="false">IF(SUMIFS($L$3:$L$20000,$D$3:$D$20000,$D415,$E$3:$E$20000,$E415)=0,0,L415/SUMIFS($L$3:$L$20000,$D$3:$D$20000,$D415,$E$3:$E$20000,$E415))</f>
        <v>0</v>
      </c>
      <c r="P415" s="10" t="n">
        <v>11051</v>
      </c>
      <c r="Q415" s="11" t="n">
        <f aca="false">P415/1000</f>
        <v>11.051</v>
      </c>
      <c r="R415" s="10" t="n">
        <v>20</v>
      </c>
      <c r="S415" s="12" t="n">
        <f aca="false">R415/1000</f>
        <v>0.02</v>
      </c>
      <c r="T415" s="13" t="n">
        <f aca="false">IF(SUMIFS($P$3:$P$20000,$D$3:$D$20000,$D415,$E$3:$E$20000,$E415)=0,0,P415/SUMIFS($P$3:$P$20000,$D$3:$D$20000,$D415,$E$3:$E$20000,$E415))</f>
        <v>0.000178237899257894</v>
      </c>
      <c r="U415" s="13" t="n">
        <f aca="false">IF(SUMIFS($R$3:$R$20000,$D$3:$D$20000,$D415,$E$3:$E$20000,$E415)=0,0,R415/SUMIFS($R$3:$R$20000,$D$3:$D$20000,$D415,$E$3:$E$20000,$E415))</f>
        <v>0.000193485348321998</v>
      </c>
      <c r="V415" s="10" t="n">
        <v>75042293</v>
      </c>
      <c r="W415" s="10" t="n">
        <v>144863</v>
      </c>
      <c r="X415" s="10" t="n">
        <v>62001404</v>
      </c>
      <c r="Y415" s="10" t="n">
        <v>103367</v>
      </c>
      <c r="Z415" s="2" t="n">
        <v>21</v>
      </c>
      <c r="AA415" s="2" t="s">
        <v>1068</v>
      </c>
    </row>
    <row r="416" customFormat="false" ht="15" hidden="false" customHeight="false" outlineLevel="0" collapsed="false">
      <c r="A416" s="2" t="s">
        <v>1069</v>
      </c>
      <c r="B416" s="2" t="s">
        <v>760</v>
      </c>
      <c r="C416" s="3" t="s">
        <v>761</v>
      </c>
      <c r="D416" s="2" t="s">
        <v>762</v>
      </c>
      <c r="E416" s="2" t="n">
        <v>2026</v>
      </c>
      <c r="F416" s="2" t="n">
        <v>22</v>
      </c>
      <c r="G416" s="2" t="s">
        <v>210</v>
      </c>
      <c r="H416" s="3" t="s">
        <v>211</v>
      </c>
      <c r="I416" s="2" t="s">
        <v>212</v>
      </c>
      <c r="J416" s="10" t="n">
        <v>0</v>
      </c>
      <c r="K416" s="11" t="n">
        <f aca="false">J416/1000</f>
        <v>0</v>
      </c>
      <c r="L416" s="10" t="n">
        <v>0</v>
      </c>
      <c r="M416" s="12" t="n">
        <f aca="false">L416/1000</f>
        <v>0</v>
      </c>
      <c r="N416" s="13" t="n">
        <f aca="false">IF(SUMIFS($J$3:$J$20000,$D$3:$D$20000,$D416,$E$3:$E$20000,$E416)=0,0,J416/SUMIFS($J$3:$J$20000,$D$3:$D$20000,$D416,$E$3:$E$20000,$E416))</f>
        <v>0</v>
      </c>
      <c r="O416" s="13" t="n">
        <f aca="false">IF(SUMIFS($L$3:$L$20000,$D$3:$D$20000,$D416,$E$3:$E$20000,$E416)=0,0,L416/SUMIFS($L$3:$L$20000,$D$3:$D$20000,$D416,$E$3:$E$20000,$E416))</f>
        <v>0</v>
      </c>
      <c r="P416" s="10" t="n">
        <v>10</v>
      </c>
      <c r="Q416" s="11" t="n">
        <f aca="false">P416/1000</f>
        <v>0.01</v>
      </c>
      <c r="R416" s="10" t="n">
        <v>1</v>
      </c>
      <c r="S416" s="12" t="n">
        <f aca="false">R416/1000</f>
        <v>0.001</v>
      </c>
      <c r="T416" s="13" t="n">
        <f aca="false">IF(SUMIFS($P$3:$P$20000,$D$3:$D$20000,$D416,$E$3:$E$20000,$E416)=0,0,P416/SUMIFS($P$3:$P$20000,$D$3:$D$20000,$D416,$E$3:$E$20000,$E416))</f>
        <v>1.61286670217984E-007</v>
      </c>
      <c r="U416" s="13" t="n">
        <f aca="false">IF(SUMIFS($R$3:$R$20000,$D$3:$D$20000,$D416,$E$3:$E$20000,$E416)=0,0,R416/SUMIFS($R$3:$R$20000,$D$3:$D$20000,$D416,$E$3:$E$20000,$E416))</f>
        <v>9.67426741609992E-006</v>
      </c>
      <c r="V416" s="10" t="n">
        <v>75042293</v>
      </c>
      <c r="W416" s="10" t="n">
        <v>144863</v>
      </c>
      <c r="X416" s="10" t="n">
        <v>62001404</v>
      </c>
      <c r="Y416" s="10" t="n">
        <v>103367</v>
      </c>
      <c r="Z416" s="2" t="n">
        <v>22</v>
      </c>
      <c r="AA416" s="2" t="s">
        <v>1070</v>
      </c>
    </row>
    <row r="417" customFormat="false" ht="15" hidden="false" customHeight="false" outlineLevel="0" collapsed="false">
      <c r="A417" s="2" t="s">
        <v>1071</v>
      </c>
      <c r="B417" s="2" t="s">
        <v>1072</v>
      </c>
      <c r="C417" s="3" t="s">
        <v>1073</v>
      </c>
      <c r="D417" s="2" t="s">
        <v>1074</v>
      </c>
      <c r="E417" s="2" t="n">
        <v>2020</v>
      </c>
      <c r="F417" s="2" t="n">
        <v>1</v>
      </c>
      <c r="G417" s="2" t="s">
        <v>107</v>
      </c>
      <c r="H417" s="3" t="s">
        <v>108</v>
      </c>
      <c r="I417" s="2" t="s">
        <v>109</v>
      </c>
      <c r="J417" s="10" t="n">
        <v>2087739</v>
      </c>
      <c r="K417" s="11" t="n">
        <f aca="false">J417/1000</f>
        <v>2087.739</v>
      </c>
      <c r="L417" s="10" t="n">
        <v>13437</v>
      </c>
      <c r="M417" s="12" t="n">
        <f aca="false">L417/1000</f>
        <v>13.437</v>
      </c>
      <c r="N417" s="13" t="n">
        <f aca="false">IF(SUMIFS($J$3:$J$20000,$D$3:$D$20000,$D417,$E$3:$E$20000,$E417)=0,0,J417/SUMIFS($J$3:$J$20000,$D$3:$D$20000,$D417,$E$3:$E$20000,$E417))</f>
        <v>0.431900992937908</v>
      </c>
      <c r="O417" s="13" t="n">
        <f aca="false">IF(SUMIFS($L$3:$L$20000,$D$3:$D$20000,$D417,$E$3:$E$20000,$E417)=0,0,L417/SUMIFS($L$3:$L$20000,$D$3:$D$20000,$D417,$E$3:$E$20000,$E417))</f>
        <v>0.411584525377523</v>
      </c>
      <c r="P417" s="10" t="n">
        <v>0</v>
      </c>
      <c r="Q417" s="11" t="n">
        <f aca="false">P417/1000</f>
        <v>0</v>
      </c>
      <c r="R417" s="10" t="n">
        <v>0</v>
      </c>
      <c r="S417" s="12" t="n">
        <f aca="false">R417/1000</f>
        <v>0</v>
      </c>
      <c r="T417" s="13" t="n">
        <f aca="false">IF(SUMIFS($P$3:$P$20000,$D$3:$D$20000,$D417,$E$3:$E$20000,$E417)=0,0,P417/SUMIFS($P$3:$P$20000,$D$3:$D$20000,$D417,$E$3:$E$20000,$E417))</f>
        <v>0</v>
      </c>
      <c r="U417" s="13" t="n">
        <f aca="false">IF(SUMIFS($R$3:$R$20000,$D$3:$D$20000,$D417,$E$3:$E$20000,$E417)=0,0,R417/SUMIFS($R$3:$R$20000,$D$3:$D$20000,$D417,$E$3:$E$20000,$E417))</f>
        <v>0</v>
      </c>
      <c r="V417" s="10" t="n">
        <v>4833837</v>
      </c>
      <c r="W417" s="10" t="n">
        <v>32647</v>
      </c>
      <c r="X417" s="10" t="n">
        <v>1213232</v>
      </c>
      <c r="Y417" s="10" t="n">
        <v>7022</v>
      </c>
      <c r="Z417" s="2" t="n">
        <v>2</v>
      </c>
      <c r="AA417" s="2" t="s">
        <v>1075</v>
      </c>
    </row>
    <row r="418" customFormat="false" ht="15" hidden="false" customHeight="false" outlineLevel="0" collapsed="false">
      <c r="A418" s="2" t="s">
        <v>1076</v>
      </c>
      <c r="B418" s="2" t="s">
        <v>1072</v>
      </c>
      <c r="C418" s="3" t="s">
        <v>1073</v>
      </c>
      <c r="D418" s="2" t="s">
        <v>1074</v>
      </c>
      <c r="E418" s="2" t="n">
        <v>2020</v>
      </c>
      <c r="F418" s="2" t="n">
        <v>2</v>
      </c>
      <c r="G418" s="2" t="s">
        <v>97</v>
      </c>
      <c r="H418" s="3" t="s">
        <v>98</v>
      </c>
      <c r="I418" s="2" t="s">
        <v>99</v>
      </c>
      <c r="J418" s="10" t="n">
        <v>1111997</v>
      </c>
      <c r="K418" s="11" t="n">
        <f aca="false">J418/1000</f>
        <v>1111.997</v>
      </c>
      <c r="L418" s="10" t="n">
        <v>658</v>
      </c>
      <c r="M418" s="12" t="n">
        <f aca="false">L418/1000</f>
        <v>0.658</v>
      </c>
      <c r="N418" s="13" t="n">
        <f aca="false">IF(SUMIFS($J$3:$J$20000,$D$3:$D$20000,$D418,$E$3:$E$20000,$E418)=0,0,J418/SUMIFS($J$3:$J$20000,$D$3:$D$20000,$D418,$E$3:$E$20000,$E418))</f>
        <v>0.230044372617447</v>
      </c>
      <c r="O418" s="13" t="n">
        <f aca="false">IF(SUMIFS($L$3:$L$20000,$D$3:$D$20000,$D418,$E$3:$E$20000,$E418)=0,0,L418/SUMIFS($L$3:$L$20000,$D$3:$D$20000,$D418,$E$3:$E$20000,$E418))</f>
        <v>0.0201549912702545</v>
      </c>
      <c r="P418" s="10" t="n">
        <v>19305</v>
      </c>
      <c r="Q418" s="11" t="n">
        <f aca="false">P418/1000</f>
        <v>19.305</v>
      </c>
      <c r="R418" s="10" t="n">
        <v>16</v>
      </c>
      <c r="S418" s="12" t="n">
        <f aca="false">R418/1000</f>
        <v>0.016</v>
      </c>
      <c r="T418" s="13" t="n">
        <f aca="false">IF(SUMIFS($P$3:$P$20000,$D$3:$D$20000,$D418,$E$3:$E$20000,$E418)=0,0,P418/SUMIFS($P$3:$P$20000,$D$3:$D$20000,$D418,$E$3:$E$20000,$E418))</f>
        <v>0.0159120432036082</v>
      </c>
      <c r="U418" s="13" t="n">
        <f aca="false">IF(SUMIFS($R$3:$R$20000,$D$3:$D$20000,$D418,$E$3:$E$20000,$E418)=0,0,R418/SUMIFS($R$3:$R$20000,$D$3:$D$20000,$D418,$E$3:$E$20000,$E418))</f>
        <v>0.00227855311876958</v>
      </c>
      <c r="V418" s="10" t="n">
        <v>4833837</v>
      </c>
      <c r="W418" s="10" t="n">
        <v>32647</v>
      </c>
      <c r="X418" s="10" t="n">
        <v>1213232</v>
      </c>
      <c r="Y418" s="10" t="n">
        <v>7022</v>
      </c>
      <c r="Z418" s="2" t="n">
        <v>4</v>
      </c>
      <c r="AA418" s="2" t="s">
        <v>1077</v>
      </c>
    </row>
    <row r="419" customFormat="false" ht="15" hidden="false" customHeight="false" outlineLevel="0" collapsed="false">
      <c r="A419" s="2" t="s">
        <v>1078</v>
      </c>
      <c r="B419" s="2" t="s">
        <v>1072</v>
      </c>
      <c r="C419" s="3" t="s">
        <v>1073</v>
      </c>
      <c r="D419" s="2" t="s">
        <v>1074</v>
      </c>
      <c r="E419" s="2" t="n">
        <v>2020</v>
      </c>
      <c r="F419" s="2" t="n">
        <v>3</v>
      </c>
      <c r="G419" s="2" t="s">
        <v>102</v>
      </c>
      <c r="H419" s="3" t="s">
        <v>103</v>
      </c>
      <c r="I419" s="2" t="s">
        <v>104</v>
      </c>
      <c r="J419" s="10" t="n">
        <v>930515</v>
      </c>
      <c r="K419" s="11" t="n">
        <f aca="false">J419/1000</f>
        <v>930.515</v>
      </c>
      <c r="L419" s="10" t="n">
        <v>4003</v>
      </c>
      <c r="M419" s="12" t="n">
        <f aca="false">L419/1000</f>
        <v>4.003</v>
      </c>
      <c r="N419" s="13" t="n">
        <f aca="false">IF(SUMIFS($J$3:$J$20000,$D$3:$D$20000,$D419,$E$3:$E$20000,$E419)=0,0,J419/SUMIFS($J$3:$J$20000,$D$3:$D$20000,$D419,$E$3:$E$20000,$E419))</f>
        <v>0.192500284970304</v>
      </c>
      <c r="O419" s="13" t="n">
        <f aca="false">IF(SUMIFS($L$3:$L$20000,$D$3:$D$20000,$D419,$E$3:$E$20000,$E419)=0,0,L419/SUMIFS($L$3:$L$20000,$D$3:$D$20000,$D419,$E$3:$E$20000,$E419))</f>
        <v>0.122614635341685</v>
      </c>
      <c r="P419" s="10" t="n">
        <v>757980</v>
      </c>
      <c r="Q419" s="11" t="n">
        <f aca="false">P419/1000</f>
        <v>757.98</v>
      </c>
      <c r="R419" s="10" t="n">
        <v>4585</v>
      </c>
      <c r="S419" s="12" t="n">
        <f aca="false">R419/1000</f>
        <v>4.585</v>
      </c>
      <c r="T419" s="13" t="n">
        <f aca="false">IF(SUMIFS($P$3:$P$20000,$D$3:$D$20000,$D419,$E$3:$E$20000,$E419)=0,0,P419/SUMIFS($P$3:$P$20000,$D$3:$D$20000,$D419,$E$3:$E$20000,$E419))</f>
        <v>0.624760969047964</v>
      </c>
      <c r="U419" s="13" t="n">
        <f aca="false">IF(SUMIFS($R$3:$R$20000,$D$3:$D$20000,$D419,$E$3:$E$20000,$E419)=0,0,R419/SUMIFS($R$3:$R$20000,$D$3:$D$20000,$D419,$E$3:$E$20000,$E419))</f>
        <v>0.652947878097408</v>
      </c>
      <c r="V419" s="10" t="n">
        <v>4833837</v>
      </c>
      <c r="W419" s="10" t="n">
        <v>32647</v>
      </c>
      <c r="X419" s="10" t="n">
        <v>1213232</v>
      </c>
      <c r="Y419" s="10" t="n">
        <v>7022</v>
      </c>
      <c r="Z419" s="2" t="n">
        <v>3</v>
      </c>
      <c r="AA419" s="2" t="s">
        <v>1079</v>
      </c>
    </row>
    <row r="420" customFormat="false" ht="15" hidden="false" customHeight="false" outlineLevel="0" collapsed="false">
      <c r="A420" s="2" t="s">
        <v>1080</v>
      </c>
      <c r="B420" s="2" t="s">
        <v>1072</v>
      </c>
      <c r="C420" s="3" t="s">
        <v>1073</v>
      </c>
      <c r="D420" s="2" t="s">
        <v>1074</v>
      </c>
      <c r="E420" s="2" t="n">
        <v>2020</v>
      </c>
      <c r="F420" s="2" t="n">
        <v>4</v>
      </c>
      <c r="G420" s="2" t="s">
        <v>252</v>
      </c>
      <c r="H420" s="3" t="s">
        <v>253</v>
      </c>
      <c r="I420" s="2" t="s">
        <v>254</v>
      </c>
      <c r="J420" s="10" t="n">
        <v>611769</v>
      </c>
      <c r="K420" s="11" t="n">
        <f aca="false">J420/1000</f>
        <v>611.769</v>
      </c>
      <c r="L420" s="10" t="n">
        <v>14250</v>
      </c>
      <c r="M420" s="12" t="n">
        <f aca="false">L420/1000</f>
        <v>14.25</v>
      </c>
      <c r="N420" s="13" t="n">
        <f aca="false">IF(SUMIFS($J$3:$J$20000,$D$3:$D$20000,$D420,$E$3:$E$20000,$E420)=0,0,J420/SUMIFS($J$3:$J$20000,$D$3:$D$20000,$D420,$E$3:$E$20000,$E420))</f>
        <v>0.126559708157309</v>
      </c>
      <c r="O420" s="13" t="n">
        <f aca="false">IF(SUMIFS($L$3:$L$20000,$D$3:$D$20000,$D420,$E$3:$E$20000,$E420)=0,0,L420/SUMIFS($L$3:$L$20000,$D$3:$D$20000,$D420,$E$3:$E$20000,$E420))</f>
        <v>0.436487272950041</v>
      </c>
      <c r="P420" s="10" t="n">
        <v>0</v>
      </c>
      <c r="Q420" s="11" t="n">
        <f aca="false">P420/1000</f>
        <v>0</v>
      </c>
      <c r="R420" s="10" t="n">
        <v>0</v>
      </c>
      <c r="S420" s="12" t="n">
        <f aca="false">R420/1000</f>
        <v>0</v>
      </c>
      <c r="T420" s="13" t="n">
        <f aca="false">IF(SUMIFS($P$3:$P$20000,$D$3:$D$20000,$D420,$E$3:$E$20000,$E420)=0,0,P420/SUMIFS($P$3:$P$20000,$D$3:$D$20000,$D420,$E$3:$E$20000,$E420))</f>
        <v>0</v>
      </c>
      <c r="U420" s="13" t="n">
        <f aca="false">IF(SUMIFS($R$3:$R$20000,$D$3:$D$20000,$D420,$E$3:$E$20000,$E420)=0,0,R420/SUMIFS($R$3:$R$20000,$D$3:$D$20000,$D420,$E$3:$E$20000,$E420))</f>
        <v>0</v>
      </c>
      <c r="V420" s="10" t="n">
        <v>4833837</v>
      </c>
      <c r="W420" s="10" t="n">
        <v>32647</v>
      </c>
      <c r="X420" s="10" t="n">
        <v>1213232</v>
      </c>
      <c r="Y420" s="10" t="n">
        <v>7022</v>
      </c>
      <c r="Z420" s="2" t="n">
        <v>1</v>
      </c>
      <c r="AA420" s="2" t="s">
        <v>1081</v>
      </c>
    </row>
    <row r="421" customFormat="false" ht="15" hidden="false" customHeight="false" outlineLevel="0" collapsed="false">
      <c r="A421" s="2" t="s">
        <v>1082</v>
      </c>
      <c r="B421" s="2" t="s">
        <v>1072</v>
      </c>
      <c r="C421" s="3" t="s">
        <v>1073</v>
      </c>
      <c r="D421" s="2" t="s">
        <v>1074</v>
      </c>
      <c r="E421" s="2" t="n">
        <v>2020</v>
      </c>
      <c r="F421" s="2" t="n">
        <v>5</v>
      </c>
      <c r="G421" s="2" t="s">
        <v>117</v>
      </c>
      <c r="H421" s="3" t="s">
        <v>118</v>
      </c>
      <c r="I421" s="2" t="s">
        <v>119</v>
      </c>
      <c r="J421" s="10" t="n">
        <v>54034</v>
      </c>
      <c r="K421" s="11" t="n">
        <f aca="false">J421/1000</f>
        <v>54.034</v>
      </c>
      <c r="L421" s="10" t="n">
        <v>97</v>
      </c>
      <c r="M421" s="12" t="n">
        <f aca="false">L421/1000</f>
        <v>0.097</v>
      </c>
      <c r="N421" s="13" t="n">
        <f aca="false">IF(SUMIFS($J$3:$J$20000,$D$3:$D$20000,$D421,$E$3:$E$20000,$E421)=0,0,J421/SUMIFS($J$3:$J$20000,$D$3:$D$20000,$D421,$E$3:$E$20000,$E421))</f>
        <v>0.0111782834216379</v>
      </c>
      <c r="O421" s="13" t="n">
        <f aca="false">IF(SUMIFS($L$3:$L$20000,$D$3:$D$20000,$D421,$E$3:$E$20000,$E421)=0,0,L421/SUMIFS($L$3:$L$20000,$D$3:$D$20000,$D421,$E$3:$E$20000,$E421))</f>
        <v>0.00297117652464239</v>
      </c>
      <c r="P421" s="10" t="n">
        <v>0</v>
      </c>
      <c r="Q421" s="11" t="n">
        <f aca="false">P421/1000</f>
        <v>0</v>
      </c>
      <c r="R421" s="10" t="n">
        <v>0</v>
      </c>
      <c r="S421" s="12" t="n">
        <f aca="false">R421/1000</f>
        <v>0</v>
      </c>
      <c r="T421" s="13" t="n">
        <f aca="false">IF(SUMIFS($P$3:$P$20000,$D$3:$D$20000,$D421,$E$3:$E$20000,$E421)=0,0,P421/SUMIFS($P$3:$P$20000,$D$3:$D$20000,$D421,$E$3:$E$20000,$E421))</f>
        <v>0</v>
      </c>
      <c r="U421" s="13" t="n">
        <f aca="false">IF(SUMIFS($R$3:$R$20000,$D$3:$D$20000,$D421,$E$3:$E$20000,$E421)=0,0,R421/SUMIFS($R$3:$R$20000,$D$3:$D$20000,$D421,$E$3:$E$20000,$E421))</f>
        <v>0</v>
      </c>
      <c r="V421" s="10" t="n">
        <v>4833837</v>
      </c>
      <c r="W421" s="10" t="n">
        <v>32647</v>
      </c>
      <c r="X421" s="10" t="n">
        <v>1213232</v>
      </c>
      <c r="Y421" s="10" t="n">
        <v>7022</v>
      </c>
      <c r="Z421" s="2" t="n">
        <v>6</v>
      </c>
      <c r="AA421" s="2" t="s">
        <v>1083</v>
      </c>
    </row>
    <row r="422" customFormat="false" ht="15" hidden="false" customHeight="false" outlineLevel="0" collapsed="false">
      <c r="A422" s="2" t="s">
        <v>1084</v>
      </c>
      <c r="B422" s="2" t="s">
        <v>1072</v>
      </c>
      <c r="C422" s="3" t="s">
        <v>1073</v>
      </c>
      <c r="D422" s="2" t="s">
        <v>1074</v>
      </c>
      <c r="E422" s="2" t="n">
        <v>2020</v>
      </c>
      <c r="F422" s="2" t="n">
        <v>6</v>
      </c>
      <c r="G422" s="2" t="s">
        <v>142</v>
      </c>
      <c r="H422" s="3" t="s">
        <v>143</v>
      </c>
      <c r="I422" s="2" t="s">
        <v>144</v>
      </c>
      <c r="J422" s="10" t="n">
        <v>33595</v>
      </c>
      <c r="K422" s="11" t="n">
        <f aca="false">J422/1000</f>
        <v>33.595</v>
      </c>
      <c r="L422" s="10" t="n">
        <v>201</v>
      </c>
      <c r="M422" s="12" t="n">
        <f aca="false">L422/1000</f>
        <v>0.201</v>
      </c>
      <c r="N422" s="13" t="n">
        <f aca="false">IF(SUMIFS($J$3:$J$20000,$D$3:$D$20000,$D422,$E$3:$E$20000,$E422)=0,0,J422/SUMIFS($J$3:$J$20000,$D$3:$D$20000,$D422,$E$3:$E$20000,$E422))</f>
        <v>0.00694996542084477</v>
      </c>
      <c r="O422" s="13" t="n">
        <f aca="false">IF(SUMIFS($L$3:$L$20000,$D$3:$D$20000,$D422,$E$3:$E$20000,$E422)=0,0,L422/SUMIFS($L$3:$L$20000,$D$3:$D$20000,$D422,$E$3:$E$20000,$E422))</f>
        <v>0.00615676785003216</v>
      </c>
      <c r="P422" s="10" t="n">
        <v>336004</v>
      </c>
      <c r="Q422" s="11" t="n">
        <f aca="false">P422/1000</f>
        <v>336.004</v>
      </c>
      <c r="R422" s="10" t="n">
        <v>521</v>
      </c>
      <c r="S422" s="12" t="n">
        <f aca="false">R422/1000</f>
        <v>0.521</v>
      </c>
      <c r="T422" s="13" t="n">
        <f aca="false">IF(SUMIFS($P$3:$P$20000,$D$3:$D$20000,$D422,$E$3:$E$20000,$E422)=0,0,P422/SUMIFS($P$3:$P$20000,$D$3:$D$20000,$D422,$E$3:$E$20000,$E422))</f>
        <v>0.276949503475016</v>
      </c>
      <c r="U422" s="13" t="n">
        <f aca="false">IF(SUMIFS($R$3:$R$20000,$D$3:$D$20000,$D422,$E$3:$E$20000,$E422)=0,0,R422/SUMIFS($R$3:$R$20000,$D$3:$D$20000,$D422,$E$3:$E$20000,$E422))</f>
        <v>0.0741953859299345</v>
      </c>
      <c r="V422" s="10" t="n">
        <v>4833837</v>
      </c>
      <c r="W422" s="10" t="n">
        <v>32647</v>
      </c>
      <c r="X422" s="10" t="n">
        <v>1213232</v>
      </c>
      <c r="Y422" s="10" t="n">
        <v>7022</v>
      </c>
      <c r="Z422" s="2" t="n">
        <v>5</v>
      </c>
      <c r="AA422" s="2" t="s">
        <v>1085</v>
      </c>
    </row>
    <row r="423" customFormat="false" ht="15" hidden="false" customHeight="false" outlineLevel="0" collapsed="false">
      <c r="A423" s="2" t="s">
        <v>1086</v>
      </c>
      <c r="B423" s="2" t="s">
        <v>1072</v>
      </c>
      <c r="C423" s="3" t="s">
        <v>1073</v>
      </c>
      <c r="D423" s="2" t="s">
        <v>1074</v>
      </c>
      <c r="E423" s="2" t="n">
        <v>2020</v>
      </c>
      <c r="F423" s="2" t="n">
        <v>7</v>
      </c>
      <c r="G423" s="2" t="s">
        <v>162</v>
      </c>
      <c r="H423" s="3" t="s">
        <v>163</v>
      </c>
      <c r="I423" s="2" t="s">
        <v>164</v>
      </c>
      <c r="J423" s="10" t="n">
        <v>2167</v>
      </c>
      <c r="K423" s="11" t="n">
        <f aca="false">J423/1000</f>
        <v>2.167</v>
      </c>
      <c r="L423" s="10" t="n">
        <v>1</v>
      </c>
      <c r="M423" s="12" t="n">
        <f aca="false">L423/1000</f>
        <v>0.001</v>
      </c>
      <c r="N423" s="13" t="n">
        <f aca="false">IF(SUMIFS($J$3:$J$20000,$D$3:$D$20000,$D423,$E$3:$E$20000,$E423)=0,0,J423/SUMIFS($J$3:$J$20000,$D$3:$D$20000,$D423,$E$3:$E$20000,$E423))</f>
        <v>0.000448298111831243</v>
      </c>
      <c r="O423" s="13" t="n">
        <f aca="false">IF(SUMIFS($L$3:$L$20000,$D$3:$D$20000,$D423,$E$3:$E$20000,$E423)=0,0,L423/SUMIFS($L$3:$L$20000,$D$3:$D$20000,$D423,$E$3:$E$20000,$E423))</f>
        <v>3.06306858210555E-005</v>
      </c>
      <c r="P423" s="10" t="n">
        <v>0</v>
      </c>
      <c r="Q423" s="11" t="n">
        <f aca="false">P423/1000</f>
        <v>0</v>
      </c>
      <c r="R423" s="10" t="n">
        <v>0</v>
      </c>
      <c r="S423" s="12" t="n">
        <f aca="false">R423/1000</f>
        <v>0</v>
      </c>
      <c r="T423" s="13" t="n">
        <f aca="false">IF(SUMIFS($P$3:$P$20000,$D$3:$D$20000,$D423,$E$3:$E$20000,$E423)=0,0,P423/SUMIFS($P$3:$P$20000,$D$3:$D$20000,$D423,$E$3:$E$20000,$E423))</f>
        <v>0</v>
      </c>
      <c r="U423" s="13" t="n">
        <f aca="false">IF(SUMIFS($R$3:$R$20000,$D$3:$D$20000,$D423,$E$3:$E$20000,$E423)=0,0,R423/SUMIFS($R$3:$R$20000,$D$3:$D$20000,$D423,$E$3:$E$20000,$E423))</f>
        <v>0</v>
      </c>
      <c r="V423" s="10" t="n">
        <v>4833837</v>
      </c>
      <c r="W423" s="10" t="n">
        <v>32647</v>
      </c>
      <c r="X423" s="10" t="n">
        <v>1213232</v>
      </c>
      <c r="Y423" s="10" t="n">
        <v>7022</v>
      </c>
      <c r="Z423" s="2" t="n">
        <v>7</v>
      </c>
      <c r="AA423" s="2" t="s">
        <v>1087</v>
      </c>
    </row>
    <row r="424" customFormat="false" ht="15" hidden="false" customHeight="false" outlineLevel="0" collapsed="false">
      <c r="A424" s="2" t="s">
        <v>1088</v>
      </c>
      <c r="B424" s="2" t="s">
        <v>1072</v>
      </c>
      <c r="C424" s="3" t="s">
        <v>1073</v>
      </c>
      <c r="D424" s="2" t="s">
        <v>1074</v>
      </c>
      <c r="E424" s="2" t="n">
        <v>2020</v>
      </c>
      <c r="F424" s="2" t="n">
        <v>8</v>
      </c>
      <c r="G424" s="2" t="s">
        <v>127</v>
      </c>
      <c r="H424" s="3" t="s">
        <v>128</v>
      </c>
      <c r="I424" s="2" t="s">
        <v>129</v>
      </c>
      <c r="J424" s="10" t="n">
        <v>1189</v>
      </c>
      <c r="K424" s="11" t="n">
        <f aca="false">J424/1000</f>
        <v>1.189</v>
      </c>
      <c r="L424" s="10" t="n">
        <v>0</v>
      </c>
      <c r="M424" s="12" t="n">
        <f aca="false">L424/1000</f>
        <v>0</v>
      </c>
      <c r="N424" s="13" t="n">
        <f aca="false">IF(SUMIFS($J$3:$J$20000,$D$3:$D$20000,$D424,$E$3:$E$20000,$E424)=0,0,J424/SUMIFS($J$3:$J$20000,$D$3:$D$20000,$D424,$E$3:$E$20000,$E424))</f>
        <v>0.000245974367774503</v>
      </c>
      <c r="O424" s="13" t="n">
        <f aca="false">IF(SUMIFS($L$3:$L$20000,$D$3:$D$20000,$D424,$E$3:$E$20000,$E424)=0,0,L424/SUMIFS($L$3:$L$20000,$D$3:$D$20000,$D424,$E$3:$E$20000,$E424))</f>
        <v>0</v>
      </c>
      <c r="P424" s="10" t="n">
        <v>0</v>
      </c>
      <c r="Q424" s="11" t="n">
        <f aca="false">P424/1000</f>
        <v>0</v>
      </c>
      <c r="R424" s="10" t="n">
        <v>0</v>
      </c>
      <c r="S424" s="12" t="n">
        <f aca="false">R424/1000</f>
        <v>0</v>
      </c>
      <c r="T424" s="13" t="n">
        <f aca="false">IF(SUMIFS($P$3:$P$20000,$D$3:$D$20000,$D424,$E$3:$E$20000,$E424)=0,0,P424/SUMIFS($P$3:$P$20000,$D$3:$D$20000,$D424,$E$3:$E$20000,$E424))</f>
        <v>0</v>
      </c>
      <c r="U424" s="13" t="n">
        <f aca="false">IF(SUMIFS($R$3:$R$20000,$D$3:$D$20000,$D424,$E$3:$E$20000,$E424)=0,0,R424/SUMIFS($R$3:$R$20000,$D$3:$D$20000,$D424,$E$3:$E$20000,$E424))</f>
        <v>0</v>
      </c>
      <c r="V424" s="10" t="n">
        <v>4833837</v>
      </c>
      <c r="W424" s="10" t="n">
        <v>32647</v>
      </c>
      <c r="X424" s="10" t="n">
        <v>1213232</v>
      </c>
      <c r="Y424" s="10" t="n">
        <v>7022</v>
      </c>
      <c r="Z424" s="2" t="n">
        <v>8</v>
      </c>
      <c r="AA424" s="2" t="s">
        <v>1089</v>
      </c>
    </row>
    <row r="425" customFormat="false" ht="15" hidden="false" customHeight="false" outlineLevel="0" collapsed="false">
      <c r="A425" s="2" t="s">
        <v>1090</v>
      </c>
      <c r="B425" s="2" t="s">
        <v>1072</v>
      </c>
      <c r="C425" s="3" t="s">
        <v>1073</v>
      </c>
      <c r="D425" s="2" t="s">
        <v>1074</v>
      </c>
      <c r="E425" s="2" t="n">
        <v>2020</v>
      </c>
      <c r="F425" s="2" t="n">
        <v>9</v>
      </c>
      <c r="G425" s="2" t="s">
        <v>171</v>
      </c>
      <c r="H425" s="3" t="s">
        <v>172</v>
      </c>
      <c r="I425" s="2" t="s">
        <v>173</v>
      </c>
      <c r="J425" s="10" t="n">
        <v>703</v>
      </c>
      <c r="K425" s="11" t="n">
        <f aca="false">J425/1000</f>
        <v>0.703</v>
      </c>
      <c r="L425" s="10" t="n">
        <v>0</v>
      </c>
      <c r="M425" s="12" t="n">
        <f aca="false">L425/1000</f>
        <v>0</v>
      </c>
      <c r="N425" s="13" t="n">
        <f aca="false">IF(SUMIFS($J$3:$J$20000,$D$3:$D$20000,$D425,$E$3:$E$20000,$E425)=0,0,J425/SUMIFS($J$3:$J$20000,$D$3:$D$20000,$D425,$E$3:$E$20000,$E425))</f>
        <v>0.000145433120727902</v>
      </c>
      <c r="O425" s="13" t="n">
        <f aca="false">IF(SUMIFS($L$3:$L$20000,$D$3:$D$20000,$D425,$E$3:$E$20000,$E425)=0,0,L425/SUMIFS($L$3:$L$20000,$D$3:$D$20000,$D425,$E$3:$E$20000,$E425))</f>
        <v>0</v>
      </c>
      <c r="P425" s="10" t="n">
        <v>0</v>
      </c>
      <c r="Q425" s="11" t="n">
        <f aca="false">P425/1000</f>
        <v>0</v>
      </c>
      <c r="R425" s="10" t="n">
        <v>0</v>
      </c>
      <c r="S425" s="12" t="n">
        <f aca="false">R425/1000</f>
        <v>0</v>
      </c>
      <c r="T425" s="13" t="n">
        <f aca="false">IF(SUMIFS($P$3:$P$20000,$D$3:$D$20000,$D425,$E$3:$E$20000,$E425)=0,0,P425/SUMIFS($P$3:$P$20000,$D$3:$D$20000,$D425,$E$3:$E$20000,$E425))</f>
        <v>0</v>
      </c>
      <c r="U425" s="13" t="n">
        <f aca="false">IF(SUMIFS($R$3:$R$20000,$D$3:$D$20000,$D425,$E$3:$E$20000,$E425)=0,0,R425/SUMIFS($R$3:$R$20000,$D$3:$D$20000,$D425,$E$3:$E$20000,$E425))</f>
        <v>0</v>
      </c>
      <c r="V425" s="10" t="n">
        <v>4833837</v>
      </c>
      <c r="W425" s="10" t="n">
        <v>32647</v>
      </c>
      <c r="X425" s="10" t="n">
        <v>1213232</v>
      </c>
      <c r="Y425" s="10" t="n">
        <v>7022</v>
      </c>
      <c r="Z425" s="2" t="n">
        <v>9</v>
      </c>
      <c r="AA425" s="2" t="s">
        <v>1091</v>
      </c>
    </row>
    <row r="426" customFormat="false" ht="15" hidden="false" customHeight="false" outlineLevel="0" collapsed="false">
      <c r="A426" s="2" t="s">
        <v>1092</v>
      </c>
      <c r="B426" s="2" t="s">
        <v>1072</v>
      </c>
      <c r="C426" s="3" t="s">
        <v>1073</v>
      </c>
      <c r="D426" s="2" t="s">
        <v>1074</v>
      </c>
      <c r="E426" s="2" t="n">
        <v>2020</v>
      </c>
      <c r="F426" s="2" t="n">
        <v>10</v>
      </c>
      <c r="G426" s="2" t="s">
        <v>727</v>
      </c>
      <c r="H426" s="3" t="s">
        <v>728</v>
      </c>
      <c r="I426" s="2" t="s">
        <v>729</v>
      </c>
      <c r="J426" s="10" t="n">
        <v>129</v>
      </c>
      <c r="K426" s="11" t="n">
        <f aca="false">J426/1000</f>
        <v>0.129</v>
      </c>
      <c r="L426" s="10" t="n">
        <v>0</v>
      </c>
      <c r="M426" s="12" t="n">
        <f aca="false">L426/1000</f>
        <v>0</v>
      </c>
      <c r="N426" s="13" t="n">
        <f aca="false">IF(SUMIFS($J$3:$J$20000,$D$3:$D$20000,$D426,$E$3:$E$20000,$E426)=0,0,J426/SUMIFS($J$3:$J$20000,$D$3:$D$20000,$D426,$E$3:$E$20000,$E426))</f>
        <v>2.66868742160731E-005</v>
      </c>
      <c r="O426" s="13" t="n">
        <f aca="false">IF(SUMIFS($L$3:$L$20000,$D$3:$D$20000,$D426,$E$3:$E$20000,$E426)=0,0,L426/SUMIFS($L$3:$L$20000,$D$3:$D$20000,$D426,$E$3:$E$20000,$E426))</f>
        <v>0</v>
      </c>
      <c r="P426" s="10" t="n">
        <v>0</v>
      </c>
      <c r="Q426" s="11" t="n">
        <f aca="false">P426/1000</f>
        <v>0</v>
      </c>
      <c r="R426" s="10" t="n">
        <v>0</v>
      </c>
      <c r="S426" s="12" t="n">
        <f aca="false">R426/1000</f>
        <v>0</v>
      </c>
      <c r="T426" s="13" t="n">
        <f aca="false">IF(SUMIFS($P$3:$P$20000,$D$3:$D$20000,$D426,$E$3:$E$20000,$E426)=0,0,P426/SUMIFS($P$3:$P$20000,$D$3:$D$20000,$D426,$E$3:$E$20000,$E426))</f>
        <v>0</v>
      </c>
      <c r="U426" s="13" t="n">
        <f aca="false">IF(SUMIFS($R$3:$R$20000,$D$3:$D$20000,$D426,$E$3:$E$20000,$E426)=0,0,R426/SUMIFS($R$3:$R$20000,$D$3:$D$20000,$D426,$E$3:$E$20000,$E426))</f>
        <v>0</v>
      </c>
      <c r="V426" s="10" t="n">
        <v>4833837</v>
      </c>
      <c r="W426" s="10" t="n">
        <v>32647</v>
      </c>
      <c r="X426" s="10" t="n">
        <v>1213232</v>
      </c>
      <c r="Y426" s="10" t="n">
        <v>7022</v>
      </c>
      <c r="Z426" s="2" t="n">
        <v>10</v>
      </c>
      <c r="AA426" s="2" t="s">
        <v>1093</v>
      </c>
    </row>
    <row r="427" customFormat="false" ht="15" hidden="false" customHeight="false" outlineLevel="0" collapsed="false">
      <c r="A427" s="2" t="s">
        <v>1094</v>
      </c>
      <c r="B427" s="2" t="s">
        <v>1072</v>
      </c>
      <c r="C427" s="3" t="s">
        <v>1073</v>
      </c>
      <c r="D427" s="2" t="s">
        <v>1074</v>
      </c>
      <c r="E427" s="2" t="n">
        <v>2020</v>
      </c>
      <c r="F427" s="2" t="n">
        <v>11</v>
      </c>
      <c r="G427" s="2" t="s">
        <v>137</v>
      </c>
      <c r="H427" s="3" t="s">
        <v>138</v>
      </c>
      <c r="I427" s="2" t="s">
        <v>139</v>
      </c>
      <c r="J427" s="10" t="n">
        <v>0</v>
      </c>
      <c r="K427" s="11" t="n">
        <f aca="false">J427/1000</f>
        <v>0</v>
      </c>
      <c r="L427" s="10" t="n">
        <v>0</v>
      </c>
      <c r="M427" s="12" t="n">
        <f aca="false">L427/1000</f>
        <v>0</v>
      </c>
      <c r="N427" s="13" t="n">
        <f aca="false">IF(SUMIFS($J$3:$J$20000,$D$3:$D$20000,$D427,$E$3:$E$20000,$E427)=0,0,J427/SUMIFS($J$3:$J$20000,$D$3:$D$20000,$D427,$E$3:$E$20000,$E427))</f>
        <v>0</v>
      </c>
      <c r="O427" s="13" t="n">
        <f aca="false">IF(SUMIFS($L$3:$L$20000,$D$3:$D$20000,$D427,$E$3:$E$20000,$E427)=0,0,L427/SUMIFS($L$3:$L$20000,$D$3:$D$20000,$D427,$E$3:$E$20000,$E427))</f>
        <v>0</v>
      </c>
      <c r="P427" s="10" t="n">
        <v>95292</v>
      </c>
      <c r="Q427" s="11" t="n">
        <f aca="false">P427/1000</f>
        <v>95.292</v>
      </c>
      <c r="R427" s="10" t="n">
        <v>1900</v>
      </c>
      <c r="S427" s="12" t="n">
        <f aca="false">R427/1000</f>
        <v>1.9</v>
      </c>
      <c r="T427" s="13" t="n">
        <f aca="false">IF(SUMIFS($P$3:$P$20000,$D$3:$D$20000,$D427,$E$3:$E$20000,$E427)=0,0,P427/SUMIFS($P$3:$P$20000,$D$3:$D$20000,$D427,$E$3:$E$20000,$E427))</f>
        <v>0.0785439223495589</v>
      </c>
      <c r="U427" s="13" t="n">
        <f aca="false">IF(SUMIFS($R$3:$R$20000,$D$3:$D$20000,$D427,$E$3:$E$20000,$E427)=0,0,R427/SUMIFS($R$3:$R$20000,$D$3:$D$20000,$D427,$E$3:$E$20000,$E427))</f>
        <v>0.270578182853888</v>
      </c>
      <c r="V427" s="10" t="n">
        <v>4833837</v>
      </c>
      <c r="W427" s="10" t="n">
        <v>32647</v>
      </c>
      <c r="X427" s="10" t="n">
        <v>1213232</v>
      </c>
      <c r="Y427" s="10" t="n">
        <v>7022</v>
      </c>
      <c r="Z427" s="2" t="n">
        <v>11</v>
      </c>
      <c r="AA427" s="2" t="s">
        <v>1095</v>
      </c>
    </row>
    <row r="428" customFormat="false" ht="15" hidden="false" customHeight="false" outlineLevel="0" collapsed="false">
      <c r="A428" s="2" t="s">
        <v>1096</v>
      </c>
      <c r="B428" s="2" t="s">
        <v>1072</v>
      </c>
      <c r="C428" s="3" t="s">
        <v>1073</v>
      </c>
      <c r="D428" s="2" t="s">
        <v>1074</v>
      </c>
      <c r="E428" s="2" t="n">
        <v>2020</v>
      </c>
      <c r="F428" s="2" t="n">
        <v>12</v>
      </c>
      <c r="G428" s="2" t="s">
        <v>132</v>
      </c>
      <c r="H428" s="3" t="s">
        <v>133</v>
      </c>
      <c r="I428" s="2" t="s">
        <v>134</v>
      </c>
      <c r="J428" s="10" t="n">
        <v>0</v>
      </c>
      <c r="K428" s="11" t="n">
        <f aca="false">J428/1000</f>
        <v>0</v>
      </c>
      <c r="L428" s="10" t="n">
        <v>0</v>
      </c>
      <c r="M428" s="12" t="n">
        <f aca="false">L428/1000</f>
        <v>0</v>
      </c>
      <c r="N428" s="13" t="n">
        <f aca="false">IF(SUMIFS($J$3:$J$20000,$D$3:$D$20000,$D428,$E$3:$E$20000,$E428)=0,0,J428/SUMIFS($J$3:$J$20000,$D$3:$D$20000,$D428,$E$3:$E$20000,$E428))</f>
        <v>0</v>
      </c>
      <c r="O428" s="13" t="n">
        <f aca="false">IF(SUMIFS($L$3:$L$20000,$D$3:$D$20000,$D428,$E$3:$E$20000,$E428)=0,0,L428/SUMIFS($L$3:$L$20000,$D$3:$D$20000,$D428,$E$3:$E$20000,$E428))</f>
        <v>0</v>
      </c>
      <c r="P428" s="10" t="n">
        <v>3173</v>
      </c>
      <c r="Q428" s="11" t="n">
        <f aca="false">P428/1000</f>
        <v>3.173</v>
      </c>
      <c r="R428" s="10" t="n">
        <v>0</v>
      </c>
      <c r="S428" s="12" t="n">
        <f aca="false">R428/1000</f>
        <v>0</v>
      </c>
      <c r="T428" s="13" t="n">
        <f aca="false">IF(SUMIFS($P$3:$P$20000,$D$3:$D$20000,$D428,$E$3:$E$20000,$E428)=0,0,P428/SUMIFS($P$3:$P$20000,$D$3:$D$20000,$D428,$E$3:$E$20000,$E428))</f>
        <v>0.00261532831313384</v>
      </c>
      <c r="U428" s="13" t="n">
        <f aca="false">IF(SUMIFS($R$3:$R$20000,$D$3:$D$20000,$D428,$E$3:$E$20000,$E428)=0,0,R428/SUMIFS($R$3:$R$20000,$D$3:$D$20000,$D428,$E$3:$E$20000,$E428))</f>
        <v>0</v>
      </c>
      <c r="V428" s="10" t="n">
        <v>4833837</v>
      </c>
      <c r="W428" s="10" t="n">
        <v>32647</v>
      </c>
      <c r="X428" s="10" t="n">
        <v>1213232</v>
      </c>
      <c r="Y428" s="10" t="n">
        <v>7022</v>
      </c>
      <c r="Z428" s="2" t="n">
        <v>12</v>
      </c>
      <c r="AA428" s="2" t="s">
        <v>1097</v>
      </c>
    </row>
    <row r="429" customFormat="false" ht="15" hidden="false" customHeight="false" outlineLevel="0" collapsed="false">
      <c r="A429" s="2" t="s">
        <v>1098</v>
      </c>
      <c r="B429" s="2" t="s">
        <v>1072</v>
      </c>
      <c r="C429" s="3" t="s">
        <v>1073</v>
      </c>
      <c r="D429" s="2" t="s">
        <v>1074</v>
      </c>
      <c r="E429" s="2" t="n">
        <v>2020</v>
      </c>
      <c r="F429" s="2" t="n">
        <v>13</v>
      </c>
      <c r="G429" s="2" t="s">
        <v>147</v>
      </c>
      <c r="H429" s="3" t="s">
        <v>148</v>
      </c>
      <c r="I429" s="2" t="s">
        <v>149</v>
      </c>
      <c r="J429" s="10" t="n">
        <v>0</v>
      </c>
      <c r="K429" s="11" t="n">
        <f aca="false">J429/1000</f>
        <v>0</v>
      </c>
      <c r="L429" s="10" t="n">
        <v>0</v>
      </c>
      <c r="M429" s="12" t="n">
        <f aca="false">L429/1000</f>
        <v>0</v>
      </c>
      <c r="N429" s="13" t="n">
        <f aca="false">IF(SUMIFS($J$3:$J$20000,$D$3:$D$20000,$D429,$E$3:$E$20000,$E429)=0,0,J429/SUMIFS($J$3:$J$20000,$D$3:$D$20000,$D429,$E$3:$E$20000,$E429))</f>
        <v>0</v>
      </c>
      <c r="O429" s="13" t="n">
        <f aca="false">IF(SUMIFS($L$3:$L$20000,$D$3:$D$20000,$D429,$E$3:$E$20000,$E429)=0,0,L429/SUMIFS($L$3:$L$20000,$D$3:$D$20000,$D429,$E$3:$E$20000,$E429))</f>
        <v>0</v>
      </c>
      <c r="P429" s="10" t="n">
        <v>1381</v>
      </c>
      <c r="Q429" s="11" t="n">
        <f aca="false">P429/1000</f>
        <v>1.381</v>
      </c>
      <c r="R429" s="10" t="n">
        <v>0</v>
      </c>
      <c r="S429" s="12" t="n">
        <f aca="false">R429/1000</f>
        <v>0</v>
      </c>
      <c r="T429" s="13" t="n">
        <f aca="false">IF(SUMIFS($P$3:$P$20000,$D$3:$D$20000,$D429,$E$3:$E$20000,$E429)=0,0,P429/SUMIFS($P$3:$P$20000,$D$3:$D$20000,$D429,$E$3:$E$20000,$E429))</f>
        <v>0.00113828187848655</v>
      </c>
      <c r="U429" s="13" t="n">
        <f aca="false">IF(SUMIFS($R$3:$R$20000,$D$3:$D$20000,$D429,$E$3:$E$20000,$E429)=0,0,R429/SUMIFS($R$3:$R$20000,$D$3:$D$20000,$D429,$E$3:$E$20000,$E429))</f>
        <v>0</v>
      </c>
      <c r="V429" s="10" t="n">
        <v>4833837</v>
      </c>
      <c r="W429" s="10" t="n">
        <v>32647</v>
      </c>
      <c r="X429" s="10" t="n">
        <v>1213232</v>
      </c>
      <c r="Y429" s="10" t="n">
        <v>7022</v>
      </c>
      <c r="Z429" s="2" t="n">
        <v>13</v>
      </c>
      <c r="AA429" s="2" t="s">
        <v>1099</v>
      </c>
    </row>
    <row r="430" customFormat="false" ht="15" hidden="false" customHeight="false" outlineLevel="0" collapsed="false">
      <c r="A430" s="2" t="s">
        <v>1100</v>
      </c>
      <c r="B430" s="2" t="s">
        <v>1072</v>
      </c>
      <c r="C430" s="3" t="s">
        <v>1073</v>
      </c>
      <c r="D430" s="2" t="s">
        <v>1074</v>
      </c>
      <c r="E430" s="2" t="n">
        <v>2020</v>
      </c>
      <c r="F430" s="2" t="n">
        <v>14</v>
      </c>
      <c r="G430" s="2" t="s">
        <v>210</v>
      </c>
      <c r="H430" s="3" t="s">
        <v>211</v>
      </c>
      <c r="I430" s="2" t="s">
        <v>212</v>
      </c>
      <c r="J430" s="10" t="n">
        <v>0</v>
      </c>
      <c r="K430" s="11" t="n">
        <f aca="false">J430/1000</f>
        <v>0</v>
      </c>
      <c r="L430" s="10" t="n">
        <v>0</v>
      </c>
      <c r="M430" s="12" t="n">
        <f aca="false">L430/1000</f>
        <v>0</v>
      </c>
      <c r="N430" s="13" t="n">
        <f aca="false">IF(SUMIFS($J$3:$J$20000,$D$3:$D$20000,$D430,$E$3:$E$20000,$E430)=0,0,J430/SUMIFS($J$3:$J$20000,$D$3:$D$20000,$D430,$E$3:$E$20000,$E430))</f>
        <v>0</v>
      </c>
      <c r="O430" s="13" t="n">
        <f aca="false">IF(SUMIFS($L$3:$L$20000,$D$3:$D$20000,$D430,$E$3:$E$20000,$E430)=0,0,L430/SUMIFS($L$3:$L$20000,$D$3:$D$20000,$D430,$E$3:$E$20000,$E430))</f>
        <v>0</v>
      </c>
      <c r="P430" s="10" t="n">
        <v>97</v>
      </c>
      <c r="Q430" s="11" t="n">
        <f aca="false">P430/1000</f>
        <v>0.097</v>
      </c>
      <c r="R430" s="10" t="n">
        <v>0</v>
      </c>
      <c r="S430" s="12" t="n">
        <f aca="false">R430/1000</f>
        <v>0</v>
      </c>
      <c r="T430" s="13" t="n">
        <f aca="false">IF(SUMIFS($P$3:$P$20000,$D$3:$D$20000,$D430,$E$3:$E$20000,$E430)=0,0,P430/SUMIFS($P$3:$P$20000,$D$3:$D$20000,$D430,$E$3:$E$20000,$E430))</f>
        <v>7.99517322325821E-005</v>
      </c>
      <c r="U430" s="13" t="n">
        <f aca="false">IF(SUMIFS($R$3:$R$20000,$D$3:$D$20000,$D430,$E$3:$E$20000,$E430)=0,0,R430/SUMIFS($R$3:$R$20000,$D$3:$D$20000,$D430,$E$3:$E$20000,$E430))</f>
        <v>0</v>
      </c>
      <c r="V430" s="10" t="n">
        <v>4833837</v>
      </c>
      <c r="W430" s="10" t="n">
        <v>32647</v>
      </c>
      <c r="X430" s="10" t="n">
        <v>1213232</v>
      </c>
      <c r="Y430" s="10" t="n">
        <v>7022</v>
      </c>
      <c r="Z430" s="2" t="n">
        <v>14</v>
      </c>
      <c r="AA430" s="2" t="s">
        <v>1101</v>
      </c>
    </row>
    <row r="431" customFormat="false" ht="15" hidden="false" customHeight="false" outlineLevel="0" collapsed="false">
      <c r="A431" s="2" t="s">
        <v>1102</v>
      </c>
      <c r="B431" s="2" t="s">
        <v>1072</v>
      </c>
      <c r="C431" s="3" t="s">
        <v>1073</v>
      </c>
      <c r="D431" s="2" t="s">
        <v>1074</v>
      </c>
      <c r="E431" s="2" t="n">
        <v>2021</v>
      </c>
      <c r="F431" s="2" t="n">
        <v>1</v>
      </c>
      <c r="G431" s="2" t="s">
        <v>97</v>
      </c>
      <c r="H431" s="3" t="s">
        <v>98</v>
      </c>
      <c r="I431" s="2" t="s">
        <v>99</v>
      </c>
      <c r="J431" s="10" t="n">
        <v>1685764</v>
      </c>
      <c r="K431" s="11" t="n">
        <f aca="false">J431/1000</f>
        <v>1685.764</v>
      </c>
      <c r="L431" s="10" t="n">
        <v>583</v>
      </c>
      <c r="M431" s="12" t="n">
        <f aca="false">L431/1000</f>
        <v>0.583</v>
      </c>
      <c r="N431" s="13" t="n">
        <f aca="false">IF(SUMIFS($J$3:$J$20000,$D$3:$D$20000,$D431,$E$3:$E$20000,$E431)=0,0,J431/SUMIFS($J$3:$J$20000,$D$3:$D$20000,$D431,$E$3:$E$20000,$E431))</f>
        <v>0.50841658840298</v>
      </c>
      <c r="O431" s="13" t="n">
        <f aca="false">IF(SUMIFS($L$3:$L$20000,$D$3:$D$20000,$D431,$E$3:$E$20000,$E431)=0,0,L431/SUMIFS($L$3:$L$20000,$D$3:$D$20000,$D431,$E$3:$E$20000,$E431))</f>
        <v>0.11357880381843</v>
      </c>
      <c r="P431" s="10" t="n">
        <v>0</v>
      </c>
      <c r="Q431" s="11" t="n">
        <f aca="false">P431/1000</f>
        <v>0</v>
      </c>
      <c r="R431" s="10" t="n">
        <v>0</v>
      </c>
      <c r="S431" s="12" t="n">
        <f aca="false">R431/1000</f>
        <v>0</v>
      </c>
      <c r="T431" s="13" t="n">
        <f aca="false">IF(SUMIFS($P$3:$P$20000,$D$3:$D$20000,$D431,$E$3:$E$20000,$E431)=0,0,P431/SUMIFS($P$3:$P$20000,$D$3:$D$20000,$D431,$E$3:$E$20000,$E431))</f>
        <v>0</v>
      </c>
      <c r="U431" s="13" t="n">
        <f aca="false">IF(SUMIFS($R$3:$R$20000,$D$3:$D$20000,$D431,$E$3:$E$20000,$E431)=0,0,R431/SUMIFS($R$3:$R$20000,$D$3:$D$20000,$D431,$E$3:$E$20000,$E431))</f>
        <v>0</v>
      </c>
      <c r="V431" s="10" t="n">
        <v>3315714</v>
      </c>
      <c r="W431" s="10" t="n">
        <v>5133</v>
      </c>
      <c r="X431" s="10" t="n">
        <v>1896093</v>
      </c>
      <c r="Y431" s="10" t="n">
        <v>6721</v>
      </c>
      <c r="Z431" s="2" t="n">
        <v>2</v>
      </c>
      <c r="AA431" s="2" t="s">
        <v>1103</v>
      </c>
    </row>
    <row r="432" customFormat="false" ht="15" hidden="false" customHeight="false" outlineLevel="0" collapsed="false">
      <c r="A432" s="2" t="s">
        <v>1104</v>
      </c>
      <c r="B432" s="2" t="s">
        <v>1072</v>
      </c>
      <c r="C432" s="3" t="s">
        <v>1073</v>
      </c>
      <c r="D432" s="2" t="s">
        <v>1074</v>
      </c>
      <c r="E432" s="2" t="n">
        <v>2021</v>
      </c>
      <c r="F432" s="2" t="n">
        <v>2</v>
      </c>
      <c r="G432" s="2" t="s">
        <v>107</v>
      </c>
      <c r="H432" s="3" t="s">
        <v>108</v>
      </c>
      <c r="I432" s="2" t="s">
        <v>109</v>
      </c>
      <c r="J432" s="10" t="n">
        <v>1163944</v>
      </c>
      <c r="K432" s="11" t="n">
        <f aca="false">J432/1000</f>
        <v>1163.944</v>
      </c>
      <c r="L432" s="10" t="n">
        <v>3502</v>
      </c>
      <c r="M432" s="12" t="n">
        <f aca="false">L432/1000</f>
        <v>3.502</v>
      </c>
      <c r="N432" s="13" t="n">
        <f aca="false">IF(SUMIFS($J$3:$J$20000,$D$3:$D$20000,$D432,$E$3:$E$20000,$E432)=0,0,J432/SUMIFS($J$3:$J$20000,$D$3:$D$20000,$D432,$E$3:$E$20000,$E432))</f>
        <v>0.351038720468653</v>
      </c>
      <c r="O432" s="13" t="n">
        <f aca="false">IF(SUMIFS($L$3:$L$20000,$D$3:$D$20000,$D432,$E$3:$E$20000,$E432)=0,0,L432/SUMIFS($L$3:$L$20000,$D$3:$D$20000,$D432,$E$3:$E$20000,$E432))</f>
        <v>0.682252094291837</v>
      </c>
      <c r="P432" s="10" t="n">
        <v>511489</v>
      </c>
      <c r="Q432" s="11" t="n">
        <f aca="false">P432/1000</f>
        <v>511.489</v>
      </c>
      <c r="R432" s="10" t="n">
        <v>1702</v>
      </c>
      <c r="S432" s="12" t="n">
        <f aca="false">R432/1000</f>
        <v>1.702</v>
      </c>
      <c r="T432" s="13" t="n">
        <f aca="false">IF(SUMIFS($P$3:$P$20000,$D$3:$D$20000,$D432,$E$3:$E$20000,$E432)=0,0,P432/SUMIFS($P$3:$P$20000,$D$3:$D$20000,$D432,$E$3:$E$20000,$E432))</f>
        <v>0.269759447453263</v>
      </c>
      <c r="U432" s="13" t="n">
        <f aca="false">IF(SUMIFS($R$3:$R$20000,$D$3:$D$20000,$D432,$E$3:$E$20000,$E432)=0,0,R432/SUMIFS($R$3:$R$20000,$D$3:$D$20000,$D432,$E$3:$E$20000,$E432))</f>
        <v>0.253236125576551</v>
      </c>
      <c r="V432" s="10" t="n">
        <v>3315714</v>
      </c>
      <c r="W432" s="10" t="n">
        <v>5133</v>
      </c>
      <c r="X432" s="10" t="n">
        <v>1896093</v>
      </c>
      <c r="Y432" s="10" t="n">
        <v>6721</v>
      </c>
      <c r="Z432" s="2" t="n">
        <v>1</v>
      </c>
      <c r="AA432" s="2" t="s">
        <v>1105</v>
      </c>
    </row>
    <row r="433" customFormat="false" ht="15" hidden="false" customHeight="false" outlineLevel="0" collapsed="false">
      <c r="A433" s="2" t="s">
        <v>1106</v>
      </c>
      <c r="B433" s="2" t="s">
        <v>1072</v>
      </c>
      <c r="C433" s="3" t="s">
        <v>1073</v>
      </c>
      <c r="D433" s="2" t="s">
        <v>1074</v>
      </c>
      <c r="E433" s="2" t="n">
        <v>2021</v>
      </c>
      <c r="F433" s="2" t="n">
        <v>3</v>
      </c>
      <c r="G433" s="2" t="s">
        <v>102</v>
      </c>
      <c r="H433" s="3" t="s">
        <v>103</v>
      </c>
      <c r="I433" s="2" t="s">
        <v>104</v>
      </c>
      <c r="J433" s="10" t="n">
        <v>198866</v>
      </c>
      <c r="K433" s="11" t="n">
        <f aca="false">J433/1000</f>
        <v>198.866</v>
      </c>
      <c r="L433" s="10" t="n">
        <v>221</v>
      </c>
      <c r="M433" s="12" t="n">
        <f aca="false">L433/1000</f>
        <v>0.221</v>
      </c>
      <c r="N433" s="13" t="n">
        <f aca="false">IF(SUMIFS($J$3:$J$20000,$D$3:$D$20000,$D433,$E$3:$E$20000,$E433)=0,0,J433/SUMIFS($J$3:$J$20000,$D$3:$D$20000,$D433,$E$3:$E$20000,$E433))</f>
        <v>0.0599768255042504</v>
      </c>
      <c r="O433" s="13" t="n">
        <f aca="false">IF(SUMIFS($L$3:$L$20000,$D$3:$D$20000,$D433,$E$3:$E$20000,$E433)=0,0,L433/SUMIFS($L$3:$L$20000,$D$3:$D$20000,$D433,$E$3:$E$20000,$E433))</f>
        <v>0.0430547438145334</v>
      </c>
      <c r="P433" s="10" t="n">
        <v>688514</v>
      </c>
      <c r="Q433" s="11" t="n">
        <f aca="false">P433/1000</f>
        <v>688.514</v>
      </c>
      <c r="R433" s="10" t="n">
        <v>2808</v>
      </c>
      <c r="S433" s="12" t="n">
        <f aca="false">R433/1000</f>
        <v>2.808</v>
      </c>
      <c r="T433" s="13" t="n">
        <f aca="false">IF(SUMIFS($P$3:$P$20000,$D$3:$D$20000,$D433,$E$3:$E$20000,$E433)=0,0,P433/SUMIFS($P$3:$P$20000,$D$3:$D$20000,$D433,$E$3:$E$20000,$E433))</f>
        <v>0.363122483970987</v>
      </c>
      <c r="U433" s="13" t="n">
        <f aca="false">IF(SUMIFS($R$3:$R$20000,$D$3:$D$20000,$D433,$E$3:$E$20000,$E433)=0,0,R433/SUMIFS($R$3:$R$20000,$D$3:$D$20000,$D433,$E$3:$E$20000,$E433))</f>
        <v>0.41779497098646</v>
      </c>
      <c r="V433" s="10" t="n">
        <v>3315714</v>
      </c>
      <c r="W433" s="10" t="n">
        <v>5133</v>
      </c>
      <c r="X433" s="10" t="n">
        <v>1896093</v>
      </c>
      <c r="Y433" s="10" t="n">
        <v>6721</v>
      </c>
      <c r="Z433" s="2" t="n">
        <v>5</v>
      </c>
      <c r="AA433" s="2" t="s">
        <v>1107</v>
      </c>
    </row>
    <row r="434" customFormat="false" ht="15" hidden="false" customHeight="false" outlineLevel="0" collapsed="false">
      <c r="A434" s="2" t="s">
        <v>1108</v>
      </c>
      <c r="B434" s="2" t="s">
        <v>1072</v>
      </c>
      <c r="C434" s="3" t="s">
        <v>1073</v>
      </c>
      <c r="D434" s="2" t="s">
        <v>1074</v>
      </c>
      <c r="E434" s="2" t="n">
        <v>2021</v>
      </c>
      <c r="F434" s="2" t="n">
        <v>4</v>
      </c>
      <c r="G434" s="2" t="s">
        <v>142</v>
      </c>
      <c r="H434" s="3" t="s">
        <v>143</v>
      </c>
      <c r="I434" s="2" t="s">
        <v>144</v>
      </c>
      <c r="J434" s="10" t="n">
        <v>134900</v>
      </c>
      <c r="K434" s="11" t="n">
        <f aca="false">J434/1000</f>
        <v>134.9</v>
      </c>
      <c r="L434" s="10" t="n">
        <v>500</v>
      </c>
      <c r="M434" s="12" t="n">
        <f aca="false">L434/1000</f>
        <v>0.5</v>
      </c>
      <c r="N434" s="13" t="n">
        <f aca="false">IF(SUMIFS($J$3:$J$20000,$D$3:$D$20000,$D434,$E$3:$E$20000,$E434)=0,0,J434/SUMIFS($J$3:$J$20000,$D$3:$D$20000,$D434,$E$3:$E$20000,$E434))</f>
        <v>0.0406850530534298</v>
      </c>
      <c r="O434" s="13" t="n">
        <f aca="false">IF(SUMIFS($L$3:$L$20000,$D$3:$D$20000,$D434,$E$3:$E$20000,$E434)=0,0,L434/SUMIFS($L$3:$L$20000,$D$3:$D$20000,$D434,$E$3:$E$20000,$E434))</f>
        <v>0.0974089226573154</v>
      </c>
      <c r="P434" s="10" t="n">
        <v>460241</v>
      </c>
      <c r="Q434" s="11" t="n">
        <f aca="false">P434/1000</f>
        <v>460.241</v>
      </c>
      <c r="R434" s="10" t="n">
        <v>866</v>
      </c>
      <c r="S434" s="12" t="n">
        <f aca="false">R434/1000</f>
        <v>0.866</v>
      </c>
      <c r="T434" s="13" t="n">
        <f aca="false">IF(SUMIFS($P$3:$P$20000,$D$3:$D$20000,$D434,$E$3:$E$20000,$E434)=0,0,P434/SUMIFS($P$3:$P$20000,$D$3:$D$20000,$D434,$E$3:$E$20000,$E434))</f>
        <v>0.242731237339097</v>
      </c>
      <c r="U434" s="13" t="n">
        <f aca="false">IF(SUMIFS($R$3:$R$20000,$D$3:$D$20000,$D434,$E$3:$E$20000,$E434)=0,0,R434/SUMIFS($R$3:$R$20000,$D$3:$D$20000,$D434,$E$3:$E$20000,$E434))</f>
        <v>0.128849873530725</v>
      </c>
      <c r="V434" s="10" t="n">
        <v>3315714</v>
      </c>
      <c r="W434" s="10" t="n">
        <v>5133</v>
      </c>
      <c r="X434" s="10" t="n">
        <v>1896093</v>
      </c>
      <c r="Y434" s="10" t="n">
        <v>6721</v>
      </c>
      <c r="Z434" s="2" t="n">
        <v>3</v>
      </c>
      <c r="AA434" s="2" t="s">
        <v>1109</v>
      </c>
    </row>
    <row r="435" customFormat="false" ht="15" hidden="false" customHeight="false" outlineLevel="0" collapsed="false">
      <c r="A435" s="2" t="s">
        <v>1110</v>
      </c>
      <c r="B435" s="2" t="s">
        <v>1072</v>
      </c>
      <c r="C435" s="3" t="s">
        <v>1073</v>
      </c>
      <c r="D435" s="2" t="s">
        <v>1074</v>
      </c>
      <c r="E435" s="2" t="n">
        <v>2021</v>
      </c>
      <c r="F435" s="2" t="n">
        <v>5</v>
      </c>
      <c r="G435" s="2" t="s">
        <v>147</v>
      </c>
      <c r="H435" s="3" t="s">
        <v>148</v>
      </c>
      <c r="I435" s="2" t="s">
        <v>149</v>
      </c>
      <c r="J435" s="10" t="n">
        <v>81250</v>
      </c>
      <c r="K435" s="11" t="n">
        <f aca="false">J435/1000</f>
        <v>81.25</v>
      </c>
      <c r="L435" s="10" t="n">
        <v>250</v>
      </c>
      <c r="M435" s="12" t="n">
        <f aca="false">L435/1000</f>
        <v>0.25</v>
      </c>
      <c r="N435" s="13" t="n">
        <f aca="false">IF(SUMIFS($J$3:$J$20000,$D$3:$D$20000,$D435,$E$3:$E$20000,$E435)=0,0,J435/SUMIFS($J$3:$J$20000,$D$3:$D$20000,$D435,$E$3:$E$20000,$E435))</f>
        <v>0.0245045260236558</v>
      </c>
      <c r="O435" s="13" t="n">
        <f aca="false">IF(SUMIFS($L$3:$L$20000,$D$3:$D$20000,$D435,$E$3:$E$20000,$E435)=0,0,L435/SUMIFS($L$3:$L$20000,$D$3:$D$20000,$D435,$E$3:$E$20000,$E435))</f>
        <v>0.0487044613286577</v>
      </c>
      <c r="P435" s="10" t="n">
        <v>3799</v>
      </c>
      <c r="Q435" s="11" t="n">
        <f aca="false">P435/1000</f>
        <v>3.799</v>
      </c>
      <c r="R435" s="10" t="n">
        <v>2</v>
      </c>
      <c r="S435" s="12" t="n">
        <f aca="false">R435/1000</f>
        <v>0.002</v>
      </c>
      <c r="T435" s="13" t="n">
        <f aca="false">IF(SUMIFS($P$3:$P$20000,$D$3:$D$20000,$D435,$E$3:$E$20000,$E435)=0,0,P435/SUMIFS($P$3:$P$20000,$D$3:$D$20000,$D435,$E$3:$E$20000,$E435))</f>
        <v>0.00200359370558301</v>
      </c>
      <c r="U435" s="13" t="n">
        <f aca="false">IF(SUMIFS($R$3:$R$20000,$D$3:$D$20000,$D435,$E$3:$E$20000,$E435)=0,0,R435/SUMIFS($R$3:$R$20000,$D$3:$D$20000,$D435,$E$3:$E$20000,$E435))</f>
        <v>0.000297574765659872</v>
      </c>
      <c r="V435" s="10" t="n">
        <v>3315714</v>
      </c>
      <c r="W435" s="10" t="n">
        <v>5133</v>
      </c>
      <c r="X435" s="10" t="n">
        <v>1896093</v>
      </c>
      <c r="Y435" s="10" t="n">
        <v>6721</v>
      </c>
      <c r="Z435" s="2" t="n">
        <v>4</v>
      </c>
      <c r="AA435" s="2" t="s">
        <v>1111</v>
      </c>
    </row>
    <row r="436" customFormat="false" ht="15" hidden="false" customHeight="false" outlineLevel="0" collapsed="false">
      <c r="A436" s="2" t="s">
        <v>1112</v>
      </c>
      <c r="B436" s="2" t="s">
        <v>1072</v>
      </c>
      <c r="C436" s="3" t="s">
        <v>1073</v>
      </c>
      <c r="D436" s="2" t="s">
        <v>1074</v>
      </c>
      <c r="E436" s="2" t="n">
        <v>2021</v>
      </c>
      <c r="F436" s="2" t="n">
        <v>6</v>
      </c>
      <c r="G436" s="2" t="s">
        <v>117</v>
      </c>
      <c r="H436" s="3" t="s">
        <v>118</v>
      </c>
      <c r="I436" s="2" t="s">
        <v>119</v>
      </c>
      <c r="J436" s="10" t="n">
        <v>43269</v>
      </c>
      <c r="K436" s="11" t="n">
        <f aca="false">J436/1000</f>
        <v>43.269</v>
      </c>
      <c r="L436" s="10" t="n">
        <v>73</v>
      </c>
      <c r="M436" s="12" t="n">
        <f aca="false">L436/1000</f>
        <v>0.073</v>
      </c>
      <c r="N436" s="13" t="n">
        <f aca="false">IF(SUMIFS($J$3:$J$20000,$D$3:$D$20000,$D436,$E$3:$E$20000,$E436)=0,0,J436/SUMIFS($J$3:$J$20000,$D$3:$D$20000,$D436,$E$3:$E$20000,$E436))</f>
        <v>0.0130496779879085</v>
      </c>
      <c r="O436" s="13" t="n">
        <f aca="false">IF(SUMIFS($L$3:$L$20000,$D$3:$D$20000,$D436,$E$3:$E$20000,$E436)=0,0,L436/SUMIFS($L$3:$L$20000,$D$3:$D$20000,$D436,$E$3:$E$20000,$E436))</f>
        <v>0.0142217027079681</v>
      </c>
      <c r="P436" s="10" t="n">
        <v>0</v>
      </c>
      <c r="Q436" s="11" t="n">
        <f aca="false">P436/1000</f>
        <v>0</v>
      </c>
      <c r="R436" s="10" t="n">
        <v>0</v>
      </c>
      <c r="S436" s="12" t="n">
        <f aca="false">R436/1000</f>
        <v>0</v>
      </c>
      <c r="T436" s="13" t="n">
        <f aca="false">IF(SUMIFS($P$3:$P$20000,$D$3:$D$20000,$D436,$E$3:$E$20000,$E436)=0,0,P436/SUMIFS($P$3:$P$20000,$D$3:$D$20000,$D436,$E$3:$E$20000,$E436))</f>
        <v>0</v>
      </c>
      <c r="U436" s="13" t="n">
        <f aca="false">IF(SUMIFS($R$3:$R$20000,$D$3:$D$20000,$D436,$E$3:$E$20000,$E436)=0,0,R436/SUMIFS($R$3:$R$20000,$D$3:$D$20000,$D436,$E$3:$E$20000,$E436))</f>
        <v>0</v>
      </c>
      <c r="V436" s="10" t="n">
        <v>3315714</v>
      </c>
      <c r="W436" s="10" t="n">
        <v>5133</v>
      </c>
      <c r="X436" s="10" t="n">
        <v>1896093</v>
      </c>
      <c r="Y436" s="10" t="n">
        <v>6721</v>
      </c>
      <c r="Z436" s="2" t="n">
        <v>6</v>
      </c>
      <c r="AA436" s="2" t="s">
        <v>1113</v>
      </c>
    </row>
    <row r="437" customFormat="false" ht="15" hidden="false" customHeight="false" outlineLevel="0" collapsed="false">
      <c r="A437" s="2" t="s">
        <v>1114</v>
      </c>
      <c r="B437" s="2" t="s">
        <v>1072</v>
      </c>
      <c r="C437" s="3" t="s">
        <v>1073</v>
      </c>
      <c r="D437" s="2" t="s">
        <v>1074</v>
      </c>
      <c r="E437" s="2" t="n">
        <v>2021</v>
      </c>
      <c r="F437" s="2" t="n">
        <v>7</v>
      </c>
      <c r="G437" s="2" t="s">
        <v>127</v>
      </c>
      <c r="H437" s="3" t="s">
        <v>128</v>
      </c>
      <c r="I437" s="2" t="s">
        <v>129</v>
      </c>
      <c r="J437" s="10" t="n">
        <v>5283</v>
      </c>
      <c r="K437" s="11" t="n">
        <f aca="false">J437/1000</f>
        <v>5.283</v>
      </c>
      <c r="L437" s="10" t="n">
        <v>3</v>
      </c>
      <c r="M437" s="12" t="n">
        <f aca="false">L437/1000</f>
        <v>0.003</v>
      </c>
      <c r="N437" s="13" t="n">
        <f aca="false">IF(SUMIFS($J$3:$J$20000,$D$3:$D$20000,$D437,$E$3:$E$20000,$E437)=0,0,J437/SUMIFS($J$3:$J$20000,$D$3:$D$20000,$D437,$E$3:$E$20000,$E437))</f>
        <v>0.00159332198132891</v>
      </c>
      <c r="O437" s="13" t="n">
        <f aca="false">IF(SUMIFS($L$3:$L$20000,$D$3:$D$20000,$D437,$E$3:$E$20000,$E437)=0,0,L437/SUMIFS($L$3:$L$20000,$D$3:$D$20000,$D437,$E$3:$E$20000,$E437))</f>
        <v>0.000584453535943892</v>
      </c>
      <c r="P437" s="10" t="n">
        <v>0</v>
      </c>
      <c r="Q437" s="11" t="n">
        <f aca="false">P437/1000</f>
        <v>0</v>
      </c>
      <c r="R437" s="10" t="n">
        <v>0</v>
      </c>
      <c r="S437" s="12" t="n">
        <f aca="false">R437/1000</f>
        <v>0</v>
      </c>
      <c r="T437" s="13" t="n">
        <f aca="false">IF(SUMIFS($P$3:$P$20000,$D$3:$D$20000,$D437,$E$3:$E$20000,$E437)=0,0,P437/SUMIFS($P$3:$P$20000,$D$3:$D$20000,$D437,$E$3:$E$20000,$E437))</f>
        <v>0</v>
      </c>
      <c r="U437" s="13" t="n">
        <f aca="false">IF(SUMIFS($R$3:$R$20000,$D$3:$D$20000,$D437,$E$3:$E$20000,$E437)=0,0,R437/SUMIFS($R$3:$R$20000,$D$3:$D$20000,$D437,$E$3:$E$20000,$E437))</f>
        <v>0</v>
      </c>
      <c r="V437" s="10" t="n">
        <v>3315714</v>
      </c>
      <c r="W437" s="10" t="n">
        <v>5133</v>
      </c>
      <c r="X437" s="10" t="n">
        <v>1896093</v>
      </c>
      <c r="Y437" s="10" t="n">
        <v>6721</v>
      </c>
      <c r="Z437" s="2" t="n">
        <v>7</v>
      </c>
      <c r="AA437" s="2" t="s">
        <v>1115</v>
      </c>
    </row>
    <row r="438" customFormat="false" ht="15" hidden="false" customHeight="false" outlineLevel="0" collapsed="false">
      <c r="A438" s="2" t="s">
        <v>1116</v>
      </c>
      <c r="B438" s="2" t="s">
        <v>1072</v>
      </c>
      <c r="C438" s="3" t="s">
        <v>1073</v>
      </c>
      <c r="D438" s="2" t="s">
        <v>1074</v>
      </c>
      <c r="E438" s="2" t="n">
        <v>2021</v>
      </c>
      <c r="F438" s="2" t="n">
        <v>8</v>
      </c>
      <c r="G438" s="2" t="s">
        <v>162</v>
      </c>
      <c r="H438" s="3" t="s">
        <v>163</v>
      </c>
      <c r="I438" s="2" t="s">
        <v>164</v>
      </c>
      <c r="J438" s="10" t="n">
        <v>1400</v>
      </c>
      <c r="K438" s="11" t="n">
        <f aca="false">J438/1000</f>
        <v>1.4</v>
      </c>
      <c r="L438" s="10" t="n">
        <v>0</v>
      </c>
      <c r="M438" s="12" t="n">
        <f aca="false">L438/1000</f>
        <v>0</v>
      </c>
      <c r="N438" s="13" t="n">
        <f aca="false">IF(SUMIFS($J$3:$J$20000,$D$3:$D$20000,$D438,$E$3:$E$20000,$E438)=0,0,J438/SUMIFS($J$3:$J$20000,$D$3:$D$20000,$D438,$E$3:$E$20000,$E438))</f>
        <v>0.000422231833022993</v>
      </c>
      <c r="O438" s="13" t="n">
        <f aca="false">IF(SUMIFS($L$3:$L$20000,$D$3:$D$20000,$D438,$E$3:$E$20000,$E438)=0,0,L438/SUMIFS($L$3:$L$20000,$D$3:$D$20000,$D438,$E$3:$E$20000,$E438))</f>
        <v>0</v>
      </c>
      <c r="P438" s="10" t="n">
        <v>0</v>
      </c>
      <c r="Q438" s="11" t="n">
        <f aca="false">P438/1000</f>
        <v>0</v>
      </c>
      <c r="R438" s="10" t="n">
        <v>0</v>
      </c>
      <c r="S438" s="12" t="n">
        <f aca="false">R438/1000</f>
        <v>0</v>
      </c>
      <c r="T438" s="13" t="n">
        <f aca="false">IF(SUMIFS($P$3:$P$20000,$D$3:$D$20000,$D438,$E$3:$E$20000,$E438)=0,0,P438/SUMIFS($P$3:$P$20000,$D$3:$D$20000,$D438,$E$3:$E$20000,$E438))</f>
        <v>0</v>
      </c>
      <c r="U438" s="13" t="n">
        <f aca="false">IF(SUMIFS($R$3:$R$20000,$D$3:$D$20000,$D438,$E$3:$E$20000,$E438)=0,0,R438/SUMIFS($R$3:$R$20000,$D$3:$D$20000,$D438,$E$3:$E$20000,$E438))</f>
        <v>0</v>
      </c>
      <c r="V438" s="10" t="n">
        <v>3315714</v>
      </c>
      <c r="W438" s="10" t="n">
        <v>5133</v>
      </c>
      <c r="X438" s="10" t="n">
        <v>1896093</v>
      </c>
      <c r="Y438" s="10" t="n">
        <v>6721</v>
      </c>
      <c r="Z438" s="2" t="n">
        <v>9</v>
      </c>
      <c r="AA438" s="2" t="s">
        <v>1117</v>
      </c>
    </row>
    <row r="439" customFormat="false" ht="15" hidden="false" customHeight="false" outlineLevel="0" collapsed="false">
      <c r="A439" s="2" t="s">
        <v>1118</v>
      </c>
      <c r="B439" s="2" t="s">
        <v>1072</v>
      </c>
      <c r="C439" s="3" t="s">
        <v>1073</v>
      </c>
      <c r="D439" s="2" t="s">
        <v>1074</v>
      </c>
      <c r="E439" s="2" t="n">
        <v>2021</v>
      </c>
      <c r="F439" s="2" t="n">
        <v>9</v>
      </c>
      <c r="G439" s="2" t="s">
        <v>112</v>
      </c>
      <c r="H439" s="3" t="s">
        <v>113</v>
      </c>
      <c r="I439" s="2" t="s">
        <v>114</v>
      </c>
      <c r="J439" s="10" t="n">
        <v>614</v>
      </c>
      <c r="K439" s="11" t="n">
        <f aca="false">J439/1000</f>
        <v>0.614</v>
      </c>
      <c r="L439" s="10" t="n">
        <v>0</v>
      </c>
      <c r="M439" s="12" t="n">
        <f aca="false">L439/1000</f>
        <v>0</v>
      </c>
      <c r="N439" s="13" t="n">
        <f aca="false">IF(SUMIFS($J$3:$J$20000,$D$3:$D$20000,$D439,$E$3:$E$20000,$E439)=0,0,J439/SUMIFS($J$3:$J$20000,$D$3:$D$20000,$D439,$E$3:$E$20000,$E439))</f>
        <v>0.000185178818197227</v>
      </c>
      <c r="O439" s="13" t="n">
        <f aca="false">IF(SUMIFS($L$3:$L$20000,$D$3:$D$20000,$D439,$E$3:$E$20000,$E439)=0,0,L439/SUMIFS($L$3:$L$20000,$D$3:$D$20000,$D439,$E$3:$E$20000,$E439))</f>
        <v>0</v>
      </c>
      <c r="P439" s="10" t="n">
        <v>0</v>
      </c>
      <c r="Q439" s="11" t="n">
        <f aca="false">P439/1000</f>
        <v>0</v>
      </c>
      <c r="R439" s="10" t="n">
        <v>0</v>
      </c>
      <c r="S439" s="12" t="n">
        <f aca="false">R439/1000</f>
        <v>0</v>
      </c>
      <c r="T439" s="13" t="n">
        <f aca="false">IF(SUMIFS($P$3:$P$20000,$D$3:$D$20000,$D439,$E$3:$E$20000,$E439)=0,0,P439/SUMIFS($P$3:$P$20000,$D$3:$D$20000,$D439,$E$3:$E$20000,$E439))</f>
        <v>0</v>
      </c>
      <c r="U439" s="13" t="n">
        <f aca="false">IF(SUMIFS($R$3:$R$20000,$D$3:$D$20000,$D439,$E$3:$E$20000,$E439)=0,0,R439/SUMIFS($R$3:$R$20000,$D$3:$D$20000,$D439,$E$3:$E$20000,$E439))</f>
        <v>0</v>
      </c>
      <c r="V439" s="10" t="n">
        <v>3315714</v>
      </c>
      <c r="W439" s="10" t="n">
        <v>5133</v>
      </c>
      <c r="X439" s="10" t="n">
        <v>1896093</v>
      </c>
      <c r="Y439" s="10" t="n">
        <v>6721</v>
      </c>
      <c r="Z439" s="2" t="n">
        <v>10</v>
      </c>
      <c r="AA439" s="2" t="s">
        <v>1119</v>
      </c>
    </row>
    <row r="440" customFormat="false" ht="15" hidden="false" customHeight="false" outlineLevel="0" collapsed="false">
      <c r="A440" s="2" t="s">
        <v>1120</v>
      </c>
      <c r="B440" s="2" t="s">
        <v>1072</v>
      </c>
      <c r="C440" s="3" t="s">
        <v>1073</v>
      </c>
      <c r="D440" s="2" t="s">
        <v>1074</v>
      </c>
      <c r="E440" s="2" t="n">
        <v>2021</v>
      </c>
      <c r="F440" s="2" t="n">
        <v>10</v>
      </c>
      <c r="G440" s="2" t="s">
        <v>171</v>
      </c>
      <c r="H440" s="3" t="s">
        <v>172</v>
      </c>
      <c r="I440" s="2" t="s">
        <v>173</v>
      </c>
      <c r="J440" s="10" t="n">
        <v>424</v>
      </c>
      <c r="K440" s="11" t="n">
        <f aca="false">J440/1000</f>
        <v>0.424</v>
      </c>
      <c r="L440" s="10" t="n">
        <v>1</v>
      </c>
      <c r="M440" s="12" t="n">
        <f aca="false">L440/1000</f>
        <v>0.001</v>
      </c>
      <c r="N440" s="13" t="n">
        <f aca="false">IF(SUMIFS($J$3:$J$20000,$D$3:$D$20000,$D440,$E$3:$E$20000,$E440)=0,0,J440/SUMIFS($J$3:$J$20000,$D$3:$D$20000,$D440,$E$3:$E$20000,$E440))</f>
        <v>0.000127875926572678</v>
      </c>
      <c r="O440" s="13" t="n">
        <f aca="false">IF(SUMIFS($L$3:$L$20000,$D$3:$D$20000,$D440,$E$3:$E$20000,$E440)=0,0,L440/SUMIFS($L$3:$L$20000,$D$3:$D$20000,$D440,$E$3:$E$20000,$E440))</f>
        <v>0.000194817845314631</v>
      </c>
      <c r="P440" s="10" t="n">
        <v>0</v>
      </c>
      <c r="Q440" s="11" t="n">
        <f aca="false">P440/1000</f>
        <v>0</v>
      </c>
      <c r="R440" s="10" t="n">
        <v>0</v>
      </c>
      <c r="S440" s="12" t="n">
        <f aca="false">R440/1000</f>
        <v>0</v>
      </c>
      <c r="T440" s="13" t="n">
        <f aca="false">IF(SUMIFS($P$3:$P$20000,$D$3:$D$20000,$D440,$E$3:$E$20000,$E440)=0,0,P440/SUMIFS($P$3:$P$20000,$D$3:$D$20000,$D440,$E$3:$E$20000,$E440))</f>
        <v>0</v>
      </c>
      <c r="U440" s="13" t="n">
        <f aca="false">IF(SUMIFS($R$3:$R$20000,$D$3:$D$20000,$D440,$E$3:$E$20000,$E440)=0,0,R440/SUMIFS($R$3:$R$20000,$D$3:$D$20000,$D440,$E$3:$E$20000,$E440))</f>
        <v>0</v>
      </c>
      <c r="V440" s="10" t="n">
        <v>3315714</v>
      </c>
      <c r="W440" s="10" t="n">
        <v>5133</v>
      </c>
      <c r="X440" s="10" t="n">
        <v>1896093</v>
      </c>
      <c r="Y440" s="10" t="n">
        <v>6721</v>
      </c>
      <c r="Z440" s="2" t="n">
        <v>8</v>
      </c>
      <c r="AA440" s="2" t="s">
        <v>1121</v>
      </c>
    </row>
    <row r="441" customFormat="false" ht="15" hidden="false" customHeight="false" outlineLevel="0" collapsed="false">
      <c r="A441" s="2" t="s">
        <v>1122</v>
      </c>
      <c r="B441" s="2" t="s">
        <v>1072</v>
      </c>
      <c r="C441" s="3" t="s">
        <v>1073</v>
      </c>
      <c r="D441" s="2" t="s">
        <v>1074</v>
      </c>
      <c r="E441" s="2" t="n">
        <v>2021</v>
      </c>
      <c r="F441" s="2" t="n">
        <v>11</v>
      </c>
      <c r="G441" s="2" t="s">
        <v>247</v>
      </c>
      <c r="H441" s="3" t="s">
        <v>248</v>
      </c>
      <c r="I441" s="2" t="s">
        <v>249</v>
      </c>
      <c r="J441" s="10" t="n">
        <v>0</v>
      </c>
      <c r="K441" s="11" t="n">
        <f aca="false">J441/1000</f>
        <v>0</v>
      </c>
      <c r="L441" s="10" t="n">
        <v>0</v>
      </c>
      <c r="M441" s="12" t="n">
        <f aca="false">L441/1000</f>
        <v>0</v>
      </c>
      <c r="N441" s="13" t="n">
        <f aca="false">IF(SUMIFS($J$3:$J$20000,$D$3:$D$20000,$D441,$E$3:$E$20000,$E441)=0,0,J441/SUMIFS($J$3:$J$20000,$D$3:$D$20000,$D441,$E$3:$E$20000,$E441))</f>
        <v>0</v>
      </c>
      <c r="O441" s="13" t="n">
        <f aca="false">IF(SUMIFS($L$3:$L$20000,$D$3:$D$20000,$D441,$E$3:$E$20000,$E441)=0,0,L441/SUMIFS($L$3:$L$20000,$D$3:$D$20000,$D441,$E$3:$E$20000,$E441))</f>
        <v>0</v>
      </c>
      <c r="P441" s="10" t="n">
        <v>58046</v>
      </c>
      <c r="Q441" s="11" t="n">
        <f aca="false">P441/1000</f>
        <v>58.046</v>
      </c>
      <c r="R441" s="10" t="n">
        <v>278</v>
      </c>
      <c r="S441" s="12" t="n">
        <f aca="false">R441/1000</f>
        <v>0.278</v>
      </c>
      <c r="T441" s="13" t="n">
        <f aca="false">IF(SUMIFS($P$3:$P$20000,$D$3:$D$20000,$D441,$E$3:$E$20000,$E441)=0,0,P441/SUMIFS($P$3:$P$20000,$D$3:$D$20000,$D441,$E$3:$E$20000,$E441))</f>
        <v>0.0306134772925168</v>
      </c>
      <c r="U441" s="13" t="n">
        <f aca="false">IF(SUMIFS($R$3:$R$20000,$D$3:$D$20000,$D441,$E$3:$E$20000,$E441)=0,0,R441/SUMIFS($R$3:$R$20000,$D$3:$D$20000,$D441,$E$3:$E$20000,$E441))</f>
        <v>0.0413628924267222</v>
      </c>
      <c r="V441" s="10" t="n">
        <v>3315714</v>
      </c>
      <c r="W441" s="10" t="n">
        <v>5133</v>
      </c>
      <c r="X441" s="10" t="n">
        <v>1896093</v>
      </c>
      <c r="Y441" s="10" t="n">
        <v>6721</v>
      </c>
      <c r="Z441" s="2" t="n">
        <v>11</v>
      </c>
      <c r="AA441" s="2" t="s">
        <v>1123</v>
      </c>
    </row>
    <row r="442" customFormat="false" ht="15" hidden="false" customHeight="false" outlineLevel="0" collapsed="false">
      <c r="A442" s="2" t="s">
        <v>1124</v>
      </c>
      <c r="B442" s="2" t="s">
        <v>1072</v>
      </c>
      <c r="C442" s="3" t="s">
        <v>1073</v>
      </c>
      <c r="D442" s="2" t="s">
        <v>1074</v>
      </c>
      <c r="E442" s="2" t="n">
        <v>2021</v>
      </c>
      <c r="F442" s="2" t="n">
        <v>12</v>
      </c>
      <c r="G442" s="2" t="s">
        <v>152</v>
      </c>
      <c r="H442" s="3" t="s">
        <v>153</v>
      </c>
      <c r="I442" s="2" t="s">
        <v>154</v>
      </c>
      <c r="J442" s="10" t="n">
        <v>0</v>
      </c>
      <c r="K442" s="11" t="n">
        <f aca="false">J442/1000</f>
        <v>0</v>
      </c>
      <c r="L442" s="10" t="n">
        <v>0</v>
      </c>
      <c r="M442" s="12" t="n">
        <f aca="false">L442/1000</f>
        <v>0</v>
      </c>
      <c r="N442" s="13" t="n">
        <f aca="false">IF(SUMIFS($J$3:$J$20000,$D$3:$D$20000,$D442,$E$3:$E$20000,$E442)=0,0,J442/SUMIFS($J$3:$J$20000,$D$3:$D$20000,$D442,$E$3:$E$20000,$E442))</f>
        <v>0</v>
      </c>
      <c r="O442" s="13" t="n">
        <f aca="false">IF(SUMIFS($L$3:$L$20000,$D$3:$D$20000,$D442,$E$3:$E$20000,$E442)=0,0,L442/SUMIFS($L$3:$L$20000,$D$3:$D$20000,$D442,$E$3:$E$20000,$E442))</f>
        <v>0</v>
      </c>
      <c r="P442" s="10" t="n">
        <v>40</v>
      </c>
      <c r="Q442" s="11" t="n">
        <f aca="false">P442/1000</f>
        <v>0.04</v>
      </c>
      <c r="R442" s="10" t="n">
        <v>1</v>
      </c>
      <c r="S442" s="12" t="n">
        <f aca="false">R442/1000</f>
        <v>0.001</v>
      </c>
      <c r="T442" s="13" t="n">
        <f aca="false">IF(SUMIFS($P$3:$P$20000,$D$3:$D$20000,$D442,$E$3:$E$20000,$E442)=0,0,P442/SUMIFS($P$3:$P$20000,$D$3:$D$20000,$D442,$E$3:$E$20000,$E442))</f>
        <v>2.10960116407792E-005</v>
      </c>
      <c r="U442" s="13" t="n">
        <f aca="false">IF(SUMIFS($R$3:$R$20000,$D$3:$D$20000,$D442,$E$3:$E$20000,$E442)=0,0,R442/SUMIFS($R$3:$R$20000,$D$3:$D$20000,$D442,$E$3:$E$20000,$E442))</f>
        <v>0.000148787382829936</v>
      </c>
      <c r="V442" s="10" t="n">
        <v>3315714</v>
      </c>
      <c r="W442" s="10" t="n">
        <v>5133</v>
      </c>
      <c r="X442" s="10" t="n">
        <v>1896093</v>
      </c>
      <c r="Y442" s="10" t="n">
        <v>6721</v>
      </c>
      <c r="Z442" s="2" t="n">
        <v>12</v>
      </c>
      <c r="AA442" s="2" t="s">
        <v>1125</v>
      </c>
    </row>
    <row r="443" customFormat="false" ht="15" hidden="false" customHeight="false" outlineLevel="0" collapsed="false">
      <c r="A443" s="2" t="s">
        <v>1126</v>
      </c>
      <c r="B443" s="2" t="s">
        <v>1072</v>
      </c>
      <c r="C443" s="3" t="s">
        <v>1073</v>
      </c>
      <c r="D443" s="2" t="s">
        <v>1074</v>
      </c>
      <c r="E443" s="2" t="n">
        <v>2021</v>
      </c>
      <c r="F443" s="2" t="n">
        <v>13</v>
      </c>
      <c r="G443" s="2" t="s">
        <v>137</v>
      </c>
      <c r="H443" s="3" t="s">
        <v>138</v>
      </c>
      <c r="I443" s="2" t="s">
        <v>139</v>
      </c>
      <c r="J443" s="10" t="n">
        <v>0</v>
      </c>
      <c r="K443" s="11" t="n">
        <f aca="false">J443/1000</f>
        <v>0</v>
      </c>
      <c r="L443" s="10" t="n">
        <v>0</v>
      </c>
      <c r="M443" s="12" t="n">
        <f aca="false">L443/1000</f>
        <v>0</v>
      </c>
      <c r="N443" s="13" t="n">
        <f aca="false">IF(SUMIFS($J$3:$J$20000,$D$3:$D$20000,$D443,$E$3:$E$20000,$E443)=0,0,J443/SUMIFS($J$3:$J$20000,$D$3:$D$20000,$D443,$E$3:$E$20000,$E443))</f>
        <v>0</v>
      </c>
      <c r="O443" s="13" t="n">
        <f aca="false">IF(SUMIFS($L$3:$L$20000,$D$3:$D$20000,$D443,$E$3:$E$20000,$E443)=0,0,L443/SUMIFS($L$3:$L$20000,$D$3:$D$20000,$D443,$E$3:$E$20000,$E443))</f>
        <v>0</v>
      </c>
      <c r="P443" s="10" t="n">
        <v>168708</v>
      </c>
      <c r="Q443" s="11" t="n">
        <f aca="false">P443/1000</f>
        <v>168.708</v>
      </c>
      <c r="R443" s="10" t="n">
        <v>1064</v>
      </c>
      <c r="S443" s="12" t="n">
        <f aca="false">R443/1000</f>
        <v>1.064</v>
      </c>
      <c r="T443" s="13" t="n">
        <f aca="false">IF(SUMIFS($P$3:$P$20000,$D$3:$D$20000,$D443,$E$3:$E$20000,$E443)=0,0,P443/SUMIFS($P$3:$P$20000,$D$3:$D$20000,$D443,$E$3:$E$20000,$E443))</f>
        <v>0.0889766482973145</v>
      </c>
      <c r="U443" s="13" t="n">
        <f aca="false">IF(SUMIFS($R$3:$R$20000,$D$3:$D$20000,$D443,$E$3:$E$20000,$E443)=0,0,R443/SUMIFS($R$3:$R$20000,$D$3:$D$20000,$D443,$E$3:$E$20000,$E443))</f>
        <v>0.158309775331052</v>
      </c>
      <c r="V443" s="10" t="n">
        <v>3315714</v>
      </c>
      <c r="W443" s="10" t="n">
        <v>5133</v>
      </c>
      <c r="X443" s="10" t="n">
        <v>1896093</v>
      </c>
      <c r="Y443" s="10" t="n">
        <v>6721</v>
      </c>
      <c r="Z443" s="2" t="n">
        <v>13</v>
      </c>
      <c r="AA443" s="2" t="s">
        <v>1127</v>
      </c>
    </row>
    <row r="444" customFormat="false" ht="15" hidden="false" customHeight="false" outlineLevel="0" collapsed="false">
      <c r="A444" s="2" t="s">
        <v>1128</v>
      </c>
      <c r="B444" s="2" t="s">
        <v>1072</v>
      </c>
      <c r="C444" s="3" t="s">
        <v>1073</v>
      </c>
      <c r="D444" s="2" t="s">
        <v>1074</v>
      </c>
      <c r="E444" s="2" t="n">
        <v>2021</v>
      </c>
      <c r="F444" s="2" t="n">
        <v>14</v>
      </c>
      <c r="G444" s="2" t="s">
        <v>377</v>
      </c>
      <c r="H444" s="3" t="s">
        <v>378</v>
      </c>
      <c r="I444" s="2" t="s">
        <v>379</v>
      </c>
      <c r="J444" s="10" t="n">
        <v>0</v>
      </c>
      <c r="K444" s="11" t="n">
        <f aca="false">J444/1000</f>
        <v>0</v>
      </c>
      <c r="L444" s="10" t="n">
        <v>0</v>
      </c>
      <c r="M444" s="12" t="n">
        <f aca="false">L444/1000</f>
        <v>0</v>
      </c>
      <c r="N444" s="13" t="n">
        <f aca="false">IF(SUMIFS($J$3:$J$20000,$D$3:$D$20000,$D444,$E$3:$E$20000,$E444)=0,0,J444/SUMIFS($J$3:$J$20000,$D$3:$D$20000,$D444,$E$3:$E$20000,$E444))</f>
        <v>0</v>
      </c>
      <c r="O444" s="13" t="n">
        <f aca="false">IF(SUMIFS($L$3:$L$20000,$D$3:$D$20000,$D444,$E$3:$E$20000,$E444)=0,0,L444/SUMIFS($L$3:$L$20000,$D$3:$D$20000,$D444,$E$3:$E$20000,$E444))</f>
        <v>0</v>
      </c>
      <c r="P444" s="10" t="n">
        <v>1173</v>
      </c>
      <c r="Q444" s="11" t="n">
        <f aca="false">P444/1000</f>
        <v>1.173</v>
      </c>
      <c r="R444" s="10" t="n">
        <v>0</v>
      </c>
      <c r="S444" s="12" t="n">
        <f aca="false">R444/1000</f>
        <v>0</v>
      </c>
      <c r="T444" s="13" t="n">
        <f aca="false">IF(SUMIFS($P$3:$P$20000,$D$3:$D$20000,$D444,$E$3:$E$20000,$E444)=0,0,P444/SUMIFS($P$3:$P$20000,$D$3:$D$20000,$D444,$E$3:$E$20000,$E444))</f>
        <v>0.000618640541365851</v>
      </c>
      <c r="U444" s="13" t="n">
        <f aca="false">IF(SUMIFS($R$3:$R$20000,$D$3:$D$20000,$D444,$E$3:$E$20000,$E444)=0,0,R444/SUMIFS($R$3:$R$20000,$D$3:$D$20000,$D444,$E$3:$E$20000,$E444))</f>
        <v>0</v>
      </c>
      <c r="V444" s="10" t="n">
        <v>3315714</v>
      </c>
      <c r="W444" s="10" t="n">
        <v>5133</v>
      </c>
      <c r="X444" s="10" t="n">
        <v>1896093</v>
      </c>
      <c r="Y444" s="10" t="n">
        <v>6721</v>
      </c>
      <c r="Z444" s="2" t="n">
        <v>14</v>
      </c>
      <c r="AA444" s="2" t="s">
        <v>1129</v>
      </c>
    </row>
    <row r="445" customFormat="false" ht="15" hidden="false" customHeight="false" outlineLevel="0" collapsed="false">
      <c r="A445" s="2" t="s">
        <v>1130</v>
      </c>
      <c r="B445" s="2" t="s">
        <v>1072</v>
      </c>
      <c r="C445" s="3" t="s">
        <v>1073</v>
      </c>
      <c r="D445" s="2" t="s">
        <v>1074</v>
      </c>
      <c r="E445" s="2" t="n">
        <v>2021</v>
      </c>
      <c r="F445" s="2" t="n">
        <v>15</v>
      </c>
      <c r="G445" s="2" t="s">
        <v>132</v>
      </c>
      <c r="H445" s="3" t="s">
        <v>133</v>
      </c>
      <c r="I445" s="2" t="s">
        <v>134</v>
      </c>
      <c r="J445" s="10" t="n">
        <v>0</v>
      </c>
      <c r="K445" s="11" t="n">
        <f aca="false">J445/1000</f>
        <v>0</v>
      </c>
      <c r="L445" s="10" t="n">
        <v>0</v>
      </c>
      <c r="M445" s="12" t="n">
        <f aca="false">L445/1000</f>
        <v>0</v>
      </c>
      <c r="N445" s="13" t="n">
        <f aca="false">IF(SUMIFS($J$3:$J$20000,$D$3:$D$20000,$D445,$E$3:$E$20000,$E445)=0,0,J445/SUMIFS($J$3:$J$20000,$D$3:$D$20000,$D445,$E$3:$E$20000,$E445))</f>
        <v>0</v>
      </c>
      <c r="O445" s="13" t="n">
        <f aca="false">IF(SUMIFS($L$3:$L$20000,$D$3:$D$20000,$D445,$E$3:$E$20000,$E445)=0,0,L445/SUMIFS($L$3:$L$20000,$D$3:$D$20000,$D445,$E$3:$E$20000,$E445))</f>
        <v>0</v>
      </c>
      <c r="P445" s="10" t="n">
        <v>4083</v>
      </c>
      <c r="Q445" s="11" t="n">
        <f aca="false">P445/1000</f>
        <v>4.083</v>
      </c>
      <c r="R445" s="10" t="n">
        <v>0</v>
      </c>
      <c r="S445" s="12" t="n">
        <f aca="false">R445/1000</f>
        <v>0</v>
      </c>
      <c r="T445" s="13" t="n">
        <f aca="false">IF(SUMIFS($P$3:$P$20000,$D$3:$D$20000,$D445,$E$3:$E$20000,$E445)=0,0,P445/SUMIFS($P$3:$P$20000,$D$3:$D$20000,$D445,$E$3:$E$20000,$E445))</f>
        <v>0.00215337538823254</v>
      </c>
      <c r="U445" s="13" t="n">
        <f aca="false">IF(SUMIFS($R$3:$R$20000,$D$3:$D$20000,$D445,$E$3:$E$20000,$E445)=0,0,R445/SUMIFS($R$3:$R$20000,$D$3:$D$20000,$D445,$E$3:$E$20000,$E445))</f>
        <v>0</v>
      </c>
      <c r="V445" s="10" t="n">
        <v>3315714</v>
      </c>
      <c r="W445" s="10" t="n">
        <v>5133</v>
      </c>
      <c r="X445" s="10" t="n">
        <v>1896093</v>
      </c>
      <c r="Y445" s="10" t="n">
        <v>6721</v>
      </c>
      <c r="Z445" s="2" t="n">
        <v>15</v>
      </c>
      <c r="AA445" s="2" t="s">
        <v>1131</v>
      </c>
    </row>
    <row r="446" customFormat="false" ht="15" hidden="false" customHeight="false" outlineLevel="0" collapsed="false">
      <c r="A446" s="2" t="s">
        <v>1132</v>
      </c>
      <c r="B446" s="2" t="s">
        <v>1072</v>
      </c>
      <c r="C446" s="3" t="s">
        <v>1073</v>
      </c>
      <c r="D446" s="2" t="s">
        <v>1074</v>
      </c>
      <c r="E446" s="2" t="n">
        <v>2022</v>
      </c>
      <c r="F446" s="2" t="n">
        <v>1</v>
      </c>
      <c r="G446" s="2" t="s">
        <v>97</v>
      </c>
      <c r="H446" s="3" t="s">
        <v>98</v>
      </c>
      <c r="I446" s="2" t="s">
        <v>99</v>
      </c>
      <c r="J446" s="10" t="n">
        <v>1999776</v>
      </c>
      <c r="K446" s="11" t="n">
        <f aca="false">J446/1000</f>
        <v>1999.776</v>
      </c>
      <c r="L446" s="10" t="n">
        <v>808</v>
      </c>
      <c r="M446" s="12" t="n">
        <f aca="false">L446/1000</f>
        <v>0.808</v>
      </c>
      <c r="N446" s="13" t="n">
        <f aca="false">IF(SUMIFS($J$3:$J$20000,$D$3:$D$20000,$D446,$E$3:$E$20000,$E446)=0,0,J446/SUMIFS($J$3:$J$20000,$D$3:$D$20000,$D446,$E$3:$E$20000,$E446))</f>
        <v>0.458630033311737</v>
      </c>
      <c r="O446" s="13" t="n">
        <f aca="false">IF(SUMIFS($L$3:$L$20000,$D$3:$D$20000,$D446,$E$3:$E$20000,$E446)=0,0,L446/SUMIFS($L$3:$L$20000,$D$3:$D$20000,$D446,$E$3:$E$20000,$E446))</f>
        <v>0.17169570760731</v>
      </c>
      <c r="P446" s="10" t="n">
        <v>82559</v>
      </c>
      <c r="Q446" s="11" t="n">
        <f aca="false">P446/1000</f>
        <v>82.559</v>
      </c>
      <c r="R446" s="10" t="n">
        <v>201</v>
      </c>
      <c r="S446" s="12" t="n">
        <f aca="false">R446/1000</f>
        <v>0.201</v>
      </c>
      <c r="T446" s="13" t="n">
        <f aca="false">IF(SUMIFS($P$3:$P$20000,$D$3:$D$20000,$D446,$E$3:$E$20000,$E446)=0,0,P446/SUMIFS($P$3:$P$20000,$D$3:$D$20000,$D446,$E$3:$E$20000,$E446))</f>
        <v>0.0375561119491385</v>
      </c>
      <c r="U446" s="13" t="n">
        <f aca="false">IF(SUMIFS($R$3:$R$20000,$D$3:$D$20000,$D446,$E$3:$E$20000,$E446)=0,0,R446/SUMIFS($R$3:$R$20000,$D$3:$D$20000,$D446,$E$3:$E$20000,$E446))</f>
        <v>0.0369893264630107</v>
      </c>
      <c r="V446" s="10" t="n">
        <v>4360325</v>
      </c>
      <c r="W446" s="10" t="n">
        <v>4706</v>
      </c>
      <c r="X446" s="10" t="n">
        <v>2198284</v>
      </c>
      <c r="Y446" s="10" t="n">
        <v>5434</v>
      </c>
      <c r="Z446" s="2" t="n">
        <v>2</v>
      </c>
      <c r="AA446" s="2" t="s">
        <v>1133</v>
      </c>
    </row>
    <row r="447" customFormat="false" ht="15" hidden="false" customHeight="false" outlineLevel="0" collapsed="false">
      <c r="A447" s="2" t="s">
        <v>1134</v>
      </c>
      <c r="B447" s="2" t="s">
        <v>1072</v>
      </c>
      <c r="C447" s="3" t="s">
        <v>1073</v>
      </c>
      <c r="D447" s="2" t="s">
        <v>1074</v>
      </c>
      <c r="E447" s="2" t="n">
        <v>2022</v>
      </c>
      <c r="F447" s="2" t="n">
        <v>2</v>
      </c>
      <c r="G447" s="2" t="s">
        <v>107</v>
      </c>
      <c r="H447" s="3" t="s">
        <v>108</v>
      </c>
      <c r="I447" s="2" t="s">
        <v>109</v>
      </c>
      <c r="J447" s="10" t="n">
        <v>1708310</v>
      </c>
      <c r="K447" s="11" t="n">
        <f aca="false">J447/1000</f>
        <v>1708.31</v>
      </c>
      <c r="L447" s="10" t="n">
        <v>3526</v>
      </c>
      <c r="M447" s="12" t="n">
        <f aca="false">L447/1000</f>
        <v>3.526</v>
      </c>
      <c r="N447" s="13" t="n">
        <f aca="false">IF(SUMIFS($J$3:$J$20000,$D$3:$D$20000,$D447,$E$3:$E$20000,$E447)=0,0,J447/SUMIFS($J$3:$J$20000,$D$3:$D$20000,$D447,$E$3:$E$20000,$E447))</f>
        <v>0.391785016025182</v>
      </c>
      <c r="O447" s="13" t="n">
        <f aca="false">IF(SUMIFS($L$3:$L$20000,$D$3:$D$20000,$D447,$E$3:$E$20000,$E447)=0,0,L447/SUMIFS($L$3:$L$20000,$D$3:$D$20000,$D447,$E$3:$E$20000,$E447))</f>
        <v>0.749256268593285</v>
      </c>
      <c r="P447" s="10" t="n">
        <v>859926</v>
      </c>
      <c r="Q447" s="11" t="n">
        <f aca="false">P447/1000</f>
        <v>859.926</v>
      </c>
      <c r="R447" s="10" t="n">
        <v>2181</v>
      </c>
      <c r="S447" s="12" t="n">
        <f aca="false">R447/1000</f>
        <v>2.181</v>
      </c>
      <c r="T447" s="13" t="n">
        <f aca="false">IF(SUMIFS($P$3:$P$20000,$D$3:$D$20000,$D447,$E$3:$E$20000,$E447)=0,0,P447/SUMIFS($P$3:$P$20000,$D$3:$D$20000,$D447,$E$3:$E$20000,$E447))</f>
        <v>0.391180575394262</v>
      </c>
      <c r="U447" s="13" t="n">
        <f aca="false">IF(SUMIFS($R$3:$R$20000,$D$3:$D$20000,$D447,$E$3:$E$20000,$E447)=0,0,R447/SUMIFS($R$3:$R$20000,$D$3:$D$20000,$D447,$E$3:$E$20000,$E447))</f>
        <v>0.401361796098638</v>
      </c>
      <c r="V447" s="10" t="n">
        <v>4360325</v>
      </c>
      <c r="W447" s="10" t="n">
        <v>4706</v>
      </c>
      <c r="X447" s="10" t="n">
        <v>2198284</v>
      </c>
      <c r="Y447" s="10" t="n">
        <v>5434</v>
      </c>
      <c r="Z447" s="2" t="n">
        <v>1</v>
      </c>
      <c r="AA447" s="2" t="s">
        <v>1135</v>
      </c>
    </row>
    <row r="448" customFormat="false" ht="15" hidden="false" customHeight="false" outlineLevel="0" collapsed="false">
      <c r="A448" s="2" t="s">
        <v>1136</v>
      </c>
      <c r="B448" s="2" t="s">
        <v>1072</v>
      </c>
      <c r="C448" s="3" t="s">
        <v>1073</v>
      </c>
      <c r="D448" s="2" t="s">
        <v>1074</v>
      </c>
      <c r="E448" s="2" t="n">
        <v>2022</v>
      </c>
      <c r="F448" s="2" t="n">
        <v>3</v>
      </c>
      <c r="G448" s="2" t="s">
        <v>362</v>
      </c>
      <c r="H448" s="3" t="s">
        <v>363</v>
      </c>
      <c r="I448" s="2" t="s">
        <v>364</v>
      </c>
      <c r="J448" s="10" t="n">
        <v>458677</v>
      </c>
      <c r="K448" s="11" t="n">
        <f aca="false">J448/1000</f>
        <v>458.677</v>
      </c>
      <c r="L448" s="10" t="n">
        <v>235</v>
      </c>
      <c r="M448" s="12" t="n">
        <f aca="false">L448/1000</f>
        <v>0.235</v>
      </c>
      <c r="N448" s="13" t="n">
        <f aca="false">IF(SUMIFS($J$3:$J$20000,$D$3:$D$20000,$D448,$E$3:$E$20000,$E448)=0,0,J448/SUMIFS($J$3:$J$20000,$D$3:$D$20000,$D448,$E$3:$E$20000,$E448))</f>
        <v>0.105193305544885</v>
      </c>
      <c r="O448" s="13" t="n">
        <f aca="false">IF(SUMIFS($L$3:$L$20000,$D$3:$D$20000,$D448,$E$3:$E$20000,$E448)=0,0,L448/SUMIFS($L$3:$L$20000,$D$3:$D$20000,$D448,$E$3:$E$20000,$E448))</f>
        <v>0.0499362515937102</v>
      </c>
      <c r="P448" s="10" t="n">
        <v>0</v>
      </c>
      <c r="Q448" s="11" t="n">
        <f aca="false">P448/1000</f>
        <v>0</v>
      </c>
      <c r="R448" s="10" t="n">
        <v>0</v>
      </c>
      <c r="S448" s="12" t="n">
        <f aca="false">R448/1000</f>
        <v>0</v>
      </c>
      <c r="T448" s="13" t="n">
        <f aca="false">IF(SUMIFS($P$3:$P$20000,$D$3:$D$20000,$D448,$E$3:$E$20000,$E448)=0,0,P448/SUMIFS($P$3:$P$20000,$D$3:$D$20000,$D448,$E$3:$E$20000,$E448))</f>
        <v>0</v>
      </c>
      <c r="U448" s="13" t="n">
        <f aca="false">IF(SUMIFS($R$3:$R$20000,$D$3:$D$20000,$D448,$E$3:$E$20000,$E448)=0,0,R448/SUMIFS($R$3:$R$20000,$D$3:$D$20000,$D448,$E$3:$E$20000,$E448))</f>
        <v>0</v>
      </c>
      <c r="V448" s="10" t="n">
        <v>4360325</v>
      </c>
      <c r="W448" s="10" t="n">
        <v>4706</v>
      </c>
      <c r="X448" s="10" t="n">
        <v>2198284</v>
      </c>
      <c r="Y448" s="10" t="n">
        <v>5434</v>
      </c>
      <c r="Z448" s="2" t="n">
        <v>3</v>
      </c>
      <c r="AA448" s="2" t="s">
        <v>1137</v>
      </c>
    </row>
    <row r="449" customFormat="false" ht="15" hidden="false" customHeight="false" outlineLevel="0" collapsed="false">
      <c r="A449" s="2" t="s">
        <v>1138</v>
      </c>
      <c r="B449" s="2" t="s">
        <v>1072</v>
      </c>
      <c r="C449" s="3" t="s">
        <v>1073</v>
      </c>
      <c r="D449" s="2" t="s">
        <v>1074</v>
      </c>
      <c r="E449" s="2" t="n">
        <v>2022</v>
      </c>
      <c r="F449" s="2" t="n">
        <v>4</v>
      </c>
      <c r="G449" s="2" t="s">
        <v>102</v>
      </c>
      <c r="H449" s="3" t="s">
        <v>103</v>
      </c>
      <c r="I449" s="2" t="s">
        <v>104</v>
      </c>
      <c r="J449" s="10" t="n">
        <v>146676</v>
      </c>
      <c r="K449" s="11" t="n">
        <f aca="false">J449/1000</f>
        <v>146.676</v>
      </c>
      <c r="L449" s="10" t="n">
        <v>101</v>
      </c>
      <c r="M449" s="12" t="n">
        <f aca="false">L449/1000</f>
        <v>0.101</v>
      </c>
      <c r="N449" s="13" t="n">
        <f aca="false">IF(SUMIFS($J$3:$J$20000,$D$3:$D$20000,$D449,$E$3:$E$20000,$E449)=0,0,J449/SUMIFS($J$3:$J$20000,$D$3:$D$20000,$D449,$E$3:$E$20000,$E449))</f>
        <v>0.0336387769260319</v>
      </c>
      <c r="O449" s="13" t="n">
        <f aca="false">IF(SUMIFS($L$3:$L$20000,$D$3:$D$20000,$D449,$E$3:$E$20000,$E449)=0,0,L449/SUMIFS($L$3:$L$20000,$D$3:$D$20000,$D449,$E$3:$E$20000,$E449))</f>
        <v>0.0214619634509137</v>
      </c>
      <c r="P449" s="10" t="n">
        <v>590954</v>
      </c>
      <c r="Q449" s="11" t="n">
        <f aca="false">P449/1000</f>
        <v>590.954</v>
      </c>
      <c r="R449" s="10" t="n">
        <v>1602</v>
      </c>
      <c r="S449" s="12" t="n">
        <f aca="false">R449/1000</f>
        <v>1.602</v>
      </c>
      <c r="T449" s="13" t="n">
        <f aca="false">IF(SUMIFS($P$3:$P$20000,$D$3:$D$20000,$D449,$E$3:$E$20000,$E449)=0,0,P449/SUMIFS($P$3:$P$20000,$D$3:$D$20000,$D449,$E$3:$E$20000,$E449))</f>
        <v>0.268825138153214</v>
      </c>
      <c r="U449" s="13" t="n">
        <f aca="false">IF(SUMIFS($R$3:$R$20000,$D$3:$D$20000,$D449,$E$3:$E$20000,$E449)=0,0,R449/SUMIFS($R$3:$R$20000,$D$3:$D$20000,$D449,$E$3:$E$20000,$E449))</f>
        <v>0.29481045270519</v>
      </c>
      <c r="V449" s="10" t="n">
        <v>4360325</v>
      </c>
      <c r="W449" s="10" t="n">
        <v>4706</v>
      </c>
      <c r="X449" s="10" t="n">
        <v>2198284</v>
      </c>
      <c r="Y449" s="10" t="n">
        <v>5434</v>
      </c>
      <c r="Z449" s="2" t="n">
        <v>4</v>
      </c>
      <c r="AA449" s="2" t="s">
        <v>1139</v>
      </c>
    </row>
    <row r="450" customFormat="false" ht="15" hidden="false" customHeight="false" outlineLevel="0" collapsed="false">
      <c r="A450" s="2" t="s">
        <v>1140</v>
      </c>
      <c r="B450" s="2" t="s">
        <v>1072</v>
      </c>
      <c r="C450" s="3" t="s">
        <v>1073</v>
      </c>
      <c r="D450" s="2" t="s">
        <v>1074</v>
      </c>
      <c r="E450" s="2" t="n">
        <v>2022</v>
      </c>
      <c r="F450" s="2" t="n">
        <v>5</v>
      </c>
      <c r="G450" s="2" t="s">
        <v>117</v>
      </c>
      <c r="H450" s="3" t="s">
        <v>118</v>
      </c>
      <c r="I450" s="2" t="s">
        <v>119</v>
      </c>
      <c r="J450" s="10" t="n">
        <v>28490</v>
      </c>
      <c r="K450" s="11" t="n">
        <f aca="false">J450/1000</f>
        <v>28.49</v>
      </c>
      <c r="L450" s="10" t="n">
        <v>27</v>
      </c>
      <c r="M450" s="12" t="n">
        <f aca="false">L450/1000</f>
        <v>0.027</v>
      </c>
      <c r="N450" s="13" t="n">
        <f aca="false">IF(SUMIFS($J$3:$J$20000,$D$3:$D$20000,$D450,$E$3:$E$20000,$E450)=0,0,J450/SUMIFS($J$3:$J$20000,$D$3:$D$20000,$D450,$E$3:$E$20000,$E450))</f>
        <v>0.00653391662318749</v>
      </c>
      <c r="O450" s="13" t="n">
        <f aca="false">IF(SUMIFS($L$3:$L$20000,$D$3:$D$20000,$D450,$E$3:$E$20000,$E450)=0,0,L450/SUMIFS($L$3:$L$20000,$D$3:$D$20000,$D450,$E$3:$E$20000,$E450))</f>
        <v>0.00573735656608585</v>
      </c>
      <c r="P450" s="10" t="n">
        <v>0</v>
      </c>
      <c r="Q450" s="11" t="n">
        <f aca="false">P450/1000</f>
        <v>0</v>
      </c>
      <c r="R450" s="10" t="n">
        <v>0</v>
      </c>
      <c r="S450" s="12" t="n">
        <f aca="false">R450/1000</f>
        <v>0</v>
      </c>
      <c r="T450" s="13" t="n">
        <f aca="false">IF(SUMIFS($P$3:$P$20000,$D$3:$D$20000,$D450,$E$3:$E$20000,$E450)=0,0,P450/SUMIFS($P$3:$P$20000,$D$3:$D$20000,$D450,$E$3:$E$20000,$E450))</f>
        <v>0</v>
      </c>
      <c r="U450" s="13" t="n">
        <f aca="false">IF(SUMIFS($R$3:$R$20000,$D$3:$D$20000,$D450,$E$3:$E$20000,$E450)=0,0,R450/SUMIFS($R$3:$R$20000,$D$3:$D$20000,$D450,$E$3:$E$20000,$E450))</f>
        <v>0</v>
      </c>
      <c r="V450" s="10" t="n">
        <v>4360325</v>
      </c>
      <c r="W450" s="10" t="n">
        <v>4706</v>
      </c>
      <c r="X450" s="10" t="n">
        <v>2198284</v>
      </c>
      <c r="Y450" s="10" t="n">
        <v>5434</v>
      </c>
      <c r="Z450" s="2" t="n">
        <v>5</v>
      </c>
      <c r="AA450" s="2" t="s">
        <v>1141</v>
      </c>
    </row>
    <row r="451" customFormat="false" ht="15" hidden="false" customHeight="false" outlineLevel="0" collapsed="false">
      <c r="A451" s="2" t="s">
        <v>1142</v>
      </c>
      <c r="B451" s="2" t="s">
        <v>1072</v>
      </c>
      <c r="C451" s="3" t="s">
        <v>1073</v>
      </c>
      <c r="D451" s="2" t="s">
        <v>1074</v>
      </c>
      <c r="E451" s="2" t="n">
        <v>2022</v>
      </c>
      <c r="F451" s="2" t="n">
        <v>6</v>
      </c>
      <c r="G451" s="2" t="s">
        <v>162</v>
      </c>
      <c r="H451" s="3" t="s">
        <v>163</v>
      </c>
      <c r="I451" s="2" t="s">
        <v>164</v>
      </c>
      <c r="J451" s="10" t="n">
        <v>10972</v>
      </c>
      <c r="K451" s="11" t="n">
        <f aca="false">J451/1000</f>
        <v>10.972</v>
      </c>
      <c r="L451" s="10" t="n">
        <v>1</v>
      </c>
      <c r="M451" s="12" t="n">
        <f aca="false">L451/1000</f>
        <v>0.001</v>
      </c>
      <c r="N451" s="13" t="n">
        <f aca="false">IF(SUMIFS($J$3:$J$20000,$D$3:$D$20000,$D451,$E$3:$E$20000,$E451)=0,0,J451/SUMIFS($J$3:$J$20000,$D$3:$D$20000,$D451,$E$3:$E$20000,$E451))</f>
        <v>0.00251632619128161</v>
      </c>
      <c r="O451" s="13" t="n">
        <f aca="false">IF(SUMIFS($L$3:$L$20000,$D$3:$D$20000,$D451,$E$3:$E$20000,$E451)=0,0,L451/SUMIFS($L$3:$L$20000,$D$3:$D$20000,$D451,$E$3:$E$20000,$E451))</f>
        <v>0.000212494687632809</v>
      </c>
      <c r="P451" s="10" t="n">
        <v>0</v>
      </c>
      <c r="Q451" s="11" t="n">
        <f aca="false">P451/1000</f>
        <v>0</v>
      </c>
      <c r="R451" s="10" t="n">
        <v>0</v>
      </c>
      <c r="S451" s="12" t="n">
        <f aca="false">R451/1000</f>
        <v>0</v>
      </c>
      <c r="T451" s="13" t="n">
        <f aca="false">IF(SUMIFS($P$3:$P$20000,$D$3:$D$20000,$D451,$E$3:$E$20000,$E451)=0,0,P451/SUMIFS($P$3:$P$20000,$D$3:$D$20000,$D451,$E$3:$E$20000,$E451))</f>
        <v>0</v>
      </c>
      <c r="U451" s="13" t="n">
        <f aca="false">IF(SUMIFS($R$3:$R$20000,$D$3:$D$20000,$D451,$E$3:$E$20000,$E451)=0,0,R451/SUMIFS($R$3:$R$20000,$D$3:$D$20000,$D451,$E$3:$E$20000,$E451))</f>
        <v>0</v>
      </c>
      <c r="V451" s="10" t="n">
        <v>4360325</v>
      </c>
      <c r="W451" s="10" t="n">
        <v>4706</v>
      </c>
      <c r="X451" s="10" t="n">
        <v>2198284</v>
      </c>
      <c r="Y451" s="10" t="n">
        <v>5434</v>
      </c>
      <c r="Z451" s="2" t="n">
        <v>8</v>
      </c>
      <c r="AA451" s="2" t="s">
        <v>1143</v>
      </c>
    </row>
    <row r="452" customFormat="false" ht="15" hidden="false" customHeight="false" outlineLevel="0" collapsed="false">
      <c r="A452" s="2" t="s">
        <v>1144</v>
      </c>
      <c r="B452" s="2" t="s">
        <v>1072</v>
      </c>
      <c r="C452" s="3" t="s">
        <v>1073</v>
      </c>
      <c r="D452" s="2" t="s">
        <v>1074</v>
      </c>
      <c r="E452" s="2" t="n">
        <v>2022</v>
      </c>
      <c r="F452" s="2" t="n">
        <v>7</v>
      </c>
      <c r="G452" s="2" t="s">
        <v>137</v>
      </c>
      <c r="H452" s="3" t="s">
        <v>138</v>
      </c>
      <c r="I452" s="2" t="s">
        <v>139</v>
      </c>
      <c r="J452" s="10" t="n">
        <v>3127</v>
      </c>
      <c r="K452" s="11" t="n">
        <f aca="false">J452/1000</f>
        <v>3.127</v>
      </c>
      <c r="L452" s="10" t="n">
        <v>5</v>
      </c>
      <c r="M452" s="12" t="n">
        <f aca="false">L452/1000</f>
        <v>0.005</v>
      </c>
      <c r="N452" s="13" t="n">
        <f aca="false">IF(SUMIFS($J$3:$J$20000,$D$3:$D$20000,$D452,$E$3:$E$20000,$E452)=0,0,J452/SUMIFS($J$3:$J$20000,$D$3:$D$20000,$D452,$E$3:$E$20000,$E452))</f>
        <v>0.000717148377701204</v>
      </c>
      <c r="O452" s="13" t="n">
        <f aca="false">IF(SUMIFS($L$3:$L$20000,$D$3:$D$20000,$D452,$E$3:$E$20000,$E452)=0,0,L452/SUMIFS($L$3:$L$20000,$D$3:$D$20000,$D452,$E$3:$E$20000,$E452))</f>
        <v>0.00106247343816405</v>
      </c>
      <c r="P452" s="10" t="n">
        <v>149273</v>
      </c>
      <c r="Q452" s="11" t="n">
        <f aca="false">P452/1000</f>
        <v>149.273</v>
      </c>
      <c r="R452" s="10" t="n">
        <v>1039</v>
      </c>
      <c r="S452" s="12" t="n">
        <f aca="false">R452/1000</f>
        <v>1.039</v>
      </c>
      <c r="T452" s="13" t="n">
        <f aca="false">IF(SUMIFS($P$3:$P$20000,$D$3:$D$20000,$D452,$E$3:$E$20000,$E452)=0,0,P452/SUMIFS($P$3:$P$20000,$D$3:$D$20000,$D452,$E$3:$E$20000,$E452))</f>
        <v>0.0679043290129938</v>
      </c>
      <c r="U452" s="13" t="n">
        <f aca="false">IF(SUMIFS($R$3:$R$20000,$D$3:$D$20000,$D452,$E$3:$E$20000,$E452)=0,0,R452/SUMIFS($R$3:$R$20000,$D$3:$D$20000,$D452,$E$3:$E$20000,$E452))</f>
        <v>0.191203533308796</v>
      </c>
      <c r="V452" s="10" t="n">
        <v>4360325</v>
      </c>
      <c r="W452" s="10" t="n">
        <v>4706</v>
      </c>
      <c r="X452" s="10" t="n">
        <v>2198284</v>
      </c>
      <c r="Y452" s="10" t="n">
        <v>5434</v>
      </c>
      <c r="Z452" s="2" t="n">
        <v>6</v>
      </c>
      <c r="AA452" s="2" t="s">
        <v>1145</v>
      </c>
    </row>
    <row r="453" customFormat="false" ht="15" hidden="false" customHeight="false" outlineLevel="0" collapsed="false">
      <c r="A453" s="2" t="s">
        <v>1146</v>
      </c>
      <c r="B453" s="2" t="s">
        <v>1072</v>
      </c>
      <c r="C453" s="3" t="s">
        <v>1073</v>
      </c>
      <c r="D453" s="2" t="s">
        <v>1074</v>
      </c>
      <c r="E453" s="2" t="n">
        <v>2022</v>
      </c>
      <c r="F453" s="2" t="n">
        <v>8</v>
      </c>
      <c r="G453" s="2" t="s">
        <v>127</v>
      </c>
      <c r="H453" s="3" t="s">
        <v>128</v>
      </c>
      <c r="I453" s="2" t="s">
        <v>129</v>
      </c>
      <c r="J453" s="10" t="n">
        <v>2201</v>
      </c>
      <c r="K453" s="11" t="n">
        <f aca="false">J453/1000</f>
        <v>2.201</v>
      </c>
      <c r="L453" s="10" t="n">
        <v>0</v>
      </c>
      <c r="M453" s="12" t="n">
        <f aca="false">L453/1000</f>
        <v>0</v>
      </c>
      <c r="N453" s="13" t="n">
        <f aca="false">IF(SUMIFS($J$3:$J$20000,$D$3:$D$20000,$D453,$E$3:$E$20000,$E453)=0,0,J453/SUMIFS($J$3:$J$20000,$D$3:$D$20000,$D453,$E$3:$E$20000,$E453))</f>
        <v>0.000504778886894899</v>
      </c>
      <c r="O453" s="13" t="n">
        <f aca="false">IF(SUMIFS($L$3:$L$20000,$D$3:$D$20000,$D453,$E$3:$E$20000,$E453)=0,0,L453/SUMIFS($L$3:$L$20000,$D$3:$D$20000,$D453,$E$3:$E$20000,$E453))</f>
        <v>0</v>
      </c>
      <c r="P453" s="10" t="n">
        <v>0</v>
      </c>
      <c r="Q453" s="11" t="n">
        <f aca="false">P453/1000</f>
        <v>0</v>
      </c>
      <c r="R453" s="10" t="n">
        <v>0</v>
      </c>
      <c r="S453" s="12" t="n">
        <f aca="false">R453/1000</f>
        <v>0</v>
      </c>
      <c r="T453" s="13" t="n">
        <f aca="false">IF(SUMIFS($P$3:$P$20000,$D$3:$D$20000,$D453,$E$3:$E$20000,$E453)=0,0,P453/SUMIFS($P$3:$P$20000,$D$3:$D$20000,$D453,$E$3:$E$20000,$E453))</f>
        <v>0</v>
      </c>
      <c r="U453" s="13" t="n">
        <f aca="false">IF(SUMIFS($R$3:$R$20000,$D$3:$D$20000,$D453,$E$3:$E$20000,$E453)=0,0,R453/SUMIFS($R$3:$R$20000,$D$3:$D$20000,$D453,$E$3:$E$20000,$E453))</f>
        <v>0</v>
      </c>
      <c r="V453" s="10" t="n">
        <v>4360325</v>
      </c>
      <c r="W453" s="10" t="n">
        <v>4706</v>
      </c>
      <c r="X453" s="10" t="n">
        <v>2198284</v>
      </c>
      <c r="Y453" s="10" t="n">
        <v>5434</v>
      </c>
      <c r="Z453" s="2" t="n">
        <v>10</v>
      </c>
      <c r="AA453" s="2" t="s">
        <v>1147</v>
      </c>
    </row>
    <row r="454" customFormat="false" ht="15" hidden="false" customHeight="false" outlineLevel="0" collapsed="false">
      <c r="A454" s="2" t="s">
        <v>1148</v>
      </c>
      <c r="B454" s="2" t="s">
        <v>1072</v>
      </c>
      <c r="C454" s="3" t="s">
        <v>1073</v>
      </c>
      <c r="D454" s="2" t="s">
        <v>1074</v>
      </c>
      <c r="E454" s="2" t="n">
        <v>2022</v>
      </c>
      <c r="F454" s="2" t="n">
        <v>9</v>
      </c>
      <c r="G454" s="2" t="s">
        <v>171</v>
      </c>
      <c r="H454" s="3" t="s">
        <v>172</v>
      </c>
      <c r="I454" s="2" t="s">
        <v>173</v>
      </c>
      <c r="J454" s="10" t="n">
        <v>2020</v>
      </c>
      <c r="K454" s="11" t="n">
        <f aca="false">J454/1000</f>
        <v>2.02</v>
      </c>
      <c r="L454" s="10" t="n">
        <v>2</v>
      </c>
      <c r="M454" s="12" t="n">
        <f aca="false">L454/1000</f>
        <v>0.002</v>
      </c>
      <c r="N454" s="13" t="n">
        <f aca="false">IF(SUMIFS($J$3:$J$20000,$D$3:$D$20000,$D454,$E$3:$E$20000,$E454)=0,0,J454/SUMIFS($J$3:$J$20000,$D$3:$D$20000,$D454,$E$3:$E$20000,$E454))</f>
        <v>0.000463268219685459</v>
      </c>
      <c r="O454" s="13" t="n">
        <f aca="false">IF(SUMIFS($L$3:$L$20000,$D$3:$D$20000,$D454,$E$3:$E$20000,$E454)=0,0,L454/SUMIFS($L$3:$L$20000,$D$3:$D$20000,$D454,$E$3:$E$20000,$E454))</f>
        <v>0.000424989375265618</v>
      </c>
      <c r="P454" s="10" t="n">
        <v>0</v>
      </c>
      <c r="Q454" s="11" t="n">
        <f aca="false">P454/1000</f>
        <v>0</v>
      </c>
      <c r="R454" s="10" t="n">
        <v>0</v>
      </c>
      <c r="S454" s="12" t="n">
        <f aca="false">R454/1000</f>
        <v>0</v>
      </c>
      <c r="T454" s="13" t="n">
        <f aca="false">IF(SUMIFS($P$3:$P$20000,$D$3:$D$20000,$D454,$E$3:$E$20000,$E454)=0,0,P454/SUMIFS($P$3:$P$20000,$D$3:$D$20000,$D454,$E$3:$E$20000,$E454))</f>
        <v>0</v>
      </c>
      <c r="U454" s="13" t="n">
        <f aca="false">IF(SUMIFS($R$3:$R$20000,$D$3:$D$20000,$D454,$E$3:$E$20000,$E454)=0,0,R454/SUMIFS($R$3:$R$20000,$D$3:$D$20000,$D454,$E$3:$E$20000,$E454))</f>
        <v>0</v>
      </c>
      <c r="V454" s="10" t="n">
        <v>4360325</v>
      </c>
      <c r="W454" s="10" t="n">
        <v>4706</v>
      </c>
      <c r="X454" s="10" t="n">
        <v>2198284</v>
      </c>
      <c r="Y454" s="10" t="n">
        <v>5434</v>
      </c>
      <c r="Z454" s="2" t="n">
        <v>7</v>
      </c>
      <c r="AA454" s="2" t="s">
        <v>1149</v>
      </c>
    </row>
    <row r="455" customFormat="false" ht="15" hidden="false" customHeight="false" outlineLevel="0" collapsed="false">
      <c r="A455" s="2" t="s">
        <v>1150</v>
      </c>
      <c r="B455" s="2" t="s">
        <v>1072</v>
      </c>
      <c r="C455" s="3" t="s">
        <v>1073</v>
      </c>
      <c r="D455" s="2" t="s">
        <v>1074</v>
      </c>
      <c r="E455" s="2" t="n">
        <v>2022</v>
      </c>
      <c r="F455" s="2" t="n">
        <v>10</v>
      </c>
      <c r="G455" s="2" t="s">
        <v>727</v>
      </c>
      <c r="H455" s="3" t="s">
        <v>728</v>
      </c>
      <c r="I455" s="2" t="s">
        <v>729</v>
      </c>
      <c r="J455" s="10" t="n">
        <v>52</v>
      </c>
      <c r="K455" s="11" t="n">
        <f aca="false">J455/1000</f>
        <v>0.052</v>
      </c>
      <c r="L455" s="10" t="n">
        <v>0</v>
      </c>
      <c r="M455" s="12" t="n">
        <f aca="false">L455/1000</f>
        <v>0</v>
      </c>
      <c r="N455" s="13" t="n">
        <f aca="false">IF(SUMIFS($J$3:$J$20000,$D$3:$D$20000,$D455,$E$3:$E$20000,$E455)=0,0,J455/SUMIFS($J$3:$J$20000,$D$3:$D$20000,$D455,$E$3:$E$20000,$E455))</f>
        <v>1.19257165463584E-005</v>
      </c>
      <c r="O455" s="13" t="n">
        <f aca="false">IF(SUMIFS($L$3:$L$20000,$D$3:$D$20000,$D455,$E$3:$E$20000,$E455)=0,0,L455/SUMIFS($L$3:$L$20000,$D$3:$D$20000,$D455,$E$3:$E$20000,$E455))</f>
        <v>0</v>
      </c>
      <c r="P455" s="10" t="n">
        <v>0</v>
      </c>
      <c r="Q455" s="11" t="n">
        <f aca="false">P455/1000</f>
        <v>0</v>
      </c>
      <c r="R455" s="10" t="n">
        <v>0</v>
      </c>
      <c r="S455" s="12" t="n">
        <f aca="false">R455/1000</f>
        <v>0</v>
      </c>
      <c r="T455" s="13" t="n">
        <f aca="false">IF(SUMIFS($P$3:$P$20000,$D$3:$D$20000,$D455,$E$3:$E$20000,$E455)=0,0,P455/SUMIFS($P$3:$P$20000,$D$3:$D$20000,$D455,$E$3:$E$20000,$E455))</f>
        <v>0</v>
      </c>
      <c r="U455" s="13" t="n">
        <f aca="false">IF(SUMIFS($R$3:$R$20000,$D$3:$D$20000,$D455,$E$3:$E$20000,$E455)=0,0,R455/SUMIFS($R$3:$R$20000,$D$3:$D$20000,$D455,$E$3:$E$20000,$E455))</f>
        <v>0</v>
      </c>
      <c r="V455" s="10" t="n">
        <v>4360325</v>
      </c>
      <c r="W455" s="10" t="n">
        <v>4706</v>
      </c>
      <c r="X455" s="10" t="n">
        <v>2198284</v>
      </c>
      <c r="Y455" s="10" t="n">
        <v>5434</v>
      </c>
      <c r="Z455" s="2" t="n">
        <v>11</v>
      </c>
      <c r="AA455" s="2" t="s">
        <v>1151</v>
      </c>
    </row>
    <row r="456" customFormat="false" ht="15" hidden="false" customHeight="false" outlineLevel="0" collapsed="false">
      <c r="A456" s="2" t="s">
        <v>1152</v>
      </c>
      <c r="B456" s="2" t="s">
        <v>1072</v>
      </c>
      <c r="C456" s="3" t="s">
        <v>1073</v>
      </c>
      <c r="D456" s="2" t="s">
        <v>1074</v>
      </c>
      <c r="E456" s="2" t="n">
        <v>2022</v>
      </c>
      <c r="F456" s="2" t="n">
        <v>11</v>
      </c>
      <c r="G456" s="2" t="s">
        <v>147</v>
      </c>
      <c r="H456" s="3" t="s">
        <v>148</v>
      </c>
      <c r="I456" s="2" t="s">
        <v>149</v>
      </c>
      <c r="J456" s="10" t="n">
        <v>24</v>
      </c>
      <c r="K456" s="11" t="n">
        <f aca="false">J456/1000</f>
        <v>0.024</v>
      </c>
      <c r="L456" s="10" t="n">
        <v>1</v>
      </c>
      <c r="M456" s="12" t="n">
        <f aca="false">L456/1000</f>
        <v>0.001</v>
      </c>
      <c r="N456" s="13" t="n">
        <f aca="false">IF(SUMIFS($J$3:$J$20000,$D$3:$D$20000,$D456,$E$3:$E$20000,$E456)=0,0,J456/SUMIFS($J$3:$J$20000,$D$3:$D$20000,$D456,$E$3:$E$20000,$E456))</f>
        <v>5.50417686755001E-006</v>
      </c>
      <c r="O456" s="13" t="n">
        <f aca="false">IF(SUMIFS($L$3:$L$20000,$D$3:$D$20000,$D456,$E$3:$E$20000,$E456)=0,0,L456/SUMIFS($L$3:$L$20000,$D$3:$D$20000,$D456,$E$3:$E$20000,$E456))</f>
        <v>0.000212494687632809</v>
      </c>
      <c r="P456" s="10" t="n">
        <v>2344</v>
      </c>
      <c r="Q456" s="11" t="n">
        <f aca="false">P456/1000</f>
        <v>2.344</v>
      </c>
      <c r="R456" s="10" t="n">
        <v>1</v>
      </c>
      <c r="S456" s="12" t="n">
        <f aca="false">R456/1000</f>
        <v>0.001</v>
      </c>
      <c r="T456" s="13" t="n">
        <f aca="false">IF(SUMIFS($P$3:$P$20000,$D$3:$D$20000,$D456,$E$3:$E$20000,$E456)=0,0,P456/SUMIFS($P$3:$P$20000,$D$3:$D$20000,$D456,$E$3:$E$20000,$E456))</f>
        <v>0.00106628624872855</v>
      </c>
      <c r="U456" s="13" t="n">
        <f aca="false">IF(SUMIFS($R$3:$R$20000,$D$3:$D$20000,$D456,$E$3:$E$20000,$E456)=0,0,R456/SUMIFS($R$3:$R$20000,$D$3:$D$20000,$D456,$E$3:$E$20000,$E456))</f>
        <v>0.000184026499815974</v>
      </c>
      <c r="V456" s="10" t="n">
        <v>4360325</v>
      </c>
      <c r="W456" s="10" t="n">
        <v>4706</v>
      </c>
      <c r="X456" s="10" t="n">
        <v>2198284</v>
      </c>
      <c r="Y456" s="10" t="n">
        <v>5434</v>
      </c>
      <c r="Z456" s="2" t="n">
        <v>9</v>
      </c>
      <c r="AA456" s="2" t="s">
        <v>1153</v>
      </c>
    </row>
    <row r="457" customFormat="false" ht="15" hidden="false" customHeight="false" outlineLevel="0" collapsed="false">
      <c r="A457" s="2" t="s">
        <v>1154</v>
      </c>
      <c r="B457" s="2" t="s">
        <v>1072</v>
      </c>
      <c r="C457" s="3" t="s">
        <v>1073</v>
      </c>
      <c r="D457" s="2" t="s">
        <v>1074</v>
      </c>
      <c r="E457" s="2" t="n">
        <v>2022</v>
      </c>
      <c r="F457" s="2" t="n">
        <v>12</v>
      </c>
      <c r="G457" s="2" t="s">
        <v>142</v>
      </c>
      <c r="H457" s="3" t="s">
        <v>143</v>
      </c>
      <c r="I457" s="2" t="s">
        <v>144</v>
      </c>
      <c r="J457" s="10" t="n">
        <v>0</v>
      </c>
      <c r="K457" s="11" t="n">
        <f aca="false">J457/1000</f>
        <v>0</v>
      </c>
      <c r="L457" s="10" t="n">
        <v>0</v>
      </c>
      <c r="M457" s="12" t="n">
        <f aca="false">L457/1000</f>
        <v>0</v>
      </c>
      <c r="N457" s="13" t="n">
        <f aca="false">IF(SUMIFS($J$3:$J$20000,$D$3:$D$20000,$D457,$E$3:$E$20000,$E457)=0,0,J457/SUMIFS($J$3:$J$20000,$D$3:$D$20000,$D457,$E$3:$E$20000,$E457))</f>
        <v>0</v>
      </c>
      <c r="O457" s="13" t="n">
        <f aca="false">IF(SUMIFS($L$3:$L$20000,$D$3:$D$20000,$D457,$E$3:$E$20000,$E457)=0,0,L457/SUMIFS($L$3:$L$20000,$D$3:$D$20000,$D457,$E$3:$E$20000,$E457))</f>
        <v>0</v>
      </c>
      <c r="P457" s="10" t="n">
        <v>450013</v>
      </c>
      <c r="Q457" s="11" t="n">
        <f aca="false">P457/1000</f>
        <v>450.013</v>
      </c>
      <c r="R457" s="10" t="n">
        <v>310</v>
      </c>
      <c r="S457" s="12" t="n">
        <f aca="false">R457/1000</f>
        <v>0.31</v>
      </c>
      <c r="T457" s="13" t="n">
        <f aca="false">IF(SUMIFS($P$3:$P$20000,$D$3:$D$20000,$D457,$E$3:$E$20000,$E457)=0,0,P457/SUMIFS($P$3:$P$20000,$D$3:$D$20000,$D457,$E$3:$E$20000,$E457))</f>
        <v>0.204711038246196</v>
      </c>
      <c r="U457" s="13" t="n">
        <f aca="false">IF(SUMIFS($R$3:$R$20000,$D$3:$D$20000,$D457,$E$3:$E$20000,$E457)=0,0,R457/SUMIFS($R$3:$R$20000,$D$3:$D$20000,$D457,$E$3:$E$20000,$E457))</f>
        <v>0.0570482149429518</v>
      </c>
      <c r="V457" s="10" t="n">
        <v>4360325</v>
      </c>
      <c r="W457" s="10" t="n">
        <v>4706</v>
      </c>
      <c r="X457" s="10" t="n">
        <v>2198284</v>
      </c>
      <c r="Y457" s="10" t="n">
        <v>5434</v>
      </c>
      <c r="Z457" s="2" t="n">
        <v>12</v>
      </c>
      <c r="AA457" s="2" t="s">
        <v>1155</v>
      </c>
    </row>
    <row r="458" customFormat="false" ht="15" hidden="false" customHeight="false" outlineLevel="0" collapsed="false">
      <c r="A458" s="2" t="s">
        <v>1156</v>
      </c>
      <c r="B458" s="2" t="s">
        <v>1072</v>
      </c>
      <c r="C458" s="3" t="s">
        <v>1073</v>
      </c>
      <c r="D458" s="2" t="s">
        <v>1074</v>
      </c>
      <c r="E458" s="2" t="n">
        <v>2022</v>
      </c>
      <c r="F458" s="2" t="n">
        <v>13</v>
      </c>
      <c r="G458" s="2" t="s">
        <v>132</v>
      </c>
      <c r="H458" s="3" t="s">
        <v>133</v>
      </c>
      <c r="I458" s="2" t="s">
        <v>134</v>
      </c>
      <c r="J458" s="10" t="n">
        <v>0</v>
      </c>
      <c r="K458" s="11" t="n">
        <f aca="false">J458/1000</f>
        <v>0</v>
      </c>
      <c r="L458" s="10" t="n">
        <v>0</v>
      </c>
      <c r="M458" s="12" t="n">
        <f aca="false">L458/1000</f>
        <v>0</v>
      </c>
      <c r="N458" s="13" t="n">
        <f aca="false">IF(SUMIFS($J$3:$J$20000,$D$3:$D$20000,$D458,$E$3:$E$20000,$E458)=0,0,J458/SUMIFS($J$3:$J$20000,$D$3:$D$20000,$D458,$E$3:$E$20000,$E458))</f>
        <v>0</v>
      </c>
      <c r="O458" s="13" t="n">
        <f aca="false">IF(SUMIFS($L$3:$L$20000,$D$3:$D$20000,$D458,$E$3:$E$20000,$E458)=0,0,L458/SUMIFS($L$3:$L$20000,$D$3:$D$20000,$D458,$E$3:$E$20000,$E458))</f>
        <v>0</v>
      </c>
      <c r="P458" s="10" t="n">
        <v>63172</v>
      </c>
      <c r="Q458" s="11" t="n">
        <f aca="false">P458/1000</f>
        <v>63.172</v>
      </c>
      <c r="R458" s="10" t="n">
        <v>100</v>
      </c>
      <c r="S458" s="12" t="n">
        <f aca="false">R458/1000</f>
        <v>0.1</v>
      </c>
      <c r="T458" s="13" t="n">
        <f aca="false">IF(SUMIFS($P$3:$P$20000,$D$3:$D$20000,$D458,$E$3:$E$20000,$E458)=0,0,P458/SUMIFS($P$3:$P$20000,$D$3:$D$20000,$D458,$E$3:$E$20000,$E458))</f>
        <v>0.0287369602835666</v>
      </c>
      <c r="U458" s="13" t="n">
        <f aca="false">IF(SUMIFS($R$3:$R$20000,$D$3:$D$20000,$D458,$E$3:$E$20000,$E458)=0,0,R458/SUMIFS($R$3:$R$20000,$D$3:$D$20000,$D458,$E$3:$E$20000,$E458))</f>
        <v>0.0184026499815974</v>
      </c>
      <c r="V458" s="10" t="n">
        <v>4360325</v>
      </c>
      <c r="W458" s="10" t="n">
        <v>4706</v>
      </c>
      <c r="X458" s="10" t="n">
        <v>2198284</v>
      </c>
      <c r="Y458" s="10" t="n">
        <v>5434</v>
      </c>
      <c r="Z458" s="2" t="n">
        <v>13</v>
      </c>
      <c r="AA458" s="2" t="s">
        <v>1157</v>
      </c>
    </row>
    <row r="459" customFormat="false" ht="15" hidden="false" customHeight="false" outlineLevel="0" collapsed="false">
      <c r="A459" s="2" t="s">
        <v>1158</v>
      </c>
      <c r="B459" s="2" t="s">
        <v>1072</v>
      </c>
      <c r="C459" s="3" t="s">
        <v>1073</v>
      </c>
      <c r="D459" s="2" t="s">
        <v>1074</v>
      </c>
      <c r="E459" s="2" t="n">
        <v>2022</v>
      </c>
      <c r="F459" s="2" t="n">
        <v>14</v>
      </c>
      <c r="G459" s="2" t="s">
        <v>197</v>
      </c>
      <c r="H459" s="3" t="s">
        <v>198</v>
      </c>
      <c r="I459" s="2"/>
      <c r="J459" s="10" t="n">
        <v>0</v>
      </c>
      <c r="K459" s="11" t="n">
        <f aca="false">J459/1000</f>
        <v>0</v>
      </c>
      <c r="L459" s="10" t="n">
        <v>0</v>
      </c>
      <c r="M459" s="12" t="n">
        <f aca="false">L459/1000</f>
        <v>0</v>
      </c>
      <c r="N459" s="13" t="n">
        <f aca="false">IF(SUMIFS($J$3:$J$20000,$D$3:$D$20000,$D459,$E$3:$E$20000,$E459)=0,0,J459/SUMIFS($J$3:$J$20000,$D$3:$D$20000,$D459,$E$3:$E$20000,$E459))</f>
        <v>0</v>
      </c>
      <c r="O459" s="13" t="n">
        <f aca="false">IF(SUMIFS($L$3:$L$20000,$D$3:$D$20000,$D459,$E$3:$E$20000,$E459)=0,0,L459/SUMIFS($L$3:$L$20000,$D$3:$D$20000,$D459,$E$3:$E$20000,$E459))</f>
        <v>0</v>
      </c>
      <c r="P459" s="10" t="n">
        <v>43</v>
      </c>
      <c r="Q459" s="11" t="n">
        <f aca="false">P459/1000</f>
        <v>0.043</v>
      </c>
      <c r="R459" s="10" t="n">
        <v>0</v>
      </c>
      <c r="S459" s="12" t="n">
        <f aca="false">R459/1000</f>
        <v>0</v>
      </c>
      <c r="T459" s="13" t="n">
        <f aca="false">IF(SUMIFS($P$3:$P$20000,$D$3:$D$20000,$D459,$E$3:$E$20000,$E459)=0,0,P459/SUMIFS($P$3:$P$20000,$D$3:$D$20000,$D459,$E$3:$E$20000,$E459))</f>
        <v>1.95607119007371E-005</v>
      </c>
      <c r="U459" s="13" t="n">
        <f aca="false">IF(SUMIFS($R$3:$R$20000,$D$3:$D$20000,$D459,$E$3:$E$20000,$E459)=0,0,R459/SUMIFS($R$3:$R$20000,$D$3:$D$20000,$D459,$E$3:$E$20000,$E459))</f>
        <v>0</v>
      </c>
      <c r="V459" s="10" t="n">
        <v>4360325</v>
      </c>
      <c r="W459" s="10" t="n">
        <v>4706</v>
      </c>
      <c r="X459" s="10" t="n">
        <v>2198284</v>
      </c>
      <c r="Y459" s="10" t="n">
        <v>5434</v>
      </c>
      <c r="Z459" s="2" t="n">
        <v>14</v>
      </c>
      <c r="AA459" s="2" t="s">
        <v>1159</v>
      </c>
    </row>
    <row r="460" customFormat="false" ht="15" hidden="false" customHeight="false" outlineLevel="0" collapsed="false">
      <c r="A460" s="2" t="s">
        <v>1160</v>
      </c>
      <c r="B460" s="2" t="s">
        <v>1072</v>
      </c>
      <c r="C460" s="3" t="s">
        <v>1073</v>
      </c>
      <c r="D460" s="2" t="s">
        <v>1074</v>
      </c>
      <c r="E460" s="2" t="n">
        <v>2023</v>
      </c>
      <c r="F460" s="2" t="n">
        <v>1</v>
      </c>
      <c r="G460" s="2" t="s">
        <v>107</v>
      </c>
      <c r="H460" s="3" t="s">
        <v>108</v>
      </c>
      <c r="I460" s="2" t="s">
        <v>109</v>
      </c>
      <c r="J460" s="10" t="n">
        <v>1177477</v>
      </c>
      <c r="K460" s="11" t="n">
        <f aca="false">J460/1000</f>
        <v>1177.477</v>
      </c>
      <c r="L460" s="10" t="n">
        <v>3677</v>
      </c>
      <c r="M460" s="12" t="n">
        <f aca="false">L460/1000</f>
        <v>3.677</v>
      </c>
      <c r="N460" s="13" t="n">
        <f aca="false">IF(SUMIFS($J$3:$J$20000,$D$3:$D$20000,$D460,$E$3:$E$20000,$E460)=0,0,J460/SUMIFS($J$3:$J$20000,$D$3:$D$20000,$D460,$E$3:$E$20000,$E460))</f>
        <v>0.42997999595391</v>
      </c>
      <c r="O460" s="13" t="n">
        <f aca="false">IF(SUMIFS($L$3:$L$20000,$D$3:$D$20000,$D460,$E$3:$E$20000,$E460)=0,0,L460/SUMIFS($L$3:$L$20000,$D$3:$D$20000,$D460,$E$3:$E$20000,$E460))</f>
        <v>0.727398615232443</v>
      </c>
      <c r="P460" s="10" t="n">
        <v>1</v>
      </c>
      <c r="Q460" s="11" t="n">
        <f aca="false">P460/1000</f>
        <v>0.001</v>
      </c>
      <c r="R460" s="10" t="n">
        <v>1</v>
      </c>
      <c r="S460" s="12" t="n">
        <f aca="false">R460/1000</f>
        <v>0.001</v>
      </c>
      <c r="T460" s="13" t="n">
        <f aca="false">IF(SUMIFS($P$3:$P$20000,$D$3:$D$20000,$D460,$E$3:$E$20000,$E460)=0,0,P460/SUMIFS($P$3:$P$20000,$D$3:$D$20000,$D460,$E$3:$E$20000,$E460))</f>
        <v>8.00401032933541E-008</v>
      </c>
      <c r="U460" s="13" t="n">
        <f aca="false">IF(SUMIFS($R$3:$R$20000,$D$3:$D$20000,$D460,$E$3:$E$20000,$E460)=0,0,R460/SUMIFS($R$3:$R$20000,$D$3:$D$20000,$D460,$E$3:$E$20000,$E460))</f>
        <v>0.000270782561603033</v>
      </c>
      <c r="V460" s="10" t="n">
        <v>2738446</v>
      </c>
      <c r="W460" s="10" t="n">
        <v>5055</v>
      </c>
      <c r="X460" s="10" t="n">
        <v>12493737</v>
      </c>
      <c r="Y460" s="10" t="n">
        <v>3693</v>
      </c>
      <c r="Z460" s="2" t="n">
        <v>1</v>
      </c>
      <c r="AA460" s="2" t="s">
        <v>1161</v>
      </c>
    </row>
    <row r="461" customFormat="false" ht="15" hidden="false" customHeight="false" outlineLevel="0" collapsed="false">
      <c r="A461" s="2" t="s">
        <v>1162</v>
      </c>
      <c r="B461" s="2" t="s">
        <v>1072</v>
      </c>
      <c r="C461" s="3" t="s">
        <v>1073</v>
      </c>
      <c r="D461" s="2" t="s">
        <v>1074</v>
      </c>
      <c r="E461" s="2" t="n">
        <v>2023</v>
      </c>
      <c r="F461" s="2" t="n">
        <v>2</v>
      </c>
      <c r="G461" s="2" t="s">
        <v>97</v>
      </c>
      <c r="H461" s="3" t="s">
        <v>98</v>
      </c>
      <c r="I461" s="2" t="s">
        <v>99</v>
      </c>
      <c r="J461" s="10" t="n">
        <v>1149500</v>
      </c>
      <c r="K461" s="11" t="n">
        <f aca="false">J461/1000</f>
        <v>1149.5</v>
      </c>
      <c r="L461" s="10" t="n">
        <v>486</v>
      </c>
      <c r="M461" s="12" t="n">
        <f aca="false">L461/1000</f>
        <v>0.486</v>
      </c>
      <c r="N461" s="13" t="n">
        <f aca="false">IF(SUMIFS($J$3:$J$20000,$D$3:$D$20000,$D461,$E$3:$E$20000,$E461)=0,0,J461/SUMIFS($J$3:$J$20000,$D$3:$D$20000,$D461,$E$3:$E$20000,$E461))</f>
        <v>0.419763617759854</v>
      </c>
      <c r="O461" s="13" t="n">
        <f aca="false">IF(SUMIFS($L$3:$L$20000,$D$3:$D$20000,$D461,$E$3:$E$20000,$E461)=0,0,L461/SUMIFS($L$3:$L$20000,$D$3:$D$20000,$D461,$E$3:$E$20000,$E461))</f>
        <v>0.0961424332344214</v>
      </c>
      <c r="P461" s="10" t="n">
        <v>52540</v>
      </c>
      <c r="Q461" s="11" t="n">
        <f aca="false">P461/1000</f>
        <v>52.54</v>
      </c>
      <c r="R461" s="10" t="n">
        <v>200</v>
      </c>
      <c r="S461" s="12" t="n">
        <f aca="false">R461/1000</f>
        <v>0.2</v>
      </c>
      <c r="T461" s="13" t="n">
        <f aca="false">IF(SUMIFS($P$3:$P$20000,$D$3:$D$20000,$D461,$E$3:$E$20000,$E461)=0,0,P461/SUMIFS($P$3:$P$20000,$D$3:$D$20000,$D461,$E$3:$E$20000,$E461))</f>
        <v>0.00420530702703283</v>
      </c>
      <c r="U461" s="13" t="n">
        <f aca="false">IF(SUMIFS($R$3:$R$20000,$D$3:$D$20000,$D461,$E$3:$E$20000,$E461)=0,0,R461/SUMIFS($R$3:$R$20000,$D$3:$D$20000,$D461,$E$3:$E$20000,$E461))</f>
        <v>0.0541565123206066</v>
      </c>
      <c r="V461" s="10" t="n">
        <v>2738446</v>
      </c>
      <c r="W461" s="10" t="n">
        <v>5055</v>
      </c>
      <c r="X461" s="10" t="n">
        <v>12493737</v>
      </c>
      <c r="Y461" s="10" t="n">
        <v>3693</v>
      </c>
      <c r="Z461" s="2" t="n">
        <v>2</v>
      </c>
      <c r="AA461" s="2" t="s">
        <v>1163</v>
      </c>
    </row>
    <row r="462" customFormat="false" ht="15" hidden="false" customHeight="false" outlineLevel="0" collapsed="false">
      <c r="A462" s="2" t="s">
        <v>1164</v>
      </c>
      <c r="B462" s="2" t="s">
        <v>1072</v>
      </c>
      <c r="C462" s="3" t="s">
        <v>1073</v>
      </c>
      <c r="D462" s="2" t="s">
        <v>1074</v>
      </c>
      <c r="E462" s="2" t="n">
        <v>2023</v>
      </c>
      <c r="F462" s="2" t="n">
        <v>3</v>
      </c>
      <c r="G462" s="2" t="s">
        <v>142</v>
      </c>
      <c r="H462" s="3" t="s">
        <v>143</v>
      </c>
      <c r="I462" s="2" t="s">
        <v>144</v>
      </c>
      <c r="J462" s="10" t="n">
        <v>162240</v>
      </c>
      <c r="K462" s="11" t="n">
        <f aca="false">J462/1000</f>
        <v>162.24</v>
      </c>
      <c r="L462" s="10" t="n">
        <v>464</v>
      </c>
      <c r="M462" s="12" t="n">
        <f aca="false">L462/1000</f>
        <v>0.464</v>
      </c>
      <c r="N462" s="13" t="n">
        <f aca="false">IF(SUMIFS($J$3:$J$20000,$D$3:$D$20000,$D462,$E$3:$E$20000,$E462)=0,0,J462/SUMIFS($J$3:$J$20000,$D$3:$D$20000,$D462,$E$3:$E$20000,$E462))</f>
        <v>0.0592452799872628</v>
      </c>
      <c r="O462" s="13" t="n">
        <f aca="false">IF(SUMIFS($L$3:$L$20000,$D$3:$D$20000,$D462,$E$3:$E$20000,$E462)=0,0,L462/SUMIFS($L$3:$L$20000,$D$3:$D$20000,$D462,$E$3:$E$20000,$E462))</f>
        <v>0.0917903066271019</v>
      </c>
      <c r="P462" s="10" t="n">
        <v>11494490</v>
      </c>
      <c r="Q462" s="11" t="n">
        <f aca="false">P462/1000</f>
        <v>11494.49</v>
      </c>
      <c r="R462" s="10" t="n">
        <v>69</v>
      </c>
      <c r="S462" s="12" t="n">
        <f aca="false">R462/1000</f>
        <v>0.069</v>
      </c>
      <c r="T462" s="13" t="n">
        <f aca="false">IF(SUMIFS($P$3:$P$20000,$D$3:$D$20000,$D462,$E$3:$E$20000,$E462)=0,0,P462/SUMIFS($P$3:$P$20000,$D$3:$D$20000,$D462,$E$3:$E$20000,$E462))</f>
        <v>0.920020166904426</v>
      </c>
      <c r="U462" s="13" t="n">
        <f aca="false">IF(SUMIFS($R$3:$R$20000,$D$3:$D$20000,$D462,$E$3:$E$20000,$E462)=0,0,R462/SUMIFS($R$3:$R$20000,$D$3:$D$20000,$D462,$E$3:$E$20000,$E462))</f>
        <v>0.0186839967506093</v>
      </c>
      <c r="V462" s="10" t="n">
        <v>2738446</v>
      </c>
      <c r="W462" s="10" t="n">
        <v>5055</v>
      </c>
      <c r="X462" s="10" t="n">
        <v>12493737</v>
      </c>
      <c r="Y462" s="10" t="n">
        <v>3693</v>
      </c>
      <c r="Z462" s="2" t="n">
        <v>3</v>
      </c>
      <c r="AA462" s="2" t="s">
        <v>1165</v>
      </c>
    </row>
    <row r="463" customFormat="false" ht="15" hidden="false" customHeight="false" outlineLevel="0" collapsed="false">
      <c r="A463" s="2" t="s">
        <v>1166</v>
      </c>
      <c r="B463" s="2" t="s">
        <v>1072</v>
      </c>
      <c r="C463" s="3" t="s">
        <v>1073</v>
      </c>
      <c r="D463" s="2" t="s">
        <v>1074</v>
      </c>
      <c r="E463" s="2" t="n">
        <v>2023</v>
      </c>
      <c r="F463" s="2" t="n">
        <v>4</v>
      </c>
      <c r="G463" s="2" t="s">
        <v>102</v>
      </c>
      <c r="H463" s="3" t="s">
        <v>103</v>
      </c>
      <c r="I463" s="2" t="s">
        <v>104</v>
      </c>
      <c r="J463" s="10" t="n">
        <v>156451</v>
      </c>
      <c r="K463" s="11" t="n">
        <f aca="false">J463/1000</f>
        <v>156.451</v>
      </c>
      <c r="L463" s="10" t="n">
        <v>162</v>
      </c>
      <c r="M463" s="12" t="n">
        <f aca="false">L463/1000</f>
        <v>0.162</v>
      </c>
      <c r="N463" s="13" t="n">
        <f aca="false">IF(SUMIFS($J$3:$J$20000,$D$3:$D$20000,$D463,$E$3:$E$20000,$E463)=0,0,J463/SUMIFS($J$3:$J$20000,$D$3:$D$20000,$D463,$E$3:$E$20000,$E463))</f>
        <v>0.0571313073180921</v>
      </c>
      <c r="O463" s="13" t="n">
        <f aca="false">IF(SUMIFS($L$3:$L$20000,$D$3:$D$20000,$D463,$E$3:$E$20000,$E463)=0,0,L463/SUMIFS($L$3:$L$20000,$D$3:$D$20000,$D463,$E$3:$E$20000,$E463))</f>
        <v>0.0320474777448071</v>
      </c>
      <c r="P463" s="10" t="n">
        <v>746751</v>
      </c>
      <c r="Q463" s="11" t="n">
        <f aca="false">P463/1000</f>
        <v>746.751</v>
      </c>
      <c r="R463" s="10" t="n">
        <v>2203</v>
      </c>
      <c r="S463" s="12" t="n">
        <f aca="false">R463/1000</f>
        <v>2.203</v>
      </c>
      <c r="T463" s="13" t="n">
        <f aca="false">IF(SUMIFS($P$3:$P$20000,$D$3:$D$20000,$D463,$E$3:$E$20000,$E463)=0,0,P463/SUMIFS($P$3:$P$20000,$D$3:$D$20000,$D463,$E$3:$E$20000,$E463))</f>
        <v>0.0597700271744155</v>
      </c>
      <c r="U463" s="13" t="n">
        <f aca="false">IF(SUMIFS($R$3:$R$20000,$D$3:$D$20000,$D463,$E$3:$E$20000,$E463)=0,0,R463/SUMIFS($R$3:$R$20000,$D$3:$D$20000,$D463,$E$3:$E$20000,$E463))</f>
        <v>0.596533983211481</v>
      </c>
      <c r="V463" s="10" t="n">
        <v>2738446</v>
      </c>
      <c r="W463" s="10" t="n">
        <v>5055</v>
      </c>
      <c r="X463" s="10" t="n">
        <v>12493737</v>
      </c>
      <c r="Y463" s="10" t="n">
        <v>3693</v>
      </c>
      <c r="Z463" s="2" t="n">
        <v>5</v>
      </c>
      <c r="AA463" s="2" t="s">
        <v>1167</v>
      </c>
    </row>
    <row r="464" customFormat="false" ht="15" hidden="false" customHeight="false" outlineLevel="0" collapsed="false">
      <c r="A464" s="2" t="s">
        <v>1168</v>
      </c>
      <c r="B464" s="2" t="s">
        <v>1072</v>
      </c>
      <c r="C464" s="3" t="s">
        <v>1073</v>
      </c>
      <c r="D464" s="2" t="s">
        <v>1074</v>
      </c>
      <c r="E464" s="2" t="n">
        <v>2023</v>
      </c>
      <c r="F464" s="2" t="n">
        <v>5</v>
      </c>
      <c r="G464" s="2" t="s">
        <v>147</v>
      </c>
      <c r="H464" s="3" t="s">
        <v>148</v>
      </c>
      <c r="I464" s="2" t="s">
        <v>149</v>
      </c>
      <c r="J464" s="10" t="n">
        <v>70597</v>
      </c>
      <c r="K464" s="11" t="n">
        <f aca="false">J464/1000</f>
        <v>70.597</v>
      </c>
      <c r="L464" s="10" t="n">
        <v>235</v>
      </c>
      <c r="M464" s="12" t="n">
        <f aca="false">L464/1000</f>
        <v>0.235</v>
      </c>
      <c r="N464" s="13" t="n">
        <f aca="false">IF(SUMIFS($J$3:$J$20000,$D$3:$D$20000,$D464,$E$3:$E$20000,$E464)=0,0,J464/SUMIFS($J$3:$J$20000,$D$3:$D$20000,$D464,$E$3:$E$20000,$E464))</f>
        <v>0.0257799496502761</v>
      </c>
      <c r="O464" s="13" t="n">
        <f aca="false">IF(SUMIFS($L$3:$L$20000,$D$3:$D$20000,$D464,$E$3:$E$20000,$E464)=0,0,L464/SUMIFS($L$3:$L$20000,$D$3:$D$20000,$D464,$E$3:$E$20000,$E464))</f>
        <v>0.04648862512364</v>
      </c>
      <c r="P464" s="10" t="n">
        <v>44496</v>
      </c>
      <c r="Q464" s="11" t="n">
        <f aca="false">P464/1000</f>
        <v>44.496</v>
      </c>
      <c r="R464" s="10" t="n">
        <v>41</v>
      </c>
      <c r="S464" s="12" t="n">
        <f aca="false">R464/1000</f>
        <v>0.041</v>
      </c>
      <c r="T464" s="13" t="n">
        <f aca="false">IF(SUMIFS($P$3:$P$20000,$D$3:$D$20000,$D464,$E$3:$E$20000,$E464)=0,0,P464/SUMIFS($P$3:$P$20000,$D$3:$D$20000,$D464,$E$3:$E$20000,$E464))</f>
        <v>0.00356146443614108</v>
      </c>
      <c r="U464" s="13" t="n">
        <f aca="false">IF(SUMIFS($R$3:$R$20000,$D$3:$D$20000,$D464,$E$3:$E$20000,$E464)=0,0,R464/SUMIFS($R$3:$R$20000,$D$3:$D$20000,$D464,$E$3:$E$20000,$E464))</f>
        <v>0.0111020850257243</v>
      </c>
      <c r="V464" s="10" t="n">
        <v>2738446</v>
      </c>
      <c r="W464" s="10" t="n">
        <v>5055</v>
      </c>
      <c r="X464" s="10" t="n">
        <v>12493737</v>
      </c>
      <c r="Y464" s="10" t="n">
        <v>3693</v>
      </c>
      <c r="Z464" s="2" t="n">
        <v>4</v>
      </c>
      <c r="AA464" s="2" t="s">
        <v>1169</v>
      </c>
    </row>
    <row r="465" customFormat="false" ht="15" hidden="false" customHeight="false" outlineLevel="0" collapsed="false">
      <c r="A465" s="2" t="s">
        <v>1170</v>
      </c>
      <c r="B465" s="2" t="s">
        <v>1072</v>
      </c>
      <c r="C465" s="3" t="s">
        <v>1073</v>
      </c>
      <c r="D465" s="2" t="s">
        <v>1074</v>
      </c>
      <c r="E465" s="2" t="n">
        <v>2023</v>
      </c>
      <c r="F465" s="2" t="n">
        <v>6</v>
      </c>
      <c r="G465" s="2" t="s">
        <v>247</v>
      </c>
      <c r="H465" s="3" t="s">
        <v>248</v>
      </c>
      <c r="I465" s="2" t="s">
        <v>249</v>
      </c>
      <c r="J465" s="10" t="n">
        <v>8351</v>
      </c>
      <c r="K465" s="11" t="n">
        <f aca="false">J465/1000</f>
        <v>8.351</v>
      </c>
      <c r="L465" s="10" t="n">
        <v>5</v>
      </c>
      <c r="M465" s="12" t="n">
        <f aca="false">L465/1000</f>
        <v>0.005</v>
      </c>
      <c r="N465" s="13" t="n">
        <f aca="false">IF(SUMIFS($J$3:$J$20000,$D$3:$D$20000,$D465,$E$3:$E$20000,$E465)=0,0,J465/SUMIFS($J$3:$J$20000,$D$3:$D$20000,$D465,$E$3:$E$20000,$E465))</f>
        <v>0.0030495397754785</v>
      </c>
      <c r="O465" s="13" t="n">
        <f aca="false">IF(SUMIFS($L$3:$L$20000,$D$3:$D$20000,$D465,$E$3:$E$20000,$E465)=0,0,L465/SUMIFS($L$3:$L$20000,$D$3:$D$20000,$D465,$E$3:$E$20000,$E465))</f>
        <v>0.000989119683481701</v>
      </c>
      <c r="P465" s="10" t="n">
        <v>0</v>
      </c>
      <c r="Q465" s="11" t="n">
        <f aca="false">P465/1000</f>
        <v>0</v>
      </c>
      <c r="R465" s="10" t="n">
        <v>0</v>
      </c>
      <c r="S465" s="12" t="n">
        <f aca="false">R465/1000</f>
        <v>0</v>
      </c>
      <c r="T465" s="13" t="n">
        <f aca="false">IF(SUMIFS($P$3:$P$20000,$D$3:$D$20000,$D465,$E$3:$E$20000,$E465)=0,0,P465/SUMIFS($P$3:$P$20000,$D$3:$D$20000,$D465,$E$3:$E$20000,$E465))</f>
        <v>0</v>
      </c>
      <c r="U465" s="13" t="n">
        <f aca="false">IF(SUMIFS($R$3:$R$20000,$D$3:$D$20000,$D465,$E$3:$E$20000,$E465)=0,0,R465/SUMIFS($R$3:$R$20000,$D$3:$D$20000,$D465,$E$3:$E$20000,$E465))</f>
        <v>0</v>
      </c>
      <c r="V465" s="10" t="n">
        <v>2738446</v>
      </c>
      <c r="W465" s="10" t="n">
        <v>5055</v>
      </c>
      <c r="X465" s="10" t="n">
        <v>12493737</v>
      </c>
      <c r="Y465" s="10" t="n">
        <v>3693</v>
      </c>
      <c r="Z465" s="2" t="n">
        <v>8</v>
      </c>
      <c r="AA465" s="2" t="s">
        <v>1171</v>
      </c>
    </row>
    <row r="466" customFormat="false" ht="15" hidden="false" customHeight="false" outlineLevel="0" collapsed="false">
      <c r="A466" s="2" t="s">
        <v>1172</v>
      </c>
      <c r="B466" s="2" t="s">
        <v>1072</v>
      </c>
      <c r="C466" s="3" t="s">
        <v>1073</v>
      </c>
      <c r="D466" s="2" t="s">
        <v>1074</v>
      </c>
      <c r="E466" s="2" t="n">
        <v>2023</v>
      </c>
      <c r="F466" s="2" t="n">
        <v>7</v>
      </c>
      <c r="G466" s="2" t="s">
        <v>117</v>
      </c>
      <c r="H466" s="3" t="s">
        <v>118</v>
      </c>
      <c r="I466" s="2" t="s">
        <v>119</v>
      </c>
      <c r="J466" s="10" t="n">
        <v>6776</v>
      </c>
      <c r="K466" s="11" t="n">
        <f aca="false">J466/1000</f>
        <v>6.776</v>
      </c>
      <c r="L466" s="10" t="n">
        <v>15</v>
      </c>
      <c r="M466" s="12" t="n">
        <f aca="false">L466/1000</f>
        <v>0.015</v>
      </c>
      <c r="N466" s="13" t="n">
        <f aca="false">IF(SUMIFS($J$3:$J$20000,$D$3:$D$20000,$D466,$E$3:$E$20000,$E466)=0,0,J466/SUMIFS($J$3:$J$20000,$D$3:$D$20000,$D466,$E$3:$E$20000,$E466))</f>
        <v>0.0024743960625844</v>
      </c>
      <c r="O466" s="13" t="n">
        <f aca="false">IF(SUMIFS($L$3:$L$20000,$D$3:$D$20000,$D466,$E$3:$E$20000,$E466)=0,0,L466/SUMIFS($L$3:$L$20000,$D$3:$D$20000,$D466,$E$3:$E$20000,$E466))</f>
        <v>0.0029673590504451</v>
      </c>
      <c r="P466" s="10" t="n">
        <v>0</v>
      </c>
      <c r="Q466" s="11" t="n">
        <f aca="false">P466/1000</f>
        <v>0</v>
      </c>
      <c r="R466" s="10" t="n">
        <v>0</v>
      </c>
      <c r="S466" s="12" t="n">
        <f aca="false">R466/1000</f>
        <v>0</v>
      </c>
      <c r="T466" s="13" t="n">
        <f aca="false">IF(SUMIFS($P$3:$P$20000,$D$3:$D$20000,$D466,$E$3:$E$20000,$E466)=0,0,P466/SUMIFS($P$3:$P$20000,$D$3:$D$20000,$D466,$E$3:$E$20000,$E466))</f>
        <v>0</v>
      </c>
      <c r="U466" s="13" t="n">
        <f aca="false">IF(SUMIFS($R$3:$R$20000,$D$3:$D$20000,$D466,$E$3:$E$20000,$E466)=0,0,R466/SUMIFS($R$3:$R$20000,$D$3:$D$20000,$D466,$E$3:$E$20000,$E466))</f>
        <v>0</v>
      </c>
      <c r="V466" s="10" t="n">
        <v>2738446</v>
      </c>
      <c r="W466" s="10" t="n">
        <v>5055</v>
      </c>
      <c r="X466" s="10" t="n">
        <v>12493737</v>
      </c>
      <c r="Y466" s="10" t="n">
        <v>3693</v>
      </c>
      <c r="Z466" s="2" t="n">
        <v>6</v>
      </c>
      <c r="AA466" s="2" t="s">
        <v>1173</v>
      </c>
    </row>
    <row r="467" customFormat="false" ht="15" hidden="false" customHeight="false" outlineLevel="0" collapsed="false">
      <c r="A467" s="2" t="s">
        <v>1174</v>
      </c>
      <c r="B467" s="2" t="s">
        <v>1072</v>
      </c>
      <c r="C467" s="3" t="s">
        <v>1073</v>
      </c>
      <c r="D467" s="2" t="s">
        <v>1074</v>
      </c>
      <c r="E467" s="2" t="n">
        <v>2023</v>
      </c>
      <c r="F467" s="2" t="n">
        <v>8</v>
      </c>
      <c r="G467" s="2" t="s">
        <v>137</v>
      </c>
      <c r="H467" s="3" t="s">
        <v>138</v>
      </c>
      <c r="I467" s="2" t="s">
        <v>139</v>
      </c>
      <c r="J467" s="10" t="n">
        <v>3127</v>
      </c>
      <c r="K467" s="11" t="n">
        <f aca="false">J467/1000</f>
        <v>3.127</v>
      </c>
      <c r="L467" s="10" t="n">
        <v>6</v>
      </c>
      <c r="M467" s="12" t="n">
        <f aca="false">L467/1000</f>
        <v>0.006</v>
      </c>
      <c r="N467" s="13" t="n">
        <f aca="false">IF(SUMIFS($J$3:$J$20000,$D$3:$D$20000,$D467,$E$3:$E$20000,$E467)=0,0,J467/SUMIFS($J$3:$J$20000,$D$3:$D$20000,$D467,$E$3:$E$20000,$E467))</f>
        <v>0.00114188850172689</v>
      </c>
      <c r="O467" s="13" t="n">
        <f aca="false">IF(SUMIFS($L$3:$L$20000,$D$3:$D$20000,$D467,$E$3:$E$20000,$E467)=0,0,L467/SUMIFS($L$3:$L$20000,$D$3:$D$20000,$D467,$E$3:$E$20000,$E467))</f>
        <v>0.00118694362017804</v>
      </c>
      <c r="P467" s="10" t="n">
        <v>155247</v>
      </c>
      <c r="Q467" s="11" t="n">
        <f aca="false">P467/1000</f>
        <v>155.247</v>
      </c>
      <c r="R467" s="10" t="n">
        <v>1179</v>
      </c>
      <c r="S467" s="12" t="n">
        <f aca="false">R467/1000</f>
        <v>1.179</v>
      </c>
      <c r="T467" s="13" t="n">
        <f aca="false">IF(SUMIFS($P$3:$P$20000,$D$3:$D$20000,$D467,$E$3:$E$20000,$E467)=0,0,P467/SUMIFS($P$3:$P$20000,$D$3:$D$20000,$D467,$E$3:$E$20000,$E467))</f>
        <v>0.0124259859159833</v>
      </c>
      <c r="U467" s="13" t="n">
        <f aca="false">IF(SUMIFS($R$3:$R$20000,$D$3:$D$20000,$D467,$E$3:$E$20000,$E467)=0,0,R467/SUMIFS($R$3:$R$20000,$D$3:$D$20000,$D467,$E$3:$E$20000,$E467))</f>
        <v>0.319252640129976</v>
      </c>
      <c r="V467" s="10" t="n">
        <v>2738446</v>
      </c>
      <c r="W467" s="10" t="n">
        <v>5055</v>
      </c>
      <c r="X467" s="10" t="n">
        <v>12493737</v>
      </c>
      <c r="Y467" s="10" t="n">
        <v>3693</v>
      </c>
      <c r="Z467" s="2" t="n">
        <v>7</v>
      </c>
      <c r="AA467" s="2" t="s">
        <v>1175</v>
      </c>
    </row>
    <row r="468" customFormat="false" ht="15" hidden="false" customHeight="false" outlineLevel="0" collapsed="false">
      <c r="A468" s="2" t="s">
        <v>1176</v>
      </c>
      <c r="B468" s="2" t="s">
        <v>1072</v>
      </c>
      <c r="C468" s="3" t="s">
        <v>1073</v>
      </c>
      <c r="D468" s="2" t="s">
        <v>1074</v>
      </c>
      <c r="E468" s="2" t="n">
        <v>2023</v>
      </c>
      <c r="F468" s="2" t="n">
        <v>9</v>
      </c>
      <c r="G468" s="2" t="s">
        <v>162</v>
      </c>
      <c r="H468" s="3" t="s">
        <v>163</v>
      </c>
      <c r="I468" s="2" t="s">
        <v>164</v>
      </c>
      <c r="J468" s="10" t="n">
        <v>2019</v>
      </c>
      <c r="K468" s="11" t="n">
        <f aca="false">J468/1000</f>
        <v>2.019</v>
      </c>
      <c r="L468" s="10" t="n">
        <v>3</v>
      </c>
      <c r="M468" s="12" t="n">
        <f aca="false">L468/1000</f>
        <v>0.003</v>
      </c>
      <c r="N468" s="13" t="n">
        <f aca="false">IF(SUMIFS($J$3:$J$20000,$D$3:$D$20000,$D468,$E$3:$E$20000,$E468)=0,0,J468/SUMIFS($J$3:$J$20000,$D$3:$D$20000,$D468,$E$3:$E$20000,$E468))</f>
        <v>0.000737279464338534</v>
      </c>
      <c r="O468" s="13" t="n">
        <f aca="false">IF(SUMIFS($L$3:$L$20000,$D$3:$D$20000,$D468,$E$3:$E$20000,$E468)=0,0,L468/SUMIFS($L$3:$L$20000,$D$3:$D$20000,$D468,$E$3:$E$20000,$E468))</f>
        <v>0.000593471810089021</v>
      </c>
      <c r="P468" s="10" t="n">
        <v>0</v>
      </c>
      <c r="Q468" s="11" t="n">
        <f aca="false">P468/1000</f>
        <v>0</v>
      </c>
      <c r="R468" s="10" t="n">
        <v>0</v>
      </c>
      <c r="S468" s="12" t="n">
        <f aca="false">R468/1000</f>
        <v>0</v>
      </c>
      <c r="T468" s="13" t="n">
        <f aca="false">IF(SUMIFS($P$3:$P$20000,$D$3:$D$20000,$D468,$E$3:$E$20000,$E468)=0,0,P468/SUMIFS($P$3:$P$20000,$D$3:$D$20000,$D468,$E$3:$E$20000,$E468))</f>
        <v>0</v>
      </c>
      <c r="U468" s="13" t="n">
        <f aca="false">IF(SUMIFS($R$3:$R$20000,$D$3:$D$20000,$D468,$E$3:$E$20000,$E468)=0,0,R468/SUMIFS($R$3:$R$20000,$D$3:$D$20000,$D468,$E$3:$E$20000,$E468))</f>
        <v>0</v>
      </c>
      <c r="V468" s="10" t="n">
        <v>2738446</v>
      </c>
      <c r="W468" s="10" t="n">
        <v>5055</v>
      </c>
      <c r="X468" s="10" t="n">
        <v>12493737</v>
      </c>
      <c r="Y468" s="10" t="n">
        <v>3693</v>
      </c>
      <c r="Z468" s="2" t="n">
        <v>9</v>
      </c>
      <c r="AA468" s="2" t="s">
        <v>1177</v>
      </c>
    </row>
    <row r="469" customFormat="false" ht="15" hidden="false" customHeight="false" outlineLevel="0" collapsed="false">
      <c r="A469" s="2" t="s">
        <v>1178</v>
      </c>
      <c r="B469" s="2" t="s">
        <v>1072</v>
      </c>
      <c r="C469" s="3" t="s">
        <v>1073</v>
      </c>
      <c r="D469" s="2" t="s">
        <v>1074</v>
      </c>
      <c r="E469" s="2" t="n">
        <v>2023</v>
      </c>
      <c r="F469" s="2" t="n">
        <v>10</v>
      </c>
      <c r="G469" s="2" t="s">
        <v>171</v>
      </c>
      <c r="H469" s="3" t="s">
        <v>172</v>
      </c>
      <c r="I469" s="2" t="s">
        <v>173</v>
      </c>
      <c r="J469" s="10" t="n">
        <v>1341</v>
      </c>
      <c r="K469" s="11" t="n">
        <f aca="false">J469/1000</f>
        <v>1.341</v>
      </c>
      <c r="L469" s="10" t="n">
        <v>2</v>
      </c>
      <c r="M469" s="12" t="n">
        <f aca="false">L469/1000</f>
        <v>0.002</v>
      </c>
      <c r="N469" s="13" t="n">
        <f aca="false">IF(SUMIFS($J$3:$J$20000,$D$3:$D$20000,$D469,$E$3:$E$20000,$E469)=0,0,J469/SUMIFS($J$3:$J$20000,$D$3:$D$20000,$D469,$E$3:$E$20000,$E469))</f>
        <v>0.000489693789835549</v>
      </c>
      <c r="O469" s="13" t="n">
        <f aca="false">IF(SUMIFS($L$3:$L$20000,$D$3:$D$20000,$D469,$E$3:$E$20000,$E469)=0,0,L469/SUMIFS($L$3:$L$20000,$D$3:$D$20000,$D469,$E$3:$E$20000,$E469))</f>
        <v>0.000395647873392681</v>
      </c>
      <c r="P469" s="10" t="n">
        <v>0</v>
      </c>
      <c r="Q469" s="11" t="n">
        <f aca="false">P469/1000</f>
        <v>0</v>
      </c>
      <c r="R469" s="10" t="n">
        <v>0</v>
      </c>
      <c r="S469" s="12" t="n">
        <f aca="false">R469/1000</f>
        <v>0</v>
      </c>
      <c r="T469" s="13" t="n">
        <f aca="false">IF(SUMIFS($P$3:$P$20000,$D$3:$D$20000,$D469,$E$3:$E$20000,$E469)=0,0,P469/SUMIFS($P$3:$P$20000,$D$3:$D$20000,$D469,$E$3:$E$20000,$E469))</f>
        <v>0</v>
      </c>
      <c r="U469" s="13" t="n">
        <f aca="false">IF(SUMIFS($R$3:$R$20000,$D$3:$D$20000,$D469,$E$3:$E$20000,$E469)=0,0,R469/SUMIFS($R$3:$R$20000,$D$3:$D$20000,$D469,$E$3:$E$20000,$E469))</f>
        <v>0</v>
      </c>
      <c r="V469" s="10" t="n">
        <v>2738446</v>
      </c>
      <c r="W469" s="10" t="n">
        <v>5055</v>
      </c>
      <c r="X469" s="10" t="n">
        <v>12493737</v>
      </c>
      <c r="Y469" s="10" t="n">
        <v>3693</v>
      </c>
      <c r="Z469" s="2" t="n">
        <v>10</v>
      </c>
      <c r="AA469" s="2" t="s">
        <v>1179</v>
      </c>
    </row>
    <row r="470" customFormat="false" ht="15" hidden="false" customHeight="false" outlineLevel="0" collapsed="false">
      <c r="A470" s="2" t="s">
        <v>1180</v>
      </c>
      <c r="B470" s="2" t="s">
        <v>1072</v>
      </c>
      <c r="C470" s="3" t="s">
        <v>1073</v>
      </c>
      <c r="D470" s="2" t="s">
        <v>1074</v>
      </c>
      <c r="E470" s="2" t="n">
        <v>2023</v>
      </c>
      <c r="F470" s="2" t="n">
        <v>11</v>
      </c>
      <c r="G470" s="2" t="s">
        <v>127</v>
      </c>
      <c r="H470" s="3" t="s">
        <v>128</v>
      </c>
      <c r="I470" s="2" t="s">
        <v>129</v>
      </c>
      <c r="J470" s="10" t="n">
        <v>444</v>
      </c>
      <c r="K470" s="11" t="n">
        <f aca="false">J470/1000</f>
        <v>0.444</v>
      </c>
      <c r="L470" s="10" t="n">
        <v>0</v>
      </c>
      <c r="M470" s="12" t="n">
        <f aca="false">L470/1000</f>
        <v>0</v>
      </c>
      <c r="N470" s="13" t="n">
        <f aca="false">IF(SUMIFS($J$3:$J$20000,$D$3:$D$20000,$D470,$E$3:$E$20000,$E470)=0,0,J470/SUMIFS($J$3:$J$20000,$D$3:$D$20000,$D470,$E$3:$E$20000,$E470))</f>
        <v>0.000162135751444432</v>
      </c>
      <c r="O470" s="13" t="n">
        <f aca="false">IF(SUMIFS($L$3:$L$20000,$D$3:$D$20000,$D470,$E$3:$E$20000,$E470)=0,0,L470/SUMIFS($L$3:$L$20000,$D$3:$D$20000,$D470,$E$3:$E$20000,$E470))</f>
        <v>0</v>
      </c>
      <c r="P470" s="10" t="n">
        <v>0</v>
      </c>
      <c r="Q470" s="11" t="n">
        <f aca="false">P470/1000</f>
        <v>0</v>
      </c>
      <c r="R470" s="10" t="n">
        <v>0</v>
      </c>
      <c r="S470" s="12" t="n">
        <f aca="false">R470/1000</f>
        <v>0</v>
      </c>
      <c r="T470" s="13" t="n">
        <f aca="false">IF(SUMIFS($P$3:$P$20000,$D$3:$D$20000,$D470,$E$3:$E$20000,$E470)=0,0,P470/SUMIFS($P$3:$P$20000,$D$3:$D$20000,$D470,$E$3:$E$20000,$E470))</f>
        <v>0</v>
      </c>
      <c r="U470" s="13" t="n">
        <f aca="false">IF(SUMIFS($R$3:$R$20000,$D$3:$D$20000,$D470,$E$3:$E$20000,$E470)=0,0,R470/SUMIFS($R$3:$R$20000,$D$3:$D$20000,$D470,$E$3:$E$20000,$E470))</f>
        <v>0</v>
      </c>
      <c r="V470" s="10" t="n">
        <v>2738446</v>
      </c>
      <c r="W470" s="10" t="n">
        <v>5055</v>
      </c>
      <c r="X470" s="10" t="n">
        <v>12493737</v>
      </c>
      <c r="Y470" s="10" t="n">
        <v>3693</v>
      </c>
      <c r="Z470" s="2" t="n">
        <v>11</v>
      </c>
      <c r="AA470" s="2" t="s">
        <v>1181</v>
      </c>
    </row>
    <row r="471" customFormat="false" ht="15" hidden="false" customHeight="false" outlineLevel="0" collapsed="false">
      <c r="A471" s="2" t="s">
        <v>1182</v>
      </c>
      <c r="B471" s="2" t="s">
        <v>1072</v>
      </c>
      <c r="C471" s="3" t="s">
        <v>1073</v>
      </c>
      <c r="D471" s="2" t="s">
        <v>1074</v>
      </c>
      <c r="E471" s="2" t="n">
        <v>2023</v>
      </c>
      <c r="F471" s="2" t="n">
        <v>12</v>
      </c>
      <c r="G471" s="2" t="s">
        <v>727</v>
      </c>
      <c r="H471" s="3" t="s">
        <v>728</v>
      </c>
      <c r="I471" s="2" t="s">
        <v>729</v>
      </c>
      <c r="J471" s="10" t="n">
        <v>123</v>
      </c>
      <c r="K471" s="11" t="n">
        <f aca="false">J471/1000</f>
        <v>0.123</v>
      </c>
      <c r="L471" s="10" t="n">
        <v>0</v>
      </c>
      <c r="M471" s="12" t="n">
        <f aca="false">L471/1000</f>
        <v>0</v>
      </c>
      <c r="N471" s="13" t="n">
        <f aca="false">IF(SUMIFS($J$3:$J$20000,$D$3:$D$20000,$D471,$E$3:$E$20000,$E471)=0,0,J471/SUMIFS($J$3:$J$20000,$D$3:$D$20000,$D471,$E$3:$E$20000,$E471))</f>
        <v>4.49159851974441E-005</v>
      </c>
      <c r="O471" s="13" t="n">
        <f aca="false">IF(SUMIFS($L$3:$L$20000,$D$3:$D$20000,$D471,$E$3:$E$20000,$E471)=0,0,L471/SUMIFS($L$3:$L$20000,$D$3:$D$20000,$D471,$E$3:$E$20000,$E471))</f>
        <v>0</v>
      </c>
      <c r="P471" s="10" t="n">
        <v>0</v>
      </c>
      <c r="Q471" s="11" t="n">
        <f aca="false">P471/1000</f>
        <v>0</v>
      </c>
      <c r="R471" s="10" t="n">
        <v>0</v>
      </c>
      <c r="S471" s="12" t="n">
        <f aca="false">R471/1000</f>
        <v>0</v>
      </c>
      <c r="T471" s="13" t="n">
        <f aca="false">IF(SUMIFS($P$3:$P$20000,$D$3:$D$20000,$D471,$E$3:$E$20000,$E471)=0,0,P471/SUMIFS($P$3:$P$20000,$D$3:$D$20000,$D471,$E$3:$E$20000,$E471))</f>
        <v>0</v>
      </c>
      <c r="U471" s="13" t="n">
        <f aca="false">IF(SUMIFS($R$3:$R$20000,$D$3:$D$20000,$D471,$E$3:$E$20000,$E471)=0,0,R471/SUMIFS($R$3:$R$20000,$D$3:$D$20000,$D471,$E$3:$E$20000,$E471))</f>
        <v>0</v>
      </c>
      <c r="V471" s="10" t="n">
        <v>2738446</v>
      </c>
      <c r="W471" s="10" t="n">
        <v>5055</v>
      </c>
      <c r="X471" s="10" t="n">
        <v>12493737</v>
      </c>
      <c r="Y471" s="10" t="n">
        <v>3693</v>
      </c>
      <c r="Z471" s="2" t="n">
        <v>12</v>
      </c>
      <c r="AA471" s="2" t="s">
        <v>1183</v>
      </c>
    </row>
    <row r="472" customFormat="false" ht="15" hidden="false" customHeight="false" outlineLevel="0" collapsed="false">
      <c r="A472" s="2" t="s">
        <v>1184</v>
      </c>
      <c r="B472" s="2" t="s">
        <v>1072</v>
      </c>
      <c r="C472" s="3" t="s">
        <v>1073</v>
      </c>
      <c r="D472" s="2" t="s">
        <v>1074</v>
      </c>
      <c r="E472" s="2" t="n">
        <v>2023</v>
      </c>
      <c r="F472" s="2" t="n">
        <v>13</v>
      </c>
      <c r="G472" s="2" t="s">
        <v>422</v>
      </c>
      <c r="H472" s="3" t="s">
        <v>423</v>
      </c>
      <c r="I472" s="2"/>
      <c r="J472" s="10" t="n">
        <v>0</v>
      </c>
      <c r="K472" s="11" t="n">
        <f aca="false">J472/1000</f>
        <v>0</v>
      </c>
      <c r="L472" s="10" t="n">
        <v>0</v>
      </c>
      <c r="M472" s="12" t="n">
        <f aca="false">L472/1000</f>
        <v>0</v>
      </c>
      <c r="N472" s="13" t="n">
        <f aca="false">IF(SUMIFS($J$3:$J$20000,$D$3:$D$20000,$D472,$E$3:$E$20000,$E472)=0,0,J472/SUMIFS($J$3:$J$20000,$D$3:$D$20000,$D472,$E$3:$E$20000,$E472))</f>
        <v>0</v>
      </c>
      <c r="O472" s="13" t="n">
        <f aca="false">IF(SUMIFS($L$3:$L$20000,$D$3:$D$20000,$D472,$E$3:$E$20000,$E472)=0,0,L472/SUMIFS($L$3:$L$20000,$D$3:$D$20000,$D472,$E$3:$E$20000,$E472))</f>
        <v>0</v>
      </c>
      <c r="P472" s="10" t="n">
        <v>114</v>
      </c>
      <c r="Q472" s="11" t="n">
        <f aca="false">P472/1000</f>
        <v>0.114</v>
      </c>
      <c r="R472" s="10" t="n">
        <v>0</v>
      </c>
      <c r="S472" s="12" t="n">
        <f aca="false">R472/1000</f>
        <v>0</v>
      </c>
      <c r="T472" s="13" t="n">
        <f aca="false">IF(SUMIFS($P$3:$P$20000,$D$3:$D$20000,$D472,$E$3:$E$20000,$E472)=0,0,P472/SUMIFS($P$3:$P$20000,$D$3:$D$20000,$D472,$E$3:$E$20000,$E472))</f>
        <v>9.12457177544237E-006</v>
      </c>
      <c r="U472" s="13" t="n">
        <f aca="false">IF(SUMIFS($R$3:$R$20000,$D$3:$D$20000,$D472,$E$3:$E$20000,$E472)=0,0,R472/SUMIFS($R$3:$R$20000,$D$3:$D$20000,$D472,$E$3:$E$20000,$E472))</f>
        <v>0</v>
      </c>
      <c r="V472" s="10" t="n">
        <v>2738446</v>
      </c>
      <c r="W472" s="10" t="n">
        <v>5055</v>
      </c>
      <c r="X472" s="10" t="n">
        <v>12493737</v>
      </c>
      <c r="Y472" s="10" t="n">
        <v>3693</v>
      </c>
      <c r="Z472" s="2" t="n">
        <v>13</v>
      </c>
      <c r="AA472" s="2" t="s">
        <v>1185</v>
      </c>
    </row>
    <row r="473" customFormat="false" ht="15" hidden="false" customHeight="false" outlineLevel="0" collapsed="false">
      <c r="A473" s="2" t="s">
        <v>1186</v>
      </c>
      <c r="B473" s="2" t="s">
        <v>1072</v>
      </c>
      <c r="C473" s="3" t="s">
        <v>1073</v>
      </c>
      <c r="D473" s="2" t="s">
        <v>1074</v>
      </c>
      <c r="E473" s="2" t="n">
        <v>2023</v>
      </c>
      <c r="F473" s="2" t="n">
        <v>14</v>
      </c>
      <c r="G473" s="2" t="s">
        <v>132</v>
      </c>
      <c r="H473" s="3" t="s">
        <v>133</v>
      </c>
      <c r="I473" s="2" t="s">
        <v>134</v>
      </c>
      <c r="J473" s="10" t="n">
        <v>0</v>
      </c>
      <c r="K473" s="11" t="n">
        <f aca="false">J473/1000</f>
        <v>0</v>
      </c>
      <c r="L473" s="10" t="n">
        <v>0</v>
      </c>
      <c r="M473" s="12" t="n">
        <f aca="false">L473/1000</f>
        <v>0</v>
      </c>
      <c r="N473" s="13" t="n">
        <f aca="false">IF(SUMIFS($J$3:$J$20000,$D$3:$D$20000,$D473,$E$3:$E$20000,$E473)=0,0,J473/SUMIFS($J$3:$J$20000,$D$3:$D$20000,$D473,$E$3:$E$20000,$E473))</f>
        <v>0</v>
      </c>
      <c r="O473" s="13" t="n">
        <f aca="false">IF(SUMIFS($L$3:$L$20000,$D$3:$D$20000,$D473,$E$3:$E$20000,$E473)=0,0,L473/SUMIFS($L$3:$L$20000,$D$3:$D$20000,$D473,$E$3:$E$20000,$E473))</f>
        <v>0</v>
      </c>
      <c r="P473" s="10" t="n">
        <v>98</v>
      </c>
      <c r="Q473" s="11" t="n">
        <f aca="false">P473/1000</f>
        <v>0.098</v>
      </c>
      <c r="R473" s="10" t="n">
        <v>0</v>
      </c>
      <c r="S473" s="12" t="n">
        <f aca="false">R473/1000</f>
        <v>0</v>
      </c>
      <c r="T473" s="13" t="n">
        <f aca="false">IF(SUMIFS($P$3:$P$20000,$D$3:$D$20000,$D473,$E$3:$E$20000,$E473)=0,0,P473/SUMIFS($P$3:$P$20000,$D$3:$D$20000,$D473,$E$3:$E$20000,$E473))</f>
        <v>7.8439301227487E-006</v>
      </c>
      <c r="U473" s="13" t="n">
        <f aca="false">IF(SUMIFS($R$3:$R$20000,$D$3:$D$20000,$D473,$E$3:$E$20000,$E473)=0,0,R473/SUMIFS($R$3:$R$20000,$D$3:$D$20000,$D473,$E$3:$E$20000,$E473))</f>
        <v>0</v>
      </c>
      <c r="V473" s="10" t="n">
        <v>2738446</v>
      </c>
      <c r="W473" s="10" t="n">
        <v>5055</v>
      </c>
      <c r="X473" s="10" t="n">
        <v>12493737</v>
      </c>
      <c r="Y473" s="10" t="n">
        <v>3693</v>
      </c>
      <c r="Z473" s="2" t="n">
        <v>14</v>
      </c>
      <c r="AA473" s="2" t="s">
        <v>1187</v>
      </c>
    </row>
    <row r="474" customFormat="false" ht="15" hidden="false" customHeight="false" outlineLevel="0" collapsed="false">
      <c r="A474" s="2" t="s">
        <v>1188</v>
      </c>
      <c r="B474" s="2" t="s">
        <v>1072</v>
      </c>
      <c r="C474" s="3" t="s">
        <v>1073</v>
      </c>
      <c r="D474" s="2" t="s">
        <v>1074</v>
      </c>
      <c r="E474" s="2" t="n">
        <v>2024</v>
      </c>
      <c r="F474" s="2" t="n">
        <v>1</v>
      </c>
      <c r="G474" s="2" t="s">
        <v>107</v>
      </c>
      <c r="H474" s="3" t="s">
        <v>108</v>
      </c>
      <c r="I474" s="2" t="s">
        <v>109</v>
      </c>
      <c r="J474" s="10" t="n">
        <v>9143442</v>
      </c>
      <c r="K474" s="11" t="n">
        <f aca="false">J474/1000</f>
        <v>9143.442</v>
      </c>
      <c r="L474" s="10" t="n">
        <v>24502</v>
      </c>
      <c r="M474" s="12" t="n">
        <f aca="false">L474/1000</f>
        <v>24.502</v>
      </c>
      <c r="N474" s="13" t="n">
        <f aca="false">IF(SUMIFS($J$3:$J$20000,$D$3:$D$20000,$D474,$E$3:$E$20000,$E474)=0,0,J474/SUMIFS($J$3:$J$20000,$D$3:$D$20000,$D474,$E$3:$E$20000,$E474))</f>
        <v>0.736410844391983</v>
      </c>
      <c r="O474" s="13" t="n">
        <f aca="false">IF(SUMIFS($L$3:$L$20000,$D$3:$D$20000,$D474,$E$3:$E$20000,$E474)=0,0,L474/SUMIFS($L$3:$L$20000,$D$3:$D$20000,$D474,$E$3:$E$20000,$E474))</f>
        <v>0.883687380531612</v>
      </c>
      <c r="P474" s="10" t="n">
        <v>0</v>
      </c>
      <c r="Q474" s="11" t="n">
        <f aca="false">P474/1000</f>
        <v>0</v>
      </c>
      <c r="R474" s="10" t="n">
        <v>0</v>
      </c>
      <c r="S474" s="12" t="n">
        <f aca="false">R474/1000</f>
        <v>0</v>
      </c>
      <c r="T474" s="13" t="n">
        <f aca="false">IF(SUMIFS($P$3:$P$20000,$D$3:$D$20000,$D474,$E$3:$E$20000,$E474)=0,0,P474/SUMIFS($P$3:$P$20000,$D$3:$D$20000,$D474,$E$3:$E$20000,$E474))</f>
        <v>0</v>
      </c>
      <c r="U474" s="13" t="n">
        <f aca="false">IF(SUMIFS($R$3:$R$20000,$D$3:$D$20000,$D474,$E$3:$E$20000,$E474)=0,0,R474/SUMIFS($R$3:$R$20000,$D$3:$D$20000,$D474,$E$3:$E$20000,$E474))</f>
        <v>0</v>
      </c>
      <c r="V474" s="10" t="n">
        <v>12416224</v>
      </c>
      <c r="W474" s="10" t="n">
        <v>27727</v>
      </c>
      <c r="X474" s="10" t="n">
        <v>9080901</v>
      </c>
      <c r="Y474" s="10" t="n">
        <v>25113</v>
      </c>
      <c r="Z474" s="2" t="n">
        <v>1</v>
      </c>
      <c r="AA474" s="2" t="s">
        <v>1189</v>
      </c>
    </row>
    <row r="475" customFormat="false" ht="15" hidden="false" customHeight="false" outlineLevel="0" collapsed="false">
      <c r="A475" s="2" t="s">
        <v>1190</v>
      </c>
      <c r="B475" s="2" t="s">
        <v>1072</v>
      </c>
      <c r="C475" s="3" t="s">
        <v>1073</v>
      </c>
      <c r="D475" s="2" t="s">
        <v>1074</v>
      </c>
      <c r="E475" s="2" t="n">
        <v>2024</v>
      </c>
      <c r="F475" s="2" t="n">
        <v>2</v>
      </c>
      <c r="G475" s="2" t="s">
        <v>102</v>
      </c>
      <c r="H475" s="3" t="s">
        <v>103</v>
      </c>
      <c r="I475" s="2" t="s">
        <v>104</v>
      </c>
      <c r="J475" s="10" t="n">
        <v>1794344</v>
      </c>
      <c r="K475" s="11" t="n">
        <f aca="false">J475/1000</f>
        <v>1794.344</v>
      </c>
      <c r="L475" s="10" t="n">
        <v>3001</v>
      </c>
      <c r="M475" s="12" t="n">
        <f aca="false">L475/1000</f>
        <v>3.001</v>
      </c>
      <c r="N475" s="13" t="n">
        <f aca="false">IF(SUMIFS($J$3:$J$20000,$D$3:$D$20000,$D475,$E$3:$E$20000,$E475)=0,0,J475/SUMIFS($J$3:$J$20000,$D$3:$D$20000,$D475,$E$3:$E$20000,$E475))</f>
        <v>0.144516078318175</v>
      </c>
      <c r="O475" s="13" t="n">
        <f aca="false">IF(SUMIFS($L$3:$L$20000,$D$3:$D$20000,$D475,$E$3:$E$20000,$E475)=0,0,L475/SUMIFS($L$3:$L$20000,$D$3:$D$20000,$D475,$E$3:$E$20000,$E475))</f>
        <v>0.108233851480506</v>
      </c>
      <c r="P475" s="10" t="n">
        <v>4999051</v>
      </c>
      <c r="Q475" s="11" t="n">
        <f aca="false">P475/1000</f>
        <v>4999.051</v>
      </c>
      <c r="R475" s="10" t="n">
        <v>15775</v>
      </c>
      <c r="S475" s="12" t="n">
        <f aca="false">R475/1000</f>
        <v>15.775</v>
      </c>
      <c r="T475" s="13" t="n">
        <f aca="false">IF(SUMIFS($P$3:$P$20000,$D$3:$D$20000,$D475,$E$3:$E$20000,$E475)=0,0,P475/SUMIFS($P$3:$P$20000,$D$3:$D$20000,$D475,$E$3:$E$20000,$E475))</f>
        <v>0.55050165176341</v>
      </c>
      <c r="U475" s="13" t="n">
        <f aca="false">IF(SUMIFS($R$3:$R$20000,$D$3:$D$20000,$D475,$E$3:$E$20000,$E475)=0,0,R475/SUMIFS($R$3:$R$20000,$D$3:$D$20000,$D475,$E$3:$E$20000,$E475))</f>
        <v>0.628160713574643</v>
      </c>
      <c r="V475" s="10" t="n">
        <v>12416224</v>
      </c>
      <c r="W475" s="10" t="n">
        <v>27727</v>
      </c>
      <c r="X475" s="10" t="n">
        <v>9080901</v>
      </c>
      <c r="Y475" s="10" t="n">
        <v>25113</v>
      </c>
      <c r="Z475" s="2" t="n">
        <v>2</v>
      </c>
      <c r="AA475" s="2" t="s">
        <v>1191</v>
      </c>
    </row>
    <row r="476" customFormat="false" ht="15" hidden="false" customHeight="false" outlineLevel="0" collapsed="false">
      <c r="A476" s="2" t="s">
        <v>1192</v>
      </c>
      <c r="B476" s="2" t="s">
        <v>1072</v>
      </c>
      <c r="C476" s="3" t="s">
        <v>1073</v>
      </c>
      <c r="D476" s="2" t="s">
        <v>1074</v>
      </c>
      <c r="E476" s="2" t="n">
        <v>2024</v>
      </c>
      <c r="F476" s="2" t="n">
        <v>3</v>
      </c>
      <c r="G476" s="2" t="s">
        <v>97</v>
      </c>
      <c r="H476" s="3" t="s">
        <v>98</v>
      </c>
      <c r="I476" s="2" t="s">
        <v>99</v>
      </c>
      <c r="J476" s="10" t="n">
        <v>1475264</v>
      </c>
      <c r="K476" s="11" t="n">
        <f aca="false">J476/1000</f>
        <v>1475.264</v>
      </c>
      <c r="L476" s="10" t="n">
        <v>217</v>
      </c>
      <c r="M476" s="12" t="n">
        <f aca="false">L476/1000</f>
        <v>0.217</v>
      </c>
      <c r="N476" s="13" t="n">
        <f aca="false">IF(SUMIFS($J$3:$J$20000,$D$3:$D$20000,$D476,$E$3:$E$20000,$E476)=0,0,J476/SUMIFS($J$3:$J$20000,$D$3:$D$20000,$D476,$E$3:$E$20000,$E476))</f>
        <v>0.118817444015185</v>
      </c>
      <c r="O476" s="13" t="n">
        <f aca="false">IF(SUMIFS($L$3:$L$20000,$D$3:$D$20000,$D476,$E$3:$E$20000,$E476)=0,0,L476/SUMIFS($L$3:$L$20000,$D$3:$D$20000,$D476,$E$3:$E$20000,$E476))</f>
        <v>0.00782630648826054</v>
      </c>
      <c r="P476" s="10" t="n">
        <v>90606</v>
      </c>
      <c r="Q476" s="11" t="n">
        <f aca="false">P476/1000</f>
        <v>90.606</v>
      </c>
      <c r="R476" s="10" t="n">
        <v>200</v>
      </c>
      <c r="S476" s="12" t="n">
        <f aca="false">R476/1000</f>
        <v>0.2</v>
      </c>
      <c r="T476" s="13" t="n">
        <f aca="false">IF(SUMIFS($P$3:$P$20000,$D$3:$D$20000,$D476,$E$3:$E$20000,$E476)=0,0,P476/SUMIFS($P$3:$P$20000,$D$3:$D$20000,$D476,$E$3:$E$20000,$E476))</f>
        <v>0.00997764428882112</v>
      </c>
      <c r="U476" s="13" t="n">
        <f aca="false">IF(SUMIFS($R$3:$R$20000,$D$3:$D$20000,$D476,$E$3:$E$20000,$E476)=0,0,R476/SUMIFS($R$3:$R$20000,$D$3:$D$20000,$D476,$E$3:$E$20000,$E476))</f>
        <v>0.00796400270776092</v>
      </c>
      <c r="V476" s="10" t="n">
        <v>12416224</v>
      </c>
      <c r="W476" s="10" t="n">
        <v>27727</v>
      </c>
      <c r="X476" s="10" t="n">
        <v>9080901</v>
      </c>
      <c r="Y476" s="10" t="n">
        <v>25113</v>
      </c>
      <c r="Z476" s="2" t="n">
        <v>3</v>
      </c>
      <c r="AA476" s="2" t="s">
        <v>1193</v>
      </c>
    </row>
    <row r="477" customFormat="false" ht="15" hidden="false" customHeight="false" outlineLevel="0" collapsed="false">
      <c r="A477" s="2" t="s">
        <v>1194</v>
      </c>
      <c r="B477" s="2" t="s">
        <v>1072</v>
      </c>
      <c r="C477" s="3" t="s">
        <v>1073</v>
      </c>
      <c r="D477" s="2" t="s">
        <v>1074</v>
      </c>
      <c r="E477" s="2" t="n">
        <v>2024</v>
      </c>
      <c r="F477" s="2" t="n">
        <v>4</v>
      </c>
      <c r="G477" s="2" t="s">
        <v>142</v>
      </c>
      <c r="H477" s="3" t="s">
        <v>143</v>
      </c>
      <c r="I477" s="2" t="s">
        <v>144</v>
      </c>
      <c r="J477" s="10" t="n">
        <v>983</v>
      </c>
      <c r="K477" s="11" t="n">
        <f aca="false">J477/1000</f>
        <v>0.983</v>
      </c>
      <c r="L477" s="10" t="n">
        <v>1</v>
      </c>
      <c r="M477" s="12" t="n">
        <f aca="false">L477/1000</f>
        <v>0.001</v>
      </c>
      <c r="N477" s="13" t="n">
        <f aca="false">IF(SUMIFS($J$3:$J$20000,$D$3:$D$20000,$D477,$E$3:$E$20000,$E477)=0,0,J477/SUMIFS($J$3:$J$20000,$D$3:$D$20000,$D477,$E$3:$E$20000,$E477))</f>
        <v>7.91706077467675E-005</v>
      </c>
      <c r="O477" s="13" t="n">
        <f aca="false">IF(SUMIFS($L$3:$L$20000,$D$3:$D$20000,$D477,$E$3:$E$20000,$E477)=0,0,L477/SUMIFS($L$3:$L$20000,$D$3:$D$20000,$D477,$E$3:$E$20000,$E477))</f>
        <v>3.60659285173297E-005</v>
      </c>
      <c r="P477" s="10" t="n">
        <v>3479576</v>
      </c>
      <c r="Q477" s="11" t="n">
        <f aca="false">P477/1000</f>
        <v>3479.576</v>
      </c>
      <c r="R477" s="10" t="n">
        <v>8000</v>
      </c>
      <c r="S477" s="12" t="n">
        <f aca="false">R477/1000</f>
        <v>8</v>
      </c>
      <c r="T477" s="13" t="n">
        <f aca="false">IF(SUMIFS($P$3:$P$20000,$D$3:$D$20000,$D477,$E$3:$E$20000,$E477)=0,0,P477/SUMIFS($P$3:$P$20000,$D$3:$D$20000,$D477,$E$3:$E$20000,$E477))</f>
        <v>0.383175193739035</v>
      </c>
      <c r="U477" s="13" t="n">
        <f aca="false">IF(SUMIFS($R$3:$R$20000,$D$3:$D$20000,$D477,$E$3:$E$20000,$E477)=0,0,R477/SUMIFS($R$3:$R$20000,$D$3:$D$20000,$D477,$E$3:$E$20000,$E477))</f>
        <v>0.318560108310437</v>
      </c>
      <c r="V477" s="10" t="n">
        <v>12416224</v>
      </c>
      <c r="W477" s="10" t="n">
        <v>27727</v>
      </c>
      <c r="X477" s="10" t="n">
        <v>9080901</v>
      </c>
      <c r="Y477" s="10" t="n">
        <v>25113</v>
      </c>
      <c r="Z477" s="2" t="n">
        <v>5</v>
      </c>
      <c r="AA477" s="2" t="s">
        <v>1195</v>
      </c>
    </row>
    <row r="478" customFormat="false" ht="15" hidden="false" customHeight="false" outlineLevel="0" collapsed="false">
      <c r="A478" s="2" t="s">
        <v>1196</v>
      </c>
      <c r="B478" s="2" t="s">
        <v>1072</v>
      </c>
      <c r="C478" s="3" t="s">
        <v>1073</v>
      </c>
      <c r="D478" s="2" t="s">
        <v>1074</v>
      </c>
      <c r="E478" s="2" t="n">
        <v>2024</v>
      </c>
      <c r="F478" s="2" t="n">
        <v>5</v>
      </c>
      <c r="G478" s="2" t="s">
        <v>247</v>
      </c>
      <c r="H478" s="3" t="s">
        <v>248</v>
      </c>
      <c r="I478" s="2" t="s">
        <v>249</v>
      </c>
      <c r="J478" s="10" t="n">
        <v>851</v>
      </c>
      <c r="K478" s="11" t="n">
        <f aca="false">J478/1000</f>
        <v>0.851</v>
      </c>
      <c r="L478" s="10" t="n">
        <v>0</v>
      </c>
      <c r="M478" s="12" t="n">
        <f aca="false">L478/1000</f>
        <v>0</v>
      </c>
      <c r="N478" s="13" t="n">
        <f aca="false">IF(SUMIFS($J$3:$J$20000,$D$3:$D$20000,$D478,$E$3:$E$20000,$E478)=0,0,J478/SUMIFS($J$3:$J$20000,$D$3:$D$20000,$D478,$E$3:$E$20000,$E478))</f>
        <v>6.85393562487275E-005</v>
      </c>
      <c r="O478" s="13" t="n">
        <f aca="false">IF(SUMIFS($L$3:$L$20000,$D$3:$D$20000,$D478,$E$3:$E$20000,$E478)=0,0,L478/SUMIFS($L$3:$L$20000,$D$3:$D$20000,$D478,$E$3:$E$20000,$E478))</f>
        <v>0</v>
      </c>
      <c r="P478" s="10" t="n">
        <v>483062</v>
      </c>
      <c r="Q478" s="11" t="n">
        <f aca="false">P478/1000</f>
        <v>483.062</v>
      </c>
      <c r="R478" s="10" t="n">
        <v>1037</v>
      </c>
      <c r="S478" s="12" t="n">
        <f aca="false">R478/1000</f>
        <v>1.037</v>
      </c>
      <c r="T478" s="13" t="n">
        <f aca="false">IF(SUMIFS($P$3:$P$20000,$D$3:$D$20000,$D478,$E$3:$E$20000,$E478)=0,0,P478/SUMIFS($P$3:$P$20000,$D$3:$D$20000,$D478,$E$3:$E$20000,$E478))</f>
        <v>0.053195382264381</v>
      </c>
      <c r="U478" s="13" t="n">
        <f aca="false">IF(SUMIFS($R$3:$R$20000,$D$3:$D$20000,$D478,$E$3:$E$20000,$E478)=0,0,R478/SUMIFS($R$3:$R$20000,$D$3:$D$20000,$D478,$E$3:$E$20000,$E478))</f>
        <v>0.0412933540397404</v>
      </c>
      <c r="V478" s="10" t="n">
        <v>12416224</v>
      </c>
      <c r="W478" s="10" t="n">
        <v>27727</v>
      </c>
      <c r="X478" s="10" t="n">
        <v>9080901</v>
      </c>
      <c r="Y478" s="10" t="n">
        <v>25113</v>
      </c>
      <c r="Z478" s="2" t="n">
        <v>7</v>
      </c>
      <c r="AA478" s="2" t="s">
        <v>1197</v>
      </c>
    </row>
    <row r="479" customFormat="false" ht="15" hidden="false" customHeight="false" outlineLevel="0" collapsed="false">
      <c r="A479" s="2" t="s">
        <v>1198</v>
      </c>
      <c r="B479" s="2" t="s">
        <v>1072</v>
      </c>
      <c r="C479" s="3" t="s">
        <v>1073</v>
      </c>
      <c r="D479" s="2" t="s">
        <v>1074</v>
      </c>
      <c r="E479" s="2" t="n">
        <v>2024</v>
      </c>
      <c r="F479" s="2" t="n">
        <v>6</v>
      </c>
      <c r="G479" s="2" t="s">
        <v>727</v>
      </c>
      <c r="H479" s="3" t="s">
        <v>728</v>
      </c>
      <c r="I479" s="2" t="s">
        <v>729</v>
      </c>
      <c r="J479" s="10" t="n">
        <v>611</v>
      </c>
      <c r="K479" s="11" t="n">
        <f aca="false">J479/1000</f>
        <v>0.611</v>
      </c>
      <c r="L479" s="10" t="n">
        <v>0</v>
      </c>
      <c r="M479" s="12" t="n">
        <f aca="false">L479/1000</f>
        <v>0</v>
      </c>
      <c r="N479" s="13" t="n">
        <f aca="false">IF(SUMIFS($J$3:$J$20000,$D$3:$D$20000,$D479,$E$3:$E$20000,$E479)=0,0,J479/SUMIFS($J$3:$J$20000,$D$3:$D$20000,$D479,$E$3:$E$20000,$E479))</f>
        <v>4.9209808070473E-005</v>
      </c>
      <c r="O479" s="13" t="n">
        <f aca="false">IF(SUMIFS($L$3:$L$20000,$D$3:$D$20000,$D479,$E$3:$E$20000,$E479)=0,0,L479/SUMIFS($L$3:$L$20000,$D$3:$D$20000,$D479,$E$3:$E$20000,$E479))</f>
        <v>0</v>
      </c>
      <c r="P479" s="10" t="n">
        <v>0</v>
      </c>
      <c r="Q479" s="11" t="n">
        <f aca="false">P479/1000</f>
        <v>0</v>
      </c>
      <c r="R479" s="10" t="n">
        <v>0</v>
      </c>
      <c r="S479" s="12" t="n">
        <f aca="false">R479/1000</f>
        <v>0</v>
      </c>
      <c r="T479" s="13" t="n">
        <f aca="false">IF(SUMIFS($P$3:$P$20000,$D$3:$D$20000,$D479,$E$3:$E$20000,$E479)=0,0,P479/SUMIFS($P$3:$P$20000,$D$3:$D$20000,$D479,$E$3:$E$20000,$E479))</f>
        <v>0</v>
      </c>
      <c r="U479" s="13" t="n">
        <f aca="false">IF(SUMIFS($R$3:$R$20000,$D$3:$D$20000,$D479,$E$3:$E$20000,$E479)=0,0,R479/SUMIFS($R$3:$R$20000,$D$3:$D$20000,$D479,$E$3:$E$20000,$E479))</f>
        <v>0</v>
      </c>
      <c r="V479" s="10" t="n">
        <v>12416224</v>
      </c>
      <c r="W479" s="10" t="n">
        <v>27727</v>
      </c>
      <c r="X479" s="10" t="n">
        <v>9080901</v>
      </c>
      <c r="Y479" s="10" t="n">
        <v>25113</v>
      </c>
      <c r="Z479" s="2" t="n">
        <v>8</v>
      </c>
      <c r="AA479" s="2" t="s">
        <v>1199</v>
      </c>
    </row>
    <row r="480" customFormat="false" ht="15" hidden="false" customHeight="false" outlineLevel="0" collapsed="false">
      <c r="A480" s="2" t="s">
        <v>1200</v>
      </c>
      <c r="B480" s="2" t="s">
        <v>1072</v>
      </c>
      <c r="C480" s="3" t="s">
        <v>1073</v>
      </c>
      <c r="D480" s="2" t="s">
        <v>1074</v>
      </c>
      <c r="E480" s="2" t="n">
        <v>2024</v>
      </c>
      <c r="F480" s="2" t="n">
        <v>7</v>
      </c>
      <c r="G480" s="2" t="s">
        <v>162</v>
      </c>
      <c r="H480" s="3" t="s">
        <v>163</v>
      </c>
      <c r="I480" s="2" t="s">
        <v>164</v>
      </c>
      <c r="J480" s="10" t="n">
        <v>507</v>
      </c>
      <c r="K480" s="11" t="n">
        <f aca="false">J480/1000</f>
        <v>0.507</v>
      </c>
      <c r="L480" s="10" t="n">
        <v>1</v>
      </c>
      <c r="M480" s="12" t="n">
        <f aca="false">L480/1000</f>
        <v>0.001</v>
      </c>
      <c r="N480" s="13" t="n">
        <f aca="false">IF(SUMIFS($J$3:$J$20000,$D$3:$D$20000,$D480,$E$3:$E$20000,$E480)=0,0,J480/SUMIFS($J$3:$J$20000,$D$3:$D$20000,$D480,$E$3:$E$20000,$E480))</f>
        <v>4.08336705265627E-005</v>
      </c>
      <c r="O480" s="13" t="n">
        <f aca="false">IF(SUMIFS($L$3:$L$20000,$D$3:$D$20000,$D480,$E$3:$E$20000,$E480)=0,0,L480/SUMIFS($L$3:$L$20000,$D$3:$D$20000,$D480,$E$3:$E$20000,$E480))</f>
        <v>3.60659285173297E-005</v>
      </c>
      <c r="P480" s="10" t="n">
        <v>0</v>
      </c>
      <c r="Q480" s="11" t="n">
        <f aca="false">P480/1000</f>
        <v>0</v>
      </c>
      <c r="R480" s="10" t="n">
        <v>0</v>
      </c>
      <c r="S480" s="12" t="n">
        <f aca="false">R480/1000</f>
        <v>0</v>
      </c>
      <c r="T480" s="13" t="n">
        <f aca="false">IF(SUMIFS($P$3:$P$20000,$D$3:$D$20000,$D480,$E$3:$E$20000,$E480)=0,0,P480/SUMIFS($P$3:$P$20000,$D$3:$D$20000,$D480,$E$3:$E$20000,$E480))</f>
        <v>0</v>
      </c>
      <c r="U480" s="13" t="n">
        <f aca="false">IF(SUMIFS($R$3:$R$20000,$D$3:$D$20000,$D480,$E$3:$E$20000,$E480)=0,0,R480/SUMIFS($R$3:$R$20000,$D$3:$D$20000,$D480,$E$3:$E$20000,$E480))</f>
        <v>0</v>
      </c>
      <c r="V480" s="10" t="n">
        <v>12416224</v>
      </c>
      <c r="W480" s="10" t="n">
        <v>27727</v>
      </c>
      <c r="X480" s="10" t="n">
        <v>9080901</v>
      </c>
      <c r="Y480" s="10" t="n">
        <v>25113</v>
      </c>
      <c r="Z480" s="2" t="n">
        <v>6</v>
      </c>
      <c r="AA480" s="2" t="s">
        <v>1201</v>
      </c>
    </row>
    <row r="481" customFormat="false" ht="15" hidden="false" customHeight="false" outlineLevel="0" collapsed="false">
      <c r="A481" s="2" t="s">
        <v>1202</v>
      </c>
      <c r="B481" s="2" t="s">
        <v>1072</v>
      </c>
      <c r="C481" s="3" t="s">
        <v>1073</v>
      </c>
      <c r="D481" s="2" t="s">
        <v>1074</v>
      </c>
      <c r="E481" s="2" t="n">
        <v>2024</v>
      </c>
      <c r="F481" s="2" t="n">
        <v>8</v>
      </c>
      <c r="G481" s="2" t="s">
        <v>147</v>
      </c>
      <c r="H481" s="3" t="s">
        <v>148</v>
      </c>
      <c r="I481" s="2" t="s">
        <v>149</v>
      </c>
      <c r="J481" s="10" t="n">
        <v>222</v>
      </c>
      <c r="K481" s="11" t="n">
        <f aca="false">J481/1000</f>
        <v>0.222</v>
      </c>
      <c r="L481" s="10" t="n">
        <v>5</v>
      </c>
      <c r="M481" s="12" t="n">
        <f aca="false">L481/1000</f>
        <v>0.005</v>
      </c>
      <c r="N481" s="13" t="n">
        <f aca="false">IF(SUMIFS($J$3:$J$20000,$D$3:$D$20000,$D481,$E$3:$E$20000,$E481)=0,0,J481/SUMIFS($J$3:$J$20000,$D$3:$D$20000,$D481,$E$3:$E$20000,$E481))</f>
        <v>1.78798320648854E-005</v>
      </c>
      <c r="O481" s="13" t="n">
        <f aca="false">IF(SUMIFS($L$3:$L$20000,$D$3:$D$20000,$D481,$E$3:$E$20000,$E481)=0,0,L481/SUMIFS($L$3:$L$20000,$D$3:$D$20000,$D481,$E$3:$E$20000,$E481))</f>
        <v>0.000180329642586648</v>
      </c>
      <c r="P481" s="10" t="n">
        <v>12283</v>
      </c>
      <c r="Q481" s="11" t="n">
        <f aca="false">P481/1000</f>
        <v>12.283</v>
      </c>
      <c r="R481" s="10" t="n">
        <v>71</v>
      </c>
      <c r="S481" s="12" t="n">
        <f aca="false">R481/1000</f>
        <v>0.071</v>
      </c>
      <c r="T481" s="13" t="n">
        <f aca="false">IF(SUMIFS($P$3:$P$20000,$D$3:$D$20000,$D481,$E$3:$E$20000,$E481)=0,0,P481/SUMIFS($P$3:$P$20000,$D$3:$D$20000,$D481,$E$3:$E$20000,$E481))</f>
        <v>0.00135261908482429</v>
      </c>
      <c r="U481" s="13" t="n">
        <f aca="false">IF(SUMIFS($R$3:$R$20000,$D$3:$D$20000,$D481,$E$3:$E$20000,$E481)=0,0,R481/SUMIFS($R$3:$R$20000,$D$3:$D$20000,$D481,$E$3:$E$20000,$E481))</f>
        <v>0.00282722096125513</v>
      </c>
      <c r="V481" s="10" t="n">
        <v>12416224</v>
      </c>
      <c r="W481" s="10" t="n">
        <v>27727</v>
      </c>
      <c r="X481" s="10" t="n">
        <v>9080901</v>
      </c>
      <c r="Y481" s="10" t="n">
        <v>25113</v>
      </c>
      <c r="Z481" s="2" t="n">
        <v>4</v>
      </c>
      <c r="AA481" s="2" t="s">
        <v>1203</v>
      </c>
    </row>
    <row r="482" customFormat="false" ht="15" hidden="false" customHeight="false" outlineLevel="0" collapsed="false">
      <c r="A482" s="2" t="s">
        <v>1204</v>
      </c>
      <c r="B482" s="2" t="s">
        <v>1072</v>
      </c>
      <c r="C482" s="3" t="s">
        <v>1073</v>
      </c>
      <c r="D482" s="2" t="s">
        <v>1074</v>
      </c>
      <c r="E482" s="2" t="n">
        <v>2024</v>
      </c>
      <c r="F482" s="2" t="n">
        <v>9</v>
      </c>
      <c r="G482" s="2" t="s">
        <v>422</v>
      </c>
      <c r="H482" s="3" t="s">
        <v>423</v>
      </c>
      <c r="I482" s="2"/>
      <c r="J482" s="10" t="n">
        <v>0</v>
      </c>
      <c r="K482" s="11" t="n">
        <f aca="false">J482/1000</f>
        <v>0</v>
      </c>
      <c r="L482" s="10" t="n">
        <v>0</v>
      </c>
      <c r="M482" s="12" t="n">
        <f aca="false">L482/1000</f>
        <v>0</v>
      </c>
      <c r="N482" s="13" t="n">
        <f aca="false">IF(SUMIFS($J$3:$J$20000,$D$3:$D$20000,$D482,$E$3:$E$20000,$E482)=0,0,J482/SUMIFS($J$3:$J$20000,$D$3:$D$20000,$D482,$E$3:$E$20000,$E482))</f>
        <v>0</v>
      </c>
      <c r="O482" s="13" t="n">
        <f aca="false">IF(SUMIFS($L$3:$L$20000,$D$3:$D$20000,$D482,$E$3:$E$20000,$E482)=0,0,L482/SUMIFS($L$3:$L$20000,$D$3:$D$20000,$D482,$E$3:$E$20000,$E482))</f>
        <v>0</v>
      </c>
      <c r="P482" s="10" t="n">
        <v>651</v>
      </c>
      <c r="Q482" s="11" t="n">
        <f aca="false">P482/1000</f>
        <v>0.651</v>
      </c>
      <c r="R482" s="10" t="n">
        <v>0</v>
      </c>
      <c r="S482" s="12" t="n">
        <f aca="false">R482/1000</f>
        <v>0</v>
      </c>
      <c r="T482" s="13" t="n">
        <f aca="false">IF(SUMIFS($P$3:$P$20000,$D$3:$D$20000,$D482,$E$3:$E$20000,$E482)=0,0,P482/SUMIFS($P$3:$P$20000,$D$3:$D$20000,$D482,$E$3:$E$20000,$E482))</f>
        <v>7.16889216169188E-005</v>
      </c>
      <c r="U482" s="13" t="n">
        <f aca="false">IF(SUMIFS($R$3:$R$20000,$D$3:$D$20000,$D482,$E$3:$E$20000,$E482)=0,0,R482/SUMIFS($R$3:$R$20000,$D$3:$D$20000,$D482,$E$3:$E$20000,$E482))</f>
        <v>0</v>
      </c>
      <c r="V482" s="10" t="n">
        <v>12416224</v>
      </c>
      <c r="W482" s="10" t="n">
        <v>27727</v>
      </c>
      <c r="X482" s="10" t="n">
        <v>9080901</v>
      </c>
      <c r="Y482" s="10" t="n">
        <v>25113</v>
      </c>
      <c r="Z482" s="2" t="n">
        <v>9</v>
      </c>
      <c r="AA482" s="2" t="s">
        <v>1205</v>
      </c>
    </row>
    <row r="483" customFormat="false" ht="15" hidden="false" customHeight="false" outlineLevel="0" collapsed="false">
      <c r="A483" s="2" t="s">
        <v>1206</v>
      </c>
      <c r="B483" s="2" t="s">
        <v>1072</v>
      </c>
      <c r="C483" s="3" t="s">
        <v>1073</v>
      </c>
      <c r="D483" s="2" t="s">
        <v>1074</v>
      </c>
      <c r="E483" s="2" t="n">
        <v>2024</v>
      </c>
      <c r="F483" s="2" t="n">
        <v>10</v>
      </c>
      <c r="G483" s="2" t="s">
        <v>132</v>
      </c>
      <c r="H483" s="3" t="s">
        <v>133</v>
      </c>
      <c r="I483" s="2" t="s">
        <v>134</v>
      </c>
      <c r="J483" s="10" t="n">
        <v>0</v>
      </c>
      <c r="K483" s="11" t="n">
        <f aca="false">J483/1000</f>
        <v>0</v>
      </c>
      <c r="L483" s="10" t="n">
        <v>0</v>
      </c>
      <c r="M483" s="12" t="n">
        <f aca="false">L483/1000</f>
        <v>0</v>
      </c>
      <c r="N483" s="13" t="n">
        <f aca="false">IF(SUMIFS($J$3:$J$20000,$D$3:$D$20000,$D483,$E$3:$E$20000,$E483)=0,0,J483/SUMIFS($J$3:$J$20000,$D$3:$D$20000,$D483,$E$3:$E$20000,$E483))</f>
        <v>0</v>
      </c>
      <c r="O483" s="13" t="n">
        <f aca="false">IF(SUMIFS($L$3:$L$20000,$D$3:$D$20000,$D483,$E$3:$E$20000,$E483)=0,0,L483/SUMIFS($L$3:$L$20000,$D$3:$D$20000,$D483,$E$3:$E$20000,$E483))</f>
        <v>0</v>
      </c>
      <c r="P483" s="10" t="n">
        <v>283</v>
      </c>
      <c r="Q483" s="11" t="n">
        <f aca="false">P483/1000</f>
        <v>0.283</v>
      </c>
      <c r="R483" s="10" t="n">
        <v>0</v>
      </c>
      <c r="S483" s="12" t="n">
        <f aca="false">R483/1000</f>
        <v>0</v>
      </c>
      <c r="T483" s="13" t="n">
        <f aca="false">IF(SUMIFS($P$3:$P$20000,$D$3:$D$20000,$D483,$E$3:$E$20000,$E483)=0,0,P483/SUMIFS($P$3:$P$20000,$D$3:$D$20000,$D483,$E$3:$E$20000,$E483))</f>
        <v>3.11643084755577E-005</v>
      </c>
      <c r="U483" s="13" t="n">
        <f aca="false">IF(SUMIFS($R$3:$R$20000,$D$3:$D$20000,$D483,$E$3:$E$20000,$E483)=0,0,R483/SUMIFS($R$3:$R$20000,$D$3:$D$20000,$D483,$E$3:$E$20000,$E483))</f>
        <v>0</v>
      </c>
      <c r="V483" s="10" t="n">
        <v>12416224</v>
      </c>
      <c r="W483" s="10" t="n">
        <v>27727</v>
      </c>
      <c r="X483" s="10" t="n">
        <v>9080901</v>
      </c>
      <c r="Y483" s="10" t="n">
        <v>25113</v>
      </c>
      <c r="Z483" s="2" t="n">
        <v>10</v>
      </c>
      <c r="AA483" s="2" t="s">
        <v>1207</v>
      </c>
    </row>
    <row r="484" customFormat="false" ht="15" hidden="false" customHeight="false" outlineLevel="0" collapsed="false">
      <c r="A484" s="2" t="s">
        <v>1208</v>
      </c>
      <c r="B484" s="2" t="s">
        <v>1072</v>
      </c>
      <c r="C484" s="3" t="s">
        <v>1073</v>
      </c>
      <c r="D484" s="2" t="s">
        <v>1074</v>
      </c>
      <c r="E484" s="2" t="n">
        <v>2024</v>
      </c>
      <c r="F484" s="2" t="n">
        <v>11</v>
      </c>
      <c r="G484" s="2" t="s">
        <v>210</v>
      </c>
      <c r="H484" s="3" t="s">
        <v>211</v>
      </c>
      <c r="I484" s="2" t="s">
        <v>212</v>
      </c>
      <c r="J484" s="10" t="n">
        <v>0</v>
      </c>
      <c r="K484" s="11" t="n">
        <f aca="false">J484/1000</f>
        <v>0</v>
      </c>
      <c r="L484" s="10" t="n">
        <v>0</v>
      </c>
      <c r="M484" s="12" t="n">
        <f aca="false">L484/1000</f>
        <v>0</v>
      </c>
      <c r="N484" s="13" t="n">
        <f aca="false">IF(SUMIFS($J$3:$J$20000,$D$3:$D$20000,$D484,$E$3:$E$20000,$E484)=0,0,J484/SUMIFS($J$3:$J$20000,$D$3:$D$20000,$D484,$E$3:$E$20000,$E484))</f>
        <v>0</v>
      </c>
      <c r="O484" s="13" t="n">
        <f aca="false">IF(SUMIFS($L$3:$L$20000,$D$3:$D$20000,$D484,$E$3:$E$20000,$E484)=0,0,L484/SUMIFS($L$3:$L$20000,$D$3:$D$20000,$D484,$E$3:$E$20000,$E484))</f>
        <v>0</v>
      </c>
      <c r="P484" s="10" t="n">
        <v>15389</v>
      </c>
      <c r="Q484" s="11" t="n">
        <f aca="false">P484/1000</f>
        <v>15.389</v>
      </c>
      <c r="R484" s="10" t="n">
        <v>30</v>
      </c>
      <c r="S484" s="12" t="n">
        <f aca="false">R484/1000</f>
        <v>0.03</v>
      </c>
      <c r="T484" s="13" t="n">
        <f aca="false">IF(SUMIFS($P$3:$P$20000,$D$3:$D$20000,$D484,$E$3:$E$20000,$E484)=0,0,P484/SUMIFS($P$3:$P$20000,$D$3:$D$20000,$D484,$E$3:$E$20000,$E484))</f>
        <v>0.00169465562943589</v>
      </c>
      <c r="U484" s="13" t="n">
        <f aca="false">IF(SUMIFS($R$3:$R$20000,$D$3:$D$20000,$D484,$E$3:$E$20000,$E484)=0,0,R484/SUMIFS($R$3:$R$20000,$D$3:$D$20000,$D484,$E$3:$E$20000,$E484))</f>
        <v>0.00119460040616414</v>
      </c>
      <c r="V484" s="10" t="n">
        <v>12416224</v>
      </c>
      <c r="W484" s="10" t="n">
        <v>27727</v>
      </c>
      <c r="X484" s="10" t="n">
        <v>9080901</v>
      </c>
      <c r="Y484" s="10" t="n">
        <v>25113</v>
      </c>
      <c r="Z484" s="2" t="n">
        <v>11</v>
      </c>
      <c r="AA484" s="2" t="s">
        <v>1209</v>
      </c>
    </row>
    <row r="485" customFormat="false" ht="15" hidden="false" customHeight="false" outlineLevel="0" collapsed="false">
      <c r="A485" s="2" t="s">
        <v>1210</v>
      </c>
      <c r="B485" s="2" t="s">
        <v>1072</v>
      </c>
      <c r="C485" s="3" t="s">
        <v>1073</v>
      </c>
      <c r="D485" s="2" t="s">
        <v>1074</v>
      </c>
      <c r="E485" s="2" t="n">
        <v>2025</v>
      </c>
      <c r="F485" s="2" t="n">
        <v>1</v>
      </c>
      <c r="G485" s="2" t="s">
        <v>107</v>
      </c>
      <c r="H485" s="3" t="s">
        <v>108</v>
      </c>
      <c r="I485" s="2" t="s">
        <v>109</v>
      </c>
      <c r="J485" s="10" t="n">
        <v>647905</v>
      </c>
      <c r="K485" s="11" t="n">
        <f aca="false">J485/1000</f>
        <v>647.905</v>
      </c>
      <c r="L485" s="10" t="n">
        <v>1722</v>
      </c>
      <c r="M485" s="12" t="n">
        <f aca="false">L485/1000</f>
        <v>1.722</v>
      </c>
      <c r="N485" s="13" t="n">
        <f aca="false">IF(SUMIFS($J$3:$J$20000,$D$3:$D$20000,$D485,$E$3:$E$20000,$E485)=0,0,J485/SUMIFS($J$3:$J$20000,$D$3:$D$20000,$D485,$E$3:$E$20000,$E485))</f>
        <v>0.260324295916408</v>
      </c>
      <c r="O485" s="13" t="n">
        <f aca="false">IF(SUMIFS($L$3:$L$20000,$D$3:$D$20000,$D485,$E$3:$E$20000,$E485)=0,0,L485/SUMIFS($L$3:$L$20000,$D$3:$D$20000,$D485,$E$3:$E$20000,$E485))</f>
        <v>0.5</v>
      </c>
      <c r="P485" s="10" t="n">
        <v>2</v>
      </c>
      <c r="Q485" s="11" t="n">
        <f aca="false">P485/1000</f>
        <v>0.002</v>
      </c>
      <c r="R485" s="10" t="n">
        <v>3</v>
      </c>
      <c r="S485" s="12" t="n">
        <f aca="false">R485/1000</f>
        <v>0.003</v>
      </c>
      <c r="T485" s="13" t="n">
        <f aca="false">IF(SUMIFS($P$3:$P$20000,$D$3:$D$20000,$D485,$E$3:$E$20000,$E485)=0,0,P485/SUMIFS($P$3:$P$20000,$D$3:$D$20000,$D485,$E$3:$E$20000,$E485))</f>
        <v>5.17642954219398E-007</v>
      </c>
      <c r="U485" s="13" t="n">
        <f aca="false">IF(SUMIFS($R$3:$R$20000,$D$3:$D$20000,$D485,$E$3:$E$20000,$E485)=0,0,R485/SUMIFS($R$3:$R$20000,$D$3:$D$20000,$D485,$E$3:$E$20000,$E485))</f>
        <v>0.000385405960945529</v>
      </c>
      <c r="V485" s="10" t="n">
        <v>2488838</v>
      </c>
      <c r="W485" s="10" t="n">
        <v>3444</v>
      </c>
      <c r="X485" s="10" t="n">
        <v>3863667</v>
      </c>
      <c r="Y485" s="10" t="n">
        <v>7784</v>
      </c>
      <c r="Z485" s="2" t="n">
        <v>1</v>
      </c>
      <c r="AA485" s="2" t="s">
        <v>1211</v>
      </c>
    </row>
    <row r="486" customFormat="false" ht="15" hidden="false" customHeight="false" outlineLevel="0" collapsed="false">
      <c r="A486" s="2" t="s">
        <v>1212</v>
      </c>
      <c r="B486" s="2" t="s">
        <v>1072</v>
      </c>
      <c r="C486" s="3" t="s">
        <v>1073</v>
      </c>
      <c r="D486" s="2" t="s">
        <v>1074</v>
      </c>
      <c r="E486" s="2" t="n">
        <v>2025</v>
      </c>
      <c r="F486" s="2" t="n">
        <v>2</v>
      </c>
      <c r="G486" s="2" t="s">
        <v>142</v>
      </c>
      <c r="H486" s="3" t="s">
        <v>143</v>
      </c>
      <c r="I486" s="2" t="s">
        <v>144</v>
      </c>
      <c r="J486" s="10" t="n">
        <v>645000</v>
      </c>
      <c r="K486" s="11" t="n">
        <f aca="false">J486/1000</f>
        <v>645</v>
      </c>
      <c r="L486" s="10" t="n">
        <v>1000</v>
      </c>
      <c r="M486" s="12" t="n">
        <f aca="false">L486/1000</f>
        <v>1</v>
      </c>
      <c r="N486" s="13" t="n">
        <f aca="false">IF(SUMIFS($J$3:$J$20000,$D$3:$D$20000,$D486,$E$3:$E$20000,$E486)=0,0,J486/SUMIFS($J$3:$J$20000,$D$3:$D$20000,$D486,$E$3:$E$20000,$E486))</f>
        <v>0.259157084551104</v>
      </c>
      <c r="O486" s="13" t="n">
        <f aca="false">IF(SUMIFS($L$3:$L$20000,$D$3:$D$20000,$D486,$E$3:$E$20000,$E486)=0,0,L486/SUMIFS($L$3:$L$20000,$D$3:$D$20000,$D486,$E$3:$E$20000,$E486))</f>
        <v>0.290360046457607</v>
      </c>
      <c r="P486" s="10" t="n">
        <v>1125337</v>
      </c>
      <c r="Q486" s="11" t="n">
        <f aca="false">P486/1000</f>
        <v>1125.337</v>
      </c>
      <c r="R486" s="10" t="n">
        <v>2143</v>
      </c>
      <c r="S486" s="12" t="n">
        <f aca="false">R486/1000</f>
        <v>2.143</v>
      </c>
      <c r="T486" s="13" t="n">
        <f aca="false">IF(SUMIFS($P$3:$P$20000,$D$3:$D$20000,$D486,$E$3:$E$20000,$E486)=0,0,P486/SUMIFS($P$3:$P$20000,$D$3:$D$20000,$D486,$E$3:$E$20000,$E486))</f>
        <v>0.291261384586198</v>
      </c>
      <c r="U486" s="13" t="n">
        <f aca="false">IF(SUMIFS($R$3:$R$20000,$D$3:$D$20000,$D486,$E$3:$E$20000,$E486)=0,0,R486/SUMIFS($R$3:$R$20000,$D$3:$D$20000,$D486,$E$3:$E$20000,$E486))</f>
        <v>0.275308324768756</v>
      </c>
      <c r="V486" s="10" t="n">
        <v>2488838</v>
      </c>
      <c r="W486" s="10" t="n">
        <v>3444</v>
      </c>
      <c r="X486" s="10" t="n">
        <v>3863667</v>
      </c>
      <c r="Y486" s="10" t="n">
        <v>7784</v>
      </c>
      <c r="Z486" s="2" t="n">
        <v>2</v>
      </c>
      <c r="AA486" s="2" t="s">
        <v>1213</v>
      </c>
    </row>
    <row r="487" customFormat="false" ht="15" hidden="false" customHeight="false" outlineLevel="0" collapsed="false">
      <c r="A487" s="2" t="s">
        <v>1214</v>
      </c>
      <c r="B487" s="2" t="s">
        <v>1072</v>
      </c>
      <c r="C487" s="3" t="s">
        <v>1073</v>
      </c>
      <c r="D487" s="2" t="s">
        <v>1074</v>
      </c>
      <c r="E487" s="2" t="n">
        <v>2025</v>
      </c>
      <c r="F487" s="2" t="n">
        <v>3</v>
      </c>
      <c r="G487" s="2" t="s">
        <v>97</v>
      </c>
      <c r="H487" s="3" t="s">
        <v>98</v>
      </c>
      <c r="I487" s="2" t="s">
        <v>99</v>
      </c>
      <c r="J487" s="10" t="n">
        <v>604115</v>
      </c>
      <c r="K487" s="11" t="n">
        <f aca="false">J487/1000</f>
        <v>604.115</v>
      </c>
      <c r="L487" s="10" t="n">
        <v>149</v>
      </c>
      <c r="M487" s="12" t="n">
        <f aca="false">L487/1000</f>
        <v>0.149</v>
      </c>
      <c r="N487" s="13" t="n">
        <f aca="false">IF(SUMIFS($J$3:$J$20000,$D$3:$D$20000,$D487,$E$3:$E$20000,$E487)=0,0,J487/SUMIFS($J$3:$J$20000,$D$3:$D$20000,$D487,$E$3:$E$20000,$E487))</f>
        <v>0.242729739742</v>
      </c>
      <c r="O487" s="13" t="n">
        <f aca="false">IF(SUMIFS($L$3:$L$20000,$D$3:$D$20000,$D487,$E$3:$E$20000,$E487)=0,0,L487/SUMIFS($L$3:$L$20000,$D$3:$D$20000,$D487,$E$3:$E$20000,$E487))</f>
        <v>0.0432636469221835</v>
      </c>
      <c r="P487" s="10" t="n">
        <v>49340</v>
      </c>
      <c r="Q487" s="11" t="n">
        <f aca="false">P487/1000</f>
        <v>49.34</v>
      </c>
      <c r="R487" s="10" t="n">
        <v>332</v>
      </c>
      <c r="S487" s="12" t="n">
        <f aca="false">R487/1000</f>
        <v>0.332</v>
      </c>
      <c r="T487" s="13" t="n">
        <f aca="false">IF(SUMIFS($P$3:$P$20000,$D$3:$D$20000,$D487,$E$3:$E$20000,$E487)=0,0,P487/SUMIFS($P$3:$P$20000,$D$3:$D$20000,$D487,$E$3:$E$20000,$E487))</f>
        <v>0.0127702516805926</v>
      </c>
      <c r="U487" s="13" t="n">
        <f aca="false">IF(SUMIFS($R$3:$R$20000,$D$3:$D$20000,$D487,$E$3:$E$20000,$E487)=0,0,R487/SUMIFS($R$3:$R$20000,$D$3:$D$20000,$D487,$E$3:$E$20000,$E487))</f>
        <v>0.0426515930113052</v>
      </c>
      <c r="V487" s="10" t="n">
        <v>2488838</v>
      </c>
      <c r="W487" s="10" t="n">
        <v>3444</v>
      </c>
      <c r="X487" s="10" t="n">
        <v>3863667</v>
      </c>
      <c r="Y487" s="10" t="n">
        <v>7784</v>
      </c>
      <c r="Z487" s="2" t="n">
        <v>5</v>
      </c>
      <c r="AA487" s="2" t="s">
        <v>1215</v>
      </c>
    </row>
    <row r="488" customFormat="false" ht="15" hidden="false" customHeight="false" outlineLevel="0" collapsed="false">
      <c r="A488" s="2" t="s">
        <v>1216</v>
      </c>
      <c r="B488" s="2" t="s">
        <v>1072</v>
      </c>
      <c r="C488" s="3" t="s">
        <v>1073</v>
      </c>
      <c r="D488" s="2" t="s">
        <v>1074</v>
      </c>
      <c r="E488" s="2" t="n">
        <v>2025</v>
      </c>
      <c r="F488" s="2" t="n">
        <v>4</v>
      </c>
      <c r="G488" s="2" t="s">
        <v>102</v>
      </c>
      <c r="H488" s="3" t="s">
        <v>103</v>
      </c>
      <c r="I488" s="2" t="s">
        <v>104</v>
      </c>
      <c r="J488" s="10" t="n">
        <v>454240</v>
      </c>
      <c r="K488" s="11" t="n">
        <f aca="false">J488/1000</f>
        <v>454.24</v>
      </c>
      <c r="L488" s="10" t="n">
        <v>364</v>
      </c>
      <c r="M488" s="12" t="n">
        <f aca="false">L488/1000</f>
        <v>0.364</v>
      </c>
      <c r="N488" s="13" t="n">
        <f aca="false">IF(SUMIFS($J$3:$J$20000,$D$3:$D$20000,$D488,$E$3:$E$20000,$E488)=0,0,J488/SUMIFS($J$3:$J$20000,$D$3:$D$20000,$D488,$E$3:$E$20000,$E488))</f>
        <v>0.182510874552703</v>
      </c>
      <c r="O488" s="13" t="n">
        <f aca="false">IF(SUMIFS($L$3:$L$20000,$D$3:$D$20000,$D488,$E$3:$E$20000,$E488)=0,0,L488/SUMIFS($L$3:$L$20000,$D$3:$D$20000,$D488,$E$3:$E$20000,$E488))</f>
        <v>0.105691056910569</v>
      </c>
      <c r="P488" s="10" t="n">
        <v>1543293</v>
      </c>
      <c r="Q488" s="11" t="n">
        <f aca="false">P488/1000</f>
        <v>1543.293</v>
      </c>
      <c r="R488" s="10" t="n">
        <v>3083</v>
      </c>
      <c r="S488" s="12" t="n">
        <f aca="false">R488/1000</f>
        <v>3.083</v>
      </c>
      <c r="T488" s="13" t="n">
        <f aca="false">IF(SUMIFS($P$3:$P$20000,$D$3:$D$20000,$D488,$E$3:$E$20000,$E488)=0,0,P488/SUMIFS($P$3:$P$20000,$D$3:$D$20000,$D488,$E$3:$E$20000,$E488))</f>
        <v>0.399437373873059</v>
      </c>
      <c r="U488" s="13" t="n">
        <f aca="false">IF(SUMIFS($R$3:$R$20000,$D$3:$D$20000,$D488,$E$3:$E$20000,$E488)=0,0,R488/SUMIFS($R$3:$R$20000,$D$3:$D$20000,$D488,$E$3:$E$20000,$E488))</f>
        <v>0.396068859198356</v>
      </c>
      <c r="V488" s="10" t="n">
        <v>2488838</v>
      </c>
      <c r="W488" s="10" t="n">
        <v>3444</v>
      </c>
      <c r="X488" s="10" t="n">
        <v>3863667</v>
      </c>
      <c r="Y488" s="10" t="n">
        <v>7784</v>
      </c>
      <c r="Z488" s="2" t="n">
        <v>3</v>
      </c>
      <c r="AA488" s="2" t="s">
        <v>1217</v>
      </c>
    </row>
    <row r="489" customFormat="false" ht="15" hidden="false" customHeight="false" outlineLevel="0" collapsed="false">
      <c r="A489" s="2" t="s">
        <v>1218</v>
      </c>
      <c r="B489" s="2" t="s">
        <v>1072</v>
      </c>
      <c r="C489" s="3" t="s">
        <v>1073</v>
      </c>
      <c r="D489" s="2" t="s">
        <v>1074</v>
      </c>
      <c r="E489" s="2" t="n">
        <v>2025</v>
      </c>
      <c r="F489" s="2" t="n">
        <v>5</v>
      </c>
      <c r="G489" s="2" t="s">
        <v>147</v>
      </c>
      <c r="H489" s="3" t="s">
        <v>148</v>
      </c>
      <c r="I489" s="2" t="s">
        <v>149</v>
      </c>
      <c r="J489" s="10" t="n">
        <v>120133</v>
      </c>
      <c r="K489" s="11" t="n">
        <f aca="false">J489/1000</f>
        <v>120.133</v>
      </c>
      <c r="L489" s="10" t="n">
        <v>201</v>
      </c>
      <c r="M489" s="12" t="n">
        <f aca="false">L489/1000</f>
        <v>0.201</v>
      </c>
      <c r="N489" s="13" t="n">
        <f aca="false">IF(SUMIFS($J$3:$J$20000,$D$3:$D$20000,$D489,$E$3:$E$20000,$E489)=0,0,J489/SUMIFS($J$3:$J$20000,$D$3:$D$20000,$D489,$E$3:$E$20000,$E489))</f>
        <v>0.0482687101370198</v>
      </c>
      <c r="O489" s="13" t="n">
        <f aca="false">IF(SUMIFS($L$3:$L$20000,$D$3:$D$20000,$D489,$E$3:$E$20000,$E489)=0,0,L489/SUMIFS($L$3:$L$20000,$D$3:$D$20000,$D489,$E$3:$E$20000,$E489))</f>
        <v>0.0583623693379791</v>
      </c>
      <c r="P489" s="10" t="n">
        <v>107179</v>
      </c>
      <c r="Q489" s="11" t="n">
        <f aca="false">P489/1000</f>
        <v>107.179</v>
      </c>
      <c r="R489" s="10" t="n">
        <v>108</v>
      </c>
      <c r="S489" s="12" t="n">
        <f aca="false">R489/1000</f>
        <v>0.108</v>
      </c>
      <c r="T489" s="13" t="n">
        <f aca="false">IF(SUMIFS($P$3:$P$20000,$D$3:$D$20000,$D489,$E$3:$E$20000,$E489)=0,0,P489/SUMIFS($P$3:$P$20000,$D$3:$D$20000,$D489,$E$3:$E$20000,$E489))</f>
        <v>0.0277402270951404</v>
      </c>
      <c r="U489" s="13" t="n">
        <f aca="false">IF(SUMIFS($R$3:$R$20000,$D$3:$D$20000,$D489,$E$3:$E$20000,$E489)=0,0,R489/SUMIFS($R$3:$R$20000,$D$3:$D$20000,$D489,$E$3:$E$20000,$E489))</f>
        <v>0.0138746145940391</v>
      </c>
      <c r="V489" s="10" t="n">
        <v>2488838</v>
      </c>
      <c r="W489" s="10" t="n">
        <v>3444</v>
      </c>
      <c r="X489" s="10" t="n">
        <v>3863667</v>
      </c>
      <c r="Y489" s="10" t="n">
        <v>7784</v>
      </c>
      <c r="Z489" s="2" t="n">
        <v>4</v>
      </c>
      <c r="AA489" s="2" t="s">
        <v>1219</v>
      </c>
    </row>
    <row r="490" customFormat="false" ht="15" hidden="false" customHeight="false" outlineLevel="0" collapsed="false">
      <c r="A490" s="2" t="s">
        <v>1220</v>
      </c>
      <c r="B490" s="2" t="s">
        <v>1072</v>
      </c>
      <c r="C490" s="3" t="s">
        <v>1073</v>
      </c>
      <c r="D490" s="2" t="s">
        <v>1074</v>
      </c>
      <c r="E490" s="2" t="n">
        <v>2025</v>
      </c>
      <c r="F490" s="2" t="n">
        <v>6</v>
      </c>
      <c r="G490" s="2" t="s">
        <v>171</v>
      </c>
      <c r="H490" s="3" t="s">
        <v>172</v>
      </c>
      <c r="I490" s="2" t="s">
        <v>173</v>
      </c>
      <c r="J490" s="10" t="n">
        <v>5048</v>
      </c>
      <c r="K490" s="11" t="n">
        <f aca="false">J490/1000</f>
        <v>5.048</v>
      </c>
      <c r="L490" s="10" t="n">
        <v>1</v>
      </c>
      <c r="M490" s="12" t="n">
        <f aca="false">L490/1000</f>
        <v>0.001</v>
      </c>
      <c r="N490" s="13" t="n">
        <f aca="false">IF(SUMIFS($J$3:$J$20000,$D$3:$D$20000,$D490,$E$3:$E$20000,$E490)=0,0,J490/SUMIFS($J$3:$J$20000,$D$3:$D$20000,$D490,$E$3:$E$20000,$E490))</f>
        <v>0.00202825575630073</v>
      </c>
      <c r="O490" s="13" t="n">
        <f aca="false">IF(SUMIFS($L$3:$L$20000,$D$3:$D$20000,$D490,$E$3:$E$20000,$E490)=0,0,L490/SUMIFS($L$3:$L$20000,$D$3:$D$20000,$D490,$E$3:$E$20000,$E490))</f>
        <v>0.000290360046457607</v>
      </c>
      <c r="P490" s="10" t="n">
        <v>512686</v>
      </c>
      <c r="Q490" s="11" t="n">
        <f aca="false">P490/1000</f>
        <v>512.686</v>
      </c>
      <c r="R490" s="10" t="n">
        <v>600</v>
      </c>
      <c r="S490" s="12" t="n">
        <f aca="false">R490/1000</f>
        <v>0.6</v>
      </c>
      <c r="T490" s="13" t="n">
        <f aca="false">IF(SUMIFS($P$3:$P$20000,$D$3:$D$20000,$D490,$E$3:$E$20000,$E490)=0,0,P490/SUMIFS($P$3:$P$20000,$D$3:$D$20000,$D490,$E$3:$E$20000,$E490))</f>
        <v>0.132694147813463</v>
      </c>
      <c r="U490" s="13" t="n">
        <f aca="false">IF(SUMIFS($R$3:$R$20000,$D$3:$D$20000,$D490,$E$3:$E$20000,$E490)=0,0,R490/SUMIFS($R$3:$R$20000,$D$3:$D$20000,$D490,$E$3:$E$20000,$E490))</f>
        <v>0.0770811921891059</v>
      </c>
      <c r="V490" s="10" t="n">
        <v>2488838</v>
      </c>
      <c r="W490" s="10" t="n">
        <v>3444</v>
      </c>
      <c r="X490" s="10" t="n">
        <v>3863667</v>
      </c>
      <c r="Y490" s="10" t="n">
        <v>7784</v>
      </c>
      <c r="Z490" s="2" t="n">
        <v>8</v>
      </c>
      <c r="AA490" s="2" t="s">
        <v>1221</v>
      </c>
    </row>
    <row r="491" customFormat="false" ht="15" hidden="false" customHeight="false" outlineLevel="0" collapsed="false">
      <c r="A491" s="2" t="s">
        <v>1222</v>
      </c>
      <c r="B491" s="2" t="s">
        <v>1072</v>
      </c>
      <c r="C491" s="3" t="s">
        <v>1073</v>
      </c>
      <c r="D491" s="2" t="s">
        <v>1074</v>
      </c>
      <c r="E491" s="2" t="n">
        <v>2025</v>
      </c>
      <c r="F491" s="2" t="n">
        <v>7</v>
      </c>
      <c r="G491" s="2" t="s">
        <v>247</v>
      </c>
      <c r="H491" s="3" t="s">
        <v>248</v>
      </c>
      <c r="I491" s="2" t="s">
        <v>249</v>
      </c>
      <c r="J491" s="10" t="n">
        <v>4015</v>
      </c>
      <c r="K491" s="11" t="n">
        <f aca="false">J491/1000</f>
        <v>4.015</v>
      </c>
      <c r="L491" s="10" t="n">
        <v>0</v>
      </c>
      <c r="M491" s="12" t="n">
        <f aca="false">L491/1000</f>
        <v>0</v>
      </c>
      <c r="N491" s="13" t="n">
        <f aca="false">IF(SUMIFS($J$3:$J$20000,$D$3:$D$20000,$D491,$E$3:$E$20000,$E491)=0,0,J491/SUMIFS($J$3:$J$20000,$D$3:$D$20000,$D491,$E$3:$E$20000,$E491))</f>
        <v>0.00161320262708943</v>
      </c>
      <c r="O491" s="13" t="n">
        <f aca="false">IF(SUMIFS($L$3:$L$20000,$D$3:$D$20000,$D491,$E$3:$E$20000,$E491)=0,0,L491/SUMIFS($L$3:$L$20000,$D$3:$D$20000,$D491,$E$3:$E$20000,$E491))</f>
        <v>0</v>
      </c>
      <c r="P491" s="10" t="n">
        <v>0</v>
      </c>
      <c r="Q491" s="11" t="n">
        <f aca="false">P491/1000</f>
        <v>0</v>
      </c>
      <c r="R491" s="10" t="n">
        <v>0</v>
      </c>
      <c r="S491" s="12" t="n">
        <f aca="false">R491/1000</f>
        <v>0</v>
      </c>
      <c r="T491" s="13" t="n">
        <f aca="false">IF(SUMIFS($P$3:$P$20000,$D$3:$D$20000,$D491,$E$3:$E$20000,$E491)=0,0,P491/SUMIFS($P$3:$P$20000,$D$3:$D$20000,$D491,$E$3:$E$20000,$E491))</f>
        <v>0</v>
      </c>
      <c r="U491" s="13" t="n">
        <f aca="false">IF(SUMIFS($R$3:$R$20000,$D$3:$D$20000,$D491,$E$3:$E$20000,$E491)=0,0,R491/SUMIFS($R$3:$R$20000,$D$3:$D$20000,$D491,$E$3:$E$20000,$E491))</f>
        <v>0</v>
      </c>
      <c r="V491" s="10" t="n">
        <v>2488838</v>
      </c>
      <c r="W491" s="10" t="n">
        <v>3444</v>
      </c>
      <c r="X491" s="10" t="n">
        <v>3863667</v>
      </c>
      <c r="Y491" s="10" t="n">
        <v>7784</v>
      </c>
      <c r="Z491" s="2" t="n">
        <v>9</v>
      </c>
      <c r="AA491" s="2" t="s">
        <v>1223</v>
      </c>
    </row>
    <row r="492" customFormat="false" ht="15" hidden="false" customHeight="false" outlineLevel="0" collapsed="false">
      <c r="A492" s="2" t="s">
        <v>1224</v>
      </c>
      <c r="B492" s="2" t="s">
        <v>1072</v>
      </c>
      <c r="C492" s="3" t="s">
        <v>1073</v>
      </c>
      <c r="D492" s="2" t="s">
        <v>1074</v>
      </c>
      <c r="E492" s="2" t="n">
        <v>2025</v>
      </c>
      <c r="F492" s="2" t="n">
        <v>8</v>
      </c>
      <c r="G492" s="2" t="s">
        <v>137</v>
      </c>
      <c r="H492" s="3" t="s">
        <v>138</v>
      </c>
      <c r="I492" s="2" t="s">
        <v>139</v>
      </c>
      <c r="J492" s="10" t="n">
        <v>3980</v>
      </c>
      <c r="K492" s="11" t="n">
        <f aca="false">J492/1000</f>
        <v>3.98</v>
      </c>
      <c r="L492" s="10" t="n">
        <v>5</v>
      </c>
      <c r="M492" s="12" t="n">
        <f aca="false">L492/1000</f>
        <v>0.005</v>
      </c>
      <c r="N492" s="13" t="n">
        <f aca="false">IF(SUMIFS($J$3:$J$20000,$D$3:$D$20000,$D492,$E$3:$E$20000,$E492)=0,0,J492/SUMIFS($J$3:$J$20000,$D$3:$D$20000,$D492,$E$3:$E$20000,$E492))</f>
        <v>0.00159913983955565</v>
      </c>
      <c r="O492" s="13" t="n">
        <f aca="false">IF(SUMIFS($L$3:$L$20000,$D$3:$D$20000,$D492,$E$3:$E$20000,$E492)=0,0,L492/SUMIFS($L$3:$L$20000,$D$3:$D$20000,$D492,$E$3:$E$20000,$E492))</f>
        <v>0.00145180023228804</v>
      </c>
      <c r="P492" s="10" t="n">
        <v>98423</v>
      </c>
      <c r="Q492" s="11" t="n">
        <f aca="false">P492/1000</f>
        <v>98.423</v>
      </c>
      <c r="R492" s="10" t="n">
        <v>832</v>
      </c>
      <c r="S492" s="12" t="n">
        <f aca="false">R492/1000</f>
        <v>0.832</v>
      </c>
      <c r="T492" s="13" t="n">
        <f aca="false">IF(SUMIFS($P$3:$P$20000,$D$3:$D$20000,$D492,$E$3:$E$20000,$E492)=0,0,P492/SUMIFS($P$3:$P$20000,$D$3:$D$20000,$D492,$E$3:$E$20000,$E492))</f>
        <v>0.0254739862415679</v>
      </c>
      <c r="U492" s="13" t="n">
        <f aca="false">IF(SUMIFS($R$3:$R$20000,$D$3:$D$20000,$D492,$E$3:$E$20000,$E492)=0,0,R492/SUMIFS($R$3:$R$20000,$D$3:$D$20000,$D492,$E$3:$E$20000,$E492))</f>
        <v>0.10688591983556</v>
      </c>
      <c r="V492" s="10" t="n">
        <v>2488838</v>
      </c>
      <c r="W492" s="10" t="n">
        <v>3444</v>
      </c>
      <c r="X492" s="10" t="n">
        <v>3863667</v>
      </c>
      <c r="Y492" s="10" t="n">
        <v>7784</v>
      </c>
      <c r="Z492" s="2" t="n">
        <v>6</v>
      </c>
      <c r="AA492" s="2" t="s">
        <v>1225</v>
      </c>
    </row>
    <row r="493" customFormat="false" ht="15" hidden="false" customHeight="false" outlineLevel="0" collapsed="false">
      <c r="A493" s="2" t="s">
        <v>1226</v>
      </c>
      <c r="B493" s="2" t="s">
        <v>1072</v>
      </c>
      <c r="C493" s="3" t="s">
        <v>1073</v>
      </c>
      <c r="D493" s="2" t="s">
        <v>1074</v>
      </c>
      <c r="E493" s="2" t="n">
        <v>2025</v>
      </c>
      <c r="F493" s="2" t="n">
        <v>9</v>
      </c>
      <c r="G493" s="2" t="s">
        <v>727</v>
      </c>
      <c r="H493" s="3" t="s">
        <v>728</v>
      </c>
      <c r="I493" s="2" t="s">
        <v>729</v>
      </c>
      <c r="J493" s="10" t="n">
        <v>2113</v>
      </c>
      <c r="K493" s="11" t="n">
        <f aca="false">J493/1000</f>
        <v>2.113</v>
      </c>
      <c r="L493" s="10" t="n">
        <v>0</v>
      </c>
      <c r="M493" s="12" t="n">
        <f aca="false">L493/1000</f>
        <v>0</v>
      </c>
      <c r="N493" s="13" t="n">
        <f aca="false">IF(SUMIFS($J$3:$J$20000,$D$3:$D$20000,$D493,$E$3:$E$20000,$E493)=0,0,J493/SUMIFS($J$3:$J$20000,$D$3:$D$20000,$D493,$E$3:$E$20000,$E493))</f>
        <v>0.000848990573110825</v>
      </c>
      <c r="O493" s="13" t="n">
        <f aca="false">IF(SUMIFS($L$3:$L$20000,$D$3:$D$20000,$D493,$E$3:$E$20000,$E493)=0,0,L493/SUMIFS($L$3:$L$20000,$D$3:$D$20000,$D493,$E$3:$E$20000,$E493))</f>
        <v>0</v>
      </c>
      <c r="P493" s="10" t="n">
        <v>0</v>
      </c>
      <c r="Q493" s="11" t="n">
        <f aca="false">P493/1000</f>
        <v>0</v>
      </c>
      <c r="R493" s="10" t="n">
        <v>0</v>
      </c>
      <c r="S493" s="12" t="n">
        <f aca="false">R493/1000</f>
        <v>0</v>
      </c>
      <c r="T493" s="13" t="n">
        <f aca="false">IF(SUMIFS($P$3:$P$20000,$D$3:$D$20000,$D493,$E$3:$E$20000,$E493)=0,0,P493/SUMIFS($P$3:$P$20000,$D$3:$D$20000,$D493,$E$3:$E$20000,$E493))</f>
        <v>0</v>
      </c>
      <c r="U493" s="13" t="n">
        <f aca="false">IF(SUMIFS($R$3:$R$20000,$D$3:$D$20000,$D493,$E$3:$E$20000,$E493)=0,0,R493/SUMIFS($R$3:$R$20000,$D$3:$D$20000,$D493,$E$3:$E$20000,$E493))</f>
        <v>0</v>
      </c>
      <c r="V493" s="10" t="n">
        <v>2488838</v>
      </c>
      <c r="W493" s="10" t="n">
        <v>3444</v>
      </c>
      <c r="X493" s="10" t="n">
        <v>3863667</v>
      </c>
      <c r="Y493" s="10" t="n">
        <v>7784</v>
      </c>
      <c r="Z493" s="2" t="n">
        <v>10</v>
      </c>
      <c r="AA493" s="2" t="s">
        <v>1227</v>
      </c>
    </row>
    <row r="494" customFormat="false" ht="15" hidden="false" customHeight="false" outlineLevel="0" collapsed="false">
      <c r="A494" s="2" t="s">
        <v>1228</v>
      </c>
      <c r="B494" s="2" t="s">
        <v>1072</v>
      </c>
      <c r="C494" s="3" t="s">
        <v>1073</v>
      </c>
      <c r="D494" s="2" t="s">
        <v>1074</v>
      </c>
      <c r="E494" s="2" t="n">
        <v>2025</v>
      </c>
      <c r="F494" s="2" t="n">
        <v>10</v>
      </c>
      <c r="G494" s="2" t="s">
        <v>162</v>
      </c>
      <c r="H494" s="3" t="s">
        <v>163</v>
      </c>
      <c r="I494" s="2" t="s">
        <v>164</v>
      </c>
      <c r="J494" s="10" t="n">
        <v>2024</v>
      </c>
      <c r="K494" s="11" t="n">
        <f aca="false">J494/1000</f>
        <v>2.024</v>
      </c>
      <c r="L494" s="10" t="n">
        <v>2</v>
      </c>
      <c r="M494" s="12" t="n">
        <f aca="false">L494/1000</f>
        <v>0.002</v>
      </c>
      <c r="N494" s="13" t="n">
        <f aca="false">IF(SUMIFS($J$3:$J$20000,$D$3:$D$20000,$D494,$E$3:$E$20000,$E494)=0,0,J494/SUMIFS($J$3:$J$20000,$D$3:$D$20000,$D494,$E$3:$E$20000,$E494))</f>
        <v>0.000813230913382068</v>
      </c>
      <c r="O494" s="13" t="n">
        <f aca="false">IF(SUMIFS($L$3:$L$20000,$D$3:$D$20000,$D494,$E$3:$E$20000,$E494)=0,0,L494/SUMIFS($L$3:$L$20000,$D$3:$D$20000,$D494,$E$3:$E$20000,$E494))</f>
        <v>0.000580720092915215</v>
      </c>
      <c r="P494" s="10" t="n">
        <v>0</v>
      </c>
      <c r="Q494" s="11" t="n">
        <f aca="false">P494/1000</f>
        <v>0</v>
      </c>
      <c r="R494" s="10" t="n">
        <v>0</v>
      </c>
      <c r="S494" s="12" t="n">
        <f aca="false">R494/1000</f>
        <v>0</v>
      </c>
      <c r="T494" s="13" t="n">
        <f aca="false">IF(SUMIFS($P$3:$P$20000,$D$3:$D$20000,$D494,$E$3:$E$20000,$E494)=0,0,P494/SUMIFS($P$3:$P$20000,$D$3:$D$20000,$D494,$E$3:$E$20000,$E494))</f>
        <v>0</v>
      </c>
      <c r="U494" s="13" t="n">
        <f aca="false">IF(SUMIFS($R$3:$R$20000,$D$3:$D$20000,$D494,$E$3:$E$20000,$E494)=0,0,R494/SUMIFS($R$3:$R$20000,$D$3:$D$20000,$D494,$E$3:$E$20000,$E494))</f>
        <v>0</v>
      </c>
      <c r="V494" s="10" t="n">
        <v>2488838</v>
      </c>
      <c r="W494" s="10" t="n">
        <v>3444</v>
      </c>
      <c r="X494" s="10" t="n">
        <v>3863667</v>
      </c>
      <c r="Y494" s="10" t="n">
        <v>7784</v>
      </c>
      <c r="Z494" s="2" t="n">
        <v>7</v>
      </c>
      <c r="AA494" s="2" t="s">
        <v>1229</v>
      </c>
    </row>
    <row r="495" customFormat="false" ht="15" hidden="false" customHeight="false" outlineLevel="0" collapsed="false">
      <c r="A495" s="2" t="s">
        <v>1230</v>
      </c>
      <c r="B495" s="2" t="s">
        <v>1072</v>
      </c>
      <c r="C495" s="3" t="s">
        <v>1073</v>
      </c>
      <c r="D495" s="2" t="s">
        <v>1074</v>
      </c>
      <c r="E495" s="2" t="n">
        <v>2025</v>
      </c>
      <c r="F495" s="2" t="n">
        <v>11</v>
      </c>
      <c r="G495" s="2" t="s">
        <v>1231</v>
      </c>
      <c r="H495" s="3" t="s">
        <v>1232</v>
      </c>
      <c r="I495" s="2" t="s">
        <v>1233</v>
      </c>
      <c r="J495" s="10" t="n">
        <v>265</v>
      </c>
      <c r="K495" s="11" t="n">
        <f aca="false">J495/1000</f>
        <v>0.265</v>
      </c>
      <c r="L495" s="10" t="n">
        <v>0</v>
      </c>
      <c r="M495" s="12" t="n">
        <f aca="false">L495/1000</f>
        <v>0</v>
      </c>
      <c r="N495" s="13" t="n">
        <f aca="false">IF(SUMIFS($J$3:$J$20000,$D$3:$D$20000,$D495,$E$3:$E$20000,$E495)=0,0,J495/SUMIFS($J$3:$J$20000,$D$3:$D$20000,$D495,$E$3:$E$20000,$E495))</f>
        <v>0.000106475391327198</v>
      </c>
      <c r="O495" s="13" t="n">
        <f aca="false">IF(SUMIFS($L$3:$L$20000,$D$3:$D$20000,$D495,$E$3:$E$20000,$E495)=0,0,L495/SUMIFS($L$3:$L$20000,$D$3:$D$20000,$D495,$E$3:$E$20000,$E495))</f>
        <v>0</v>
      </c>
      <c r="P495" s="10" t="n">
        <v>0</v>
      </c>
      <c r="Q495" s="11" t="n">
        <f aca="false">P495/1000</f>
        <v>0</v>
      </c>
      <c r="R495" s="10" t="n">
        <v>0</v>
      </c>
      <c r="S495" s="12" t="n">
        <f aca="false">R495/1000</f>
        <v>0</v>
      </c>
      <c r="T495" s="13" t="n">
        <f aca="false">IF(SUMIFS($P$3:$P$20000,$D$3:$D$20000,$D495,$E$3:$E$20000,$E495)=0,0,P495/SUMIFS($P$3:$P$20000,$D$3:$D$20000,$D495,$E$3:$E$20000,$E495))</f>
        <v>0</v>
      </c>
      <c r="U495" s="13" t="n">
        <f aca="false">IF(SUMIFS($R$3:$R$20000,$D$3:$D$20000,$D495,$E$3:$E$20000,$E495)=0,0,R495/SUMIFS($R$3:$R$20000,$D$3:$D$20000,$D495,$E$3:$E$20000,$E495))</f>
        <v>0</v>
      </c>
      <c r="V495" s="10" t="n">
        <v>2488838</v>
      </c>
      <c r="W495" s="10" t="n">
        <v>3444</v>
      </c>
      <c r="X495" s="10" t="n">
        <v>3863667</v>
      </c>
      <c r="Y495" s="10" t="n">
        <v>7784</v>
      </c>
      <c r="Z495" s="2" t="n">
        <v>11</v>
      </c>
      <c r="AA495" s="2" t="s">
        <v>1234</v>
      </c>
    </row>
    <row r="496" customFormat="false" ht="15" hidden="false" customHeight="false" outlineLevel="0" collapsed="false">
      <c r="A496" s="2" t="s">
        <v>1235</v>
      </c>
      <c r="B496" s="2" t="s">
        <v>1072</v>
      </c>
      <c r="C496" s="3" t="s">
        <v>1073</v>
      </c>
      <c r="D496" s="2" t="s">
        <v>1074</v>
      </c>
      <c r="E496" s="2" t="n">
        <v>2025</v>
      </c>
      <c r="F496" s="2" t="n">
        <v>12</v>
      </c>
      <c r="G496" s="2" t="s">
        <v>422</v>
      </c>
      <c r="H496" s="3" t="s">
        <v>423</v>
      </c>
      <c r="I496" s="2"/>
      <c r="J496" s="10" t="n">
        <v>0</v>
      </c>
      <c r="K496" s="11" t="n">
        <f aca="false">J496/1000</f>
        <v>0</v>
      </c>
      <c r="L496" s="10" t="n">
        <v>0</v>
      </c>
      <c r="M496" s="12" t="n">
        <f aca="false">L496/1000</f>
        <v>0</v>
      </c>
      <c r="N496" s="13" t="n">
        <f aca="false">IF(SUMIFS($J$3:$J$20000,$D$3:$D$20000,$D496,$E$3:$E$20000,$E496)=0,0,J496/SUMIFS($J$3:$J$20000,$D$3:$D$20000,$D496,$E$3:$E$20000,$E496))</f>
        <v>0</v>
      </c>
      <c r="O496" s="13" t="n">
        <f aca="false">IF(SUMIFS($L$3:$L$20000,$D$3:$D$20000,$D496,$E$3:$E$20000,$E496)=0,0,L496/SUMIFS($L$3:$L$20000,$D$3:$D$20000,$D496,$E$3:$E$20000,$E496))</f>
        <v>0</v>
      </c>
      <c r="P496" s="10" t="n">
        <v>205</v>
      </c>
      <c r="Q496" s="11" t="n">
        <f aca="false">P496/1000</f>
        <v>0.205</v>
      </c>
      <c r="R496" s="10" t="n">
        <v>0</v>
      </c>
      <c r="S496" s="12" t="n">
        <f aca="false">R496/1000</f>
        <v>0</v>
      </c>
      <c r="T496" s="13" t="n">
        <f aca="false">IF(SUMIFS($P$3:$P$20000,$D$3:$D$20000,$D496,$E$3:$E$20000,$E496)=0,0,P496/SUMIFS($P$3:$P$20000,$D$3:$D$20000,$D496,$E$3:$E$20000,$E496))</f>
        <v>5.30584028074883E-005</v>
      </c>
      <c r="U496" s="13" t="n">
        <f aca="false">IF(SUMIFS($R$3:$R$20000,$D$3:$D$20000,$D496,$E$3:$E$20000,$E496)=0,0,R496/SUMIFS($R$3:$R$20000,$D$3:$D$20000,$D496,$E$3:$E$20000,$E496))</f>
        <v>0</v>
      </c>
      <c r="V496" s="10" t="n">
        <v>2488838</v>
      </c>
      <c r="W496" s="10" t="n">
        <v>3444</v>
      </c>
      <c r="X496" s="10" t="n">
        <v>3863667</v>
      </c>
      <c r="Y496" s="10" t="n">
        <v>7784</v>
      </c>
      <c r="Z496" s="2" t="n">
        <v>12</v>
      </c>
      <c r="AA496" s="2" t="s">
        <v>1236</v>
      </c>
    </row>
    <row r="497" customFormat="false" ht="15" hidden="false" customHeight="false" outlineLevel="0" collapsed="false">
      <c r="A497" s="2" t="s">
        <v>1237</v>
      </c>
      <c r="B497" s="2" t="s">
        <v>1072</v>
      </c>
      <c r="C497" s="3" t="s">
        <v>1073</v>
      </c>
      <c r="D497" s="2" t="s">
        <v>1074</v>
      </c>
      <c r="E497" s="2" t="n">
        <v>2025</v>
      </c>
      <c r="F497" s="2" t="n">
        <v>13</v>
      </c>
      <c r="G497" s="2" t="s">
        <v>197</v>
      </c>
      <c r="H497" s="3" t="s">
        <v>198</v>
      </c>
      <c r="I497" s="2"/>
      <c r="J497" s="10" t="n">
        <v>0</v>
      </c>
      <c r="K497" s="11" t="n">
        <f aca="false">J497/1000</f>
        <v>0</v>
      </c>
      <c r="L497" s="10" t="n">
        <v>0</v>
      </c>
      <c r="M497" s="12" t="n">
        <f aca="false">L497/1000</f>
        <v>0</v>
      </c>
      <c r="N497" s="13" t="n">
        <f aca="false">IF(SUMIFS($J$3:$J$20000,$D$3:$D$20000,$D497,$E$3:$E$20000,$E497)=0,0,J497/SUMIFS($J$3:$J$20000,$D$3:$D$20000,$D497,$E$3:$E$20000,$E497))</f>
        <v>0</v>
      </c>
      <c r="O497" s="13" t="n">
        <f aca="false">IF(SUMIFS($L$3:$L$20000,$D$3:$D$20000,$D497,$E$3:$E$20000,$E497)=0,0,L497/SUMIFS($L$3:$L$20000,$D$3:$D$20000,$D497,$E$3:$E$20000,$E497))</f>
        <v>0</v>
      </c>
      <c r="P497" s="10" t="n">
        <v>153</v>
      </c>
      <c r="Q497" s="11" t="n">
        <f aca="false">P497/1000</f>
        <v>0.153</v>
      </c>
      <c r="R497" s="10" t="n">
        <v>0</v>
      </c>
      <c r="S497" s="12" t="n">
        <f aca="false">R497/1000</f>
        <v>0</v>
      </c>
      <c r="T497" s="13" t="n">
        <f aca="false">IF(SUMIFS($P$3:$P$20000,$D$3:$D$20000,$D497,$E$3:$E$20000,$E497)=0,0,P497/SUMIFS($P$3:$P$20000,$D$3:$D$20000,$D497,$E$3:$E$20000,$E497))</f>
        <v>3.9599685997784E-005</v>
      </c>
      <c r="U497" s="13" t="n">
        <f aca="false">IF(SUMIFS($R$3:$R$20000,$D$3:$D$20000,$D497,$E$3:$E$20000,$E497)=0,0,R497/SUMIFS($R$3:$R$20000,$D$3:$D$20000,$D497,$E$3:$E$20000,$E497))</f>
        <v>0</v>
      </c>
      <c r="V497" s="10" t="n">
        <v>2488838</v>
      </c>
      <c r="W497" s="10" t="n">
        <v>3444</v>
      </c>
      <c r="X497" s="10" t="n">
        <v>3863667</v>
      </c>
      <c r="Y497" s="10" t="n">
        <v>7784</v>
      </c>
      <c r="Z497" s="2" t="n">
        <v>13</v>
      </c>
      <c r="AA497" s="2" t="s">
        <v>1238</v>
      </c>
    </row>
    <row r="498" customFormat="false" ht="15" hidden="false" customHeight="false" outlineLevel="0" collapsed="false">
      <c r="A498" s="2" t="s">
        <v>1239</v>
      </c>
      <c r="B498" s="2" t="s">
        <v>1072</v>
      </c>
      <c r="C498" s="3" t="s">
        <v>1073</v>
      </c>
      <c r="D498" s="2" t="s">
        <v>1074</v>
      </c>
      <c r="E498" s="2" t="n">
        <v>2025</v>
      </c>
      <c r="F498" s="2" t="n">
        <v>14</v>
      </c>
      <c r="G498" s="2" t="s">
        <v>132</v>
      </c>
      <c r="H498" s="3" t="s">
        <v>133</v>
      </c>
      <c r="I498" s="2" t="s">
        <v>134</v>
      </c>
      <c r="J498" s="10" t="n">
        <v>0</v>
      </c>
      <c r="K498" s="11" t="n">
        <f aca="false">J498/1000</f>
        <v>0</v>
      </c>
      <c r="L498" s="10" t="n">
        <v>0</v>
      </c>
      <c r="M498" s="12" t="n">
        <f aca="false">L498/1000</f>
        <v>0</v>
      </c>
      <c r="N498" s="13" t="n">
        <f aca="false">IF(SUMIFS($J$3:$J$20000,$D$3:$D$20000,$D498,$E$3:$E$20000,$E498)=0,0,J498/SUMIFS($J$3:$J$20000,$D$3:$D$20000,$D498,$E$3:$E$20000,$E498))</f>
        <v>0</v>
      </c>
      <c r="O498" s="13" t="n">
        <f aca="false">IF(SUMIFS($L$3:$L$20000,$D$3:$D$20000,$D498,$E$3:$E$20000,$E498)=0,0,L498/SUMIFS($L$3:$L$20000,$D$3:$D$20000,$D498,$E$3:$E$20000,$E498))</f>
        <v>0</v>
      </c>
      <c r="P498" s="10" t="n">
        <v>15559</v>
      </c>
      <c r="Q498" s="11" t="n">
        <f aca="false">P498/1000</f>
        <v>15.559</v>
      </c>
      <c r="R498" s="10" t="n">
        <v>53</v>
      </c>
      <c r="S498" s="12" t="n">
        <f aca="false">R498/1000</f>
        <v>0.053</v>
      </c>
      <c r="T498" s="13" t="n">
        <f aca="false">IF(SUMIFS($P$3:$P$20000,$D$3:$D$20000,$D498,$E$3:$E$20000,$E498)=0,0,P498/SUMIFS($P$3:$P$20000,$D$3:$D$20000,$D498,$E$3:$E$20000,$E498))</f>
        <v>0.00402700336234981</v>
      </c>
      <c r="U498" s="13" t="n">
        <f aca="false">IF(SUMIFS($R$3:$R$20000,$D$3:$D$20000,$D498,$E$3:$E$20000,$E498)=0,0,R498/SUMIFS($R$3:$R$20000,$D$3:$D$20000,$D498,$E$3:$E$20000,$E498))</f>
        <v>0.00680883864337102</v>
      </c>
      <c r="V498" s="10" t="n">
        <v>2488838</v>
      </c>
      <c r="W498" s="10" t="n">
        <v>3444</v>
      </c>
      <c r="X498" s="10" t="n">
        <v>3863667</v>
      </c>
      <c r="Y498" s="10" t="n">
        <v>7784</v>
      </c>
      <c r="Z498" s="2" t="n">
        <v>14</v>
      </c>
      <c r="AA498" s="2" t="s">
        <v>1240</v>
      </c>
    </row>
    <row r="499" customFormat="false" ht="15" hidden="false" customHeight="false" outlineLevel="0" collapsed="false">
      <c r="A499" s="2" t="s">
        <v>1241</v>
      </c>
      <c r="B499" s="2" t="s">
        <v>1072</v>
      </c>
      <c r="C499" s="3" t="s">
        <v>1073</v>
      </c>
      <c r="D499" s="2" t="s">
        <v>1074</v>
      </c>
      <c r="E499" s="2" t="n">
        <v>2025</v>
      </c>
      <c r="F499" s="2" t="n">
        <v>15</v>
      </c>
      <c r="G499" s="2" t="s">
        <v>180</v>
      </c>
      <c r="H499" s="3" t="s">
        <v>181</v>
      </c>
      <c r="I499" s="2"/>
      <c r="J499" s="10" t="n">
        <v>0</v>
      </c>
      <c r="K499" s="11" t="n">
        <f aca="false">J499/1000</f>
        <v>0</v>
      </c>
      <c r="L499" s="10" t="n">
        <v>0</v>
      </c>
      <c r="M499" s="12" t="n">
        <f aca="false">L499/1000</f>
        <v>0</v>
      </c>
      <c r="N499" s="13" t="n">
        <f aca="false">IF(SUMIFS($J$3:$J$20000,$D$3:$D$20000,$D499,$E$3:$E$20000,$E499)=0,0,J499/SUMIFS($J$3:$J$20000,$D$3:$D$20000,$D499,$E$3:$E$20000,$E499))</f>
        <v>0</v>
      </c>
      <c r="O499" s="13" t="n">
        <f aca="false">IF(SUMIFS($L$3:$L$20000,$D$3:$D$20000,$D499,$E$3:$E$20000,$E499)=0,0,L499/SUMIFS($L$3:$L$20000,$D$3:$D$20000,$D499,$E$3:$E$20000,$E499))</f>
        <v>0</v>
      </c>
      <c r="P499" s="10" t="n">
        <v>130</v>
      </c>
      <c r="Q499" s="11" t="n">
        <f aca="false">P499/1000</f>
        <v>0.13</v>
      </c>
      <c r="R499" s="10" t="n">
        <v>0</v>
      </c>
      <c r="S499" s="12" t="n">
        <f aca="false">R499/1000</f>
        <v>0</v>
      </c>
      <c r="T499" s="13" t="n">
        <f aca="false">IF(SUMIFS($P$3:$P$20000,$D$3:$D$20000,$D499,$E$3:$E$20000,$E499)=0,0,P499/SUMIFS($P$3:$P$20000,$D$3:$D$20000,$D499,$E$3:$E$20000,$E499))</f>
        <v>3.36467920242609E-005</v>
      </c>
      <c r="U499" s="13" t="n">
        <f aca="false">IF(SUMIFS($R$3:$R$20000,$D$3:$D$20000,$D499,$E$3:$E$20000,$E499)=0,0,R499/SUMIFS($R$3:$R$20000,$D$3:$D$20000,$D499,$E$3:$E$20000,$E499))</f>
        <v>0</v>
      </c>
      <c r="V499" s="10" t="n">
        <v>2488838</v>
      </c>
      <c r="W499" s="10" t="n">
        <v>3444</v>
      </c>
      <c r="X499" s="10" t="n">
        <v>3863667</v>
      </c>
      <c r="Y499" s="10" t="n">
        <v>7784</v>
      </c>
      <c r="Z499" s="2" t="n">
        <v>15</v>
      </c>
      <c r="AA499" s="2" t="s">
        <v>1242</v>
      </c>
    </row>
    <row r="500" customFormat="false" ht="15" hidden="false" customHeight="false" outlineLevel="0" collapsed="false">
      <c r="A500" s="2" t="s">
        <v>1243</v>
      </c>
      <c r="B500" s="2" t="s">
        <v>1072</v>
      </c>
      <c r="C500" s="3" t="s">
        <v>1073</v>
      </c>
      <c r="D500" s="2" t="s">
        <v>1074</v>
      </c>
      <c r="E500" s="2" t="n">
        <v>2025</v>
      </c>
      <c r="F500" s="2" t="n">
        <v>16</v>
      </c>
      <c r="G500" s="2" t="s">
        <v>205</v>
      </c>
      <c r="H500" s="3" t="s">
        <v>206</v>
      </c>
      <c r="I500" s="2" t="s">
        <v>207</v>
      </c>
      <c r="J500" s="10" t="n">
        <v>0</v>
      </c>
      <c r="K500" s="11" t="n">
        <f aca="false">J500/1000</f>
        <v>0</v>
      </c>
      <c r="L500" s="10" t="n">
        <v>0</v>
      </c>
      <c r="M500" s="12" t="n">
        <f aca="false">L500/1000</f>
        <v>0</v>
      </c>
      <c r="N500" s="13" t="n">
        <f aca="false">IF(SUMIFS($J$3:$J$20000,$D$3:$D$20000,$D500,$E$3:$E$20000,$E500)=0,0,J500/SUMIFS($J$3:$J$20000,$D$3:$D$20000,$D500,$E$3:$E$20000,$E500))</f>
        <v>0</v>
      </c>
      <c r="O500" s="13" t="n">
        <f aca="false">IF(SUMIFS($L$3:$L$20000,$D$3:$D$20000,$D500,$E$3:$E$20000,$E500)=0,0,L500/SUMIFS($L$3:$L$20000,$D$3:$D$20000,$D500,$E$3:$E$20000,$E500))</f>
        <v>0</v>
      </c>
      <c r="P500" s="10" t="n">
        <v>42463</v>
      </c>
      <c r="Q500" s="11" t="n">
        <f aca="false">P500/1000</f>
        <v>42.463</v>
      </c>
      <c r="R500" s="10" t="n">
        <v>70</v>
      </c>
      <c r="S500" s="12" t="n">
        <f aca="false">R500/1000</f>
        <v>0.07</v>
      </c>
      <c r="T500" s="13" t="n">
        <f aca="false">IF(SUMIFS($P$3:$P$20000,$D$3:$D$20000,$D500,$E$3:$E$20000,$E500)=0,0,P500/SUMIFS($P$3:$P$20000,$D$3:$D$20000,$D500,$E$3:$E$20000,$E500))</f>
        <v>0.0109903363825092</v>
      </c>
      <c r="U500" s="13" t="n">
        <f aca="false">IF(SUMIFS($R$3:$R$20000,$D$3:$D$20000,$D500,$E$3:$E$20000,$E500)=0,0,R500/SUMIFS($R$3:$R$20000,$D$3:$D$20000,$D500,$E$3:$E$20000,$E500))</f>
        <v>0.00899280575539568</v>
      </c>
      <c r="V500" s="10" t="n">
        <v>2488838</v>
      </c>
      <c r="W500" s="10" t="n">
        <v>3444</v>
      </c>
      <c r="X500" s="10" t="n">
        <v>3863667</v>
      </c>
      <c r="Y500" s="10" t="n">
        <v>7784</v>
      </c>
      <c r="Z500" s="2" t="n">
        <v>16</v>
      </c>
      <c r="AA500" s="2" t="s">
        <v>1244</v>
      </c>
    </row>
    <row r="501" customFormat="false" ht="15" hidden="false" customHeight="false" outlineLevel="0" collapsed="false">
      <c r="A501" s="2" t="s">
        <v>1245</v>
      </c>
      <c r="B501" s="2" t="s">
        <v>1072</v>
      </c>
      <c r="C501" s="3" t="s">
        <v>1073</v>
      </c>
      <c r="D501" s="2" t="s">
        <v>1074</v>
      </c>
      <c r="E501" s="2" t="n">
        <v>2025</v>
      </c>
      <c r="F501" s="2" t="n">
        <v>17</v>
      </c>
      <c r="G501" s="2" t="s">
        <v>210</v>
      </c>
      <c r="H501" s="3" t="s">
        <v>211</v>
      </c>
      <c r="I501" s="2" t="s">
        <v>212</v>
      </c>
      <c r="J501" s="10" t="n">
        <v>0</v>
      </c>
      <c r="K501" s="11" t="n">
        <f aca="false">J501/1000</f>
        <v>0</v>
      </c>
      <c r="L501" s="10" t="n">
        <v>0</v>
      </c>
      <c r="M501" s="12" t="n">
        <f aca="false">L501/1000</f>
        <v>0</v>
      </c>
      <c r="N501" s="13" t="n">
        <f aca="false">IF(SUMIFS($J$3:$J$20000,$D$3:$D$20000,$D501,$E$3:$E$20000,$E501)=0,0,J501/SUMIFS($J$3:$J$20000,$D$3:$D$20000,$D501,$E$3:$E$20000,$E501))</f>
        <v>0</v>
      </c>
      <c r="O501" s="13" t="n">
        <f aca="false">IF(SUMIFS($L$3:$L$20000,$D$3:$D$20000,$D501,$E$3:$E$20000,$E501)=0,0,L501/SUMIFS($L$3:$L$20000,$D$3:$D$20000,$D501,$E$3:$E$20000,$E501))</f>
        <v>0</v>
      </c>
      <c r="P501" s="10" t="n">
        <v>368897</v>
      </c>
      <c r="Q501" s="11" t="n">
        <f aca="false">P501/1000</f>
        <v>368.897</v>
      </c>
      <c r="R501" s="10" t="n">
        <v>560</v>
      </c>
      <c r="S501" s="12" t="n">
        <f aca="false">R501/1000</f>
        <v>0.56</v>
      </c>
      <c r="T501" s="13" t="n">
        <f aca="false">IF(SUMIFS($P$3:$P$20000,$D$3:$D$20000,$D501,$E$3:$E$20000,$E501)=0,0,P501/SUMIFS($P$3:$P$20000,$D$3:$D$20000,$D501,$E$3:$E$20000,$E501))</f>
        <v>0.0954784664413367</v>
      </c>
      <c r="U501" s="13" t="n">
        <f aca="false">IF(SUMIFS($R$3:$R$20000,$D$3:$D$20000,$D501,$E$3:$E$20000,$E501)=0,0,R501/SUMIFS($R$3:$R$20000,$D$3:$D$20000,$D501,$E$3:$E$20000,$E501))</f>
        <v>0.0719424460431655</v>
      </c>
      <c r="V501" s="10" t="n">
        <v>2488838</v>
      </c>
      <c r="W501" s="10" t="n">
        <v>3444</v>
      </c>
      <c r="X501" s="10" t="n">
        <v>3863667</v>
      </c>
      <c r="Y501" s="10" t="n">
        <v>7784</v>
      </c>
      <c r="Z501" s="2" t="n">
        <v>17</v>
      </c>
      <c r="AA501" s="2" t="s">
        <v>1246</v>
      </c>
    </row>
    <row r="502" customFormat="false" ht="15" hidden="false" customHeight="false" outlineLevel="0" collapsed="false">
      <c r="A502" s="2" t="s">
        <v>1247</v>
      </c>
      <c r="B502" s="2" t="s">
        <v>1072</v>
      </c>
      <c r="C502" s="3" t="s">
        <v>1073</v>
      </c>
      <c r="D502" s="2" t="s">
        <v>1074</v>
      </c>
      <c r="E502" s="2" t="n">
        <v>2026</v>
      </c>
      <c r="F502" s="2" t="n">
        <v>1</v>
      </c>
      <c r="G502" s="2" t="s">
        <v>147</v>
      </c>
      <c r="H502" s="3" t="s">
        <v>148</v>
      </c>
      <c r="I502" s="2" t="s">
        <v>149</v>
      </c>
      <c r="J502" s="10" t="n">
        <v>2429691</v>
      </c>
      <c r="K502" s="11" t="n">
        <f aca="false">J502/1000</f>
        <v>2429.691</v>
      </c>
      <c r="L502" s="10" t="n">
        <v>1255</v>
      </c>
      <c r="M502" s="12" t="n">
        <f aca="false">L502/1000</f>
        <v>1.255</v>
      </c>
      <c r="N502" s="13" t="n">
        <f aca="false">IF(SUMIFS($J$3:$J$20000,$D$3:$D$20000,$D502,$E$3:$E$20000,$E502)=0,0,J502/SUMIFS($J$3:$J$20000,$D$3:$D$20000,$D502,$E$3:$E$20000,$E502))</f>
        <v>0.347379992828479</v>
      </c>
      <c r="O502" s="13" t="n">
        <f aca="false">IF(SUMIFS($L$3:$L$20000,$D$3:$D$20000,$D502,$E$3:$E$20000,$E502)=0,0,L502/SUMIFS($L$3:$L$20000,$D$3:$D$20000,$D502,$E$3:$E$20000,$E502))</f>
        <v>0.260103626943005</v>
      </c>
      <c r="P502" s="10" t="n">
        <v>808610</v>
      </c>
      <c r="Q502" s="11" t="n">
        <f aca="false">P502/1000</f>
        <v>808.61</v>
      </c>
      <c r="R502" s="10" t="n">
        <v>468</v>
      </c>
      <c r="S502" s="12" t="n">
        <f aca="false">R502/1000</f>
        <v>0.468</v>
      </c>
      <c r="T502" s="13" t="n">
        <f aca="false">IF(SUMIFS($P$3:$P$20000,$D$3:$D$20000,$D502,$E$3:$E$20000,$E502)=0,0,P502/SUMIFS($P$3:$P$20000,$D$3:$D$20000,$D502,$E$3:$E$20000,$E502))</f>
        <v>0.152245050120123</v>
      </c>
      <c r="U502" s="13" t="n">
        <f aca="false">IF(SUMIFS($R$3:$R$20000,$D$3:$D$20000,$D502,$E$3:$E$20000,$E502)=0,0,R502/SUMIFS($R$3:$R$20000,$D$3:$D$20000,$D502,$E$3:$E$20000,$E502))</f>
        <v>0.14985590778098</v>
      </c>
      <c r="V502" s="10" t="n">
        <v>6994332</v>
      </c>
      <c r="W502" s="10" t="n">
        <v>4825</v>
      </c>
      <c r="X502" s="10" t="n">
        <v>5311240</v>
      </c>
      <c r="Y502" s="10" t="n">
        <v>3123</v>
      </c>
      <c r="Z502" s="2" t="n">
        <v>2</v>
      </c>
      <c r="AA502" s="2" t="s">
        <v>1248</v>
      </c>
    </row>
    <row r="503" customFormat="false" ht="15" hidden="false" customHeight="false" outlineLevel="0" collapsed="false">
      <c r="A503" s="2" t="s">
        <v>1249</v>
      </c>
      <c r="B503" s="2" t="s">
        <v>1072</v>
      </c>
      <c r="C503" s="3" t="s">
        <v>1073</v>
      </c>
      <c r="D503" s="2" t="s">
        <v>1074</v>
      </c>
      <c r="E503" s="2" t="n">
        <v>2026</v>
      </c>
      <c r="F503" s="2" t="n">
        <v>2</v>
      </c>
      <c r="G503" s="2" t="s">
        <v>142</v>
      </c>
      <c r="H503" s="3" t="s">
        <v>143</v>
      </c>
      <c r="I503" s="2" t="s">
        <v>144</v>
      </c>
      <c r="J503" s="10" t="n">
        <v>2106864</v>
      </c>
      <c r="K503" s="11" t="n">
        <f aca="false">J503/1000</f>
        <v>2106.864</v>
      </c>
      <c r="L503" s="10" t="n">
        <v>949</v>
      </c>
      <c r="M503" s="12" t="n">
        <f aca="false">L503/1000</f>
        <v>0.949</v>
      </c>
      <c r="N503" s="13" t="n">
        <f aca="false">IF(SUMIFS($J$3:$J$20000,$D$3:$D$20000,$D503,$E$3:$E$20000,$E503)=0,0,J503/SUMIFS($J$3:$J$20000,$D$3:$D$20000,$D503,$E$3:$E$20000,$E503))</f>
        <v>0.30122447719096</v>
      </c>
      <c r="O503" s="13" t="n">
        <f aca="false">IF(SUMIFS($L$3:$L$20000,$D$3:$D$20000,$D503,$E$3:$E$20000,$E503)=0,0,L503/SUMIFS($L$3:$L$20000,$D$3:$D$20000,$D503,$E$3:$E$20000,$E503))</f>
        <v>0.196683937823834</v>
      </c>
      <c r="P503" s="10" t="n">
        <v>823211</v>
      </c>
      <c r="Q503" s="11" t="n">
        <f aca="false">P503/1000</f>
        <v>823.211</v>
      </c>
      <c r="R503" s="10" t="n">
        <v>370</v>
      </c>
      <c r="S503" s="12" t="n">
        <f aca="false">R503/1000</f>
        <v>0.37</v>
      </c>
      <c r="T503" s="13" t="n">
        <f aca="false">IF(SUMIFS($P$3:$P$20000,$D$3:$D$20000,$D503,$E$3:$E$20000,$E503)=0,0,P503/SUMIFS($P$3:$P$20000,$D$3:$D$20000,$D503,$E$3:$E$20000,$E503))</f>
        <v>0.15499412566557</v>
      </c>
      <c r="U503" s="13" t="n">
        <f aca="false">IF(SUMIFS($R$3:$R$20000,$D$3:$D$20000,$D503,$E$3:$E$20000,$E503)=0,0,R503/SUMIFS($R$3:$R$20000,$D$3:$D$20000,$D503,$E$3:$E$20000,$E503))</f>
        <v>0.118475824527698</v>
      </c>
      <c r="V503" s="10" t="n">
        <v>6994332</v>
      </c>
      <c r="W503" s="10" t="n">
        <v>4825</v>
      </c>
      <c r="X503" s="10" t="n">
        <v>5311240</v>
      </c>
      <c r="Y503" s="10" t="n">
        <v>3123</v>
      </c>
      <c r="Z503" s="2" t="n">
        <v>3</v>
      </c>
      <c r="AA503" s="2" t="s">
        <v>1250</v>
      </c>
    </row>
    <row r="504" customFormat="false" ht="15" hidden="false" customHeight="false" outlineLevel="0" collapsed="false">
      <c r="A504" s="2" t="s">
        <v>1251</v>
      </c>
      <c r="B504" s="2" t="s">
        <v>1072</v>
      </c>
      <c r="C504" s="3" t="s">
        <v>1073</v>
      </c>
      <c r="D504" s="2" t="s">
        <v>1074</v>
      </c>
      <c r="E504" s="2" t="n">
        <v>2026</v>
      </c>
      <c r="F504" s="2" t="n">
        <v>3</v>
      </c>
      <c r="G504" s="2" t="s">
        <v>97</v>
      </c>
      <c r="H504" s="3" t="s">
        <v>98</v>
      </c>
      <c r="I504" s="2" t="s">
        <v>99</v>
      </c>
      <c r="J504" s="10" t="n">
        <v>1036512</v>
      </c>
      <c r="K504" s="11" t="n">
        <f aca="false">J504/1000</f>
        <v>1036.512</v>
      </c>
      <c r="L504" s="10" t="n">
        <v>335</v>
      </c>
      <c r="M504" s="12" t="n">
        <f aca="false">L504/1000</f>
        <v>0.335</v>
      </c>
      <c r="N504" s="13" t="n">
        <f aca="false">IF(SUMIFS($J$3:$J$20000,$D$3:$D$20000,$D504,$E$3:$E$20000,$E504)=0,0,J504/SUMIFS($J$3:$J$20000,$D$3:$D$20000,$D504,$E$3:$E$20000,$E504))</f>
        <v>0.148193136957182</v>
      </c>
      <c r="O504" s="13" t="n">
        <f aca="false">IF(SUMIFS($L$3:$L$20000,$D$3:$D$20000,$D504,$E$3:$E$20000,$E504)=0,0,L504/SUMIFS($L$3:$L$20000,$D$3:$D$20000,$D504,$E$3:$E$20000,$E504))</f>
        <v>0.0694300518134715</v>
      </c>
      <c r="P504" s="10" t="n">
        <v>2013750</v>
      </c>
      <c r="Q504" s="11" t="n">
        <f aca="false">P504/1000</f>
        <v>2013.75</v>
      </c>
      <c r="R504" s="10" t="n">
        <v>1125</v>
      </c>
      <c r="S504" s="12" t="n">
        <f aca="false">R504/1000</f>
        <v>1.125</v>
      </c>
      <c r="T504" s="13" t="n">
        <f aca="false">IF(SUMIFS($P$3:$P$20000,$D$3:$D$20000,$D504,$E$3:$E$20000,$E504)=0,0,P504/SUMIFS($P$3:$P$20000,$D$3:$D$20000,$D504,$E$3:$E$20000,$E504))</f>
        <v>0.379148748691454</v>
      </c>
      <c r="U504" s="13" t="n">
        <f aca="false">IF(SUMIFS($R$3:$R$20000,$D$3:$D$20000,$D504,$E$3:$E$20000,$E504)=0,0,R504/SUMIFS($R$3:$R$20000,$D$3:$D$20000,$D504,$E$3:$E$20000,$E504))</f>
        <v>0.360230547550432</v>
      </c>
      <c r="V504" s="10" t="n">
        <v>6994332</v>
      </c>
      <c r="W504" s="10" t="n">
        <v>4825</v>
      </c>
      <c r="X504" s="10" t="n">
        <v>5311240</v>
      </c>
      <c r="Y504" s="10" t="n">
        <v>3123</v>
      </c>
      <c r="Z504" s="2" t="n">
        <v>5</v>
      </c>
      <c r="AA504" s="2" t="s">
        <v>1252</v>
      </c>
    </row>
    <row r="505" customFormat="false" ht="15" hidden="false" customHeight="false" outlineLevel="0" collapsed="false">
      <c r="A505" s="2" t="s">
        <v>1253</v>
      </c>
      <c r="B505" s="2" t="s">
        <v>1072</v>
      </c>
      <c r="C505" s="3" t="s">
        <v>1073</v>
      </c>
      <c r="D505" s="2" t="s">
        <v>1074</v>
      </c>
      <c r="E505" s="2" t="n">
        <v>2026</v>
      </c>
      <c r="F505" s="2" t="n">
        <v>4</v>
      </c>
      <c r="G505" s="2" t="s">
        <v>102</v>
      </c>
      <c r="H505" s="3" t="s">
        <v>103</v>
      </c>
      <c r="I505" s="2" t="s">
        <v>104</v>
      </c>
      <c r="J505" s="10" t="n">
        <v>707609</v>
      </c>
      <c r="K505" s="11" t="n">
        <f aca="false">J505/1000</f>
        <v>707.609</v>
      </c>
      <c r="L505" s="10" t="n">
        <v>462</v>
      </c>
      <c r="M505" s="12" t="n">
        <f aca="false">L505/1000</f>
        <v>0.462</v>
      </c>
      <c r="N505" s="13" t="n">
        <f aca="false">IF(SUMIFS($J$3:$J$20000,$D$3:$D$20000,$D505,$E$3:$E$20000,$E505)=0,0,J505/SUMIFS($J$3:$J$20000,$D$3:$D$20000,$D505,$E$3:$E$20000,$E505))</f>
        <v>0.101168917918109</v>
      </c>
      <c r="O505" s="13" t="n">
        <f aca="false">IF(SUMIFS($L$3:$L$20000,$D$3:$D$20000,$D505,$E$3:$E$20000,$E505)=0,0,L505/SUMIFS($L$3:$L$20000,$D$3:$D$20000,$D505,$E$3:$E$20000,$E505))</f>
        <v>0.0957512953367876</v>
      </c>
      <c r="P505" s="10" t="n">
        <v>769144</v>
      </c>
      <c r="Q505" s="11" t="n">
        <f aca="false">P505/1000</f>
        <v>769.144</v>
      </c>
      <c r="R505" s="10" t="n">
        <v>423</v>
      </c>
      <c r="S505" s="12" t="n">
        <f aca="false">R505/1000</f>
        <v>0.423</v>
      </c>
      <c r="T505" s="13" t="n">
        <f aca="false">IF(SUMIFS($P$3:$P$20000,$D$3:$D$20000,$D505,$E$3:$E$20000,$E505)=0,0,P505/SUMIFS($P$3:$P$20000,$D$3:$D$20000,$D505,$E$3:$E$20000,$E505))</f>
        <v>0.144814393625594</v>
      </c>
      <c r="U505" s="13" t="n">
        <f aca="false">IF(SUMIFS($R$3:$R$20000,$D$3:$D$20000,$D505,$E$3:$E$20000,$E505)=0,0,R505/SUMIFS($R$3:$R$20000,$D$3:$D$20000,$D505,$E$3:$E$20000,$E505))</f>
        <v>0.135446685878963</v>
      </c>
      <c r="V505" s="10" t="n">
        <v>6994332</v>
      </c>
      <c r="W505" s="10" t="n">
        <v>4825</v>
      </c>
      <c r="X505" s="10" t="n">
        <v>5311240</v>
      </c>
      <c r="Y505" s="10" t="n">
        <v>3123</v>
      </c>
      <c r="Z505" s="2" t="n">
        <v>4</v>
      </c>
      <c r="AA505" s="2" t="s">
        <v>1254</v>
      </c>
    </row>
    <row r="506" customFormat="false" ht="15" hidden="false" customHeight="false" outlineLevel="0" collapsed="false">
      <c r="A506" s="2" t="s">
        <v>1255</v>
      </c>
      <c r="B506" s="2" t="s">
        <v>1072</v>
      </c>
      <c r="C506" s="3" t="s">
        <v>1073</v>
      </c>
      <c r="D506" s="2" t="s">
        <v>1074</v>
      </c>
      <c r="E506" s="2" t="n">
        <v>2026</v>
      </c>
      <c r="F506" s="2" t="n">
        <v>5</v>
      </c>
      <c r="G506" s="2" t="s">
        <v>107</v>
      </c>
      <c r="H506" s="3" t="s">
        <v>108</v>
      </c>
      <c r="I506" s="2" t="s">
        <v>109</v>
      </c>
      <c r="J506" s="10" t="n">
        <v>687075</v>
      </c>
      <c r="K506" s="11" t="n">
        <f aca="false">J506/1000</f>
        <v>687.075</v>
      </c>
      <c r="L506" s="10" t="n">
        <v>1819</v>
      </c>
      <c r="M506" s="12" t="n">
        <f aca="false">L506/1000</f>
        <v>1.819</v>
      </c>
      <c r="N506" s="13" t="n">
        <f aca="false">IF(SUMIFS($J$3:$J$20000,$D$3:$D$20000,$D506,$E$3:$E$20000,$E506)=0,0,J506/SUMIFS($J$3:$J$20000,$D$3:$D$20000,$D506,$E$3:$E$20000,$E506))</f>
        <v>0.0982331121828361</v>
      </c>
      <c r="O506" s="13" t="n">
        <f aca="false">IF(SUMIFS($L$3:$L$20000,$D$3:$D$20000,$D506,$E$3:$E$20000,$E506)=0,0,L506/SUMIFS($L$3:$L$20000,$D$3:$D$20000,$D506,$E$3:$E$20000,$E506))</f>
        <v>0.37699481865285</v>
      </c>
      <c r="P506" s="10" t="n">
        <v>13425</v>
      </c>
      <c r="Q506" s="11" t="n">
        <f aca="false">P506/1000</f>
        <v>13.425</v>
      </c>
      <c r="R506" s="10" t="n">
        <v>1</v>
      </c>
      <c r="S506" s="12" t="n">
        <f aca="false">R506/1000</f>
        <v>0.001</v>
      </c>
      <c r="T506" s="13" t="n">
        <f aca="false">IF(SUMIFS($P$3:$P$20000,$D$3:$D$20000,$D506,$E$3:$E$20000,$E506)=0,0,P506/SUMIFS($P$3:$P$20000,$D$3:$D$20000,$D506,$E$3:$E$20000,$E506))</f>
        <v>0.0025276583246097</v>
      </c>
      <c r="U506" s="13" t="n">
        <f aca="false">IF(SUMIFS($R$3:$R$20000,$D$3:$D$20000,$D506,$E$3:$E$20000,$E506)=0,0,R506/SUMIFS($R$3:$R$20000,$D$3:$D$20000,$D506,$E$3:$E$20000,$E506))</f>
        <v>0.00032020493115594</v>
      </c>
      <c r="V506" s="10" t="n">
        <v>6994332</v>
      </c>
      <c r="W506" s="10" t="n">
        <v>4825</v>
      </c>
      <c r="X506" s="10" t="n">
        <v>5311240</v>
      </c>
      <c r="Y506" s="10" t="n">
        <v>3123</v>
      </c>
      <c r="Z506" s="2" t="n">
        <v>1</v>
      </c>
      <c r="AA506" s="2" t="s">
        <v>1256</v>
      </c>
    </row>
    <row r="507" customFormat="false" ht="15" hidden="false" customHeight="false" outlineLevel="0" collapsed="false">
      <c r="A507" s="2" t="s">
        <v>1257</v>
      </c>
      <c r="B507" s="2" t="s">
        <v>1072</v>
      </c>
      <c r="C507" s="3" t="s">
        <v>1073</v>
      </c>
      <c r="D507" s="2" t="s">
        <v>1074</v>
      </c>
      <c r="E507" s="2" t="n">
        <v>2026</v>
      </c>
      <c r="F507" s="2" t="n">
        <v>6</v>
      </c>
      <c r="G507" s="2" t="s">
        <v>247</v>
      </c>
      <c r="H507" s="3" t="s">
        <v>248</v>
      </c>
      <c r="I507" s="2" t="s">
        <v>249</v>
      </c>
      <c r="J507" s="10" t="n">
        <v>12695</v>
      </c>
      <c r="K507" s="11" t="n">
        <f aca="false">J507/1000</f>
        <v>12.695</v>
      </c>
      <c r="L507" s="10" t="n">
        <v>0</v>
      </c>
      <c r="M507" s="12" t="n">
        <f aca="false">L507/1000</f>
        <v>0</v>
      </c>
      <c r="N507" s="13" t="n">
        <f aca="false">IF(SUMIFS($J$3:$J$20000,$D$3:$D$20000,$D507,$E$3:$E$20000,$E507)=0,0,J507/SUMIFS($J$3:$J$20000,$D$3:$D$20000,$D507,$E$3:$E$20000,$E507))</f>
        <v>0.00181504109327381</v>
      </c>
      <c r="O507" s="13" t="n">
        <f aca="false">IF(SUMIFS($L$3:$L$20000,$D$3:$D$20000,$D507,$E$3:$E$20000,$E507)=0,0,L507/SUMIFS($L$3:$L$20000,$D$3:$D$20000,$D507,$E$3:$E$20000,$E507))</f>
        <v>0</v>
      </c>
      <c r="P507" s="10" t="n">
        <v>0</v>
      </c>
      <c r="Q507" s="11" t="n">
        <f aca="false">P507/1000</f>
        <v>0</v>
      </c>
      <c r="R507" s="10" t="n">
        <v>0</v>
      </c>
      <c r="S507" s="12" t="n">
        <f aca="false">R507/1000</f>
        <v>0</v>
      </c>
      <c r="T507" s="13" t="n">
        <f aca="false">IF(SUMIFS($P$3:$P$20000,$D$3:$D$20000,$D507,$E$3:$E$20000,$E507)=0,0,P507/SUMIFS($P$3:$P$20000,$D$3:$D$20000,$D507,$E$3:$E$20000,$E507))</f>
        <v>0</v>
      </c>
      <c r="U507" s="13" t="n">
        <f aca="false">IF(SUMIFS($R$3:$R$20000,$D$3:$D$20000,$D507,$E$3:$E$20000,$E507)=0,0,R507/SUMIFS($R$3:$R$20000,$D$3:$D$20000,$D507,$E$3:$E$20000,$E507))</f>
        <v>0</v>
      </c>
      <c r="V507" s="10" t="n">
        <v>6994332</v>
      </c>
      <c r="W507" s="10" t="n">
        <v>4825</v>
      </c>
      <c r="X507" s="10" t="n">
        <v>5311240</v>
      </c>
      <c r="Y507" s="10" t="n">
        <v>3123</v>
      </c>
      <c r="Z507" s="2" t="n">
        <v>7</v>
      </c>
      <c r="AA507" s="2" t="s">
        <v>1258</v>
      </c>
    </row>
    <row r="508" customFormat="false" ht="15" hidden="false" customHeight="false" outlineLevel="0" collapsed="false">
      <c r="A508" s="2" t="s">
        <v>1259</v>
      </c>
      <c r="B508" s="2" t="s">
        <v>1072</v>
      </c>
      <c r="C508" s="3" t="s">
        <v>1073</v>
      </c>
      <c r="D508" s="2" t="s">
        <v>1074</v>
      </c>
      <c r="E508" s="2" t="n">
        <v>2026</v>
      </c>
      <c r="F508" s="2" t="n">
        <v>7</v>
      </c>
      <c r="G508" s="2" t="s">
        <v>162</v>
      </c>
      <c r="H508" s="3" t="s">
        <v>163</v>
      </c>
      <c r="I508" s="2" t="s">
        <v>164</v>
      </c>
      <c r="J508" s="10" t="n">
        <v>9108</v>
      </c>
      <c r="K508" s="11" t="n">
        <f aca="false">J508/1000</f>
        <v>9.108</v>
      </c>
      <c r="L508" s="10" t="n">
        <v>5</v>
      </c>
      <c r="M508" s="12" t="n">
        <f aca="false">L508/1000</f>
        <v>0.005</v>
      </c>
      <c r="N508" s="13" t="n">
        <f aca="false">IF(SUMIFS($J$3:$J$20000,$D$3:$D$20000,$D508,$E$3:$E$20000,$E508)=0,0,J508/SUMIFS($J$3:$J$20000,$D$3:$D$20000,$D508,$E$3:$E$20000,$E508))</f>
        <v>0.00130219726487104</v>
      </c>
      <c r="O508" s="13" t="n">
        <f aca="false">IF(SUMIFS($L$3:$L$20000,$D$3:$D$20000,$D508,$E$3:$E$20000,$E508)=0,0,L508/SUMIFS($L$3:$L$20000,$D$3:$D$20000,$D508,$E$3:$E$20000,$E508))</f>
        <v>0.00103626943005181</v>
      </c>
      <c r="P508" s="10" t="n">
        <v>0</v>
      </c>
      <c r="Q508" s="11" t="n">
        <f aca="false">P508/1000</f>
        <v>0</v>
      </c>
      <c r="R508" s="10" t="n">
        <v>0</v>
      </c>
      <c r="S508" s="12" t="n">
        <f aca="false">R508/1000</f>
        <v>0</v>
      </c>
      <c r="T508" s="13" t="n">
        <f aca="false">IF(SUMIFS($P$3:$P$20000,$D$3:$D$20000,$D508,$E$3:$E$20000,$E508)=0,0,P508/SUMIFS($P$3:$P$20000,$D$3:$D$20000,$D508,$E$3:$E$20000,$E508))</f>
        <v>0</v>
      </c>
      <c r="U508" s="13" t="n">
        <f aca="false">IF(SUMIFS($R$3:$R$20000,$D$3:$D$20000,$D508,$E$3:$E$20000,$E508)=0,0,R508/SUMIFS($R$3:$R$20000,$D$3:$D$20000,$D508,$E$3:$E$20000,$E508))</f>
        <v>0</v>
      </c>
      <c r="V508" s="10" t="n">
        <v>6994332</v>
      </c>
      <c r="W508" s="10" t="n">
        <v>4825</v>
      </c>
      <c r="X508" s="10" t="n">
        <v>5311240</v>
      </c>
      <c r="Y508" s="10" t="n">
        <v>3123</v>
      </c>
      <c r="Z508" s="2" t="n">
        <v>6</v>
      </c>
      <c r="AA508" s="2" t="s">
        <v>1260</v>
      </c>
    </row>
    <row r="509" customFormat="false" ht="15" hidden="false" customHeight="false" outlineLevel="0" collapsed="false">
      <c r="A509" s="2" t="s">
        <v>1261</v>
      </c>
      <c r="B509" s="2" t="s">
        <v>1072</v>
      </c>
      <c r="C509" s="3" t="s">
        <v>1073</v>
      </c>
      <c r="D509" s="2" t="s">
        <v>1074</v>
      </c>
      <c r="E509" s="2" t="n">
        <v>2026</v>
      </c>
      <c r="F509" s="2" t="n">
        <v>8</v>
      </c>
      <c r="G509" s="2" t="s">
        <v>727</v>
      </c>
      <c r="H509" s="3" t="s">
        <v>728</v>
      </c>
      <c r="I509" s="2" t="s">
        <v>729</v>
      </c>
      <c r="J509" s="10" t="n">
        <v>2680</v>
      </c>
      <c r="K509" s="11" t="n">
        <f aca="false">J509/1000</f>
        <v>2.68</v>
      </c>
      <c r="L509" s="10" t="n">
        <v>0</v>
      </c>
      <c r="M509" s="12" t="n">
        <f aca="false">L509/1000</f>
        <v>0</v>
      </c>
      <c r="N509" s="13" t="n">
        <f aca="false">IF(SUMIFS($J$3:$J$20000,$D$3:$D$20000,$D509,$E$3:$E$20000,$E509)=0,0,J509/SUMIFS($J$3:$J$20000,$D$3:$D$20000,$D509,$E$3:$E$20000,$E509))</f>
        <v>0.000383167398973912</v>
      </c>
      <c r="O509" s="13" t="n">
        <f aca="false">IF(SUMIFS($L$3:$L$20000,$D$3:$D$20000,$D509,$E$3:$E$20000,$E509)=0,0,L509/SUMIFS($L$3:$L$20000,$D$3:$D$20000,$D509,$E$3:$E$20000,$E509))</f>
        <v>0</v>
      </c>
      <c r="P509" s="10" t="n">
        <v>0</v>
      </c>
      <c r="Q509" s="11" t="n">
        <f aca="false">P509/1000</f>
        <v>0</v>
      </c>
      <c r="R509" s="10" t="n">
        <v>0</v>
      </c>
      <c r="S509" s="12" t="n">
        <f aca="false">R509/1000</f>
        <v>0</v>
      </c>
      <c r="T509" s="13" t="n">
        <f aca="false">IF(SUMIFS($P$3:$P$20000,$D$3:$D$20000,$D509,$E$3:$E$20000,$E509)=0,0,P509/SUMIFS($P$3:$P$20000,$D$3:$D$20000,$D509,$E$3:$E$20000,$E509))</f>
        <v>0</v>
      </c>
      <c r="U509" s="13" t="n">
        <f aca="false">IF(SUMIFS($R$3:$R$20000,$D$3:$D$20000,$D509,$E$3:$E$20000,$E509)=0,0,R509/SUMIFS($R$3:$R$20000,$D$3:$D$20000,$D509,$E$3:$E$20000,$E509))</f>
        <v>0</v>
      </c>
      <c r="V509" s="10" t="n">
        <v>6994332</v>
      </c>
      <c r="W509" s="10" t="n">
        <v>4825</v>
      </c>
      <c r="X509" s="10" t="n">
        <v>5311240</v>
      </c>
      <c r="Y509" s="10" t="n">
        <v>3123</v>
      </c>
      <c r="Z509" s="2" t="n">
        <v>8</v>
      </c>
      <c r="AA509" s="2" t="s">
        <v>1262</v>
      </c>
    </row>
    <row r="510" customFormat="false" ht="15" hidden="false" customHeight="false" outlineLevel="0" collapsed="false">
      <c r="A510" s="2" t="s">
        <v>1263</v>
      </c>
      <c r="B510" s="2" t="s">
        <v>1072</v>
      </c>
      <c r="C510" s="3" t="s">
        <v>1073</v>
      </c>
      <c r="D510" s="2" t="s">
        <v>1074</v>
      </c>
      <c r="E510" s="2" t="n">
        <v>2026</v>
      </c>
      <c r="F510" s="2" t="n">
        <v>9</v>
      </c>
      <c r="G510" s="2" t="s">
        <v>1231</v>
      </c>
      <c r="H510" s="3" t="s">
        <v>1232</v>
      </c>
      <c r="I510" s="2" t="s">
        <v>1233</v>
      </c>
      <c r="J510" s="10" t="n">
        <v>1880</v>
      </c>
      <c r="K510" s="11" t="n">
        <f aca="false">J510/1000</f>
        <v>1.88</v>
      </c>
      <c r="L510" s="10" t="n">
        <v>0</v>
      </c>
      <c r="M510" s="12" t="n">
        <f aca="false">L510/1000</f>
        <v>0</v>
      </c>
      <c r="N510" s="13" t="n">
        <f aca="false">IF(SUMIFS($J$3:$J$20000,$D$3:$D$20000,$D510,$E$3:$E$20000,$E510)=0,0,J510/SUMIFS($J$3:$J$20000,$D$3:$D$20000,$D510,$E$3:$E$20000,$E510))</f>
        <v>0.000268789070921998</v>
      </c>
      <c r="O510" s="13" t="n">
        <f aca="false">IF(SUMIFS($L$3:$L$20000,$D$3:$D$20000,$D510,$E$3:$E$20000,$E510)=0,0,L510/SUMIFS($L$3:$L$20000,$D$3:$D$20000,$D510,$E$3:$E$20000,$E510))</f>
        <v>0</v>
      </c>
      <c r="P510" s="10" t="n">
        <v>0</v>
      </c>
      <c r="Q510" s="11" t="n">
        <f aca="false">P510/1000</f>
        <v>0</v>
      </c>
      <c r="R510" s="10" t="n">
        <v>0</v>
      </c>
      <c r="S510" s="12" t="n">
        <f aca="false">R510/1000</f>
        <v>0</v>
      </c>
      <c r="T510" s="13" t="n">
        <f aca="false">IF(SUMIFS($P$3:$P$20000,$D$3:$D$20000,$D510,$E$3:$E$20000,$E510)=0,0,P510/SUMIFS($P$3:$P$20000,$D$3:$D$20000,$D510,$E$3:$E$20000,$E510))</f>
        <v>0</v>
      </c>
      <c r="U510" s="13" t="n">
        <f aca="false">IF(SUMIFS($R$3:$R$20000,$D$3:$D$20000,$D510,$E$3:$E$20000,$E510)=0,0,R510/SUMIFS($R$3:$R$20000,$D$3:$D$20000,$D510,$E$3:$E$20000,$E510))</f>
        <v>0</v>
      </c>
      <c r="V510" s="10" t="n">
        <v>6994332</v>
      </c>
      <c r="W510" s="10" t="n">
        <v>4825</v>
      </c>
      <c r="X510" s="10" t="n">
        <v>5311240</v>
      </c>
      <c r="Y510" s="10" t="n">
        <v>3123</v>
      </c>
      <c r="Z510" s="2" t="n">
        <v>9</v>
      </c>
      <c r="AA510" s="2" t="s">
        <v>1264</v>
      </c>
    </row>
    <row r="511" customFormat="false" ht="15" hidden="false" customHeight="false" outlineLevel="0" collapsed="false">
      <c r="A511" s="2" t="s">
        <v>1265</v>
      </c>
      <c r="B511" s="2" t="s">
        <v>1072</v>
      </c>
      <c r="C511" s="3" t="s">
        <v>1073</v>
      </c>
      <c r="D511" s="2" t="s">
        <v>1074</v>
      </c>
      <c r="E511" s="2" t="n">
        <v>2026</v>
      </c>
      <c r="F511" s="2" t="n">
        <v>10</v>
      </c>
      <c r="G511" s="2" t="s">
        <v>171</v>
      </c>
      <c r="H511" s="3" t="s">
        <v>172</v>
      </c>
      <c r="I511" s="2" t="s">
        <v>173</v>
      </c>
      <c r="J511" s="10" t="n">
        <v>180</v>
      </c>
      <c r="K511" s="11" t="n">
        <f aca="false">J511/1000</f>
        <v>0.18</v>
      </c>
      <c r="L511" s="10" t="n">
        <v>0</v>
      </c>
      <c r="M511" s="12" t="n">
        <f aca="false">L511/1000</f>
        <v>0</v>
      </c>
      <c r="N511" s="13" t="n">
        <f aca="false">IF(SUMIFS($J$3:$J$20000,$D$3:$D$20000,$D511,$E$3:$E$20000,$E511)=0,0,J511/SUMIFS($J$3:$J$20000,$D$3:$D$20000,$D511,$E$3:$E$20000,$E511))</f>
        <v>2.57351238116807E-005</v>
      </c>
      <c r="O511" s="13" t="n">
        <f aca="false">IF(SUMIFS($L$3:$L$20000,$D$3:$D$20000,$D511,$E$3:$E$20000,$E511)=0,0,L511/SUMIFS($L$3:$L$20000,$D$3:$D$20000,$D511,$E$3:$E$20000,$E511))</f>
        <v>0</v>
      </c>
      <c r="P511" s="10" t="n">
        <v>0</v>
      </c>
      <c r="Q511" s="11" t="n">
        <f aca="false">P511/1000</f>
        <v>0</v>
      </c>
      <c r="R511" s="10" t="n">
        <v>0</v>
      </c>
      <c r="S511" s="12" t="n">
        <f aca="false">R511/1000</f>
        <v>0</v>
      </c>
      <c r="T511" s="13" t="n">
        <f aca="false">IF(SUMIFS($P$3:$P$20000,$D$3:$D$20000,$D511,$E$3:$E$20000,$E511)=0,0,P511/SUMIFS($P$3:$P$20000,$D$3:$D$20000,$D511,$E$3:$E$20000,$E511))</f>
        <v>0</v>
      </c>
      <c r="U511" s="13" t="n">
        <f aca="false">IF(SUMIFS($R$3:$R$20000,$D$3:$D$20000,$D511,$E$3:$E$20000,$E511)=0,0,R511/SUMIFS($R$3:$R$20000,$D$3:$D$20000,$D511,$E$3:$E$20000,$E511))</f>
        <v>0</v>
      </c>
      <c r="V511" s="10" t="n">
        <v>6994332</v>
      </c>
      <c r="W511" s="10" t="n">
        <v>4825</v>
      </c>
      <c r="X511" s="10" t="n">
        <v>5311240</v>
      </c>
      <c r="Y511" s="10" t="n">
        <v>3123</v>
      </c>
      <c r="Z511" s="2" t="n">
        <v>10</v>
      </c>
      <c r="AA511" s="2" t="s">
        <v>1266</v>
      </c>
    </row>
    <row r="512" customFormat="false" ht="15" hidden="false" customHeight="false" outlineLevel="0" collapsed="false">
      <c r="A512" s="2" t="s">
        <v>1267</v>
      </c>
      <c r="B512" s="2" t="s">
        <v>1072</v>
      </c>
      <c r="C512" s="3" t="s">
        <v>1073</v>
      </c>
      <c r="D512" s="2" t="s">
        <v>1074</v>
      </c>
      <c r="E512" s="2" t="n">
        <v>2026</v>
      </c>
      <c r="F512" s="2" t="n">
        <v>11</v>
      </c>
      <c r="G512" s="2" t="s">
        <v>180</v>
      </c>
      <c r="H512" s="3" t="s">
        <v>181</v>
      </c>
      <c r="I512" s="2"/>
      <c r="J512" s="10" t="n">
        <v>38</v>
      </c>
      <c r="K512" s="11" t="n">
        <f aca="false">J512/1000</f>
        <v>0.038</v>
      </c>
      <c r="L512" s="10" t="n">
        <v>0</v>
      </c>
      <c r="M512" s="12" t="n">
        <f aca="false">L512/1000</f>
        <v>0</v>
      </c>
      <c r="N512" s="13" t="n">
        <f aca="false">IF(SUMIFS($J$3:$J$20000,$D$3:$D$20000,$D512,$E$3:$E$20000,$E512)=0,0,J512/SUMIFS($J$3:$J$20000,$D$3:$D$20000,$D512,$E$3:$E$20000,$E512))</f>
        <v>5.43297058246592E-006</v>
      </c>
      <c r="O512" s="13" t="n">
        <f aca="false">IF(SUMIFS($L$3:$L$20000,$D$3:$D$20000,$D512,$E$3:$E$20000,$E512)=0,0,L512/SUMIFS($L$3:$L$20000,$D$3:$D$20000,$D512,$E$3:$E$20000,$E512))</f>
        <v>0</v>
      </c>
      <c r="P512" s="10" t="n">
        <v>0</v>
      </c>
      <c r="Q512" s="11" t="n">
        <f aca="false">P512/1000</f>
        <v>0</v>
      </c>
      <c r="R512" s="10" t="n">
        <v>0</v>
      </c>
      <c r="S512" s="12" t="n">
        <f aca="false">R512/1000</f>
        <v>0</v>
      </c>
      <c r="T512" s="13" t="n">
        <f aca="false">IF(SUMIFS($P$3:$P$20000,$D$3:$D$20000,$D512,$E$3:$E$20000,$E512)=0,0,P512/SUMIFS($P$3:$P$20000,$D$3:$D$20000,$D512,$E$3:$E$20000,$E512))</f>
        <v>0</v>
      </c>
      <c r="U512" s="13" t="n">
        <f aca="false">IF(SUMIFS($R$3:$R$20000,$D$3:$D$20000,$D512,$E$3:$E$20000,$E512)=0,0,R512/SUMIFS($R$3:$R$20000,$D$3:$D$20000,$D512,$E$3:$E$20000,$E512))</f>
        <v>0</v>
      </c>
      <c r="V512" s="10" t="n">
        <v>6994332</v>
      </c>
      <c r="W512" s="10" t="n">
        <v>4825</v>
      </c>
      <c r="X512" s="10" t="n">
        <v>5311240</v>
      </c>
      <c r="Y512" s="10" t="n">
        <v>3123</v>
      </c>
      <c r="Z512" s="2" t="n">
        <v>11</v>
      </c>
      <c r="AA512" s="2" t="s">
        <v>1268</v>
      </c>
    </row>
    <row r="513" customFormat="false" ht="15" hidden="false" customHeight="false" outlineLevel="0" collapsed="false">
      <c r="A513" s="2" t="s">
        <v>1269</v>
      </c>
      <c r="B513" s="2" t="s">
        <v>1072</v>
      </c>
      <c r="C513" s="3" t="s">
        <v>1073</v>
      </c>
      <c r="D513" s="2" t="s">
        <v>1074</v>
      </c>
      <c r="E513" s="2" t="n">
        <v>2026</v>
      </c>
      <c r="F513" s="2" t="n">
        <v>12</v>
      </c>
      <c r="G513" s="2" t="s">
        <v>210</v>
      </c>
      <c r="H513" s="3" t="s">
        <v>211</v>
      </c>
      <c r="I513" s="2" t="s">
        <v>212</v>
      </c>
      <c r="J513" s="10" t="n">
        <v>0</v>
      </c>
      <c r="K513" s="11" t="n">
        <f aca="false">J513/1000</f>
        <v>0</v>
      </c>
      <c r="L513" s="10" t="n">
        <v>0</v>
      </c>
      <c r="M513" s="12" t="n">
        <f aca="false">L513/1000</f>
        <v>0</v>
      </c>
      <c r="N513" s="13" t="n">
        <f aca="false">IF(SUMIFS($J$3:$J$20000,$D$3:$D$20000,$D513,$E$3:$E$20000,$E513)=0,0,J513/SUMIFS($J$3:$J$20000,$D$3:$D$20000,$D513,$E$3:$E$20000,$E513))</f>
        <v>0</v>
      </c>
      <c r="O513" s="13" t="n">
        <f aca="false">IF(SUMIFS($L$3:$L$20000,$D$3:$D$20000,$D513,$E$3:$E$20000,$E513)=0,0,L513/SUMIFS($L$3:$L$20000,$D$3:$D$20000,$D513,$E$3:$E$20000,$E513))</f>
        <v>0</v>
      </c>
      <c r="P513" s="10" t="n">
        <v>880766</v>
      </c>
      <c r="Q513" s="11" t="n">
        <f aca="false">P513/1000</f>
        <v>880.766</v>
      </c>
      <c r="R513" s="10" t="n">
        <v>731</v>
      </c>
      <c r="S513" s="12" t="n">
        <f aca="false">R513/1000</f>
        <v>0.731</v>
      </c>
      <c r="T513" s="13" t="n">
        <f aca="false">IF(SUMIFS($P$3:$P$20000,$D$3:$D$20000,$D513,$E$3:$E$20000,$E513)=0,0,P513/SUMIFS($P$3:$P$20000,$D$3:$D$20000,$D513,$E$3:$E$20000,$E513))</f>
        <v>0.16583057817007</v>
      </c>
      <c r="U513" s="13" t="n">
        <f aca="false">IF(SUMIFS($R$3:$R$20000,$D$3:$D$20000,$D513,$E$3:$E$20000,$E513)=0,0,R513/SUMIFS($R$3:$R$20000,$D$3:$D$20000,$D513,$E$3:$E$20000,$E513))</f>
        <v>0.234069804674992</v>
      </c>
      <c r="V513" s="10" t="n">
        <v>6994332</v>
      </c>
      <c r="W513" s="10" t="n">
        <v>4825</v>
      </c>
      <c r="X513" s="10" t="n">
        <v>5311240</v>
      </c>
      <c r="Y513" s="10" t="n">
        <v>3123</v>
      </c>
      <c r="Z513" s="2" t="n">
        <v>12</v>
      </c>
      <c r="AA513" s="2" t="s">
        <v>1270</v>
      </c>
    </row>
    <row r="514" customFormat="false" ht="15" hidden="false" customHeight="false" outlineLevel="0" collapsed="false">
      <c r="A514" s="2" t="s">
        <v>1271</v>
      </c>
      <c r="B514" s="2" t="s">
        <v>1072</v>
      </c>
      <c r="C514" s="3" t="s">
        <v>1073</v>
      </c>
      <c r="D514" s="2" t="s">
        <v>1074</v>
      </c>
      <c r="E514" s="2" t="n">
        <v>2026</v>
      </c>
      <c r="F514" s="2" t="n">
        <v>13</v>
      </c>
      <c r="G514" s="2" t="s">
        <v>1272</v>
      </c>
      <c r="H514" s="3" t="s">
        <v>1273</v>
      </c>
      <c r="I514" s="2"/>
      <c r="J514" s="10" t="n">
        <v>0</v>
      </c>
      <c r="K514" s="11" t="n">
        <f aca="false">J514/1000</f>
        <v>0</v>
      </c>
      <c r="L514" s="10" t="n">
        <v>0</v>
      </c>
      <c r="M514" s="12" t="n">
        <f aca="false">L514/1000</f>
        <v>0</v>
      </c>
      <c r="N514" s="13" t="n">
        <f aca="false">IF(SUMIFS($J$3:$J$20000,$D$3:$D$20000,$D514,$E$3:$E$20000,$E514)=0,0,J514/SUMIFS($J$3:$J$20000,$D$3:$D$20000,$D514,$E$3:$E$20000,$E514))</f>
        <v>0</v>
      </c>
      <c r="O514" s="13" t="n">
        <f aca="false">IF(SUMIFS($L$3:$L$20000,$D$3:$D$20000,$D514,$E$3:$E$20000,$E514)=0,0,L514/SUMIFS($L$3:$L$20000,$D$3:$D$20000,$D514,$E$3:$E$20000,$E514))</f>
        <v>0</v>
      </c>
      <c r="P514" s="10" t="n">
        <v>2334</v>
      </c>
      <c r="Q514" s="11" t="n">
        <f aca="false">P514/1000</f>
        <v>2.334</v>
      </c>
      <c r="R514" s="10" t="n">
        <v>5</v>
      </c>
      <c r="S514" s="12" t="n">
        <f aca="false">R514/1000</f>
        <v>0.005</v>
      </c>
      <c r="T514" s="13" t="n">
        <f aca="false">IF(SUMIFS($P$3:$P$20000,$D$3:$D$20000,$D514,$E$3:$E$20000,$E514)=0,0,P514/SUMIFS($P$3:$P$20000,$D$3:$D$20000,$D514,$E$3:$E$20000,$E514))</f>
        <v>0.000439445402580188</v>
      </c>
      <c r="U514" s="13" t="n">
        <f aca="false">IF(SUMIFS($R$3:$R$20000,$D$3:$D$20000,$D514,$E$3:$E$20000,$E514)=0,0,R514/SUMIFS($R$3:$R$20000,$D$3:$D$20000,$D514,$E$3:$E$20000,$E514))</f>
        <v>0.0016010246557797</v>
      </c>
      <c r="V514" s="10" t="n">
        <v>6994332</v>
      </c>
      <c r="W514" s="10" t="n">
        <v>4825</v>
      </c>
      <c r="X514" s="10" t="n">
        <v>5311240</v>
      </c>
      <c r="Y514" s="10" t="n">
        <v>3123</v>
      </c>
      <c r="Z514" s="2" t="n">
        <v>13</v>
      </c>
      <c r="AA514" s="2" t="s">
        <v>1274</v>
      </c>
    </row>
    <row r="515" customFormat="false" ht="15" hidden="false" customHeight="false" outlineLevel="0" collapsed="false">
      <c r="A515" s="2" t="s">
        <v>1275</v>
      </c>
      <c r="B515" s="2" t="s">
        <v>1276</v>
      </c>
      <c r="C515" s="3" t="s">
        <v>1277</v>
      </c>
      <c r="D515" s="2" t="s">
        <v>1278</v>
      </c>
      <c r="E515" s="2" t="n">
        <v>2022</v>
      </c>
      <c r="F515" s="2" t="n">
        <v>1</v>
      </c>
      <c r="G515" s="2" t="s">
        <v>107</v>
      </c>
      <c r="H515" s="3" t="s">
        <v>108</v>
      </c>
      <c r="I515" s="2" t="s">
        <v>109</v>
      </c>
      <c r="J515" s="10" t="n">
        <v>48727</v>
      </c>
      <c r="K515" s="11" t="n">
        <f aca="false">J515/1000</f>
        <v>48.727</v>
      </c>
      <c r="L515" s="10" t="n">
        <v>39</v>
      </c>
      <c r="M515" s="12" t="n">
        <f aca="false">L515/1000</f>
        <v>0.039</v>
      </c>
      <c r="N515" s="13" t="n">
        <f aca="false">IF(SUMIFS($J$3:$J$20000,$D$3:$D$20000,$D515,$E$3:$E$20000,$E515)=0,0,J515/SUMIFS($J$3:$J$20000,$D$3:$D$20000,$D515,$E$3:$E$20000,$E515))</f>
        <v>0.691359250851305</v>
      </c>
      <c r="O515" s="13" t="n">
        <f aca="false">IF(SUMIFS($L$3:$L$20000,$D$3:$D$20000,$D515,$E$3:$E$20000,$E515)=0,0,L515/SUMIFS($L$3:$L$20000,$D$3:$D$20000,$D515,$E$3:$E$20000,$E515))</f>
        <v>0.696428571428571</v>
      </c>
      <c r="P515" s="10" t="n">
        <v>0</v>
      </c>
      <c r="Q515" s="11" t="n">
        <f aca="false">P515/1000</f>
        <v>0</v>
      </c>
      <c r="R515" s="10" t="n">
        <v>0</v>
      </c>
      <c r="S515" s="12" t="n">
        <f aca="false">R515/1000</f>
        <v>0</v>
      </c>
      <c r="T515" s="13" t="n">
        <f aca="false">IF(SUMIFS($P$3:$P$20000,$D$3:$D$20000,$D515,$E$3:$E$20000,$E515)=0,0,P515/SUMIFS($P$3:$P$20000,$D$3:$D$20000,$D515,$E$3:$E$20000,$E515))</f>
        <v>0</v>
      </c>
      <c r="U515" s="13" t="n">
        <f aca="false">IF(SUMIFS($R$3:$R$20000,$D$3:$D$20000,$D515,$E$3:$E$20000,$E515)=0,0,R515/SUMIFS($R$3:$R$20000,$D$3:$D$20000,$D515,$E$3:$E$20000,$E515))</f>
        <v>0</v>
      </c>
      <c r="V515" s="10" t="n">
        <v>70480</v>
      </c>
      <c r="W515" s="10" t="n">
        <v>56</v>
      </c>
      <c r="X515" s="10" t="n">
        <v>21298</v>
      </c>
      <c r="Y515" s="10" t="n">
        <v>29</v>
      </c>
      <c r="Z515" s="2" t="n">
        <v>1</v>
      </c>
      <c r="AA515" s="2" t="s">
        <v>1279</v>
      </c>
    </row>
    <row r="516" customFormat="false" ht="15" hidden="false" customHeight="false" outlineLevel="0" collapsed="false">
      <c r="A516" s="2" t="s">
        <v>1280</v>
      </c>
      <c r="B516" s="2" t="s">
        <v>1276</v>
      </c>
      <c r="C516" s="3" t="s">
        <v>1277</v>
      </c>
      <c r="D516" s="2" t="s">
        <v>1278</v>
      </c>
      <c r="E516" s="2" t="n">
        <v>2022</v>
      </c>
      <c r="F516" s="2" t="n">
        <v>2</v>
      </c>
      <c r="G516" s="2" t="s">
        <v>97</v>
      </c>
      <c r="H516" s="3" t="s">
        <v>98</v>
      </c>
      <c r="I516" s="2" t="s">
        <v>99</v>
      </c>
      <c r="J516" s="10" t="n">
        <v>19024</v>
      </c>
      <c r="K516" s="11" t="n">
        <f aca="false">J516/1000</f>
        <v>19.024</v>
      </c>
      <c r="L516" s="10" t="n">
        <v>8</v>
      </c>
      <c r="M516" s="12" t="n">
        <f aca="false">L516/1000</f>
        <v>0.008</v>
      </c>
      <c r="N516" s="13" t="n">
        <f aca="false">IF(SUMIFS($J$3:$J$20000,$D$3:$D$20000,$D516,$E$3:$E$20000,$E516)=0,0,J516/SUMIFS($J$3:$J$20000,$D$3:$D$20000,$D516,$E$3:$E$20000,$E516))</f>
        <v>0.269920544835414</v>
      </c>
      <c r="O516" s="13" t="n">
        <f aca="false">IF(SUMIFS($L$3:$L$20000,$D$3:$D$20000,$D516,$E$3:$E$20000,$E516)=0,0,L516/SUMIFS($L$3:$L$20000,$D$3:$D$20000,$D516,$E$3:$E$20000,$E516))</f>
        <v>0.142857142857143</v>
      </c>
      <c r="P516" s="10" t="n">
        <v>5799</v>
      </c>
      <c r="Q516" s="11" t="n">
        <f aca="false">P516/1000</f>
        <v>5.799</v>
      </c>
      <c r="R516" s="10" t="n">
        <v>7</v>
      </c>
      <c r="S516" s="12" t="n">
        <f aca="false">R516/1000</f>
        <v>0.007</v>
      </c>
      <c r="T516" s="13" t="n">
        <f aca="false">IF(SUMIFS($P$3:$P$20000,$D$3:$D$20000,$D516,$E$3:$E$20000,$E516)=0,0,P516/SUMIFS($P$3:$P$20000,$D$3:$D$20000,$D516,$E$3:$E$20000,$E516))</f>
        <v>0.272279087238238</v>
      </c>
      <c r="U516" s="13" t="n">
        <f aca="false">IF(SUMIFS($R$3:$R$20000,$D$3:$D$20000,$D516,$E$3:$E$20000,$E516)=0,0,R516/SUMIFS($R$3:$R$20000,$D$3:$D$20000,$D516,$E$3:$E$20000,$E516))</f>
        <v>0.241379310344828</v>
      </c>
      <c r="V516" s="10" t="n">
        <v>70480</v>
      </c>
      <c r="W516" s="10" t="n">
        <v>56</v>
      </c>
      <c r="X516" s="10" t="n">
        <v>21298</v>
      </c>
      <c r="Y516" s="10" t="n">
        <v>29</v>
      </c>
      <c r="Z516" s="2" t="n">
        <v>2</v>
      </c>
      <c r="AA516" s="2" t="s">
        <v>1281</v>
      </c>
    </row>
    <row r="517" customFormat="false" ht="15" hidden="false" customHeight="false" outlineLevel="0" collapsed="false">
      <c r="A517" s="2" t="s">
        <v>1282</v>
      </c>
      <c r="B517" s="2" t="s">
        <v>1276</v>
      </c>
      <c r="C517" s="3" t="s">
        <v>1277</v>
      </c>
      <c r="D517" s="2" t="s">
        <v>1278</v>
      </c>
      <c r="E517" s="2" t="n">
        <v>2022</v>
      </c>
      <c r="F517" s="2" t="n">
        <v>3</v>
      </c>
      <c r="G517" s="2" t="s">
        <v>137</v>
      </c>
      <c r="H517" s="3" t="s">
        <v>138</v>
      </c>
      <c r="I517" s="2" t="s">
        <v>139</v>
      </c>
      <c r="J517" s="10" t="n">
        <v>1430</v>
      </c>
      <c r="K517" s="11" t="n">
        <f aca="false">J517/1000</f>
        <v>1.43</v>
      </c>
      <c r="L517" s="10" t="n">
        <v>1</v>
      </c>
      <c r="M517" s="12" t="n">
        <f aca="false">L517/1000</f>
        <v>0.001</v>
      </c>
      <c r="N517" s="13" t="n">
        <f aca="false">IF(SUMIFS($J$3:$J$20000,$D$3:$D$20000,$D517,$E$3:$E$20000,$E517)=0,0,J517/SUMIFS($J$3:$J$20000,$D$3:$D$20000,$D517,$E$3:$E$20000,$E517))</f>
        <v>0.0202894438138479</v>
      </c>
      <c r="O517" s="13" t="n">
        <f aca="false">IF(SUMIFS($L$3:$L$20000,$D$3:$D$20000,$D517,$E$3:$E$20000,$E517)=0,0,L517/SUMIFS($L$3:$L$20000,$D$3:$D$20000,$D517,$E$3:$E$20000,$E517))</f>
        <v>0.0178571428571429</v>
      </c>
      <c r="P517" s="10" t="n">
        <v>0</v>
      </c>
      <c r="Q517" s="11" t="n">
        <f aca="false">P517/1000</f>
        <v>0</v>
      </c>
      <c r="R517" s="10" t="n">
        <v>0</v>
      </c>
      <c r="S517" s="12" t="n">
        <f aca="false">R517/1000</f>
        <v>0</v>
      </c>
      <c r="T517" s="13" t="n">
        <f aca="false">IF(SUMIFS($P$3:$P$20000,$D$3:$D$20000,$D517,$E$3:$E$20000,$E517)=0,0,P517/SUMIFS($P$3:$P$20000,$D$3:$D$20000,$D517,$E$3:$E$20000,$E517))</f>
        <v>0</v>
      </c>
      <c r="U517" s="13" t="n">
        <f aca="false">IF(SUMIFS($R$3:$R$20000,$D$3:$D$20000,$D517,$E$3:$E$20000,$E517)=0,0,R517/SUMIFS($R$3:$R$20000,$D$3:$D$20000,$D517,$E$3:$E$20000,$E517))</f>
        <v>0</v>
      </c>
      <c r="V517" s="10" t="n">
        <v>70480</v>
      </c>
      <c r="W517" s="10" t="n">
        <v>56</v>
      </c>
      <c r="X517" s="10" t="n">
        <v>21298</v>
      </c>
      <c r="Y517" s="10" t="n">
        <v>29</v>
      </c>
      <c r="Z517" s="2" t="n">
        <v>4</v>
      </c>
      <c r="AA517" s="2" t="s">
        <v>1283</v>
      </c>
    </row>
    <row r="518" customFormat="false" ht="15" hidden="false" customHeight="false" outlineLevel="0" collapsed="false">
      <c r="A518" s="2" t="s">
        <v>1284</v>
      </c>
      <c r="B518" s="2" t="s">
        <v>1276</v>
      </c>
      <c r="C518" s="3" t="s">
        <v>1277</v>
      </c>
      <c r="D518" s="2" t="s">
        <v>1278</v>
      </c>
      <c r="E518" s="2" t="n">
        <v>2022</v>
      </c>
      <c r="F518" s="2" t="n">
        <v>4</v>
      </c>
      <c r="G518" s="2" t="s">
        <v>102</v>
      </c>
      <c r="H518" s="3" t="s">
        <v>103</v>
      </c>
      <c r="I518" s="2" t="s">
        <v>104</v>
      </c>
      <c r="J518" s="10" t="n">
        <v>1155</v>
      </c>
      <c r="K518" s="11" t="n">
        <f aca="false">J518/1000</f>
        <v>1.155</v>
      </c>
      <c r="L518" s="10" t="n">
        <v>1</v>
      </c>
      <c r="M518" s="12" t="n">
        <f aca="false">L518/1000</f>
        <v>0.001</v>
      </c>
      <c r="N518" s="13" t="n">
        <f aca="false">IF(SUMIFS($J$3:$J$20000,$D$3:$D$20000,$D518,$E$3:$E$20000,$E518)=0,0,J518/SUMIFS($J$3:$J$20000,$D$3:$D$20000,$D518,$E$3:$E$20000,$E518))</f>
        <v>0.0163876276958002</v>
      </c>
      <c r="O518" s="13" t="n">
        <f aca="false">IF(SUMIFS($L$3:$L$20000,$D$3:$D$20000,$D518,$E$3:$E$20000,$E518)=0,0,L518/SUMIFS($L$3:$L$20000,$D$3:$D$20000,$D518,$E$3:$E$20000,$E518))</f>
        <v>0.0178571428571429</v>
      </c>
      <c r="P518" s="10" t="n">
        <v>10914</v>
      </c>
      <c r="Q518" s="11" t="n">
        <f aca="false">P518/1000</f>
        <v>10.914</v>
      </c>
      <c r="R518" s="10" t="n">
        <v>15</v>
      </c>
      <c r="S518" s="12" t="n">
        <f aca="false">R518/1000</f>
        <v>0.015</v>
      </c>
      <c r="T518" s="13" t="n">
        <f aca="false">IF(SUMIFS($P$3:$P$20000,$D$3:$D$20000,$D518,$E$3:$E$20000,$E518)=0,0,P518/SUMIFS($P$3:$P$20000,$D$3:$D$20000,$D518,$E$3:$E$20000,$E518))</f>
        <v>0.512442482862241</v>
      </c>
      <c r="U518" s="13" t="n">
        <f aca="false">IF(SUMIFS($R$3:$R$20000,$D$3:$D$20000,$D518,$E$3:$E$20000,$E518)=0,0,R518/SUMIFS($R$3:$R$20000,$D$3:$D$20000,$D518,$E$3:$E$20000,$E518))</f>
        <v>0.517241379310345</v>
      </c>
      <c r="V518" s="10" t="n">
        <v>70480</v>
      </c>
      <c r="W518" s="10" t="n">
        <v>56</v>
      </c>
      <c r="X518" s="10" t="n">
        <v>21298</v>
      </c>
      <c r="Y518" s="10" t="n">
        <v>29</v>
      </c>
      <c r="Z518" s="2" t="n">
        <v>5</v>
      </c>
      <c r="AA518" s="2" t="s">
        <v>1285</v>
      </c>
    </row>
    <row r="519" customFormat="false" ht="15" hidden="false" customHeight="false" outlineLevel="0" collapsed="false">
      <c r="A519" s="2" t="s">
        <v>1286</v>
      </c>
      <c r="B519" s="2" t="s">
        <v>1276</v>
      </c>
      <c r="C519" s="3" t="s">
        <v>1277</v>
      </c>
      <c r="D519" s="2" t="s">
        <v>1278</v>
      </c>
      <c r="E519" s="2" t="n">
        <v>2022</v>
      </c>
      <c r="F519" s="2" t="n">
        <v>5</v>
      </c>
      <c r="G519" s="2" t="s">
        <v>142</v>
      </c>
      <c r="H519" s="3" t="s">
        <v>143</v>
      </c>
      <c r="I519" s="2" t="s">
        <v>144</v>
      </c>
      <c r="J519" s="10" t="n">
        <v>144</v>
      </c>
      <c r="K519" s="11" t="n">
        <f aca="false">J519/1000</f>
        <v>0.144</v>
      </c>
      <c r="L519" s="10" t="n">
        <v>7</v>
      </c>
      <c r="M519" s="12" t="n">
        <f aca="false">L519/1000</f>
        <v>0.007</v>
      </c>
      <c r="N519" s="13" t="n">
        <f aca="false">IF(SUMIFS($J$3:$J$20000,$D$3:$D$20000,$D519,$E$3:$E$20000,$E519)=0,0,J519/SUMIFS($J$3:$J$20000,$D$3:$D$20000,$D519,$E$3:$E$20000,$E519))</f>
        <v>0.00204313280363224</v>
      </c>
      <c r="O519" s="13" t="n">
        <f aca="false">IF(SUMIFS($L$3:$L$20000,$D$3:$D$20000,$D519,$E$3:$E$20000,$E519)=0,0,L519/SUMIFS($L$3:$L$20000,$D$3:$D$20000,$D519,$E$3:$E$20000,$E519))</f>
        <v>0.125</v>
      </c>
      <c r="P519" s="10" t="n">
        <v>0</v>
      </c>
      <c r="Q519" s="11" t="n">
        <f aca="false">P519/1000</f>
        <v>0</v>
      </c>
      <c r="R519" s="10" t="n">
        <v>0</v>
      </c>
      <c r="S519" s="12" t="n">
        <f aca="false">R519/1000</f>
        <v>0</v>
      </c>
      <c r="T519" s="13" t="n">
        <f aca="false">IF(SUMIFS($P$3:$P$20000,$D$3:$D$20000,$D519,$E$3:$E$20000,$E519)=0,0,P519/SUMIFS($P$3:$P$20000,$D$3:$D$20000,$D519,$E$3:$E$20000,$E519))</f>
        <v>0</v>
      </c>
      <c r="U519" s="13" t="n">
        <f aca="false">IF(SUMIFS($R$3:$R$20000,$D$3:$D$20000,$D519,$E$3:$E$20000,$E519)=0,0,R519/SUMIFS($R$3:$R$20000,$D$3:$D$20000,$D519,$E$3:$E$20000,$E519))</f>
        <v>0</v>
      </c>
      <c r="V519" s="10" t="n">
        <v>70480</v>
      </c>
      <c r="W519" s="10" t="n">
        <v>56</v>
      </c>
      <c r="X519" s="10" t="n">
        <v>21298</v>
      </c>
      <c r="Y519" s="10" t="n">
        <v>29</v>
      </c>
      <c r="Z519" s="2" t="n">
        <v>3</v>
      </c>
      <c r="AA519" s="2" t="s">
        <v>1287</v>
      </c>
    </row>
    <row r="520" customFormat="false" ht="15" hidden="false" customHeight="false" outlineLevel="0" collapsed="false">
      <c r="A520" s="2" t="s">
        <v>1288</v>
      </c>
      <c r="B520" s="2" t="s">
        <v>1276</v>
      </c>
      <c r="C520" s="3" t="s">
        <v>1277</v>
      </c>
      <c r="D520" s="2" t="s">
        <v>1278</v>
      </c>
      <c r="E520" s="2" t="n">
        <v>2022</v>
      </c>
      <c r="F520" s="2" t="n">
        <v>6</v>
      </c>
      <c r="G520" s="2" t="s">
        <v>263</v>
      </c>
      <c r="H520" s="3" t="s">
        <v>264</v>
      </c>
      <c r="I520" s="2" t="s">
        <v>265</v>
      </c>
      <c r="J520" s="10" t="n">
        <v>0</v>
      </c>
      <c r="K520" s="11" t="n">
        <f aca="false">J520/1000</f>
        <v>0</v>
      </c>
      <c r="L520" s="10" t="n">
        <v>0</v>
      </c>
      <c r="M520" s="12" t="n">
        <f aca="false">L520/1000</f>
        <v>0</v>
      </c>
      <c r="N520" s="13" t="n">
        <f aca="false">IF(SUMIFS($J$3:$J$20000,$D$3:$D$20000,$D520,$E$3:$E$20000,$E520)=0,0,J520/SUMIFS($J$3:$J$20000,$D$3:$D$20000,$D520,$E$3:$E$20000,$E520))</f>
        <v>0</v>
      </c>
      <c r="O520" s="13" t="n">
        <f aca="false">IF(SUMIFS($L$3:$L$20000,$D$3:$D$20000,$D520,$E$3:$E$20000,$E520)=0,0,L520/SUMIFS($L$3:$L$20000,$D$3:$D$20000,$D520,$E$3:$E$20000,$E520))</f>
        <v>0</v>
      </c>
      <c r="P520" s="10" t="n">
        <v>1400</v>
      </c>
      <c r="Q520" s="11" t="n">
        <f aca="false">P520/1000</f>
        <v>1.4</v>
      </c>
      <c r="R520" s="10" t="n">
        <v>3</v>
      </c>
      <c r="S520" s="12" t="n">
        <f aca="false">R520/1000</f>
        <v>0.003</v>
      </c>
      <c r="T520" s="13" t="n">
        <f aca="false">IF(SUMIFS($P$3:$P$20000,$D$3:$D$20000,$D520,$E$3:$E$20000,$E520)=0,0,P520/SUMIFS($P$3:$P$20000,$D$3:$D$20000,$D520,$E$3:$E$20000,$E520))</f>
        <v>0.0657338717250446</v>
      </c>
      <c r="U520" s="13" t="n">
        <f aca="false">IF(SUMIFS($R$3:$R$20000,$D$3:$D$20000,$D520,$E$3:$E$20000,$E520)=0,0,R520/SUMIFS($R$3:$R$20000,$D$3:$D$20000,$D520,$E$3:$E$20000,$E520))</f>
        <v>0.103448275862069</v>
      </c>
      <c r="V520" s="10" t="n">
        <v>70480</v>
      </c>
      <c r="W520" s="10" t="n">
        <v>56</v>
      </c>
      <c r="X520" s="10" t="n">
        <v>21298</v>
      </c>
      <c r="Y520" s="10" t="n">
        <v>29</v>
      </c>
      <c r="Z520" s="2" t="n">
        <v>6</v>
      </c>
      <c r="AA520" s="2" t="s">
        <v>1289</v>
      </c>
    </row>
    <row r="521" customFormat="false" ht="15" hidden="false" customHeight="false" outlineLevel="0" collapsed="false">
      <c r="A521" s="2" t="s">
        <v>1290</v>
      </c>
      <c r="B521" s="2" t="s">
        <v>1276</v>
      </c>
      <c r="C521" s="3" t="s">
        <v>1277</v>
      </c>
      <c r="D521" s="2" t="s">
        <v>1278</v>
      </c>
      <c r="E521" s="2" t="n">
        <v>2022</v>
      </c>
      <c r="F521" s="2" t="n">
        <v>7</v>
      </c>
      <c r="G521" s="2" t="s">
        <v>132</v>
      </c>
      <c r="H521" s="3" t="s">
        <v>133</v>
      </c>
      <c r="I521" s="2" t="s">
        <v>134</v>
      </c>
      <c r="J521" s="10" t="n">
        <v>0</v>
      </c>
      <c r="K521" s="11" t="n">
        <f aca="false">J521/1000</f>
        <v>0</v>
      </c>
      <c r="L521" s="10" t="n">
        <v>0</v>
      </c>
      <c r="M521" s="12" t="n">
        <f aca="false">L521/1000</f>
        <v>0</v>
      </c>
      <c r="N521" s="13" t="n">
        <f aca="false">IF(SUMIFS($J$3:$J$20000,$D$3:$D$20000,$D521,$E$3:$E$20000,$E521)=0,0,J521/SUMIFS($J$3:$J$20000,$D$3:$D$20000,$D521,$E$3:$E$20000,$E521))</f>
        <v>0</v>
      </c>
      <c r="O521" s="13" t="n">
        <f aca="false">IF(SUMIFS($L$3:$L$20000,$D$3:$D$20000,$D521,$E$3:$E$20000,$E521)=0,0,L521/SUMIFS($L$3:$L$20000,$D$3:$D$20000,$D521,$E$3:$E$20000,$E521))</f>
        <v>0</v>
      </c>
      <c r="P521" s="10" t="n">
        <v>237</v>
      </c>
      <c r="Q521" s="11" t="n">
        <f aca="false">P521/1000</f>
        <v>0.237</v>
      </c>
      <c r="R521" s="10" t="n">
        <v>0</v>
      </c>
      <c r="S521" s="12" t="n">
        <f aca="false">R521/1000</f>
        <v>0</v>
      </c>
      <c r="T521" s="13" t="n">
        <f aca="false">IF(SUMIFS($P$3:$P$20000,$D$3:$D$20000,$D521,$E$3:$E$20000,$E521)=0,0,P521/SUMIFS($P$3:$P$20000,$D$3:$D$20000,$D521,$E$3:$E$20000,$E521))</f>
        <v>0.0111278054277397</v>
      </c>
      <c r="U521" s="13" t="n">
        <f aca="false">IF(SUMIFS($R$3:$R$20000,$D$3:$D$20000,$D521,$E$3:$E$20000,$E521)=0,0,R521/SUMIFS($R$3:$R$20000,$D$3:$D$20000,$D521,$E$3:$E$20000,$E521))</f>
        <v>0</v>
      </c>
      <c r="V521" s="10" t="n">
        <v>70480</v>
      </c>
      <c r="W521" s="10" t="n">
        <v>56</v>
      </c>
      <c r="X521" s="10" t="n">
        <v>21298</v>
      </c>
      <c r="Y521" s="10" t="n">
        <v>29</v>
      </c>
      <c r="Z521" s="2" t="n">
        <v>7</v>
      </c>
      <c r="AA521" s="2" t="s">
        <v>1291</v>
      </c>
    </row>
    <row r="522" customFormat="false" ht="15" hidden="false" customHeight="false" outlineLevel="0" collapsed="false">
      <c r="A522" s="2" t="s">
        <v>1292</v>
      </c>
      <c r="B522" s="2" t="s">
        <v>1276</v>
      </c>
      <c r="C522" s="3" t="s">
        <v>1277</v>
      </c>
      <c r="D522" s="2" t="s">
        <v>1278</v>
      </c>
      <c r="E522" s="2" t="n">
        <v>2022</v>
      </c>
      <c r="F522" s="2" t="n">
        <v>8</v>
      </c>
      <c r="G522" s="2" t="s">
        <v>210</v>
      </c>
      <c r="H522" s="3" t="s">
        <v>211</v>
      </c>
      <c r="I522" s="2" t="s">
        <v>212</v>
      </c>
      <c r="J522" s="10" t="n">
        <v>0</v>
      </c>
      <c r="K522" s="11" t="n">
        <f aca="false">J522/1000</f>
        <v>0</v>
      </c>
      <c r="L522" s="10" t="n">
        <v>0</v>
      </c>
      <c r="M522" s="12" t="n">
        <f aca="false">L522/1000</f>
        <v>0</v>
      </c>
      <c r="N522" s="13" t="n">
        <f aca="false">IF(SUMIFS($J$3:$J$20000,$D$3:$D$20000,$D522,$E$3:$E$20000,$E522)=0,0,J522/SUMIFS($J$3:$J$20000,$D$3:$D$20000,$D522,$E$3:$E$20000,$E522))</f>
        <v>0</v>
      </c>
      <c r="O522" s="13" t="n">
        <f aca="false">IF(SUMIFS($L$3:$L$20000,$D$3:$D$20000,$D522,$E$3:$E$20000,$E522)=0,0,L522/SUMIFS($L$3:$L$20000,$D$3:$D$20000,$D522,$E$3:$E$20000,$E522))</f>
        <v>0</v>
      </c>
      <c r="P522" s="10" t="n">
        <v>2948</v>
      </c>
      <c r="Q522" s="11" t="n">
        <f aca="false">P522/1000</f>
        <v>2.948</v>
      </c>
      <c r="R522" s="10" t="n">
        <v>4</v>
      </c>
      <c r="S522" s="12" t="n">
        <f aca="false">R522/1000</f>
        <v>0.004</v>
      </c>
      <c r="T522" s="13" t="n">
        <f aca="false">IF(SUMIFS($P$3:$P$20000,$D$3:$D$20000,$D522,$E$3:$E$20000,$E522)=0,0,P522/SUMIFS($P$3:$P$20000,$D$3:$D$20000,$D522,$E$3:$E$20000,$E522))</f>
        <v>0.138416752746737</v>
      </c>
      <c r="U522" s="13" t="n">
        <f aca="false">IF(SUMIFS($R$3:$R$20000,$D$3:$D$20000,$D522,$E$3:$E$20000,$E522)=0,0,R522/SUMIFS($R$3:$R$20000,$D$3:$D$20000,$D522,$E$3:$E$20000,$E522))</f>
        <v>0.137931034482759</v>
      </c>
      <c r="V522" s="10" t="n">
        <v>70480</v>
      </c>
      <c r="W522" s="10" t="n">
        <v>56</v>
      </c>
      <c r="X522" s="10" t="n">
        <v>21298</v>
      </c>
      <c r="Y522" s="10" t="n">
        <v>29</v>
      </c>
      <c r="Z522" s="2" t="n">
        <v>8</v>
      </c>
      <c r="AA522" s="2" t="s">
        <v>1293</v>
      </c>
    </row>
    <row r="523" customFormat="false" ht="15" hidden="false" customHeight="false" outlineLevel="0" collapsed="false">
      <c r="A523" s="2" t="s">
        <v>1294</v>
      </c>
      <c r="B523" s="2" t="s">
        <v>1276</v>
      </c>
      <c r="C523" s="3" t="s">
        <v>1277</v>
      </c>
      <c r="D523" s="2" t="s">
        <v>1278</v>
      </c>
      <c r="E523" s="2" t="n">
        <v>2023</v>
      </c>
      <c r="F523" s="2" t="n">
        <v>1</v>
      </c>
      <c r="G523" s="2" t="s">
        <v>107</v>
      </c>
      <c r="H523" s="3" t="s">
        <v>108</v>
      </c>
      <c r="I523" s="2" t="s">
        <v>109</v>
      </c>
      <c r="J523" s="10" t="n">
        <v>209882</v>
      </c>
      <c r="K523" s="11" t="n">
        <f aca="false">J523/1000</f>
        <v>209.882</v>
      </c>
      <c r="L523" s="10" t="n">
        <v>71</v>
      </c>
      <c r="M523" s="12" t="n">
        <f aca="false">L523/1000</f>
        <v>0.071</v>
      </c>
      <c r="N523" s="13" t="n">
        <f aca="false">IF(SUMIFS($J$3:$J$20000,$D$3:$D$20000,$D523,$E$3:$E$20000,$E523)=0,0,J523/SUMIFS($J$3:$J$20000,$D$3:$D$20000,$D523,$E$3:$E$20000,$E523))</f>
        <v>0.792590774343385</v>
      </c>
      <c r="O523" s="13" t="n">
        <f aca="false">IF(SUMIFS($L$3:$L$20000,$D$3:$D$20000,$D523,$E$3:$E$20000,$E523)=0,0,L523/SUMIFS($L$3:$L$20000,$D$3:$D$20000,$D523,$E$3:$E$20000,$E523))</f>
        <v>0.876543209876543</v>
      </c>
      <c r="P523" s="10" t="n">
        <v>0</v>
      </c>
      <c r="Q523" s="11" t="n">
        <f aca="false">P523/1000</f>
        <v>0</v>
      </c>
      <c r="R523" s="10" t="n">
        <v>0</v>
      </c>
      <c r="S523" s="12" t="n">
        <f aca="false">R523/1000</f>
        <v>0</v>
      </c>
      <c r="T523" s="13" t="n">
        <f aca="false">IF(SUMIFS($P$3:$P$20000,$D$3:$D$20000,$D523,$E$3:$E$20000,$E523)=0,0,P523/SUMIFS($P$3:$P$20000,$D$3:$D$20000,$D523,$E$3:$E$20000,$E523))</f>
        <v>0</v>
      </c>
      <c r="U523" s="13" t="n">
        <f aca="false">IF(SUMIFS($R$3:$R$20000,$D$3:$D$20000,$D523,$E$3:$E$20000,$E523)=0,0,R523/SUMIFS($R$3:$R$20000,$D$3:$D$20000,$D523,$E$3:$E$20000,$E523))</f>
        <v>0</v>
      </c>
      <c r="V523" s="10" t="n">
        <v>264805</v>
      </c>
      <c r="W523" s="10" t="n">
        <v>81</v>
      </c>
      <c r="X523" s="10" t="n">
        <v>26516</v>
      </c>
      <c r="Y523" s="10" t="n">
        <v>30</v>
      </c>
      <c r="Z523" s="2" t="n">
        <v>1</v>
      </c>
      <c r="AA523" s="2" t="s">
        <v>1295</v>
      </c>
    </row>
    <row r="524" customFormat="false" ht="15" hidden="false" customHeight="false" outlineLevel="0" collapsed="false">
      <c r="A524" s="2" t="s">
        <v>1296</v>
      </c>
      <c r="B524" s="2" t="s">
        <v>1276</v>
      </c>
      <c r="C524" s="3" t="s">
        <v>1277</v>
      </c>
      <c r="D524" s="2" t="s">
        <v>1278</v>
      </c>
      <c r="E524" s="2" t="n">
        <v>2023</v>
      </c>
      <c r="F524" s="2" t="n">
        <v>2</v>
      </c>
      <c r="G524" s="2" t="s">
        <v>147</v>
      </c>
      <c r="H524" s="3" t="s">
        <v>148</v>
      </c>
      <c r="I524" s="2" t="s">
        <v>149</v>
      </c>
      <c r="J524" s="10" t="n">
        <v>46000</v>
      </c>
      <c r="K524" s="11" t="n">
        <f aca="false">J524/1000</f>
        <v>46</v>
      </c>
      <c r="L524" s="10" t="n">
        <v>3</v>
      </c>
      <c r="M524" s="12" t="n">
        <f aca="false">L524/1000</f>
        <v>0.003</v>
      </c>
      <c r="N524" s="13" t="n">
        <f aca="false">IF(SUMIFS($J$3:$J$20000,$D$3:$D$20000,$D524,$E$3:$E$20000,$E524)=0,0,J524/SUMIFS($J$3:$J$20000,$D$3:$D$20000,$D524,$E$3:$E$20000,$E524))</f>
        <v>0.173712732010347</v>
      </c>
      <c r="O524" s="13" t="n">
        <f aca="false">IF(SUMIFS($L$3:$L$20000,$D$3:$D$20000,$D524,$E$3:$E$20000,$E524)=0,0,L524/SUMIFS($L$3:$L$20000,$D$3:$D$20000,$D524,$E$3:$E$20000,$E524))</f>
        <v>0.037037037037037</v>
      </c>
      <c r="P524" s="10" t="n">
        <v>0</v>
      </c>
      <c r="Q524" s="11" t="n">
        <f aca="false">P524/1000</f>
        <v>0</v>
      </c>
      <c r="R524" s="10" t="n">
        <v>0</v>
      </c>
      <c r="S524" s="12" t="n">
        <f aca="false">R524/1000</f>
        <v>0</v>
      </c>
      <c r="T524" s="13" t="n">
        <f aca="false">IF(SUMIFS($P$3:$P$20000,$D$3:$D$20000,$D524,$E$3:$E$20000,$E524)=0,0,P524/SUMIFS($P$3:$P$20000,$D$3:$D$20000,$D524,$E$3:$E$20000,$E524))</f>
        <v>0</v>
      </c>
      <c r="U524" s="13" t="n">
        <f aca="false">IF(SUMIFS($R$3:$R$20000,$D$3:$D$20000,$D524,$E$3:$E$20000,$E524)=0,0,R524/SUMIFS($R$3:$R$20000,$D$3:$D$20000,$D524,$E$3:$E$20000,$E524))</f>
        <v>0</v>
      </c>
      <c r="V524" s="10" t="n">
        <v>264805</v>
      </c>
      <c r="W524" s="10" t="n">
        <v>81</v>
      </c>
      <c r="X524" s="10" t="n">
        <v>26516</v>
      </c>
      <c r="Y524" s="10" t="n">
        <v>30</v>
      </c>
      <c r="Z524" s="2" t="n">
        <v>3</v>
      </c>
      <c r="AA524" s="2" t="s">
        <v>1297</v>
      </c>
    </row>
    <row r="525" customFormat="false" ht="15" hidden="false" customHeight="false" outlineLevel="0" collapsed="false">
      <c r="A525" s="2" t="s">
        <v>1298</v>
      </c>
      <c r="B525" s="2" t="s">
        <v>1276</v>
      </c>
      <c r="C525" s="3" t="s">
        <v>1277</v>
      </c>
      <c r="D525" s="2" t="s">
        <v>1278</v>
      </c>
      <c r="E525" s="2" t="n">
        <v>2023</v>
      </c>
      <c r="F525" s="2" t="n">
        <v>3</v>
      </c>
      <c r="G525" s="2" t="s">
        <v>97</v>
      </c>
      <c r="H525" s="3" t="s">
        <v>98</v>
      </c>
      <c r="I525" s="2" t="s">
        <v>99</v>
      </c>
      <c r="J525" s="10" t="n">
        <v>7063</v>
      </c>
      <c r="K525" s="11" t="n">
        <f aca="false">J525/1000</f>
        <v>7.063</v>
      </c>
      <c r="L525" s="10" t="n">
        <v>4</v>
      </c>
      <c r="M525" s="12" t="n">
        <f aca="false">L525/1000</f>
        <v>0.004</v>
      </c>
      <c r="N525" s="13" t="n">
        <f aca="false">IF(SUMIFS($J$3:$J$20000,$D$3:$D$20000,$D525,$E$3:$E$20000,$E525)=0,0,J525/SUMIFS($J$3:$J$20000,$D$3:$D$20000,$D525,$E$3:$E$20000,$E525))</f>
        <v>0.026672457091067</v>
      </c>
      <c r="O525" s="13" t="n">
        <f aca="false">IF(SUMIFS($L$3:$L$20000,$D$3:$D$20000,$D525,$E$3:$E$20000,$E525)=0,0,L525/SUMIFS($L$3:$L$20000,$D$3:$D$20000,$D525,$E$3:$E$20000,$E525))</f>
        <v>0.0493827160493827</v>
      </c>
      <c r="P525" s="10" t="n">
        <v>3762</v>
      </c>
      <c r="Q525" s="11" t="n">
        <f aca="false">P525/1000</f>
        <v>3.762</v>
      </c>
      <c r="R525" s="10" t="n">
        <v>4</v>
      </c>
      <c r="S525" s="12" t="n">
        <f aca="false">R525/1000</f>
        <v>0.004</v>
      </c>
      <c r="T525" s="13" t="n">
        <f aca="false">IF(SUMIFS($P$3:$P$20000,$D$3:$D$20000,$D525,$E$3:$E$20000,$E525)=0,0,P525/SUMIFS($P$3:$P$20000,$D$3:$D$20000,$D525,$E$3:$E$20000,$E525))</f>
        <v>0.141876602805853</v>
      </c>
      <c r="U525" s="13" t="n">
        <f aca="false">IF(SUMIFS($R$3:$R$20000,$D$3:$D$20000,$D525,$E$3:$E$20000,$E525)=0,0,R525/SUMIFS($R$3:$R$20000,$D$3:$D$20000,$D525,$E$3:$E$20000,$E525))</f>
        <v>0.133333333333333</v>
      </c>
      <c r="V525" s="10" t="n">
        <v>264805</v>
      </c>
      <c r="W525" s="10" t="n">
        <v>81</v>
      </c>
      <c r="X525" s="10" t="n">
        <v>26516</v>
      </c>
      <c r="Y525" s="10" t="n">
        <v>30</v>
      </c>
      <c r="Z525" s="2" t="n">
        <v>2</v>
      </c>
      <c r="AA525" s="2" t="s">
        <v>1299</v>
      </c>
    </row>
    <row r="526" customFormat="false" ht="15" hidden="false" customHeight="false" outlineLevel="0" collapsed="false">
      <c r="A526" s="2" t="s">
        <v>1300</v>
      </c>
      <c r="B526" s="2" t="s">
        <v>1276</v>
      </c>
      <c r="C526" s="3" t="s">
        <v>1277</v>
      </c>
      <c r="D526" s="2" t="s">
        <v>1278</v>
      </c>
      <c r="E526" s="2" t="n">
        <v>2023</v>
      </c>
      <c r="F526" s="2" t="n">
        <v>4</v>
      </c>
      <c r="G526" s="2" t="s">
        <v>127</v>
      </c>
      <c r="H526" s="3" t="s">
        <v>128</v>
      </c>
      <c r="I526" s="2" t="s">
        <v>129</v>
      </c>
      <c r="J526" s="10" t="n">
        <v>1118</v>
      </c>
      <c r="K526" s="11" t="n">
        <f aca="false">J526/1000</f>
        <v>1.118</v>
      </c>
      <c r="L526" s="10" t="n">
        <v>2</v>
      </c>
      <c r="M526" s="12" t="n">
        <f aca="false">L526/1000</f>
        <v>0.002</v>
      </c>
      <c r="N526" s="13" t="n">
        <f aca="false">IF(SUMIFS($J$3:$J$20000,$D$3:$D$20000,$D526,$E$3:$E$20000,$E526)=0,0,J526/SUMIFS($J$3:$J$20000,$D$3:$D$20000,$D526,$E$3:$E$20000,$E526))</f>
        <v>0.00422197466059931</v>
      </c>
      <c r="O526" s="13" t="n">
        <f aca="false">IF(SUMIFS($L$3:$L$20000,$D$3:$D$20000,$D526,$E$3:$E$20000,$E526)=0,0,L526/SUMIFS($L$3:$L$20000,$D$3:$D$20000,$D526,$E$3:$E$20000,$E526))</f>
        <v>0.0246913580246914</v>
      </c>
      <c r="P526" s="10" t="n">
        <v>0</v>
      </c>
      <c r="Q526" s="11" t="n">
        <f aca="false">P526/1000</f>
        <v>0</v>
      </c>
      <c r="R526" s="10" t="n">
        <v>0</v>
      </c>
      <c r="S526" s="12" t="n">
        <f aca="false">R526/1000</f>
        <v>0</v>
      </c>
      <c r="T526" s="13" t="n">
        <f aca="false">IF(SUMIFS($P$3:$P$20000,$D$3:$D$20000,$D526,$E$3:$E$20000,$E526)=0,0,P526/SUMIFS($P$3:$P$20000,$D$3:$D$20000,$D526,$E$3:$E$20000,$E526))</f>
        <v>0</v>
      </c>
      <c r="U526" s="13" t="n">
        <f aca="false">IF(SUMIFS($R$3:$R$20000,$D$3:$D$20000,$D526,$E$3:$E$20000,$E526)=0,0,R526/SUMIFS($R$3:$R$20000,$D$3:$D$20000,$D526,$E$3:$E$20000,$E526))</f>
        <v>0</v>
      </c>
      <c r="V526" s="10" t="n">
        <v>264805</v>
      </c>
      <c r="W526" s="10" t="n">
        <v>81</v>
      </c>
      <c r="X526" s="10" t="n">
        <v>26516</v>
      </c>
      <c r="Y526" s="10" t="n">
        <v>30</v>
      </c>
      <c r="Z526" s="2" t="n">
        <v>4</v>
      </c>
      <c r="AA526" s="2" t="s">
        <v>1301</v>
      </c>
    </row>
    <row r="527" customFormat="false" ht="15" hidden="false" customHeight="false" outlineLevel="0" collapsed="false">
      <c r="A527" s="2" t="s">
        <v>1302</v>
      </c>
      <c r="B527" s="2" t="s">
        <v>1276</v>
      </c>
      <c r="C527" s="3" t="s">
        <v>1277</v>
      </c>
      <c r="D527" s="2" t="s">
        <v>1278</v>
      </c>
      <c r="E527" s="2" t="n">
        <v>2023</v>
      </c>
      <c r="F527" s="2" t="n">
        <v>5</v>
      </c>
      <c r="G527" s="2" t="s">
        <v>102</v>
      </c>
      <c r="H527" s="3" t="s">
        <v>103</v>
      </c>
      <c r="I527" s="2" t="s">
        <v>104</v>
      </c>
      <c r="J527" s="10" t="n">
        <v>742</v>
      </c>
      <c r="K527" s="11" t="n">
        <f aca="false">J527/1000</f>
        <v>0.742</v>
      </c>
      <c r="L527" s="10" t="n">
        <v>1</v>
      </c>
      <c r="M527" s="12" t="n">
        <f aca="false">L527/1000</f>
        <v>0.001</v>
      </c>
      <c r="N527" s="13" t="n">
        <f aca="false">IF(SUMIFS($J$3:$J$20000,$D$3:$D$20000,$D527,$E$3:$E$20000,$E527)=0,0,J527/SUMIFS($J$3:$J$20000,$D$3:$D$20000,$D527,$E$3:$E$20000,$E527))</f>
        <v>0.00280206189460169</v>
      </c>
      <c r="O527" s="13" t="n">
        <f aca="false">IF(SUMIFS($L$3:$L$20000,$D$3:$D$20000,$D527,$E$3:$E$20000,$E527)=0,0,L527/SUMIFS($L$3:$L$20000,$D$3:$D$20000,$D527,$E$3:$E$20000,$E527))</f>
        <v>0.0123456790123457</v>
      </c>
      <c r="P527" s="10" t="n">
        <v>13324</v>
      </c>
      <c r="Q527" s="11" t="n">
        <f aca="false">P527/1000</f>
        <v>13.324</v>
      </c>
      <c r="R527" s="10" t="n">
        <v>15</v>
      </c>
      <c r="S527" s="12" t="n">
        <f aca="false">R527/1000</f>
        <v>0.015</v>
      </c>
      <c r="T527" s="13" t="n">
        <f aca="false">IF(SUMIFS($P$3:$P$20000,$D$3:$D$20000,$D527,$E$3:$E$20000,$E527)=0,0,P527/SUMIFS($P$3:$P$20000,$D$3:$D$20000,$D527,$E$3:$E$20000,$E527))</f>
        <v>0.50248906320712</v>
      </c>
      <c r="U527" s="13" t="n">
        <f aca="false">IF(SUMIFS($R$3:$R$20000,$D$3:$D$20000,$D527,$E$3:$E$20000,$E527)=0,0,R527/SUMIFS($R$3:$R$20000,$D$3:$D$20000,$D527,$E$3:$E$20000,$E527))</f>
        <v>0.5</v>
      </c>
      <c r="V527" s="10" t="n">
        <v>264805</v>
      </c>
      <c r="W527" s="10" t="n">
        <v>81</v>
      </c>
      <c r="X527" s="10" t="n">
        <v>26516</v>
      </c>
      <c r="Y527" s="10" t="n">
        <v>30</v>
      </c>
      <c r="Z527" s="2" t="n">
        <v>5</v>
      </c>
      <c r="AA527" s="2" t="s">
        <v>1303</v>
      </c>
    </row>
    <row r="528" customFormat="false" ht="15" hidden="false" customHeight="false" outlineLevel="0" collapsed="false">
      <c r="A528" s="2" t="s">
        <v>1304</v>
      </c>
      <c r="B528" s="2" t="s">
        <v>1276</v>
      </c>
      <c r="C528" s="3" t="s">
        <v>1277</v>
      </c>
      <c r="D528" s="2" t="s">
        <v>1278</v>
      </c>
      <c r="E528" s="2" t="n">
        <v>2023</v>
      </c>
      <c r="F528" s="2" t="n">
        <v>6</v>
      </c>
      <c r="G528" s="2" t="s">
        <v>142</v>
      </c>
      <c r="H528" s="3" t="s">
        <v>143</v>
      </c>
      <c r="I528" s="2" t="s">
        <v>144</v>
      </c>
      <c r="J528" s="10" t="n">
        <v>0</v>
      </c>
      <c r="K528" s="11" t="n">
        <f aca="false">J528/1000</f>
        <v>0</v>
      </c>
      <c r="L528" s="10" t="n">
        <v>0</v>
      </c>
      <c r="M528" s="12" t="n">
        <f aca="false">L528/1000</f>
        <v>0</v>
      </c>
      <c r="N528" s="13" t="n">
        <f aca="false">IF(SUMIFS($J$3:$J$20000,$D$3:$D$20000,$D528,$E$3:$E$20000,$E528)=0,0,J528/SUMIFS($J$3:$J$20000,$D$3:$D$20000,$D528,$E$3:$E$20000,$E528))</f>
        <v>0</v>
      </c>
      <c r="O528" s="13" t="n">
        <f aca="false">IF(SUMIFS($L$3:$L$20000,$D$3:$D$20000,$D528,$E$3:$E$20000,$E528)=0,0,L528/SUMIFS($L$3:$L$20000,$D$3:$D$20000,$D528,$E$3:$E$20000,$E528))</f>
        <v>0</v>
      </c>
      <c r="P528" s="10" t="n">
        <v>1430</v>
      </c>
      <c r="Q528" s="11" t="n">
        <f aca="false">P528/1000</f>
        <v>1.43</v>
      </c>
      <c r="R528" s="10" t="n">
        <v>1</v>
      </c>
      <c r="S528" s="12" t="n">
        <f aca="false">R528/1000</f>
        <v>0.001</v>
      </c>
      <c r="T528" s="13" t="n">
        <f aca="false">IF(SUMIFS($P$3:$P$20000,$D$3:$D$20000,$D528,$E$3:$E$20000,$E528)=0,0,P528/SUMIFS($P$3:$P$20000,$D$3:$D$20000,$D528,$E$3:$E$20000,$E528))</f>
        <v>0.0539297028209383</v>
      </c>
      <c r="U528" s="13" t="n">
        <f aca="false">IF(SUMIFS($R$3:$R$20000,$D$3:$D$20000,$D528,$E$3:$E$20000,$E528)=0,0,R528/SUMIFS($R$3:$R$20000,$D$3:$D$20000,$D528,$E$3:$E$20000,$E528))</f>
        <v>0.0333333333333333</v>
      </c>
      <c r="V528" s="10" t="n">
        <v>264805</v>
      </c>
      <c r="W528" s="10" t="n">
        <v>81</v>
      </c>
      <c r="X528" s="10" t="n">
        <v>26516</v>
      </c>
      <c r="Y528" s="10" t="n">
        <v>30</v>
      </c>
      <c r="Z528" s="2" t="n">
        <v>6</v>
      </c>
      <c r="AA528" s="2" t="s">
        <v>1305</v>
      </c>
    </row>
    <row r="529" customFormat="false" ht="15" hidden="false" customHeight="false" outlineLevel="0" collapsed="false">
      <c r="A529" s="2" t="s">
        <v>1306</v>
      </c>
      <c r="B529" s="2" t="s">
        <v>1276</v>
      </c>
      <c r="C529" s="3" t="s">
        <v>1277</v>
      </c>
      <c r="D529" s="2" t="s">
        <v>1278</v>
      </c>
      <c r="E529" s="2" t="n">
        <v>2023</v>
      </c>
      <c r="F529" s="2" t="n">
        <v>7</v>
      </c>
      <c r="G529" s="2" t="s">
        <v>210</v>
      </c>
      <c r="H529" s="3" t="s">
        <v>211</v>
      </c>
      <c r="I529" s="2" t="s">
        <v>212</v>
      </c>
      <c r="J529" s="10" t="n">
        <v>0</v>
      </c>
      <c r="K529" s="11" t="n">
        <f aca="false">J529/1000</f>
        <v>0</v>
      </c>
      <c r="L529" s="10" t="n">
        <v>0</v>
      </c>
      <c r="M529" s="12" t="n">
        <f aca="false">L529/1000</f>
        <v>0</v>
      </c>
      <c r="N529" s="13" t="n">
        <f aca="false">IF(SUMIFS($J$3:$J$20000,$D$3:$D$20000,$D529,$E$3:$E$20000,$E529)=0,0,J529/SUMIFS($J$3:$J$20000,$D$3:$D$20000,$D529,$E$3:$E$20000,$E529))</f>
        <v>0</v>
      </c>
      <c r="O529" s="13" t="n">
        <f aca="false">IF(SUMIFS($L$3:$L$20000,$D$3:$D$20000,$D529,$E$3:$E$20000,$E529)=0,0,L529/SUMIFS($L$3:$L$20000,$D$3:$D$20000,$D529,$E$3:$E$20000,$E529))</f>
        <v>0</v>
      </c>
      <c r="P529" s="10" t="n">
        <v>8000</v>
      </c>
      <c r="Q529" s="11" t="n">
        <f aca="false">P529/1000</f>
        <v>8</v>
      </c>
      <c r="R529" s="10" t="n">
        <v>10</v>
      </c>
      <c r="S529" s="12" t="n">
        <f aca="false">R529/1000</f>
        <v>0.01</v>
      </c>
      <c r="T529" s="13" t="n">
        <f aca="false">IF(SUMIFS($P$3:$P$20000,$D$3:$D$20000,$D529,$E$3:$E$20000,$E529)=0,0,P529/SUMIFS($P$3:$P$20000,$D$3:$D$20000,$D529,$E$3:$E$20000,$E529))</f>
        <v>0.301704631166088</v>
      </c>
      <c r="U529" s="13" t="n">
        <f aca="false">IF(SUMIFS($R$3:$R$20000,$D$3:$D$20000,$D529,$E$3:$E$20000,$E529)=0,0,R529/SUMIFS($R$3:$R$20000,$D$3:$D$20000,$D529,$E$3:$E$20000,$E529))</f>
        <v>0.333333333333333</v>
      </c>
      <c r="V529" s="10" t="n">
        <v>264805</v>
      </c>
      <c r="W529" s="10" t="n">
        <v>81</v>
      </c>
      <c r="X529" s="10" t="n">
        <v>26516</v>
      </c>
      <c r="Y529" s="10" t="n">
        <v>30</v>
      </c>
      <c r="Z529" s="2" t="n">
        <v>7</v>
      </c>
      <c r="AA529" s="2" t="s">
        <v>1307</v>
      </c>
    </row>
    <row r="530" customFormat="false" ht="15" hidden="false" customHeight="false" outlineLevel="0" collapsed="false">
      <c r="A530" s="2" t="s">
        <v>1308</v>
      </c>
      <c r="B530" s="2" t="s">
        <v>1276</v>
      </c>
      <c r="C530" s="3" t="s">
        <v>1277</v>
      </c>
      <c r="D530" s="2" t="s">
        <v>1278</v>
      </c>
      <c r="E530" s="2" t="n">
        <v>2024</v>
      </c>
      <c r="F530" s="2" t="n">
        <v>1</v>
      </c>
      <c r="G530" s="2" t="s">
        <v>107</v>
      </c>
      <c r="H530" s="3" t="s">
        <v>108</v>
      </c>
      <c r="I530" s="2" t="s">
        <v>109</v>
      </c>
      <c r="J530" s="10" t="n">
        <v>270405</v>
      </c>
      <c r="K530" s="11" t="n">
        <f aca="false">J530/1000</f>
        <v>270.405</v>
      </c>
      <c r="L530" s="10" t="n">
        <v>91</v>
      </c>
      <c r="M530" s="12" t="n">
        <f aca="false">L530/1000</f>
        <v>0.091</v>
      </c>
      <c r="N530" s="13" t="n">
        <f aca="false">IF(SUMIFS($J$3:$J$20000,$D$3:$D$20000,$D530,$E$3:$E$20000,$E530)=0,0,J530/SUMIFS($J$3:$J$20000,$D$3:$D$20000,$D530,$E$3:$E$20000,$E530))</f>
        <v>0.798809488641399</v>
      </c>
      <c r="O530" s="13" t="n">
        <f aca="false">IF(SUMIFS($L$3:$L$20000,$D$3:$D$20000,$D530,$E$3:$E$20000,$E530)=0,0,L530/SUMIFS($L$3:$L$20000,$D$3:$D$20000,$D530,$E$3:$E$20000,$E530))</f>
        <v>0.91</v>
      </c>
      <c r="P530" s="10" t="n">
        <v>0</v>
      </c>
      <c r="Q530" s="11" t="n">
        <f aca="false">P530/1000</f>
        <v>0</v>
      </c>
      <c r="R530" s="10" t="n">
        <v>0</v>
      </c>
      <c r="S530" s="12" t="n">
        <f aca="false">R530/1000</f>
        <v>0</v>
      </c>
      <c r="T530" s="13" t="n">
        <f aca="false">IF(SUMIFS($P$3:$P$20000,$D$3:$D$20000,$D530,$E$3:$E$20000,$E530)=0,0,P530/SUMIFS($P$3:$P$20000,$D$3:$D$20000,$D530,$E$3:$E$20000,$E530))</f>
        <v>0</v>
      </c>
      <c r="U530" s="13" t="n">
        <f aca="false">IF(SUMIFS($R$3:$R$20000,$D$3:$D$20000,$D530,$E$3:$E$20000,$E530)=0,0,R530/SUMIFS($R$3:$R$20000,$D$3:$D$20000,$D530,$E$3:$E$20000,$E530))</f>
        <v>0</v>
      </c>
      <c r="V530" s="10" t="n">
        <v>338510</v>
      </c>
      <c r="W530" s="10" t="n">
        <v>100</v>
      </c>
      <c r="X530" s="10" t="n">
        <v>113803</v>
      </c>
      <c r="Y530" s="10" t="n">
        <v>294</v>
      </c>
      <c r="Z530" s="2" t="n">
        <v>1</v>
      </c>
      <c r="AA530" s="2" t="s">
        <v>1309</v>
      </c>
    </row>
    <row r="531" customFormat="false" ht="15" hidden="false" customHeight="false" outlineLevel="0" collapsed="false">
      <c r="A531" s="2" t="s">
        <v>1310</v>
      </c>
      <c r="B531" s="2" t="s">
        <v>1276</v>
      </c>
      <c r="C531" s="3" t="s">
        <v>1277</v>
      </c>
      <c r="D531" s="2" t="s">
        <v>1278</v>
      </c>
      <c r="E531" s="2" t="n">
        <v>2024</v>
      </c>
      <c r="F531" s="2" t="n">
        <v>2</v>
      </c>
      <c r="G531" s="2" t="s">
        <v>147</v>
      </c>
      <c r="H531" s="3" t="s">
        <v>148</v>
      </c>
      <c r="I531" s="2" t="s">
        <v>149</v>
      </c>
      <c r="J531" s="10" t="n">
        <v>55011</v>
      </c>
      <c r="K531" s="11" t="n">
        <f aca="false">J531/1000</f>
        <v>55.011</v>
      </c>
      <c r="L531" s="10" t="n">
        <v>6</v>
      </c>
      <c r="M531" s="12" t="n">
        <f aca="false">L531/1000</f>
        <v>0.006</v>
      </c>
      <c r="N531" s="13" t="n">
        <f aca="false">IF(SUMIFS($J$3:$J$20000,$D$3:$D$20000,$D531,$E$3:$E$20000,$E531)=0,0,J531/SUMIFS($J$3:$J$20000,$D$3:$D$20000,$D531,$E$3:$E$20000,$E531))</f>
        <v>0.162509231632744</v>
      </c>
      <c r="O531" s="13" t="n">
        <f aca="false">IF(SUMIFS($L$3:$L$20000,$D$3:$D$20000,$D531,$E$3:$E$20000,$E531)=0,0,L531/SUMIFS($L$3:$L$20000,$D$3:$D$20000,$D531,$E$3:$E$20000,$E531))</f>
        <v>0.06</v>
      </c>
      <c r="P531" s="10" t="n">
        <v>40</v>
      </c>
      <c r="Q531" s="11" t="n">
        <f aca="false">P531/1000</f>
        <v>0.04</v>
      </c>
      <c r="R531" s="10" t="n">
        <v>0</v>
      </c>
      <c r="S531" s="12" t="n">
        <f aca="false">R531/1000</f>
        <v>0</v>
      </c>
      <c r="T531" s="13" t="n">
        <f aca="false">IF(SUMIFS($P$3:$P$20000,$D$3:$D$20000,$D531,$E$3:$E$20000,$E531)=0,0,P531/SUMIFS($P$3:$P$20000,$D$3:$D$20000,$D531,$E$3:$E$20000,$E531))</f>
        <v>0.000351484583007478</v>
      </c>
      <c r="U531" s="13" t="n">
        <f aca="false">IF(SUMIFS($R$3:$R$20000,$D$3:$D$20000,$D531,$E$3:$E$20000,$E531)=0,0,R531/SUMIFS($R$3:$R$20000,$D$3:$D$20000,$D531,$E$3:$E$20000,$E531))</f>
        <v>0</v>
      </c>
      <c r="V531" s="10" t="n">
        <v>338510</v>
      </c>
      <c r="W531" s="10" t="n">
        <v>100</v>
      </c>
      <c r="X531" s="10" t="n">
        <v>113803</v>
      </c>
      <c r="Y531" s="10" t="n">
        <v>294</v>
      </c>
      <c r="Z531" s="2" t="n">
        <v>2</v>
      </c>
      <c r="AA531" s="2" t="s">
        <v>1311</v>
      </c>
    </row>
    <row r="532" customFormat="false" ht="15" hidden="false" customHeight="false" outlineLevel="0" collapsed="false">
      <c r="A532" s="2" t="s">
        <v>1312</v>
      </c>
      <c r="B532" s="2" t="s">
        <v>1276</v>
      </c>
      <c r="C532" s="3" t="s">
        <v>1277</v>
      </c>
      <c r="D532" s="2" t="s">
        <v>1278</v>
      </c>
      <c r="E532" s="2" t="n">
        <v>2024</v>
      </c>
      <c r="F532" s="2" t="n">
        <v>3</v>
      </c>
      <c r="G532" s="2" t="s">
        <v>97</v>
      </c>
      <c r="H532" s="3" t="s">
        <v>98</v>
      </c>
      <c r="I532" s="2" t="s">
        <v>99</v>
      </c>
      <c r="J532" s="10" t="n">
        <v>11429</v>
      </c>
      <c r="K532" s="11" t="n">
        <f aca="false">J532/1000</f>
        <v>11.429</v>
      </c>
      <c r="L532" s="10" t="n">
        <v>2</v>
      </c>
      <c r="M532" s="12" t="n">
        <f aca="false">L532/1000</f>
        <v>0.002</v>
      </c>
      <c r="N532" s="13" t="n">
        <f aca="false">IF(SUMIFS($J$3:$J$20000,$D$3:$D$20000,$D532,$E$3:$E$20000,$E532)=0,0,J532/SUMIFS($J$3:$J$20000,$D$3:$D$20000,$D532,$E$3:$E$20000,$E532))</f>
        <v>0.0337626658001241</v>
      </c>
      <c r="O532" s="13" t="n">
        <f aca="false">IF(SUMIFS($L$3:$L$20000,$D$3:$D$20000,$D532,$E$3:$E$20000,$E532)=0,0,L532/SUMIFS($L$3:$L$20000,$D$3:$D$20000,$D532,$E$3:$E$20000,$E532))</f>
        <v>0.02</v>
      </c>
      <c r="P532" s="10" t="n">
        <v>10832</v>
      </c>
      <c r="Q532" s="11" t="n">
        <f aca="false">P532/1000</f>
        <v>10.832</v>
      </c>
      <c r="R532" s="10" t="n">
        <v>8</v>
      </c>
      <c r="S532" s="12" t="n">
        <f aca="false">R532/1000</f>
        <v>0.008</v>
      </c>
      <c r="T532" s="13" t="n">
        <f aca="false">IF(SUMIFS($P$3:$P$20000,$D$3:$D$20000,$D532,$E$3:$E$20000,$E532)=0,0,P532/SUMIFS($P$3:$P$20000,$D$3:$D$20000,$D532,$E$3:$E$20000,$E532))</f>
        <v>0.095182025078425</v>
      </c>
      <c r="U532" s="13" t="n">
        <f aca="false">IF(SUMIFS($R$3:$R$20000,$D$3:$D$20000,$D532,$E$3:$E$20000,$E532)=0,0,R532/SUMIFS($R$3:$R$20000,$D$3:$D$20000,$D532,$E$3:$E$20000,$E532))</f>
        <v>0.0272108843537415</v>
      </c>
      <c r="V532" s="10" t="n">
        <v>338510</v>
      </c>
      <c r="W532" s="10" t="n">
        <v>100</v>
      </c>
      <c r="X532" s="10" t="n">
        <v>113803</v>
      </c>
      <c r="Y532" s="10" t="n">
        <v>294</v>
      </c>
      <c r="Z532" s="2" t="n">
        <v>3</v>
      </c>
      <c r="AA532" s="2" t="s">
        <v>1313</v>
      </c>
    </row>
    <row r="533" customFormat="false" ht="15" hidden="false" customHeight="false" outlineLevel="0" collapsed="false">
      <c r="A533" s="2" t="s">
        <v>1314</v>
      </c>
      <c r="B533" s="2" t="s">
        <v>1276</v>
      </c>
      <c r="C533" s="3" t="s">
        <v>1277</v>
      </c>
      <c r="D533" s="2" t="s">
        <v>1278</v>
      </c>
      <c r="E533" s="2" t="n">
        <v>2024</v>
      </c>
      <c r="F533" s="2" t="n">
        <v>4</v>
      </c>
      <c r="G533" s="2" t="s">
        <v>137</v>
      </c>
      <c r="H533" s="3" t="s">
        <v>138</v>
      </c>
      <c r="I533" s="2" t="s">
        <v>139</v>
      </c>
      <c r="J533" s="10" t="n">
        <v>1665</v>
      </c>
      <c r="K533" s="11" t="n">
        <f aca="false">J533/1000</f>
        <v>1.665</v>
      </c>
      <c r="L533" s="10" t="n">
        <v>1</v>
      </c>
      <c r="M533" s="12" t="n">
        <f aca="false">L533/1000</f>
        <v>0.001</v>
      </c>
      <c r="N533" s="13" t="n">
        <f aca="false">IF(SUMIFS($J$3:$J$20000,$D$3:$D$20000,$D533,$E$3:$E$20000,$E533)=0,0,J533/SUMIFS($J$3:$J$20000,$D$3:$D$20000,$D533,$E$3:$E$20000,$E533))</f>
        <v>0.00491861392573336</v>
      </c>
      <c r="O533" s="13" t="n">
        <f aca="false">IF(SUMIFS($L$3:$L$20000,$D$3:$D$20000,$D533,$E$3:$E$20000,$E533)=0,0,L533/SUMIFS($L$3:$L$20000,$D$3:$D$20000,$D533,$E$3:$E$20000,$E533))</f>
        <v>0.01</v>
      </c>
      <c r="P533" s="10" t="n">
        <v>0</v>
      </c>
      <c r="Q533" s="11" t="n">
        <f aca="false">P533/1000</f>
        <v>0</v>
      </c>
      <c r="R533" s="10" t="n">
        <v>0</v>
      </c>
      <c r="S533" s="12" t="n">
        <f aca="false">R533/1000</f>
        <v>0</v>
      </c>
      <c r="T533" s="13" t="n">
        <f aca="false">IF(SUMIFS($P$3:$P$20000,$D$3:$D$20000,$D533,$E$3:$E$20000,$E533)=0,0,P533/SUMIFS($P$3:$P$20000,$D$3:$D$20000,$D533,$E$3:$E$20000,$E533))</f>
        <v>0</v>
      </c>
      <c r="U533" s="13" t="n">
        <f aca="false">IF(SUMIFS($R$3:$R$20000,$D$3:$D$20000,$D533,$E$3:$E$20000,$E533)=0,0,R533/SUMIFS($R$3:$R$20000,$D$3:$D$20000,$D533,$E$3:$E$20000,$E533))</f>
        <v>0</v>
      </c>
      <c r="V533" s="10" t="n">
        <v>338510</v>
      </c>
      <c r="W533" s="10" t="n">
        <v>100</v>
      </c>
      <c r="X533" s="10" t="n">
        <v>113803</v>
      </c>
      <c r="Y533" s="10" t="n">
        <v>294</v>
      </c>
      <c r="Z533" s="2" t="n">
        <v>4</v>
      </c>
      <c r="AA533" s="2" t="s">
        <v>1315</v>
      </c>
    </row>
    <row r="534" customFormat="false" ht="15" hidden="false" customHeight="false" outlineLevel="0" collapsed="false">
      <c r="A534" s="2" t="s">
        <v>1316</v>
      </c>
      <c r="B534" s="2" t="s">
        <v>1276</v>
      </c>
      <c r="C534" s="3" t="s">
        <v>1277</v>
      </c>
      <c r="D534" s="2" t="s">
        <v>1278</v>
      </c>
      <c r="E534" s="2" t="n">
        <v>2024</v>
      </c>
      <c r="F534" s="2" t="n">
        <v>5</v>
      </c>
      <c r="G534" s="2" t="s">
        <v>142</v>
      </c>
      <c r="H534" s="3" t="s">
        <v>143</v>
      </c>
      <c r="I534" s="2" t="s">
        <v>144</v>
      </c>
      <c r="J534" s="10" t="n">
        <v>0</v>
      </c>
      <c r="K534" s="11" t="n">
        <f aca="false">J534/1000</f>
        <v>0</v>
      </c>
      <c r="L534" s="10" t="n">
        <v>0</v>
      </c>
      <c r="M534" s="12" t="n">
        <f aca="false">L534/1000</f>
        <v>0</v>
      </c>
      <c r="N534" s="13" t="n">
        <f aca="false">IF(SUMIFS($J$3:$J$20000,$D$3:$D$20000,$D534,$E$3:$E$20000,$E534)=0,0,J534/SUMIFS($J$3:$J$20000,$D$3:$D$20000,$D534,$E$3:$E$20000,$E534))</f>
        <v>0</v>
      </c>
      <c r="O534" s="13" t="n">
        <f aca="false">IF(SUMIFS($L$3:$L$20000,$D$3:$D$20000,$D534,$E$3:$E$20000,$E534)=0,0,L534/SUMIFS($L$3:$L$20000,$D$3:$D$20000,$D534,$E$3:$E$20000,$E534))</f>
        <v>0</v>
      </c>
      <c r="P534" s="10" t="n">
        <v>86534</v>
      </c>
      <c r="Q534" s="11" t="n">
        <f aca="false">P534/1000</f>
        <v>86.534</v>
      </c>
      <c r="R534" s="10" t="n">
        <v>275</v>
      </c>
      <c r="S534" s="12" t="n">
        <f aca="false">R534/1000</f>
        <v>0.275</v>
      </c>
      <c r="T534" s="13" t="n">
        <f aca="false">IF(SUMIFS($P$3:$P$20000,$D$3:$D$20000,$D534,$E$3:$E$20000,$E534)=0,0,P534/SUMIFS($P$3:$P$20000,$D$3:$D$20000,$D534,$E$3:$E$20000,$E534))</f>
        <v>0.760384172649227</v>
      </c>
      <c r="U534" s="13" t="n">
        <f aca="false">IF(SUMIFS($R$3:$R$20000,$D$3:$D$20000,$D534,$E$3:$E$20000,$E534)=0,0,R534/SUMIFS($R$3:$R$20000,$D$3:$D$20000,$D534,$E$3:$E$20000,$E534))</f>
        <v>0.935374149659864</v>
      </c>
      <c r="V534" s="10" t="n">
        <v>338510</v>
      </c>
      <c r="W534" s="10" t="n">
        <v>100</v>
      </c>
      <c r="X534" s="10" t="n">
        <v>113803</v>
      </c>
      <c r="Y534" s="10" t="n">
        <v>294</v>
      </c>
      <c r="Z534" s="2" t="n">
        <v>5</v>
      </c>
      <c r="AA534" s="2" t="s">
        <v>1317</v>
      </c>
    </row>
    <row r="535" customFormat="false" ht="15" hidden="false" customHeight="false" outlineLevel="0" collapsed="false">
      <c r="A535" s="2" t="s">
        <v>1318</v>
      </c>
      <c r="B535" s="2" t="s">
        <v>1276</v>
      </c>
      <c r="C535" s="3" t="s">
        <v>1277</v>
      </c>
      <c r="D535" s="2" t="s">
        <v>1278</v>
      </c>
      <c r="E535" s="2" t="n">
        <v>2024</v>
      </c>
      <c r="F535" s="2" t="n">
        <v>6</v>
      </c>
      <c r="G535" s="2" t="s">
        <v>180</v>
      </c>
      <c r="H535" s="3" t="s">
        <v>181</v>
      </c>
      <c r="I535" s="2"/>
      <c r="J535" s="10" t="n">
        <v>0</v>
      </c>
      <c r="K535" s="11" t="n">
        <f aca="false">J535/1000</f>
        <v>0</v>
      </c>
      <c r="L535" s="10" t="n">
        <v>0</v>
      </c>
      <c r="M535" s="12" t="n">
        <f aca="false">L535/1000</f>
        <v>0</v>
      </c>
      <c r="N535" s="13" t="n">
        <f aca="false">IF(SUMIFS($J$3:$J$20000,$D$3:$D$20000,$D535,$E$3:$E$20000,$E535)=0,0,J535/SUMIFS($J$3:$J$20000,$D$3:$D$20000,$D535,$E$3:$E$20000,$E535))</f>
        <v>0</v>
      </c>
      <c r="O535" s="13" t="n">
        <f aca="false">IF(SUMIFS($L$3:$L$20000,$D$3:$D$20000,$D535,$E$3:$E$20000,$E535)=0,0,L535/SUMIFS($L$3:$L$20000,$D$3:$D$20000,$D535,$E$3:$E$20000,$E535))</f>
        <v>0</v>
      </c>
      <c r="P535" s="10" t="n">
        <v>1275</v>
      </c>
      <c r="Q535" s="11" t="n">
        <f aca="false">P535/1000</f>
        <v>1.275</v>
      </c>
      <c r="R535" s="10" t="n">
        <v>0</v>
      </c>
      <c r="S535" s="12" t="n">
        <f aca="false">R535/1000</f>
        <v>0</v>
      </c>
      <c r="T535" s="13" t="n">
        <f aca="false">IF(SUMIFS($P$3:$P$20000,$D$3:$D$20000,$D535,$E$3:$E$20000,$E535)=0,0,P535/SUMIFS($P$3:$P$20000,$D$3:$D$20000,$D535,$E$3:$E$20000,$E535))</f>
        <v>0.0112035710833634</v>
      </c>
      <c r="U535" s="13" t="n">
        <f aca="false">IF(SUMIFS($R$3:$R$20000,$D$3:$D$20000,$D535,$E$3:$E$20000,$E535)=0,0,R535/SUMIFS($R$3:$R$20000,$D$3:$D$20000,$D535,$E$3:$E$20000,$E535))</f>
        <v>0</v>
      </c>
      <c r="V535" s="10" t="n">
        <v>338510</v>
      </c>
      <c r="W535" s="10" t="n">
        <v>100</v>
      </c>
      <c r="X535" s="10" t="n">
        <v>113803</v>
      </c>
      <c r="Y535" s="10" t="n">
        <v>294</v>
      </c>
      <c r="Z535" s="2" t="n">
        <v>6</v>
      </c>
      <c r="AA535" s="2" t="s">
        <v>1319</v>
      </c>
    </row>
    <row r="536" customFormat="false" ht="15" hidden="false" customHeight="false" outlineLevel="0" collapsed="false">
      <c r="A536" s="2" t="s">
        <v>1320</v>
      </c>
      <c r="B536" s="2" t="s">
        <v>1276</v>
      </c>
      <c r="C536" s="3" t="s">
        <v>1277</v>
      </c>
      <c r="D536" s="2" t="s">
        <v>1278</v>
      </c>
      <c r="E536" s="2" t="n">
        <v>2024</v>
      </c>
      <c r="F536" s="2" t="n">
        <v>7</v>
      </c>
      <c r="G536" s="2" t="s">
        <v>102</v>
      </c>
      <c r="H536" s="3" t="s">
        <v>103</v>
      </c>
      <c r="I536" s="2" t="s">
        <v>104</v>
      </c>
      <c r="J536" s="10" t="n">
        <v>0</v>
      </c>
      <c r="K536" s="11" t="n">
        <f aca="false">J536/1000</f>
        <v>0</v>
      </c>
      <c r="L536" s="10" t="n">
        <v>0</v>
      </c>
      <c r="M536" s="12" t="n">
        <f aca="false">L536/1000</f>
        <v>0</v>
      </c>
      <c r="N536" s="13" t="n">
        <f aca="false">IF(SUMIFS($J$3:$J$20000,$D$3:$D$20000,$D536,$E$3:$E$20000,$E536)=0,0,J536/SUMIFS($J$3:$J$20000,$D$3:$D$20000,$D536,$E$3:$E$20000,$E536))</f>
        <v>0</v>
      </c>
      <c r="O536" s="13" t="n">
        <f aca="false">IF(SUMIFS($L$3:$L$20000,$D$3:$D$20000,$D536,$E$3:$E$20000,$E536)=0,0,L536/SUMIFS($L$3:$L$20000,$D$3:$D$20000,$D536,$E$3:$E$20000,$E536))</f>
        <v>0</v>
      </c>
      <c r="P536" s="10" t="n">
        <v>14694</v>
      </c>
      <c r="Q536" s="11" t="n">
        <f aca="false">P536/1000</f>
        <v>14.694</v>
      </c>
      <c r="R536" s="10" t="n">
        <v>11</v>
      </c>
      <c r="S536" s="12" t="n">
        <f aca="false">R536/1000</f>
        <v>0.011</v>
      </c>
      <c r="T536" s="13" t="n">
        <f aca="false">IF(SUMIFS($P$3:$P$20000,$D$3:$D$20000,$D536,$E$3:$E$20000,$E536)=0,0,P536/SUMIFS($P$3:$P$20000,$D$3:$D$20000,$D536,$E$3:$E$20000,$E536))</f>
        <v>0.129117861567797</v>
      </c>
      <c r="U536" s="13" t="n">
        <f aca="false">IF(SUMIFS($R$3:$R$20000,$D$3:$D$20000,$D536,$E$3:$E$20000,$E536)=0,0,R536/SUMIFS($R$3:$R$20000,$D$3:$D$20000,$D536,$E$3:$E$20000,$E536))</f>
        <v>0.0374149659863946</v>
      </c>
      <c r="V536" s="10" t="n">
        <v>338510</v>
      </c>
      <c r="W536" s="10" t="n">
        <v>100</v>
      </c>
      <c r="X536" s="10" t="n">
        <v>113803</v>
      </c>
      <c r="Y536" s="10" t="n">
        <v>294</v>
      </c>
      <c r="Z536" s="2" t="n">
        <v>7</v>
      </c>
      <c r="AA536" s="2" t="s">
        <v>1321</v>
      </c>
    </row>
    <row r="537" customFormat="false" ht="15" hidden="false" customHeight="false" outlineLevel="0" collapsed="false">
      <c r="A537" s="2" t="s">
        <v>1322</v>
      </c>
      <c r="B537" s="2" t="s">
        <v>1276</v>
      </c>
      <c r="C537" s="3" t="s">
        <v>1277</v>
      </c>
      <c r="D537" s="2" t="s">
        <v>1278</v>
      </c>
      <c r="E537" s="2" t="n">
        <v>2024</v>
      </c>
      <c r="F537" s="2" t="n">
        <v>8</v>
      </c>
      <c r="G537" s="2" t="s">
        <v>1323</v>
      </c>
      <c r="H537" s="3" t="s">
        <v>1324</v>
      </c>
      <c r="I537" s="2"/>
      <c r="J537" s="10" t="n">
        <v>0</v>
      </c>
      <c r="K537" s="11" t="n">
        <f aca="false">J537/1000</f>
        <v>0</v>
      </c>
      <c r="L537" s="10" t="n">
        <v>0</v>
      </c>
      <c r="M537" s="12" t="n">
        <f aca="false">L537/1000</f>
        <v>0</v>
      </c>
      <c r="N537" s="13" t="n">
        <f aca="false">IF(SUMIFS($J$3:$J$20000,$D$3:$D$20000,$D537,$E$3:$E$20000,$E537)=0,0,J537/SUMIFS($J$3:$J$20000,$D$3:$D$20000,$D537,$E$3:$E$20000,$E537))</f>
        <v>0</v>
      </c>
      <c r="O537" s="13" t="n">
        <f aca="false">IF(SUMIFS($L$3:$L$20000,$D$3:$D$20000,$D537,$E$3:$E$20000,$E537)=0,0,L537/SUMIFS($L$3:$L$20000,$D$3:$D$20000,$D537,$E$3:$E$20000,$E537))</f>
        <v>0</v>
      </c>
      <c r="P537" s="10" t="n">
        <v>428</v>
      </c>
      <c r="Q537" s="11" t="n">
        <f aca="false">P537/1000</f>
        <v>0.428</v>
      </c>
      <c r="R537" s="10" t="n">
        <v>0</v>
      </c>
      <c r="S537" s="12" t="n">
        <f aca="false">R537/1000</f>
        <v>0</v>
      </c>
      <c r="T537" s="13" t="n">
        <f aca="false">IF(SUMIFS($P$3:$P$20000,$D$3:$D$20000,$D537,$E$3:$E$20000,$E537)=0,0,P537/SUMIFS($P$3:$P$20000,$D$3:$D$20000,$D537,$E$3:$E$20000,$E537))</f>
        <v>0.00376088503818001</v>
      </c>
      <c r="U537" s="13" t="n">
        <f aca="false">IF(SUMIFS($R$3:$R$20000,$D$3:$D$20000,$D537,$E$3:$E$20000,$E537)=0,0,R537/SUMIFS($R$3:$R$20000,$D$3:$D$20000,$D537,$E$3:$E$20000,$E537))</f>
        <v>0</v>
      </c>
      <c r="V537" s="10" t="n">
        <v>338510</v>
      </c>
      <c r="W537" s="10" t="n">
        <v>100</v>
      </c>
      <c r="X537" s="10" t="n">
        <v>113803</v>
      </c>
      <c r="Y537" s="10" t="n">
        <v>294</v>
      </c>
      <c r="Z537" s="2" t="n">
        <v>8</v>
      </c>
      <c r="AA537" s="2" t="s">
        <v>1325</v>
      </c>
    </row>
    <row r="538" customFormat="false" ht="15" hidden="false" customHeight="false" outlineLevel="0" collapsed="false">
      <c r="A538" s="2" t="s">
        <v>1326</v>
      </c>
      <c r="B538" s="2" t="s">
        <v>1276</v>
      </c>
      <c r="C538" s="3" t="s">
        <v>1277</v>
      </c>
      <c r="D538" s="2" t="s">
        <v>1278</v>
      </c>
      <c r="E538" s="2" t="n">
        <v>2025</v>
      </c>
      <c r="F538" s="2" t="n">
        <v>1</v>
      </c>
      <c r="G538" s="2" t="s">
        <v>107</v>
      </c>
      <c r="H538" s="3" t="s">
        <v>108</v>
      </c>
      <c r="I538" s="2" t="s">
        <v>109</v>
      </c>
      <c r="J538" s="10" t="n">
        <v>233424</v>
      </c>
      <c r="K538" s="11" t="n">
        <f aca="false">J538/1000</f>
        <v>233.424</v>
      </c>
      <c r="L538" s="10" t="n">
        <v>91</v>
      </c>
      <c r="M538" s="12" t="n">
        <f aca="false">L538/1000</f>
        <v>0.091</v>
      </c>
      <c r="N538" s="13" t="n">
        <f aca="false">IF(SUMIFS($J$3:$J$20000,$D$3:$D$20000,$D538,$E$3:$E$20000,$E538)=0,0,J538/SUMIFS($J$3:$J$20000,$D$3:$D$20000,$D538,$E$3:$E$20000,$E538))</f>
        <v>0.969364745163018</v>
      </c>
      <c r="O538" s="13" t="n">
        <f aca="false">IF(SUMIFS($L$3:$L$20000,$D$3:$D$20000,$D538,$E$3:$E$20000,$E538)=0,0,L538/SUMIFS($L$3:$L$20000,$D$3:$D$20000,$D538,$E$3:$E$20000,$E538))</f>
        <v>1</v>
      </c>
      <c r="P538" s="10" t="n">
        <v>0</v>
      </c>
      <c r="Q538" s="11" t="n">
        <f aca="false">P538/1000</f>
        <v>0</v>
      </c>
      <c r="R538" s="10" t="n">
        <v>0</v>
      </c>
      <c r="S538" s="12" t="n">
        <f aca="false">R538/1000</f>
        <v>0</v>
      </c>
      <c r="T538" s="13" t="n">
        <f aca="false">IF(SUMIFS($P$3:$P$20000,$D$3:$D$20000,$D538,$E$3:$E$20000,$E538)=0,0,P538/SUMIFS($P$3:$P$20000,$D$3:$D$20000,$D538,$E$3:$E$20000,$E538))</f>
        <v>0</v>
      </c>
      <c r="U538" s="13" t="n">
        <f aca="false">IF(SUMIFS($R$3:$R$20000,$D$3:$D$20000,$D538,$E$3:$E$20000,$E538)=0,0,R538/SUMIFS($R$3:$R$20000,$D$3:$D$20000,$D538,$E$3:$E$20000,$E538))</f>
        <v>0</v>
      </c>
      <c r="V538" s="10" t="n">
        <v>240801</v>
      </c>
      <c r="W538" s="10" t="n">
        <v>91</v>
      </c>
      <c r="X538" s="10" t="n">
        <v>175979</v>
      </c>
      <c r="Y538" s="10" t="n">
        <v>132</v>
      </c>
      <c r="Z538" s="2" t="n">
        <v>1</v>
      </c>
      <c r="AA538" s="2" t="s">
        <v>1327</v>
      </c>
    </row>
    <row r="539" customFormat="false" ht="15" hidden="false" customHeight="false" outlineLevel="0" collapsed="false">
      <c r="A539" s="2" t="s">
        <v>1328</v>
      </c>
      <c r="B539" s="2" t="s">
        <v>1276</v>
      </c>
      <c r="C539" s="3" t="s">
        <v>1277</v>
      </c>
      <c r="D539" s="2" t="s">
        <v>1278</v>
      </c>
      <c r="E539" s="2" t="n">
        <v>2025</v>
      </c>
      <c r="F539" s="2" t="n">
        <v>2</v>
      </c>
      <c r="G539" s="2" t="s">
        <v>97</v>
      </c>
      <c r="H539" s="3" t="s">
        <v>98</v>
      </c>
      <c r="I539" s="2" t="s">
        <v>99</v>
      </c>
      <c r="J539" s="10" t="n">
        <v>7377</v>
      </c>
      <c r="K539" s="11" t="n">
        <f aca="false">J539/1000</f>
        <v>7.377</v>
      </c>
      <c r="L539" s="10" t="n">
        <v>0</v>
      </c>
      <c r="M539" s="12" t="n">
        <f aca="false">L539/1000</f>
        <v>0</v>
      </c>
      <c r="N539" s="13" t="n">
        <f aca="false">IF(SUMIFS($J$3:$J$20000,$D$3:$D$20000,$D539,$E$3:$E$20000,$E539)=0,0,J539/SUMIFS($J$3:$J$20000,$D$3:$D$20000,$D539,$E$3:$E$20000,$E539))</f>
        <v>0.0306352548369816</v>
      </c>
      <c r="O539" s="13" t="n">
        <f aca="false">IF(SUMIFS($L$3:$L$20000,$D$3:$D$20000,$D539,$E$3:$E$20000,$E539)=0,0,L539/SUMIFS($L$3:$L$20000,$D$3:$D$20000,$D539,$E$3:$E$20000,$E539))</f>
        <v>0</v>
      </c>
      <c r="P539" s="10" t="n">
        <v>4265</v>
      </c>
      <c r="Q539" s="11" t="n">
        <f aca="false">P539/1000</f>
        <v>4.265</v>
      </c>
      <c r="R539" s="10" t="n">
        <v>3</v>
      </c>
      <c r="S539" s="12" t="n">
        <f aca="false">R539/1000</f>
        <v>0.003</v>
      </c>
      <c r="T539" s="13" t="n">
        <f aca="false">IF(SUMIFS($P$3:$P$20000,$D$3:$D$20000,$D539,$E$3:$E$20000,$E539)=0,0,P539/SUMIFS($P$3:$P$20000,$D$3:$D$20000,$D539,$E$3:$E$20000,$E539))</f>
        <v>0.0242358463225726</v>
      </c>
      <c r="U539" s="13" t="n">
        <f aca="false">IF(SUMIFS($R$3:$R$20000,$D$3:$D$20000,$D539,$E$3:$E$20000,$E539)=0,0,R539/SUMIFS($R$3:$R$20000,$D$3:$D$20000,$D539,$E$3:$E$20000,$E539))</f>
        <v>0.0227272727272727</v>
      </c>
      <c r="V539" s="10" t="n">
        <v>240801</v>
      </c>
      <c r="W539" s="10" t="n">
        <v>91</v>
      </c>
      <c r="X539" s="10" t="n">
        <v>175979</v>
      </c>
      <c r="Y539" s="10" t="n">
        <v>132</v>
      </c>
      <c r="Z539" s="2" t="n">
        <v>2</v>
      </c>
      <c r="AA539" s="2" t="s">
        <v>1329</v>
      </c>
    </row>
    <row r="540" customFormat="false" ht="15" hidden="false" customHeight="false" outlineLevel="0" collapsed="false">
      <c r="A540" s="2" t="s">
        <v>1330</v>
      </c>
      <c r="B540" s="2" t="s">
        <v>1276</v>
      </c>
      <c r="C540" s="3" t="s">
        <v>1277</v>
      </c>
      <c r="D540" s="2" t="s">
        <v>1278</v>
      </c>
      <c r="E540" s="2" t="n">
        <v>2025</v>
      </c>
      <c r="F540" s="2" t="n">
        <v>3</v>
      </c>
      <c r="G540" s="2" t="s">
        <v>142</v>
      </c>
      <c r="H540" s="3" t="s">
        <v>143</v>
      </c>
      <c r="I540" s="2" t="s">
        <v>144</v>
      </c>
      <c r="J540" s="10" t="n">
        <v>0</v>
      </c>
      <c r="K540" s="11" t="n">
        <f aca="false">J540/1000</f>
        <v>0</v>
      </c>
      <c r="L540" s="10" t="n">
        <v>0</v>
      </c>
      <c r="M540" s="12" t="n">
        <f aca="false">L540/1000</f>
        <v>0</v>
      </c>
      <c r="N540" s="13" t="n">
        <f aca="false">IF(SUMIFS($J$3:$J$20000,$D$3:$D$20000,$D540,$E$3:$E$20000,$E540)=0,0,J540/SUMIFS($J$3:$J$20000,$D$3:$D$20000,$D540,$E$3:$E$20000,$E540))</f>
        <v>0</v>
      </c>
      <c r="O540" s="13" t="n">
        <f aca="false">IF(SUMIFS($L$3:$L$20000,$D$3:$D$20000,$D540,$E$3:$E$20000,$E540)=0,0,L540/SUMIFS($L$3:$L$20000,$D$3:$D$20000,$D540,$E$3:$E$20000,$E540))</f>
        <v>0</v>
      </c>
      <c r="P540" s="10" t="n">
        <v>145508</v>
      </c>
      <c r="Q540" s="11" t="n">
        <f aca="false">P540/1000</f>
        <v>145.508</v>
      </c>
      <c r="R540" s="10" t="n">
        <v>110</v>
      </c>
      <c r="S540" s="12" t="n">
        <f aca="false">R540/1000</f>
        <v>0.11</v>
      </c>
      <c r="T540" s="13" t="n">
        <f aca="false">IF(SUMIFS($P$3:$P$20000,$D$3:$D$20000,$D540,$E$3:$E$20000,$E540)=0,0,P540/SUMIFS($P$3:$P$20000,$D$3:$D$20000,$D540,$E$3:$E$20000,$E540))</f>
        <v>0.826848658078521</v>
      </c>
      <c r="U540" s="13" t="n">
        <f aca="false">IF(SUMIFS($R$3:$R$20000,$D$3:$D$20000,$D540,$E$3:$E$20000,$E540)=0,0,R540/SUMIFS($R$3:$R$20000,$D$3:$D$20000,$D540,$E$3:$E$20000,$E540))</f>
        <v>0.833333333333333</v>
      </c>
      <c r="V540" s="10" t="n">
        <v>240801</v>
      </c>
      <c r="W540" s="10" t="n">
        <v>91</v>
      </c>
      <c r="X540" s="10" t="n">
        <v>175979</v>
      </c>
      <c r="Y540" s="10" t="n">
        <v>132</v>
      </c>
      <c r="Z540" s="2" t="n">
        <v>3</v>
      </c>
      <c r="AA540" s="2" t="s">
        <v>1331</v>
      </c>
    </row>
    <row r="541" customFormat="false" ht="15" hidden="false" customHeight="false" outlineLevel="0" collapsed="false">
      <c r="A541" s="2" t="s">
        <v>1332</v>
      </c>
      <c r="B541" s="2" t="s">
        <v>1276</v>
      </c>
      <c r="C541" s="3" t="s">
        <v>1277</v>
      </c>
      <c r="D541" s="2" t="s">
        <v>1278</v>
      </c>
      <c r="E541" s="2" t="n">
        <v>2025</v>
      </c>
      <c r="F541" s="2" t="n">
        <v>4</v>
      </c>
      <c r="G541" s="2" t="s">
        <v>180</v>
      </c>
      <c r="H541" s="3" t="s">
        <v>181</v>
      </c>
      <c r="I541" s="2"/>
      <c r="J541" s="10" t="n">
        <v>0</v>
      </c>
      <c r="K541" s="11" t="n">
        <f aca="false">J541/1000</f>
        <v>0</v>
      </c>
      <c r="L541" s="10" t="n">
        <v>0</v>
      </c>
      <c r="M541" s="12" t="n">
        <f aca="false">L541/1000</f>
        <v>0</v>
      </c>
      <c r="N541" s="13" t="n">
        <f aca="false">IF(SUMIFS($J$3:$J$20000,$D$3:$D$20000,$D541,$E$3:$E$20000,$E541)=0,0,J541/SUMIFS($J$3:$J$20000,$D$3:$D$20000,$D541,$E$3:$E$20000,$E541))</f>
        <v>0</v>
      </c>
      <c r="O541" s="13" t="n">
        <f aca="false">IF(SUMIFS($L$3:$L$20000,$D$3:$D$20000,$D541,$E$3:$E$20000,$E541)=0,0,L541/SUMIFS($L$3:$L$20000,$D$3:$D$20000,$D541,$E$3:$E$20000,$E541))</f>
        <v>0</v>
      </c>
      <c r="P541" s="10" t="n">
        <v>1250</v>
      </c>
      <c r="Q541" s="11" t="n">
        <f aca="false">P541/1000</f>
        <v>1.25</v>
      </c>
      <c r="R541" s="10" t="n">
        <v>2</v>
      </c>
      <c r="S541" s="12" t="n">
        <f aca="false">R541/1000</f>
        <v>0.002</v>
      </c>
      <c r="T541" s="13" t="n">
        <f aca="false">IF(SUMIFS($P$3:$P$20000,$D$3:$D$20000,$D541,$E$3:$E$20000,$E541)=0,0,P541/SUMIFS($P$3:$P$20000,$D$3:$D$20000,$D541,$E$3:$E$20000,$E541))</f>
        <v>0.00710312025866723</v>
      </c>
      <c r="U541" s="13" t="n">
        <f aca="false">IF(SUMIFS($R$3:$R$20000,$D$3:$D$20000,$D541,$E$3:$E$20000,$E541)=0,0,R541/SUMIFS($R$3:$R$20000,$D$3:$D$20000,$D541,$E$3:$E$20000,$E541))</f>
        <v>0.0151515151515152</v>
      </c>
      <c r="V541" s="10" t="n">
        <v>240801</v>
      </c>
      <c r="W541" s="10" t="n">
        <v>91</v>
      </c>
      <c r="X541" s="10" t="n">
        <v>175979</v>
      </c>
      <c r="Y541" s="10" t="n">
        <v>132</v>
      </c>
      <c r="Z541" s="2" t="n">
        <v>4</v>
      </c>
      <c r="AA541" s="2" t="s">
        <v>1333</v>
      </c>
    </row>
    <row r="542" customFormat="false" ht="15" hidden="false" customHeight="false" outlineLevel="0" collapsed="false">
      <c r="A542" s="2" t="s">
        <v>1334</v>
      </c>
      <c r="B542" s="2" t="s">
        <v>1276</v>
      </c>
      <c r="C542" s="3" t="s">
        <v>1277</v>
      </c>
      <c r="D542" s="2" t="s">
        <v>1278</v>
      </c>
      <c r="E542" s="2" t="n">
        <v>2025</v>
      </c>
      <c r="F542" s="2" t="n">
        <v>5</v>
      </c>
      <c r="G542" s="2" t="s">
        <v>102</v>
      </c>
      <c r="H542" s="3" t="s">
        <v>103</v>
      </c>
      <c r="I542" s="2" t="s">
        <v>104</v>
      </c>
      <c r="J542" s="10" t="n">
        <v>0</v>
      </c>
      <c r="K542" s="11" t="n">
        <f aca="false">J542/1000</f>
        <v>0</v>
      </c>
      <c r="L542" s="10" t="n">
        <v>0</v>
      </c>
      <c r="M542" s="12" t="n">
        <f aca="false">L542/1000</f>
        <v>0</v>
      </c>
      <c r="N542" s="13" t="n">
        <f aca="false">IF(SUMIFS($J$3:$J$20000,$D$3:$D$20000,$D542,$E$3:$E$20000,$E542)=0,0,J542/SUMIFS($J$3:$J$20000,$D$3:$D$20000,$D542,$E$3:$E$20000,$E542))</f>
        <v>0</v>
      </c>
      <c r="O542" s="13" t="n">
        <f aca="false">IF(SUMIFS($L$3:$L$20000,$D$3:$D$20000,$D542,$E$3:$E$20000,$E542)=0,0,L542/SUMIFS($L$3:$L$20000,$D$3:$D$20000,$D542,$E$3:$E$20000,$E542))</f>
        <v>0</v>
      </c>
      <c r="P542" s="10" t="n">
        <v>15170</v>
      </c>
      <c r="Q542" s="11" t="n">
        <f aca="false">P542/1000</f>
        <v>15.17</v>
      </c>
      <c r="R542" s="10" t="n">
        <v>10</v>
      </c>
      <c r="S542" s="12" t="n">
        <f aca="false">R542/1000</f>
        <v>0.01</v>
      </c>
      <c r="T542" s="13" t="n">
        <f aca="false">IF(SUMIFS($P$3:$P$20000,$D$3:$D$20000,$D542,$E$3:$E$20000,$E542)=0,0,P542/SUMIFS($P$3:$P$20000,$D$3:$D$20000,$D542,$E$3:$E$20000,$E542))</f>
        <v>0.0862034674591855</v>
      </c>
      <c r="U542" s="13" t="n">
        <f aca="false">IF(SUMIFS($R$3:$R$20000,$D$3:$D$20000,$D542,$E$3:$E$20000,$E542)=0,0,R542/SUMIFS($R$3:$R$20000,$D$3:$D$20000,$D542,$E$3:$E$20000,$E542))</f>
        <v>0.0757575757575758</v>
      </c>
      <c r="V542" s="10" t="n">
        <v>240801</v>
      </c>
      <c r="W542" s="10" t="n">
        <v>91</v>
      </c>
      <c r="X542" s="10" t="n">
        <v>175979</v>
      </c>
      <c r="Y542" s="10" t="n">
        <v>132</v>
      </c>
      <c r="Z542" s="2" t="n">
        <v>5</v>
      </c>
      <c r="AA542" s="2" t="s">
        <v>1335</v>
      </c>
    </row>
    <row r="543" customFormat="false" ht="15" hidden="false" customHeight="false" outlineLevel="0" collapsed="false">
      <c r="A543" s="2" t="s">
        <v>1336</v>
      </c>
      <c r="B543" s="2" t="s">
        <v>1276</v>
      </c>
      <c r="C543" s="3" t="s">
        <v>1277</v>
      </c>
      <c r="D543" s="2" t="s">
        <v>1278</v>
      </c>
      <c r="E543" s="2" t="n">
        <v>2025</v>
      </c>
      <c r="F543" s="2" t="n">
        <v>6</v>
      </c>
      <c r="G543" s="2" t="s">
        <v>1323</v>
      </c>
      <c r="H543" s="3" t="s">
        <v>1324</v>
      </c>
      <c r="I543" s="2"/>
      <c r="J543" s="10" t="n">
        <v>0</v>
      </c>
      <c r="K543" s="11" t="n">
        <f aca="false">J543/1000</f>
        <v>0</v>
      </c>
      <c r="L543" s="10" t="n">
        <v>0</v>
      </c>
      <c r="M543" s="12" t="n">
        <f aca="false">L543/1000</f>
        <v>0</v>
      </c>
      <c r="N543" s="13" t="n">
        <f aca="false">IF(SUMIFS($J$3:$J$20000,$D$3:$D$20000,$D543,$E$3:$E$20000,$E543)=0,0,J543/SUMIFS($J$3:$J$20000,$D$3:$D$20000,$D543,$E$3:$E$20000,$E543))</f>
        <v>0</v>
      </c>
      <c r="O543" s="13" t="n">
        <f aca="false">IF(SUMIFS($L$3:$L$20000,$D$3:$D$20000,$D543,$E$3:$E$20000,$E543)=0,0,L543/SUMIFS($L$3:$L$20000,$D$3:$D$20000,$D543,$E$3:$E$20000,$E543))</f>
        <v>0</v>
      </c>
      <c r="P543" s="10" t="n">
        <v>77</v>
      </c>
      <c r="Q543" s="11" t="n">
        <f aca="false">P543/1000</f>
        <v>0.077</v>
      </c>
      <c r="R543" s="10" t="n">
        <v>0</v>
      </c>
      <c r="S543" s="12" t="n">
        <f aca="false">R543/1000</f>
        <v>0</v>
      </c>
      <c r="T543" s="13" t="n">
        <f aca="false">IF(SUMIFS($P$3:$P$20000,$D$3:$D$20000,$D543,$E$3:$E$20000,$E543)=0,0,P543/SUMIFS($P$3:$P$20000,$D$3:$D$20000,$D543,$E$3:$E$20000,$E543))</f>
        <v>0.000437552207933901</v>
      </c>
      <c r="U543" s="13" t="n">
        <f aca="false">IF(SUMIFS($R$3:$R$20000,$D$3:$D$20000,$D543,$E$3:$E$20000,$E543)=0,0,R543/SUMIFS($R$3:$R$20000,$D$3:$D$20000,$D543,$E$3:$E$20000,$E543))</f>
        <v>0</v>
      </c>
      <c r="V543" s="10" t="n">
        <v>240801</v>
      </c>
      <c r="W543" s="10" t="n">
        <v>91</v>
      </c>
      <c r="X543" s="10" t="n">
        <v>175979</v>
      </c>
      <c r="Y543" s="10" t="n">
        <v>132</v>
      </c>
      <c r="Z543" s="2" t="n">
        <v>6</v>
      </c>
      <c r="AA543" s="2" t="s">
        <v>1337</v>
      </c>
    </row>
    <row r="544" customFormat="false" ht="15" hidden="false" customHeight="false" outlineLevel="0" collapsed="false">
      <c r="A544" s="2" t="s">
        <v>1338</v>
      </c>
      <c r="B544" s="2" t="s">
        <v>1276</v>
      </c>
      <c r="C544" s="3" t="s">
        <v>1277</v>
      </c>
      <c r="D544" s="2" t="s">
        <v>1278</v>
      </c>
      <c r="E544" s="2" t="n">
        <v>2025</v>
      </c>
      <c r="F544" s="2" t="n">
        <v>7</v>
      </c>
      <c r="G544" s="2" t="s">
        <v>210</v>
      </c>
      <c r="H544" s="3" t="s">
        <v>211</v>
      </c>
      <c r="I544" s="2" t="s">
        <v>212</v>
      </c>
      <c r="J544" s="10" t="n">
        <v>0</v>
      </c>
      <c r="K544" s="11" t="n">
        <f aca="false">J544/1000</f>
        <v>0</v>
      </c>
      <c r="L544" s="10" t="n">
        <v>0</v>
      </c>
      <c r="M544" s="12" t="n">
        <f aca="false">L544/1000</f>
        <v>0</v>
      </c>
      <c r="N544" s="13" t="n">
        <f aca="false">IF(SUMIFS($J$3:$J$20000,$D$3:$D$20000,$D544,$E$3:$E$20000,$E544)=0,0,J544/SUMIFS($J$3:$J$20000,$D$3:$D$20000,$D544,$E$3:$E$20000,$E544))</f>
        <v>0</v>
      </c>
      <c r="O544" s="13" t="n">
        <f aca="false">IF(SUMIFS($L$3:$L$20000,$D$3:$D$20000,$D544,$E$3:$E$20000,$E544)=0,0,L544/SUMIFS($L$3:$L$20000,$D$3:$D$20000,$D544,$E$3:$E$20000,$E544))</f>
        <v>0</v>
      </c>
      <c r="P544" s="10" t="n">
        <v>9709</v>
      </c>
      <c r="Q544" s="11" t="n">
        <f aca="false">P544/1000</f>
        <v>9.709</v>
      </c>
      <c r="R544" s="10" t="n">
        <v>7</v>
      </c>
      <c r="S544" s="12" t="n">
        <f aca="false">R544/1000</f>
        <v>0.007</v>
      </c>
      <c r="T544" s="13" t="n">
        <f aca="false">IF(SUMIFS($P$3:$P$20000,$D$3:$D$20000,$D544,$E$3:$E$20000,$E544)=0,0,P544/SUMIFS($P$3:$P$20000,$D$3:$D$20000,$D544,$E$3:$E$20000,$E544))</f>
        <v>0.0551713556731201</v>
      </c>
      <c r="U544" s="13" t="n">
        <f aca="false">IF(SUMIFS($R$3:$R$20000,$D$3:$D$20000,$D544,$E$3:$E$20000,$E544)=0,0,R544/SUMIFS($R$3:$R$20000,$D$3:$D$20000,$D544,$E$3:$E$20000,$E544))</f>
        <v>0.053030303030303</v>
      </c>
      <c r="V544" s="10" t="n">
        <v>240801</v>
      </c>
      <c r="W544" s="10" t="n">
        <v>91</v>
      </c>
      <c r="X544" s="10" t="n">
        <v>175979</v>
      </c>
      <c r="Y544" s="10" t="n">
        <v>132</v>
      </c>
      <c r="Z544" s="2" t="n">
        <v>7</v>
      </c>
      <c r="AA544" s="2" t="s">
        <v>1339</v>
      </c>
    </row>
    <row r="545" customFormat="false" ht="15" hidden="false" customHeight="false" outlineLevel="0" collapsed="false">
      <c r="A545" s="2" t="s">
        <v>1340</v>
      </c>
      <c r="B545" s="2" t="s">
        <v>1276</v>
      </c>
      <c r="C545" s="3" t="s">
        <v>1277</v>
      </c>
      <c r="D545" s="2" t="s">
        <v>1278</v>
      </c>
      <c r="E545" s="2" t="n">
        <v>2026</v>
      </c>
      <c r="F545" s="2" t="n">
        <v>1</v>
      </c>
      <c r="G545" s="2" t="s">
        <v>107</v>
      </c>
      <c r="H545" s="3" t="s">
        <v>108</v>
      </c>
      <c r="I545" s="2" t="s">
        <v>109</v>
      </c>
      <c r="J545" s="10" t="n">
        <v>1458472</v>
      </c>
      <c r="K545" s="11" t="n">
        <f aca="false">J545/1000</f>
        <v>1458.472</v>
      </c>
      <c r="L545" s="10" t="n">
        <v>560</v>
      </c>
      <c r="M545" s="12" t="n">
        <f aca="false">L545/1000</f>
        <v>0.56</v>
      </c>
      <c r="N545" s="13" t="n">
        <f aca="false">IF(SUMIFS($J$3:$J$20000,$D$3:$D$20000,$D545,$E$3:$E$20000,$E545)=0,0,J545/SUMIFS($J$3:$J$20000,$D$3:$D$20000,$D545,$E$3:$E$20000,$E545))</f>
        <v>0.949752349843778</v>
      </c>
      <c r="O545" s="13" t="n">
        <f aca="false">IF(SUMIFS($L$3:$L$20000,$D$3:$D$20000,$D545,$E$3:$E$20000,$E545)=0,0,L545/SUMIFS($L$3:$L$20000,$D$3:$D$20000,$D545,$E$3:$E$20000,$E545))</f>
        <v>0.955631399317406</v>
      </c>
      <c r="P545" s="10" t="n">
        <v>0</v>
      </c>
      <c r="Q545" s="11" t="n">
        <f aca="false">P545/1000</f>
        <v>0</v>
      </c>
      <c r="R545" s="10" t="n">
        <v>0</v>
      </c>
      <c r="S545" s="12" t="n">
        <f aca="false">R545/1000</f>
        <v>0</v>
      </c>
      <c r="T545" s="13" t="n">
        <f aca="false">IF(SUMIFS($P$3:$P$20000,$D$3:$D$20000,$D545,$E$3:$E$20000,$E545)=0,0,P545/SUMIFS($P$3:$P$20000,$D$3:$D$20000,$D545,$E$3:$E$20000,$E545))</f>
        <v>0</v>
      </c>
      <c r="U545" s="13" t="n">
        <f aca="false">IF(SUMIFS($R$3:$R$20000,$D$3:$D$20000,$D545,$E$3:$E$20000,$E545)=0,0,R545/SUMIFS($R$3:$R$20000,$D$3:$D$20000,$D545,$E$3:$E$20000,$E545))</f>
        <v>0</v>
      </c>
      <c r="V545" s="10" t="n">
        <v>1535634</v>
      </c>
      <c r="W545" s="10" t="n">
        <v>586</v>
      </c>
      <c r="X545" s="10" t="n">
        <v>154003</v>
      </c>
      <c r="Y545" s="10" t="n">
        <v>140</v>
      </c>
      <c r="Z545" s="2" t="n">
        <v>1</v>
      </c>
      <c r="AA545" s="2" t="s">
        <v>1341</v>
      </c>
    </row>
    <row r="546" customFormat="false" ht="15" hidden="false" customHeight="false" outlineLevel="0" collapsed="false">
      <c r="A546" s="2" t="s">
        <v>1342</v>
      </c>
      <c r="B546" s="2" t="s">
        <v>1276</v>
      </c>
      <c r="C546" s="3" t="s">
        <v>1277</v>
      </c>
      <c r="D546" s="2" t="s">
        <v>1278</v>
      </c>
      <c r="E546" s="2" t="n">
        <v>2026</v>
      </c>
      <c r="F546" s="2" t="n">
        <v>2</v>
      </c>
      <c r="G546" s="2" t="s">
        <v>117</v>
      </c>
      <c r="H546" s="3" t="s">
        <v>118</v>
      </c>
      <c r="I546" s="2" t="s">
        <v>119</v>
      </c>
      <c r="J546" s="10" t="n">
        <v>62471</v>
      </c>
      <c r="K546" s="11" t="n">
        <f aca="false">J546/1000</f>
        <v>62.471</v>
      </c>
      <c r="L546" s="10" t="n">
        <v>15</v>
      </c>
      <c r="M546" s="12" t="n">
        <f aca="false">L546/1000</f>
        <v>0.015</v>
      </c>
      <c r="N546" s="13" t="n">
        <f aca="false">IF(SUMIFS($J$3:$J$20000,$D$3:$D$20000,$D546,$E$3:$E$20000,$E546)=0,0,J546/SUMIFS($J$3:$J$20000,$D$3:$D$20000,$D546,$E$3:$E$20000,$E546))</f>
        <v>0.0406809174581964</v>
      </c>
      <c r="O546" s="13" t="n">
        <f aca="false">IF(SUMIFS($L$3:$L$20000,$D$3:$D$20000,$D546,$E$3:$E$20000,$E546)=0,0,L546/SUMIFS($L$3:$L$20000,$D$3:$D$20000,$D546,$E$3:$E$20000,$E546))</f>
        <v>0.0255972696245734</v>
      </c>
      <c r="P546" s="10" t="n">
        <v>0</v>
      </c>
      <c r="Q546" s="11" t="n">
        <f aca="false">P546/1000</f>
        <v>0</v>
      </c>
      <c r="R546" s="10" t="n">
        <v>0</v>
      </c>
      <c r="S546" s="12" t="n">
        <f aca="false">R546/1000</f>
        <v>0</v>
      </c>
      <c r="T546" s="13" t="n">
        <f aca="false">IF(SUMIFS($P$3:$P$20000,$D$3:$D$20000,$D546,$E$3:$E$20000,$E546)=0,0,P546/SUMIFS($P$3:$P$20000,$D$3:$D$20000,$D546,$E$3:$E$20000,$E546))</f>
        <v>0</v>
      </c>
      <c r="U546" s="13" t="n">
        <f aca="false">IF(SUMIFS($R$3:$R$20000,$D$3:$D$20000,$D546,$E$3:$E$20000,$E546)=0,0,R546/SUMIFS($R$3:$R$20000,$D$3:$D$20000,$D546,$E$3:$E$20000,$E546))</f>
        <v>0</v>
      </c>
      <c r="V546" s="10" t="n">
        <v>1535634</v>
      </c>
      <c r="W546" s="10" t="n">
        <v>586</v>
      </c>
      <c r="X546" s="10" t="n">
        <v>154003</v>
      </c>
      <c r="Y546" s="10" t="n">
        <v>140</v>
      </c>
      <c r="Z546" s="2" t="n">
        <v>2</v>
      </c>
      <c r="AA546" s="2" t="s">
        <v>1343</v>
      </c>
    </row>
    <row r="547" customFormat="false" ht="15" hidden="false" customHeight="false" outlineLevel="0" collapsed="false">
      <c r="A547" s="2" t="s">
        <v>1344</v>
      </c>
      <c r="B547" s="2" t="s">
        <v>1276</v>
      </c>
      <c r="C547" s="3" t="s">
        <v>1277</v>
      </c>
      <c r="D547" s="2" t="s">
        <v>1278</v>
      </c>
      <c r="E547" s="2" t="n">
        <v>2026</v>
      </c>
      <c r="F547" s="2" t="n">
        <v>3</v>
      </c>
      <c r="G547" s="2" t="s">
        <v>97</v>
      </c>
      <c r="H547" s="3" t="s">
        <v>98</v>
      </c>
      <c r="I547" s="2" t="s">
        <v>99</v>
      </c>
      <c r="J547" s="10" t="n">
        <v>11046</v>
      </c>
      <c r="K547" s="11" t="n">
        <f aca="false">J547/1000</f>
        <v>11.046</v>
      </c>
      <c r="L547" s="10" t="n">
        <v>0</v>
      </c>
      <c r="M547" s="12" t="n">
        <f aca="false">L547/1000</f>
        <v>0</v>
      </c>
      <c r="N547" s="13" t="n">
        <f aca="false">IF(SUMIFS($J$3:$J$20000,$D$3:$D$20000,$D547,$E$3:$E$20000,$E547)=0,0,J547/SUMIFS($J$3:$J$20000,$D$3:$D$20000,$D547,$E$3:$E$20000,$E547))</f>
        <v>0.00719312023568116</v>
      </c>
      <c r="O547" s="13" t="n">
        <f aca="false">IF(SUMIFS($L$3:$L$20000,$D$3:$D$20000,$D547,$E$3:$E$20000,$E547)=0,0,L547/SUMIFS($L$3:$L$20000,$D$3:$D$20000,$D547,$E$3:$E$20000,$E547))</f>
        <v>0</v>
      </c>
      <c r="P547" s="10" t="n">
        <v>6000</v>
      </c>
      <c r="Q547" s="11" t="n">
        <f aca="false">P547/1000</f>
        <v>6</v>
      </c>
      <c r="R547" s="10" t="n">
        <v>4</v>
      </c>
      <c r="S547" s="12" t="n">
        <f aca="false">R547/1000</f>
        <v>0.004</v>
      </c>
      <c r="T547" s="13" t="n">
        <f aca="false">IF(SUMIFS($P$3:$P$20000,$D$3:$D$20000,$D547,$E$3:$E$20000,$E547)=0,0,P547/SUMIFS($P$3:$P$20000,$D$3:$D$20000,$D547,$E$3:$E$20000,$E547))</f>
        <v>0.0389602799945456</v>
      </c>
      <c r="U547" s="13" t="n">
        <f aca="false">IF(SUMIFS($R$3:$R$20000,$D$3:$D$20000,$D547,$E$3:$E$20000,$E547)=0,0,R547/SUMIFS($R$3:$R$20000,$D$3:$D$20000,$D547,$E$3:$E$20000,$E547))</f>
        <v>0.0285714285714286</v>
      </c>
      <c r="V547" s="10" t="n">
        <v>1535634</v>
      </c>
      <c r="W547" s="10" t="n">
        <v>586</v>
      </c>
      <c r="X547" s="10" t="n">
        <v>154003</v>
      </c>
      <c r="Y547" s="10" t="n">
        <v>140</v>
      </c>
      <c r="Z547" s="2" t="n">
        <v>5</v>
      </c>
      <c r="AA547" s="2" t="s">
        <v>1345</v>
      </c>
    </row>
    <row r="548" customFormat="false" ht="15" hidden="false" customHeight="false" outlineLevel="0" collapsed="false">
      <c r="A548" s="2" t="s">
        <v>1346</v>
      </c>
      <c r="B548" s="2" t="s">
        <v>1276</v>
      </c>
      <c r="C548" s="3" t="s">
        <v>1277</v>
      </c>
      <c r="D548" s="2" t="s">
        <v>1278</v>
      </c>
      <c r="E548" s="2" t="n">
        <v>2026</v>
      </c>
      <c r="F548" s="2" t="n">
        <v>4</v>
      </c>
      <c r="G548" s="2" t="s">
        <v>102</v>
      </c>
      <c r="H548" s="3" t="s">
        <v>103</v>
      </c>
      <c r="I548" s="2" t="s">
        <v>104</v>
      </c>
      <c r="J548" s="10" t="n">
        <v>2726</v>
      </c>
      <c r="K548" s="11" t="n">
        <f aca="false">J548/1000</f>
        <v>2.726</v>
      </c>
      <c r="L548" s="10" t="n">
        <v>2</v>
      </c>
      <c r="M548" s="12" t="n">
        <f aca="false">L548/1000</f>
        <v>0.002</v>
      </c>
      <c r="N548" s="13" t="n">
        <f aca="false">IF(SUMIFS($J$3:$J$20000,$D$3:$D$20000,$D548,$E$3:$E$20000,$E548)=0,0,J548/SUMIFS($J$3:$J$20000,$D$3:$D$20000,$D548,$E$3:$E$20000,$E548))</f>
        <v>0.00177516257128977</v>
      </c>
      <c r="O548" s="13" t="n">
        <f aca="false">IF(SUMIFS($L$3:$L$20000,$D$3:$D$20000,$D548,$E$3:$E$20000,$E548)=0,0,L548/SUMIFS($L$3:$L$20000,$D$3:$D$20000,$D548,$E$3:$E$20000,$E548))</f>
        <v>0.00341296928327645</v>
      </c>
      <c r="P548" s="10" t="n">
        <v>18425</v>
      </c>
      <c r="Q548" s="11" t="n">
        <f aca="false">P548/1000</f>
        <v>18.425</v>
      </c>
      <c r="R548" s="10" t="n">
        <v>13</v>
      </c>
      <c r="S548" s="12" t="n">
        <f aca="false">R548/1000</f>
        <v>0.013</v>
      </c>
      <c r="T548" s="13" t="n">
        <f aca="false">IF(SUMIFS($P$3:$P$20000,$D$3:$D$20000,$D548,$E$3:$E$20000,$E548)=0,0,P548/SUMIFS($P$3:$P$20000,$D$3:$D$20000,$D548,$E$3:$E$20000,$E548))</f>
        <v>0.11964052648325</v>
      </c>
      <c r="U548" s="13" t="n">
        <f aca="false">IF(SUMIFS($R$3:$R$20000,$D$3:$D$20000,$D548,$E$3:$E$20000,$E548)=0,0,R548/SUMIFS($R$3:$R$20000,$D$3:$D$20000,$D548,$E$3:$E$20000,$E548))</f>
        <v>0.0928571428571429</v>
      </c>
      <c r="V548" s="10" t="n">
        <v>1535634</v>
      </c>
      <c r="W548" s="10" t="n">
        <v>586</v>
      </c>
      <c r="X548" s="10" t="n">
        <v>154003</v>
      </c>
      <c r="Y548" s="10" t="n">
        <v>140</v>
      </c>
      <c r="Z548" s="2" t="n">
        <v>4</v>
      </c>
      <c r="AA548" s="2" t="s">
        <v>1347</v>
      </c>
    </row>
    <row r="549" customFormat="false" ht="15" hidden="false" customHeight="false" outlineLevel="0" collapsed="false">
      <c r="A549" s="2" t="s">
        <v>1348</v>
      </c>
      <c r="B549" s="2" t="s">
        <v>1276</v>
      </c>
      <c r="C549" s="3" t="s">
        <v>1277</v>
      </c>
      <c r="D549" s="2" t="s">
        <v>1278</v>
      </c>
      <c r="E549" s="2" t="n">
        <v>2026</v>
      </c>
      <c r="F549" s="2" t="n">
        <v>5</v>
      </c>
      <c r="G549" s="2" t="s">
        <v>263</v>
      </c>
      <c r="H549" s="3" t="s">
        <v>264</v>
      </c>
      <c r="I549" s="2" t="s">
        <v>265</v>
      </c>
      <c r="J549" s="10" t="n">
        <v>598</v>
      </c>
      <c r="K549" s="11" t="n">
        <f aca="false">J549/1000</f>
        <v>0.598</v>
      </c>
      <c r="L549" s="10" t="n">
        <v>9</v>
      </c>
      <c r="M549" s="12" t="n">
        <f aca="false">L549/1000</f>
        <v>0.009</v>
      </c>
      <c r="N549" s="13" t="n">
        <f aca="false">IF(SUMIFS($J$3:$J$20000,$D$3:$D$20000,$D549,$E$3:$E$20000,$E549)=0,0,J549/SUMIFS($J$3:$J$20000,$D$3:$D$20000,$D549,$E$3:$E$20000,$E549))</f>
        <v>0.000389415707128131</v>
      </c>
      <c r="O549" s="13" t="n">
        <f aca="false">IF(SUMIFS($L$3:$L$20000,$D$3:$D$20000,$D549,$E$3:$E$20000,$E549)=0,0,L549/SUMIFS($L$3:$L$20000,$D$3:$D$20000,$D549,$E$3:$E$20000,$E549))</f>
        <v>0.015358361774744</v>
      </c>
      <c r="P549" s="10" t="n">
        <v>0</v>
      </c>
      <c r="Q549" s="11" t="n">
        <f aca="false">P549/1000</f>
        <v>0</v>
      </c>
      <c r="R549" s="10" t="n">
        <v>0</v>
      </c>
      <c r="S549" s="12" t="n">
        <f aca="false">R549/1000</f>
        <v>0</v>
      </c>
      <c r="T549" s="13" t="n">
        <f aca="false">IF(SUMIFS($P$3:$P$20000,$D$3:$D$20000,$D549,$E$3:$E$20000,$E549)=0,0,P549/SUMIFS($P$3:$P$20000,$D$3:$D$20000,$D549,$E$3:$E$20000,$E549))</f>
        <v>0</v>
      </c>
      <c r="U549" s="13" t="n">
        <f aca="false">IF(SUMIFS($R$3:$R$20000,$D$3:$D$20000,$D549,$E$3:$E$20000,$E549)=0,0,R549/SUMIFS($R$3:$R$20000,$D$3:$D$20000,$D549,$E$3:$E$20000,$E549))</f>
        <v>0</v>
      </c>
      <c r="V549" s="10" t="n">
        <v>1535634</v>
      </c>
      <c r="W549" s="10" t="n">
        <v>586</v>
      </c>
      <c r="X549" s="10" t="n">
        <v>154003</v>
      </c>
      <c r="Y549" s="10" t="n">
        <v>140</v>
      </c>
      <c r="Z549" s="2" t="n">
        <v>3</v>
      </c>
      <c r="AA549" s="2" t="s">
        <v>1349</v>
      </c>
    </row>
    <row r="550" customFormat="false" ht="15" hidden="false" customHeight="false" outlineLevel="0" collapsed="false">
      <c r="A550" s="2" t="s">
        <v>1350</v>
      </c>
      <c r="B550" s="2" t="s">
        <v>1276</v>
      </c>
      <c r="C550" s="3" t="s">
        <v>1277</v>
      </c>
      <c r="D550" s="2" t="s">
        <v>1278</v>
      </c>
      <c r="E550" s="2" t="n">
        <v>2026</v>
      </c>
      <c r="F550" s="2" t="n">
        <v>6</v>
      </c>
      <c r="G550" s="2" t="s">
        <v>247</v>
      </c>
      <c r="H550" s="3" t="s">
        <v>248</v>
      </c>
      <c r="I550" s="2" t="s">
        <v>249</v>
      </c>
      <c r="J550" s="10" t="n">
        <v>321</v>
      </c>
      <c r="K550" s="11" t="n">
        <f aca="false">J550/1000</f>
        <v>0.321</v>
      </c>
      <c r="L550" s="10" t="n">
        <v>0</v>
      </c>
      <c r="M550" s="12" t="n">
        <f aca="false">L550/1000</f>
        <v>0</v>
      </c>
      <c r="N550" s="13" t="n">
        <f aca="false">IF(SUMIFS($J$3:$J$20000,$D$3:$D$20000,$D550,$E$3:$E$20000,$E550)=0,0,J550/SUMIFS($J$3:$J$20000,$D$3:$D$20000,$D550,$E$3:$E$20000,$E550))</f>
        <v>0.000209034183926639</v>
      </c>
      <c r="O550" s="13" t="n">
        <f aca="false">IF(SUMIFS($L$3:$L$20000,$D$3:$D$20000,$D550,$E$3:$E$20000,$E550)=0,0,L550/SUMIFS($L$3:$L$20000,$D$3:$D$20000,$D550,$E$3:$E$20000,$E550))</f>
        <v>0</v>
      </c>
      <c r="P550" s="10" t="n">
        <v>0</v>
      </c>
      <c r="Q550" s="11" t="n">
        <f aca="false">P550/1000</f>
        <v>0</v>
      </c>
      <c r="R550" s="10" t="n">
        <v>0</v>
      </c>
      <c r="S550" s="12" t="n">
        <f aca="false">R550/1000</f>
        <v>0</v>
      </c>
      <c r="T550" s="13" t="n">
        <f aca="false">IF(SUMIFS($P$3:$P$20000,$D$3:$D$20000,$D550,$E$3:$E$20000,$E550)=0,0,P550/SUMIFS($P$3:$P$20000,$D$3:$D$20000,$D550,$E$3:$E$20000,$E550))</f>
        <v>0</v>
      </c>
      <c r="U550" s="13" t="n">
        <f aca="false">IF(SUMIFS($R$3:$R$20000,$D$3:$D$20000,$D550,$E$3:$E$20000,$E550)=0,0,R550/SUMIFS($R$3:$R$20000,$D$3:$D$20000,$D550,$E$3:$E$20000,$E550))</f>
        <v>0</v>
      </c>
      <c r="V550" s="10" t="n">
        <v>1535634</v>
      </c>
      <c r="W550" s="10" t="n">
        <v>586</v>
      </c>
      <c r="X550" s="10" t="n">
        <v>154003</v>
      </c>
      <c r="Y550" s="10" t="n">
        <v>140</v>
      </c>
      <c r="Z550" s="2" t="n">
        <v>6</v>
      </c>
      <c r="AA550" s="2" t="s">
        <v>1351</v>
      </c>
    </row>
    <row r="551" customFormat="false" ht="15" hidden="false" customHeight="false" outlineLevel="0" collapsed="false">
      <c r="A551" s="2" t="s">
        <v>1352</v>
      </c>
      <c r="B551" s="2" t="s">
        <v>1276</v>
      </c>
      <c r="C551" s="3" t="s">
        <v>1277</v>
      </c>
      <c r="D551" s="2" t="s">
        <v>1278</v>
      </c>
      <c r="E551" s="2" t="n">
        <v>2026</v>
      </c>
      <c r="F551" s="2" t="n">
        <v>7</v>
      </c>
      <c r="G551" s="2" t="s">
        <v>142</v>
      </c>
      <c r="H551" s="3" t="s">
        <v>143</v>
      </c>
      <c r="I551" s="2" t="s">
        <v>144</v>
      </c>
      <c r="J551" s="10" t="n">
        <v>0</v>
      </c>
      <c r="K551" s="11" t="n">
        <f aca="false">J551/1000</f>
        <v>0</v>
      </c>
      <c r="L551" s="10" t="n">
        <v>0</v>
      </c>
      <c r="M551" s="12" t="n">
        <f aca="false">L551/1000</f>
        <v>0</v>
      </c>
      <c r="N551" s="13" t="n">
        <f aca="false">IF(SUMIFS($J$3:$J$20000,$D$3:$D$20000,$D551,$E$3:$E$20000,$E551)=0,0,J551/SUMIFS($J$3:$J$20000,$D$3:$D$20000,$D551,$E$3:$E$20000,$E551))</f>
        <v>0</v>
      </c>
      <c r="O551" s="13" t="n">
        <f aca="false">IF(SUMIFS($L$3:$L$20000,$D$3:$D$20000,$D551,$E$3:$E$20000,$E551)=0,0,L551/SUMIFS($L$3:$L$20000,$D$3:$D$20000,$D551,$E$3:$E$20000,$E551))</f>
        <v>0</v>
      </c>
      <c r="P551" s="10" t="n">
        <v>129288</v>
      </c>
      <c r="Q551" s="11" t="n">
        <f aca="false">P551/1000</f>
        <v>129.288</v>
      </c>
      <c r="R551" s="10" t="n">
        <v>123</v>
      </c>
      <c r="S551" s="12" t="n">
        <f aca="false">R551/1000</f>
        <v>0.123</v>
      </c>
      <c r="T551" s="13" t="n">
        <f aca="false">IF(SUMIFS($P$3:$P$20000,$D$3:$D$20000,$D551,$E$3:$E$20000,$E551)=0,0,P551/SUMIFS($P$3:$P$20000,$D$3:$D$20000,$D551,$E$3:$E$20000,$E551))</f>
        <v>0.839516113322468</v>
      </c>
      <c r="U551" s="13" t="n">
        <f aca="false">IF(SUMIFS($R$3:$R$20000,$D$3:$D$20000,$D551,$E$3:$E$20000,$E551)=0,0,R551/SUMIFS($R$3:$R$20000,$D$3:$D$20000,$D551,$E$3:$E$20000,$E551))</f>
        <v>0.878571428571429</v>
      </c>
      <c r="V551" s="10" t="n">
        <v>1535634</v>
      </c>
      <c r="W551" s="10" t="n">
        <v>586</v>
      </c>
      <c r="X551" s="10" t="n">
        <v>154003</v>
      </c>
      <c r="Y551" s="10" t="n">
        <v>140</v>
      </c>
      <c r="Z551" s="2" t="n">
        <v>7</v>
      </c>
      <c r="AA551" s="2" t="s">
        <v>1353</v>
      </c>
    </row>
    <row r="552" customFormat="false" ht="15" hidden="false" customHeight="false" outlineLevel="0" collapsed="false">
      <c r="A552" s="2" t="s">
        <v>1354</v>
      </c>
      <c r="B552" s="2" t="s">
        <v>1276</v>
      </c>
      <c r="C552" s="3" t="s">
        <v>1277</v>
      </c>
      <c r="D552" s="2" t="s">
        <v>1278</v>
      </c>
      <c r="E552" s="2" t="n">
        <v>2026</v>
      </c>
      <c r="F552" s="2" t="n">
        <v>8</v>
      </c>
      <c r="G552" s="2" t="s">
        <v>180</v>
      </c>
      <c r="H552" s="3" t="s">
        <v>181</v>
      </c>
      <c r="I552" s="2"/>
      <c r="J552" s="10" t="n">
        <v>0</v>
      </c>
      <c r="K552" s="11" t="n">
        <f aca="false">J552/1000</f>
        <v>0</v>
      </c>
      <c r="L552" s="10" t="n">
        <v>0</v>
      </c>
      <c r="M552" s="12" t="n">
        <f aca="false">L552/1000</f>
        <v>0</v>
      </c>
      <c r="N552" s="13" t="n">
        <f aca="false">IF(SUMIFS($J$3:$J$20000,$D$3:$D$20000,$D552,$E$3:$E$20000,$E552)=0,0,J552/SUMIFS($J$3:$J$20000,$D$3:$D$20000,$D552,$E$3:$E$20000,$E552))</f>
        <v>0</v>
      </c>
      <c r="O552" s="13" t="n">
        <f aca="false">IF(SUMIFS($L$3:$L$20000,$D$3:$D$20000,$D552,$E$3:$E$20000,$E552)=0,0,L552/SUMIFS($L$3:$L$20000,$D$3:$D$20000,$D552,$E$3:$E$20000,$E552))</f>
        <v>0</v>
      </c>
      <c r="P552" s="10" t="n">
        <v>290</v>
      </c>
      <c r="Q552" s="11" t="n">
        <f aca="false">P552/1000</f>
        <v>0.29</v>
      </c>
      <c r="R552" s="10" t="n">
        <v>0</v>
      </c>
      <c r="S552" s="12" t="n">
        <f aca="false">R552/1000</f>
        <v>0</v>
      </c>
      <c r="T552" s="13" t="n">
        <f aca="false">IF(SUMIFS($P$3:$P$20000,$D$3:$D$20000,$D552,$E$3:$E$20000,$E552)=0,0,P552/SUMIFS($P$3:$P$20000,$D$3:$D$20000,$D552,$E$3:$E$20000,$E552))</f>
        <v>0.00188308019973637</v>
      </c>
      <c r="U552" s="13" t="n">
        <f aca="false">IF(SUMIFS($R$3:$R$20000,$D$3:$D$20000,$D552,$E$3:$E$20000,$E552)=0,0,R552/SUMIFS($R$3:$R$20000,$D$3:$D$20000,$D552,$E$3:$E$20000,$E552))</f>
        <v>0</v>
      </c>
      <c r="V552" s="10" t="n">
        <v>1535634</v>
      </c>
      <c r="W552" s="10" t="n">
        <v>586</v>
      </c>
      <c r="X552" s="10" t="n">
        <v>154003</v>
      </c>
      <c r="Y552" s="10" t="n">
        <v>140</v>
      </c>
      <c r="Z552" s="2" t="n">
        <v>8</v>
      </c>
      <c r="AA552" s="2" t="s">
        <v>1355</v>
      </c>
    </row>
    <row r="553" customFormat="false" ht="15" hidden="false" customHeight="false" outlineLevel="0" collapsed="false">
      <c r="A553" s="2" t="s">
        <v>1356</v>
      </c>
      <c r="B553" s="2" t="s">
        <v>1357</v>
      </c>
      <c r="C553" s="3" t="s">
        <v>1358</v>
      </c>
      <c r="D553" s="2" t="s">
        <v>1359</v>
      </c>
      <c r="E553" s="2" t="n">
        <v>2022</v>
      </c>
      <c r="F553" s="2" t="n">
        <v>1</v>
      </c>
      <c r="G553" s="2" t="s">
        <v>142</v>
      </c>
      <c r="H553" s="3" t="s">
        <v>143</v>
      </c>
      <c r="I553" s="2" t="s">
        <v>144</v>
      </c>
      <c r="J553" s="10" t="n">
        <v>108640</v>
      </c>
      <c r="K553" s="11" t="n">
        <f aca="false">J553/1000</f>
        <v>108.64</v>
      </c>
      <c r="L553" s="10" t="n">
        <v>122</v>
      </c>
      <c r="M553" s="12" t="n">
        <f aca="false">L553/1000</f>
        <v>0.122</v>
      </c>
      <c r="N553" s="13" t="n">
        <f aca="false">IF(SUMIFS($J$3:$J$20000,$D$3:$D$20000,$D553,$E$3:$E$20000,$E553)=0,0,J553/SUMIFS($J$3:$J$20000,$D$3:$D$20000,$D553,$E$3:$E$20000,$E553))</f>
        <v>0.705876237752424</v>
      </c>
      <c r="O553" s="13" t="n">
        <f aca="false">IF(SUMIFS($L$3:$L$20000,$D$3:$D$20000,$D553,$E$3:$E$20000,$E553)=0,0,L553/SUMIFS($L$3:$L$20000,$D$3:$D$20000,$D553,$E$3:$E$20000,$E553))</f>
        <v>0.931297709923664</v>
      </c>
      <c r="P553" s="10" t="n">
        <v>0</v>
      </c>
      <c r="Q553" s="11" t="n">
        <f aca="false">P553/1000</f>
        <v>0</v>
      </c>
      <c r="R553" s="10" t="n">
        <v>0</v>
      </c>
      <c r="S553" s="12" t="n">
        <f aca="false">R553/1000</f>
        <v>0</v>
      </c>
      <c r="T553" s="13" t="n">
        <f aca="false">IF(SUMIFS($P$3:$P$20000,$D$3:$D$20000,$D553,$E$3:$E$20000,$E553)=0,0,P553/SUMIFS($P$3:$P$20000,$D$3:$D$20000,$D553,$E$3:$E$20000,$E553))</f>
        <v>0</v>
      </c>
      <c r="U553" s="13" t="n">
        <f aca="false">IF(SUMIFS($R$3:$R$20000,$D$3:$D$20000,$D553,$E$3:$E$20000,$E553)=0,0,R553/SUMIFS($R$3:$R$20000,$D$3:$D$20000,$D553,$E$3:$E$20000,$E553))</f>
        <v>0</v>
      </c>
      <c r="V553" s="10" t="n">
        <v>153908</v>
      </c>
      <c r="W553" s="10" t="n">
        <v>131</v>
      </c>
      <c r="X553" s="10" t="n">
        <v>828</v>
      </c>
      <c r="Y553" s="10" t="n">
        <v>0</v>
      </c>
      <c r="Z553" s="2" t="n">
        <v>1</v>
      </c>
      <c r="AA553" s="2" t="s">
        <v>1360</v>
      </c>
    </row>
    <row r="554" customFormat="false" ht="15" hidden="false" customHeight="false" outlineLevel="0" collapsed="false">
      <c r="A554" s="2" t="s">
        <v>1361</v>
      </c>
      <c r="B554" s="2" t="s">
        <v>1357</v>
      </c>
      <c r="C554" s="3" t="s">
        <v>1358</v>
      </c>
      <c r="D554" s="2" t="s">
        <v>1359</v>
      </c>
      <c r="E554" s="2" t="n">
        <v>2022</v>
      </c>
      <c r="F554" s="2" t="n">
        <v>2</v>
      </c>
      <c r="G554" s="2" t="s">
        <v>102</v>
      </c>
      <c r="H554" s="3" t="s">
        <v>103</v>
      </c>
      <c r="I554" s="2" t="s">
        <v>104</v>
      </c>
      <c r="J554" s="10" t="n">
        <v>27824</v>
      </c>
      <c r="K554" s="11" t="n">
        <f aca="false">J554/1000</f>
        <v>27.824</v>
      </c>
      <c r="L554" s="10" t="n">
        <v>4</v>
      </c>
      <c r="M554" s="12" t="n">
        <f aca="false">L554/1000</f>
        <v>0.004</v>
      </c>
      <c r="N554" s="13" t="n">
        <f aca="false">IF(SUMIFS($J$3:$J$20000,$D$3:$D$20000,$D554,$E$3:$E$20000,$E554)=0,0,J554/SUMIFS($J$3:$J$20000,$D$3:$D$20000,$D554,$E$3:$E$20000,$E554))</f>
        <v>0.180783325103308</v>
      </c>
      <c r="O554" s="13" t="n">
        <f aca="false">IF(SUMIFS($L$3:$L$20000,$D$3:$D$20000,$D554,$E$3:$E$20000,$E554)=0,0,L554/SUMIFS($L$3:$L$20000,$D$3:$D$20000,$D554,$E$3:$E$20000,$E554))</f>
        <v>0.0305343511450382</v>
      </c>
      <c r="P554" s="10" t="n">
        <v>0</v>
      </c>
      <c r="Q554" s="11" t="n">
        <f aca="false">P554/1000</f>
        <v>0</v>
      </c>
      <c r="R554" s="10" t="n">
        <v>0</v>
      </c>
      <c r="S554" s="12" t="n">
        <f aca="false">R554/1000</f>
        <v>0</v>
      </c>
      <c r="T554" s="13" t="n">
        <f aca="false">IF(SUMIFS($P$3:$P$20000,$D$3:$D$20000,$D554,$E$3:$E$20000,$E554)=0,0,P554/SUMIFS($P$3:$P$20000,$D$3:$D$20000,$D554,$E$3:$E$20000,$E554))</f>
        <v>0</v>
      </c>
      <c r="U554" s="13" t="n">
        <f aca="false">IF(SUMIFS($R$3:$R$20000,$D$3:$D$20000,$D554,$E$3:$E$20000,$E554)=0,0,R554/SUMIFS($R$3:$R$20000,$D$3:$D$20000,$D554,$E$3:$E$20000,$E554))</f>
        <v>0</v>
      </c>
      <c r="V554" s="10" t="n">
        <v>153908</v>
      </c>
      <c r="W554" s="10" t="n">
        <v>131</v>
      </c>
      <c r="X554" s="10" t="n">
        <v>828</v>
      </c>
      <c r="Y554" s="10" t="n">
        <v>0</v>
      </c>
      <c r="Z554" s="2" t="n">
        <v>2</v>
      </c>
      <c r="AA554" s="2" t="s">
        <v>1362</v>
      </c>
    </row>
    <row r="555" customFormat="false" ht="15" hidden="false" customHeight="false" outlineLevel="0" collapsed="false">
      <c r="A555" s="2" t="s">
        <v>1363</v>
      </c>
      <c r="B555" s="2" t="s">
        <v>1357</v>
      </c>
      <c r="C555" s="3" t="s">
        <v>1358</v>
      </c>
      <c r="D555" s="2" t="s">
        <v>1359</v>
      </c>
      <c r="E555" s="2" t="n">
        <v>2022</v>
      </c>
      <c r="F555" s="2" t="n">
        <v>3</v>
      </c>
      <c r="G555" s="2" t="s">
        <v>107</v>
      </c>
      <c r="H555" s="3" t="s">
        <v>108</v>
      </c>
      <c r="I555" s="2" t="s">
        <v>109</v>
      </c>
      <c r="J555" s="10" t="n">
        <v>12256</v>
      </c>
      <c r="K555" s="11" t="n">
        <f aca="false">J555/1000</f>
        <v>12.256</v>
      </c>
      <c r="L555" s="10" t="n">
        <v>2</v>
      </c>
      <c r="M555" s="12" t="n">
        <f aca="false">L555/1000</f>
        <v>0.002</v>
      </c>
      <c r="N555" s="13" t="n">
        <f aca="false">IF(SUMIFS($J$3:$J$20000,$D$3:$D$20000,$D555,$E$3:$E$20000,$E555)=0,0,J555/SUMIFS($J$3:$J$20000,$D$3:$D$20000,$D555,$E$3:$E$20000,$E555))</f>
        <v>0.0796319879408478</v>
      </c>
      <c r="O555" s="13" t="n">
        <f aca="false">IF(SUMIFS($L$3:$L$20000,$D$3:$D$20000,$D555,$E$3:$E$20000,$E555)=0,0,L555/SUMIFS($L$3:$L$20000,$D$3:$D$20000,$D555,$E$3:$E$20000,$E555))</f>
        <v>0.0152671755725191</v>
      </c>
      <c r="P555" s="10" t="n">
        <v>0</v>
      </c>
      <c r="Q555" s="11" t="n">
        <f aca="false">P555/1000</f>
        <v>0</v>
      </c>
      <c r="R555" s="10" t="n">
        <v>0</v>
      </c>
      <c r="S555" s="12" t="n">
        <f aca="false">R555/1000</f>
        <v>0</v>
      </c>
      <c r="T555" s="13" t="n">
        <f aca="false">IF(SUMIFS($P$3:$P$20000,$D$3:$D$20000,$D555,$E$3:$E$20000,$E555)=0,0,P555/SUMIFS($P$3:$P$20000,$D$3:$D$20000,$D555,$E$3:$E$20000,$E555))</f>
        <v>0</v>
      </c>
      <c r="U555" s="13" t="n">
        <f aca="false">IF(SUMIFS($R$3:$R$20000,$D$3:$D$20000,$D555,$E$3:$E$20000,$E555)=0,0,R555/SUMIFS($R$3:$R$20000,$D$3:$D$20000,$D555,$E$3:$E$20000,$E555))</f>
        <v>0</v>
      </c>
      <c r="V555" s="10" t="n">
        <v>153908</v>
      </c>
      <c r="W555" s="10" t="n">
        <v>131</v>
      </c>
      <c r="X555" s="10" t="n">
        <v>828</v>
      </c>
      <c r="Y555" s="10" t="n">
        <v>0</v>
      </c>
      <c r="Z555" s="2" t="n">
        <v>4</v>
      </c>
      <c r="AA555" s="2" t="s">
        <v>1364</v>
      </c>
    </row>
    <row r="556" customFormat="false" ht="15" hidden="false" customHeight="false" outlineLevel="0" collapsed="false">
      <c r="A556" s="2" t="s">
        <v>1365</v>
      </c>
      <c r="B556" s="2" t="s">
        <v>1357</v>
      </c>
      <c r="C556" s="3" t="s">
        <v>1358</v>
      </c>
      <c r="D556" s="2" t="s">
        <v>1359</v>
      </c>
      <c r="E556" s="2" t="n">
        <v>2022</v>
      </c>
      <c r="F556" s="2" t="n">
        <v>4</v>
      </c>
      <c r="G556" s="2" t="s">
        <v>97</v>
      </c>
      <c r="H556" s="3" t="s">
        <v>98</v>
      </c>
      <c r="I556" s="2" t="s">
        <v>99</v>
      </c>
      <c r="J556" s="10" t="n">
        <v>3613</v>
      </c>
      <c r="K556" s="11" t="n">
        <f aca="false">J556/1000</f>
        <v>3.613</v>
      </c>
      <c r="L556" s="10" t="n">
        <v>0</v>
      </c>
      <c r="M556" s="12" t="n">
        <f aca="false">L556/1000</f>
        <v>0</v>
      </c>
      <c r="N556" s="13" t="n">
        <f aca="false">IF(SUMIFS($J$3:$J$20000,$D$3:$D$20000,$D556,$E$3:$E$20000,$E556)=0,0,J556/SUMIFS($J$3:$J$20000,$D$3:$D$20000,$D556,$E$3:$E$20000,$E556))</f>
        <v>0.0234750630246641</v>
      </c>
      <c r="O556" s="13" t="n">
        <f aca="false">IF(SUMIFS($L$3:$L$20000,$D$3:$D$20000,$D556,$E$3:$E$20000,$E556)=0,0,L556/SUMIFS($L$3:$L$20000,$D$3:$D$20000,$D556,$E$3:$E$20000,$E556))</f>
        <v>0</v>
      </c>
      <c r="P556" s="10" t="n">
        <v>0</v>
      </c>
      <c r="Q556" s="11" t="n">
        <f aca="false">P556/1000</f>
        <v>0</v>
      </c>
      <c r="R556" s="10" t="n">
        <v>0</v>
      </c>
      <c r="S556" s="12" t="n">
        <f aca="false">R556/1000</f>
        <v>0</v>
      </c>
      <c r="T556" s="13" t="n">
        <f aca="false">IF(SUMIFS($P$3:$P$20000,$D$3:$D$20000,$D556,$E$3:$E$20000,$E556)=0,0,P556/SUMIFS($P$3:$P$20000,$D$3:$D$20000,$D556,$E$3:$E$20000,$E556))</f>
        <v>0</v>
      </c>
      <c r="U556" s="13" t="n">
        <f aca="false">IF(SUMIFS($R$3:$R$20000,$D$3:$D$20000,$D556,$E$3:$E$20000,$E556)=0,0,R556/SUMIFS($R$3:$R$20000,$D$3:$D$20000,$D556,$E$3:$E$20000,$E556))</f>
        <v>0</v>
      </c>
      <c r="V556" s="10" t="n">
        <v>153908</v>
      </c>
      <c r="W556" s="10" t="n">
        <v>131</v>
      </c>
      <c r="X556" s="10" t="n">
        <v>828</v>
      </c>
      <c r="Y556" s="10" t="n">
        <v>0</v>
      </c>
      <c r="Z556" s="2" t="n">
        <v>5</v>
      </c>
      <c r="AA556" s="2" t="s">
        <v>1366</v>
      </c>
    </row>
    <row r="557" customFormat="false" ht="15" hidden="false" customHeight="false" outlineLevel="0" collapsed="false">
      <c r="A557" s="2" t="s">
        <v>1367</v>
      </c>
      <c r="B557" s="2" t="s">
        <v>1357</v>
      </c>
      <c r="C557" s="3" t="s">
        <v>1358</v>
      </c>
      <c r="D557" s="2" t="s">
        <v>1359</v>
      </c>
      <c r="E557" s="2" t="n">
        <v>2022</v>
      </c>
      <c r="F557" s="2" t="n">
        <v>5</v>
      </c>
      <c r="G557" s="2" t="s">
        <v>162</v>
      </c>
      <c r="H557" s="3" t="s">
        <v>163</v>
      </c>
      <c r="I557" s="2" t="s">
        <v>164</v>
      </c>
      <c r="J557" s="10" t="n">
        <v>1575</v>
      </c>
      <c r="K557" s="11" t="n">
        <f aca="false">J557/1000</f>
        <v>1.575</v>
      </c>
      <c r="L557" s="10" t="n">
        <v>3</v>
      </c>
      <c r="M557" s="12" t="n">
        <f aca="false">L557/1000</f>
        <v>0.003</v>
      </c>
      <c r="N557" s="13" t="n">
        <f aca="false">IF(SUMIFS($J$3:$J$20000,$D$3:$D$20000,$D557,$E$3:$E$20000,$E557)=0,0,J557/SUMIFS($J$3:$J$20000,$D$3:$D$20000,$D557,$E$3:$E$20000,$E557))</f>
        <v>0.0102333861787561</v>
      </c>
      <c r="O557" s="13" t="n">
        <f aca="false">IF(SUMIFS($L$3:$L$20000,$D$3:$D$20000,$D557,$E$3:$E$20000,$E557)=0,0,L557/SUMIFS($L$3:$L$20000,$D$3:$D$20000,$D557,$E$3:$E$20000,$E557))</f>
        <v>0.0229007633587786</v>
      </c>
      <c r="P557" s="10" t="n">
        <v>0</v>
      </c>
      <c r="Q557" s="11" t="n">
        <f aca="false">P557/1000</f>
        <v>0</v>
      </c>
      <c r="R557" s="10" t="n">
        <v>0</v>
      </c>
      <c r="S557" s="12" t="n">
        <f aca="false">R557/1000</f>
        <v>0</v>
      </c>
      <c r="T557" s="13" t="n">
        <f aca="false">IF(SUMIFS($P$3:$P$20000,$D$3:$D$20000,$D557,$E$3:$E$20000,$E557)=0,0,P557/SUMIFS($P$3:$P$20000,$D$3:$D$20000,$D557,$E$3:$E$20000,$E557))</f>
        <v>0</v>
      </c>
      <c r="U557" s="13" t="n">
        <f aca="false">IF(SUMIFS($R$3:$R$20000,$D$3:$D$20000,$D557,$E$3:$E$20000,$E557)=0,0,R557/SUMIFS($R$3:$R$20000,$D$3:$D$20000,$D557,$E$3:$E$20000,$E557))</f>
        <v>0</v>
      </c>
      <c r="V557" s="10" t="n">
        <v>153908</v>
      </c>
      <c r="W557" s="10" t="n">
        <v>131</v>
      </c>
      <c r="X557" s="10" t="n">
        <v>828</v>
      </c>
      <c r="Y557" s="10" t="n">
        <v>0</v>
      </c>
      <c r="Z557" s="2" t="n">
        <v>3</v>
      </c>
      <c r="AA557" s="2" t="s">
        <v>1368</v>
      </c>
    </row>
    <row r="558" customFormat="false" ht="15" hidden="false" customHeight="false" outlineLevel="0" collapsed="false">
      <c r="A558" s="2" t="s">
        <v>1369</v>
      </c>
      <c r="B558" s="2" t="s">
        <v>1357</v>
      </c>
      <c r="C558" s="3" t="s">
        <v>1358</v>
      </c>
      <c r="D558" s="2" t="s">
        <v>1359</v>
      </c>
      <c r="E558" s="2" t="n">
        <v>2022</v>
      </c>
      <c r="F558" s="2" t="n">
        <v>6</v>
      </c>
      <c r="G558" s="2" t="s">
        <v>147</v>
      </c>
      <c r="H558" s="3" t="s">
        <v>148</v>
      </c>
      <c r="I558" s="2" t="s">
        <v>149</v>
      </c>
      <c r="J558" s="10" t="n">
        <v>0</v>
      </c>
      <c r="K558" s="11" t="n">
        <f aca="false">J558/1000</f>
        <v>0</v>
      </c>
      <c r="L558" s="10" t="n">
        <v>0</v>
      </c>
      <c r="M558" s="12" t="n">
        <f aca="false">L558/1000</f>
        <v>0</v>
      </c>
      <c r="N558" s="13" t="n">
        <f aca="false">IF(SUMIFS($J$3:$J$20000,$D$3:$D$20000,$D558,$E$3:$E$20000,$E558)=0,0,J558/SUMIFS($J$3:$J$20000,$D$3:$D$20000,$D558,$E$3:$E$20000,$E558))</f>
        <v>0</v>
      </c>
      <c r="O558" s="13" t="n">
        <f aca="false">IF(SUMIFS($L$3:$L$20000,$D$3:$D$20000,$D558,$E$3:$E$20000,$E558)=0,0,L558/SUMIFS($L$3:$L$20000,$D$3:$D$20000,$D558,$E$3:$E$20000,$E558))</f>
        <v>0</v>
      </c>
      <c r="P558" s="10" t="n">
        <v>828</v>
      </c>
      <c r="Q558" s="11" t="n">
        <f aca="false">P558/1000</f>
        <v>0.828</v>
      </c>
      <c r="R558" s="10" t="n">
        <v>0</v>
      </c>
      <c r="S558" s="12" t="n">
        <f aca="false">R558/1000</f>
        <v>0</v>
      </c>
      <c r="T558" s="13" t="n">
        <f aca="false">IF(SUMIFS($P$3:$P$20000,$D$3:$D$20000,$D558,$E$3:$E$20000,$E558)=0,0,P558/SUMIFS($P$3:$P$20000,$D$3:$D$20000,$D558,$E$3:$E$20000,$E558))</f>
        <v>1</v>
      </c>
      <c r="U558" s="13" t="n">
        <f aca="false">IF(SUMIFS($R$3:$R$20000,$D$3:$D$20000,$D558,$E$3:$E$20000,$E558)=0,0,R558/SUMIFS($R$3:$R$20000,$D$3:$D$20000,$D558,$E$3:$E$20000,$E558))</f>
        <v>0</v>
      </c>
      <c r="V558" s="10" t="n">
        <v>153908</v>
      </c>
      <c r="W558" s="10" t="n">
        <v>131</v>
      </c>
      <c r="X558" s="10" t="n">
        <v>828</v>
      </c>
      <c r="Y558" s="10" t="n">
        <v>0</v>
      </c>
      <c r="Z558" s="2" t="n">
        <v>6</v>
      </c>
      <c r="AA558" s="2" t="s">
        <v>1370</v>
      </c>
    </row>
    <row r="559" customFormat="false" ht="15" hidden="false" customHeight="false" outlineLevel="0" collapsed="false">
      <c r="A559" s="2" t="s">
        <v>1371</v>
      </c>
      <c r="B559" s="2" t="s">
        <v>1357</v>
      </c>
      <c r="C559" s="3" t="s">
        <v>1358</v>
      </c>
      <c r="D559" s="2" t="s">
        <v>1359</v>
      </c>
      <c r="E559" s="2" t="n">
        <v>2023</v>
      </c>
      <c r="F559" s="2" t="n">
        <v>1</v>
      </c>
      <c r="G559" s="2" t="s">
        <v>1372</v>
      </c>
      <c r="H559" s="3" t="s">
        <v>1373</v>
      </c>
      <c r="I559" s="2" t="s">
        <v>1374</v>
      </c>
      <c r="J559" s="10" t="n">
        <v>221760</v>
      </c>
      <c r="K559" s="11" t="n">
        <f aca="false">J559/1000</f>
        <v>221.76</v>
      </c>
      <c r="L559" s="10" t="n">
        <v>157</v>
      </c>
      <c r="M559" s="12" t="n">
        <f aca="false">L559/1000</f>
        <v>0.157</v>
      </c>
      <c r="N559" s="13" t="n">
        <f aca="false">IF(SUMIFS($J$3:$J$20000,$D$3:$D$20000,$D559,$E$3:$E$20000,$E559)=0,0,J559/SUMIFS($J$3:$J$20000,$D$3:$D$20000,$D559,$E$3:$E$20000,$E559))</f>
        <v>0.71352958399964</v>
      </c>
      <c r="O559" s="13" t="n">
        <f aca="false">IF(SUMIFS($L$3:$L$20000,$D$3:$D$20000,$D559,$E$3:$E$20000,$E559)=0,0,L559/SUMIFS($L$3:$L$20000,$D$3:$D$20000,$D559,$E$3:$E$20000,$E559))</f>
        <v>0.723502304147465</v>
      </c>
      <c r="P559" s="10" t="n">
        <v>0</v>
      </c>
      <c r="Q559" s="11" t="n">
        <f aca="false">P559/1000</f>
        <v>0</v>
      </c>
      <c r="R559" s="10" t="n">
        <v>0</v>
      </c>
      <c r="S559" s="12" t="n">
        <f aca="false">R559/1000</f>
        <v>0</v>
      </c>
      <c r="T559" s="13" t="n">
        <f aca="false">IF(SUMIFS($P$3:$P$20000,$D$3:$D$20000,$D559,$E$3:$E$20000,$E559)=0,0,P559/SUMIFS($P$3:$P$20000,$D$3:$D$20000,$D559,$E$3:$E$20000,$E559))</f>
        <v>0</v>
      </c>
      <c r="U559" s="13" t="n">
        <f aca="false">IF(SUMIFS($R$3:$R$20000,$D$3:$D$20000,$D559,$E$3:$E$20000,$E559)=0,0,R559/SUMIFS($R$3:$R$20000,$D$3:$D$20000,$D559,$E$3:$E$20000,$E559))</f>
        <v>0</v>
      </c>
      <c r="V559" s="10" t="n">
        <v>310793</v>
      </c>
      <c r="W559" s="10" t="n">
        <v>217</v>
      </c>
      <c r="X559" s="10" t="n">
        <v>170</v>
      </c>
      <c r="Y559" s="10" t="n">
        <v>0</v>
      </c>
      <c r="Z559" s="2" t="n">
        <v>1</v>
      </c>
      <c r="AA559" s="2" t="s">
        <v>1375</v>
      </c>
    </row>
    <row r="560" customFormat="false" ht="15" hidden="false" customHeight="false" outlineLevel="0" collapsed="false">
      <c r="A560" s="2" t="s">
        <v>1376</v>
      </c>
      <c r="B560" s="2" t="s">
        <v>1357</v>
      </c>
      <c r="C560" s="3" t="s">
        <v>1358</v>
      </c>
      <c r="D560" s="2" t="s">
        <v>1359</v>
      </c>
      <c r="E560" s="2" t="n">
        <v>2023</v>
      </c>
      <c r="F560" s="2" t="n">
        <v>2</v>
      </c>
      <c r="G560" s="2" t="s">
        <v>142</v>
      </c>
      <c r="H560" s="3" t="s">
        <v>143</v>
      </c>
      <c r="I560" s="2" t="s">
        <v>144</v>
      </c>
      <c r="J560" s="10" t="n">
        <v>52750</v>
      </c>
      <c r="K560" s="11" t="n">
        <f aca="false">J560/1000</f>
        <v>52.75</v>
      </c>
      <c r="L560" s="10" t="n">
        <v>53</v>
      </c>
      <c r="M560" s="12" t="n">
        <f aca="false">L560/1000</f>
        <v>0.053</v>
      </c>
      <c r="N560" s="13" t="n">
        <f aca="false">IF(SUMIFS($J$3:$J$20000,$D$3:$D$20000,$D560,$E$3:$E$20000,$E560)=0,0,J560/SUMIFS($J$3:$J$20000,$D$3:$D$20000,$D560,$E$3:$E$20000,$E560))</f>
        <v>0.169727117406119</v>
      </c>
      <c r="O560" s="13" t="n">
        <f aca="false">IF(SUMIFS($L$3:$L$20000,$D$3:$D$20000,$D560,$E$3:$E$20000,$E560)=0,0,L560/SUMIFS($L$3:$L$20000,$D$3:$D$20000,$D560,$E$3:$E$20000,$E560))</f>
        <v>0.244239631336406</v>
      </c>
      <c r="P560" s="10" t="n">
        <v>0</v>
      </c>
      <c r="Q560" s="11" t="n">
        <f aca="false">P560/1000</f>
        <v>0</v>
      </c>
      <c r="R560" s="10" t="n">
        <v>0</v>
      </c>
      <c r="S560" s="12" t="n">
        <f aca="false">R560/1000</f>
        <v>0</v>
      </c>
      <c r="T560" s="13" t="n">
        <f aca="false">IF(SUMIFS($P$3:$P$20000,$D$3:$D$20000,$D560,$E$3:$E$20000,$E560)=0,0,P560/SUMIFS($P$3:$P$20000,$D$3:$D$20000,$D560,$E$3:$E$20000,$E560))</f>
        <v>0</v>
      </c>
      <c r="U560" s="13" t="n">
        <f aca="false">IF(SUMIFS($R$3:$R$20000,$D$3:$D$20000,$D560,$E$3:$E$20000,$E560)=0,0,R560/SUMIFS($R$3:$R$20000,$D$3:$D$20000,$D560,$E$3:$E$20000,$E560))</f>
        <v>0</v>
      </c>
      <c r="V560" s="10" t="n">
        <v>310793</v>
      </c>
      <c r="W560" s="10" t="n">
        <v>217</v>
      </c>
      <c r="X560" s="10" t="n">
        <v>170</v>
      </c>
      <c r="Y560" s="10" t="n">
        <v>0</v>
      </c>
      <c r="Z560" s="2" t="n">
        <v>2</v>
      </c>
      <c r="AA560" s="2" t="s">
        <v>1377</v>
      </c>
    </row>
    <row r="561" customFormat="false" ht="15" hidden="false" customHeight="false" outlineLevel="0" collapsed="false">
      <c r="A561" s="2" t="s">
        <v>1378</v>
      </c>
      <c r="B561" s="2" t="s">
        <v>1357</v>
      </c>
      <c r="C561" s="3" t="s">
        <v>1358</v>
      </c>
      <c r="D561" s="2" t="s">
        <v>1359</v>
      </c>
      <c r="E561" s="2" t="n">
        <v>2023</v>
      </c>
      <c r="F561" s="2" t="n">
        <v>3</v>
      </c>
      <c r="G561" s="2" t="s">
        <v>107</v>
      </c>
      <c r="H561" s="3" t="s">
        <v>108</v>
      </c>
      <c r="I561" s="2" t="s">
        <v>109</v>
      </c>
      <c r="J561" s="10" t="n">
        <v>28131</v>
      </c>
      <c r="K561" s="11" t="n">
        <f aca="false">J561/1000</f>
        <v>28.131</v>
      </c>
      <c r="L561" s="10" t="n">
        <v>5</v>
      </c>
      <c r="M561" s="12" t="n">
        <f aca="false">L561/1000</f>
        <v>0.005</v>
      </c>
      <c r="N561" s="13" t="n">
        <f aca="false">IF(SUMIFS($J$3:$J$20000,$D$3:$D$20000,$D561,$E$3:$E$20000,$E561)=0,0,J561/SUMIFS($J$3:$J$20000,$D$3:$D$20000,$D561,$E$3:$E$20000,$E561))</f>
        <v>0.0905136216066643</v>
      </c>
      <c r="O561" s="13" t="n">
        <f aca="false">IF(SUMIFS($L$3:$L$20000,$D$3:$D$20000,$D561,$E$3:$E$20000,$E561)=0,0,L561/SUMIFS($L$3:$L$20000,$D$3:$D$20000,$D561,$E$3:$E$20000,$E561))</f>
        <v>0.0230414746543779</v>
      </c>
      <c r="P561" s="10" t="n">
        <v>0</v>
      </c>
      <c r="Q561" s="11" t="n">
        <f aca="false">P561/1000</f>
        <v>0</v>
      </c>
      <c r="R561" s="10" t="n">
        <v>0</v>
      </c>
      <c r="S561" s="12" t="n">
        <f aca="false">R561/1000</f>
        <v>0</v>
      </c>
      <c r="T561" s="13" t="n">
        <f aca="false">IF(SUMIFS($P$3:$P$20000,$D$3:$D$20000,$D561,$E$3:$E$20000,$E561)=0,0,P561/SUMIFS($P$3:$P$20000,$D$3:$D$20000,$D561,$E$3:$E$20000,$E561))</f>
        <v>0</v>
      </c>
      <c r="U561" s="13" t="n">
        <f aca="false">IF(SUMIFS($R$3:$R$20000,$D$3:$D$20000,$D561,$E$3:$E$20000,$E561)=0,0,R561/SUMIFS($R$3:$R$20000,$D$3:$D$20000,$D561,$E$3:$E$20000,$E561))</f>
        <v>0</v>
      </c>
      <c r="V561" s="10" t="n">
        <v>310793</v>
      </c>
      <c r="W561" s="10" t="n">
        <v>217</v>
      </c>
      <c r="X561" s="10" t="n">
        <v>170</v>
      </c>
      <c r="Y561" s="10" t="n">
        <v>0</v>
      </c>
      <c r="Z561" s="2" t="n">
        <v>3</v>
      </c>
      <c r="AA561" s="2" t="s">
        <v>1379</v>
      </c>
    </row>
    <row r="562" customFormat="false" ht="15" hidden="false" customHeight="false" outlineLevel="0" collapsed="false">
      <c r="A562" s="2" t="s">
        <v>1380</v>
      </c>
      <c r="B562" s="2" t="s">
        <v>1357</v>
      </c>
      <c r="C562" s="3" t="s">
        <v>1358</v>
      </c>
      <c r="D562" s="2" t="s">
        <v>1359</v>
      </c>
      <c r="E562" s="2" t="n">
        <v>2023</v>
      </c>
      <c r="F562" s="2" t="n">
        <v>4</v>
      </c>
      <c r="G562" s="2" t="s">
        <v>97</v>
      </c>
      <c r="H562" s="3" t="s">
        <v>98</v>
      </c>
      <c r="I562" s="2" t="s">
        <v>99</v>
      </c>
      <c r="J562" s="10" t="n">
        <v>7500</v>
      </c>
      <c r="K562" s="11" t="n">
        <f aca="false">J562/1000</f>
        <v>7.5</v>
      </c>
      <c r="L562" s="10" t="n">
        <v>2</v>
      </c>
      <c r="M562" s="12" t="n">
        <f aca="false">L562/1000</f>
        <v>0.002</v>
      </c>
      <c r="N562" s="13" t="n">
        <f aca="false">IF(SUMIFS($J$3:$J$20000,$D$3:$D$20000,$D562,$E$3:$E$20000,$E562)=0,0,J562/SUMIFS($J$3:$J$20000,$D$3:$D$20000,$D562,$E$3:$E$20000,$E562))</f>
        <v>0.0241318176406805</v>
      </c>
      <c r="O562" s="13" t="n">
        <f aca="false">IF(SUMIFS($L$3:$L$20000,$D$3:$D$20000,$D562,$E$3:$E$20000,$E562)=0,0,L562/SUMIFS($L$3:$L$20000,$D$3:$D$20000,$D562,$E$3:$E$20000,$E562))</f>
        <v>0.00921658986175115</v>
      </c>
      <c r="P562" s="10" t="n">
        <v>0</v>
      </c>
      <c r="Q562" s="11" t="n">
        <f aca="false">P562/1000</f>
        <v>0</v>
      </c>
      <c r="R562" s="10" t="n">
        <v>0</v>
      </c>
      <c r="S562" s="12" t="n">
        <f aca="false">R562/1000</f>
        <v>0</v>
      </c>
      <c r="T562" s="13" t="n">
        <f aca="false">IF(SUMIFS($P$3:$P$20000,$D$3:$D$20000,$D562,$E$3:$E$20000,$E562)=0,0,P562/SUMIFS($P$3:$P$20000,$D$3:$D$20000,$D562,$E$3:$E$20000,$E562))</f>
        <v>0</v>
      </c>
      <c r="U562" s="13" t="n">
        <f aca="false">IF(SUMIFS($R$3:$R$20000,$D$3:$D$20000,$D562,$E$3:$E$20000,$E562)=0,0,R562/SUMIFS($R$3:$R$20000,$D$3:$D$20000,$D562,$E$3:$E$20000,$E562))</f>
        <v>0</v>
      </c>
      <c r="V562" s="10" t="n">
        <v>310793</v>
      </c>
      <c r="W562" s="10" t="n">
        <v>217</v>
      </c>
      <c r="X562" s="10" t="n">
        <v>170</v>
      </c>
      <c r="Y562" s="10" t="n">
        <v>0</v>
      </c>
      <c r="Z562" s="2" t="n">
        <v>4</v>
      </c>
      <c r="AA562" s="2" t="s">
        <v>1381</v>
      </c>
    </row>
    <row r="563" customFormat="false" ht="15" hidden="false" customHeight="false" outlineLevel="0" collapsed="false">
      <c r="A563" s="2" t="s">
        <v>1382</v>
      </c>
      <c r="B563" s="2" t="s">
        <v>1357</v>
      </c>
      <c r="C563" s="3" t="s">
        <v>1358</v>
      </c>
      <c r="D563" s="2" t="s">
        <v>1359</v>
      </c>
      <c r="E563" s="2" t="n">
        <v>2023</v>
      </c>
      <c r="F563" s="2" t="n">
        <v>5</v>
      </c>
      <c r="G563" s="2" t="s">
        <v>162</v>
      </c>
      <c r="H563" s="3" t="s">
        <v>163</v>
      </c>
      <c r="I563" s="2" t="s">
        <v>164</v>
      </c>
      <c r="J563" s="10" t="n">
        <v>652</v>
      </c>
      <c r="K563" s="11" t="n">
        <f aca="false">J563/1000</f>
        <v>0.652</v>
      </c>
      <c r="L563" s="10" t="n">
        <v>0</v>
      </c>
      <c r="M563" s="12" t="n">
        <f aca="false">L563/1000</f>
        <v>0</v>
      </c>
      <c r="N563" s="13" t="n">
        <f aca="false">IF(SUMIFS($J$3:$J$20000,$D$3:$D$20000,$D563,$E$3:$E$20000,$E563)=0,0,J563/SUMIFS($J$3:$J$20000,$D$3:$D$20000,$D563,$E$3:$E$20000,$E563))</f>
        <v>0.00209785934689649</v>
      </c>
      <c r="O563" s="13" t="n">
        <f aca="false">IF(SUMIFS($L$3:$L$20000,$D$3:$D$20000,$D563,$E$3:$E$20000,$E563)=0,0,L563/SUMIFS($L$3:$L$20000,$D$3:$D$20000,$D563,$E$3:$E$20000,$E563))</f>
        <v>0</v>
      </c>
      <c r="P563" s="10" t="n">
        <v>0</v>
      </c>
      <c r="Q563" s="11" t="n">
        <f aca="false">P563/1000</f>
        <v>0</v>
      </c>
      <c r="R563" s="10" t="n">
        <v>0</v>
      </c>
      <c r="S563" s="12" t="n">
        <f aca="false">R563/1000</f>
        <v>0</v>
      </c>
      <c r="T563" s="13" t="n">
        <f aca="false">IF(SUMIFS($P$3:$P$20000,$D$3:$D$20000,$D563,$E$3:$E$20000,$E563)=0,0,P563/SUMIFS($P$3:$P$20000,$D$3:$D$20000,$D563,$E$3:$E$20000,$E563))</f>
        <v>0</v>
      </c>
      <c r="U563" s="13" t="n">
        <f aca="false">IF(SUMIFS($R$3:$R$20000,$D$3:$D$20000,$D563,$E$3:$E$20000,$E563)=0,0,R563/SUMIFS($R$3:$R$20000,$D$3:$D$20000,$D563,$E$3:$E$20000,$E563))</f>
        <v>0</v>
      </c>
      <c r="V563" s="10" t="n">
        <v>310793</v>
      </c>
      <c r="W563" s="10" t="n">
        <v>217</v>
      </c>
      <c r="X563" s="10" t="n">
        <v>170</v>
      </c>
      <c r="Y563" s="10" t="n">
        <v>0</v>
      </c>
      <c r="Z563" s="2" t="n">
        <v>5</v>
      </c>
      <c r="AA563" s="2" t="s">
        <v>1383</v>
      </c>
    </row>
    <row r="564" customFormat="false" ht="15" hidden="false" customHeight="false" outlineLevel="0" collapsed="false">
      <c r="A564" s="2" t="s">
        <v>1384</v>
      </c>
      <c r="B564" s="2" t="s">
        <v>1357</v>
      </c>
      <c r="C564" s="3" t="s">
        <v>1358</v>
      </c>
      <c r="D564" s="2" t="s">
        <v>1359</v>
      </c>
      <c r="E564" s="2" t="n">
        <v>2023</v>
      </c>
      <c r="F564" s="2" t="n">
        <v>6</v>
      </c>
      <c r="G564" s="2" t="s">
        <v>147</v>
      </c>
      <c r="H564" s="3" t="s">
        <v>148</v>
      </c>
      <c r="I564" s="2" t="s">
        <v>149</v>
      </c>
      <c r="J564" s="10" t="n">
        <v>0</v>
      </c>
      <c r="K564" s="11" t="n">
        <f aca="false">J564/1000</f>
        <v>0</v>
      </c>
      <c r="L564" s="10" t="n">
        <v>0</v>
      </c>
      <c r="M564" s="12" t="n">
        <f aca="false">L564/1000</f>
        <v>0</v>
      </c>
      <c r="N564" s="13" t="n">
        <f aca="false">IF(SUMIFS($J$3:$J$20000,$D$3:$D$20000,$D564,$E$3:$E$20000,$E564)=0,0,J564/SUMIFS($J$3:$J$20000,$D$3:$D$20000,$D564,$E$3:$E$20000,$E564))</f>
        <v>0</v>
      </c>
      <c r="O564" s="13" t="n">
        <f aca="false">IF(SUMIFS($L$3:$L$20000,$D$3:$D$20000,$D564,$E$3:$E$20000,$E564)=0,0,L564/SUMIFS($L$3:$L$20000,$D$3:$D$20000,$D564,$E$3:$E$20000,$E564))</f>
        <v>0</v>
      </c>
      <c r="P564" s="10" t="n">
        <v>170</v>
      </c>
      <c r="Q564" s="11" t="n">
        <f aca="false">P564/1000</f>
        <v>0.17</v>
      </c>
      <c r="R564" s="10" t="n">
        <v>0</v>
      </c>
      <c r="S564" s="12" t="n">
        <f aca="false">R564/1000</f>
        <v>0</v>
      </c>
      <c r="T564" s="13" t="n">
        <f aca="false">IF(SUMIFS($P$3:$P$20000,$D$3:$D$20000,$D564,$E$3:$E$20000,$E564)=0,0,P564/SUMIFS($P$3:$P$20000,$D$3:$D$20000,$D564,$E$3:$E$20000,$E564))</f>
        <v>1</v>
      </c>
      <c r="U564" s="13" t="n">
        <f aca="false">IF(SUMIFS($R$3:$R$20000,$D$3:$D$20000,$D564,$E$3:$E$20000,$E564)=0,0,R564/SUMIFS($R$3:$R$20000,$D$3:$D$20000,$D564,$E$3:$E$20000,$E564))</f>
        <v>0</v>
      </c>
      <c r="V564" s="10" t="n">
        <v>310793</v>
      </c>
      <c r="W564" s="10" t="n">
        <v>217</v>
      </c>
      <c r="X564" s="10" t="n">
        <v>170</v>
      </c>
      <c r="Y564" s="10" t="n">
        <v>0</v>
      </c>
      <c r="Z564" s="2" t="n">
        <v>6</v>
      </c>
      <c r="AA564" s="2" t="s">
        <v>1385</v>
      </c>
    </row>
    <row r="565" customFormat="false" ht="15" hidden="false" customHeight="false" outlineLevel="0" collapsed="false">
      <c r="A565" s="2" t="s">
        <v>1386</v>
      </c>
      <c r="B565" s="2" t="s">
        <v>1357</v>
      </c>
      <c r="C565" s="3" t="s">
        <v>1358</v>
      </c>
      <c r="D565" s="2" t="s">
        <v>1359</v>
      </c>
      <c r="E565" s="2" t="n">
        <v>2024</v>
      </c>
      <c r="F565" s="2" t="n">
        <v>1</v>
      </c>
      <c r="G565" s="2" t="s">
        <v>1372</v>
      </c>
      <c r="H565" s="3" t="s">
        <v>1373</v>
      </c>
      <c r="I565" s="2" t="s">
        <v>1374</v>
      </c>
      <c r="J565" s="10" t="n">
        <v>290464</v>
      </c>
      <c r="K565" s="11" t="n">
        <f aca="false">J565/1000</f>
        <v>290.464</v>
      </c>
      <c r="L565" s="10" t="n">
        <v>204</v>
      </c>
      <c r="M565" s="12" t="n">
        <f aca="false">L565/1000</f>
        <v>0.204</v>
      </c>
      <c r="N565" s="13" t="n">
        <f aca="false">IF(SUMIFS($J$3:$J$20000,$D$3:$D$20000,$D565,$E$3:$E$20000,$E565)=0,0,J565/SUMIFS($J$3:$J$20000,$D$3:$D$20000,$D565,$E$3:$E$20000,$E565))</f>
        <v>0.491621095105352</v>
      </c>
      <c r="O565" s="13" t="n">
        <f aca="false">IF(SUMIFS($L$3:$L$20000,$D$3:$D$20000,$D565,$E$3:$E$20000,$E565)=0,0,L565/SUMIFS($L$3:$L$20000,$D$3:$D$20000,$D565,$E$3:$E$20000,$E565))</f>
        <v>0.643533123028391</v>
      </c>
      <c r="P565" s="10" t="n">
        <v>0</v>
      </c>
      <c r="Q565" s="11" t="n">
        <f aca="false">P565/1000</f>
        <v>0</v>
      </c>
      <c r="R565" s="10" t="n">
        <v>0</v>
      </c>
      <c r="S565" s="12" t="n">
        <f aca="false">R565/1000</f>
        <v>0</v>
      </c>
      <c r="T565" s="13" t="n">
        <f aca="false">IF(SUMIFS($P$3:$P$20000,$D$3:$D$20000,$D565,$E$3:$E$20000,$E565)=0,0,P565/SUMIFS($P$3:$P$20000,$D$3:$D$20000,$D565,$E$3:$E$20000,$E565))</f>
        <v>0</v>
      </c>
      <c r="U565" s="13" t="n">
        <f aca="false">IF(SUMIFS($R$3:$R$20000,$D$3:$D$20000,$D565,$E$3:$E$20000,$E565)=0,0,R565/SUMIFS($R$3:$R$20000,$D$3:$D$20000,$D565,$E$3:$E$20000,$E565))</f>
        <v>0</v>
      </c>
      <c r="V565" s="10" t="n">
        <v>590829</v>
      </c>
      <c r="W565" s="10" t="n">
        <v>317</v>
      </c>
      <c r="X565" s="10" t="n">
        <v>15835</v>
      </c>
      <c r="Y565" s="10" t="n">
        <v>16</v>
      </c>
      <c r="Z565" s="2" t="n">
        <v>1</v>
      </c>
      <c r="AA565" s="2" t="s">
        <v>1387</v>
      </c>
    </row>
    <row r="566" customFormat="false" ht="15" hidden="false" customHeight="false" outlineLevel="0" collapsed="false">
      <c r="A566" s="2" t="s">
        <v>1388</v>
      </c>
      <c r="B566" s="2" t="s">
        <v>1357</v>
      </c>
      <c r="C566" s="3" t="s">
        <v>1358</v>
      </c>
      <c r="D566" s="2" t="s">
        <v>1359</v>
      </c>
      <c r="E566" s="2" t="n">
        <v>2024</v>
      </c>
      <c r="F566" s="2" t="n">
        <v>2</v>
      </c>
      <c r="G566" s="2" t="s">
        <v>102</v>
      </c>
      <c r="H566" s="3" t="s">
        <v>103</v>
      </c>
      <c r="I566" s="2" t="s">
        <v>104</v>
      </c>
      <c r="J566" s="10" t="n">
        <v>131156</v>
      </c>
      <c r="K566" s="11" t="n">
        <f aca="false">J566/1000</f>
        <v>131.156</v>
      </c>
      <c r="L566" s="10" t="n">
        <v>9</v>
      </c>
      <c r="M566" s="12" t="n">
        <f aca="false">L566/1000</f>
        <v>0.009</v>
      </c>
      <c r="N566" s="13" t="n">
        <f aca="false">IF(SUMIFS($J$3:$J$20000,$D$3:$D$20000,$D566,$E$3:$E$20000,$E566)=0,0,J566/SUMIFS($J$3:$J$20000,$D$3:$D$20000,$D566,$E$3:$E$20000,$E566))</f>
        <v>0.221986395386821</v>
      </c>
      <c r="O566" s="13" t="n">
        <f aca="false">IF(SUMIFS($L$3:$L$20000,$D$3:$D$20000,$D566,$E$3:$E$20000,$E566)=0,0,L566/SUMIFS($L$3:$L$20000,$D$3:$D$20000,$D566,$E$3:$E$20000,$E566))</f>
        <v>0.028391167192429</v>
      </c>
      <c r="P566" s="10" t="n">
        <v>957</v>
      </c>
      <c r="Q566" s="11" t="n">
        <f aca="false">P566/1000</f>
        <v>0.957</v>
      </c>
      <c r="R566" s="10" t="n">
        <v>0</v>
      </c>
      <c r="S566" s="12" t="n">
        <f aca="false">R566/1000</f>
        <v>0</v>
      </c>
      <c r="T566" s="13" t="n">
        <f aca="false">IF(SUMIFS($P$3:$P$20000,$D$3:$D$20000,$D566,$E$3:$E$20000,$E566)=0,0,P566/SUMIFS($P$3:$P$20000,$D$3:$D$20000,$D566,$E$3:$E$20000,$E566))</f>
        <v>0.0604357436059362</v>
      </c>
      <c r="U566" s="13" t="n">
        <f aca="false">IF(SUMIFS($R$3:$R$20000,$D$3:$D$20000,$D566,$E$3:$E$20000,$E566)=0,0,R566/SUMIFS($R$3:$R$20000,$D$3:$D$20000,$D566,$E$3:$E$20000,$E566))</f>
        <v>0</v>
      </c>
      <c r="V566" s="10" t="n">
        <v>590829</v>
      </c>
      <c r="W566" s="10" t="n">
        <v>317</v>
      </c>
      <c r="X566" s="10" t="n">
        <v>15835</v>
      </c>
      <c r="Y566" s="10" t="n">
        <v>16</v>
      </c>
      <c r="Z566" s="2" t="n">
        <v>5</v>
      </c>
      <c r="AA566" s="2" t="s">
        <v>1389</v>
      </c>
    </row>
    <row r="567" customFormat="false" ht="15" hidden="false" customHeight="false" outlineLevel="0" collapsed="false">
      <c r="A567" s="2" t="s">
        <v>1390</v>
      </c>
      <c r="B567" s="2" t="s">
        <v>1357</v>
      </c>
      <c r="C567" s="3" t="s">
        <v>1358</v>
      </c>
      <c r="D567" s="2" t="s">
        <v>1359</v>
      </c>
      <c r="E567" s="2" t="n">
        <v>2024</v>
      </c>
      <c r="F567" s="2" t="n">
        <v>3</v>
      </c>
      <c r="G567" s="2" t="s">
        <v>97</v>
      </c>
      <c r="H567" s="3" t="s">
        <v>98</v>
      </c>
      <c r="I567" s="2" t="s">
        <v>99</v>
      </c>
      <c r="J567" s="10" t="n">
        <v>94861</v>
      </c>
      <c r="K567" s="11" t="n">
        <f aca="false">J567/1000</f>
        <v>94.861</v>
      </c>
      <c r="L567" s="10" t="n">
        <v>79</v>
      </c>
      <c r="M567" s="12" t="n">
        <f aca="false">L567/1000</f>
        <v>0.079</v>
      </c>
      <c r="N567" s="13" t="n">
        <f aca="false">IF(SUMIFS($J$3:$J$20000,$D$3:$D$20000,$D567,$E$3:$E$20000,$E567)=0,0,J567/SUMIFS($J$3:$J$20000,$D$3:$D$20000,$D567,$E$3:$E$20000,$E567))</f>
        <v>0.160555761480902</v>
      </c>
      <c r="O567" s="13" t="n">
        <f aca="false">IF(SUMIFS($L$3:$L$20000,$D$3:$D$20000,$D567,$E$3:$E$20000,$E567)=0,0,L567/SUMIFS($L$3:$L$20000,$D$3:$D$20000,$D567,$E$3:$E$20000,$E567))</f>
        <v>0.249211356466877</v>
      </c>
      <c r="P567" s="10" t="n">
        <v>0</v>
      </c>
      <c r="Q567" s="11" t="n">
        <f aca="false">P567/1000</f>
        <v>0</v>
      </c>
      <c r="R567" s="10" t="n">
        <v>0</v>
      </c>
      <c r="S567" s="12" t="n">
        <f aca="false">R567/1000</f>
        <v>0</v>
      </c>
      <c r="T567" s="13" t="n">
        <f aca="false">IF(SUMIFS($P$3:$P$20000,$D$3:$D$20000,$D567,$E$3:$E$20000,$E567)=0,0,P567/SUMIFS($P$3:$P$20000,$D$3:$D$20000,$D567,$E$3:$E$20000,$E567))</f>
        <v>0</v>
      </c>
      <c r="U567" s="13" t="n">
        <f aca="false">IF(SUMIFS($R$3:$R$20000,$D$3:$D$20000,$D567,$E$3:$E$20000,$E567)=0,0,R567/SUMIFS($R$3:$R$20000,$D$3:$D$20000,$D567,$E$3:$E$20000,$E567))</f>
        <v>0</v>
      </c>
      <c r="V567" s="10" t="n">
        <v>590829</v>
      </c>
      <c r="W567" s="10" t="n">
        <v>317</v>
      </c>
      <c r="X567" s="10" t="n">
        <v>15835</v>
      </c>
      <c r="Y567" s="10" t="n">
        <v>16</v>
      </c>
      <c r="Z567" s="2" t="n">
        <v>2</v>
      </c>
      <c r="AA567" s="2" t="s">
        <v>1391</v>
      </c>
    </row>
    <row r="568" customFormat="false" ht="15" hidden="false" customHeight="false" outlineLevel="0" collapsed="false">
      <c r="A568" s="2" t="s">
        <v>1392</v>
      </c>
      <c r="B568" s="2" t="s">
        <v>1357</v>
      </c>
      <c r="C568" s="3" t="s">
        <v>1358</v>
      </c>
      <c r="D568" s="2" t="s">
        <v>1359</v>
      </c>
      <c r="E568" s="2" t="n">
        <v>2024</v>
      </c>
      <c r="F568" s="2" t="n">
        <v>4</v>
      </c>
      <c r="G568" s="2" t="s">
        <v>107</v>
      </c>
      <c r="H568" s="3" t="s">
        <v>108</v>
      </c>
      <c r="I568" s="2" t="s">
        <v>109</v>
      </c>
      <c r="J568" s="10" t="n">
        <v>54552</v>
      </c>
      <c r="K568" s="11" t="n">
        <f aca="false">J568/1000</f>
        <v>54.552</v>
      </c>
      <c r="L568" s="10" t="n">
        <v>15</v>
      </c>
      <c r="M568" s="12" t="n">
        <f aca="false">L568/1000</f>
        <v>0.015</v>
      </c>
      <c r="N568" s="13" t="n">
        <f aca="false">IF(SUMIFS($J$3:$J$20000,$D$3:$D$20000,$D568,$E$3:$E$20000,$E568)=0,0,J568/SUMIFS($J$3:$J$20000,$D$3:$D$20000,$D568,$E$3:$E$20000,$E568))</f>
        <v>0.0923312836709099</v>
      </c>
      <c r="O568" s="13" t="n">
        <f aca="false">IF(SUMIFS($L$3:$L$20000,$D$3:$D$20000,$D568,$E$3:$E$20000,$E568)=0,0,L568/SUMIFS($L$3:$L$20000,$D$3:$D$20000,$D568,$E$3:$E$20000,$E568))</f>
        <v>0.0473186119873817</v>
      </c>
      <c r="P568" s="10" t="n">
        <v>0</v>
      </c>
      <c r="Q568" s="11" t="n">
        <f aca="false">P568/1000</f>
        <v>0</v>
      </c>
      <c r="R568" s="10" t="n">
        <v>0</v>
      </c>
      <c r="S568" s="12" t="n">
        <f aca="false">R568/1000</f>
        <v>0</v>
      </c>
      <c r="T568" s="13" t="n">
        <f aca="false">IF(SUMIFS($P$3:$P$20000,$D$3:$D$20000,$D568,$E$3:$E$20000,$E568)=0,0,P568/SUMIFS($P$3:$P$20000,$D$3:$D$20000,$D568,$E$3:$E$20000,$E568))</f>
        <v>0</v>
      </c>
      <c r="U568" s="13" t="n">
        <f aca="false">IF(SUMIFS($R$3:$R$20000,$D$3:$D$20000,$D568,$E$3:$E$20000,$E568)=0,0,R568/SUMIFS($R$3:$R$20000,$D$3:$D$20000,$D568,$E$3:$E$20000,$E568))</f>
        <v>0</v>
      </c>
      <c r="V568" s="10" t="n">
        <v>590829</v>
      </c>
      <c r="W568" s="10" t="n">
        <v>317</v>
      </c>
      <c r="X568" s="10" t="n">
        <v>15835</v>
      </c>
      <c r="Y568" s="10" t="n">
        <v>16</v>
      </c>
      <c r="Z568" s="2" t="n">
        <v>3</v>
      </c>
      <c r="AA568" s="2" t="s">
        <v>1393</v>
      </c>
    </row>
    <row r="569" customFormat="false" ht="15" hidden="false" customHeight="false" outlineLevel="0" collapsed="false">
      <c r="A569" s="2" t="s">
        <v>1394</v>
      </c>
      <c r="B569" s="2" t="s">
        <v>1357</v>
      </c>
      <c r="C569" s="3" t="s">
        <v>1358</v>
      </c>
      <c r="D569" s="2" t="s">
        <v>1359</v>
      </c>
      <c r="E569" s="2" t="n">
        <v>2024</v>
      </c>
      <c r="F569" s="2" t="n">
        <v>5</v>
      </c>
      <c r="G569" s="2" t="s">
        <v>142</v>
      </c>
      <c r="H569" s="3" t="s">
        <v>143</v>
      </c>
      <c r="I569" s="2" t="s">
        <v>144</v>
      </c>
      <c r="J569" s="10" t="n">
        <v>19010</v>
      </c>
      <c r="K569" s="11" t="n">
        <f aca="false">J569/1000</f>
        <v>19.01</v>
      </c>
      <c r="L569" s="10" t="n">
        <v>10</v>
      </c>
      <c r="M569" s="12" t="n">
        <f aca="false">L569/1000</f>
        <v>0.01</v>
      </c>
      <c r="N569" s="13" t="n">
        <f aca="false">IF(SUMIFS($J$3:$J$20000,$D$3:$D$20000,$D569,$E$3:$E$20000,$E569)=0,0,J569/SUMIFS($J$3:$J$20000,$D$3:$D$20000,$D569,$E$3:$E$20000,$E569))</f>
        <v>0.0321751301984161</v>
      </c>
      <c r="O569" s="13" t="n">
        <f aca="false">IF(SUMIFS($L$3:$L$20000,$D$3:$D$20000,$D569,$E$3:$E$20000,$E569)=0,0,L569/SUMIFS($L$3:$L$20000,$D$3:$D$20000,$D569,$E$3:$E$20000,$E569))</f>
        <v>0.0315457413249211</v>
      </c>
      <c r="P569" s="10" t="n">
        <v>10494</v>
      </c>
      <c r="Q569" s="11" t="n">
        <f aca="false">P569/1000</f>
        <v>10.494</v>
      </c>
      <c r="R569" s="10" t="n">
        <v>16</v>
      </c>
      <c r="S569" s="12" t="n">
        <f aca="false">R569/1000</f>
        <v>0.016</v>
      </c>
      <c r="T569" s="13" t="n">
        <f aca="false">IF(SUMIFS($P$3:$P$20000,$D$3:$D$20000,$D569,$E$3:$E$20000,$E569)=0,0,P569/SUMIFS($P$3:$P$20000,$D$3:$D$20000,$D569,$E$3:$E$20000,$E569))</f>
        <v>0.662709188506473</v>
      </c>
      <c r="U569" s="13" t="n">
        <f aca="false">IF(SUMIFS($R$3:$R$20000,$D$3:$D$20000,$D569,$E$3:$E$20000,$E569)=0,0,R569/SUMIFS($R$3:$R$20000,$D$3:$D$20000,$D569,$E$3:$E$20000,$E569))</f>
        <v>1</v>
      </c>
      <c r="V569" s="10" t="n">
        <v>590829</v>
      </c>
      <c r="W569" s="10" t="n">
        <v>317</v>
      </c>
      <c r="X569" s="10" t="n">
        <v>15835</v>
      </c>
      <c r="Y569" s="10" t="n">
        <v>16</v>
      </c>
      <c r="Z569" s="2" t="n">
        <v>4</v>
      </c>
      <c r="AA569" s="2" t="s">
        <v>1395</v>
      </c>
    </row>
    <row r="570" customFormat="false" ht="15" hidden="false" customHeight="false" outlineLevel="0" collapsed="false">
      <c r="A570" s="2" t="s">
        <v>1396</v>
      </c>
      <c r="B570" s="2" t="s">
        <v>1357</v>
      </c>
      <c r="C570" s="3" t="s">
        <v>1358</v>
      </c>
      <c r="D570" s="2" t="s">
        <v>1359</v>
      </c>
      <c r="E570" s="2" t="n">
        <v>2024</v>
      </c>
      <c r="F570" s="2" t="n">
        <v>6</v>
      </c>
      <c r="G570" s="2" t="s">
        <v>171</v>
      </c>
      <c r="H570" s="3" t="s">
        <v>172</v>
      </c>
      <c r="I570" s="2" t="s">
        <v>173</v>
      </c>
      <c r="J570" s="10" t="n">
        <v>786</v>
      </c>
      <c r="K570" s="11" t="n">
        <f aca="false">J570/1000</f>
        <v>0.786</v>
      </c>
      <c r="L570" s="10" t="n">
        <v>0</v>
      </c>
      <c r="M570" s="12" t="n">
        <f aca="false">L570/1000</f>
        <v>0</v>
      </c>
      <c r="N570" s="13" t="n">
        <f aca="false">IF(SUMIFS($J$3:$J$20000,$D$3:$D$20000,$D570,$E$3:$E$20000,$E570)=0,0,J570/SUMIFS($J$3:$J$20000,$D$3:$D$20000,$D570,$E$3:$E$20000,$E570))</f>
        <v>0.0013303341575989</v>
      </c>
      <c r="O570" s="13" t="n">
        <f aca="false">IF(SUMIFS($L$3:$L$20000,$D$3:$D$20000,$D570,$E$3:$E$20000,$E570)=0,0,L570/SUMIFS($L$3:$L$20000,$D$3:$D$20000,$D570,$E$3:$E$20000,$E570))</f>
        <v>0</v>
      </c>
      <c r="P570" s="10" t="n">
        <v>0</v>
      </c>
      <c r="Q570" s="11" t="n">
        <f aca="false">P570/1000</f>
        <v>0</v>
      </c>
      <c r="R570" s="10" t="n">
        <v>0</v>
      </c>
      <c r="S570" s="12" t="n">
        <f aca="false">R570/1000</f>
        <v>0</v>
      </c>
      <c r="T570" s="13" t="n">
        <f aca="false">IF(SUMIFS($P$3:$P$20000,$D$3:$D$20000,$D570,$E$3:$E$20000,$E570)=0,0,P570/SUMIFS($P$3:$P$20000,$D$3:$D$20000,$D570,$E$3:$E$20000,$E570))</f>
        <v>0</v>
      </c>
      <c r="U570" s="13" t="n">
        <f aca="false">IF(SUMIFS($R$3:$R$20000,$D$3:$D$20000,$D570,$E$3:$E$20000,$E570)=0,0,R570/SUMIFS($R$3:$R$20000,$D$3:$D$20000,$D570,$E$3:$E$20000,$E570))</f>
        <v>0</v>
      </c>
      <c r="V570" s="10" t="n">
        <v>590829</v>
      </c>
      <c r="W570" s="10" t="n">
        <v>317</v>
      </c>
      <c r="X570" s="10" t="n">
        <v>15835</v>
      </c>
      <c r="Y570" s="10" t="n">
        <v>16</v>
      </c>
      <c r="Z570" s="2" t="n">
        <v>6</v>
      </c>
      <c r="AA570" s="2" t="s">
        <v>1397</v>
      </c>
    </row>
    <row r="571" customFormat="false" ht="15" hidden="false" customHeight="false" outlineLevel="0" collapsed="false">
      <c r="A571" s="2" t="s">
        <v>1398</v>
      </c>
      <c r="B571" s="2" t="s">
        <v>1357</v>
      </c>
      <c r="C571" s="3" t="s">
        <v>1358</v>
      </c>
      <c r="D571" s="2" t="s">
        <v>1359</v>
      </c>
      <c r="E571" s="2" t="n">
        <v>2024</v>
      </c>
      <c r="F571" s="2" t="n">
        <v>7</v>
      </c>
      <c r="G571" s="2" t="s">
        <v>197</v>
      </c>
      <c r="H571" s="3" t="s">
        <v>198</v>
      </c>
      <c r="I571" s="2"/>
      <c r="J571" s="10" t="n">
        <v>0</v>
      </c>
      <c r="K571" s="11" t="n">
        <f aca="false">J571/1000</f>
        <v>0</v>
      </c>
      <c r="L571" s="10" t="n">
        <v>0</v>
      </c>
      <c r="M571" s="12" t="n">
        <f aca="false">L571/1000</f>
        <v>0</v>
      </c>
      <c r="N571" s="13" t="n">
        <f aca="false">IF(SUMIFS($J$3:$J$20000,$D$3:$D$20000,$D571,$E$3:$E$20000,$E571)=0,0,J571/SUMIFS($J$3:$J$20000,$D$3:$D$20000,$D571,$E$3:$E$20000,$E571))</f>
        <v>0</v>
      </c>
      <c r="O571" s="13" t="n">
        <f aca="false">IF(SUMIFS($L$3:$L$20000,$D$3:$D$20000,$D571,$E$3:$E$20000,$E571)=0,0,L571/SUMIFS($L$3:$L$20000,$D$3:$D$20000,$D571,$E$3:$E$20000,$E571))</f>
        <v>0</v>
      </c>
      <c r="P571" s="10" t="n">
        <v>4384</v>
      </c>
      <c r="Q571" s="11" t="n">
        <f aca="false">P571/1000</f>
        <v>4.384</v>
      </c>
      <c r="R571" s="10" t="n">
        <v>0</v>
      </c>
      <c r="S571" s="12" t="n">
        <f aca="false">R571/1000</f>
        <v>0</v>
      </c>
      <c r="T571" s="13" t="n">
        <f aca="false">IF(SUMIFS($P$3:$P$20000,$D$3:$D$20000,$D571,$E$3:$E$20000,$E571)=0,0,P571/SUMIFS($P$3:$P$20000,$D$3:$D$20000,$D571,$E$3:$E$20000,$E571))</f>
        <v>0.276855067887591</v>
      </c>
      <c r="U571" s="13" t="n">
        <f aca="false">IF(SUMIFS($R$3:$R$20000,$D$3:$D$20000,$D571,$E$3:$E$20000,$E571)=0,0,R571/SUMIFS($R$3:$R$20000,$D$3:$D$20000,$D571,$E$3:$E$20000,$E571))</f>
        <v>0</v>
      </c>
      <c r="V571" s="10" t="n">
        <v>590829</v>
      </c>
      <c r="W571" s="10" t="n">
        <v>317</v>
      </c>
      <c r="X571" s="10" t="n">
        <v>15835</v>
      </c>
      <c r="Y571" s="10" t="n">
        <v>16</v>
      </c>
      <c r="Z571" s="2" t="n">
        <v>7</v>
      </c>
      <c r="AA571" s="2" t="s">
        <v>1399</v>
      </c>
    </row>
    <row r="572" customFormat="false" ht="15" hidden="false" customHeight="false" outlineLevel="0" collapsed="false">
      <c r="A572" s="2" t="s">
        <v>1400</v>
      </c>
      <c r="B572" s="2" t="s">
        <v>1357</v>
      </c>
      <c r="C572" s="3" t="s">
        <v>1358</v>
      </c>
      <c r="D572" s="2" t="s">
        <v>1359</v>
      </c>
      <c r="E572" s="2" t="n">
        <v>2025</v>
      </c>
      <c r="F572" s="2" t="n">
        <v>1</v>
      </c>
      <c r="G572" s="2" t="s">
        <v>1372</v>
      </c>
      <c r="H572" s="3" t="s">
        <v>1373</v>
      </c>
      <c r="I572" s="2" t="s">
        <v>1374</v>
      </c>
      <c r="J572" s="10" t="n">
        <v>469185</v>
      </c>
      <c r="K572" s="11" t="n">
        <f aca="false">J572/1000</f>
        <v>469.185</v>
      </c>
      <c r="L572" s="10" t="n">
        <v>251</v>
      </c>
      <c r="M572" s="12" t="n">
        <f aca="false">L572/1000</f>
        <v>0.251</v>
      </c>
      <c r="N572" s="13" t="n">
        <f aca="false">IF(SUMIFS($J$3:$J$20000,$D$3:$D$20000,$D572,$E$3:$E$20000,$E572)=0,0,J572/SUMIFS($J$3:$J$20000,$D$3:$D$20000,$D572,$E$3:$E$20000,$E572))</f>
        <v>0.419764452007365</v>
      </c>
      <c r="O572" s="13" t="n">
        <f aca="false">IF(SUMIFS($L$3:$L$20000,$D$3:$D$20000,$D572,$E$3:$E$20000,$E572)=0,0,L572/SUMIFS($L$3:$L$20000,$D$3:$D$20000,$D572,$E$3:$E$20000,$E572))</f>
        <v>0.564044943820225</v>
      </c>
      <c r="P572" s="10" t="n">
        <v>0</v>
      </c>
      <c r="Q572" s="11" t="n">
        <f aca="false">P572/1000</f>
        <v>0</v>
      </c>
      <c r="R572" s="10" t="n">
        <v>0</v>
      </c>
      <c r="S572" s="12" t="n">
        <f aca="false">R572/1000</f>
        <v>0</v>
      </c>
      <c r="T572" s="13" t="n">
        <f aca="false">IF(SUMIFS($P$3:$P$20000,$D$3:$D$20000,$D572,$E$3:$E$20000,$E572)=0,0,P572/SUMIFS($P$3:$P$20000,$D$3:$D$20000,$D572,$E$3:$E$20000,$E572))</f>
        <v>0</v>
      </c>
      <c r="U572" s="13" t="n">
        <f aca="false">IF(SUMIFS($R$3:$R$20000,$D$3:$D$20000,$D572,$E$3:$E$20000,$E572)=0,0,R572/SUMIFS($R$3:$R$20000,$D$3:$D$20000,$D572,$E$3:$E$20000,$E572))</f>
        <v>0</v>
      </c>
      <c r="V572" s="10" t="n">
        <v>1117734</v>
      </c>
      <c r="W572" s="10" t="n">
        <v>445</v>
      </c>
      <c r="X572" s="10" t="n">
        <v>9758</v>
      </c>
      <c r="Y572" s="10" t="n">
        <v>48</v>
      </c>
      <c r="Z572" s="2" t="n">
        <v>1</v>
      </c>
      <c r="AA572" s="2" t="s">
        <v>1401</v>
      </c>
    </row>
    <row r="573" customFormat="false" ht="15" hidden="false" customHeight="false" outlineLevel="0" collapsed="false">
      <c r="A573" s="2" t="s">
        <v>1402</v>
      </c>
      <c r="B573" s="2" t="s">
        <v>1357</v>
      </c>
      <c r="C573" s="3" t="s">
        <v>1358</v>
      </c>
      <c r="D573" s="2" t="s">
        <v>1359</v>
      </c>
      <c r="E573" s="2" t="n">
        <v>2025</v>
      </c>
      <c r="F573" s="2" t="n">
        <v>2</v>
      </c>
      <c r="G573" s="2" t="s">
        <v>97</v>
      </c>
      <c r="H573" s="3" t="s">
        <v>98</v>
      </c>
      <c r="I573" s="2" t="s">
        <v>99</v>
      </c>
      <c r="J573" s="10" t="n">
        <v>330259</v>
      </c>
      <c r="K573" s="11" t="n">
        <f aca="false">J573/1000</f>
        <v>330.259</v>
      </c>
      <c r="L573" s="10" t="n">
        <v>136</v>
      </c>
      <c r="M573" s="12" t="n">
        <f aca="false">L573/1000</f>
        <v>0.136</v>
      </c>
      <c r="N573" s="13" t="n">
        <f aca="false">IF(SUMIFS($J$3:$J$20000,$D$3:$D$20000,$D573,$E$3:$E$20000,$E573)=0,0,J573/SUMIFS($J$3:$J$20000,$D$3:$D$20000,$D573,$E$3:$E$20000,$E573))</f>
        <v>0.295471910132464</v>
      </c>
      <c r="O573" s="13" t="n">
        <f aca="false">IF(SUMIFS($L$3:$L$20000,$D$3:$D$20000,$D573,$E$3:$E$20000,$E573)=0,0,L573/SUMIFS($L$3:$L$20000,$D$3:$D$20000,$D573,$E$3:$E$20000,$E573))</f>
        <v>0.30561797752809</v>
      </c>
      <c r="P573" s="10" t="n">
        <v>0</v>
      </c>
      <c r="Q573" s="11" t="n">
        <f aca="false">P573/1000</f>
        <v>0</v>
      </c>
      <c r="R573" s="10" t="n">
        <v>0</v>
      </c>
      <c r="S573" s="12" t="n">
        <f aca="false">R573/1000</f>
        <v>0</v>
      </c>
      <c r="T573" s="13" t="n">
        <f aca="false">IF(SUMIFS($P$3:$P$20000,$D$3:$D$20000,$D573,$E$3:$E$20000,$E573)=0,0,P573/SUMIFS($P$3:$P$20000,$D$3:$D$20000,$D573,$E$3:$E$20000,$E573))</f>
        <v>0</v>
      </c>
      <c r="U573" s="13" t="n">
        <f aca="false">IF(SUMIFS($R$3:$R$20000,$D$3:$D$20000,$D573,$E$3:$E$20000,$E573)=0,0,R573/SUMIFS($R$3:$R$20000,$D$3:$D$20000,$D573,$E$3:$E$20000,$E573))</f>
        <v>0</v>
      </c>
      <c r="V573" s="10" t="n">
        <v>1117734</v>
      </c>
      <c r="W573" s="10" t="n">
        <v>445</v>
      </c>
      <c r="X573" s="10" t="n">
        <v>9758</v>
      </c>
      <c r="Y573" s="10" t="n">
        <v>48</v>
      </c>
      <c r="Z573" s="2" t="n">
        <v>2</v>
      </c>
      <c r="AA573" s="2" t="s">
        <v>1403</v>
      </c>
    </row>
    <row r="574" customFormat="false" ht="15" hidden="false" customHeight="false" outlineLevel="0" collapsed="false">
      <c r="A574" s="2" t="s">
        <v>1404</v>
      </c>
      <c r="B574" s="2" t="s">
        <v>1357</v>
      </c>
      <c r="C574" s="3" t="s">
        <v>1358</v>
      </c>
      <c r="D574" s="2" t="s">
        <v>1359</v>
      </c>
      <c r="E574" s="2" t="n">
        <v>2025</v>
      </c>
      <c r="F574" s="2" t="n">
        <v>3</v>
      </c>
      <c r="G574" s="2" t="s">
        <v>107</v>
      </c>
      <c r="H574" s="3" t="s">
        <v>108</v>
      </c>
      <c r="I574" s="2" t="s">
        <v>109</v>
      </c>
      <c r="J574" s="10" t="n">
        <v>307383</v>
      </c>
      <c r="K574" s="11" t="n">
        <f aca="false">J574/1000</f>
        <v>307.383</v>
      </c>
      <c r="L574" s="10" t="n">
        <v>58</v>
      </c>
      <c r="M574" s="12" t="n">
        <f aca="false">L574/1000</f>
        <v>0.058</v>
      </c>
      <c r="N574" s="13" t="n">
        <f aca="false">IF(SUMIFS($J$3:$J$20000,$D$3:$D$20000,$D574,$E$3:$E$20000,$E574)=0,0,J574/SUMIFS($J$3:$J$20000,$D$3:$D$20000,$D574,$E$3:$E$20000,$E574))</f>
        <v>0.275005502203565</v>
      </c>
      <c r="O574" s="13" t="n">
        <f aca="false">IF(SUMIFS($L$3:$L$20000,$D$3:$D$20000,$D574,$E$3:$E$20000,$E574)=0,0,L574/SUMIFS($L$3:$L$20000,$D$3:$D$20000,$D574,$E$3:$E$20000,$E574))</f>
        <v>0.130337078651685</v>
      </c>
      <c r="P574" s="10" t="n">
        <v>4040</v>
      </c>
      <c r="Q574" s="11" t="n">
        <f aca="false">P574/1000</f>
        <v>4.04</v>
      </c>
      <c r="R574" s="10" t="n">
        <v>48</v>
      </c>
      <c r="S574" s="12" t="n">
        <f aca="false">R574/1000</f>
        <v>0.048</v>
      </c>
      <c r="T574" s="13" t="n">
        <f aca="false">IF(SUMIFS($P$3:$P$20000,$D$3:$D$20000,$D574,$E$3:$E$20000,$E574)=0,0,P574/SUMIFS($P$3:$P$20000,$D$3:$D$20000,$D574,$E$3:$E$20000,$E574))</f>
        <v>0.414019266243083</v>
      </c>
      <c r="U574" s="13" t="n">
        <f aca="false">IF(SUMIFS($R$3:$R$20000,$D$3:$D$20000,$D574,$E$3:$E$20000,$E574)=0,0,R574/SUMIFS($R$3:$R$20000,$D$3:$D$20000,$D574,$E$3:$E$20000,$E574))</f>
        <v>1</v>
      </c>
      <c r="V574" s="10" t="n">
        <v>1117734</v>
      </c>
      <c r="W574" s="10" t="n">
        <v>445</v>
      </c>
      <c r="X574" s="10" t="n">
        <v>9758</v>
      </c>
      <c r="Y574" s="10" t="n">
        <v>48</v>
      </c>
      <c r="Z574" s="2" t="n">
        <v>3</v>
      </c>
      <c r="AA574" s="2" t="s">
        <v>1405</v>
      </c>
    </row>
    <row r="575" customFormat="false" ht="15" hidden="false" customHeight="false" outlineLevel="0" collapsed="false">
      <c r="A575" s="2" t="s">
        <v>1406</v>
      </c>
      <c r="B575" s="2" t="s">
        <v>1357</v>
      </c>
      <c r="C575" s="3" t="s">
        <v>1358</v>
      </c>
      <c r="D575" s="2" t="s">
        <v>1359</v>
      </c>
      <c r="E575" s="2" t="n">
        <v>2025</v>
      </c>
      <c r="F575" s="2" t="n">
        <v>4</v>
      </c>
      <c r="G575" s="2" t="s">
        <v>102</v>
      </c>
      <c r="H575" s="3" t="s">
        <v>103</v>
      </c>
      <c r="I575" s="2" t="s">
        <v>104</v>
      </c>
      <c r="J575" s="10" t="n">
        <v>10907</v>
      </c>
      <c r="K575" s="11" t="n">
        <f aca="false">J575/1000</f>
        <v>10.907</v>
      </c>
      <c r="L575" s="10" t="n">
        <v>0</v>
      </c>
      <c r="M575" s="12" t="n">
        <f aca="false">L575/1000</f>
        <v>0</v>
      </c>
      <c r="N575" s="13" t="n">
        <f aca="false">IF(SUMIFS($J$3:$J$20000,$D$3:$D$20000,$D575,$E$3:$E$20000,$E575)=0,0,J575/SUMIFS($J$3:$J$20000,$D$3:$D$20000,$D575,$E$3:$E$20000,$E575))</f>
        <v>0.00975813565660524</v>
      </c>
      <c r="O575" s="13" t="n">
        <f aca="false">IF(SUMIFS($L$3:$L$20000,$D$3:$D$20000,$D575,$E$3:$E$20000,$E575)=0,0,L575/SUMIFS($L$3:$L$20000,$D$3:$D$20000,$D575,$E$3:$E$20000,$E575))</f>
        <v>0</v>
      </c>
      <c r="P575" s="10" t="n">
        <v>1021</v>
      </c>
      <c r="Q575" s="11" t="n">
        <f aca="false">P575/1000</f>
        <v>1.021</v>
      </c>
      <c r="R575" s="10" t="n">
        <v>0</v>
      </c>
      <c r="S575" s="12" t="n">
        <f aca="false">R575/1000</f>
        <v>0</v>
      </c>
      <c r="T575" s="13" t="n">
        <f aca="false">IF(SUMIFS($P$3:$P$20000,$D$3:$D$20000,$D575,$E$3:$E$20000,$E575)=0,0,P575/SUMIFS($P$3:$P$20000,$D$3:$D$20000,$D575,$E$3:$E$20000,$E575))</f>
        <v>0.104632096741135</v>
      </c>
      <c r="U575" s="13" t="n">
        <f aca="false">IF(SUMIFS($R$3:$R$20000,$D$3:$D$20000,$D575,$E$3:$E$20000,$E575)=0,0,R575/SUMIFS($R$3:$R$20000,$D$3:$D$20000,$D575,$E$3:$E$20000,$E575))</f>
        <v>0</v>
      </c>
      <c r="V575" s="10" t="n">
        <v>1117734</v>
      </c>
      <c r="W575" s="10" t="n">
        <v>445</v>
      </c>
      <c r="X575" s="10" t="n">
        <v>9758</v>
      </c>
      <c r="Y575" s="10" t="n">
        <v>48</v>
      </c>
      <c r="Z575" s="2" t="n">
        <v>4</v>
      </c>
      <c r="AA575" s="2" t="s">
        <v>1407</v>
      </c>
    </row>
    <row r="576" customFormat="false" ht="15" hidden="false" customHeight="false" outlineLevel="0" collapsed="false">
      <c r="A576" s="2" t="s">
        <v>1408</v>
      </c>
      <c r="B576" s="2" t="s">
        <v>1357</v>
      </c>
      <c r="C576" s="3" t="s">
        <v>1358</v>
      </c>
      <c r="D576" s="2" t="s">
        <v>1359</v>
      </c>
      <c r="E576" s="2" t="n">
        <v>2025</v>
      </c>
      <c r="F576" s="2" t="n">
        <v>5</v>
      </c>
      <c r="G576" s="2" t="s">
        <v>422</v>
      </c>
      <c r="H576" s="3" t="s">
        <v>423</v>
      </c>
      <c r="I576" s="2"/>
      <c r="J576" s="10" t="n">
        <v>0</v>
      </c>
      <c r="K576" s="11" t="n">
        <f aca="false">J576/1000</f>
        <v>0</v>
      </c>
      <c r="L576" s="10" t="n">
        <v>0</v>
      </c>
      <c r="M576" s="12" t="n">
        <f aca="false">L576/1000</f>
        <v>0</v>
      </c>
      <c r="N576" s="13" t="n">
        <f aca="false">IF(SUMIFS($J$3:$J$20000,$D$3:$D$20000,$D576,$E$3:$E$20000,$E576)=0,0,J576/SUMIFS($J$3:$J$20000,$D$3:$D$20000,$D576,$E$3:$E$20000,$E576))</f>
        <v>0</v>
      </c>
      <c r="O576" s="13" t="n">
        <f aca="false">IF(SUMIFS($L$3:$L$20000,$D$3:$D$20000,$D576,$E$3:$E$20000,$E576)=0,0,L576/SUMIFS($L$3:$L$20000,$D$3:$D$20000,$D576,$E$3:$E$20000,$E576))</f>
        <v>0</v>
      </c>
      <c r="P576" s="10" t="n">
        <v>90</v>
      </c>
      <c r="Q576" s="11" t="n">
        <f aca="false">P576/1000</f>
        <v>0.09</v>
      </c>
      <c r="R576" s="10" t="n">
        <v>0</v>
      </c>
      <c r="S576" s="12" t="n">
        <f aca="false">R576/1000</f>
        <v>0</v>
      </c>
      <c r="T576" s="13" t="n">
        <f aca="false">IF(SUMIFS($P$3:$P$20000,$D$3:$D$20000,$D576,$E$3:$E$20000,$E576)=0,0,P576/SUMIFS($P$3:$P$20000,$D$3:$D$20000,$D576,$E$3:$E$20000,$E576))</f>
        <v>0.00922320147571224</v>
      </c>
      <c r="U576" s="13" t="n">
        <f aca="false">IF(SUMIFS($R$3:$R$20000,$D$3:$D$20000,$D576,$E$3:$E$20000,$E576)=0,0,R576/SUMIFS($R$3:$R$20000,$D$3:$D$20000,$D576,$E$3:$E$20000,$E576))</f>
        <v>0</v>
      </c>
      <c r="V576" s="10" t="n">
        <v>1117734</v>
      </c>
      <c r="W576" s="10" t="n">
        <v>445</v>
      </c>
      <c r="X576" s="10" t="n">
        <v>9758</v>
      </c>
      <c r="Y576" s="10" t="n">
        <v>48</v>
      </c>
      <c r="Z576" s="2" t="n">
        <v>5</v>
      </c>
      <c r="AA576" s="2" t="s">
        <v>1409</v>
      </c>
    </row>
    <row r="577" customFormat="false" ht="15" hidden="false" customHeight="false" outlineLevel="0" collapsed="false">
      <c r="A577" s="2" t="s">
        <v>1410</v>
      </c>
      <c r="B577" s="2" t="s">
        <v>1357</v>
      </c>
      <c r="C577" s="3" t="s">
        <v>1358</v>
      </c>
      <c r="D577" s="2" t="s">
        <v>1359</v>
      </c>
      <c r="E577" s="2" t="n">
        <v>2025</v>
      </c>
      <c r="F577" s="2" t="n">
        <v>6</v>
      </c>
      <c r="G577" s="2" t="s">
        <v>162</v>
      </c>
      <c r="H577" s="3" t="s">
        <v>163</v>
      </c>
      <c r="I577" s="2" t="s">
        <v>164</v>
      </c>
      <c r="J577" s="10" t="n">
        <v>0</v>
      </c>
      <c r="K577" s="11" t="n">
        <f aca="false">J577/1000</f>
        <v>0</v>
      </c>
      <c r="L577" s="10" t="n">
        <v>0</v>
      </c>
      <c r="M577" s="12" t="n">
        <f aca="false">L577/1000</f>
        <v>0</v>
      </c>
      <c r="N577" s="13" t="n">
        <f aca="false">IF(SUMIFS($J$3:$J$20000,$D$3:$D$20000,$D577,$E$3:$E$20000,$E577)=0,0,J577/SUMIFS($J$3:$J$20000,$D$3:$D$20000,$D577,$E$3:$E$20000,$E577))</f>
        <v>0</v>
      </c>
      <c r="O577" s="13" t="n">
        <f aca="false">IF(SUMIFS($L$3:$L$20000,$D$3:$D$20000,$D577,$E$3:$E$20000,$E577)=0,0,L577/SUMIFS($L$3:$L$20000,$D$3:$D$20000,$D577,$E$3:$E$20000,$E577))</f>
        <v>0</v>
      </c>
      <c r="P577" s="10" t="n">
        <v>72</v>
      </c>
      <c r="Q577" s="11" t="n">
        <f aca="false">P577/1000</f>
        <v>0.072</v>
      </c>
      <c r="R577" s="10" t="n">
        <v>0</v>
      </c>
      <c r="S577" s="12" t="n">
        <f aca="false">R577/1000</f>
        <v>0</v>
      </c>
      <c r="T577" s="13" t="n">
        <f aca="false">IF(SUMIFS($P$3:$P$20000,$D$3:$D$20000,$D577,$E$3:$E$20000,$E577)=0,0,P577/SUMIFS($P$3:$P$20000,$D$3:$D$20000,$D577,$E$3:$E$20000,$E577))</f>
        <v>0.00737856118056979</v>
      </c>
      <c r="U577" s="13" t="n">
        <f aca="false">IF(SUMIFS($R$3:$R$20000,$D$3:$D$20000,$D577,$E$3:$E$20000,$E577)=0,0,R577/SUMIFS($R$3:$R$20000,$D$3:$D$20000,$D577,$E$3:$E$20000,$E577))</f>
        <v>0</v>
      </c>
      <c r="V577" s="10" t="n">
        <v>1117734</v>
      </c>
      <c r="W577" s="10" t="n">
        <v>445</v>
      </c>
      <c r="X577" s="10" t="n">
        <v>9758</v>
      </c>
      <c r="Y577" s="10" t="n">
        <v>48</v>
      </c>
      <c r="Z577" s="2" t="n">
        <v>6</v>
      </c>
      <c r="AA577" s="2" t="s">
        <v>1411</v>
      </c>
    </row>
    <row r="578" customFormat="false" ht="15" hidden="false" customHeight="false" outlineLevel="0" collapsed="false">
      <c r="A578" s="2" t="s">
        <v>1412</v>
      </c>
      <c r="B578" s="2" t="s">
        <v>1357</v>
      </c>
      <c r="C578" s="3" t="s">
        <v>1358</v>
      </c>
      <c r="D578" s="2" t="s">
        <v>1359</v>
      </c>
      <c r="E578" s="2" t="n">
        <v>2025</v>
      </c>
      <c r="F578" s="2" t="n">
        <v>7</v>
      </c>
      <c r="G578" s="2" t="s">
        <v>197</v>
      </c>
      <c r="H578" s="3" t="s">
        <v>198</v>
      </c>
      <c r="I578" s="2"/>
      <c r="J578" s="10" t="n">
        <v>0</v>
      </c>
      <c r="K578" s="11" t="n">
        <f aca="false">J578/1000</f>
        <v>0</v>
      </c>
      <c r="L578" s="10" t="n">
        <v>0</v>
      </c>
      <c r="M578" s="12" t="n">
        <f aca="false">L578/1000</f>
        <v>0</v>
      </c>
      <c r="N578" s="13" t="n">
        <f aca="false">IF(SUMIFS($J$3:$J$20000,$D$3:$D$20000,$D578,$E$3:$E$20000,$E578)=0,0,J578/SUMIFS($J$3:$J$20000,$D$3:$D$20000,$D578,$E$3:$E$20000,$E578))</f>
        <v>0</v>
      </c>
      <c r="O578" s="13" t="n">
        <f aca="false">IF(SUMIFS($L$3:$L$20000,$D$3:$D$20000,$D578,$E$3:$E$20000,$E578)=0,0,L578/SUMIFS($L$3:$L$20000,$D$3:$D$20000,$D578,$E$3:$E$20000,$E578))</f>
        <v>0</v>
      </c>
      <c r="P578" s="10" t="n">
        <v>4535</v>
      </c>
      <c r="Q578" s="11" t="n">
        <f aca="false">P578/1000</f>
        <v>4.535</v>
      </c>
      <c r="R578" s="10" t="n">
        <v>0</v>
      </c>
      <c r="S578" s="12" t="n">
        <f aca="false">R578/1000</f>
        <v>0</v>
      </c>
      <c r="T578" s="13" t="n">
        <f aca="false">IF(SUMIFS($P$3:$P$20000,$D$3:$D$20000,$D578,$E$3:$E$20000,$E578)=0,0,P578/SUMIFS($P$3:$P$20000,$D$3:$D$20000,$D578,$E$3:$E$20000,$E578))</f>
        <v>0.4647468743595</v>
      </c>
      <c r="U578" s="13" t="n">
        <f aca="false">IF(SUMIFS($R$3:$R$20000,$D$3:$D$20000,$D578,$E$3:$E$20000,$E578)=0,0,R578/SUMIFS($R$3:$R$20000,$D$3:$D$20000,$D578,$E$3:$E$20000,$E578))</f>
        <v>0</v>
      </c>
      <c r="V578" s="10" t="n">
        <v>1117734</v>
      </c>
      <c r="W578" s="10" t="n">
        <v>445</v>
      </c>
      <c r="X578" s="10" t="n">
        <v>9758</v>
      </c>
      <c r="Y578" s="10" t="n">
        <v>48</v>
      </c>
      <c r="Z578" s="2" t="n">
        <v>7</v>
      </c>
      <c r="AA578" s="2" t="s">
        <v>1413</v>
      </c>
    </row>
    <row r="579" customFormat="false" ht="15" hidden="false" customHeight="false" outlineLevel="0" collapsed="false">
      <c r="A579" s="2" t="s">
        <v>1414</v>
      </c>
      <c r="B579" s="2" t="s">
        <v>1357</v>
      </c>
      <c r="C579" s="3" t="s">
        <v>1358</v>
      </c>
      <c r="D579" s="2" t="s">
        <v>1359</v>
      </c>
      <c r="E579" s="2" t="n">
        <v>2026</v>
      </c>
      <c r="F579" s="2" t="n">
        <v>1</v>
      </c>
      <c r="G579" s="2" t="s">
        <v>1372</v>
      </c>
      <c r="H579" s="3" t="s">
        <v>1373</v>
      </c>
      <c r="I579" s="2" t="s">
        <v>1374</v>
      </c>
      <c r="J579" s="10" t="n">
        <v>1626087</v>
      </c>
      <c r="K579" s="11" t="n">
        <f aca="false">J579/1000</f>
        <v>1626.087</v>
      </c>
      <c r="L579" s="10" t="n">
        <v>416</v>
      </c>
      <c r="M579" s="12" t="n">
        <f aca="false">L579/1000</f>
        <v>0.416</v>
      </c>
      <c r="N579" s="13" t="n">
        <f aca="false">IF(SUMIFS($J$3:$J$20000,$D$3:$D$20000,$D579,$E$3:$E$20000,$E579)=0,0,J579/SUMIFS($J$3:$J$20000,$D$3:$D$20000,$D579,$E$3:$E$20000,$E579))</f>
        <v>0.792516529372717</v>
      </c>
      <c r="O579" s="13" t="n">
        <f aca="false">IF(SUMIFS($L$3:$L$20000,$D$3:$D$20000,$D579,$E$3:$E$20000,$E579)=0,0,L579/SUMIFS($L$3:$L$20000,$D$3:$D$20000,$D579,$E$3:$E$20000,$E579))</f>
        <v>0.86128364389234</v>
      </c>
      <c r="P579" s="10" t="n">
        <v>0</v>
      </c>
      <c r="Q579" s="11" t="n">
        <f aca="false">P579/1000</f>
        <v>0</v>
      </c>
      <c r="R579" s="10" t="n">
        <v>0</v>
      </c>
      <c r="S579" s="12" t="n">
        <f aca="false">R579/1000</f>
        <v>0</v>
      </c>
      <c r="T579" s="13" t="n">
        <f aca="false">IF(SUMIFS($P$3:$P$20000,$D$3:$D$20000,$D579,$E$3:$E$20000,$E579)=0,0,P579/SUMIFS($P$3:$P$20000,$D$3:$D$20000,$D579,$E$3:$E$20000,$E579))</f>
        <v>0</v>
      </c>
      <c r="U579" s="13" t="n">
        <f aca="false">IF(SUMIFS($R$3:$R$20000,$D$3:$D$20000,$D579,$E$3:$E$20000,$E579)=0,0,R579/SUMIFS($R$3:$R$20000,$D$3:$D$20000,$D579,$E$3:$E$20000,$E579))</f>
        <v>0</v>
      </c>
      <c r="V579" s="10" t="n">
        <v>2051802</v>
      </c>
      <c r="W579" s="10" t="n">
        <v>483</v>
      </c>
      <c r="X579" s="10" t="n">
        <v>3173</v>
      </c>
      <c r="Y579" s="10" t="n">
        <v>2</v>
      </c>
      <c r="Z579" s="2" t="n">
        <v>1</v>
      </c>
      <c r="AA579" s="2" t="s">
        <v>1415</v>
      </c>
    </row>
    <row r="580" customFormat="false" ht="15" hidden="false" customHeight="false" outlineLevel="0" collapsed="false">
      <c r="A580" s="2" t="s">
        <v>1416</v>
      </c>
      <c r="B580" s="2" t="s">
        <v>1357</v>
      </c>
      <c r="C580" s="3" t="s">
        <v>1358</v>
      </c>
      <c r="D580" s="2" t="s">
        <v>1359</v>
      </c>
      <c r="E580" s="2" t="n">
        <v>2026</v>
      </c>
      <c r="F580" s="2" t="n">
        <v>2</v>
      </c>
      <c r="G580" s="2" t="s">
        <v>97</v>
      </c>
      <c r="H580" s="3" t="s">
        <v>98</v>
      </c>
      <c r="I580" s="2" t="s">
        <v>99</v>
      </c>
      <c r="J580" s="10" t="n">
        <v>286852</v>
      </c>
      <c r="K580" s="11" t="n">
        <f aca="false">J580/1000</f>
        <v>286.852</v>
      </c>
      <c r="L580" s="10" t="n">
        <v>53</v>
      </c>
      <c r="M580" s="12" t="n">
        <f aca="false">L580/1000</f>
        <v>0.053</v>
      </c>
      <c r="N580" s="13" t="n">
        <f aca="false">IF(SUMIFS($J$3:$J$20000,$D$3:$D$20000,$D580,$E$3:$E$20000,$E580)=0,0,J580/SUMIFS($J$3:$J$20000,$D$3:$D$20000,$D580,$E$3:$E$20000,$E580))</f>
        <v>0.13980491294969</v>
      </c>
      <c r="O580" s="13" t="n">
        <f aca="false">IF(SUMIFS($L$3:$L$20000,$D$3:$D$20000,$D580,$E$3:$E$20000,$E580)=0,0,L580/SUMIFS($L$3:$L$20000,$D$3:$D$20000,$D580,$E$3:$E$20000,$E580))</f>
        <v>0.109730848861284</v>
      </c>
      <c r="P580" s="10" t="n">
        <v>0</v>
      </c>
      <c r="Q580" s="11" t="n">
        <f aca="false">P580/1000</f>
        <v>0</v>
      </c>
      <c r="R580" s="10" t="n">
        <v>0</v>
      </c>
      <c r="S580" s="12" t="n">
        <f aca="false">R580/1000</f>
        <v>0</v>
      </c>
      <c r="T580" s="13" t="n">
        <f aca="false">IF(SUMIFS($P$3:$P$20000,$D$3:$D$20000,$D580,$E$3:$E$20000,$E580)=0,0,P580/SUMIFS($P$3:$P$20000,$D$3:$D$20000,$D580,$E$3:$E$20000,$E580))</f>
        <v>0</v>
      </c>
      <c r="U580" s="13" t="n">
        <f aca="false">IF(SUMIFS($R$3:$R$20000,$D$3:$D$20000,$D580,$E$3:$E$20000,$E580)=0,0,R580/SUMIFS($R$3:$R$20000,$D$3:$D$20000,$D580,$E$3:$E$20000,$E580))</f>
        <v>0</v>
      </c>
      <c r="V580" s="10" t="n">
        <v>2051802</v>
      </c>
      <c r="W580" s="10" t="n">
        <v>483</v>
      </c>
      <c r="X580" s="10" t="n">
        <v>3173</v>
      </c>
      <c r="Y580" s="10" t="n">
        <v>2</v>
      </c>
      <c r="Z580" s="2" t="n">
        <v>2</v>
      </c>
      <c r="AA580" s="2" t="s">
        <v>1417</v>
      </c>
    </row>
    <row r="581" customFormat="false" ht="15" hidden="false" customHeight="false" outlineLevel="0" collapsed="false">
      <c r="A581" s="2" t="s">
        <v>1418</v>
      </c>
      <c r="B581" s="2" t="s">
        <v>1357</v>
      </c>
      <c r="C581" s="3" t="s">
        <v>1358</v>
      </c>
      <c r="D581" s="2" t="s">
        <v>1359</v>
      </c>
      <c r="E581" s="2" t="n">
        <v>2026</v>
      </c>
      <c r="F581" s="2" t="n">
        <v>3</v>
      </c>
      <c r="G581" s="2" t="s">
        <v>107</v>
      </c>
      <c r="H581" s="3" t="s">
        <v>108</v>
      </c>
      <c r="I581" s="2" t="s">
        <v>109</v>
      </c>
      <c r="J581" s="10" t="n">
        <v>134931</v>
      </c>
      <c r="K581" s="11" t="n">
        <f aca="false">J581/1000</f>
        <v>134.931</v>
      </c>
      <c r="L581" s="10" t="n">
        <v>13</v>
      </c>
      <c r="M581" s="12" t="n">
        <f aca="false">L581/1000</f>
        <v>0.013</v>
      </c>
      <c r="N581" s="13" t="n">
        <f aca="false">IF(SUMIFS($J$3:$J$20000,$D$3:$D$20000,$D581,$E$3:$E$20000,$E581)=0,0,J581/SUMIFS($J$3:$J$20000,$D$3:$D$20000,$D581,$E$3:$E$20000,$E581))</f>
        <v>0.0657621934280208</v>
      </c>
      <c r="O581" s="13" t="n">
        <f aca="false">IF(SUMIFS($L$3:$L$20000,$D$3:$D$20000,$D581,$E$3:$E$20000,$E581)=0,0,L581/SUMIFS($L$3:$L$20000,$D$3:$D$20000,$D581,$E$3:$E$20000,$E581))</f>
        <v>0.0269151138716356</v>
      </c>
      <c r="P581" s="10" t="n">
        <v>0</v>
      </c>
      <c r="Q581" s="11" t="n">
        <f aca="false">P581/1000</f>
        <v>0</v>
      </c>
      <c r="R581" s="10" t="n">
        <v>0</v>
      </c>
      <c r="S581" s="12" t="n">
        <f aca="false">R581/1000</f>
        <v>0</v>
      </c>
      <c r="T581" s="13" t="n">
        <f aca="false">IF(SUMIFS($P$3:$P$20000,$D$3:$D$20000,$D581,$E$3:$E$20000,$E581)=0,0,P581/SUMIFS($P$3:$P$20000,$D$3:$D$20000,$D581,$E$3:$E$20000,$E581))</f>
        <v>0</v>
      </c>
      <c r="U581" s="13" t="n">
        <f aca="false">IF(SUMIFS($R$3:$R$20000,$D$3:$D$20000,$D581,$E$3:$E$20000,$E581)=0,0,R581/SUMIFS($R$3:$R$20000,$D$3:$D$20000,$D581,$E$3:$E$20000,$E581))</f>
        <v>0</v>
      </c>
      <c r="V581" s="10" t="n">
        <v>2051802</v>
      </c>
      <c r="W581" s="10" t="n">
        <v>483</v>
      </c>
      <c r="X581" s="10" t="n">
        <v>3173</v>
      </c>
      <c r="Y581" s="10" t="n">
        <v>2</v>
      </c>
      <c r="Z581" s="2" t="n">
        <v>3</v>
      </c>
      <c r="AA581" s="2" t="s">
        <v>1419</v>
      </c>
    </row>
    <row r="582" customFormat="false" ht="15" hidden="false" customHeight="false" outlineLevel="0" collapsed="false">
      <c r="A582" s="2" t="s">
        <v>1420</v>
      </c>
      <c r="B582" s="2" t="s">
        <v>1357</v>
      </c>
      <c r="C582" s="3" t="s">
        <v>1358</v>
      </c>
      <c r="D582" s="2" t="s">
        <v>1359</v>
      </c>
      <c r="E582" s="2" t="n">
        <v>2026</v>
      </c>
      <c r="F582" s="2" t="n">
        <v>4</v>
      </c>
      <c r="G582" s="2" t="s">
        <v>102</v>
      </c>
      <c r="H582" s="3" t="s">
        <v>103</v>
      </c>
      <c r="I582" s="2" t="s">
        <v>104</v>
      </c>
      <c r="J582" s="10" t="n">
        <v>3591</v>
      </c>
      <c r="K582" s="11" t="n">
        <f aca="false">J582/1000</f>
        <v>3.591</v>
      </c>
      <c r="L582" s="10" t="n">
        <v>1</v>
      </c>
      <c r="M582" s="12" t="n">
        <f aca="false">L582/1000</f>
        <v>0.001</v>
      </c>
      <c r="N582" s="13" t="n">
        <f aca="false">IF(SUMIFS($J$3:$J$20000,$D$3:$D$20000,$D582,$E$3:$E$20000,$E582)=0,0,J582/SUMIFS($J$3:$J$20000,$D$3:$D$20000,$D582,$E$3:$E$20000,$E582))</f>
        <v>0.00175016887594417</v>
      </c>
      <c r="O582" s="13" t="n">
        <f aca="false">IF(SUMIFS($L$3:$L$20000,$D$3:$D$20000,$D582,$E$3:$E$20000,$E582)=0,0,L582/SUMIFS($L$3:$L$20000,$D$3:$D$20000,$D582,$E$3:$E$20000,$E582))</f>
        <v>0.0020703933747412</v>
      </c>
      <c r="P582" s="10" t="n">
        <v>1073</v>
      </c>
      <c r="Q582" s="11" t="n">
        <f aca="false">P582/1000</f>
        <v>1.073</v>
      </c>
      <c r="R582" s="10" t="n">
        <v>1</v>
      </c>
      <c r="S582" s="12" t="n">
        <f aca="false">R582/1000</f>
        <v>0.001</v>
      </c>
      <c r="T582" s="13" t="n">
        <f aca="false">IF(SUMIFS($P$3:$P$20000,$D$3:$D$20000,$D582,$E$3:$E$20000,$E582)=0,0,P582/SUMIFS($P$3:$P$20000,$D$3:$D$20000,$D582,$E$3:$E$20000,$E582))</f>
        <v>0.338165773715726</v>
      </c>
      <c r="U582" s="13" t="n">
        <f aca="false">IF(SUMIFS($R$3:$R$20000,$D$3:$D$20000,$D582,$E$3:$E$20000,$E582)=0,0,R582/SUMIFS($R$3:$R$20000,$D$3:$D$20000,$D582,$E$3:$E$20000,$E582))</f>
        <v>0.5</v>
      </c>
      <c r="V582" s="10" t="n">
        <v>2051802</v>
      </c>
      <c r="W582" s="10" t="n">
        <v>483</v>
      </c>
      <c r="X582" s="10" t="n">
        <v>3173</v>
      </c>
      <c r="Y582" s="10" t="n">
        <v>2</v>
      </c>
      <c r="Z582" s="2" t="n">
        <v>4</v>
      </c>
      <c r="AA582" s="2" t="s">
        <v>1421</v>
      </c>
    </row>
    <row r="583" customFormat="false" ht="15" hidden="false" customHeight="false" outlineLevel="0" collapsed="false">
      <c r="A583" s="2" t="s">
        <v>1422</v>
      </c>
      <c r="B583" s="2" t="s">
        <v>1357</v>
      </c>
      <c r="C583" s="3" t="s">
        <v>1358</v>
      </c>
      <c r="D583" s="2" t="s">
        <v>1359</v>
      </c>
      <c r="E583" s="2" t="n">
        <v>2026</v>
      </c>
      <c r="F583" s="2" t="n">
        <v>5</v>
      </c>
      <c r="G583" s="2" t="s">
        <v>162</v>
      </c>
      <c r="H583" s="3" t="s">
        <v>163</v>
      </c>
      <c r="I583" s="2" t="s">
        <v>164</v>
      </c>
      <c r="J583" s="10" t="n">
        <v>341</v>
      </c>
      <c r="K583" s="11" t="n">
        <f aca="false">J583/1000</f>
        <v>0.341</v>
      </c>
      <c r="L583" s="10" t="n">
        <v>0</v>
      </c>
      <c r="M583" s="12" t="n">
        <f aca="false">L583/1000</f>
        <v>0</v>
      </c>
      <c r="N583" s="13" t="n">
        <f aca="false">IF(SUMIFS($J$3:$J$20000,$D$3:$D$20000,$D583,$E$3:$E$20000,$E583)=0,0,J583/SUMIFS($J$3:$J$20000,$D$3:$D$20000,$D583,$E$3:$E$20000,$E583))</f>
        <v>0.00016619537362767</v>
      </c>
      <c r="O583" s="13" t="n">
        <f aca="false">IF(SUMIFS($L$3:$L$20000,$D$3:$D$20000,$D583,$E$3:$E$20000,$E583)=0,0,L583/SUMIFS($L$3:$L$20000,$D$3:$D$20000,$D583,$E$3:$E$20000,$E583))</f>
        <v>0</v>
      </c>
      <c r="P583" s="10" t="n">
        <v>0</v>
      </c>
      <c r="Q583" s="11" t="n">
        <f aca="false">P583/1000</f>
        <v>0</v>
      </c>
      <c r="R583" s="10" t="n">
        <v>0</v>
      </c>
      <c r="S583" s="12" t="n">
        <f aca="false">R583/1000</f>
        <v>0</v>
      </c>
      <c r="T583" s="13" t="n">
        <f aca="false">IF(SUMIFS($P$3:$P$20000,$D$3:$D$20000,$D583,$E$3:$E$20000,$E583)=0,0,P583/SUMIFS($P$3:$P$20000,$D$3:$D$20000,$D583,$E$3:$E$20000,$E583))</f>
        <v>0</v>
      </c>
      <c r="U583" s="13" t="n">
        <f aca="false">IF(SUMIFS($R$3:$R$20000,$D$3:$D$20000,$D583,$E$3:$E$20000,$E583)=0,0,R583/SUMIFS($R$3:$R$20000,$D$3:$D$20000,$D583,$E$3:$E$20000,$E583))</f>
        <v>0</v>
      </c>
      <c r="V583" s="10" t="n">
        <v>2051802</v>
      </c>
      <c r="W583" s="10" t="n">
        <v>483</v>
      </c>
      <c r="X583" s="10" t="n">
        <v>3173</v>
      </c>
      <c r="Y583" s="10" t="n">
        <v>2</v>
      </c>
      <c r="Z583" s="2" t="n">
        <v>5</v>
      </c>
      <c r="AA583" s="2" t="s">
        <v>1423</v>
      </c>
    </row>
    <row r="584" customFormat="false" ht="15" hidden="false" customHeight="false" outlineLevel="0" collapsed="false">
      <c r="A584" s="2" t="s">
        <v>1424</v>
      </c>
      <c r="B584" s="2" t="s">
        <v>1357</v>
      </c>
      <c r="C584" s="3" t="s">
        <v>1358</v>
      </c>
      <c r="D584" s="2" t="s">
        <v>1359</v>
      </c>
      <c r="E584" s="2" t="n">
        <v>2026</v>
      </c>
      <c r="F584" s="2" t="n">
        <v>6</v>
      </c>
      <c r="G584" s="2" t="s">
        <v>142</v>
      </c>
      <c r="H584" s="3" t="s">
        <v>143</v>
      </c>
      <c r="I584" s="2" t="s">
        <v>144</v>
      </c>
      <c r="J584" s="10" t="n">
        <v>0</v>
      </c>
      <c r="K584" s="11" t="n">
        <f aca="false">J584/1000</f>
        <v>0</v>
      </c>
      <c r="L584" s="10" t="n">
        <v>0</v>
      </c>
      <c r="M584" s="12" t="n">
        <f aca="false">L584/1000</f>
        <v>0</v>
      </c>
      <c r="N584" s="13" t="n">
        <f aca="false">IF(SUMIFS($J$3:$J$20000,$D$3:$D$20000,$D584,$E$3:$E$20000,$E584)=0,0,J584/SUMIFS($J$3:$J$20000,$D$3:$D$20000,$D584,$E$3:$E$20000,$E584))</f>
        <v>0</v>
      </c>
      <c r="O584" s="13" t="n">
        <f aca="false">IF(SUMIFS($L$3:$L$20000,$D$3:$D$20000,$D584,$E$3:$E$20000,$E584)=0,0,L584/SUMIFS($L$3:$L$20000,$D$3:$D$20000,$D584,$E$3:$E$20000,$E584))</f>
        <v>0</v>
      </c>
      <c r="P584" s="10" t="n">
        <v>2100</v>
      </c>
      <c r="Q584" s="11" t="n">
        <f aca="false">P584/1000</f>
        <v>2.1</v>
      </c>
      <c r="R584" s="10" t="n">
        <v>1</v>
      </c>
      <c r="S584" s="12" t="n">
        <f aca="false">R584/1000</f>
        <v>0.001</v>
      </c>
      <c r="T584" s="13" t="n">
        <f aca="false">IF(SUMIFS($P$3:$P$20000,$D$3:$D$20000,$D584,$E$3:$E$20000,$E584)=0,0,P584/SUMIFS($P$3:$P$20000,$D$3:$D$20000,$D584,$E$3:$E$20000,$E584))</f>
        <v>0.661834226284274</v>
      </c>
      <c r="U584" s="13" t="n">
        <f aca="false">IF(SUMIFS($R$3:$R$20000,$D$3:$D$20000,$D584,$E$3:$E$20000,$E584)=0,0,R584/SUMIFS($R$3:$R$20000,$D$3:$D$20000,$D584,$E$3:$E$20000,$E584))</f>
        <v>0.5</v>
      </c>
      <c r="V584" s="10" t="n">
        <v>2051802</v>
      </c>
      <c r="W584" s="10" t="n">
        <v>483</v>
      </c>
      <c r="X584" s="10" t="n">
        <v>3173</v>
      </c>
      <c r="Y584" s="10" t="n">
        <v>2</v>
      </c>
      <c r="Z584" s="2" t="n">
        <v>6</v>
      </c>
      <c r="AA584" s="2" t="s">
        <v>1425</v>
      </c>
    </row>
  </sheetData>
  <autoFilter ref="A2:AA5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6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44"/>
    <col collapsed="false" customWidth="true" hidden="false" outlineLevel="0" max="18" min="18" style="0" width="14"/>
    <col collapsed="false" customWidth="true" hidden="false" outlineLevel="0" max="19" min="19" style="0" width="11"/>
    <col collapsed="false" customWidth="true" hidden="false" outlineLevel="0" max="20" min="20" style="0" width="22"/>
  </cols>
  <sheetData>
    <row r="1" customFormat="false" ht="15" hidden="false" customHeight="false" outlineLevel="0" collapsed="false">
      <c r="A1" s="7" t="s">
        <v>1426</v>
      </c>
    </row>
    <row r="2" customFormat="false" ht="31.5" hidden="false" customHeight="true" outlineLevel="0" collapsed="false">
      <c r="A2" s="8" t="s">
        <v>68</v>
      </c>
      <c r="B2" s="8" t="s">
        <v>69</v>
      </c>
      <c r="C2" s="8" t="s">
        <v>70</v>
      </c>
      <c r="D2" s="8" t="s">
        <v>76</v>
      </c>
      <c r="E2" s="8" t="s">
        <v>78</v>
      </c>
      <c r="F2" s="8" t="s">
        <v>1427</v>
      </c>
      <c r="G2" s="8" t="s">
        <v>1428</v>
      </c>
      <c r="H2" s="8" t="s">
        <v>82</v>
      </c>
      <c r="I2" s="8" t="s">
        <v>84</v>
      </c>
      <c r="J2" s="8" t="s">
        <v>1429</v>
      </c>
      <c r="K2" s="9" t="s">
        <v>1430</v>
      </c>
      <c r="L2" s="9" t="s">
        <v>1431</v>
      </c>
      <c r="M2" s="9" t="s">
        <v>1432</v>
      </c>
      <c r="N2" s="9" t="s">
        <v>1433</v>
      </c>
      <c r="O2" s="9" t="s">
        <v>1434</v>
      </c>
      <c r="P2" s="9" t="s">
        <v>1435</v>
      </c>
      <c r="Q2" s="8" t="s">
        <v>1436</v>
      </c>
      <c r="R2" s="9" t="s">
        <v>1437</v>
      </c>
      <c r="S2" s="9" t="s">
        <v>1438</v>
      </c>
      <c r="T2" s="8" t="s">
        <v>1439</v>
      </c>
    </row>
    <row r="3" customFormat="false" ht="15" hidden="false" customHeight="false" outlineLevel="0" collapsed="false">
      <c r="A3" s="3" t="s">
        <v>95</v>
      </c>
      <c r="B3" s="2" t="s">
        <v>96</v>
      </c>
      <c r="C3" s="2" t="n">
        <v>2020</v>
      </c>
      <c r="D3" s="11" t="n">
        <f aca="false">SUMIFS(관세청_연도별_국가!$J:$J,관세청_연도별_국가!$D:$D,$B3,관세청_연도별_국가!$E:$E,$C3)/1000</f>
        <v>72834.26</v>
      </c>
      <c r="E3" s="12" t="n">
        <f aca="false">SUMIFS(관세청_연도별_국가!$L:$L,관세청_연도별_국가!$D:$D,$B3,관세청_연도별_국가!$E:$E,$C3)/1000</f>
        <v>132.417</v>
      </c>
      <c r="F3" s="2"/>
      <c r="G3" s="2"/>
      <c r="H3" s="11" t="n">
        <f aca="false">SUMIFS(관세청_연도별_국가!$P:$P,관세청_연도별_국가!$D:$D,$B3,관세청_연도별_국가!$E:$E,$C3)/1000</f>
        <v>17941.594</v>
      </c>
      <c r="I3" s="12" t="n">
        <f aca="false">SUMIFS(관세청_연도별_국가!$R:$R,관세청_연도별_국가!$D:$D,$B3,관세청_연도별_국가!$E:$E,$C3)/1000</f>
        <v>153.442</v>
      </c>
      <c r="J3" s="14" t="n">
        <f aca="false">COUNTIFS(관세청_연도별_국가!$D:$D,$B3,관세청_연도별_국가!$E:$E,$C3,관세청_연도별_국가!$J:$J,"&gt;0")</f>
        <v>20</v>
      </c>
      <c r="K3" s="15" t="str">
        <f aca="false">IFERROR(INDEX(관세청_연도별_국가!$H:$H,MATCH($B3&amp;"|"&amp;$C3&amp;"|1",관세청_연도별_국가!$A:$A,0)),"")</f>
        <v>미국</v>
      </c>
      <c r="L3" s="13" t="n">
        <f aca="false">IFERROR(INDEX(관세청_연도별_국가!$N:$N,MATCH($B3&amp;"|"&amp;$C3&amp;"|1",관세청_연도별_국가!$A:$A,0)),"")</f>
        <v>0.522395861508032</v>
      </c>
      <c r="M3" s="15" t="str">
        <f aca="false">IFERROR(INDEX(관세청_연도별_국가!$H:$H,MATCH($B3&amp;"|"&amp;$C3&amp;"|2",관세청_연도별_국가!$A:$A,0)),"")</f>
        <v>일본</v>
      </c>
      <c r="N3" s="13" t="n">
        <f aca="false">IFERROR(INDEX(관세청_연도별_국가!$N:$N,MATCH($B3&amp;"|"&amp;$C3&amp;"|2",관세청_연도별_국가!$A:$A,0)),"")</f>
        <v>0.276921273038265</v>
      </c>
      <c r="O3" s="15" t="str">
        <f aca="false">IFERROR(INDEX(관세청_연도별_국가!$H:$H,MATCH($B3&amp;"|"&amp;$C3&amp;"|3",관세청_연도별_국가!$A:$A,0)),"")</f>
        <v>중국</v>
      </c>
      <c r="P3" s="13" t="n">
        <f aca="false">IFERROR(INDEX(관세청_연도별_국가!$N:$N,MATCH($B3&amp;"|"&amp;$C3&amp;"|3",관세청_연도별_국가!$A:$A,0)),"")</f>
        <v>0.188851345506908</v>
      </c>
      <c r="Q3" s="15" t="str">
        <f aca="false">IF(K3="","",K3&amp;" ("&amp;TEXT(L3,"0.0%")&amp;")")&amp;IF(M3="","",", "&amp;M3&amp;" ("&amp;TEXT(N3,"0.0%")&amp;")")&amp;IF(O3="","",", "&amp;O3&amp;" ("&amp;TEXT(P3,"0.0%")&amp;")")</f>
        <v>미국 (52.2%), 일본 (27.7%), 중국 (18.9%)</v>
      </c>
      <c r="R3" s="15" t="str">
        <f aca="false">IFERROR(INDEX(관세청_연도별_국가!$H:$H,MATCH($B3&amp;"|"&amp;$C3&amp;"|W|1",관세청_연도별_국가!$AA:$AA,0)),"")</f>
        <v>미국</v>
      </c>
      <c r="S3" s="13" t="n">
        <f aca="false">IFERROR(INDEX(관세청_연도별_국가!$O:$O,MATCH($B3&amp;"|"&amp;$C3&amp;"|W|1",관세청_연도별_국가!$AA:$AA,0)),"")</f>
        <v>0.407070089187944</v>
      </c>
      <c r="T3" s="2"/>
    </row>
    <row r="4" customFormat="false" ht="15" hidden="false" customHeight="false" outlineLevel="0" collapsed="false">
      <c r="A4" s="3" t="s">
        <v>95</v>
      </c>
      <c r="B4" s="2" t="s">
        <v>96</v>
      </c>
      <c r="C4" s="2" t="n">
        <v>2021</v>
      </c>
      <c r="D4" s="11" t="n">
        <f aca="false">SUMIFS(관세청_연도별_국가!$J:$J,관세청_연도별_국가!$D:$D,$B4,관세청_연도별_국가!$E:$E,$C4)/1000</f>
        <v>91177.537</v>
      </c>
      <c r="E4" s="12" t="n">
        <f aca="false">SUMIFS(관세청_연도별_국가!$L:$L,관세청_연도별_국가!$D:$D,$B4,관세청_연도별_국가!$E:$E,$C4)/1000</f>
        <v>167.12</v>
      </c>
      <c r="F4" s="13" t="n">
        <f aca="false">IF(D3=0,"",D4/D3-1)</f>
        <v>0.25184956914507</v>
      </c>
      <c r="G4" s="13" t="n">
        <f aca="false">IF(E3=0,"",E4/E3-1)</f>
        <v>0.262073600821647</v>
      </c>
      <c r="H4" s="11" t="n">
        <f aca="false">SUMIFS(관세청_연도별_국가!$P:$P,관세청_연도별_국가!$D:$D,$B4,관세청_연도별_국가!$E:$E,$C4)/1000</f>
        <v>25954.646</v>
      </c>
      <c r="I4" s="12" t="n">
        <f aca="false">SUMIFS(관세청_연도별_국가!$R:$R,관세청_연도별_국가!$D:$D,$B4,관세청_연도별_국가!$E:$E,$C4)/1000</f>
        <v>198.003</v>
      </c>
      <c r="J4" s="14" t="n">
        <f aca="false">COUNTIFS(관세청_연도별_국가!$D:$D,$B4,관세청_연도별_국가!$E:$E,$C4,관세청_연도별_국가!$J:$J,"&gt;0")</f>
        <v>22</v>
      </c>
      <c r="K4" s="15" t="str">
        <f aca="false">IFERROR(INDEX(관세청_연도별_국가!$H:$H,MATCH($B4&amp;"|"&amp;$C4&amp;"|1",관세청_연도별_국가!$A:$A,0)),"")</f>
        <v>미국</v>
      </c>
      <c r="L4" s="13" t="n">
        <f aca="false">IFERROR(INDEX(관세청_연도별_국가!$N:$N,MATCH($B4&amp;"|"&amp;$C4&amp;"|1",관세청_연도별_국가!$A:$A,0)),"")</f>
        <v>0.580987200827765</v>
      </c>
      <c r="M4" s="15" t="str">
        <f aca="false">IFERROR(INDEX(관세청_연도별_국가!$H:$H,MATCH($B4&amp;"|"&amp;$C4&amp;"|2",관세청_연도별_국가!$A:$A,0)),"")</f>
        <v>일본</v>
      </c>
      <c r="N4" s="13" t="n">
        <f aca="false">IFERROR(INDEX(관세청_연도별_국가!$N:$N,MATCH($B4&amp;"|"&amp;$C4&amp;"|2",관세청_연도별_국가!$A:$A,0)),"")</f>
        <v>0.266087249099523</v>
      </c>
      <c r="O4" s="15" t="str">
        <f aca="false">IFERROR(INDEX(관세청_연도별_국가!$H:$H,MATCH($B4&amp;"|"&amp;$C4&amp;"|3",관세청_연도별_국가!$A:$A,0)),"")</f>
        <v>중국</v>
      </c>
      <c r="P4" s="13" t="n">
        <f aca="false">IFERROR(INDEX(관세청_연도별_국가!$N:$N,MATCH($B4&amp;"|"&amp;$C4&amp;"|3",관세청_연도별_국가!$A:$A,0)),"")</f>
        <v>0.143048062375276</v>
      </c>
      <c r="Q4" s="15" t="str">
        <f aca="false">IF(K4="","",K4&amp;" ("&amp;TEXT(L4,"0.0%")&amp;")")&amp;IF(M4="","",", "&amp;M4&amp;" ("&amp;TEXT(N4,"0.0%")&amp;")")&amp;IF(O4="","",", "&amp;O4&amp;" ("&amp;TEXT(P4,"0.0%")&amp;")")</f>
        <v>미국 (58.1%), 일본 (26.6%), 중국 (14.3%)</v>
      </c>
      <c r="R4" s="15" t="str">
        <f aca="false">IFERROR(INDEX(관세청_연도별_국가!$H:$H,MATCH($B4&amp;"|"&amp;$C4&amp;"|W|1",관세청_연도별_국가!$AA:$AA,0)),"")</f>
        <v>미국</v>
      </c>
      <c r="S4" s="13" t="n">
        <f aca="false">IFERROR(INDEX(관세청_연도별_국가!$O:$O,MATCH($B4&amp;"|"&amp;$C4&amp;"|W|1",관세청_연도별_국가!$AA:$AA,0)),"")</f>
        <v>0.449718764959311</v>
      </c>
      <c r="T4" s="2"/>
    </row>
    <row r="5" customFormat="false" ht="15" hidden="false" customHeight="false" outlineLevel="0" collapsed="false">
      <c r="A5" s="3" t="s">
        <v>95</v>
      </c>
      <c r="B5" s="2" t="s">
        <v>96</v>
      </c>
      <c r="C5" s="2" t="n">
        <v>2022</v>
      </c>
      <c r="D5" s="11" t="n">
        <f aca="false">SUMIFS(관세청_연도별_국가!$J:$J,관세청_연도별_국가!$D:$D,$B5,관세청_연도별_국가!$E:$E,$C5)/1000</f>
        <v>111814.013</v>
      </c>
      <c r="E5" s="12" t="n">
        <f aca="false">SUMIFS(관세청_연도별_국가!$L:$L,관세청_연도별_국가!$D:$D,$B5,관세청_연도별_국가!$E:$E,$C5)/1000</f>
        <v>208.65</v>
      </c>
      <c r="F5" s="13" t="n">
        <f aca="false">IF(D4=0,"",D5/D4-1)</f>
        <v>0.226332896007051</v>
      </c>
      <c r="G5" s="13" t="n">
        <f aca="false">IF(E4=0,"",E5/E4-1)</f>
        <v>0.248504068932504</v>
      </c>
      <c r="H5" s="11" t="n">
        <f aca="false">SUMIFS(관세청_연도별_국가!$P:$P,관세청_연도별_국가!$D:$D,$B5,관세청_연도별_국가!$E:$E,$C5)/1000</f>
        <v>29675.121</v>
      </c>
      <c r="I5" s="12" t="n">
        <f aca="false">SUMIFS(관세청_연도별_국가!$R:$R,관세청_연도별_국가!$D:$D,$B5,관세청_연도별_국가!$E:$E,$C5)/1000</f>
        <v>154.406</v>
      </c>
      <c r="J5" s="14" t="n">
        <f aca="false">COUNTIFS(관세청_연도별_국가!$D:$D,$B5,관세청_연도별_국가!$E:$E,$C5,관세청_연도별_국가!$J:$J,"&gt;0")</f>
        <v>18</v>
      </c>
      <c r="K5" s="15" t="str">
        <f aca="false">IFERROR(INDEX(관세청_연도별_국가!$H:$H,MATCH($B5&amp;"|"&amp;$C5&amp;"|1",관세청_연도별_국가!$A:$A,0)),"")</f>
        <v>미국</v>
      </c>
      <c r="L5" s="13" t="n">
        <f aca="false">IFERROR(INDEX(관세청_연도별_국가!$N:$N,MATCH($B5&amp;"|"&amp;$C5&amp;"|1",관세청_연도별_국가!$A:$A,0)),"")</f>
        <v>0.516761991182626</v>
      </c>
      <c r="M5" s="15" t="str">
        <f aca="false">IFERROR(INDEX(관세청_연도별_국가!$H:$H,MATCH($B5&amp;"|"&amp;$C5&amp;"|2",관세청_연도별_국가!$A:$A,0)),"")</f>
        <v>일본</v>
      </c>
      <c r="N5" s="13" t="n">
        <f aca="false">IFERROR(INDEX(관세청_연도별_국가!$N:$N,MATCH($B5&amp;"|"&amp;$C5&amp;"|2",관세청_연도별_국가!$A:$A,0)),"")</f>
        <v>0.252844158272005</v>
      </c>
      <c r="O5" s="15" t="str">
        <f aca="false">IFERROR(INDEX(관세청_연도별_국가!$H:$H,MATCH($B5&amp;"|"&amp;$C5&amp;"|3",관세청_연도별_국가!$A:$A,0)),"")</f>
        <v>중국</v>
      </c>
      <c r="P5" s="13" t="n">
        <f aca="false">IFERROR(INDEX(관세청_연도별_국가!$N:$N,MATCH($B5&amp;"|"&amp;$C5&amp;"|3",관세청_연도별_국가!$A:$A,0)),"")</f>
        <v>0.197590126740197</v>
      </c>
      <c r="Q5" s="15" t="str">
        <f aca="false">IF(K5="","",K5&amp;" ("&amp;TEXT(L5,"0.0%")&amp;")")&amp;IF(M5="","",", "&amp;M5&amp;" ("&amp;TEXT(N5,"0.0%")&amp;")")&amp;IF(O5="","",", "&amp;O5&amp;" ("&amp;TEXT(P5,"0.0%")&amp;")")</f>
        <v>미국 (51.7%), 일본 (25.3%), 중국 (19.8%)</v>
      </c>
      <c r="R5" s="15" t="str">
        <f aca="false">IFERROR(INDEX(관세청_연도별_국가!$H:$H,MATCH($B5&amp;"|"&amp;$C5&amp;"|W|1",관세청_연도별_국가!$AA:$AA,0)),"")</f>
        <v>미국</v>
      </c>
      <c r="S5" s="13" t="n">
        <f aca="false">IFERROR(INDEX(관세청_연도별_국가!$O:$O,MATCH($B5&amp;"|"&amp;$C5&amp;"|W|1",관세청_연도별_국가!$AA:$AA,0)),"")</f>
        <v>0.374914929307453</v>
      </c>
      <c r="T5" s="2"/>
    </row>
    <row r="6" customFormat="false" ht="15" hidden="false" customHeight="false" outlineLevel="0" collapsed="false">
      <c r="A6" s="3" t="s">
        <v>95</v>
      </c>
      <c r="B6" s="2" t="s">
        <v>96</v>
      </c>
      <c r="C6" s="2" t="n">
        <v>2023</v>
      </c>
      <c r="D6" s="11" t="n">
        <f aca="false">SUMIFS(관세청_연도별_국가!$J:$J,관세청_연도별_국가!$D:$D,$B6,관세청_연도별_국가!$E:$E,$C6)/1000</f>
        <v>104043.036</v>
      </c>
      <c r="E6" s="12" t="n">
        <f aca="false">SUMIFS(관세청_연도별_국가!$L:$L,관세청_연도별_국가!$D:$D,$B6,관세청_연도별_국가!$E:$E,$C6)/1000</f>
        <v>191.866</v>
      </c>
      <c r="F6" s="13" t="n">
        <f aca="false">IF(D5=0,"",D6/D5-1)</f>
        <v>-0.069499133351023</v>
      </c>
      <c r="G6" s="13" t="n">
        <f aca="false">IF(E5=0,"",E6/E5-1)</f>
        <v>-0.0804409297867241</v>
      </c>
      <c r="H6" s="11" t="n">
        <f aca="false">SUMIFS(관세청_연도별_국가!$P:$P,관세청_연도별_국가!$D:$D,$B6,관세청_연도별_국가!$E:$E,$C6)/1000</f>
        <v>23636.832</v>
      </c>
      <c r="I6" s="12" t="n">
        <f aca="false">SUMIFS(관세청_연도별_국가!$R:$R,관세청_연도별_국가!$D:$D,$B6,관세청_연도별_국가!$E:$E,$C6)/1000</f>
        <v>176.646</v>
      </c>
      <c r="J6" s="14" t="n">
        <f aca="false">COUNTIFS(관세청_연도별_국가!$D:$D,$B6,관세청_연도별_국가!$E:$E,$C6,관세청_연도별_국가!$J:$J,"&gt;0")</f>
        <v>20</v>
      </c>
      <c r="K6" s="15" t="str">
        <f aca="false">IFERROR(INDEX(관세청_연도별_국가!$H:$H,MATCH($B6&amp;"|"&amp;$C6&amp;"|1",관세청_연도별_국가!$A:$A,0)),"")</f>
        <v>미국</v>
      </c>
      <c r="L6" s="13" t="n">
        <f aca="false">IFERROR(INDEX(관세청_연도별_국가!$N:$N,MATCH($B6&amp;"|"&amp;$C6&amp;"|1",관세청_연도별_국가!$A:$A,0)),"")</f>
        <v>0.460314412585961</v>
      </c>
      <c r="M6" s="15" t="str">
        <f aca="false">IFERROR(INDEX(관세청_연도별_국가!$H:$H,MATCH($B6&amp;"|"&amp;$C6&amp;"|2",관세청_연도별_국가!$A:$A,0)),"")</f>
        <v>일본</v>
      </c>
      <c r="N6" s="13" t="n">
        <f aca="false">IFERROR(INDEX(관세청_연도별_국가!$N:$N,MATCH($B6&amp;"|"&amp;$C6&amp;"|2",관세청_연도별_국가!$A:$A,0)),"")</f>
        <v>0.266488177065498</v>
      </c>
      <c r="O6" s="15" t="str">
        <f aca="false">IFERROR(INDEX(관세청_연도별_국가!$H:$H,MATCH($B6&amp;"|"&amp;$C6&amp;"|3",관세청_연도별_국가!$A:$A,0)),"")</f>
        <v>중국</v>
      </c>
      <c r="P6" s="13" t="n">
        <f aca="false">IFERROR(INDEX(관세청_연도별_국가!$N:$N,MATCH($B6&amp;"|"&amp;$C6&amp;"|3",관세청_연도별_국가!$A:$A,0)),"")</f>
        <v>0.254507807711417</v>
      </c>
      <c r="Q6" s="15" t="str">
        <f aca="false">IF(K6="","",K6&amp;" ("&amp;TEXT(L6,"0.0%")&amp;")")&amp;IF(M6="","",", "&amp;M6&amp;" ("&amp;TEXT(N6,"0.0%")&amp;")")&amp;IF(O6="","",", "&amp;O6&amp;" ("&amp;TEXT(P6,"0.0%")&amp;")")</f>
        <v>미국 (46.0%), 일본 (26.6%), 중국 (25.5%)</v>
      </c>
      <c r="R6" s="15" t="str">
        <f aca="false">IFERROR(INDEX(관세청_연도별_국가!$H:$H,MATCH($B6&amp;"|"&amp;$C6&amp;"|W|1",관세청_연도별_국가!$AA:$AA,0)),"")</f>
        <v>일본</v>
      </c>
      <c r="S6" s="13" t="n">
        <f aca="false">IFERROR(INDEX(관세청_연도별_국가!$O:$O,MATCH($B6&amp;"|"&amp;$C6&amp;"|W|1",관세청_연도별_국가!$AA:$AA,0)),"")</f>
        <v>0.321229399685197</v>
      </c>
      <c r="T6" s="2"/>
    </row>
    <row r="7" customFormat="false" ht="15" hidden="false" customHeight="false" outlineLevel="0" collapsed="false">
      <c r="A7" s="3" t="s">
        <v>95</v>
      </c>
      <c r="B7" s="2" t="s">
        <v>96</v>
      </c>
      <c r="C7" s="2" t="n">
        <v>2024</v>
      </c>
      <c r="D7" s="11" t="n">
        <f aca="false">SUMIFS(관세청_연도별_국가!$J:$J,관세청_연도별_국가!$D:$D,$B7,관세청_연도별_국가!$E:$E,$C7)/1000</f>
        <v>134452.201</v>
      </c>
      <c r="E7" s="12" t="n">
        <f aca="false">SUMIFS(관세청_연도별_국가!$L:$L,관세청_연도별_국가!$D:$D,$B7,관세청_연도별_국가!$E:$E,$C7)/1000</f>
        <v>290.241</v>
      </c>
      <c r="F7" s="13" t="n">
        <f aca="false">IF(D6=0,"",D7/D6-1)</f>
        <v>0.292274871717507</v>
      </c>
      <c r="G7" s="13" t="n">
        <f aca="false">IF(E6=0,"",E7/E6-1)</f>
        <v>0.512727632827077</v>
      </c>
      <c r="H7" s="11" t="n">
        <f aca="false">SUMIFS(관세청_연도별_국가!$P:$P,관세청_연도별_국가!$D:$D,$B7,관세청_연도별_국가!$E:$E,$C7)/1000</f>
        <v>38618.293</v>
      </c>
      <c r="I7" s="12" t="n">
        <f aca="false">SUMIFS(관세청_연도별_국가!$R:$R,관세청_연도별_국가!$D:$D,$B7,관세청_연도별_국가!$E:$E,$C7)/1000</f>
        <v>230.705</v>
      </c>
      <c r="J7" s="14" t="n">
        <f aca="false">COUNTIFS(관세청_연도별_국가!$D:$D,$B7,관세청_연도별_국가!$E:$E,$C7,관세청_연도별_국가!$J:$J,"&gt;0")</f>
        <v>16</v>
      </c>
      <c r="K7" s="15" t="str">
        <f aca="false">IFERROR(INDEX(관세청_연도별_국가!$H:$H,MATCH($B7&amp;"|"&amp;$C7&amp;"|1",관세청_연도별_국가!$A:$A,0)),"")</f>
        <v>미국</v>
      </c>
      <c r="L7" s="13" t="n">
        <f aca="false">IFERROR(INDEX(관세청_연도별_국가!$N:$N,MATCH($B7&amp;"|"&amp;$C7&amp;"|1",관세청_연도별_국가!$A:$A,0)),"")</f>
        <v>0.414623543425667</v>
      </c>
      <c r="M7" s="15" t="str">
        <f aca="false">IFERROR(INDEX(관세청_연도별_국가!$H:$H,MATCH($B7&amp;"|"&amp;$C7&amp;"|2",관세청_연도별_국가!$A:$A,0)),"")</f>
        <v>중국</v>
      </c>
      <c r="N7" s="13" t="n">
        <f aca="false">IFERROR(INDEX(관세청_연도별_국가!$N:$N,MATCH($B7&amp;"|"&amp;$C7&amp;"|2",관세청_연도별_국가!$A:$A,0)),"")</f>
        <v>0.283572843854003</v>
      </c>
      <c r="O7" s="15" t="str">
        <f aca="false">IFERROR(INDEX(관세청_연도별_국가!$H:$H,MATCH($B7&amp;"|"&amp;$C7&amp;"|3",관세청_연도별_국가!$A:$A,0)),"")</f>
        <v>일본</v>
      </c>
      <c r="P7" s="13" t="n">
        <f aca="false">IFERROR(INDEX(관세청_연도별_국가!$N:$N,MATCH($B7&amp;"|"&amp;$C7&amp;"|3",관세청_연도별_국가!$A:$A,0)),"")</f>
        <v>0.270777761384509</v>
      </c>
      <c r="Q7" s="15" t="str">
        <f aca="false">IF(K7="","",K7&amp;" ("&amp;TEXT(L7,"0.0%")&amp;")")&amp;IF(M7="","",", "&amp;M7&amp;" ("&amp;TEXT(N7,"0.0%")&amp;")")&amp;IF(O7="","",", "&amp;O7&amp;" ("&amp;TEXT(P7,"0.0%")&amp;")")</f>
        <v>미국 (41.5%), 중국 (28.4%), 일본 (27.1%)</v>
      </c>
      <c r="R7" s="15" t="str">
        <f aca="false">IFERROR(INDEX(관세청_연도별_국가!$H:$H,MATCH($B7&amp;"|"&amp;$C7&amp;"|W|1",관세청_연도별_국가!$AA:$AA,0)),"")</f>
        <v>일본</v>
      </c>
      <c r="S7" s="13" t="n">
        <f aca="false">IFERROR(INDEX(관세청_연도별_국가!$O:$O,MATCH($B7&amp;"|"&amp;$C7&amp;"|W|1",관세청_연도별_국가!$AA:$AA,0)),"")</f>
        <v>0.327410669064674</v>
      </c>
      <c r="T7" s="2"/>
    </row>
    <row r="8" customFormat="false" ht="15" hidden="false" customHeight="false" outlineLevel="0" collapsed="false">
      <c r="A8" s="3" t="s">
        <v>95</v>
      </c>
      <c r="B8" s="2" t="s">
        <v>96</v>
      </c>
      <c r="C8" s="2" t="n">
        <v>2025</v>
      </c>
      <c r="D8" s="11" t="n">
        <f aca="false">SUMIFS(관세청_연도별_국가!$J:$J,관세청_연도별_국가!$D:$D,$B8,관세청_연도별_국가!$E:$E,$C8)/1000</f>
        <v>118438.015</v>
      </c>
      <c r="E8" s="12" t="n">
        <f aca="false">SUMIFS(관세청_연도별_국가!$L:$L,관세청_연도별_국가!$D:$D,$B8,관세청_연도별_국가!$E:$E,$C8)/1000</f>
        <v>270.143</v>
      </c>
      <c r="F8" s="13" t="n">
        <f aca="false">IF(D7=0,"",D8/D7-1)</f>
        <v>-0.119106908484153</v>
      </c>
      <c r="G8" s="13" t="n">
        <f aca="false">IF(E7=0,"",E8/E7-1)</f>
        <v>-0.0692459025430591</v>
      </c>
      <c r="H8" s="11" t="n">
        <f aca="false">SUMIFS(관세청_연도별_국가!$P:$P,관세청_연도별_국가!$D:$D,$B8,관세청_연도별_국가!$E:$E,$C8)/1000</f>
        <v>27876.494</v>
      </c>
      <c r="I8" s="12" t="n">
        <f aca="false">SUMIFS(관세청_연도별_국가!$R:$R,관세청_연도별_국가!$D:$D,$B8,관세청_연도별_국가!$E:$E,$C8)/1000</f>
        <v>225.946</v>
      </c>
      <c r="J8" s="14" t="n">
        <f aca="false">COUNTIFS(관세청_연도별_국가!$D:$D,$B8,관세청_연도별_국가!$E:$E,$C8,관세청_연도별_국가!$J:$J,"&gt;0")</f>
        <v>18</v>
      </c>
      <c r="K8" s="15" t="str">
        <f aca="false">IFERROR(INDEX(관세청_연도별_국가!$H:$H,MATCH($B8&amp;"|"&amp;$C8&amp;"|1",관세청_연도별_국가!$A:$A,0)),"")</f>
        <v>미국</v>
      </c>
      <c r="L8" s="13" t="n">
        <f aca="false">IFERROR(INDEX(관세청_연도별_국가!$N:$N,MATCH($B8&amp;"|"&amp;$C8&amp;"|1",관세청_연도별_국가!$A:$A,0)),"")</f>
        <v>0.452219787709208</v>
      </c>
      <c r="M8" s="15" t="str">
        <f aca="false">IFERROR(INDEX(관세청_연도별_국가!$H:$H,MATCH($B8&amp;"|"&amp;$C8&amp;"|2",관세청_연도별_국가!$A:$A,0)),"")</f>
        <v>일본</v>
      </c>
      <c r="N8" s="13" t="n">
        <f aca="false">IFERROR(INDEX(관세청_연도별_국가!$N:$N,MATCH($B8&amp;"|"&amp;$C8&amp;"|2",관세청_연도별_국가!$A:$A,0)),"")</f>
        <v>0.33054405715935</v>
      </c>
      <c r="O8" s="15" t="str">
        <f aca="false">IFERROR(INDEX(관세청_연도별_국가!$H:$H,MATCH($B8&amp;"|"&amp;$C8&amp;"|3",관세청_연도별_국가!$A:$A,0)),"")</f>
        <v>중국</v>
      </c>
      <c r="P8" s="13" t="n">
        <f aca="false">IFERROR(INDEX(관세청_연도별_국가!$N:$N,MATCH($B8&amp;"|"&amp;$C8&amp;"|3",관세청_연도별_국가!$A:$A,0)),"")</f>
        <v>0.206058130913457</v>
      </c>
      <c r="Q8" s="15" t="str">
        <f aca="false">IF(K8="","",K8&amp;" ("&amp;TEXT(L8,"0.0%")&amp;")")&amp;IF(M8="","",", "&amp;M8&amp;" ("&amp;TEXT(N8,"0.0%")&amp;")")&amp;IF(O8="","",", "&amp;O8&amp;" ("&amp;TEXT(P8,"0.0%")&amp;")")</f>
        <v>미국 (45.2%), 일본 (33.1%), 중국 (20.6%)</v>
      </c>
      <c r="R8" s="15" t="str">
        <f aca="false">IFERROR(INDEX(관세청_연도별_국가!$H:$H,MATCH($B8&amp;"|"&amp;$C8&amp;"|W|1",관세청_연도별_국가!$AA:$AA,0)),"")</f>
        <v>일본</v>
      </c>
      <c r="S8" s="13" t="n">
        <f aca="false">IFERROR(INDEX(관세청_연도별_국가!$O:$O,MATCH($B8&amp;"|"&amp;$C8&amp;"|W|1",관세청_연도별_국가!$AA:$AA,0)),"")</f>
        <v>0.429979677430102</v>
      </c>
      <c r="T8" s="2"/>
    </row>
    <row r="9" customFormat="false" ht="15" hidden="false" customHeight="false" outlineLevel="0" collapsed="false">
      <c r="A9" s="3" t="s">
        <v>95</v>
      </c>
      <c r="B9" s="2" t="s">
        <v>96</v>
      </c>
      <c r="C9" s="2" t="n">
        <v>2026</v>
      </c>
      <c r="D9" s="11" t="n">
        <f aca="false">SUMIFS(관세청_연도별_국가!$J:$J,관세청_연도별_국가!$D:$D,$B9,관세청_연도별_국가!$E:$E,$C9)/1000</f>
        <v>64529.864</v>
      </c>
      <c r="E9" s="12" t="n">
        <f aca="false">SUMIFS(관세청_연도별_국가!$L:$L,관세청_연도별_국가!$D:$D,$B9,관세청_연도별_국가!$E:$E,$C9)/1000</f>
        <v>81.128</v>
      </c>
      <c r="F9" s="13" t="n">
        <f aca="false">IF(D8=0,"",D9/D8-1)</f>
        <v>-0.455159190231278</v>
      </c>
      <c r="G9" s="13" t="n">
        <f aca="false">IF(E8=0,"",E9/E8-1)</f>
        <v>-0.699684981657863</v>
      </c>
      <c r="H9" s="11" t="n">
        <f aca="false">SUMIFS(관세청_연도별_국가!$P:$P,관세청_연도별_국가!$D:$D,$B9,관세청_연도별_국가!$E:$E,$C9)/1000</f>
        <v>29318.588</v>
      </c>
      <c r="I9" s="12" t="n">
        <f aca="false">SUMIFS(관세청_연도별_국가!$R:$R,관세청_연도별_국가!$D:$D,$B9,관세청_연도별_국가!$E:$E,$C9)/1000</f>
        <v>223.594</v>
      </c>
      <c r="J9" s="14" t="n">
        <f aca="false">COUNTIFS(관세청_연도별_국가!$D:$D,$B9,관세청_연도별_국가!$E:$E,$C9,관세청_연도별_국가!$J:$J,"&gt;0")</f>
        <v>18</v>
      </c>
      <c r="K9" s="15" t="str">
        <f aca="false">IFERROR(INDEX(관세청_연도별_국가!$H:$H,MATCH($B9&amp;"|"&amp;$C9&amp;"|1",관세청_연도별_국가!$A:$A,0)),"")</f>
        <v>미국</v>
      </c>
      <c r="L9" s="13" t="n">
        <f aca="false">IFERROR(INDEX(관세청_연도별_국가!$N:$N,MATCH($B9&amp;"|"&amp;$C9&amp;"|1",관세청_연도별_국가!$A:$A,0)),"")</f>
        <v>0.796390908246762</v>
      </c>
      <c r="M9" s="15" t="str">
        <f aca="false">IFERROR(INDEX(관세청_연도별_국가!$H:$H,MATCH($B9&amp;"|"&amp;$C9&amp;"|2",관세청_연도별_국가!$A:$A,0)),"")</f>
        <v>중국</v>
      </c>
      <c r="N9" s="13" t="n">
        <f aca="false">IFERROR(INDEX(관세청_연도별_국가!$N:$N,MATCH($B9&amp;"|"&amp;$C9&amp;"|2",관세청_연도별_국가!$A:$A,0)),"")</f>
        <v>0.162339471225292</v>
      </c>
      <c r="O9" s="15" t="str">
        <f aca="false">IFERROR(INDEX(관세청_연도별_국가!$H:$H,MATCH($B9&amp;"|"&amp;$C9&amp;"|3",관세청_연도별_국가!$A:$A,0)),"")</f>
        <v>필리핀</v>
      </c>
      <c r="P9" s="13" t="n">
        <f aca="false">IFERROR(INDEX(관세청_연도별_국가!$N:$N,MATCH($B9&amp;"|"&amp;$C9&amp;"|3",관세청_연도별_국가!$A:$A,0)),"")</f>
        <v>0.0128908996305958</v>
      </c>
      <c r="Q9" s="15" t="str">
        <f aca="false">IF(K9="","",K9&amp;" ("&amp;TEXT(L9,"0.0%")&amp;")")&amp;IF(M9="","",", "&amp;M9&amp;" ("&amp;TEXT(N9,"0.0%")&amp;")")&amp;IF(O9="","",", "&amp;O9&amp;" ("&amp;TEXT(P9,"0.0%")&amp;")")</f>
        <v>미국 (79.6%), 중국 (16.2%), 필리핀 (1.3%)</v>
      </c>
      <c r="R9" s="15" t="str">
        <f aca="false">IFERROR(INDEX(관세청_연도별_국가!$H:$H,MATCH($B9&amp;"|"&amp;$C9&amp;"|W|1",관세청_연도별_국가!$AA:$AA,0)),"")</f>
        <v>미국</v>
      </c>
      <c r="S9" s="13" t="n">
        <f aca="false">IFERROR(INDEX(관세청_연도별_국가!$O:$O,MATCH($B9&amp;"|"&amp;$C9&amp;"|W|1",관세청_연도별_국가!$AA:$AA,0)),"")</f>
        <v>0.72968642145745</v>
      </c>
      <c r="T9" s="2" t="s">
        <v>1440</v>
      </c>
    </row>
    <row r="10" customFormat="false" ht="15" hidden="false" customHeight="false" outlineLevel="0" collapsed="false">
      <c r="A10" s="3" t="s">
        <v>517</v>
      </c>
      <c r="B10" s="2" t="s">
        <v>518</v>
      </c>
      <c r="C10" s="2" t="n">
        <v>2020</v>
      </c>
      <c r="D10" s="11" t="n">
        <f aca="false">SUMIFS(관세청_연도별_국가!$J:$J,관세청_연도별_국가!$D:$D,$B10,관세청_연도별_국가!$E:$E,$C10)/1000</f>
        <v>153511.494</v>
      </c>
      <c r="E10" s="12" t="n">
        <f aca="false">SUMIFS(관세청_연도별_국가!$L:$L,관세청_연도별_국가!$D:$D,$B10,관세청_연도별_국가!$E:$E,$C10)/1000</f>
        <v>6262.966</v>
      </c>
      <c r="F10" s="2"/>
      <c r="G10" s="2"/>
      <c r="H10" s="11" t="n">
        <f aca="false">SUMIFS(관세청_연도별_국가!$P:$P,관세청_연도별_국가!$D:$D,$B10,관세청_연도별_국가!$E:$E,$C10)/1000</f>
        <v>2359.506</v>
      </c>
      <c r="I10" s="12" t="n">
        <f aca="false">SUMIFS(관세청_연도별_국가!$R:$R,관세청_연도별_국가!$D:$D,$B10,관세청_연도별_국가!$E:$E,$C10)/1000</f>
        <v>74.781</v>
      </c>
      <c r="J10" s="14" t="n">
        <f aca="false">COUNTIFS(관세청_연도별_국가!$D:$D,$B10,관세청_연도별_국가!$E:$E,$C10,관세청_연도별_국가!$J:$J,"&gt;0")</f>
        <v>12</v>
      </c>
      <c r="K10" s="15" t="str">
        <f aca="false">IFERROR(INDEX(관세청_연도별_국가!$H:$H,MATCH($B10&amp;"|"&amp;$C10&amp;"|1",관세청_연도별_국가!$A:$A,0)),"")</f>
        <v>브라질</v>
      </c>
      <c r="L10" s="13" t="n">
        <f aca="false">IFERROR(INDEX(관세청_연도별_국가!$N:$N,MATCH($B10&amp;"|"&amp;$C10&amp;"|1",관세청_연도별_국가!$A:$A,0)),"")</f>
        <v>0.900119329175443</v>
      </c>
      <c r="M10" s="15" t="str">
        <f aca="false">IFERROR(INDEX(관세청_연도별_국가!$H:$H,MATCH($B10&amp;"|"&amp;$C10&amp;"|2",관세청_연도별_국가!$A:$A,0)),"")</f>
        <v>캐나다</v>
      </c>
      <c r="N10" s="13" t="n">
        <f aca="false">IFERROR(INDEX(관세청_연도별_국가!$N:$N,MATCH($B10&amp;"|"&amp;$C10&amp;"|2",관세청_연도별_국가!$A:$A,0)),"")</f>
        <v>0.0474325655380567</v>
      </c>
      <c r="O10" s="15" t="str">
        <f aca="false">IFERROR(INDEX(관세청_연도별_국가!$H:$H,MATCH($B10&amp;"|"&amp;$C10&amp;"|3",관세청_연도별_국가!$A:$A,0)),"")</f>
        <v>미국</v>
      </c>
      <c r="P10" s="13" t="n">
        <f aca="false">IFERROR(INDEX(관세청_연도별_국가!$N:$N,MATCH($B10&amp;"|"&amp;$C10&amp;"|3",관세청_연도별_국가!$A:$A,0)),"")</f>
        <v>0.0348285256086427</v>
      </c>
      <c r="Q10" s="15" t="str">
        <f aca="false">IF(K10="","",K10&amp;" ("&amp;TEXT(L10,"0.0%")&amp;")")&amp;IF(M10="","",", "&amp;M10&amp;" ("&amp;TEXT(N10,"0.0%")&amp;")")&amp;IF(O10="","",", "&amp;O10&amp;" ("&amp;TEXT(P10,"0.0%")&amp;")")</f>
        <v>브라질 (90.0%), 캐나다 (4.7%), 미국 (3.5%)</v>
      </c>
      <c r="R10" s="15" t="str">
        <f aca="false">IFERROR(INDEX(관세청_연도별_국가!$H:$H,MATCH($B10&amp;"|"&amp;$C10&amp;"|W|1",관세청_연도별_국가!$AA:$AA,0)),"")</f>
        <v>브라질</v>
      </c>
      <c r="S10" s="13" t="n">
        <f aca="false">IFERROR(INDEX(관세청_연도별_국가!$O:$O,MATCH($B10&amp;"|"&amp;$C10&amp;"|W|1",관세청_연도별_국가!$AA:$AA,0)),"")</f>
        <v>0.941726332220229</v>
      </c>
      <c r="T10" s="2"/>
    </row>
    <row r="11" customFormat="false" ht="15" hidden="false" customHeight="false" outlineLevel="0" collapsed="false">
      <c r="A11" s="3" t="s">
        <v>517</v>
      </c>
      <c r="B11" s="2" t="s">
        <v>518</v>
      </c>
      <c r="C11" s="2" t="n">
        <v>2021</v>
      </c>
      <c r="D11" s="11" t="n">
        <f aca="false">SUMIFS(관세청_연도별_국가!$J:$J,관세청_연도별_국가!$D:$D,$B11,관세청_연도별_국가!$E:$E,$C11)/1000</f>
        <v>200215.967</v>
      </c>
      <c r="E11" s="12" t="n">
        <f aca="false">SUMIFS(관세청_연도별_국가!$L:$L,관세청_연도별_국가!$D:$D,$B11,관세청_연도별_국가!$E:$E,$C11)/1000</f>
        <v>7939.319</v>
      </c>
      <c r="F11" s="13" t="n">
        <f aca="false">IF(D10=0,"",D11/D10-1)</f>
        <v>0.304240886353435</v>
      </c>
      <c r="G11" s="13" t="n">
        <f aca="false">IF(E10=0,"",E11/E10-1)</f>
        <v>0.267661200779311</v>
      </c>
      <c r="H11" s="11" t="n">
        <f aca="false">SUMIFS(관세청_연도별_국가!$P:$P,관세청_연도별_국가!$D:$D,$B11,관세청_연도별_국가!$E:$E,$C11)/1000</f>
        <v>4616.073</v>
      </c>
      <c r="I11" s="12" t="n">
        <f aca="false">SUMIFS(관세청_연도별_국가!$R:$R,관세청_연도별_국가!$D:$D,$B11,관세청_연도별_국가!$E:$E,$C11)/1000</f>
        <v>162.993</v>
      </c>
      <c r="J11" s="14" t="n">
        <f aca="false">COUNTIFS(관세청_연도별_국가!$D:$D,$B11,관세청_연도별_국가!$E:$E,$C11,관세청_연도별_국가!$J:$J,"&gt;0")</f>
        <v>12</v>
      </c>
      <c r="K11" s="15" t="str">
        <f aca="false">IFERROR(INDEX(관세청_연도별_국가!$H:$H,MATCH($B11&amp;"|"&amp;$C11&amp;"|1",관세청_연도별_국가!$A:$A,0)),"")</f>
        <v>브라질</v>
      </c>
      <c r="L11" s="13" t="n">
        <f aca="false">IFERROR(INDEX(관세청_연도별_국가!$N:$N,MATCH($B11&amp;"|"&amp;$C11&amp;"|1",관세청_연도별_국가!$A:$A,0)),"")</f>
        <v>0.966724771756091</v>
      </c>
      <c r="M11" s="15" t="str">
        <f aca="false">IFERROR(INDEX(관세청_연도별_국가!$H:$H,MATCH($B11&amp;"|"&amp;$C11&amp;"|2",관세청_연도별_국가!$A:$A,0)),"")</f>
        <v>캐나다</v>
      </c>
      <c r="N11" s="13" t="n">
        <f aca="false">IFERROR(INDEX(관세청_연도별_국가!$N:$N,MATCH($B11&amp;"|"&amp;$C11&amp;"|2",관세청_연도별_국가!$A:$A,0)),"")</f>
        <v>0.0123467875067127</v>
      </c>
      <c r="O11" s="15" t="str">
        <f aca="false">IFERROR(INDEX(관세청_연도별_국가!$H:$H,MATCH($B11&amp;"|"&amp;$C11&amp;"|3",관세청_연도별_국가!$A:$A,0)),"")</f>
        <v>미국</v>
      </c>
      <c r="P11" s="13" t="n">
        <f aca="false">IFERROR(INDEX(관세청_연도별_국가!$N:$N,MATCH($B11&amp;"|"&amp;$C11&amp;"|3",관세청_연도별_국가!$A:$A,0)),"")</f>
        <v>0.00879967779992292</v>
      </c>
      <c r="Q11" s="15" t="str">
        <f aca="false">IF(K11="","",K11&amp;" ("&amp;TEXT(L11,"0.0%")&amp;")")&amp;IF(M11="","",", "&amp;M11&amp;" ("&amp;TEXT(N11,"0.0%")&amp;")")&amp;IF(O11="","",", "&amp;O11&amp;" ("&amp;TEXT(P11,"0.0%")&amp;")")</f>
        <v>브라질 (96.7%), 캐나다 (1.2%), 미국 (0.9%)</v>
      </c>
      <c r="R11" s="15" t="str">
        <f aca="false">IFERROR(INDEX(관세청_연도별_국가!$H:$H,MATCH($B11&amp;"|"&amp;$C11&amp;"|W|1",관세청_연도별_국가!$AA:$AA,0)),"")</f>
        <v>브라질</v>
      </c>
      <c r="S11" s="13" t="n">
        <f aca="false">IFERROR(INDEX(관세청_연도별_국가!$O:$O,MATCH($B11&amp;"|"&amp;$C11&amp;"|W|1",관세청_연도별_국가!$AA:$AA,0)),"")</f>
        <v>0.981822244451949</v>
      </c>
      <c r="T11" s="2"/>
    </row>
    <row r="12" customFormat="false" ht="15" hidden="false" customHeight="false" outlineLevel="0" collapsed="false">
      <c r="A12" s="3" t="s">
        <v>517</v>
      </c>
      <c r="B12" s="2" t="s">
        <v>518</v>
      </c>
      <c r="C12" s="2" t="n">
        <v>2022</v>
      </c>
      <c r="D12" s="11" t="n">
        <f aca="false">SUMIFS(관세청_연도별_국가!$J:$J,관세청_연도별_국가!$D:$D,$B12,관세청_연도별_국가!$E:$E,$C12)/1000</f>
        <v>195498.986</v>
      </c>
      <c r="E12" s="12" t="n">
        <f aca="false">SUMIFS(관세청_연도별_국가!$L:$L,관세청_연도별_국가!$D:$D,$B12,관세청_연도별_국가!$E:$E,$C12)/1000</f>
        <v>6940.047</v>
      </c>
      <c r="F12" s="13" t="n">
        <f aca="false">IF(D11=0,"",D12/D11-1)</f>
        <v>-0.023559464665473</v>
      </c>
      <c r="G12" s="13" t="n">
        <f aca="false">IF(E11=0,"",E12/E11-1)</f>
        <v>-0.125863691835534</v>
      </c>
      <c r="H12" s="11" t="n">
        <f aca="false">SUMIFS(관세청_연도별_국가!$P:$P,관세청_연도별_국가!$D:$D,$B12,관세청_연도별_국가!$E:$E,$C12)/1000</f>
        <v>1331.273</v>
      </c>
      <c r="I12" s="12" t="n">
        <f aca="false">SUMIFS(관세청_연도별_국가!$R:$R,관세청_연도별_국가!$D:$D,$B12,관세청_연도별_국가!$E:$E,$C12)/1000</f>
        <v>46.029</v>
      </c>
      <c r="J12" s="14" t="n">
        <f aca="false">COUNTIFS(관세청_연도별_국가!$D:$D,$B12,관세청_연도별_국가!$E:$E,$C12,관세청_연도별_국가!$J:$J,"&gt;0")</f>
        <v>8</v>
      </c>
      <c r="K12" s="15" t="str">
        <f aca="false">IFERROR(INDEX(관세청_연도별_국가!$H:$H,MATCH($B12&amp;"|"&amp;$C12&amp;"|1",관세청_연도별_국가!$A:$A,0)),"")</f>
        <v>브라질</v>
      </c>
      <c r="L12" s="13" t="n">
        <f aca="false">IFERROR(INDEX(관세청_연도별_국가!$N:$N,MATCH($B12&amp;"|"&amp;$C12&amp;"|1",관세청_연도별_국가!$A:$A,0)),"")</f>
        <v>0.964830600195543</v>
      </c>
      <c r="M12" s="15" t="str">
        <f aca="false">IFERROR(INDEX(관세청_연도별_국가!$H:$H,MATCH($B12&amp;"|"&amp;$C12&amp;"|2",관세청_연도별_국가!$A:$A,0)),"")</f>
        <v>러시아</v>
      </c>
      <c r="N12" s="13" t="n">
        <f aca="false">IFERROR(INDEX(관세청_연도별_국가!$N:$N,MATCH($B12&amp;"|"&amp;$C12&amp;"|2",관세청_연도별_국가!$A:$A,0)),"")</f>
        <v>0.0141161959786329</v>
      </c>
      <c r="O12" s="15" t="str">
        <f aca="false">IFERROR(INDEX(관세청_연도별_국가!$H:$H,MATCH($B12&amp;"|"&amp;$C12&amp;"|3",관세청_연도별_국가!$A:$A,0)),"")</f>
        <v>중국</v>
      </c>
      <c r="P12" s="13" t="n">
        <f aca="false">IFERROR(INDEX(관세청_연도별_국가!$N:$N,MATCH($B12&amp;"|"&amp;$C12&amp;"|3",관세청_연도별_국가!$A:$A,0)),"")</f>
        <v>0.00999989841379535</v>
      </c>
      <c r="Q12" s="15" t="str">
        <f aca="false">IF(K12="","",K12&amp;" ("&amp;TEXT(L12,"0.0%")&amp;")")&amp;IF(M12="","",", "&amp;M12&amp;" ("&amp;TEXT(N12,"0.0%")&amp;")")&amp;IF(O12="","",", "&amp;O12&amp;" ("&amp;TEXT(P12,"0.0%")&amp;")")</f>
        <v>브라질 (96.5%), 러시아 (1.4%), 중국 (1.0%)</v>
      </c>
      <c r="R12" s="15" t="str">
        <f aca="false">IFERROR(INDEX(관세청_연도별_국가!$H:$H,MATCH($B12&amp;"|"&amp;$C12&amp;"|W|1",관세청_연도별_국가!$AA:$AA,0)),"")</f>
        <v>브라질</v>
      </c>
      <c r="S12" s="13" t="n">
        <f aca="false">IFERROR(INDEX(관세청_연도별_국가!$O:$O,MATCH($B12&amp;"|"&amp;$C12&amp;"|W|1",관세청_연도별_국가!$AA:$AA,0)),"")</f>
        <v>0.979820453665516</v>
      </c>
      <c r="T12" s="2"/>
    </row>
    <row r="13" customFormat="false" ht="15" hidden="false" customHeight="false" outlineLevel="0" collapsed="false">
      <c r="A13" s="3" t="s">
        <v>517</v>
      </c>
      <c r="B13" s="2" t="s">
        <v>518</v>
      </c>
      <c r="C13" s="2" t="n">
        <v>2023</v>
      </c>
      <c r="D13" s="11" t="n">
        <f aca="false">SUMIFS(관세청_연도별_국가!$J:$J,관세청_연도별_국가!$D:$D,$B13,관세청_연도별_국가!$E:$E,$C13)/1000</f>
        <v>219660.558</v>
      </c>
      <c r="E13" s="12" t="n">
        <f aca="false">SUMIFS(관세청_연도별_국가!$L:$L,관세청_연도별_국가!$D:$D,$B13,관세청_연도별_국가!$E:$E,$C13)/1000</f>
        <v>7537.003</v>
      </c>
      <c r="F13" s="13" t="n">
        <f aca="false">IF(D12=0,"",D13/D12-1)</f>
        <v>0.123589244600992</v>
      </c>
      <c r="G13" s="13" t="n">
        <f aca="false">IF(E12=0,"",E13/E12-1)</f>
        <v>0.0860161321674047</v>
      </c>
      <c r="H13" s="11" t="n">
        <f aca="false">SUMIFS(관세청_연도별_국가!$P:$P,관세청_연도별_국가!$D:$D,$B13,관세청_연도별_국가!$E:$E,$C13)/1000</f>
        <v>1838.871</v>
      </c>
      <c r="I13" s="12" t="n">
        <f aca="false">SUMIFS(관세청_연도별_국가!$R:$R,관세청_연도별_국가!$D:$D,$B13,관세청_연도별_국가!$E:$E,$C13)/1000</f>
        <v>40.373</v>
      </c>
      <c r="J13" s="14" t="n">
        <f aca="false">COUNTIFS(관세청_연도별_국가!$D:$D,$B13,관세청_연도별_국가!$E:$E,$C13,관세청_연도별_국가!$J:$J,"&gt;0")</f>
        <v>13</v>
      </c>
      <c r="K13" s="15" t="str">
        <f aca="false">IFERROR(INDEX(관세청_연도별_국가!$H:$H,MATCH($B13&amp;"|"&amp;$C13&amp;"|1",관세청_연도별_국가!$A:$A,0)),"")</f>
        <v>브라질</v>
      </c>
      <c r="L13" s="13" t="n">
        <f aca="false">IFERROR(INDEX(관세청_연도별_국가!$N:$N,MATCH($B13&amp;"|"&amp;$C13&amp;"|1",관세청_연도별_국가!$A:$A,0)),"")</f>
        <v>0.965928175416909</v>
      </c>
      <c r="M13" s="15" t="str">
        <f aca="false">IFERROR(INDEX(관세청_연도별_국가!$H:$H,MATCH($B13&amp;"|"&amp;$C13&amp;"|2",관세청_연도별_국가!$A:$A,0)),"")</f>
        <v>중국</v>
      </c>
      <c r="N13" s="13" t="n">
        <f aca="false">IFERROR(INDEX(관세청_연도별_국가!$N:$N,MATCH($B13&amp;"|"&amp;$C13&amp;"|2",관세청_연도별_국가!$A:$A,0)),"")</f>
        <v>0.010189621752668</v>
      </c>
      <c r="O13" s="15" t="str">
        <f aca="false">IFERROR(INDEX(관세청_연도별_국가!$H:$H,MATCH($B13&amp;"|"&amp;$C13&amp;"|3",관세청_연도별_국가!$A:$A,0)),"")</f>
        <v>캐나다</v>
      </c>
      <c r="P13" s="13" t="n">
        <f aca="false">IFERROR(INDEX(관세청_연도별_국가!$N:$N,MATCH($B13&amp;"|"&amp;$C13&amp;"|3",관세청_연도별_국가!$A:$A,0)),"")</f>
        <v>0.00993930826671213</v>
      </c>
      <c r="Q13" s="15" t="str">
        <f aca="false">IF(K13="","",K13&amp;" ("&amp;TEXT(L13,"0.0%")&amp;")")&amp;IF(M13="","",", "&amp;M13&amp;" ("&amp;TEXT(N13,"0.0%")&amp;")")&amp;IF(O13="","",", "&amp;O13&amp;" ("&amp;TEXT(P13,"0.0%")&amp;")")</f>
        <v>브라질 (96.6%), 중국 (1.0%), 캐나다 (1.0%)</v>
      </c>
      <c r="R13" s="15" t="str">
        <f aca="false">IFERROR(INDEX(관세청_연도별_국가!$H:$H,MATCH($B13&amp;"|"&amp;$C13&amp;"|W|1",관세청_연도별_국가!$AA:$AA,0)),"")</f>
        <v>브라질</v>
      </c>
      <c r="S13" s="13" t="n">
        <f aca="false">IFERROR(INDEX(관세청_연도별_국가!$O:$O,MATCH($B13&amp;"|"&amp;$C13&amp;"|W|1",관세청_연도별_국가!$AA:$AA,0)),"")</f>
        <v>0.980111060059284</v>
      </c>
      <c r="T13" s="2"/>
    </row>
    <row r="14" customFormat="false" ht="15" hidden="false" customHeight="false" outlineLevel="0" collapsed="false">
      <c r="A14" s="3" t="s">
        <v>517</v>
      </c>
      <c r="B14" s="2" t="s">
        <v>518</v>
      </c>
      <c r="C14" s="2" t="n">
        <v>2024</v>
      </c>
      <c r="D14" s="11" t="n">
        <f aca="false">SUMIFS(관세청_연도별_국가!$J:$J,관세청_연도별_국가!$D:$D,$B14,관세청_연도별_국가!$E:$E,$C14)/1000</f>
        <v>231361.613</v>
      </c>
      <c r="E14" s="12" t="n">
        <f aca="false">SUMIFS(관세청_연도별_국가!$L:$L,관세청_연도별_국가!$D:$D,$B14,관세청_연도별_국가!$E:$E,$C14)/1000</f>
        <v>7881.64</v>
      </c>
      <c r="F14" s="13" t="n">
        <f aca="false">IF(D13=0,"",D14/D13-1)</f>
        <v>0.0532688030410995</v>
      </c>
      <c r="G14" s="13" t="n">
        <f aca="false">IF(E13=0,"",E14/E13-1)</f>
        <v>0.045726000109062</v>
      </c>
      <c r="H14" s="11" t="n">
        <f aca="false">SUMIFS(관세청_연도별_국가!$P:$P,관세청_연도별_국가!$D:$D,$B14,관세청_연도별_국가!$E:$E,$C14)/1000</f>
        <v>5665.607</v>
      </c>
      <c r="I14" s="12" t="n">
        <f aca="false">SUMIFS(관세청_연도별_국가!$R:$R,관세청_연도별_국가!$D:$D,$B14,관세청_연도별_국가!$E:$E,$C14)/1000</f>
        <v>92.255</v>
      </c>
      <c r="J14" s="14" t="n">
        <f aca="false">COUNTIFS(관세청_연도별_국가!$D:$D,$B14,관세청_연도별_국가!$E:$E,$C14,관세청_연도별_국가!$J:$J,"&gt;0")</f>
        <v>9</v>
      </c>
      <c r="K14" s="15" t="str">
        <f aca="false">IFERROR(INDEX(관세청_연도별_국가!$H:$H,MATCH($B14&amp;"|"&amp;$C14&amp;"|1",관세청_연도별_국가!$A:$A,0)),"")</f>
        <v>브라질</v>
      </c>
      <c r="L14" s="13" t="n">
        <f aca="false">IFERROR(INDEX(관세청_연도별_국가!$N:$N,MATCH($B14&amp;"|"&amp;$C14&amp;"|1",관세청_연도별_국가!$A:$A,0)),"")</f>
        <v>0.970172095921548</v>
      </c>
      <c r="M14" s="15" t="str">
        <f aca="false">IFERROR(INDEX(관세청_연도별_국가!$H:$H,MATCH($B14&amp;"|"&amp;$C14&amp;"|2",관세청_연도별_국가!$A:$A,0)),"")</f>
        <v>중국</v>
      </c>
      <c r="N14" s="13" t="n">
        <f aca="false">IFERROR(INDEX(관세청_연도별_국가!$N:$N,MATCH($B14&amp;"|"&amp;$C14&amp;"|2",관세청_연도별_국가!$A:$A,0)),"")</f>
        <v>0.0156240828075485</v>
      </c>
      <c r="O14" s="15" t="str">
        <f aca="false">IFERROR(INDEX(관세청_연도별_국가!$H:$H,MATCH($B14&amp;"|"&amp;$C14&amp;"|3",관세청_연도별_국가!$A:$A,0)),"")</f>
        <v>캐나다</v>
      </c>
      <c r="P14" s="13" t="n">
        <f aca="false">IFERROR(INDEX(관세청_연도별_국가!$N:$N,MATCH($B14&amp;"|"&amp;$C14&amp;"|3",관세청_연도별_국가!$A:$A,0)),"")</f>
        <v>0.00783868584111229</v>
      </c>
      <c r="Q14" s="15" t="str">
        <f aca="false">IF(K14="","",K14&amp;" ("&amp;TEXT(L14,"0.0%")&amp;")")&amp;IF(M14="","",", "&amp;M14&amp;" ("&amp;TEXT(N14,"0.0%")&amp;")")&amp;IF(O14="","",", "&amp;O14&amp;" ("&amp;TEXT(P14,"0.0%")&amp;")")</f>
        <v>브라질 (97.0%), 중국 (1.6%), 캐나다 (0.8%)</v>
      </c>
      <c r="R14" s="15" t="str">
        <f aca="false">IFERROR(INDEX(관세청_연도별_국가!$H:$H,MATCH($B14&amp;"|"&amp;$C14&amp;"|W|1",관세청_연도별_국가!$AA:$AA,0)),"")</f>
        <v>브라질</v>
      </c>
      <c r="S14" s="13" t="n">
        <f aca="false">IFERROR(INDEX(관세청_연도별_국가!$O:$O,MATCH($B14&amp;"|"&amp;$C14&amp;"|W|1",관세청_연도별_국가!$AA:$AA,0)),"")</f>
        <v>0.986850579321055</v>
      </c>
      <c r="T14" s="2"/>
    </row>
    <row r="15" customFormat="false" ht="15" hidden="false" customHeight="false" outlineLevel="0" collapsed="false">
      <c r="A15" s="3" t="s">
        <v>517</v>
      </c>
      <c r="B15" s="2" t="s">
        <v>518</v>
      </c>
      <c r="C15" s="2" t="n">
        <v>2025</v>
      </c>
      <c r="D15" s="11" t="n">
        <f aca="false">SUMIFS(관세청_연도별_국가!$J:$J,관세청_연도별_국가!$D:$D,$B15,관세청_연도별_국가!$E:$E,$C15)/1000</f>
        <v>230011.499</v>
      </c>
      <c r="E15" s="12" t="n">
        <f aca="false">SUMIFS(관세청_연도별_국가!$L:$L,관세청_연도별_국가!$D:$D,$B15,관세청_연도별_국가!$E:$E,$C15)/1000</f>
        <v>7748.315</v>
      </c>
      <c r="F15" s="13" t="n">
        <f aca="false">IF(D14=0,"",D15/D14-1)</f>
        <v>-0.00583551429510476</v>
      </c>
      <c r="G15" s="13" t="n">
        <f aca="false">IF(E14=0,"",E15/E14-1)</f>
        <v>-0.0169158956765344</v>
      </c>
      <c r="H15" s="11" t="n">
        <f aca="false">SUMIFS(관세청_연도별_국가!$P:$P,관세청_연도별_국가!$D:$D,$B15,관세청_연도별_국가!$E:$E,$C15)/1000</f>
        <v>5480.645</v>
      </c>
      <c r="I15" s="12" t="n">
        <f aca="false">SUMIFS(관세청_연도별_국가!$R:$R,관세청_연도별_국가!$D:$D,$B15,관세청_연도별_국가!$E:$E,$C15)/1000</f>
        <v>162.681</v>
      </c>
      <c r="J15" s="14" t="n">
        <f aca="false">COUNTIFS(관세청_연도별_국가!$D:$D,$B15,관세청_연도별_국가!$E:$E,$C15,관세청_연도별_국가!$J:$J,"&gt;0")</f>
        <v>12</v>
      </c>
      <c r="K15" s="15" t="str">
        <f aca="false">IFERROR(INDEX(관세청_연도별_국가!$H:$H,MATCH($B15&amp;"|"&amp;$C15&amp;"|1",관세청_연도별_국가!$A:$A,0)),"")</f>
        <v>브라질</v>
      </c>
      <c r="L15" s="13" t="n">
        <f aca="false">IFERROR(INDEX(관세청_연도별_국가!$N:$N,MATCH($B15&amp;"|"&amp;$C15&amp;"|1",관세청_연도별_국가!$A:$A,0)),"")</f>
        <v>0.969100536143195</v>
      </c>
      <c r="M15" s="15" t="str">
        <f aca="false">IFERROR(INDEX(관세청_연도별_국가!$H:$H,MATCH($B15&amp;"|"&amp;$C15&amp;"|2",관세청_연도별_국가!$A:$A,0)),"")</f>
        <v>중국</v>
      </c>
      <c r="N15" s="13" t="n">
        <f aca="false">IFERROR(INDEX(관세청_연도별_국가!$N:$N,MATCH($B15&amp;"|"&amp;$C15&amp;"|2",관세청_연도별_국가!$A:$A,0)),"")</f>
        <v>0.0209828944247696</v>
      </c>
      <c r="O15" s="15" t="str">
        <f aca="false">IFERROR(INDEX(관세청_연도별_국가!$H:$H,MATCH($B15&amp;"|"&amp;$C15&amp;"|3",관세청_연도별_국가!$A:$A,0)),"")</f>
        <v>미국</v>
      </c>
      <c r="P15" s="13" t="n">
        <f aca="false">IFERROR(INDEX(관세청_연도별_국가!$N:$N,MATCH($B15&amp;"|"&amp;$C15&amp;"|3",관세청_연도별_국가!$A:$A,0)),"")</f>
        <v>0.0069663082366156</v>
      </c>
      <c r="Q15" s="15" t="str">
        <f aca="false">IF(K15="","",K15&amp;" ("&amp;TEXT(L15,"0.0%")&amp;")")&amp;IF(M15="","",", "&amp;M15&amp;" ("&amp;TEXT(N15,"0.0%")&amp;")")&amp;IF(O15="","",", "&amp;O15&amp;" ("&amp;TEXT(P15,"0.0%")&amp;")")</f>
        <v>브라질 (96.9%), 중국 (2.1%), 미국 (0.7%)</v>
      </c>
      <c r="R15" s="15" t="str">
        <f aca="false">IFERROR(INDEX(관세청_연도별_국가!$H:$H,MATCH($B15&amp;"|"&amp;$C15&amp;"|W|1",관세청_연도별_국가!$AA:$AA,0)),"")</f>
        <v>브라질</v>
      </c>
      <c r="S15" s="13" t="n">
        <f aca="false">IFERROR(INDEX(관세청_연도별_국가!$O:$O,MATCH($B15&amp;"|"&amp;$C15&amp;"|W|1",관세청_연도별_국가!$AA:$AA,0)),"")</f>
        <v>0.990763669262285</v>
      </c>
      <c r="T15" s="2"/>
    </row>
    <row r="16" customFormat="false" ht="15" hidden="false" customHeight="false" outlineLevel="0" collapsed="false">
      <c r="A16" s="3" t="s">
        <v>517</v>
      </c>
      <c r="B16" s="2" t="s">
        <v>518</v>
      </c>
      <c r="C16" s="2" t="n">
        <v>2026</v>
      </c>
      <c r="D16" s="11" t="n">
        <f aca="false">SUMIFS(관세청_연도별_국가!$J:$J,관세청_연도별_국가!$D:$D,$B16,관세청_연도별_국가!$E:$E,$C16)/1000</f>
        <v>186125.331</v>
      </c>
      <c r="E16" s="12" t="n">
        <f aca="false">SUMIFS(관세청_연도별_국가!$L:$L,관세청_연도별_국가!$D:$D,$B16,관세청_연도별_국가!$E:$E,$C16)/1000</f>
        <v>6184.071</v>
      </c>
      <c r="F16" s="13" t="n">
        <f aca="false">IF(D15=0,"",D16/D15-1)</f>
        <v>-0.190799886922175</v>
      </c>
      <c r="G16" s="13" t="n">
        <f aca="false">IF(E15=0,"",E16/E15-1)</f>
        <v>-0.201881828500777</v>
      </c>
      <c r="H16" s="11" t="n">
        <f aca="false">SUMIFS(관세청_연도별_국가!$P:$P,관세청_연도별_국가!$D:$D,$B16,관세청_연도별_국가!$E:$E,$C16)/1000</f>
        <v>4536.441</v>
      </c>
      <c r="I16" s="12" t="n">
        <f aca="false">SUMIFS(관세청_연도별_국가!$R:$R,관세청_연도별_국가!$D:$D,$B16,관세청_연도별_국가!$E:$E,$C16)/1000</f>
        <v>121.176</v>
      </c>
      <c r="J16" s="14" t="n">
        <f aca="false">COUNTIFS(관세청_연도별_국가!$D:$D,$B16,관세청_연도별_국가!$E:$E,$C16,관세청_연도별_국가!$J:$J,"&gt;0")</f>
        <v>8</v>
      </c>
      <c r="K16" s="15" t="str">
        <f aca="false">IFERROR(INDEX(관세청_연도별_국가!$H:$H,MATCH($B16&amp;"|"&amp;$C16&amp;"|1",관세청_연도별_국가!$A:$A,0)),"")</f>
        <v>브라질</v>
      </c>
      <c r="L16" s="13" t="n">
        <f aca="false">IFERROR(INDEX(관세청_연도별_국가!$N:$N,MATCH($B16&amp;"|"&amp;$C16&amp;"|1",관세청_연도별_국가!$A:$A,0)),"")</f>
        <v>0.965106775283586</v>
      </c>
      <c r="M16" s="15" t="str">
        <f aca="false">IFERROR(INDEX(관세청_연도별_국가!$H:$H,MATCH($B16&amp;"|"&amp;$C16&amp;"|2",관세청_연도별_국가!$A:$A,0)),"")</f>
        <v>중국</v>
      </c>
      <c r="N16" s="13" t="n">
        <f aca="false">IFERROR(INDEX(관세청_연도별_국가!$N:$N,MATCH($B16&amp;"|"&amp;$C16&amp;"|2",관세청_연도별_국가!$A:$A,0)),"")</f>
        <v>0.0144948781850655</v>
      </c>
      <c r="O16" s="15" t="str">
        <f aca="false">IFERROR(INDEX(관세청_연도별_국가!$H:$H,MATCH($B16&amp;"|"&amp;$C16&amp;"|3",관세청_연도별_국가!$A:$A,0)),"")</f>
        <v>캐나다</v>
      </c>
      <c r="P16" s="13" t="n">
        <f aca="false">IFERROR(INDEX(관세청_연도별_국가!$N:$N,MATCH($B16&amp;"|"&amp;$C16&amp;"|3",관세청_연도별_국가!$A:$A,0)),"")</f>
        <v>0.0105296307035177</v>
      </c>
      <c r="Q16" s="15" t="str">
        <f aca="false">IF(K16="","",K16&amp;" ("&amp;TEXT(L16,"0.0%")&amp;")")&amp;IF(M16="","",", "&amp;M16&amp;" ("&amp;TEXT(N16,"0.0%")&amp;")")&amp;IF(O16="","",", "&amp;O16&amp;" ("&amp;TEXT(P16,"0.0%")&amp;")")</f>
        <v>브라질 (96.5%), 중국 (1.4%), 캐나다 (1.1%)</v>
      </c>
      <c r="R16" s="15" t="str">
        <f aca="false">IFERROR(INDEX(관세청_연도별_국가!$H:$H,MATCH($B16&amp;"|"&amp;$C16&amp;"|W|1",관세청_연도별_국가!$AA:$AA,0)),"")</f>
        <v>브라질</v>
      </c>
      <c r="S16" s="13" t="n">
        <f aca="false">IFERROR(INDEX(관세청_연도별_국가!$O:$O,MATCH($B16&amp;"|"&amp;$C16&amp;"|W|1",관세청_연도별_국가!$AA:$AA,0)),"")</f>
        <v>0.985682247179892</v>
      </c>
      <c r="T16" s="2" t="s">
        <v>1440</v>
      </c>
    </row>
    <row r="17" customFormat="false" ht="15" hidden="false" customHeight="false" outlineLevel="0" collapsed="false">
      <c r="A17" s="3" t="s">
        <v>761</v>
      </c>
      <c r="B17" s="2" t="s">
        <v>762</v>
      </c>
      <c r="C17" s="2" t="n">
        <v>2020</v>
      </c>
      <c r="D17" s="11" t="n">
        <f aca="false">SUMIFS(관세청_연도별_국가!$J:$J,관세청_연도별_국가!$D:$D,$B17,관세청_연도별_국가!$E:$E,$C17)/1000</f>
        <v>15381.706</v>
      </c>
      <c r="E17" s="12" t="n">
        <f aca="false">SUMIFS(관세청_연도별_국가!$L:$L,관세청_연도별_국가!$D:$D,$B17,관세청_연도별_국가!$E:$E,$C17)/1000</f>
        <v>111.785</v>
      </c>
      <c r="F17" s="2"/>
      <c r="G17" s="2"/>
      <c r="H17" s="11" t="n">
        <f aca="false">SUMIFS(관세청_연도별_국가!$P:$P,관세청_연도별_국가!$D:$D,$B17,관세청_연도별_국가!$E:$E,$C17)/1000</f>
        <v>28405.961</v>
      </c>
      <c r="I17" s="12" t="n">
        <f aca="false">SUMIFS(관세청_연도별_국가!$R:$R,관세청_연도별_국가!$D:$D,$B17,관세청_연도별_국가!$E:$E,$C17)/1000</f>
        <v>190.901</v>
      </c>
      <c r="J17" s="14" t="n">
        <f aca="false">COUNTIFS(관세청_연도별_국가!$D:$D,$B17,관세청_연도별_국가!$E:$E,$C17,관세청_연도별_국가!$J:$J,"&gt;0")</f>
        <v>11</v>
      </c>
      <c r="K17" s="15" t="str">
        <f aca="false">IFERROR(INDEX(관세청_연도별_국가!$H:$H,MATCH($B17&amp;"|"&amp;$C17&amp;"|1",관세청_연도별_국가!$A:$A,0)),"")</f>
        <v>중국</v>
      </c>
      <c r="L17" s="13" t="n">
        <f aca="false">IFERROR(INDEX(관세청_연도별_국가!$N:$N,MATCH($B17&amp;"|"&amp;$C17&amp;"|1",관세청_연도별_국가!$A:$A,0)),"")</f>
        <v>0.367895927798906</v>
      </c>
      <c r="M17" s="15" t="str">
        <f aca="false">IFERROR(INDEX(관세청_연도별_국가!$H:$H,MATCH($B17&amp;"|"&amp;$C17&amp;"|2",관세청_연도별_국가!$A:$A,0)),"")</f>
        <v>일본</v>
      </c>
      <c r="N17" s="13" t="n">
        <f aca="false">IFERROR(INDEX(관세청_연도별_국가!$N:$N,MATCH($B17&amp;"|"&amp;$C17&amp;"|2",관세청_연도별_국가!$A:$A,0)),"")</f>
        <v>0.333029834271959</v>
      </c>
      <c r="O17" s="15" t="str">
        <f aca="false">IFERROR(INDEX(관세청_연도별_국가!$H:$H,MATCH($B17&amp;"|"&amp;$C17&amp;"|3",관세청_연도별_국가!$A:$A,0)),"")</f>
        <v>대만</v>
      </c>
      <c r="P17" s="13" t="n">
        <f aca="false">IFERROR(INDEX(관세청_연도별_국가!$N:$N,MATCH($B17&amp;"|"&amp;$C17&amp;"|3",관세청_연도별_국가!$A:$A,0)),"")</f>
        <v>0.145044509367166</v>
      </c>
      <c r="Q17" s="15" t="str">
        <f aca="false">IF(K17="","",K17&amp;" ("&amp;TEXT(L17,"0.0%")&amp;")")&amp;IF(M17="","",", "&amp;M17&amp;" ("&amp;TEXT(N17,"0.0%")&amp;")")&amp;IF(O17="","",", "&amp;O17&amp;" ("&amp;TEXT(P17,"0.0%")&amp;")")</f>
        <v>중국 (36.8%), 일본 (33.3%), 대만 (14.5%)</v>
      </c>
      <c r="R17" s="15" t="str">
        <f aca="false">IFERROR(INDEX(관세청_연도별_국가!$H:$H,MATCH($B17&amp;"|"&amp;$C17&amp;"|W|1",관세청_연도별_국가!$AA:$AA,0)),"")</f>
        <v>일본</v>
      </c>
      <c r="S17" s="13" t="n">
        <f aca="false">IFERROR(INDEX(관세청_연도별_국가!$O:$O,MATCH($B17&amp;"|"&amp;$C17&amp;"|W|1",관세청_연도별_국가!$AA:$AA,0)),"")</f>
        <v>0.381509147023304</v>
      </c>
      <c r="T17" s="2"/>
    </row>
    <row r="18" customFormat="false" ht="15" hidden="false" customHeight="false" outlineLevel="0" collapsed="false">
      <c r="A18" s="3" t="s">
        <v>761</v>
      </c>
      <c r="B18" s="2" t="s">
        <v>762</v>
      </c>
      <c r="C18" s="2" t="n">
        <v>2021</v>
      </c>
      <c r="D18" s="11" t="n">
        <f aca="false">SUMIFS(관세청_연도별_국가!$J:$J,관세청_연도별_국가!$D:$D,$B18,관세청_연도별_국가!$E:$E,$C18)/1000</f>
        <v>66987.588</v>
      </c>
      <c r="E18" s="12" t="n">
        <f aca="false">SUMIFS(관세청_연도별_국가!$L:$L,관세청_연도별_국가!$D:$D,$B18,관세청_연도별_국가!$E:$E,$C18)/1000</f>
        <v>368.162</v>
      </c>
      <c r="F18" s="13" t="n">
        <f aca="false">IF(D17=0,"",D18/D17-1)</f>
        <v>3.35501679722652</v>
      </c>
      <c r="G18" s="13" t="n">
        <f aca="false">IF(E17=0,"",E18/E17-1)</f>
        <v>2.29348302545064</v>
      </c>
      <c r="H18" s="11" t="n">
        <f aca="false">SUMIFS(관세청_연도별_국가!$P:$P,관세청_연도별_국가!$D:$D,$B18,관세청_연도별_국가!$E:$E,$C18)/1000</f>
        <v>33317.538</v>
      </c>
      <c r="I18" s="12" t="n">
        <f aca="false">SUMIFS(관세청_연도별_국가!$R:$R,관세청_연도별_국가!$D:$D,$B18,관세청_연도별_국가!$E:$E,$C18)/1000</f>
        <v>176.033</v>
      </c>
      <c r="J18" s="14" t="n">
        <f aca="false">COUNTIFS(관세청_연도별_국가!$D:$D,$B18,관세청_연도별_국가!$E:$E,$C18,관세청_연도별_국가!$J:$J,"&gt;0")</f>
        <v>12</v>
      </c>
      <c r="K18" s="15" t="str">
        <f aca="false">IFERROR(INDEX(관세청_연도별_국가!$H:$H,MATCH($B18&amp;"|"&amp;$C18&amp;"|1",관세청_연도별_국가!$A:$A,0)),"")</f>
        <v>중국</v>
      </c>
      <c r="L18" s="13" t="n">
        <f aca="false">IFERROR(INDEX(관세청_연도별_국가!$N:$N,MATCH($B18&amp;"|"&amp;$C18&amp;"|1",관세청_연도별_국가!$A:$A,0)),"")</f>
        <v>0.8285718393085</v>
      </c>
      <c r="M18" s="15" t="str">
        <f aca="false">IFERROR(INDEX(관세청_연도별_국가!$H:$H,MATCH($B18&amp;"|"&amp;$C18&amp;"|2",관세청_연도별_국가!$A:$A,0)),"")</f>
        <v>일본</v>
      </c>
      <c r="N18" s="13" t="n">
        <f aca="false">IFERROR(INDEX(관세청_연도별_국가!$N:$N,MATCH($B18&amp;"|"&amp;$C18&amp;"|2",관세청_연도별_국가!$A:$A,0)),"")</f>
        <v>0.0891267200126686</v>
      </c>
      <c r="O18" s="15" t="str">
        <f aca="false">IFERROR(INDEX(관세청_연도별_국가!$H:$H,MATCH($B18&amp;"|"&amp;$C18&amp;"|3",관세청_연도별_국가!$A:$A,0)),"")</f>
        <v>대만</v>
      </c>
      <c r="P18" s="13" t="n">
        <f aca="false">IFERROR(INDEX(관세청_연도별_국가!$N:$N,MATCH($B18&amp;"|"&amp;$C18&amp;"|3",관세청_연도별_국가!$A:$A,0)),"")</f>
        <v>0.0310684719682697</v>
      </c>
      <c r="Q18" s="15" t="str">
        <f aca="false">IF(K18="","",K18&amp;" ("&amp;TEXT(L18,"0.0%")&amp;")")&amp;IF(M18="","",", "&amp;M18&amp;" ("&amp;TEXT(N18,"0.0%")&amp;")")&amp;IF(O18="","",", "&amp;O18&amp;" ("&amp;TEXT(P18,"0.0%")&amp;")")</f>
        <v>중국 (82.9%), 일본 (8.9%), 대만 (3.1%)</v>
      </c>
      <c r="R18" s="15" t="str">
        <f aca="false">IFERROR(INDEX(관세청_연도별_국가!$H:$H,MATCH($B18&amp;"|"&amp;$C18&amp;"|W|1",관세청_연도별_국가!$AA:$AA,0)),"")</f>
        <v>중국</v>
      </c>
      <c r="S18" s="13" t="n">
        <f aca="false">IFERROR(INDEX(관세청_연도별_국가!$O:$O,MATCH($B18&amp;"|"&amp;$C18&amp;"|W|1",관세청_연도별_국가!$AA:$AA,0)),"")</f>
        <v>0.807557542603528</v>
      </c>
      <c r="T18" s="2"/>
    </row>
    <row r="19" customFormat="false" ht="15" hidden="false" customHeight="false" outlineLevel="0" collapsed="false">
      <c r="A19" s="3" t="s">
        <v>761</v>
      </c>
      <c r="B19" s="2" t="s">
        <v>762</v>
      </c>
      <c r="C19" s="2" t="n">
        <v>2022</v>
      </c>
      <c r="D19" s="11" t="n">
        <f aca="false">SUMIFS(관세청_연도별_국가!$J:$J,관세청_연도별_국가!$D:$D,$B19,관세청_연도별_국가!$E:$E,$C19)/1000</f>
        <v>74533.61</v>
      </c>
      <c r="E19" s="12" t="n">
        <f aca="false">SUMIFS(관세청_연도별_국가!$L:$L,관세청_연도별_국가!$D:$D,$B19,관세청_연도별_국가!$E:$E,$C19)/1000</f>
        <v>386.763</v>
      </c>
      <c r="F19" s="13" t="n">
        <f aca="false">IF(D18=0,"",D19/D18-1)</f>
        <v>0.112648062503758</v>
      </c>
      <c r="G19" s="13" t="n">
        <f aca="false">IF(E18=0,"",E19/E18-1)</f>
        <v>0.0505239541288889</v>
      </c>
      <c r="H19" s="11" t="n">
        <f aca="false">SUMIFS(관세청_연도별_국가!$P:$P,관세청_연도별_국가!$D:$D,$B19,관세청_연도별_국가!$E:$E,$C19)/1000</f>
        <v>31739.134</v>
      </c>
      <c r="I19" s="12" t="n">
        <f aca="false">SUMIFS(관세청_연도별_국가!$R:$R,관세청_연도별_국가!$D:$D,$B19,관세청_연도별_국가!$E:$E,$C19)/1000</f>
        <v>142.449</v>
      </c>
      <c r="J19" s="14" t="n">
        <f aca="false">COUNTIFS(관세청_연도별_국가!$D:$D,$B19,관세청_연도별_국가!$E:$E,$C19,관세청_연도별_국가!$J:$J,"&gt;0")</f>
        <v>13</v>
      </c>
      <c r="K19" s="15" t="str">
        <f aca="false">IFERROR(INDEX(관세청_연도별_국가!$H:$H,MATCH($B19&amp;"|"&amp;$C19&amp;"|1",관세청_연도별_국가!$A:$A,0)),"")</f>
        <v>중국</v>
      </c>
      <c r="L19" s="13" t="n">
        <f aca="false">IFERROR(INDEX(관세청_연도별_국가!$N:$N,MATCH($B19&amp;"|"&amp;$C19&amp;"|1",관세청_연도별_국가!$A:$A,0)),"")</f>
        <v>0.869601204074243</v>
      </c>
      <c r="M19" s="15" t="str">
        <f aca="false">IFERROR(INDEX(관세청_연도별_국가!$H:$H,MATCH($B19&amp;"|"&amp;$C19&amp;"|2",관세청_연도별_국가!$A:$A,0)),"")</f>
        <v>일본</v>
      </c>
      <c r="N19" s="13" t="n">
        <f aca="false">IFERROR(INDEX(관세청_연도별_국가!$N:$N,MATCH($B19&amp;"|"&amp;$C19&amp;"|2",관세청_연도별_국가!$A:$A,0)),"")</f>
        <v>0.0972752292556338</v>
      </c>
      <c r="O19" s="15" t="str">
        <f aca="false">IFERROR(INDEX(관세청_연도별_국가!$H:$H,MATCH($B19&amp;"|"&amp;$C19&amp;"|3",관세청_연도별_국가!$A:$A,0)),"")</f>
        <v>대만</v>
      </c>
      <c r="P19" s="13" t="n">
        <f aca="false">IFERROR(INDEX(관세청_연도별_국가!$N:$N,MATCH($B19&amp;"|"&amp;$C19&amp;"|3",관세청_연도별_국가!$A:$A,0)),"")</f>
        <v>0.0282049534431514</v>
      </c>
      <c r="Q19" s="15" t="str">
        <f aca="false">IF(K19="","",K19&amp;" ("&amp;TEXT(L19,"0.0%")&amp;")")&amp;IF(M19="","",", "&amp;M19&amp;" ("&amp;TEXT(N19,"0.0%")&amp;")")&amp;IF(O19="","",", "&amp;O19&amp;" ("&amp;TEXT(P19,"0.0%")&amp;")")</f>
        <v>중국 (87.0%), 일본 (9.7%), 대만 (2.8%)</v>
      </c>
      <c r="R19" s="15" t="str">
        <f aca="false">IFERROR(INDEX(관세청_연도별_국가!$H:$H,MATCH($B19&amp;"|"&amp;$C19&amp;"|W|1",관세청_연도별_국가!$AA:$AA,0)),"")</f>
        <v>중국</v>
      </c>
      <c r="S19" s="13" t="n">
        <f aca="false">IFERROR(INDEX(관세청_연도별_국가!$O:$O,MATCH($B19&amp;"|"&amp;$C19&amp;"|W|1",관세청_연도별_국가!$AA:$AA,0)),"")</f>
        <v>0.878897412627371</v>
      </c>
      <c r="T19" s="2"/>
    </row>
    <row r="20" customFormat="false" ht="15" hidden="false" customHeight="false" outlineLevel="0" collapsed="false">
      <c r="A20" s="3" t="s">
        <v>761</v>
      </c>
      <c r="B20" s="2" t="s">
        <v>762</v>
      </c>
      <c r="C20" s="2" t="n">
        <v>2023</v>
      </c>
      <c r="D20" s="11" t="n">
        <f aca="false">SUMIFS(관세청_연도별_국가!$J:$J,관세청_연도별_국가!$D:$D,$B20,관세청_연도별_국가!$E:$E,$C20)/1000</f>
        <v>74382.846</v>
      </c>
      <c r="E20" s="12" t="n">
        <f aca="false">SUMIFS(관세청_연도별_국가!$L:$L,관세청_연도별_국가!$D:$D,$B20,관세청_연도별_국가!$E:$E,$C20)/1000</f>
        <v>386.831</v>
      </c>
      <c r="F20" s="13" t="n">
        <f aca="false">IF(D19=0,"",D20/D19-1)</f>
        <v>-0.00202276530011081</v>
      </c>
      <c r="G20" s="13" t="n">
        <f aca="false">IF(E19=0,"",E20/E19-1)</f>
        <v>0.000175818265966576</v>
      </c>
      <c r="H20" s="11" t="n">
        <f aca="false">SUMIFS(관세청_연도별_국가!$P:$P,관세청_연도별_국가!$D:$D,$B20,관세청_연도별_국가!$E:$E,$C20)/1000</f>
        <v>31463.445</v>
      </c>
      <c r="I20" s="12" t="n">
        <f aca="false">SUMIFS(관세청_연도별_국가!$R:$R,관세청_연도별_국가!$D:$D,$B20,관세청_연도별_국가!$E:$E,$C20)/1000</f>
        <v>152.869</v>
      </c>
      <c r="J20" s="14" t="n">
        <f aca="false">COUNTIFS(관세청_연도별_국가!$D:$D,$B20,관세청_연도별_국가!$E:$E,$C20,관세청_연도별_국가!$J:$J,"&gt;0")</f>
        <v>13</v>
      </c>
      <c r="K20" s="15" t="str">
        <f aca="false">IFERROR(INDEX(관세청_연도별_국가!$H:$H,MATCH($B20&amp;"|"&amp;$C20&amp;"|1",관세청_연도별_국가!$A:$A,0)),"")</f>
        <v>중국</v>
      </c>
      <c r="L20" s="13" t="n">
        <f aca="false">IFERROR(INDEX(관세청_연도별_국가!$N:$N,MATCH($B20&amp;"|"&amp;$C20&amp;"|1",관세청_연도별_국가!$A:$A,0)),"")</f>
        <v>0.900089047412894</v>
      </c>
      <c r="M20" s="15" t="str">
        <f aca="false">IFERROR(INDEX(관세청_연도별_국가!$H:$H,MATCH($B20&amp;"|"&amp;$C20&amp;"|2",관세청_연도별_국가!$A:$A,0)),"")</f>
        <v>일본</v>
      </c>
      <c r="N20" s="13" t="n">
        <f aca="false">IFERROR(INDEX(관세청_연도별_국가!$N:$N,MATCH($B20&amp;"|"&amp;$C20&amp;"|2",관세청_연도별_국가!$A:$A,0)),"")</f>
        <v>0.0678829901184475</v>
      </c>
      <c r="O20" s="15" t="str">
        <f aca="false">IFERROR(INDEX(관세청_연도별_국가!$H:$H,MATCH($B20&amp;"|"&amp;$C20&amp;"|3",관세청_연도별_국가!$A:$A,0)),"")</f>
        <v>대만</v>
      </c>
      <c r="P20" s="13" t="n">
        <f aca="false">IFERROR(INDEX(관세청_연도별_국가!$N:$N,MATCH($B20&amp;"|"&amp;$C20&amp;"|3",관세청_연도별_국가!$A:$A,0)),"")</f>
        <v>0.0221205975366955</v>
      </c>
      <c r="Q20" s="15" t="str">
        <f aca="false">IF(K20="","",K20&amp;" ("&amp;TEXT(L20,"0.0%")&amp;")")&amp;IF(M20="","",", "&amp;M20&amp;" ("&amp;TEXT(N20,"0.0%")&amp;")")&amp;IF(O20="","",", "&amp;O20&amp;" ("&amp;TEXT(P20,"0.0%")&amp;")")</f>
        <v>중국 (90.0%), 일본 (6.8%), 대만 (2.2%)</v>
      </c>
      <c r="R20" s="15" t="str">
        <f aca="false">IFERROR(INDEX(관세청_연도별_국가!$H:$H,MATCH($B20&amp;"|"&amp;$C20&amp;"|W|1",관세청_연도별_국가!$AA:$AA,0)),"")</f>
        <v>중국</v>
      </c>
      <c r="S20" s="13" t="n">
        <f aca="false">IFERROR(INDEX(관세청_연도별_국가!$O:$O,MATCH($B20&amp;"|"&amp;$C20&amp;"|W|1",관세청_연도별_국가!$AA:$AA,0)),"")</f>
        <v>0.88654735530503</v>
      </c>
      <c r="T20" s="2"/>
    </row>
    <row r="21" customFormat="false" ht="15" hidden="false" customHeight="false" outlineLevel="0" collapsed="false">
      <c r="A21" s="3" t="s">
        <v>761</v>
      </c>
      <c r="B21" s="2" t="s">
        <v>762</v>
      </c>
      <c r="C21" s="2" t="n">
        <v>2024</v>
      </c>
      <c r="D21" s="11" t="n">
        <f aca="false">SUMIFS(관세청_연도별_국가!$J:$J,관세청_연도별_국가!$D:$D,$B21,관세청_연도별_국가!$E:$E,$C21)/1000</f>
        <v>94341.571</v>
      </c>
      <c r="E21" s="12" t="n">
        <f aca="false">SUMIFS(관세청_연도별_국가!$L:$L,관세청_연도별_국가!$D:$D,$B21,관세청_연도별_국가!$E:$E,$C21)/1000</f>
        <v>382.153</v>
      </c>
      <c r="F21" s="13" t="n">
        <f aca="false">IF(D20=0,"",D21/D20-1)</f>
        <v>0.268324298857831</v>
      </c>
      <c r="G21" s="13" t="n">
        <f aca="false">IF(E20=0,"",E21/E20-1)</f>
        <v>-0.0120931362791503</v>
      </c>
      <c r="H21" s="11" t="n">
        <f aca="false">SUMIFS(관세청_연도별_국가!$P:$P,관세청_연도별_국가!$D:$D,$B21,관세청_연도별_국가!$E:$E,$C21)/1000</f>
        <v>42679.295</v>
      </c>
      <c r="I21" s="12" t="n">
        <f aca="false">SUMIFS(관세청_연도별_국가!$R:$R,관세청_연도별_국가!$D:$D,$B21,관세청_연도별_국가!$E:$E,$C21)/1000</f>
        <v>149.018</v>
      </c>
      <c r="J21" s="14" t="n">
        <f aca="false">COUNTIFS(관세청_연도별_국가!$D:$D,$B21,관세청_연도별_국가!$E:$E,$C21,관세청_연도별_국가!$J:$J,"&gt;0")</f>
        <v>11</v>
      </c>
      <c r="K21" s="15" t="str">
        <f aca="false">IFERROR(INDEX(관세청_연도별_국가!$H:$H,MATCH($B21&amp;"|"&amp;$C21&amp;"|1",관세청_연도별_국가!$A:$A,0)),"")</f>
        <v>중국</v>
      </c>
      <c r="L21" s="13" t="n">
        <f aca="false">IFERROR(INDEX(관세청_연도별_국가!$N:$N,MATCH($B21&amp;"|"&amp;$C21&amp;"|1",관세청_연도별_국가!$A:$A,0)),"")</f>
        <v>0.942327439088332</v>
      </c>
      <c r="M21" s="15" t="str">
        <f aca="false">IFERROR(INDEX(관세청_연도별_국가!$H:$H,MATCH($B21&amp;"|"&amp;$C21&amp;"|2",관세청_연도별_국가!$A:$A,0)),"")</f>
        <v>일본</v>
      </c>
      <c r="N21" s="13" t="n">
        <f aca="false">IFERROR(INDEX(관세청_연도별_국가!$N:$N,MATCH($B21&amp;"|"&amp;$C21&amp;"|2",관세청_연도별_국가!$A:$A,0)),"")</f>
        <v>0.02863769355717</v>
      </c>
      <c r="O21" s="15" t="str">
        <f aca="false">IFERROR(INDEX(관세청_연도별_국가!$H:$H,MATCH($B21&amp;"|"&amp;$C21&amp;"|3",관세청_연도별_국가!$A:$A,0)),"")</f>
        <v>대만</v>
      </c>
      <c r="P21" s="13" t="n">
        <f aca="false">IFERROR(INDEX(관세청_연도별_국가!$N:$N,MATCH($B21&amp;"|"&amp;$C21&amp;"|3",관세청_연도별_국가!$A:$A,0)),"")</f>
        <v>0.0154532512501832</v>
      </c>
      <c r="Q21" s="15" t="str">
        <f aca="false">IF(K21="","",K21&amp;" ("&amp;TEXT(L21,"0.0%")&amp;")")&amp;IF(M21="","",", "&amp;M21&amp;" ("&amp;TEXT(N21,"0.0%")&amp;")")&amp;IF(O21="","",", "&amp;O21&amp;" ("&amp;TEXT(P21,"0.0%")&amp;")")</f>
        <v>중국 (94.2%), 일본 (2.9%), 대만 (1.5%)</v>
      </c>
      <c r="R21" s="15" t="str">
        <f aca="false">IFERROR(INDEX(관세청_연도별_국가!$H:$H,MATCH($B21&amp;"|"&amp;$C21&amp;"|W|1",관세청_연도별_국가!$AA:$AA,0)),"")</f>
        <v>중국</v>
      </c>
      <c r="S21" s="13" t="n">
        <f aca="false">IFERROR(INDEX(관세청_연도별_국가!$O:$O,MATCH($B21&amp;"|"&amp;$C21&amp;"|W|1",관세청_연도별_국가!$AA:$AA,0)),"")</f>
        <v>0.917203319089475</v>
      </c>
      <c r="T21" s="2"/>
    </row>
    <row r="22" customFormat="false" ht="15" hidden="false" customHeight="false" outlineLevel="0" collapsed="false">
      <c r="A22" s="3" t="s">
        <v>761</v>
      </c>
      <c r="B22" s="2" t="s">
        <v>762</v>
      </c>
      <c r="C22" s="2" t="n">
        <v>2025</v>
      </c>
      <c r="D22" s="11" t="n">
        <f aca="false">SUMIFS(관세청_연도별_국가!$J:$J,관세청_연도별_국가!$D:$D,$B22,관세청_연도별_국가!$E:$E,$C22)/1000</f>
        <v>86537.323</v>
      </c>
      <c r="E22" s="12" t="n">
        <f aca="false">SUMIFS(관세청_연도별_국가!$L:$L,관세청_연도별_국가!$D:$D,$B22,관세청_연도별_국가!$E:$E,$C22)/1000</f>
        <v>277.705</v>
      </c>
      <c r="F22" s="13" t="n">
        <f aca="false">IF(D21=0,"",D22/D21-1)</f>
        <v>-0.0827233203483541</v>
      </c>
      <c r="G22" s="13" t="n">
        <f aca="false">IF(E21=0,"",E22/E21-1)</f>
        <v>-0.273314614827046</v>
      </c>
      <c r="H22" s="11" t="n">
        <f aca="false">SUMIFS(관세청_연도별_국가!$P:$P,관세청_연도별_국가!$D:$D,$B22,관세청_연도별_국가!$E:$E,$C22)/1000</f>
        <v>54278.9</v>
      </c>
      <c r="I22" s="12" t="n">
        <f aca="false">SUMIFS(관세청_연도별_국가!$R:$R,관세청_연도별_국가!$D:$D,$B22,관세청_연도별_국가!$E:$E,$C22)/1000</f>
        <v>157.767</v>
      </c>
      <c r="J22" s="14" t="n">
        <f aca="false">COUNTIFS(관세청_연도별_국가!$D:$D,$B22,관세청_연도별_국가!$E:$E,$C22,관세청_연도별_국가!$J:$J,"&gt;0")</f>
        <v>13</v>
      </c>
      <c r="K22" s="15" t="str">
        <f aca="false">IFERROR(INDEX(관세청_연도별_국가!$H:$H,MATCH($B22&amp;"|"&amp;$C22&amp;"|1",관세청_연도별_국가!$A:$A,0)),"")</f>
        <v>중국</v>
      </c>
      <c r="L22" s="13" t="n">
        <f aca="false">IFERROR(INDEX(관세청_연도별_국가!$N:$N,MATCH($B22&amp;"|"&amp;$C22&amp;"|1",관세청_연도별_국가!$A:$A,0)),"")</f>
        <v>0.941542229125807</v>
      </c>
      <c r="M22" s="15" t="str">
        <f aca="false">IFERROR(INDEX(관세청_연도별_국가!$H:$H,MATCH($B22&amp;"|"&amp;$C22&amp;"|2",관세청_연도별_국가!$A:$A,0)),"")</f>
        <v>일본</v>
      </c>
      <c r="N22" s="13" t="n">
        <f aca="false">IFERROR(INDEX(관세청_연도별_국가!$N:$N,MATCH($B22&amp;"|"&amp;$C22&amp;"|2",관세청_연도별_국가!$A:$A,0)),"")</f>
        <v>0.0356433142726174</v>
      </c>
      <c r="O22" s="15" t="str">
        <f aca="false">IFERROR(INDEX(관세청_연도별_국가!$H:$H,MATCH($B22&amp;"|"&amp;$C22&amp;"|3",관세청_연도별_국가!$A:$A,0)),"")</f>
        <v>미국</v>
      </c>
      <c r="P22" s="13" t="n">
        <f aca="false">IFERROR(INDEX(관세청_연도별_국가!$N:$N,MATCH($B22&amp;"|"&amp;$C22&amp;"|3",관세청_연도별_국가!$A:$A,0)),"")</f>
        <v>0.0097873492111606</v>
      </c>
      <c r="Q22" s="15" t="str">
        <f aca="false">IF(K22="","",K22&amp;" ("&amp;TEXT(L22,"0.0%")&amp;")")&amp;IF(M22="","",", "&amp;M22&amp;" ("&amp;TEXT(N22,"0.0%")&amp;")")&amp;IF(O22="","",", "&amp;O22&amp;" ("&amp;TEXT(P22,"0.0%")&amp;")")</f>
        <v>중국 (94.2%), 일본 (3.6%), 미국 (1.0%)</v>
      </c>
      <c r="R22" s="15" t="str">
        <f aca="false">IFERROR(INDEX(관세청_연도별_국가!$H:$H,MATCH($B22&amp;"|"&amp;$C22&amp;"|W|1",관세청_연도별_국가!$AA:$AA,0)),"")</f>
        <v>중국</v>
      </c>
      <c r="S22" s="13" t="n">
        <f aca="false">IFERROR(INDEX(관세청_연도별_국가!$O:$O,MATCH($B22&amp;"|"&amp;$C22&amp;"|W|1",관세청_연도별_국가!$AA:$AA,0)),"")</f>
        <v>0.92382204137484</v>
      </c>
      <c r="T22" s="2"/>
    </row>
    <row r="23" customFormat="false" ht="15" hidden="false" customHeight="false" outlineLevel="0" collapsed="false">
      <c r="A23" s="3" t="s">
        <v>761</v>
      </c>
      <c r="B23" s="2" t="s">
        <v>762</v>
      </c>
      <c r="C23" s="2" t="n">
        <v>2026</v>
      </c>
      <c r="D23" s="11" t="n">
        <f aca="false">SUMIFS(관세청_연도별_국가!$J:$J,관세청_연도별_국가!$D:$D,$B23,관세청_연도별_국가!$E:$E,$C23)/1000</f>
        <v>75042.293</v>
      </c>
      <c r="E23" s="12" t="n">
        <f aca="false">SUMIFS(관세청_연도별_국가!$L:$L,관세청_연도별_국가!$D:$D,$B23,관세청_연도별_국가!$E:$E,$C23)/1000</f>
        <v>144.863</v>
      </c>
      <c r="F23" s="13" t="n">
        <f aca="false">IF(D22=0,"",D23/D22-1)</f>
        <v>-0.132833205390465</v>
      </c>
      <c r="G23" s="13" t="n">
        <f aca="false">IF(E22=0,"",E23/E22-1)</f>
        <v>-0.478356529410706</v>
      </c>
      <c r="H23" s="11" t="n">
        <f aca="false">SUMIFS(관세청_연도별_국가!$P:$P,관세청_연도별_국가!$D:$D,$B23,관세청_연도별_국가!$E:$E,$C23)/1000</f>
        <v>62001.404</v>
      </c>
      <c r="I23" s="12" t="n">
        <f aca="false">SUMIFS(관세청_연도별_국가!$R:$R,관세청_연도별_국가!$D:$D,$B23,관세청_연도별_국가!$E:$E,$C23)/1000</f>
        <v>103.367</v>
      </c>
      <c r="J23" s="14" t="n">
        <f aca="false">COUNTIFS(관세청_연도별_국가!$D:$D,$B23,관세청_연도별_국가!$E:$E,$C23,관세청_연도별_국가!$J:$J,"&gt;0")</f>
        <v>11</v>
      </c>
      <c r="K23" s="15" t="str">
        <f aca="false">IFERROR(INDEX(관세청_연도별_국가!$H:$H,MATCH($B23&amp;"|"&amp;$C23&amp;"|1",관세청_연도별_국가!$A:$A,0)),"")</f>
        <v>중국</v>
      </c>
      <c r="L23" s="13" t="n">
        <f aca="false">IFERROR(INDEX(관세청_연도별_국가!$N:$N,MATCH($B23&amp;"|"&amp;$C23&amp;"|1",관세청_연도별_국가!$A:$A,0)),"")</f>
        <v>0.888567157722646</v>
      </c>
      <c r="M23" s="15" t="str">
        <f aca="false">IFERROR(INDEX(관세청_연도별_국가!$H:$H,MATCH($B23&amp;"|"&amp;$C23&amp;"|2",관세청_연도별_국가!$A:$A,0)),"")</f>
        <v>일본</v>
      </c>
      <c r="N23" s="13" t="n">
        <f aca="false">IFERROR(INDEX(관세청_연도별_국가!$N:$N,MATCH($B23&amp;"|"&amp;$C23&amp;"|2",관세청_연도별_국가!$A:$A,0)),"")</f>
        <v>0.0481022748065548</v>
      </c>
      <c r="O23" s="15" t="str">
        <f aca="false">IFERROR(INDEX(관세청_연도별_국가!$H:$H,MATCH($B23&amp;"|"&amp;$C23&amp;"|3",관세청_연도별_국가!$A:$A,0)),"")</f>
        <v>미국</v>
      </c>
      <c r="P23" s="13" t="n">
        <f aca="false">IFERROR(INDEX(관세청_연도별_국가!$N:$N,MATCH($B23&amp;"|"&amp;$C23&amp;"|3",관세청_연도별_국가!$A:$A,0)),"")</f>
        <v>0.0355396922639344</v>
      </c>
      <c r="Q23" s="15" t="str">
        <f aca="false">IF(K23="","",K23&amp;" ("&amp;TEXT(L23,"0.0%")&amp;")")&amp;IF(M23="","",", "&amp;M23&amp;" ("&amp;TEXT(N23,"0.0%")&amp;")")&amp;IF(O23="","",", "&amp;O23&amp;" ("&amp;TEXT(P23,"0.0%")&amp;")")</f>
        <v>중국 (88.9%), 일본 (4.8%), 미국 (3.6%)</v>
      </c>
      <c r="R23" s="15" t="str">
        <f aca="false">IFERROR(INDEX(관세청_연도별_국가!$H:$H,MATCH($B23&amp;"|"&amp;$C23&amp;"|W|1",관세청_연도별_국가!$AA:$AA,0)),"")</f>
        <v>중국</v>
      </c>
      <c r="S23" s="13" t="n">
        <f aca="false">IFERROR(INDEX(관세청_연도별_국가!$O:$O,MATCH($B23&amp;"|"&amp;$C23&amp;"|W|1",관세청_연도별_국가!$AA:$AA,0)),"")</f>
        <v>0.856913083396036</v>
      </c>
      <c r="T23" s="2" t="s">
        <v>1440</v>
      </c>
    </row>
    <row r="24" customFormat="false" ht="15" hidden="false" customHeight="false" outlineLevel="0" collapsed="false">
      <c r="A24" s="3" t="s">
        <v>1073</v>
      </c>
      <c r="B24" s="2" t="s">
        <v>1074</v>
      </c>
      <c r="C24" s="2" t="n">
        <v>2020</v>
      </c>
      <c r="D24" s="11" t="n">
        <f aca="false">SUMIFS(관세청_연도별_국가!$J:$J,관세청_연도별_국가!$D:$D,$B24,관세청_연도별_국가!$E:$E,$C24)/1000</f>
        <v>4833.837</v>
      </c>
      <c r="E24" s="12" t="n">
        <f aca="false">SUMIFS(관세청_연도별_국가!$L:$L,관세청_연도별_국가!$D:$D,$B24,관세청_연도별_국가!$E:$E,$C24)/1000</f>
        <v>32.647</v>
      </c>
      <c r="F24" s="2"/>
      <c r="G24" s="2"/>
      <c r="H24" s="11" t="n">
        <f aca="false">SUMIFS(관세청_연도별_국가!$P:$P,관세청_연도별_국가!$D:$D,$B24,관세청_연도별_국가!$E:$E,$C24)/1000</f>
        <v>1213.232</v>
      </c>
      <c r="I24" s="12" t="n">
        <f aca="false">SUMIFS(관세청_연도별_국가!$R:$R,관세청_연도별_국가!$D:$D,$B24,관세청_연도별_국가!$E:$E,$C24)/1000</f>
        <v>7.022</v>
      </c>
      <c r="J24" s="14" t="n">
        <f aca="false">COUNTIFS(관세청_연도별_국가!$D:$D,$B24,관세청_연도별_국가!$E:$E,$C24,관세청_연도별_국가!$J:$J,"&gt;0")</f>
        <v>10</v>
      </c>
      <c r="K24" s="15" t="str">
        <f aca="false">IFERROR(INDEX(관세청_연도별_국가!$H:$H,MATCH($B24&amp;"|"&amp;$C24&amp;"|1",관세청_연도별_국가!$A:$A,0)),"")</f>
        <v>중국</v>
      </c>
      <c r="L24" s="13" t="n">
        <f aca="false">IFERROR(INDEX(관세청_연도별_국가!$N:$N,MATCH($B24&amp;"|"&amp;$C24&amp;"|1",관세청_연도별_국가!$A:$A,0)),"")</f>
        <v>0.431900992937908</v>
      </c>
      <c r="M24" s="15" t="str">
        <f aca="false">IFERROR(INDEX(관세청_연도별_국가!$H:$H,MATCH($B24&amp;"|"&amp;$C24&amp;"|2",관세청_연도별_국가!$A:$A,0)),"")</f>
        <v>미국</v>
      </c>
      <c r="N24" s="13" t="n">
        <f aca="false">IFERROR(INDEX(관세청_연도별_국가!$N:$N,MATCH($B24&amp;"|"&amp;$C24&amp;"|2",관세청_연도별_국가!$A:$A,0)),"")</f>
        <v>0.230044372617447</v>
      </c>
      <c r="O24" s="15" t="str">
        <f aca="false">IFERROR(INDEX(관세청_연도별_국가!$H:$H,MATCH($B24&amp;"|"&amp;$C24&amp;"|3",관세청_연도별_국가!$A:$A,0)),"")</f>
        <v>일본</v>
      </c>
      <c r="P24" s="13" t="n">
        <f aca="false">IFERROR(INDEX(관세청_연도별_국가!$N:$N,MATCH($B24&amp;"|"&amp;$C24&amp;"|3",관세청_연도별_국가!$A:$A,0)),"")</f>
        <v>0.192500284970304</v>
      </c>
      <c r="Q24" s="15" t="str">
        <f aca="false">IF(K24="","",K24&amp;" ("&amp;TEXT(L24,"0.0%")&amp;")")&amp;IF(M24="","",", "&amp;M24&amp;" ("&amp;TEXT(N24,"0.0%")&amp;")")&amp;IF(O24="","",", "&amp;O24&amp;" ("&amp;TEXT(P24,"0.0%")&amp;")")</f>
        <v>중국 (43.2%), 미국 (23.0%), 일본 (19.3%)</v>
      </c>
      <c r="R24" s="15" t="str">
        <f aca="false">IFERROR(INDEX(관세청_연도별_국가!$H:$H,MATCH($B24&amp;"|"&amp;$C24&amp;"|W|1",관세청_연도별_국가!$AA:$AA,0)),"")</f>
        <v>벨기에</v>
      </c>
      <c r="S24" s="13" t="n">
        <f aca="false">IFERROR(INDEX(관세청_연도별_국가!$O:$O,MATCH($B24&amp;"|"&amp;$C24&amp;"|W|1",관세청_연도별_국가!$AA:$AA,0)),"")</f>
        <v>0.436487272950041</v>
      </c>
      <c r="T24" s="2"/>
    </row>
    <row r="25" customFormat="false" ht="15" hidden="false" customHeight="false" outlineLevel="0" collapsed="false">
      <c r="A25" s="3" t="s">
        <v>1073</v>
      </c>
      <c r="B25" s="2" t="s">
        <v>1074</v>
      </c>
      <c r="C25" s="2" t="n">
        <v>2021</v>
      </c>
      <c r="D25" s="11" t="n">
        <f aca="false">SUMIFS(관세청_연도별_국가!$J:$J,관세청_연도별_국가!$D:$D,$B25,관세청_연도별_국가!$E:$E,$C25)/1000</f>
        <v>3315.714</v>
      </c>
      <c r="E25" s="12" t="n">
        <f aca="false">SUMIFS(관세청_연도별_국가!$L:$L,관세청_연도별_국가!$D:$D,$B25,관세청_연도별_국가!$E:$E,$C25)/1000</f>
        <v>5.133</v>
      </c>
      <c r="F25" s="13" t="n">
        <f aca="false">IF(D24=0,"",D25/D24-1)</f>
        <v>-0.314061686399438</v>
      </c>
      <c r="G25" s="13" t="n">
        <f aca="false">IF(E24=0,"",E25/E24-1)</f>
        <v>-0.842772689680522</v>
      </c>
      <c r="H25" s="11" t="n">
        <f aca="false">SUMIFS(관세청_연도별_국가!$P:$P,관세청_연도별_국가!$D:$D,$B25,관세청_연도별_국가!$E:$E,$C25)/1000</f>
        <v>1896.093</v>
      </c>
      <c r="I25" s="12" t="n">
        <f aca="false">SUMIFS(관세청_연도별_국가!$R:$R,관세청_연도별_국가!$D:$D,$B25,관세청_연도별_국가!$E:$E,$C25)/1000</f>
        <v>6.721</v>
      </c>
      <c r="J25" s="14" t="n">
        <f aca="false">COUNTIFS(관세청_연도별_국가!$D:$D,$B25,관세청_연도별_국가!$E:$E,$C25,관세청_연도별_국가!$J:$J,"&gt;0")</f>
        <v>10</v>
      </c>
      <c r="K25" s="15" t="str">
        <f aca="false">IFERROR(INDEX(관세청_연도별_국가!$H:$H,MATCH($B25&amp;"|"&amp;$C25&amp;"|1",관세청_연도별_국가!$A:$A,0)),"")</f>
        <v>미국</v>
      </c>
      <c r="L25" s="13" t="n">
        <f aca="false">IFERROR(INDEX(관세청_연도별_국가!$N:$N,MATCH($B25&amp;"|"&amp;$C25&amp;"|1",관세청_연도별_국가!$A:$A,0)),"")</f>
        <v>0.50841658840298</v>
      </c>
      <c r="M25" s="15" t="str">
        <f aca="false">IFERROR(INDEX(관세청_연도별_국가!$H:$H,MATCH($B25&amp;"|"&amp;$C25&amp;"|2",관세청_연도별_국가!$A:$A,0)),"")</f>
        <v>중국</v>
      </c>
      <c r="N25" s="13" t="n">
        <f aca="false">IFERROR(INDEX(관세청_연도별_국가!$N:$N,MATCH($B25&amp;"|"&amp;$C25&amp;"|2",관세청_연도별_국가!$A:$A,0)),"")</f>
        <v>0.351038720468653</v>
      </c>
      <c r="O25" s="15" t="str">
        <f aca="false">IFERROR(INDEX(관세청_연도별_국가!$H:$H,MATCH($B25&amp;"|"&amp;$C25&amp;"|3",관세청_연도별_국가!$A:$A,0)),"")</f>
        <v>일본</v>
      </c>
      <c r="P25" s="13" t="n">
        <f aca="false">IFERROR(INDEX(관세청_연도별_국가!$N:$N,MATCH($B25&amp;"|"&amp;$C25&amp;"|3",관세청_연도별_국가!$A:$A,0)),"")</f>
        <v>0.0599768255042504</v>
      </c>
      <c r="Q25" s="15" t="str">
        <f aca="false">IF(K25="","",K25&amp;" ("&amp;TEXT(L25,"0.0%")&amp;")")&amp;IF(M25="","",", "&amp;M25&amp;" ("&amp;TEXT(N25,"0.0%")&amp;")")&amp;IF(O25="","",", "&amp;O25&amp;" ("&amp;TEXT(P25,"0.0%")&amp;")")</f>
        <v>미국 (50.8%), 중국 (35.1%), 일본 (6.0%)</v>
      </c>
      <c r="R25" s="15" t="str">
        <f aca="false">IFERROR(INDEX(관세청_연도별_국가!$H:$H,MATCH($B25&amp;"|"&amp;$C25&amp;"|W|1",관세청_연도별_국가!$AA:$AA,0)),"")</f>
        <v>중국</v>
      </c>
      <c r="S25" s="13" t="n">
        <f aca="false">IFERROR(INDEX(관세청_연도별_국가!$O:$O,MATCH($B25&amp;"|"&amp;$C25&amp;"|W|1",관세청_연도별_국가!$AA:$AA,0)),"")</f>
        <v>0.682252094291837</v>
      </c>
      <c r="T25" s="2"/>
    </row>
    <row r="26" customFormat="false" ht="15" hidden="false" customHeight="false" outlineLevel="0" collapsed="false">
      <c r="A26" s="3" t="s">
        <v>1073</v>
      </c>
      <c r="B26" s="2" t="s">
        <v>1074</v>
      </c>
      <c r="C26" s="2" t="n">
        <v>2022</v>
      </c>
      <c r="D26" s="11" t="n">
        <f aca="false">SUMIFS(관세청_연도별_국가!$J:$J,관세청_연도별_국가!$D:$D,$B26,관세청_연도별_국가!$E:$E,$C26)/1000</f>
        <v>4360.325</v>
      </c>
      <c r="E26" s="12" t="n">
        <f aca="false">SUMIFS(관세청_연도별_국가!$L:$L,관세청_연도별_국가!$D:$D,$B26,관세청_연도별_국가!$E:$E,$C26)/1000</f>
        <v>4.706</v>
      </c>
      <c r="F26" s="13" t="n">
        <f aca="false">IF(D25=0,"",D26/D25-1)</f>
        <v>0.315048583804273</v>
      </c>
      <c r="G26" s="13" t="n">
        <f aca="false">IF(E25=0,"",E26/E25-1)</f>
        <v>-0.0831872199493473</v>
      </c>
      <c r="H26" s="11" t="n">
        <f aca="false">SUMIFS(관세청_연도별_국가!$P:$P,관세청_연도별_국가!$D:$D,$B26,관세청_연도별_국가!$E:$E,$C26)/1000</f>
        <v>2198.284</v>
      </c>
      <c r="I26" s="12" t="n">
        <f aca="false">SUMIFS(관세청_연도별_국가!$R:$R,관세청_연도별_국가!$D:$D,$B26,관세청_연도별_국가!$E:$E,$C26)/1000</f>
        <v>5.434</v>
      </c>
      <c r="J26" s="14" t="n">
        <f aca="false">COUNTIFS(관세청_연도별_국가!$D:$D,$B26,관세청_연도별_국가!$E:$E,$C26,관세청_연도별_국가!$J:$J,"&gt;0")</f>
        <v>11</v>
      </c>
      <c r="K26" s="15" t="str">
        <f aca="false">IFERROR(INDEX(관세청_연도별_국가!$H:$H,MATCH($B26&amp;"|"&amp;$C26&amp;"|1",관세청_연도별_국가!$A:$A,0)),"")</f>
        <v>미국</v>
      </c>
      <c r="L26" s="13" t="n">
        <f aca="false">IFERROR(INDEX(관세청_연도별_국가!$N:$N,MATCH($B26&amp;"|"&amp;$C26&amp;"|1",관세청_연도별_국가!$A:$A,0)),"")</f>
        <v>0.458630033311737</v>
      </c>
      <c r="M26" s="15" t="str">
        <f aca="false">IFERROR(INDEX(관세청_연도별_국가!$H:$H,MATCH($B26&amp;"|"&amp;$C26&amp;"|2",관세청_연도별_국가!$A:$A,0)),"")</f>
        <v>중국</v>
      </c>
      <c r="N26" s="13" t="n">
        <f aca="false">IFERROR(INDEX(관세청_연도별_국가!$N:$N,MATCH($B26&amp;"|"&amp;$C26&amp;"|2",관세청_연도별_국가!$A:$A,0)),"")</f>
        <v>0.391785016025182</v>
      </c>
      <c r="O26" s="15" t="str">
        <f aca="false">IFERROR(INDEX(관세청_연도별_국가!$H:$H,MATCH($B26&amp;"|"&amp;$C26&amp;"|3",관세청_연도별_국가!$A:$A,0)),"")</f>
        <v>스웨덴</v>
      </c>
      <c r="P26" s="13" t="n">
        <f aca="false">IFERROR(INDEX(관세청_연도별_국가!$N:$N,MATCH($B26&amp;"|"&amp;$C26&amp;"|3",관세청_연도별_국가!$A:$A,0)),"")</f>
        <v>0.105193305544885</v>
      </c>
      <c r="Q26" s="15" t="str">
        <f aca="false">IF(K26="","",K26&amp;" ("&amp;TEXT(L26,"0.0%")&amp;")")&amp;IF(M26="","",", "&amp;M26&amp;" ("&amp;TEXT(N26,"0.0%")&amp;")")&amp;IF(O26="","",", "&amp;O26&amp;" ("&amp;TEXT(P26,"0.0%")&amp;")")</f>
        <v>미국 (45.9%), 중국 (39.2%), 스웨덴 (10.5%)</v>
      </c>
      <c r="R26" s="15" t="str">
        <f aca="false">IFERROR(INDEX(관세청_연도별_국가!$H:$H,MATCH($B26&amp;"|"&amp;$C26&amp;"|W|1",관세청_연도별_국가!$AA:$AA,0)),"")</f>
        <v>중국</v>
      </c>
      <c r="S26" s="13" t="n">
        <f aca="false">IFERROR(INDEX(관세청_연도별_국가!$O:$O,MATCH($B26&amp;"|"&amp;$C26&amp;"|W|1",관세청_연도별_국가!$AA:$AA,0)),"")</f>
        <v>0.749256268593285</v>
      </c>
      <c r="T26" s="2"/>
    </row>
    <row r="27" customFormat="false" ht="15" hidden="false" customHeight="false" outlineLevel="0" collapsed="false">
      <c r="A27" s="3" t="s">
        <v>1073</v>
      </c>
      <c r="B27" s="2" t="s">
        <v>1074</v>
      </c>
      <c r="C27" s="2" t="n">
        <v>2023</v>
      </c>
      <c r="D27" s="11" t="n">
        <f aca="false">SUMIFS(관세청_연도별_국가!$J:$J,관세청_연도별_국가!$D:$D,$B27,관세청_연도별_국가!$E:$E,$C27)/1000</f>
        <v>2738.446</v>
      </c>
      <c r="E27" s="12" t="n">
        <f aca="false">SUMIFS(관세청_연도별_국가!$L:$L,관세청_연도별_국가!$D:$D,$B27,관세청_연도별_국가!$E:$E,$C27)/1000</f>
        <v>5.055</v>
      </c>
      <c r="F27" s="13" t="n">
        <f aca="false">IF(D26=0,"",D27/D26-1)</f>
        <v>-0.371962869740214</v>
      </c>
      <c r="G27" s="13" t="n">
        <f aca="false">IF(E26=0,"",E27/E26-1)</f>
        <v>0.0741606459838502</v>
      </c>
      <c r="H27" s="11" t="n">
        <f aca="false">SUMIFS(관세청_연도별_국가!$P:$P,관세청_연도별_국가!$D:$D,$B27,관세청_연도별_국가!$E:$E,$C27)/1000</f>
        <v>12493.737</v>
      </c>
      <c r="I27" s="12" t="n">
        <f aca="false">SUMIFS(관세청_연도별_국가!$R:$R,관세청_연도별_국가!$D:$D,$B27,관세청_연도별_국가!$E:$E,$C27)/1000</f>
        <v>3.693</v>
      </c>
      <c r="J27" s="14" t="n">
        <f aca="false">COUNTIFS(관세청_연도별_국가!$D:$D,$B27,관세청_연도별_국가!$E:$E,$C27,관세청_연도별_국가!$J:$J,"&gt;0")</f>
        <v>12</v>
      </c>
      <c r="K27" s="15" t="str">
        <f aca="false">IFERROR(INDEX(관세청_연도별_국가!$H:$H,MATCH($B27&amp;"|"&amp;$C27&amp;"|1",관세청_연도별_국가!$A:$A,0)),"")</f>
        <v>중국</v>
      </c>
      <c r="L27" s="13" t="n">
        <f aca="false">IFERROR(INDEX(관세청_연도별_국가!$N:$N,MATCH($B27&amp;"|"&amp;$C27&amp;"|1",관세청_연도별_국가!$A:$A,0)),"")</f>
        <v>0.42997999595391</v>
      </c>
      <c r="M27" s="15" t="str">
        <f aca="false">IFERROR(INDEX(관세청_연도별_국가!$H:$H,MATCH($B27&amp;"|"&amp;$C27&amp;"|2",관세청_연도별_국가!$A:$A,0)),"")</f>
        <v>미국</v>
      </c>
      <c r="N27" s="13" t="n">
        <f aca="false">IFERROR(INDEX(관세청_연도별_국가!$N:$N,MATCH($B27&amp;"|"&amp;$C27&amp;"|2",관세청_연도별_국가!$A:$A,0)),"")</f>
        <v>0.419763617759854</v>
      </c>
      <c r="O27" s="15" t="str">
        <f aca="false">IFERROR(INDEX(관세청_연도별_국가!$H:$H,MATCH($B27&amp;"|"&amp;$C27&amp;"|3",관세청_연도별_국가!$A:$A,0)),"")</f>
        <v>독일</v>
      </c>
      <c r="P27" s="13" t="n">
        <f aca="false">IFERROR(INDEX(관세청_연도별_국가!$N:$N,MATCH($B27&amp;"|"&amp;$C27&amp;"|3",관세청_연도별_국가!$A:$A,0)),"")</f>
        <v>0.0592452799872628</v>
      </c>
      <c r="Q27" s="15" t="str">
        <f aca="false">IF(K27="","",K27&amp;" ("&amp;TEXT(L27,"0.0%")&amp;")")&amp;IF(M27="","",", "&amp;M27&amp;" ("&amp;TEXT(N27,"0.0%")&amp;")")&amp;IF(O27="","",", "&amp;O27&amp;" ("&amp;TEXT(P27,"0.0%")&amp;")")</f>
        <v>중국 (43.0%), 미국 (42.0%), 독일 (5.9%)</v>
      </c>
      <c r="R27" s="15" t="str">
        <f aca="false">IFERROR(INDEX(관세청_연도별_국가!$H:$H,MATCH($B27&amp;"|"&amp;$C27&amp;"|W|1",관세청_연도별_국가!$AA:$AA,0)),"")</f>
        <v>중국</v>
      </c>
      <c r="S27" s="13" t="n">
        <f aca="false">IFERROR(INDEX(관세청_연도별_국가!$O:$O,MATCH($B27&amp;"|"&amp;$C27&amp;"|W|1",관세청_연도별_국가!$AA:$AA,0)),"")</f>
        <v>0.727398615232443</v>
      </c>
      <c r="T27" s="2"/>
    </row>
    <row r="28" customFormat="false" ht="15" hidden="false" customHeight="false" outlineLevel="0" collapsed="false">
      <c r="A28" s="3" t="s">
        <v>1073</v>
      </c>
      <c r="B28" s="2" t="s">
        <v>1074</v>
      </c>
      <c r="C28" s="2" t="n">
        <v>2024</v>
      </c>
      <c r="D28" s="11" t="n">
        <f aca="false">SUMIFS(관세청_연도별_국가!$J:$J,관세청_연도별_국가!$D:$D,$B28,관세청_연도별_국가!$E:$E,$C28)/1000</f>
        <v>12416.224</v>
      </c>
      <c r="E28" s="12" t="n">
        <f aca="false">SUMIFS(관세청_연도별_국가!$L:$L,관세청_연도별_국가!$D:$D,$B28,관세청_연도별_국가!$E:$E,$C28)/1000</f>
        <v>27.727</v>
      </c>
      <c r="F28" s="13" t="n">
        <f aca="false">IF(D27=0,"",D28/D27-1)</f>
        <v>3.53404010887927</v>
      </c>
      <c r="G28" s="13" t="n">
        <f aca="false">IF(E27=0,"",E28/E27-1)</f>
        <v>4.48506429277943</v>
      </c>
      <c r="H28" s="11" t="n">
        <f aca="false">SUMIFS(관세청_연도별_국가!$P:$P,관세청_연도별_국가!$D:$D,$B28,관세청_연도별_국가!$E:$E,$C28)/1000</f>
        <v>9080.901</v>
      </c>
      <c r="I28" s="12" t="n">
        <f aca="false">SUMIFS(관세청_연도별_국가!$R:$R,관세청_연도별_국가!$D:$D,$B28,관세청_연도별_국가!$E:$E,$C28)/1000</f>
        <v>25.113</v>
      </c>
      <c r="J28" s="14" t="n">
        <f aca="false">COUNTIFS(관세청_연도별_국가!$D:$D,$B28,관세청_연도별_국가!$E:$E,$C28,관세청_연도별_국가!$J:$J,"&gt;0")</f>
        <v>8</v>
      </c>
      <c r="K28" s="15" t="str">
        <f aca="false">IFERROR(INDEX(관세청_연도별_국가!$H:$H,MATCH($B28&amp;"|"&amp;$C28&amp;"|1",관세청_연도별_국가!$A:$A,0)),"")</f>
        <v>중국</v>
      </c>
      <c r="L28" s="13" t="n">
        <f aca="false">IFERROR(INDEX(관세청_연도별_국가!$N:$N,MATCH($B28&amp;"|"&amp;$C28&amp;"|1",관세청_연도별_국가!$A:$A,0)),"")</f>
        <v>0.736410844391983</v>
      </c>
      <c r="M28" s="15" t="str">
        <f aca="false">IFERROR(INDEX(관세청_연도별_국가!$H:$H,MATCH($B28&amp;"|"&amp;$C28&amp;"|2",관세청_연도별_국가!$A:$A,0)),"")</f>
        <v>일본</v>
      </c>
      <c r="N28" s="13" t="n">
        <f aca="false">IFERROR(INDEX(관세청_연도별_국가!$N:$N,MATCH($B28&amp;"|"&amp;$C28&amp;"|2",관세청_연도별_국가!$A:$A,0)),"")</f>
        <v>0.144516078318175</v>
      </c>
      <c r="O28" s="15" t="str">
        <f aca="false">IFERROR(INDEX(관세청_연도별_국가!$H:$H,MATCH($B28&amp;"|"&amp;$C28&amp;"|3",관세청_연도별_국가!$A:$A,0)),"")</f>
        <v>미국</v>
      </c>
      <c r="P28" s="13" t="n">
        <f aca="false">IFERROR(INDEX(관세청_연도별_국가!$N:$N,MATCH($B28&amp;"|"&amp;$C28&amp;"|3",관세청_연도별_국가!$A:$A,0)),"")</f>
        <v>0.118817444015185</v>
      </c>
      <c r="Q28" s="15" t="str">
        <f aca="false">IF(K28="","",K28&amp;" ("&amp;TEXT(L28,"0.0%")&amp;")")&amp;IF(M28="","",", "&amp;M28&amp;" ("&amp;TEXT(N28,"0.0%")&amp;")")&amp;IF(O28="","",", "&amp;O28&amp;" ("&amp;TEXT(P28,"0.0%")&amp;")")</f>
        <v>중국 (73.6%), 일본 (14.5%), 미국 (11.9%)</v>
      </c>
      <c r="R28" s="15" t="str">
        <f aca="false">IFERROR(INDEX(관세청_연도별_국가!$H:$H,MATCH($B28&amp;"|"&amp;$C28&amp;"|W|1",관세청_연도별_국가!$AA:$AA,0)),"")</f>
        <v>중국</v>
      </c>
      <c r="S28" s="13" t="n">
        <f aca="false">IFERROR(INDEX(관세청_연도별_국가!$O:$O,MATCH($B28&amp;"|"&amp;$C28&amp;"|W|1",관세청_연도별_국가!$AA:$AA,0)),"")</f>
        <v>0.883687380531612</v>
      </c>
      <c r="T28" s="2"/>
    </row>
    <row r="29" customFormat="false" ht="15" hidden="false" customHeight="false" outlineLevel="0" collapsed="false">
      <c r="A29" s="3" t="s">
        <v>1073</v>
      </c>
      <c r="B29" s="2" t="s">
        <v>1074</v>
      </c>
      <c r="C29" s="2" t="n">
        <v>2025</v>
      </c>
      <c r="D29" s="11" t="n">
        <f aca="false">SUMIFS(관세청_연도별_국가!$J:$J,관세청_연도별_국가!$D:$D,$B29,관세청_연도별_국가!$E:$E,$C29)/1000</f>
        <v>2488.838</v>
      </c>
      <c r="E29" s="12" t="n">
        <f aca="false">SUMIFS(관세청_연도별_국가!$L:$L,관세청_연도별_국가!$D:$D,$B29,관세청_연도별_국가!$E:$E,$C29)/1000</f>
        <v>3.444</v>
      </c>
      <c r="F29" s="13" t="n">
        <f aca="false">IF(D28=0,"",D29/D28-1)</f>
        <v>-0.799549524879706</v>
      </c>
      <c r="G29" s="13" t="n">
        <f aca="false">IF(E28=0,"",E29/E28-1)</f>
        <v>-0.875788942186317</v>
      </c>
      <c r="H29" s="11" t="n">
        <f aca="false">SUMIFS(관세청_연도별_국가!$P:$P,관세청_연도별_국가!$D:$D,$B29,관세청_연도별_국가!$E:$E,$C29)/1000</f>
        <v>3863.667</v>
      </c>
      <c r="I29" s="12" t="n">
        <f aca="false">SUMIFS(관세청_연도별_국가!$R:$R,관세청_연도별_국가!$D:$D,$B29,관세청_연도별_국가!$E:$E,$C29)/1000</f>
        <v>7.784</v>
      </c>
      <c r="J29" s="14" t="n">
        <f aca="false">COUNTIFS(관세청_연도별_국가!$D:$D,$B29,관세청_연도별_국가!$E:$E,$C29,관세청_연도별_국가!$J:$J,"&gt;0")</f>
        <v>11</v>
      </c>
      <c r="K29" s="15" t="str">
        <f aca="false">IFERROR(INDEX(관세청_연도별_국가!$H:$H,MATCH($B29&amp;"|"&amp;$C29&amp;"|1",관세청_연도별_국가!$A:$A,0)),"")</f>
        <v>중국</v>
      </c>
      <c r="L29" s="13" t="n">
        <f aca="false">IFERROR(INDEX(관세청_연도별_국가!$N:$N,MATCH($B29&amp;"|"&amp;$C29&amp;"|1",관세청_연도별_국가!$A:$A,0)),"")</f>
        <v>0.260324295916408</v>
      </c>
      <c r="M29" s="15" t="str">
        <f aca="false">IFERROR(INDEX(관세청_연도별_국가!$H:$H,MATCH($B29&amp;"|"&amp;$C29&amp;"|2",관세청_연도별_국가!$A:$A,0)),"")</f>
        <v>독일</v>
      </c>
      <c r="N29" s="13" t="n">
        <f aca="false">IFERROR(INDEX(관세청_연도별_국가!$N:$N,MATCH($B29&amp;"|"&amp;$C29&amp;"|2",관세청_연도별_국가!$A:$A,0)),"")</f>
        <v>0.259157084551104</v>
      </c>
      <c r="O29" s="15" t="str">
        <f aca="false">IFERROR(INDEX(관세청_연도별_국가!$H:$H,MATCH($B29&amp;"|"&amp;$C29&amp;"|3",관세청_연도별_국가!$A:$A,0)),"")</f>
        <v>미국</v>
      </c>
      <c r="P29" s="13" t="n">
        <f aca="false">IFERROR(INDEX(관세청_연도별_국가!$N:$N,MATCH($B29&amp;"|"&amp;$C29&amp;"|3",관세청_연도별_국가!$A:$A,0)),"")</f>
        <v>0.242729739742</v>
      </c>
      <c r="Q29" s="15" t="str">
        <f aca="false">IF(K29="","",K29&amp;" ("&amp;TEXT(L29,"0.0%")&amp;")")&amp;IF(M29="","",", "&amp;M29&amp;" ("&amp;TEXT(N29,"0.0%")&amp;")")&amp;IF(O29="","",", "&amp;O29&amp;" ("&amp;TEXT(P29,"0.0%")&amp;")")</f>
        <v>중국 (26.0%), 독일 (25.9%), 미국 (24.3%)</v>
      </c>
      <c r="R29" s="15" t="str">
        <f aca="false">IFERROR(INDEX(관세청_연도별_국가!$H:$H,MATCH($B29&amp;"|"&amp;$C29&amp;"|W|1",관세청_연도별_국가!$AA:$AA,0)),"")</f>
        <v>중국</v>
      </c>
      <c r="S29" s="13" t="n">
        <f aca="false">IFERROR(INDEX(관세청_연도별_국가!$O:$O,MATCH($B29&amp;"|"&amp;$C29&amp;"|W|1",관세청_연도별_국가!$AA:$AA,0)),"")</f>
        <v>0.5</v>
      </c>
      <c r="T29" s="2"/>
    </row>
    <row r="30" customFormat="false" ht="15" hidden="false" customHeight="false" outlineLevel="0" collapsed="false">
      <c r="A30" s="3" t="s">
        <v>1073</v>
      </c>
      <c r="B30" s="2" t="s">
        <v>1074</v>
      </c>
      <c r="C30" s="2" t="n">
        <v>2026</v>
      </c>
      <c r="D30" s="11" t="n">
        <f aca="false">SUMIFS(관세청_연도별_국가!$J:$J,관세청_연도별_국가!$D:$D,$B30,관세청_연도별_국가!$E:$E,$C30)/1000</f>
        <v>6994.332</v>
      </c>
      <c r="E30" s="12" t="n">
        <f aca="false">SUMIFS(관세청_연도별_국가!$L:$L,관세청_연도별_국가!$D:$D,$B30,관세청_연도별_국가!$E:$E,$C30)/1000</f>
        <v>4.825</v>
      </c>
      <c r="F30" s="13" t="n">
        <f aca="false">IF(D29=0,"",D30/D29-1)</f>
        <v>1.81028013876355</v>
      </c>
      <c r="G30" s="13" t="n">
        <f aca="false">IF(E29=0,"",E30/E29-1)</f>
        <v>0.400987224157956</v>
      </c>
      <c r="H30" s="11" t="n">
        <f aca="false">SUMIFS(관세청_연도별_국가!$P:$P,관세청_연도별_국가!$D:$D,$B30,관세청_연도별_국가!$E:$E,$C30)/1000</f>
        <v>5311.24</v>
      </c>
      <c r="I30" s="12" t="n">
        <f aca="false">SUMIFS(관세청_연도별_국가!$R:$R,관세청_연도별_국가!$D:$D,$B30,관세청_연도별_국가!$E:$E,$C30)/1000</f>
        <v>3.123</v>
      </c>
      <c r="J30" s="14" t="n">
        <f aca="false">COUNTIFS(관세청_연도별_국가!$D:$D,$B30,관세청_연도별_국가!$E:$E,$C30,관세청_연도별_국가!$J:$J,"&gt;0")</f>
        <v>11</v>
      </c>
      <c r="K30" s="15" t="str">
        <f aca="false">IFERROR(INDEX(관세청_연도별_국가!$H:$H,MATCH($B30&amp;"|"&amp;$C30&amp;"|1",관세청_연도별_국가!$A:$A,0)),"")</f>
        <v>대만</v>
      </c>
      <c r="L30" s="13" t="n">
        <f aca="false">IFERROR(INDEX(관세청_연도별_국가!$N:$N,MATCH($B30&amp;"|"&amp;$C30&amp;"|1",관세청_연도별_국가!$A:$A,0)),"")</f>
        <v>0.347379992828479</v>
      </c>
      <c r="M30" s="15" t="str">
        <f aca="false">IFERROR(INDEX(관세청_연도별_국가!$H:$H,MATCH($B30&amp;"|"&amp;$C30&amp;"|2",관세청_연도별_국가!$A:$A,0)),"")</f>
        <v>독일</v>
      </c>
      <c r="N30" s="13" t="n">
        <f aca="false">IFERROR(INDEX(관세청_연도별_국가!$N:$N,MATCH($B30&amp;"|"&amp;$C30&amp;"|2",관세청_연도별_국가!$A:$A,0)),"")</f>
        <v>0.30122447719096</v>
      </c>
      <c r="O30" s="15" t="str">
        <f aca="false">IFERROR(INDEX(관세청_연도별_국가!$H:$H,MATCH($B30&amp;"|"&amp;$C30&amp;"|3",관세청_연도별_국가!$A:$A,0)),"")</f>
        <v>미국</v>
      </c>
      <c r="P30" s="13" t="n">
        <f aca="false">IFERROR(INDEX(관세청_연도별_국가!$N:$N,MATCH($B30&amp;"|"&amp;$C30&amp;"|3",관세청_연도별_국가!$A:$A,0)),"")</f>
        <v>0.148193136957182</v>
      </c>
      <c r="Q30" s="15" t="str">
        <f aca="false">IF(K30="","",K30&amp;" ("&amp;TEXT(L30,"0.0%")&amp;")")&amp;IF(M30="","",", "&amp;M30&amp;" ("&amp;TEXT(N30,"0.0%")&amp;")")&amp;IF(O30="","",", "&amp;O30&amp;" ("&amp;TEXT(P30,"0.0%")&amp;")")</f>
        <v>대만 (34.7%), 독일 (30.1%), 미국 (14.8%)</v>
      </c>
      <c r="R30" s="15" t="str">
        <f aca="false">IFERROR(INDEX(관세청_연도별_국가!$H:$H,MATCH($B30&amp;"|"&amp;$C30&amp;"|W|1",관세청_연도별_국가!$AA:$AA,0)),"")</f>
        <v>중국</v>
      </c>
      <c r="S30" s="13" t="n">
        <f aca="false">IFERROR(INDEX(관세청_연도별_국가!$O:$O,MATCH($B30&amp;"|"&amp;$C30&amp;"|W|1",관세청_연도별_국가!$AA:$AA,0)),"")</f>
        <v>0.37699481865285</v>
      </c>
      <c r="T30" s="2" t="s">
        <v>1440</v>
      </c>
    </row>
    <row r="31" customFormat="false" ht="15" hidden="false" customHeight="false" outlineLevel="0" collapsed="false">
      <c r="A31" s="3" t="s">
        <v>1277</v>
      </c>
      <c r="B31" s="2" t="s">
        <v>1278</v>
      </c>
      <c r="C31" s="2" t="n">
        <v>2020</v>
      </c>
      <c r="D31" s="11" t="n">
        <f aca="false">SUMIFS(관세청_연도별_국가!$J:$J,관세청_연도별_국가!$D:$D,$B31,관세청_연도별_국가!$E:$E,$C31)/1000</f>
        <v>0</v>
      </c>
      <c r="E31" s="12" t="n">
        <f aca="false">SUMIFS(관세청_연도별_국가!$L:$L,관세청_연도별_국가!$D:$D,$B31,관세청_연도별_국가!$E:$E,$C31)/1000</f>
        <v>0</v>
      </c>
      <c r="F31" s="2"/>
      <c r="G31" s="2"/>
      <c r="H31" s="11" t="n">
        <f aca="false">SUMIFS(관세청_연도별_국가!$P:$P,관세청_연도별_국가!$D:$D,$B31,관세청_연도별_국가!$E:$E,$C31)/1000</f>
        <v>0</v>
      </c>
      <c r="I31" s="12" t="n">
        <f aca="false">SUMIFS(관세청_연도별_국가!$R:$R,관세청_연도별_국가!$D:$D,$B31,관세청_연도별_국가!$E:$E,$C31)/1000</f>
        <v>0</v>
      </c>
      <c r="J31" s="14" t="n">
        <f aca="false">COUNTIFS(관세청_연도별_국가!$D:$D,$B31,관세청_연도별_국가!$E:$E,$C31,관세청_연도별_국가!$J:$J,"&gt;0")</f>
        <v>0</v>
      </c>
      <c r="K31" s="15" t="str">
        <f aca="false">IFERROR(INDEX(관세청_연도별_국가!$H:$H,MATCH($B31&amp;"|"&amp;$C31&amp;"|1",관세청_연도별_국가!$A:$A,0)),"")</f>
        <v/>
      </c>
      <c r="L31" s="13" t="str">
        <f aca="false">IFERROR(INDEX(관세청_연도별_국가!$N:$N,MATCH($B31&amp;"|"&amp;$C31&amp;"|1",관세청_연도별_국가!$A:$A,0)),"")</f>
        <v/>
      </c>
      <c r="M31" s="15" t="str">
        <f aca="false">IFERROR(INDEX(관세청_연도별_국가!$H:$H,MATCH($B31&amp;"|"&amp;$C31&amp;"|2",관세청_연도별_국가!$A:$A,0)),"")</f>
        <v/>
      </c>
      <c r="N31" s="13" t="str">
        <f aca="false">IFERROR(INDEX(관세청_연도별_국가!$N:$N,MATCH($B31&amp;"|"&amp;$C31&amp;"|2",관세청_연도별_국가!$A:$A,0)),"")</f>
        <v/>
      </c>
      <c r="O31" s="15" t="str">
        <f aca="false">IFERROR(INDEX(관세청_연도별_국가!$H:$H,MATCH($B31&amp;"|"&amp;$C31&amp;"|3",관세청_연도별_국가!$A:$A,0)),"")</f>
        <v/>
      </c>
      <c r="P31" s="13" t="str">
        <f aca="false">IFERROR(INDEX(관세청_연도별_국가!$N:$N,MATCH($B31&amp;"|"&amp;$C31&amp;"|3",관세청_연도별_국가!$A:$A,0)),"")</f>
        <v/>
      </c>
      <c r="Q31" s="15" t="str">
        <f aca="false">IF(K31="","",K31&amp;" ("&amp;TEXT(L31,"0.0%")&amp;")")&amp;IF(M31="","",", "&amp;M31&amp;" ("&amp;TEXT(N31,"0.0%")&amp;")")&amp;IF(O31="","",", "&amp;O31&amp;" ("&amp;TEXT(P31,"0.0%")&amp;")")</f>
        <v/>
      </c>
      <c r="R31" s="15" t="str">
        <f aca="false">IFERROR(INDEX(관세청_연도별_국가!$H:$H,MATCH($B31&amp;"|"&amp;$C31&amp;"|W|1",관세청_연도별_국가!$AA:$AA,0)),"")</f>
        <v/>
      </c>
      <c r="S31" s="13" t="str">
        <f aca="false">IFERROR(INDEX(관세청_연도별_국가!$O:$O,MATCH($B31&amp;"|"&amp;$C31&amp;"|W|1",관세청_연도별_국가!$AA:$AA,0)),"")</f>
        <v/>
      </c>
      <c r="T31" s="2"/>
    </row>
    <row r="32" customFormat="false" ht="15" hidden="false" customHeight="false" outlineLevel="0" collapsed="false">
      <c r="A32" s="3" t="s">
        <v>1277</v>
      </c>
      <c r="B32" s="2" t="s">
        <v>1278</v>
      </c>
      <c r="C32" s="2" t="n">
        <v>2021</v>
      </c>
      <c r="D32" s="11" t="n">
        <f aca="false">SUMIFS(관세청_연도별_국가!$J:$J,관세청_연도별_국가!$D:$D,$B32,관세청_연도별_국가!$E:$E,$C32)/1000</f>
        <v>0</v>
      </c>
      <c r="E32" s="12" t="n">
        <f aca="false">SUMIFS(관세청_연도별_국가!$L:$L,관세청_연도별_국가!$D:$D,$B32,관세청_연도별_국가!$E:$E,$C32)/1000</f>
        <v>0</v>
      </c>
      <c r="F32" s="13" t="str">
        <f aca="false">IF(D31=0,"",D32/D31-1)</f>
        <v/>
      </c>
      <c r="G32" s="13" t="str">
        <f aca="false">IF(E31=0,"",E32/E31-1)</f>
        <v/>
      </c>
      <c r="H32" s="11" t="n">
        <f aca="false">SUMIFS(관세청_연도별_국가!$P:$P,관세청_연도별_국가!$D:$D,$B32,관세청_연도별_국가!$E:$E,$C32)/1000</f>
        <v>0</v>
      </c>
      <c r="I32" s="12" t="n">
        <f aca="false">SUMIFS(관세청_연도별_국가!$R:$R,관세청_연도별_국가!$D:$D,$B32,관세청_연도별_국가!$E:$E,$C32)/1000</f>
        <v>0</v>
      </c>
      <c r="J32" s="14" t="n">
        <f aca="false">COUNTIFS(관세청_연도별_국가!$D:$D,$B32,관세청_연도별_국가!$E:$E,$C32,관세청_연도별_국가!$J:$J,"&gt;0")</f>
        <v>0</v>
      </c>
      <c r="K32" s="15" t="str">
        <f aca="false">IFERROR(INDEX(관세청_연도별_국가!$H:$H,MATCH($B32&amp;"|"&amp;$C32&amp;"|1",관세청_연도별_국가!$A:$A,0)),"")</f>
        <v/>
      </c>
      <c r="L32" s="13" t="str">
        <f aca="false">IFERROR(INDEX(관세청_연도별_국가!$N:$N,MATCH($B32&amp;"|"&amp;$C32&amp;"|1",관세청_연도별_국가!$A:$A,0)),"")</f>
        <v/>
      </c>
      <c r="M32" s="15" t="str">
        <f aca="false">IFERROR(INDEX(관세청_연도별_국가!$H:$H,MATCH($B32&amp;"|"&amp;$C32&amp;"|2",관세청_연도별_국가!$A:$A,0)),"")</f>
        <v/>
      </c>
      <c r="N32" s="13" t="str">
        <f aca="false">IFERROR(INDEX(관세청_연도별_국가!$N:$N,MATCH($B32&amp;"|"&amp;$C32&amp;"|2",관세청_연도별_국가!$A:$A,0)),"")</f>
        <v/>
      </c>
      <c r="O32" s="15" t="str">
        <f aca="false">IFERROR(INDEX(관세청_연도별_국가!$H:$H,MATCH($B32&amp;"|"&amp;$C32&amp;"|3",관세청_연도별_국가!$A:$A,0)),"")</f>
        <v/>
      </c>
      <c r="P32" s="13" t="str">
        <f aca="false">IFERROR(INDEX(관세청_연도별_국가!$N:$N,MATCH($B32&amp;"|"&amp;$C32&amp;"|3",관세청_연도별_국가!$A:$A,0)),"")</f>
        <v/>
      </c>
      <c r="Q32" s="15" t="str">
        <f aca="false">IF(K32="","",K32&amp;" ("&amp;TEXT(L32,"0.0%")&amp;")")&amp;IF(M32="","",", "&amp;M32&amp;" ("&amp;TEXT(N32,"0.0%")&amp;")")&amp;IF(O32="","",", "&amp;O32&amp;" ("&amp;TEXT(P32,"0.0%")&amp;")")</f>
        <v/>
      </c>
      <c r="R32" s="15" t="str">
        <f aca="false">IFERROR(INDEX(관세청_연도별_국가!$H:$H,MATCH($B32&amp;"|"&amp;$C32&amp;"|W|1",관세청_연도별_국가!$AA:$AA,0)),"")</f>
        <v/>
      </c>
      <c r="S32" s="13" t="str">
        <f aca="false">IFERROR(INDEX(관세청_연도별_국가!$O:$O,MATCH($B32&amp;"|"&amp;$C32&amp;"|W|1",관세청_연도별_국가!$AA:$AA,0)),"")</f>
        <v/>
      </c>
      <c r="T32" s="2"/>
    </row>
    <row r="33" customFormat="false" ht="15" hidden="false" customHeight="false" outlineLevel="0" collapsed="false">
      <c r="A33" s="3" t="s">
        <v>1277</v>
      </c>
      <c r="B33" s="2" t="s">
        <v>1278</v>
      </c>
      <c r="C33" s="2" t="n">
        <v>2022</v>
      </c>
      <c r="D33" s="11" t="n">
        <f aca="false">SUMIFS(관세청_연도별_국가!$J:$J,관세청_연도별_국가!$D:$D,$B33,관세청_연도별_국가!$E:$E,$C33)/1000</f>
        <v>70.48</v>
      </c>
      <c r="E33" s="12" t="n">
        <f aca="false">SUMIFS(관세청_연도별_국가!$L:$L,관세청_연도별_국가!$D:$D,$B33,관세청_연도별_국가!$E:$E,$C33)/1000</f>
        <v>0.056</v>
      </c>
      <c r="F33" s="13" t="str">
        <f aca="false">IF(D32=0,"",D33/D32-1)</f>
        <v/>
      </c>
      <c r="G33" s="13" t="str">
        <f aca="false">IF(E32=0,"",E33/E32-1)</f>
        <v/>
      </c>
      <c r="H33" s="11" t="n">
        <f aca="false">SUMIFS(관세청_연도별_국가!$P:$P,관세청_연도별_국가!$D:$D,$B33,관세청_연도별_국가!$E:$E,$C33)/1000</f>
        <v>21.298</v>
      </c>
      <c r="I33" s="12" t="n">
        <f aca="false">SUMIFS(관세청_연도별_국가!$R:$R,관세청_연도별_국가!$D:$D,$B33,관세청_연도별_국가!$E:$E,$C33)/1000</f>
        <v>0.029</v>
      </c>
      <c r="J33" s="14" t="n">
        <f aca="false">COUNTIFS(관세청_연도별_국가!$D:$D,$B33,관세청_연도별_국가!$E:$E,$C33,관세청_연도별_국가!$J:$J,"&gt;0")</f>
        <v>5</v>
      </c>
      <c r="K33" s="15" t="str">
        <f aca="false">IFERROR(INDEX(관세청_연도별_국가!$H:$H,MATCH($B33&amp;"|"&amp;$C33&amp;"|1",관세청_연도별_국가!$A:$A,0)),"")</f>
        <v>중국</v>
      </c>
      <c r="L33" s="13" t="n">
        <f aca="false">IFERROR(INDEX(관세청_연도별_국가!$N:$N,MATCH($B33&amp;"|"&amp;$C33&amp;"|1",관세청_연도별_국가!$A:$A,0)),"")</f>
        <v>0.691359250851305</v>
      </c>
      <c r="M33" s="15" t="str">
        <f aca="false">IFERROR(INDEX(관세청_연도별_국가!$H:$H,MATCH($B33&amp;"|"&amp;$C33&amp;"|2",관세청_연도별_국가!$A:$A,0)),"")</f>
        <v>미국</v>
      </c>
      <c r="N33" s="13" t="n">
        <f aca="false">IFERROR(INDEX(관세청_연도별_국가!$N:$N,MATCH($B33&amp;"|"&amp;$C33&amp;"|2",관세청_연도별_국가!$A:$A,0)),"")</f>
        <v>0.269920544835414</v>
      </c>
      <c r="O33" s="15" t="str">
        <f aca="false">IFERROR(INDEX(관세청_연도별_국가!$H:$H,MATCH($B33&amp;"|"&amp;$C33&amp;"|3",관세청_연도별_국가!$A:$A,0)),"")</f>
        <v>홍콩</v>
      </c>
      <c r="P33" s="13" t="n">
        <f aca="false">IFERROR(INDEX(관세청_연도별_국가!$N:$N,MATCH($B33&amp;"|"&amp;$C33&amp;"|3",관세청_연도별_국가!$A:$A,0)),"")</f>
        <v>0.0202894438138479</v>
      </c>
      <c r="Q33" s="15" t="str">
        <f aca="false">IF(K33="","",K33&amp;" ("&amp;TEXT(L33,"0.0%")&amp;")")&amp;IF(M33="","",", "&amp;M33&amp;" ("&amp;TEXT(N33,"0.0%")&amp;")")&amp;IF(O33="","",", "&amp;O33&amp;" ("&amp;TEXT(P33,"0.0%")&amp;")")</f>
        <v>중국 (69.1%), 미국 (27.0%), 홍콩 (2.0%)</v>
      </c>
      <c r="R33" s="15" t="str">
        <f aca="false">IFERROR(INDEX(관세청_연도별_국가!$H:$H,MATCH($B33&amp;"|"&amp;$C33&amp;"|W|1",관세청_연도별_국가!$AA:$AA,0)),"")</f>
        <v>중국</v>
      </c>
      <c r="S33" s="13" t="n">
        <f aca="false">IFERROR(INDEX(관세청_연도별_국가!$O:$O,MATCH($B33&amp;"|"&amp;$C33&amp;"|W|1",관세청_연도별_국가!$AA:$AA,0)),"")</f>
        <v>0.696428571428571</v>
      </c>
      <c r="T33" s="2"/>
    </row>
    <row r="34" customFormat="false" ht="15" hidden="false" customHeight="false" outlineLevel="0" collapsed="false">
      <c r="A34" s="3" t="s">
        <v>1277</v>
      </c>
      <c r="B34" s="2" t="s">
        <v>1278</v>
      </c>
      <c r="C34" s="2" t="n">
        <v>2023</v>
      </c>
      <c r="D34" s="11" t="n">
        <f aca="false">SUMIFS(관세청_연도별_국가!$J:$J,관세청_연도별_국가!$D:$D,$B34,관세청_연도별_국가!$E:$E,$C34)/1000</f>
        <v>264.805</v>
      </c>
      <c r="E34" s="12" t="n">
        <f aca="false">SUMIFS(관세청_연도별_국가!$L:$L,관세청_연도별_국가!$D:$D,$B34,관세청_연도별_국가!$E:$E,$C34)/1000</f>
        <v>0.081</v>
      </c>
      <c r="F34" s="13" t="n">
        <f aca="false">IF(D33=0,"",D34/D33-1)</f>
        <v>2.75716515323496</v>
      </c>
      <c r="G34" s="13" t="n">
        <f aca="false">IF(E33=0,"",E34/E33-1)</f>
        <v>0.446428571428571</v>
      </c>
      <c r="H34" s="11" t="n">
        <f aca="false">SUMIFS(관세청_연도별_국가!$P:$P,관세청_연도별_국가!$D:$D,$B34,관세청_연도별_국가!$E:$E,$C34)/1000</f>
        <v>26.516</v>
      </c>
      <c r="I34" s="12" t="n">
        <f aca="false">SUMIFS(관세청_연도별_국가!$R:$R,관세청_연도별_국가!$D:$D,$B34,관세청_연도별_국가!$E:$E,$C34)/1000</f>
        <v>0.03</v>
      </c>
      <c r="J34" s="14" t="n">
        <f aca="false">COUNTIFS(관세청_연도별_국가!$D:$D,$B34,관세청_연도별_국가!$E:$E,$C34,관세청_연도별_국가!$J:$J,"&gt;0")</f>
        <v>5</v>
      </c>
      <c r="K34" s="15" t="str">
        <f aca="false">IFERROR(INDEX(관세청_연도별_국가!$H:$H,MATCH($B34&amp;"|"&amp;$C34&amp;"|1",관세청_연도별_국가!$A:$A,0)),"")</f>
        <v>중국</v>
      </c>
      <c r="L34" s="13" t="n">
        <f aca="false">IFERROR(INDEX(관세청_연도별_국가!$N:$N,MATCH($B34&amp;"|"&amp;$C34&amp;"|1",관세청_연도별_국가!$A:$A,0)),"")</f>
        <v>0.792590774343385</v>
      </c>
      <c r="M34" s="15" t="str">
        <f aca="false">IFERROR(INDEX(관세청_연도별_국가!$H:$H,MATCH($B34&amp;"|"&amp;$C34&amp;"|2",관세청_연도별_국가!$A:$A,0)),"")</f>
        <v>대만</v>
      </c>
      <c r="N34" s="13" t="n">
        <f aca="false">IFERROR(INDEX(관세청_연도별_국가!$N:$N,MATCH($B34&amp;"|"&amp;$C34&amp;"|2",관세청_연도별_국가!$A:$A,0)),"")</f>
        <v>0.173712732010347</v>
      </c>
      <c r="O34" s="15" t="str">
        <f aca="false">IFERROR(INDEX(관세청_연도별_국가!$H:$H,MATCH($B34&amp;"|"&amp;$C34&amp;"|3",관세청_연도별_국가!$A:$A,0)),"")</f>
        <v>미국</v>
      </c>
      <c r="P34" s="13" t="n">
        <f aca="false">IFERROR(INDEX(관세청_연도별_국가!$N:$N,MATCH($B34&amp;"|"&amp;$C34&amp;"|3",관세청_연도별_국가!$A:$A,0)),"")</f>
        <v>0.026672457091067</v>
      </c>
      <c r="Q34" s="15" t="str">
        <f aca="false">IF(K34="","",K34&amp;" ("&amp;TEXT(L34,"0.0%")&amp;")")&amp;IF(M34="","",", "&amp;M34&amp;" ("&amp;TEXT(N34,"0.0%")&amp;")")&amp;IF(O34="","",", "&amp;O34&amp;" ("&amp;TEXT(P34,"0.0%")&amp;")")</f>
        <v>중국 (79.3%), 대만 (17.4%), 미국 (2.7%)</v>
      </c>
      <c r="R34" s="15" t="str">
        <f aca="false">IFERROR(INDEX(관세청_연도별_국가!$H:$H,MATCH($B34&amp;"|"&amp;$C34&amp;"|W|1",관세청_연도별_국가!$AA:$AA,0)),"")</f>
        <v>중국</v>
      </c>
      <c r="S34" s="13" t="n">
        <f aca="false">IFERROR(INDEX(관세청_연도별_국가!$O:$O,MATCH($B34&amp;"|"&amp;$C34&amp;"|W|1",관세청_연도별_국가!$AA:$AA,0)),"")</f>
        <v>0.876543209876543</v>
      </c>
      <c r="T34" s="2"/>
    </row>
    <row r="35" customFormat="false" ht="15" hidden="false" customHeight="false" outlineLevel="0" collapsed="false">
      <c r="A35" s="3" t="s">
        <v>1277</v>
      </c>
      <c r="B35" s="2" t="s">
        <v>1278</v>
      </c>
      <c r="C35" s="2" t="n">
        <v>2024</v>
      </c>
      <c r="D35" s="11" t="n">
        <f aca="false">SUMIFS(관세청_연도별_국가!$J:$J,관세청_연도별_국가!$D:$D,$B35,관세청_연도별_국가!$E:$E,$C35)/1000</f>
        <v>338.51</v>
      </c>
      <c r="E35" s="12" t="n">
        <f aca="false">SUMIFS(관세청_연도별_국가!$L:$L,관세청_연도별_국가!$D:$D,$B35,관세청_연도별_국가!$E:$E,$C35)/1000</f>
        <v>0.1</v>
      </c>
      <c r="F35" s="13" t="n">
        <f aca="false">IF(D34=0,"",D35/D34-1)</f>
        <v>0.278336889409188</v>
      </c>
      <c r="G35" s="13" t="n">
        <f aca="false">IF(E34=0,"",E35/E34-1)</f>
        <v>0.234567901234568</v>
      </c>
      <c r="H35" s="11" t="n">
        <f aca="false">SUMIFS(관세청_연도별_국가!$P:$P,관세청_연도별_국가!$D:$D,$B35,관세청_연도별_국가!$E:$E,$C35)/1000</f>
        <v>113.803</v>
      </c>
      <c r="I35" s="12" t="n">
        <f aca="false">SUMIFS(관세청_연도별_국가!$R:$R,관세청_연도별_국가!$D:$D,$B35,관세청_연도별_국가!$E:$E,$C35)/1000</f>
        <v>0.294</v>
      </c>
      <c r="J35" s="14" t="n">
        <f aca="false">COUNTIFS(관세청_연도별_국가!$D:$D,$B35,관세청_연도별_국가!$E:$E,$C35,관세청_연도별_국가!$J:$J,"&gt;0")</f>
        <v>4</v>
      </c>
      <c r="K35" s="15" t="str">
        <f aca="false">IFERROR(INDEX(관세청_연도별_국가!$H:$H,MATCH($B35&amp;"|"&amp;$C35&amp;"|1",관세청_연도별_국가!$A:$A,0)),"")</f>
        <v>중국</v>
      </c>
      <c r="L35" s="13" t="n">
        <f aca="false">IFERROR(INDEX(관세청_연도별_국가!$N:$N,MATCH($B35&amp;"|"&amp;$C35&amp;"|1",관세청_연도별_국가!$A:$A,0)),"")</f>
        <v>0.798809488641399</v>
      </c>
      <c r="M35" s="15" t="str">
        <f aca="false">IFERROR(INDEX(관세청_연도별_국가!$H:$H,MATCH($B35&amp;"|"&amp;$C35&amp;"|2",관세청_연도별_국가!$A:$A,0)),"")</f>
        <v>대만</v>
      </c>
      <c r="N35" s="13" t="n">
        <f aca="false">IFERROR(INDEX(관세청_연도별_국가!$N:$N,MATCH($B35&amp;"|"&amp;$C35&amp;"|2",관세청_연도별_국가!$A:$A,0)),"")</f>
        <v>0.162509231632744</v>
      </c>
      <c r="O35" s="15" t="str">
        <f aca="false">IFERROR(INDEX(관세청_연도별_국가!$H:$H,MATCH($B35&amp;"|"&amp;$C35&amp;"|3",관세청_연도별_국가!$A:$A,0)),"")</f>
        <v>미국</v>
      </c>
      <c r="P35" s="13" t="n">
        <f aca="false">IFERROR(INDEX(관세청_연도별_국가!$N:$N,MATCH($B35&amp;"|"&amp;$C35&amp;"|3",관세청_연도별_국가!$A:$A,0)),"")</f>
        <v>0.0337626658001241</v>
      </c>
      <c r="Q35" s="15" t="str">
        <f aca="false">IF(K35="","",K35&amp;" ("&amp;TEXT(L35,"0.0%")&amp;")")&amp;IF(M35="","",", "&amp;M35&amp;" ("&amp;TEXT(N35,"0.0%")&amp;")")&amp;IF(O35="","",", "&amp;O35&amp;" ("&amp;TEXT(P35,"0.0%")&amp;")")</f>
        <v>중국 (79.9%), 대만 (16.3%), 미국 (3.4%)</v>
      </c>
      <c r="R35" s="15" t="str">
        <f aca="false">IFERROR(INDEX(관세청_연도별_국가!$H:$H,MATCH($B35&amp;"|"&amp;$C35&amp;"|W|1",관세청_연도별_국가!$AA:$AA,0)),"")</f>
        <v>중국</v>
      </c>
      <c r="S35" s="13" t="n">
        <f aca="false">IFERROR(INDEX(관세청_연도별_국가!$O:$O,MATCH($B35&amp;"|"&amp;$C35&amp;"|W|1",관세청_연도별_국가!$AA:$AA,0)),"")</f>
        <v>0.91</v>
      </c>
      <c r="T35" s="2"/>
    </row>
    <row r="36" customFormat="false" ht="15" hidden="false" customHeight="false" outlineLevel="0" collapsed="false">
      <c r="A36" s="3" t="s">
        <v>1277</v>
      </c>
      <c r="B36" s="2" t="s">
        <v>1278</v>
      </c>
      <c r="C36" s="2" t="n">
        <v>2025</v>
      </c>
      <c r="D36" s="11" t="n">
        <f aca="false">SUMIFS(관세청_연도별_국가!$J:$J,관세청_연도별_국가!$D:$D,$B36,관세청_연도별_국가!$E:$E,$C36)/1000</f>
        <v>240.801</v>
      </c>
      <c r="E36" s="12" t="n">
        <f aca="false">SUMIFS(관세청_연도별_국가!$L:$L,관세청_연도별_국가!$D:$D,$B36,관세청_연도별_국가!$E:$E,$C36)/1000</f>
        <v>0.091</v>
      </c>
      <c r="F36" s="13" t="n">
        <f aca="false">IF(D35=0,"",D36/D35-1)</f>
        <v>-0.288644353194883</v>
      </c>
      <c r="G36" s="13" t="n">
        <f aca="false">IF(E35=0,"",E36/E35-1)</f>
        <v>-0.0900000000000001</v>
      </c>
      <c r="H36" s="11" t="n">
        <f aca="false">SUMIFS(관세청_연도별_국가!$P:$P,관세청_연도별_국가!$D:$D,$B36,관세청_연도별_국가!$E:$E,$C36)/1000</f>
        <v>175.979</v>
      </c>
      <c r="I36" s="12" t="n">
        <f aca="false">SUMIFS(관세청_연도별_국가!$R:$R,관세청_연도별_국가!$D:$D,$B36,관세청_연도별_국가!$E:$E,$C36)/1000</f>
        <v>0.132</v>
      </c>
      <c r="J36" s="14" t="n">
        <f aca="false">COUNTIFS(관세청_연도별_국가!$D:$D,$B36,관세청_연도별_국가!$E:$E,$C36,관세청_연도별_국가!$J:$J,"&gt;0")</f>
        <v>2</v>
      </c>
      <c r="K36" s="15" t="str">
        <f aca="false">IFERROR(INDEX(관세청_연도별_국가!$H:$H,MATCH($B36&amp;"|"&amp;$C36&amp;"|1",관세청_연도별_국가!$A:$A,0)),"")</f>
        <v>중국</v>
      </c>
      <c r="L36" s="13" t="n">
        <f aca="false">IFERROR(INDEX(관세청_연도별_국가!$N:$N,MATCH($B36&amp;"|"&amp;$C36&amp;"|1",관세청_연도별_국가!$A:$A,0)),"")</f>
        <v>0.969364745163018</v>
      </c>
      <c r="M36" s="15" t="str">
        <f aca="false">IFERROR(INDEX(관세청_연도별_국가!$H:$H,MATCH($B36&amp;"|"&amp;$C36&amp;"|2",관세청_연도별_국가!$A:$A,0)),"")</f>
        <v>미국</v>
      </c>
      <c r="N36" s="13" t="n">
        <f aca="false">IFERROR(INDEX(관세청_연도별_국가!$N:$N,MATCH($B36&amp;"|"&amp;$C36&amp;"|2",관세청_연도별_국가!$A:$A,0)),"")</f>
        <v>0.0306352548369816</v>
      </c>
      <c r="O36" s="15" t="str">
        <f aca="false">IFERROR(INDEX(관세청_연도별_국가!$H:$H,MATCH($B36&amp;"|"&amp;$C36&amp;"|3",관세청_연도별_국가!$A:$A,0)),"")</f>
        <v>독일</v>
      </c>
      <c r="P36" s="13" t="n">
        <f aca="false">IFERROR(INDEX(관세청_연도별_국가!$N:$N,MATCH($B36&amp;"|"&amp;$C36&amp;"|3",관세청_연도별_국가!$A:$A,0)),"")</f>
        <v>0</v>
      </c>
      <c r="Q36" s="15" t="str">
        <f aca="false">IF(K36="","",K36&amp;" ("&amp;TEXT(L36,"0.0%")&amp;")")&amp;IF(M36="","",", "&amp;M36&amp;" ("&amp;TEXT(N36,"0.0%")&amp;")")&amp;IF(O36="","",", "&amp;O36&amp;" ("&amp;TEXT(P36,"0.0%")&amp;")")</f>
        <v>중국 (96.9%), 미국 (3.1%), 독일 (0.0%)</v>
      </c>
      <c r="R36" s="15" t="str">
        <f aca="false">IFERROR(INDEX(관세청_연도별_국가!$H:$H,MATCH($B36&amp;"|"&amp;$C36&amp;"|W|1",관세청_연도별_국가!$AA:$AA,0)),"")</f>
        <v>중국</v>
      </c>
      <c r="S36" s="13" t="n">
        <f aca="false">IFERROR(INDEX(관세청_연도별_국가!$O:$O,MATCH($B36&amp;"|"&amp;$C36&amp;"|W|1",관세청_연도별_국가!$AA:$AA,0)),"")</f>
        <v>1</v>
      </c>
      <c r="T36" s="2"/>
    </row>
    <row r="37" customFormat="false" ht="15" hidden="false" customHeight="false" outlineLevel="0" collapsed="false">
      <c r="A37" s="3" t="s">
        <v>1277</v>
      </c>
      <c r="B37" s="2" t="s">
        <v>1278</v>
      </c>
      <c r="C37" s="2" t="n">
        <v>2026</v>
      </c>
      <c r="D37" s="11" t="n">
        <f aca="false">SUMIFS(관세청_연도별_국가!$J:$J,관세청_연도별_국가!$D:$D,$B37,관세청_연도별_국가!$E:$E,$C37)/1000</f>
        <v>1535.634</v>
      </c>
      <c r="E37" s="12" t="n">
        <f aca="false">SUMIFS(관세청_연도별_국가!$L:$L,관세청_연도별_국가!$D:$D,$B37,관세청_연도별_국가!$E:$E,$C37)/1000</f>
        <v>0.586</v>
      </c>
      <c r="F37" s="13" t="n">
        <f aca="false">IF(D36=0,"",D37/D36-1)</f>
        <v>5.37719112462158</v>
      </c>
      <c r="G37" s="13" t="n">
        <f aca="false">IF(E36=0,"",E37/E36-1)</f>
        <v>5.43956043956044</v>
      </c>
      <c r="H37" s="11" t="n">
        <f aca="false">SUMIFS(관세청_연도별_국가!$P:$P,관세청_연도별_국가!$D:$D,$B37,관세청_연도별_국가!$E:$E,$C37)/1000</f>
        <v>154.003</v>
      </c>
      <c r="I37" s="12" t="n">
        <f aca="false">SUMIFS(관세청_연도별_국가!$R:$R,관세청_연도별_국가!$D:$D,$B37,관세청_연도별_국가!$E:$E,$C37)/1000</f>
        <v>0.14</v>
      </c>
      <c r="J37" s="14" t="n">
        <f aca="false">COUNTIFS(관세청_연도별_국가!$D:$D,$B37,관세청_연도별_국가!$E:$E,$C37,관세청_연도별_국가!$J:$J,"&gt;0")</f>
        <v>6</v>
      </c>
      <c r="K37" s="15" t="str">
        <f aca="false">IFERROR(INDEX(관세청_연도별_국가!$H:$H,MATCH($B37&amp;"|"&amp;$C37&amp;"|1",관세청_연도별_국가!$A:$A,0)),"")</f>
        <v>중국</v>
      </c>
      <c r="L37" s="13" t="n">
        <f aca="false">IFERROR(INDEX(관세청_연도별_국가!$N:$N,MATCH($B37&amp;"|"&amp;$C37&amp;"|1",관세청_연도별_국가!$A:$A,0)),"")</f>
        <v>0.949752349843778</v>
      </c>
      <c r="M37" s="15" t="str">
        <f aca="false">IFERROR(INDEX(관세청_연도별_국가!$H:$H,MATCH($B37&amp;"|"&amp;$C37&amp;"|2",관세청_연도별_국가!$A:$A,0)),"")</f>
        <v>프랑스</v>
      </c>
      <c r="N37" s="13" t="n">
        <f aca="false">IFERROR(INDEX(관세청_연도별_국가!$N:$N,MATCH($B37&amp;"|"&amp;$C37&amp;"|2",관세청_연도별_국가!$A:$A,0)),"")</f>
        <v>0.0406809174581964</v>
      </c>
      <c r="O37" s="15" t="str">
        <f aca="false">IFERROR(INDEX(관세청_연도별_국가!$H:$H,MATCH($B37&amp;"|"&amp;$C37&amp;"|3",관세청_연도별_국가!$A:$A,0)),"")</f>
        <v>미국</v>
      </c>
      <c r="P37" s="13" t="n">
        <f aca="false">IFERROR(INDEX(관세청_연도별_국가!$N:$N,MATCH($B37&amp;"|"&amp;$C37&amp;"|3",관세청_연도별_국가!$A:$A,0)),"")</f>
        <v>0.00719312023568116</v>
      </c>
      <c r="Q37" s="15" t="str">
        <f aca="false">IF(K37="","",K37&amp;" ("&amp;TEXT(L37,"0.0%")&amp;")")&amp;IF(M37="","",", "&amp;M37&amp;" ("&amp;TEXT(N37,"0.0%")&amp;")")&amp;IF(O37="","",", "&amp;O37&amp;" ("&amp;TEXT(P37,"0.0%")&amp;")")</f>
        <v>중국 (95.0%), 프랑스 (4.1%), 미국 (0.7%)</v>
      </c>
      <c r="R37" s="15" t="str">
        <f aca="false">IFERROR(INDEX(관세청_연도별_국가!$H:$H,MATCH($B37&amp;"|"&amp;$C37&amp;"|W|1",관세청_연도별_국가!$AA:$AA,0)),"")</f>
        <v>중국</v>
      </c>
      <c r="S37" s="13" t="n">
        <f aca="false">IFERROR(INDEX(관세청_연도별_국가!$O:$O,MATCH($B37&amp;"|"&amp;$C37&amp;"|W|1",관세청_연도별_국가!$AA:$AA,0)),"")</f>
        <v>0.955631399317406</v>
      </c>
      <c r="T37" s="2" t="s">
        <v>1440</v>
      </c>
    </row>
    <row r="38" customFormat="false" ht="15" hidden="false" customHeight="false" outlineLevel="0" collapsed="false">
      <c r="A38" s="3" t="s">
        <v>1358</v>
      </c>
      <c r="B38" s="2" t="s">
        <v>1359</v>
      </c>
      <c r="C38" s="2" t="n">
        <v>2020</v>
      </c>
      <c r="D38" s="11" t="n">
        <f aca="false">SUMIFS(관세청_연도별_국가!$J:$J,관세청_연도별_국가!$D:$D,$B38,관세청_연도별_국가!$E:$E,$C38)/1000</f>
        <v>0</v>
      </c>
      <c r="E38" s="12" t="n">
        <f aca="false">SUMIFS(관세청_연도별_국가!$L:$L,관세청_연도별_국가!$D:$D,$B38,관세청_연도별_국가!$E:$E,$C38)/1000</f>
        <v>0</v>
      </c>
      <c r="F38" s="2"/>
      <c r="G38" s="2"/>
      <c r="H38" s="11" t="n">
        <f aca="false">SUMIFS(관세청_연도별_국가!$P:$P,관세청_연도별_국가!$D:$D,$B38,관세청_연도별_국가!$E:$E,$C38)/1000</f>
        <v>0</v>
      </c>
      <c r="I38" s="12" t="n">
        <f aca="false">SUMIFS(관세청_연도별_국가!$R:$R,관세청_연도별_국가!$D:$D,$B38,관세청_연도별_국가!$E:$E,$C38)/1000</f>
        <v>0</v>
      </c>
      <c r="J38" s="14" t="n">
        <f aca="false">COUNTIFS(관세청_연도별_국가!$D:$D,$B38,관세청_연도별_국가!$E:$E,$C38,관세청_연도별_국가!$J:$J,"&gt;0")</f>
        <v>0</v>
      </c>
      <c r="K38" s="15" t="str">
        <f aca="false">IFERROR(INDEX(관세청_연도별_국가!$H:$H,MATCH($B38&amp;"|"&amp;$C38&amp;"|1",관세청_연도별_국가!$A:$A,0)),"")</f>
        <v/>
      </c>
      <c r="L38" s="13" t="str">
        <f aca="false">IFERROR(INDEX(관세청_연도별_국가!$N:$N,MATCH($B38&amp;"|"&amp;$C38&amp;"|1",관세청_연도별_국가!$A:$A,0)),"")</f>
        <v/>
      </c>
      <c r="M38" s="15" t="str">
        <f aca="false">IFERROR(INDEX(관세청_연도별_국가!$H:$H,MATCH($B38&amp;"|"&amp;$C38&amp;"|2",관세청_연도별_국가!$A:$A,0)),"")</f>
        <v/>
      </c>
      <c r="N38" s="13" t="str">
        <f aca="false">IFERROR(INDEX(관세청_연도별_국가!$N:$N,MATCH($B38&amp;"|"&amp;$C38&amp;"|2",관세청_연도별_국가!$A:$A,0)),"")</f>
        <v/>
      </c>
      <c r="O38" s="15" t="str">
        <f aca="false">IFERROR(INDEX(관세청_연도별_국가!$H:$H,MATCH($B38&amp;"|"&amp;$C38&amp;"|3",관세청_연도별_국가!$A:$A,0)),"")</f>
        <v/>
      </c>
      <c r="P38" s="13" t="str">
        <f aca="false">IFERROR(INDEX(관세청_연도별_국가!$N:$N,MATCH($B38&amp;"|"&amp;$C38&amp;"|3",관세청_연도별_국가!$A:$A,0)),"")</f>
        <v/>
      </c>
      <c r="Q38" s="15" t="str">
        <f aca="false">IF(K38="","",K38&amp;" ("&amp;TEXT(L38,"0.0%")&amp;")")&amp;IF(M38="","",", "&amp;M38&amp;" ("&amp;TEXT(N38,"0.0%")&amp;")")&amp;IF(O38="","",", "&amp;O38&amp;" ("&amp;TEXT(P38,"0.0%")&amp;")")</f>
        <v/>
      </c>
      <c r="R38" s="15" t="str">
        <f aca="false">IFERROR(INDEX(관세청_연도별_국가!$H:$H,MATCH($B38&amp;"|"&amp;$C38&amp;"|W|1",관세청_연도별_국가!$AA:$AA,0)),"")</f>
        <v/>
      </c>
      <c r="S38" s="13" t="str">
        <f aca="false">IFERROR(INDEX(관세청_연도별_국가!$O:$O,MATCH($B38&amp;"|"&amp;$C38&amp;"|W|1",관세청_연도별_국가!$AA:$AA,0)),"")</f>
        <v/>
      </c>
      <c r="T38" s="2"/>
    </row>
    <row r="39" customFormat="false" ht="15" hidden="false" customHeight="false" outlineLevel="0" collapsed="false">
      <c r="A39" s="3" t="s">
        <v>1358</v>
      </c>
      <c r="B39" s="2" t="s">
        <v>1359</v>
      </c>
      <c r="C39" s="2" t="n">
        <v>2021</v>
      </c>
      <c r="D39" s="11" t="n">
        <f aca="false">SUMIFS(관세청_연도별_국가!$J:$J,관세청_연도별_국가!$D:$D,$B39,관세청_연도별_국가!$E:$E,$C39)/1000</f>
        <v>0</v>
      </c>
      <c r="E39" s="12" t="n">
        <f aca="false">SUMIFS(관세청_연도별_국가!$L:$L,관세청_연도별_국가!$D:$D,$B39,관세청_연도별_국가!$E:$E,$C39)/1000</f>
        <v>0</v>
      </c>
      <c r="F39" s="13" t="str">
        <f aca="false">IF(D38=0,"",D39/D38-1)</f>
        <v/>
      </c>
      <c r="G39" s="13" t="str">
        <f aca="false">IF(E38=0,"",E39/E38-1)</f>
        <v/>
      </c>
      <c r="H39" s="11" t="n">
        <f aca="false">SUMIFS(관세청_연도별_국가!$P:$P,관세청_연도별_국가!$D:$D,$B39,관세청_연도별_국가!$E:$E,$C39)/1000</f>
        <v>0</v>
      </c>
      <c r="I39" s="12" t="n">
        <f aca="false">SUMIFS(관세청_연도별_국가!$R:$R,관세청_연도별_국가!$D:$D,$B39,관세청_연도별_국가!$E:$E,$C39)/1000</f>
        <v>0</v>
      </c>
      <c r="J39" s="14" t="n">
        <f aca="false">COUNTIFS(관세청_연도별_국가!$D:$D,$B39,관세청_연도별_국가!$E:$E,$C39,관세청_연도별_국가!$J:$J,"&gt;0")</f>
        <v>0</v>
      </c>
      <c r="K39" s="15" t="str">
        <f aca="false">IFERROR(INDEX(관세청_연도별_국가!$H:$H,MATCH($B39&amp;"|"&amp;$C39&amp;"|1",관세청_연도별_국가!$A:$A,0)),"")</f>
        <v/>
      </c>
      <c r="L39" s="13" t="str">
        <f aca="false">IFERROR(INDEX(관세청_연도별_국가!$N:$N,MATCH($B39&amp;"|"&amp;$C39&amp;"|1",관세청_연도별_국가!$A:$A,0)),"")</f>
        <v/>
      </c>
      <c r="M39" s="15" t="str">
        <f aca="false">IFERROR(INDEX(관세청_연도별_국가!$H:$H,MATCH($B39&amp;"|"&amp;$C39&amp;"|2",관세청_연도별_국가!$A:$A,0)),"")</f>
        <v/>
      </c>
      <c r="N39" s="13" t="str">
        <f aca="false">IFERROR(INDEX(관세청_연도별_국가!$N:$N,MATCH($B39&amp;"|"&amp;$C39&amp;"|2",관세청_연도별_국가!$A:$A,0)),"")</f>
        <v/>
      </c>
      <c r="O39" s="15" t="str">
        <f aca="false">IFERROR(INDEX(관세청_연도별_국가!$H:$H,MATCH($B39&amp;"|"&amp;$C39&amp;"|3",관세청_연도별_국가!$A:$A,0)),"")</f>
        <v/>
      </c>
      <c r="P39" s="13" t="str">
        <f aca="false">IFERROR(INDEX(관세청_연도별_국가!$N:$N,MATCH($B39&amp;"|"&amp;$C39&amp;"|3",관세청_연도별_국가!$A:$A,0)),"")</f>
        <v/>
      </c>
      <c r="Q39" s="15" t="str">
        <f aca="false">IF(K39="","",K39&amp;" ("&amp;TEXT(L39,"0.0%")&amp;")")&amp;IF(M39="","",", "&amp;M39&amp;" ("&amp;TEXT(N39,"0.0%")&amp;")")&amp;IF(O39="","",", "&amp;O39&amp;" ("&amp;TEXT(P39,"0.0%")&amp;")")</f>
        <v/>
      </c>
      <c r="R39" s="15" t="str">
        <f aca="false">IFERROR(INDEX(관세청_연도별_국가!$H:$H,MATCH($B39&amp;"|"&amp;$C39&amp;"|W|1",관세청_연도별_국가!$AA:$AA,0)),"")</f>
        <v/>
      </c>
      <c r="S39" s="13" t="str">
        <f aca="false">IFERROR(INDEX(관세청_연도별_국가!$O:$O,MATCH($B39&amp;"|"&amp;$C39&amp;"|W|1",관세청_연도별_국가!$AA:$AA,0)),"")</f>
        <v/>
      </c>
      <c r="T39" s="2"/>
    </row>
    <row r="40" customFormat="false" ht="15" hidden="false" customHeight="false" outlineLevel="0" collapsed="false">
      <c r="A40" s="3" t="s">
        <v>1358</v>
      </c>
      <c r="B40" s="2" t="s">
        <v>1359</v>
      </c>
      <c r="C40" s="2" t="n">
        <v>2022</v>
      </c>
      <c r="D40" s="11" t="n">
        <f aca="false">SUMIFS(관세청_연도별_국가!$J:$J,관세청_연도별_국가!$D:$D,$B40,관세청_연도별_국가!$E:$E,$C40)/1000</f>
        <v>153.908</v>
      </c>
      <c r="E40" s="12" t="n">
        <f aca="false">SUMIFS(관세청_연도별_국가!$L:$L,관세청_연도별_국가!$D:$D,$B40,관세청_연도별_국가!$E:$E,$C40)/1000</f>
        <v>0.131</v>
      </c>
      <c r="F40" s="13" t="str">
        <f aca="false">IF(D39=0,"",D40/D39-1)</f>
        <v/>
      </c>
      <c r="G40" s="13" t="str">
        <f aca="false">IF(E39=0,"",E40/E39-1)</f>
        <v/>
      </c>
      <c r="H40" s="11" t="n">
        <f aca="false">SUMIFS(관세청_연도별_국가!$P:$P,관세청_연도별_국가!$D:$D,$B40,관세청_연도별_국가!$E:$E,$C40)/1000</f>
        <v>0.828</v>
      </c>
      <c r="I40" s="12" t="n">
        <f aca="false">SUMIFS(관세청_연도별_국가!$R:$R,관세청_연도별_국가!$D:$D,$B40,관세청_연도별_국가!$E:$E,$C40)/1000</f>
        <v>0</v>
      </c>
      <c r="J40" s="14" t="n">
        <f aca="false">COUNTIFS(관세청_연도별_국가!$D:$D,$B40,관세청_연도별_국가!$E:$E,$C40,관세청_연도별_국가!$J:$J,"&gt;0")</f>
        <v>5</v>
      </c>
      <c r="K40" s="15" t="str">
        <f aca="false">IFERROR(INDEX(관세청_연도별_국가!$H:$H,MATCH($B40&amp;"|"&amp;$C40&amp;"|1",관세청_연도별_국가!$A:$A,0)),"")</f>
        <v>독일</v>
      </c>
      <c r="L40" s="13" t="n">
        <f aca="false">IFERROR(INDEX(관세청_연도별_국가!$N:$N,MATCH($B40&amp;"|"&amp;$C40&amp;"|1",관세청_연도별_국가!$A:$A,0)),"")</f>
        <v>0.705876237752424</v>
      </c>
      <c r="M40" s="15" t="str">
        <f aca="false">IFERROR(INDEX(관세청_연도별_국가!$H:$H,MATCH($B40&amp;"|"&amp;$C40&amp;"|2",관세청_연도별_국가!$A:$A,0)),"")</f>
        <v>일본</v>
      </c>
      <c r="N40" s="13" t="n">
        <f aca="false">IFERROR(INDEX(관세청_연도별_국가!$N:$N,MATCH($B40&amp;"|"&amp;$C40&amp;"|2",관세청_연도별_국가!$A:$A,0)),"")</f>
        <v>0.180783325103308</v>
      </c>
      <c r="O40" s="15" t="str">
        <f aca="false">IFERROR(INDEX(관세청_연도별_국가!$H:$H,MATCH($B40&amp;"|"&amp;$C40&amp;"|3",관세청_연도별_국가!$A:$A,0)),"")</f>
        <v>중국</v>
      </c>
      <c r="P40" s="13" t="n">
        <f aca="false">IFERROR(INDEX(관세청_연도별_국가!$N:$N,MATCH($B40&amp;"|"&amp;$C40&amp;"|3",관세청_연도별_국가!$A:$A,0)),"")</f>
        <v>0.0796319879408478</v>
      </c>
      <c r="Q40" s="15" t="str">
        <f aca="false">IF(K40="","",K40&amp;" ("&amp;TEXT(L40,"0.0%")&amp;")")&amp;IF(M40="","",", "&amp;M40&amp;" ("&amp;TEXT(N40,"0.0%")&amp;")")&amp;IF(O40="","",", "&amp;O40&amp;" ("&amp;TEXT(P40,"0.0%")&amp;")")</f>
        <v>독일 (70.6%), 일본 (18.1%), 중국 (8.0%)</v>
      </c>
      <c r="R40" s="15" t="str">
        <f aca="false">IFERROR(INDEX(관세청_연도별_국가!$H:$H,MATCH($B40&amp;"|"&amp;$C40&amp;"|W|1",관세청_연도별_국가!$AA:$AA,0)),"")</f>
        <v>독일</v>
      </c>
      <c r="S40" s="13" t="n">
        <f aca="false">IFERROR(INDEX(관세청_연도별_국가!$O:$O,MATCH($B40&amp;"|"&amp;$C40&amp;"|W|1",관세청_연도별_국가!$AA:$AA,0)),"")</f>
        <v>0.931297709923664</v>
      </c>
      <c r="T40" s="2"/>
    </row>
    <row r="41" customFormat="false" ht="15" hidden="false" customHeight="false" outlineLevel="0" collapsed="false">
      <c r="A41" s="3" t="s">
        <v>1358</v>
      </c>
      <c r="B41" s="2" t="s">
        <v>1359</v>
      </c>
      <c r="C41" s="2" t="n">
        <v>2023</v>
      </c>
      <c r="D41" s="11" t="n">
        <f aca="false">SUMIFS(관세청_연도별_국가!$J:$J,관세청_연도별_국가!$D:$D,$B41,관세청_연도별_국가!$E:$E,$C41)/1000</f>
        <v>310.793</v>
      </c>
      <c r="E41" s="12" t="n">
        <f aca="false">SUMIFS(관세청_연도별_국가!$L:$L,관세청_연도별_국가!$D:$D,$B41,관세청_연도별_국가!$E:$E,$C41)/1000</f>
        <v>0.217</v>
      </c>
      <c r="F41" s="13" t="n">
        <f aca="false">IF(D40=0,"",D41/D40-1)</f>
        <v>1.01934272422486</v>
      </c>
      <c r="G41" s="13" t="n">
        <f aca="false">IF(E40=0,"",E41/E40-1)</f>
        <v>0.656488549618321</v>
      </c>
      <c r="H41" s="11" t="n">
        <f aca="false">SUMIFS(관세청_연도별_국가!$P:$P,관세청_연도별_국가!$D:$D,$B41,관세청_연도별_국가!$E:$E,$C41)/1000</f>
        <v>0.17</v>
      </c>
      <c r="I41" s="12" t="n">
        <f aca="false">SUMIFS(관세청_연도별_국가!$R:$R,관세청_연도별_국가!$D:$D,$B41,관세청_연도별_국가!$E:$E,$C41)/1000</f>
        <v>0</v>
      </c>
      <c r="J41" s="14" t="n">
        <f aca="false">COUNTIFS(관세청_연도별_국가!$D:$D,$B41,관세청_연도별_국가!$E:$E,$C41,관세청_연도별_국가!$J:$J,"&gt;0")</f>
        <v>5</v>
      </c>
      <c r="K41" s="15" t="str">
        <f aca="false">IFERROR(INDEX(관세청_연도별_국가!$H:$H,MATCH($B41&amp;"|"&amp;$C41&amp;"|1",관세청_연도별_국가!$A:$A,0)),"")</f>
        <v>칠레</v>
      </c>
      <c r="L41" s="13" t="n">
        <f aca="false">IFERROR(INDEX(관세청_연도별_국가!$N:$N,MATCH($B41&amp;"|"&amp;$C41&amp;"|1",관세청_연도별_국가!$A:$A,0)),"")</f>
        <v>0.71352958399964</v>
      </c>
      <c r="M41" s="15" t="str">
        <f aca="false">IFERROR(INDEX(관세청_연도별_국가!$H:$H,MATCH($B41&amp;"|"&amp;$C41&amp;"|2",관세청_연도별_국가!$A:$A,0)),"")</f>
        <v>독일</v>
      </c>
      <c r="N41" s="13" t="n">
        <f aca="false">IFERROR(INDEX(관세청_연도별_국가!$N:$N,MATCH($B41&amp;"|"&amp;$C41&amp;"|2",관세청_연도별_국가!$A:$A,0)),"")</f>
        <v>0.169727117406119</v>
      </c>
      <c r="O41" s="15" t="str">
        <f aca="false">IFERROR(INDEX(관세청_연도별_국가!$H:$H,MATCH($B41&amp;"|"&amp;$C41&amp;"|3",관세청_연도별_국가!$A:$A,0)),"")</f>
        <v>중국</v>
      </c>
      <c r="P41" s="13" t="n">
        <f aca="false">IFERROR(INDEX(관세청_연도별_국가!$N:$N,MATCH($B41&amp;"|"&amp;$C41&amp;"|3",관세청_연도별_국가!$A:$A,0)),"")</f>
        <v>0.0905136216066643</v>
      </c>
      <c r="Q41" s="15" t="str">
        <f aca="false">IF(K41="","",K41&amp;" ("&amp;TEXT(L41,"0.0%")&amp;")")&amp;IF(M41="","",", "&amp;M41&amp;" ("&amp;TEXT(N41,"0.0%")&amp;")")&amp;IF(O41="","",", "&amp;O41&amp;" ("&amp;TEXT(P41,"0.0%")&amp;")")</f>
        <v>칠레 (71.4%), 독일 (17.0%), 중국 (9.1%)</v>
      </c>
      <c r="R41" s="15" t="str">
        <f aca="false">IFERROR(INDEX(관세청_연도별_국가!$H:$H,MATCH($B41&amp;"|"&amp;$C41&amp;"|W|1",관세청_연도별_국가!$AA:$AA,0)),"")</f>
        <v>칠레</v>
      </c>
      <c r="S41" s="13" t="n">
        <f aca="false">IFERROR(INDEX(관세청_연도별_국가!$O:$O,MATCH($B41&amp;"|"&amp;$C41&amp;"|W|1",관세청_연도별_국가!$AA:$AA,0)),"")</f>
        <v>0.723502304147465</v>
      </c>
      <c r="T41" s="2"/>
    </row>
    <row r="42" customFormat="false" ht="15" hidden="false" customHeight="false" outlineLevel="0" collapsed="false">
      <c r="A42" s="3" t="s">
        <v>1358</v>
      </c>
      <c r="B42" s="2" t="s">
        <v>1359</v>
      </c>
      <c r="C42" s="2" t="n">
        <v>2024</v>
      </c>
      <c r="D42" s="11" t="n">
        <f aca="false">SUMIFS(관세청_연도별_국가!$J:$J,관세청_연도별_국가!$D:$D,$B42,관세청_연도별_국가!$E:$E,$C42)/1000</f>
        <v>590.829</v>
      </c>
      <c r="E42" s="12" t="n">
        <f aca="false">SUMIFS(관세청_연도별_국가!$L:$L,관세청_연도별_국가!$D:$D,$B42,관세청_연도별_국가!$E:$E,$C42)/1000</f>
        <v>0.317</v>
      </c>
      <c r="F42" s="13" t="n">
        <f aca="false">IF(D41=0,"",D42/D41-1)</f>
        <v>0.901037024643412</v>
      </c>
      <c r="G42" s="13" t="n">
        <f aca="false">IF(E41=0,"",E42/E41-1)</f>
        <v>0.460829493087558</v>
      </c>
      <c r="H42" s="11" t="n">
        <f aca="false">SUMIFS(관세청_연도별_국가!$P:$P,관세청_연도별_국가!$D:$D,$B42,관세청_연도별_국가!$E:$E,$C42)/1000</f>
        <v>15.835</v>
      </c>
      <c r="I42" s="12" t="n">
        <f aca="false">SUMIFS(관세청_연도별_국가!$R:$R,관세청_연도별_국가!$D:$D,$B42,관세청_연도별_국가!$E:$E,$C42)/1000</f>
        <v>0.016</v>
      </c>
      <c r="J42" s="14" t="n">
        <f aca="false">COUNTIFS(관세청_연도별_국가!$D:$D,$B42,관세청_연도별_국가!$E:$E,$C42,관세청_연도별_국가!$J:$J,"&gt;0")</f>
        <v>6</v>
      </c>
      <c r="K42" s="15" t="str">
        <f aca="false">IFERROR(INDEX(관세청_연도별_국가!$H:$H,MATCH($B42&amp;"|"&amp;$C42&amp;"|1",관세청_연도별_국가!$A:$A,0)),"")</f>
        <v>칠레</v>
      </c>
      <c r="L42" s="13" t="n">
        <f aca="false">IFERROR(INDEX(관세청_연도별_국가!$N:$N,MATCH($B42&amp;"|"&amp;$C42&amp;"|1",관세청_연도별_국가!$A:$A,0)),"")</f>
        <v>0.491621095105352</v>
      </c>
      <c r="M42" s="15" t="str">
        <f aca="false">IFERROR(INDEX(관세청_연도별_국가!$H:$H,MATCH($B42&amp;"|"&amp;$C42&amp;"|2",관세청_연도별_국가!$A:$A,0)),"")</f>
        <v>일본</v>
      </c>
      <c r="N42" s="13" t="n">
        <f aca="false">IFERROR(INDEX(관세청_연도별_국가!$N:$N,MATCH($B42&amp;"|"&amp;$C42&amp;"|2",관세청_연도별_국가!$A:$A,0)),"")</f>
        <v>0.221986395386821</v>
      </c>
      <c r="O42" s="15" t="str">
        <f aca="false">IFERROR(INDEX(관세청_연도별_국가!$H:$H,MATCH($B42&amp;"|"&amp;$C42&amp;"|3",관세청_연도별_국가!$A:$A,0)),"")</f>
        <v>미국</v>
      </c>
      <c r="P42" s="13" t="n">
        <f aca="false">IFERROR(INDEX(관세청_연도별_국가!$N:$N,MATCH($B42&amp;"|"&amp;$C42&amp;"|3",관세청_연도별_국가!$A:$A,0)),"")</f>
        <v>0.160555761480902</v>
      </c>
      <c r="Q42" s="15" t="str">
        <f aca="false">IF(K42="","",K42&amp;" ("&amp;TEXT(L42,"0.0%")&amp;")")&amp;IF(M42="","",", "&amp;M42&amp;" ("&amp;TEXT(N42,"0.0%")&amp;")")&amp;IF(O42="","",", "&amp;O42&amp;" ("&amp;TEXT(P42,"0.0%")&amp;")")</f>
        <v>칠레 (49.2%), 일본 (22.2%), 미국 (16.1%)</v>
      </c>
      <c r="R42" s="15" t="str">
        <f aca="false">IFERROR(INDEX(관세청_연도별_국가!$H:$H,MATCH($B42&amp;"|"&amp;$C42&amp;"|W|1",관세청_연도별_국가!$AA:$AA,0)),"")</f>
        <v>칠레</v>
      </c>
      <c r="S42" s="13" t="n">
        <f aca="false">IFERROR(INDEX(관세청_연도별_국가!$O:$O,MATCH($B42&amp;"|"&amp;$C42&amp;"|W|1",관세청_연도별_국가!$AA:$AA,0)),"")</f>
        <v>0.643533123028391</v>
      </c>
      <c r="T42" s="2"/>
    </row>
    <row r="43" customFormat="false" ht="15" hidden="false" customHeight="false" outlineLevel="0" collapsed="false">
      <c r="A43" s="3" t="s">
        <v>1358</v>
      </c>
      <c r="B43" s="2" t="s">
        <v>1359</v>
      </c>
      <c r="C43" s="2" t="n">
        <v>2025</v>
      </c>
      <c r="D43" s="11" t="n">
        <f aca="false">SUMIFS(관세청_연도별_국가!$J:$J,관세청_연도별_국가!$D:$D,$B43,관세청_연도별_국가!$E:$E,$C43)/1000</f>
        <v>1117.734</v>
      </c>
      <c r="E43" s="12" t="n">
        <f aca="false">SUMIFS(관세청_연도별_국가!$L:$L,관세청_연도별_국가!$D:$D,$B43,관세청_연도별_국가!$E:$E,$C43)/1000</f>
        <v>0.445</v>
      </c>
      <c r="F43" s="13" t="n">
        <f aca="false">IF(D42=0,"",D43/D42-1)</f>
        <v>0.891806258663674</v>
      </c>
      <c r="G43" s="13" t="n">
        <f aca="false">IF(E42=0,"",E43/E42-1)</f>
        <v>0.40378548895899</v>
      </c>
      <c r="H43" s="11" t="n">
        <f aca="false">SUMIFS(관세청_연도별_국가!$P:$P,관세청_연도별_국가!$D:$D,$B43,관세청_연도별_국가!$E:$E,$C43)/1000</f>
        <v>9.758</v>
      </c>
      <c r="I43" s="12" t="n">
        <f aca="false">SUMIFS(관세청_연도별_국가!$R:$R,관세청_연도별_국가!$D:$D,$B43,관세청_연도별_국가!$E:$E,$C43)/1000</f>
        <v>0.048</v>
      </c>
      <c r="J43" s="14" t="n">
        <f aca="false">COUNTIFS(관세청_연도별_국가!$D:$D,$B43,관세청_연도별_국가!$E:$E,$C43,관세청_연도별_국가!$J:$J,"&gt;0")</f>
        <v>4</v>
      </c>
      <c r="K43" s="15" t="str">
        <f aca="false">IFERROR(INDEX(관세청_연도별_국가!$H:$H,MATCH($B43&amp;"|"&amp;$C43&amp;"|1",관세청_연도별_국가!$A:$A,0)),"")</f>
        <v>칠레</v>
      </c>
      <c r="L43" s="13" t="n">
        <f aca="false">IFERROR(INDEX(관세청_연도별_국가!$N:$N,MATCH($B43&amp;"|"&amp;$C43&amp;"|1",관세청_연도별_국가!$A:$A,0)),"")</f>
        <v>0.419764452007365</v>
      </c>
      <c r="M43" s="15" t="str">
        <f aca="false">IFERROR(INDEX(관세청_연도별_국가!$H:$H,MATCH($B43&amp;"|"&amp;$C43&amp;"|2",관세청_연도별_국가!$A:$A,0)),"")</f>
        <v>미국</v>
      </c>
      <c r="N43" s="13" t="n">
        <f aca="false">IFERROR(INDEX(관세청_연도별_국가!$N:$N,MATCH($B43&amp;"|"&amp;$C43&amp;"|2",관세청_연도별_국가!$A:$A,0)),"")</f>
        <v>0.295471910132464</v>
      </c>
      <c r="O43" s="15" t="str">
        <f aca="false">IFERROR(INDEX(관세청_연도별_국가!$H:$H,MATCH($B43&amp;"|"&amp;$C43&amp;"|3",관세청_연도별_국가!$A:$A,0)),"")</f>
        <v>중국</v>
      </c>
      <c r="P43" s="13" t="n">
        <f aca="false">IFERROR(INDEX(관세청_연도별_국가!$N:$N,MATCH($B43&amp;"|"&amp;$C43&amp;"|3",관세청_연도별_국가!$A:$A,0)),"")</f>
        <v>0.275005502203565</v>
      </c>
      <c r="Q43" s="15" t="str">
        <f aca="false">IF(K43="","",K43&amp;" ("&amp;TEXT(L43,"0.0%")&amp;")")&amp;IF(M43="","",", "&amp;M43&amp;" ("&amp;TEXT(N43,"0.0%")&amp;")")&amp;IF(O43="","",", "&amp;O43&amp;" ("&amp;TEXT(P43,"0.0%")&amp;")")</f>
        <v>칠레 (42.0%), 미국 (29.5%), 중국 (27.5%)</v>
      </c>
      <c r="R43" s="15" t="str">
        <f aca="false">IFERROR(INDEX(관세청_연도별_국가!$H:$H,MATCH($B43&amp;"|"&amp;$C43&amp;"|W|1",관세청_연도별_국가!$AA:$AA,0)),"")</f>
        <v>칠레</v>
      </c>
      <c r="S43" s="13" t="n">
        <f aca="false">IFERROR(INDEX(관세청_연도별_국가!$O:$O,MATCH($B43&amp;"|"&amp;$C43&amp;"|W|1",관세청_연도별_국가!$AA:$AA,0)),"")</f>
        <v>0.564044943820225</v>
      </c>
      <c r="T43" s="2"/>
    </row>
    <row r="44" customFormat="false" ht="15" hidden="false" customHeight="false" outlineLevel="0" collapsed="false">
      <c r="A44" s="3" t="s">
        <v>1358</v>
      </c>
      <c r="B44" s="2" t="s">
        <v>1359</v>
      </c>
      <c r="C44" s="2" t="n">
        <v>2026</v>
      </c>
      <c r="D44" s="11" t="n">
        <f aca="false">SUMIFS(관세청_연도별_국가!$J:$J,관세청_연도별_국가!$D:$D,$B44,관세청_연도별_국가!$E:$E,$C44)/1000</f>
        <v>2051.802</v>
      </c>
      <c r="E44" s="12" t="n">
        <f aca="false">SUMIFS(관세청_연도별_국가!$L:$L,관세청_연도별_국가!$D:$D,$B44,관세청_연도별_국가!$E:$E,$C44)/1000</f>
        <v>0.483</v>
      </c>
      <c r="F44" s="13" t="n">
        <f aca="false">IF(D43=0,"",D44/D43-1)</f>
        <v>0.83568004552067</v>
      </c>
      <c r="G44" s="13" t="n">
        <f aca="false">IF(E43=0,"",E44/E43-1)</f>
        <v>0.0853932584269663</v>
      </c>
      <c r="H44" s="11" t="n">
        <f aca="false">SUMIFS(관세청_연도별_국가!$P:$P,관세청_연도별_국가!$D:$D,$B44,관세청_연도별_국가!$E:$E,$C44)/1000</f>
        <v>3.173</v>
      </c>
      <c r="I44" s="12" t="n">
        <f aca="false">SUMIFS(관세청_연도별_국가!$R:$R,관세청_연도별_국가!$D:$D,$B44,관세청_연도별_국가!$E:$E,$C44)/1000</f>
        <v>0.002</v>
      </c>
      <c r="J44" s="14" t="n">
        <f aca="false">COUNTIFS(관세청_연도별_국가!$D:$D,$B44,관세청_연도별_국가!$E:$E,$C44,관세청_연도별_국가!$J:$J,"&gt;0")</f>
        <v>5</v>
      </c>
      <c r="K44" s="15" t="str">
        <f aca="false">IFERROR(INDEX(관세청_연도별_국가!$H:$H,MATCH($B44&amp;"|"&amp;$C44&amp;"|1",관세청_연도별_국가!$A:$A,0)),"")</f>
        <v>칠레</v>
      </c>
      <c r="L44" s="13" t="n">
        <f aca="false">IFERROR(INDEX(관세청_연도별_국가!$N:$N,MATCH($B44&amp;"|"&amp;$C44&amp;"|1",관세청_연도별_국가!$A:$A,0)),"")</f>
        <v>0.792516529372717</v>
      </c>
      <c r="M44" s="15" t="str">
        <f aca="false">IFERROR(INDEX(관세청_연도별_국가!$H:$H,MATCH($B44&amp;"|"&amp;$C44&amp;"|2",관세청_연도별_국가!$A:$A,0)),"")</f>
        <v>미국</v>
      </c>
      <c r="N44" s="13" t="n">
        <f aca="false">IFERROR(INDEX(관세청_연도별_국가!$N:$N,MATCH($B44&amp;"|"&amp;$C44&amp;"|2",관세청_연도별_국가!$A:$A,0)),"")</f>
        <v>0.13980491294969</v>
      </c>
      <c r="O44" s="15" t="str">
        <f aca="false">IFERROR(INDEX(관세청_연도별_국가!$H:$H,MATCH($B44&amp;"|"&amp;$C44&amp;"|3",관세청_연도별_국가!$A:$A,0)),"")</f>
        <v>중국</v>
      </c>
      <c r="P44" s="13" t="n">
        <f aca="false">IFERROR(INDEX(관세청_연도별_국가!$N:$N,MATCH($B44&amp;"|"&amp;$C44&amp;"|3",관세청_연도별_국가!$A:$A,0)),"")</f>
        <v>0.0657621934280208</v>
      </c>
      <c r="Q44" s="15" t="str">
        <f aca="false">IF(K44="","",K44&amp;" ("&amp;TEXT(L44,"0.0%")&amp;")")&amp;IF(M44="","",", "&amp;M44&amp;" ("&amp;TEXT(N44,"0.0%")&amp;")")&amp;IF(O44="","",", "&amp;O44&amp;" ("&amp;TEXT(P44,"0.0%")&amp;")")</f>
        <v>칠레 (79.3%), 미국 (14.0%), 중국 (6.6%)</v>
      </c>
      <c r="R44" s="15" t="str">
        <f aca="false">IFERROR(INDEX(관세청_연도별_국가!$H:$H,MATCH($B44&amp;"|"&amp;$C44&amp;"|W|1",관세청_연도별_국가!$AA:$AA,0)),"")</f>
        <v>칠레</v>
      </c>
      <c r="S44" s="13" t="n">
        <f aca="false">IFERROR(INDEX(관세청_연도별_국가!$O:$O,MATCH($B44&amp;"|"&amp;$C44&amp;"|W|1",관세청_연도별_국가!$AA:$AA,0)),"")</f>
        <v>0.86128364389234</v>
      </c>
      <c r="T44" s="2" t="s">
        <v>1440</v>
      </c>
    </row>
  </sheetData>
  <autoFilter ref="A2:T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9" min="3" style="0" width="14"/>
  </cols>
  <sheetData>
    <row r="1" customFormat="false" ht="15" hidden="false" customHeight="false" outlineLevel="0" collapsed="false">
      <c r="A1" s="7" t="s">
        <v>1441</v>
      </c>
    </row>
    <row r="3" customFormat="false" ht="15" hidden="false" customHeight="false" outlineLevel="0" collapsed="false">
      <c r="A3" s="6" t="s">
        <v>1442</v>
      </c>
    </row>
    <row r="4" customFormat="false" ht="15" hidden="false" customHeight="false" outlineLevel="0" collapsed="false">
      <c r="A4" s="16" t="s">
        <v>68</v>
      </c>
      <c r="B4" s="16" t="s">
        <v>69</v>
      </c>
      <c r="C4" s="17" t="n">
        <v>2020</v>
      </c>
      <c r="D4" s="17" t="n">
        <v>2021</v>
      </c>
      <c r="E4" s="17" t="n">
        <v>2022</v>
      </c>
      <c r="F4" s="17" t="n">
        <v>2023</v>
      </c>
      <c r="G4" s="17" t="n">
        <v>2024</v>
      </c>
      <c r="H4" s="17" t="n">
        <v>2025</v>
      </c>
      <c r="I4" s="17" t="n">
        <v>2026</v>
      </c>
    </row>
    <row r="5" customFormat="false" ht="15" hidden="false" customHeight="false" outlineLevel="0" collapsed="false">
      <c r="A5" s="3" t="s">
        <v>95</v>
      </c>
      <c r="B5" s="2" t="s">
        <v>96</v>
      </c>
      <c r="C5" s="11" t="n">
        <f aca="false">SUMIFS(요약!$D:$D,요약!$B:$B,$B5,요약!$C:$C,C$4)</f>
        <v>72834.26</v>
      </c>
      <c r="D5" s="11" t="n">
        <f aca="false">SUMIFS(요약!$D:$D,요약!$B:$B,$B5,요약!$C:$C,D$4)</f>
        <v>91177.537</v>
      </c>
      <c r="E5" s="11" t="n">
        <f aca="false">SUMIFS(요약!$D:$D,요약!$B:$B,$B5,요약!$C:$C,E$4)</f>
        <v>111814.013</v>
      </c>
      <c r="F5" s="11" t="n">
        <f aca="false">SUMIFS(요약!$D:$D,요약!$B:$B,$B5,요약!$C:$C,F$4)</f>
        <v>104043.036</v>
      </c>
      <c r="G5" s="11" t="n">
        <f aca="false">SUMIFS(요약!$D:$D,요약!$B:$B,$B5,요약!$C:$C,G$4)</f>
        <v>134452.201</v>
      </c>
      <c r="H5" s="11" t="n">
        <f aca="false">SUMIFS(요약!$D:$D,요약!$B:$B,$B5,요약!$C:$C,H$4)</f>
        <v>118438.015</v>
      </c>
      <c r="I5" s="11" t="n">
        <f aca="false">SUMIFS(요약!$D:$D,요약!$B:$B,$B5,요약!$C:$C,I$4)</f>
        <v>64529.864</v>
      </c>
    </row>
    <row r="6" customFormat="false" ht="15" hidden="false" customHeight="false" outlineLevel="0" collapsed="false">
      <c r="A6" s="3" t="s">
        <v>517</v>
      </c>
      <c r="B6" s="2" t="s">
        <v>518</v>
      </c>
      <c r="C6" s="11" t="n">
        <f aca="false">SUMIFS(요약!$D:$D,요약!$B:$B,$B6,요약!$C:$C,C$4)</f>
        <v>153511.494</v>
      </c>
      <c r="D6" s="11" t="n">
        <f aca="false">SUMIFS(요약!$D:$D,요약!$B:$B,$B6,요약!$C:$C,D$4)</f>
        <v>200215.967</v>
      </c>
      <c r="E6" s="11" t="n">
        <f aca="false">SUMIFS(요약!$D:$D,요약!$B:$B,$B6,요약!$C:$C,E$4)</f>
        <v>195498.986</v>
      </c>
      <c r="F6" s="11" t="n">
        <f aca="false">SUMIFS(요약!$D:$D,요약!$B:$B,$B6,요약!$C:$C,F$4)</f>
        <v>219660.558</v>
      </c>
      <c r="G6" s="11" t="n">
        <f aca="false">SUMIFS(요약!$D:$D,요약!$B:$B,$B6,요약!$C:$C,G$4)</f>
        <v>231361.613</v>
      </c>
      <c r="H6" s="11" t="n">
        <f aca="false">SUMIFS(요약!$D:$D,요약!$B:$B,$B6,요약!$C:$C,H$4)</f>
        <v>230011.499</v>
      </c>
      <c r="I6" s="11" t="n">
        <f aca="false">SUMIFS(요약!$D:$D,요약!$B:$B,$B6,요약!$C:$C,I$4)</f>
        <v>186125.331</v>
      </c>
    </row>
    <row r="7" customFormat="false" ht="15" hidden="false" customHeight="false" outlineLevel="0" collapsed="false">
      <c r="A7" s="3" t="s">
        <v>761</v>
      </c>
      <c r="B7" s="2" t="s">
        <v>762</v>
      </c>
      <c r="C7" s="11" t="n">
        <f aca="false">SUMIFS(요약!$D:$D,요약!$B:$B,$B7,요약!$C:$C,C$4)</f>
        <v>15381.706</v>
      </c>
      <c r="D7" s="11" t="n">
        <f aca="false">SUMIFS(요약!$D:$D,요약!$B:$B,$B7,요약!$C:$C,D$4)</f>
        <v>66987.588</v>
      </c>
      <c r="E7" s="11" t="n">
        <f aca="false">SUMIFS(요약!$D:$D,요약!$B:$B,$B7,요약!$C:$C,E$4)</f>
        <v>74533.61</v>
      </c>
      <c r="F7" s="11" t="n">
        <f aca="false">SUMIFS(요약!$D:$D,요약!$B:$B,$B7,요약!$C:$C,F$4)</f>
        <v>74382.846</v>
      </c>
      <c r="G7" s="11" t="n">
        <f aca="false">SUMIFS(요약!$D:$D,요약!$B:$B,$B7,요약!$C:$C,G$4)</f>
        <v>94341.571</v>
      </c>
      <c r="H7" s="11" t="n">
        <f aca="false">SUMIFS(요약!$D:$D,요약!$B:$B,$B7,요약!$C:$C,H$4)</f>
        <v>86537.323</v>
      </c>
      <c r="I7" s="11" t="n">
        <f aca="false">SUMIFS(요약!$D:$D,요약!$B:$B,$B7,요약!$C:$C,I$4)</f>
        <v>75042.293</v>
      </c>
    </row>
    <row r="8" customFormat="false" ht="15" hidden="false" customHeight="false" outlineLevel="0" collapsed="false">
      <c r="A8" s="3" t="s">
        <v>1073</v>
      </c>
      <c r="B8" s="2" t="s">
        <v>1074</v>
      </c>
      <c r="C8" s="11" t="n">
        <f aca="false">SUMIFS(요약!$D:$D,요약!$B:$B,$B8,요약!$C:$C,C$4)</f>
        <v>4833.837</v>
      </c>
      <c r="D8" s="11" t="n">
        <f aca="false">SUMIFS(요약!$D:$D,요약!$B:$B,$B8,요약!$C:$C,D$4)</f>
        <v>3315.714</v>
      </c>
      <c r="E8" s="11" t="n">
        <f aca="false">SUMIFS(요약!$D:$D,요약!$B:$B,$B8,요약!$C:$C,E$4)</f>
        <v>4360.325</v>
      </c>
      <c r="F8" s="11" t="n">
        <f aca="false">SUMIFS(요약!$D:$D,요약!$B:$B,$B8,요약!$C:$C,F$4)</f>
        <v>2738.446</v>
      </c>
      <c r="G8" s="11" t="n">
        <f aca="false">SUMIFS(요약!$D:$D,요약!$B:$B,$B8,요약!$C:$C,G$4)</f>
        <v>12416.224</v>
      </c>
      <c r="H8" s="11" t="n">
        <f aca="false">SUMIFS(요약!$D:$D,요약!$B:$B,$B8,요약!$C:$C,H$4)</f>
        <v>2488.838</v>
      </c>
      <c r="I8" s="11" t="n">
        <f aca="false">SUMIFS(요약!$D:$D,요약!$B:$B,$B8,요약!$C:$C,I$4)</f>
        <v>6994.332</v>
      </c>
    </row>
    <row r="9" customFormat="false" ht="15" hidden="false" customHeight="false" outlineLevel="0" collapsed="false">
      <c r="A9" s="3" t="s">
        <v>1277</v>
      </c>
      <c r="B9" s="2" t="s">
        <v>1278</v>
      </c>
      <c r="C9" s="11" t="n">
        <f aca="false">SUMIFS(요약!$D:$D,요약!$B:$B,$B9,요약!$C:$C,C$4)</f>
        <v>0</v>
      </c>
      <c r="D9" s="11" t="n">
        <f aca="false">SUMIFS(요약!$D:$D,요약!$B:$B,$B9,요약!$C:$C,D$4)</f>
        <v>0</v>
      </c>
      <c r="E9" s="11" t="n">
        <f aca="false">SUMIFS(요약!$D:$D,요약!$B:$B,$B9,요약!$C:$C,E$4)</f>
        <v>70.48</v>
      </c>
      <c r="F9" s="11" t="n">
        <f aca="false">SUMIFS(요약!$D:$D,요약!$B:$B,$B9,요약!$C:$C,F$4)</f>
        <v>264.805</v>
      </c>
      <c r="G9" s="11" t="n">
        <f aca="false">SUMIFS(요약!$D:$D,요약!$B:$B,$B9,요약!$C:$C,G$4)</f>
        <v>338.51</v>
      </c>
      <c r="H9" s="11" t="n">
        <f aca="false">SUMIFS(요약!$D:$D,요약!$B:$B,$B9,요약!$C:$C,H$4)</f>
        <v>240.801</v>
      </c>
      <c r="I9" s="11" t="n">
        <f aca="false">SUMIFS(요약!$D:$D,요약!$B:$B,$B9,요약!$C:$C,I$4)</f>
        <v>1535.634</v>
      </c>
    </row>
    <row r="10" customFormat="false" ht="15" hidden="false" customHeight="false" outlineLevel="0" collapsed="false">
      <c r="A10" s="3" t="s">
        <v>1358</v>
      </c>
      <c r="B10" s="2" t="s">
        <v>1359</v>
      </c>
      <c r="C10" s="11" t="n">
        <f aca="false">SUMIFS(요약!$D:$D,요약!$B:$B,$B10,요약!$C:$C,C$4)</f>
        <v>0</v>
      </c>
      <c r="D10" s="11" t="n">
        <f aca="false">SUMIFS(요약!$D:$D,요약!$B:$B,$B10,요약!$C:$C,D$4)</f>
        <v>0</v>
      </c>
      <c r="E10" s="11" t="n">
        <f aca="false">SUMIFS(요약!$D:$D,요약!$B:$B,$B10,요약!$C:$C,E$4)</f>
        <v>153.908</v>
      </c>
      <c r="F10" s="11" t="n">
        <f aca="false">SUMIFS(요약!$D:$D,요약!$B:$B,$B10,요약!$C:$C,F$4)</f>
        <v>310.793</v>
      </c>
      <c r="G10" s="11" t="n">
        <f aca="false">SUMIFS(요약!$D:$D,요약!$B:$B,$B10,요약!$C:$C,G$4)</f>
        <v>590.829</v>
      </c>
      <c r="H10" s="11" t="n">
        <f aca="false">SUMIFS(요약!$D:$D,요약!$B:$B,$B10,요약!$C:$C,H$4)</f>
        <v>1117.734</v>
      </c>
      <c r="I10" s="11" t="n">
        <f aca="false">SUMIFS(요약!$D:$D,요약!$B:$B,$B10,요약!$C:$C,I$4)</f>
        <v>2051.802</v>
      </c>
    </row>
    <row r="12" customFormat="false" ht="15" hidden="false" customHeight="false" outlineLevel="0" collapsed="false">
      <c r="A12" s="6" t="s">
        <v>1443</v>
      </c>
    </row>
    <row r="13" customFormat="false" ht="15" hidden="false" customHeight="false" outlineLevel="0" collapsed="false">
      <c r="A13" s="16" t="s">
        <v>68</v>
      </c>
      <c r="B13" s="16" t="s">
        <v>69</v>
      </c>
      <c r="C13" s="17" t="n">
        <v>2020</v>
      </c>
      <c r="D13" s="17" t="n">
        <v>2021</v>
      </c>
      <c r="E13" s="17" t="n">
        <v>2022</v>
      </c>
      <c r="F13" s="17" t="n">
        <v>2023</v>
      </c>
      <c r="G13" s="17" t="n">
        <v>2024</v>
      </c>
      <c r="H13" s="17" t="n">
        <v>2025</v>
      </c>
      <c r="I13" s="17" t="n">
        <v>2026</v>
      </c>
    </row>
    <row r="14" customFormat="false" ht="15" hidden="false" customHeight="false" outlineLevel="0" collapsed="false">
      <c r="A14" s="3" t="s">
        <v>95</v>
      </c>
      <c r="B14" s="2" t="s">
        <v>96</v>
      </c>
      <c r="C14" s="12" t="n">
        <f aca="false">SUMIFS(요약!$E:$E,요약!$B:$B,$B14,요약!$C:$C,C$13)</f>
        <v>132.417</v>
      </c>
      <c r="D14" s="12" t="n">
        <f aca="false">SUMIFS(요약!$E:$E,요약!$B:$B,$B14,요약!$C:$C,D$13)</f>
        <v>167.12</v>
      </c>
      <c r="E14" s="12" t="n">
        <f aca="false">SUMIFS(요약!$E:$E,요약!$B:$B,$B14,요약!$C:$C,E$13)</f>
        <v>208.65</v>
      </c>
      <c r="F14" s="12" t="n">
        <f aca="false">SUMIFS(요약!$E:$E,요약!$B:$B,$B14,요약!$C:$C,F$13)</f>
        <v>191.866</v>
      </c>
      <c r="G14" s="12" t="n">
        <f aca="false">SUMIFS(요약!$E:$E,요약!$B:$B,$B14,요약!$C:$C,G$13)</f>
        <v>290.241</v>
      </c>
      <c r="H14" s="12" t="n">
        <f aca="false">SUMIFS(요약!$E:$E,요약!$B:$B,$B14,요약!$C:$C,H$13)</f>
        <v>270.143</v>
      </c>
      <c r="I14" s="12" t="n">
        <f aca="false">SUMIFS(요약!$E:$E,요약!$B:$B,$B14,요약!$C:$C,I$13)</f>
        <v>81.128</v>
      </c>
    </row>
    <row r="15" customFormat="false" ht="15" hidden="false" customHeight="false" outlineLevel="0" collapsed="false">
      <c r="A15" s="3" t="s">
        <v>517</v>
      </c>
      <c r="B15" s="2" t="s">
        <v>518</v>
      </c>
      <c r="C15" s="12" t="n">
        <f aca="false">SUMIFS(요약!$E:$E,요약!$B:$B,$B15,요약!$C:$C,C$13)</f>
        <v>6262.966</v>
      </c>
      <c r="D15" s="12" t="n">
        <f aca="false">SUMIFS(요약!$E:$E,요약!$B:$B,$B15,요약!$C:$C,D$13)</f>
        <v>7939.319</v>
      </c>
      <c r="E15" s="12" t="n">
        <f aca="false">SUMIFS(요약!$E:$E,요약!$B:$B,$B15,요약!$C:$C,E$13)</f>
        <v>6940.047</v>
      </c>
      <c r="F15" s="12" t="n">
        <f aca="false">SUMIFS(요약!$E:$E,요약!$B:$B,$B15,요약!$C:$C,F$13)</f>
        <v>7537.003</v>
      </c>
      <c r="G15" s="12" t="n">
        <f aca="false">SUMIFS(요약!$E:$E,요약!$B:$B,$B15,요약!$C:$C,G$13)</f>
        <v>7881.64</v>
      </c>
      <c r="H15" s="12" t="n">
        <f aca="false">SUMIFS(요약!$E:$E,요약!$B:$B,$B15,요약!$C:$C,H$13)</f>
        <v>7748.315</v>
      </c>
      <c r="I15" s="12" t="n">
        <f aca="false">SUMIFS(요약!$E:$E,요약!$B:$B,$B15,요약!$C:$C,I$13)</f>
        <v>6184.071</v>
      </c>
    </row>
    <row r="16" customFormat="false" ht="15" hidden="false" customHeight="false" outlineLevel="0" collapsed="false">
      <c r="A16" s="3" t="s">
        <v>761</v>
      </c>
      <c r="B16" s="2" t="s">
        <v>762</v>
      </c>
      <c r="C16" s="12" t="n">
        <f aca="false">SUMIFS(요약!$E:$E,요약!$B:$B,$B16,요약!$C:$C,C$13)</f>
        <v>111.785</v>
      </c>
      <c r="D16" s="12" t="n">
        <f aca="false">SUMIFS(요약!$E:$E,요약!$B:$B,$B16,요약!$C:$C,D$13)</f>
        <v>368.162</v>
      </c>
      <c r="E16" s="12" t="n">
        <f aca="false">SUMIFS(요약!$E:$E,요약!$B:$B,$B16,요약!$C:$C,E$13)</f>
        <v>386.763</v>
      </c>
      <c r="F16" s="12" t="n">
        <f aca="false">SUMIFS(요약!$E:$E,요약!$B:$B,$B16,요약!$C:$C,F$13)</f>
        <v>386.831</v>
      </c>
      <c r="G16" s="12" t="n">
        <f aca="false">SUMIFS(요약!$E:$E,요약!$B:$B,$B16,요약!$C:$C,G$13)</f>
        <v>382.153</v>
      </c>
      <c r="H16" s="12" t="n">
        <f aca="false">SUMIFS(요약!$E:$E,요약!$B:$B,$B16,요약!$C:$C,H$13)</f>
        <v>277.705</v>
      </c>
      <c r="I16" s="12" t="n">
        <f aca="false">SUMIFS(요약!$E:$E,요약!$B:$B,$B16,요약!$C:$C,I$13)</f>
        <v>144.863</v>
      </c>
    </row>
    <row r="17" customFormat="false" ht="15" hidden="false" customHeight="false" outlineLevel="0" collapsed="false">
      <c r="A17" s="3" t="s">
        <v>1073</v>
      </c>
      <c r="B17" s="2" t="s">
        <v>1074</v>
      </c>
      <c r="C17" s="12" t="n">
        <f aca="false">SUMIFS(요약!$E:$E,요약!$B:$B,$B17,요약!$C:$C,C$13)</f>
        <v>32.647</v>
      </c>
      <c r="D17" s="12" t="n">
        <f aca="false">SUMIFS(요약!$E:$E,요약!$B:$B,$B17,요약!$C:$C,D$13)</f>
        <v>5.133</v>
      </c>
      <c r="E17" s="12" t="n">
        <f aca="false">SUMIFS(요약!$E:$E,요약!$B:$B,$B17,요약!$C:$C,E$13)</f>
        <v>4.706</v>
      </c>
      <c r="F17" s="12" t="n">
        <f aca="false">SUMIFS(요약!$E:$E,요약!$B:$B,$B17,요약!$C:$C,F$13)</f>
        <v>5.055</v>
      </c>
      <c r="G17" s="12" t="n">
        <f aca="false">SUMIFS(요약!$E:$E,요약!$B:$B,$B17,요약!$C:$C,G$13)</f>
        <v>27.727</v>
      </c>
      <c r="H17" s="12" t="n">
        <f aca="false">SUMIFS(요약!$E:$E,요약!$B:$B,$B17,요약!$C:$C,H$13)</f>
        <v>3.444</v>
      </c>
      <c r="I17" s="12" t="n">
        <f aca="false">SUMIFS(요약!$E:$E,요약!$B:$B,$B17,요약!$C:$C,I$13)</f>
        <v>4.825</v>
      </c>
    </row>
    <row r="18" customFormat="false" ht="15" hidden="false" customHeight="false" outlineLevel="0" collapsed="false">
      <c r="A18" s="3" t="s">
        <v>1277</v>
      </c>
      <c r="B18" s="2" t="s">
        <v>1278</v>
      </c>
      <c r="C18" s="12" t="n">
        <f aca="false">SUMIFS(요약!$E:$E,요약!$B:$B,$B18,요약!$C:$C,C$13)</f>
        <v>0</v>
      </c>
      <c r="D18" s="12" t="n">
        <f aca="false">SUMIFS(요약!$E:$E,요약!$B:$B,$B18,요약!$C:$C,D$13)</f>
        <v>0</v>
      </c>
      <c r="E18" s="12" t="n">
        <f aca="false">SUMIFS(요약!$E:$E,요약!$B:$B,$B18,요약!$C:$C,E$13)</f>
        <v>0.056</v>
      </c>
      <c r="F18" s="12" t="n">
        <f aca="false">SUMIFS(요약!$E:$E,요약!$B:$B,$B18,요약!$C:$C,F$13)</f>
        <v>0.081</v>
      </c>
      <c r="G18" s="12" t="n">
        <f aca="false">SUMIFS(요약!$E:$E,요약!$B:$B,$B18,요약!$C:$C,G$13)</f>
        <v>0.1</v>
      </c>
      <c r="H18" s="12" t="n">
        <f aca="false">SUMIFS(요약!$E:$E,요약!$B:$B,$B18,요약!$C:$C,H$13)</f>
        <v>0.091</v>
      </c>
      <c r="I18" s="12" t="n">
        <f aca="false">SUMIFS(요약!$E:$E,요약!$B:$B,$B18,요약!$C:$C,I$13)</f>
        <v>0.586</v>
      </c>
    </row>
    <row r="19" customFormat="false" ht="15" hidden="false" customHeight="false" outlineLevel="0" collapsed="false">
      <c r="A19" s="3" t="s">
        <v>1358</v>
      </c>
      <c r="B19" s="2" t="s">
        <v>1359</v>
      </c>
      <c r="C19" s="12" t="n">
        <f aca="false">SUMIFS(요약!$E:$E,요약!$B:$B,$B19,요약!$C:$C,C$13)</f>
        <v>0</v>
      </c>
      <c r="D19" s="12" t="n">
        <f aca="false">SUMIFS(요약!$E:$E,요약!$B:$B,$B19,요약!$C:$C,D$13)</f>
        <v>0</v>
      </c>
      <c r="E19" s="12" t="n">
        <f aca="false">SUMIFS(요약!$E:$E,요약!$B:$B,$B19,요약!$C:$C,E$13)</f>
        <v>0.131</v>
      </c>
      <c r="F19" s="12" t="n">
        <f aca="false">SUMIFS(요약!$E:$E,요약!$B:$B,$B19,요약!$C:$C,F$13)</f>
        <v>0.217</v>
      </c>
      <c r="G19" s="12" t="n">
        <f aca="false">SUMIFS(요약!$E:$E,요약!$B:$B,$B19,요약!$C:$C,G$13)</f>
        <v>0.317</v>
      </c>
      <c r="H19" s="12" t="n">
        <f aca="false">SUMIFS(요약!$E:$E,요약!$B:$B,$B19,요약!$C:$C,H$13)</f>
        <v>0.445</v>
      </c>
      <c r="I19" s="12" t="n">
        <f aca="false">SUMIFS(요약!$E:$E,요약!$B:$B,$B19,요약!$C:$C,I$13)</f>
        <v>0.483</v>
      </c>
    </row>
    <row r="21" customFormat="false" ht="15" hidden="false" customHeight="false" outlineLevel="0" collapsed="false">
      <c r="A21" s="6" t="s">
        <v>1444</v>
      </c>
    </row>
    <row r="22" customFormat="false" ht="15" hidden="false" customHeight="false" outlineLevel="0" collapsed="false">
      <c r="A22" s="16" t="s">
        <v>68</v>
      </c>
      <c r="B22" s="16" t="s">
        <v>69</v>
      </c>
      <c r="C22" s="17" t="n">
        <v>2020</v>
      </c>
      <c r="D22" s="17" t="n">
        <v>2021</v>
      </c>
      <c r="E22" s="17" t="n">
        <v>2022</v>
      </c>
      <c r="F22" s="17" t="n">
        <v>2023</v>
      </c>
      <c r="G22" s="17" t="n">
        <v>2024</v>
      </c>
      <c r="H22" s="17" t="n">
        <v>2025</v>
      </c>
      <c r="I22" s="17" t="n">
        <v>2026</v>
      </c>
    </row>
    <row r="23" customFormat="false" ht="15" hidden="false" customHeight="false" outlineLevel="0" collapsed="false">
      <c r="A23" s="3" t="s">
        <v>95</v>
      </c>
      <c r="B23" s="2" t="s">
        <v>96</v>
      </c>
      <c r="C23" s="11" t="n">
        <f aca="false">SUMIFS(요약!$H:$H,요약!$B:$B,$B23,요약!$C:$C,C$22)</f>
        <v>17941.594</v>
      </c>
      <c r="D23" s="11" t="n">
        <f aca="false">SUMIFS(요약!$H:$H,요약!$B:$B,$B23,요약!$C:$C,D$22)</f>
        <v>25954.646</v>
      </c>
      <c r="E23" s="11" t="n">
        <f aca="false">SUMIFS(요약!$H:$H,요약!$B:$B,$B23,요약!$C:$C,E$22)</f>
        <v>29675.121</v>
      </c>
      <c r="F23" s="11" t="n">
        <f aca="false">SUMIFS(요약!$H:$H,요약!$B:$B,$B23,요약!$C:$C,F$22)</f>
        <v>23636.832</v>
      </c>
      <c r="G23" s="11" t="n">
        <f aca="false">SUMIFS(요약!$H:$H,요약!$B:$B,$B23,요약!$C:$C,G$22)</f>
        <v>38618.293</v>
      </c>
      <c r="H23" s="11" t="n">
        <f aca="false">SUMIFS(요약!$H:$H,요약!$B:$B,$B23,요약!$C:$C,H$22)</f>
        <v>27876.494</v>
      </c>
      <c r="I23" s="11" t="n">
        <f aca="false">SUMIFS(요약!$H:$H,요약!$B:$B,$B23,요약!$C:$C,I$22)</f>
        <v>29318.588</v>
      </c>
    </row>
    <row r="24" customFormat="false" ht="15" hidden="false" customHeight="false" outlineLevel="0" collapsed="false">
      <c r="A24" s="3" t="s">
        <v>517</v>
      </c>
      <c r="B24" s="2" t="s">
        <v>518</v>
      </c>
      <c r="C24" s="11" t="n">
        <f aca="false">SUMIFS(요약!$H:$H,요약!$B:$B,$B24,요약!$C:$C,C$22)</f>
        <v>2359.506</v>
      </c>
      <c r="D24" s="11" t="n">
        <f aca="false">SUMIFS(요약!$H:$H,요약!$B:$B,$B24,요약!$C:$C,D$22)</f>
        <v>4616.073</v>
      </c>
      <c r="E24" s="11" t="n">
        <f aca="false">SUMIFS(요약!$H:$H,요약!$B:$B,$B24,요약!$C:$C,E$22)</f>
        <v>1331.273</v>
      </c>
      <c r="F24" s="11" t="n">
        <f aca="false">SUMIFS(요약!$H:$H,요약!$B:$B,$B24,요약!$C:$C,F$22)</f>
        <v>1838.871</v>
      </c>
      <c r="G24" s="11" t="n">
        <f aca="false">SUMIFS(요약!$H:$H,요약!$B:$B,$B24,요약!$C:$C,G$22)</f>
        <v>5665.607</v>
      </c>
      <c r="H24" s="11" t="n">
        <f aca="false">SUMIFS(요약!$H:$H,요약!$B:$B,$B24,요약!$C:$C,H$22)</f>
        <v>5480.645</v>
      </c>
      <c r="I24" s="11" t="n">
        <f aca="false">SUMIFS(요약!$H:$H,요약!$B:$B,$B24,요약!$C:$C,I$22)</f>
        <v>4536.441</v>
      </c>
    </row>
    <row r="25" customFormat="false" ht="15" hidden="false" customHeight="false" outlineLevel="0" collapsed="false">
      <c r="A25" s="3" t="s">
        <v>761</v>
      </c>
      <c r="B25" s="2" t="s">
        <v>762</v>
      </c>
      <c r="C25" s="11" t="n">
        <f aca="false">SUMIFS(요약!$H:$H,요약!$B:$B,$B25,요약!$C:$C,C$22)</f>
        <v>28405.961</v>
      </c>
      <c r="D25" s="11" t="n">
        <f aca="false">SUMIFS(요약!$H:$H,요약!$B:$B,$B25,요약!$C:$C,D$22)</f>
        <v>33317.538</v>
      </c>
      <c r="E25" s="11" t="n">
        <f aca="false">SUMIFS(요약!$H:$H,요약!$B:$B,$B25,요약!$C:$C,E$22)</f>
        <v>31739.134</v>
      </c>
      <c r="F25" s="11" t="n">
        <f aca="false">SUMIFS(요약!$H:$H,요약!$B:$B,$B25,요약!$C:$C,F$22)</f>
        <v>31463.445</v>
      </c>
      <c r="G25" s="11" t="n">
        <f aca="false">SUMIFS(요약!$H:$H,요약!$B:$B,$B25,요약!$C:$C,G$22)</f>
        <v>42679.295</v>
      </c>
      <c r="H25" s="11" t="n">
        <f aca="false">SUMIFS(요약!$H:$H,요약!$B:$B,$B25,요약!$C:$C,H$22)</f>
        <v>54278.9</v>
      </c>
      <c r="I25" s="11" t="n">
        <f aca="false">SUMIFS(요약!$H:$H,요약!$B:$B,$B25,요약!$C:$C,I$22)</f>
        <v>62001.404</v>
      </c>
    </row>
    <row r="26" customFormat="false" ht="15" hidden="false" customHeight="false" outlineLevel="0" collapsed="false">
      <c r="A26" s="3" t="s">
        <v>1073</v>
      </c>
      <c r="B26" s="2" t="s">
        <v>1074</v>
      </c>
      <c r="C26" s="11" t="n">
        <f aca="false">SUMIFS(요약!$H:$H,요약!$B:$B,$B26,요약!$C:$C,C$22)</f>
        <v>1213.232</v>
      </c>
      <c r="D26" s="11" t="n">
        <f aca="false">SUMIFS(요약!$H:$H,요약!$B:$B,$B26,요약!$C:$C,D$22)</f>
        <v>1896.093</v>
      </c>
      <c r="E26" s="11" t="n">
        <f aca="false">SUMIFS(요약!$H:$H,요약!$B:$B,$B26,요약!$C:$C,E$22)</f>
        <v>2198.284</v>
      </c>
      <c r="F26" s="11" t="n">
        <f aca="false">SUMIFS(요약!$H:$H,요약!$B:$B,$B26,요약!$C:$C,F$22)</f>
        <v>12493.737</v>
      </c>
      <c r="G26" s="11" t="n">
        <f aca="false">SUMIFS(요약!$H:$H,요약!$B:$B,$B26,요약!$C:$C,G$22)</f>
        <v>9080.901</v>
      </c>
      <c r="H26" s="11" t="n">
        <f aca="false">SUMIFS(요약!$H:$H,요약!$B:$B,$B26,요약!$C:$C,H$22)</f>
        <v>3863.667</v>
      </c>
      <c r="I26" s="11" t="n">
        <f aca="false">SUMIFS(요약!$H:$H,요약!$B:$B,$B26,요약!$C:$C,I$22)</f>
        <v>5311.24</v>
      </c>
    </row>
    <row r="27" customFormat="false" ht="15" hidden="false" customHeight="false" outlineLevel="0" collapsed="false">
      <c r="A27" s="3" t="s">
        <v>1277</v>
      </c>
      <c r="B27" s="2" t="s">
        <v>1278</v>
      </c>
      <c r="C27" s="11" t="n">
        <f aca="false">SUMIFS(요약!$H:$H,요약!$B:$B,$B27,요약!$C:$C,C$22)</f>
        <v>0</v>
      </c>
      <c r="D27" s="11" t="n">
        <f aca="false">SUMIFS(요약!$H:$H,요약!$B:$B,$B27,요약!$C:$C,D$22)</f>
        <v>0</v>
      </c>
      <c r="E27" s="11" t="n">
        <f aca="false">SUMIFS(요약!$H:$H,요약!$B:$B,$B27,요약!$C:$C,E$22)</f>
        <v>21.298</v>
      </c>
      <c r="F27" s="11" t="n">
        <f aca="false">SUMIFS(요약!$H:$H,요약!$B:$B,$B27,요약!$C:$C,F$22)</f>
        <v>26.516</v>
      </c>
      <c r="G27" s="11" t="n">
        <f aca="false">SUMIFS(요약!$H:$H,요약!$B:$B,$B27,요약!$C:$C,G$22)</f>
        <v>113.803</v>
      </c>
      <c r="H27" s="11" t="n">
        <f aca="false">SUMIFS(요약!$H:$H,요약!$B:$B,$B27,요약!$C:$C,H$22)</f>
        <v>175.979</v>
      </c>
      <c r="I27" s="11" t="n">
        <f aca="false">SUMIFS(요약!$H:$H,요약!$B:$B,$B27,요약!$C:$C,I$22)</f>
        <v>154.003</v>
      </c>
    </row>
    <row r="28" customFormat="false" ht="15" hidden="false" customHeight="false" outlineLevel="0" collapsed="false">
      <c r="A28" s="3" t="s">
        <v>1358</v>
      </c>
      <c r="B28" s="2" t="s">
        <v>1359</v>
      </c>
      <c r="C28" s="11" t="n">
        <f aca="false">SUMIFS(요약!$H:$H,요약!$B:$B,$B28,요약!$C:$C,C$22)</f>
        <v>0</v>
      </c>
      <c r="D28" s="11" t="n">
        <f aca="false">SUMIFS(요약!$H:$H,요약!$B:$B,$B28,요약!$C:$C,D$22)</f>
        <v>0</v>
      </c>
      <c r="E28" s="11" t="n">
        <f aca="false">SUMIFS(요약!$H:$H,요약!$B:$B,$B28,요약!$C:$C,E$22)</f>
        <v>0.828</v>
      </c>
      <c r="F28" s="11" t="n">
        <f aca="false">SUMIFS(요약!$H:$H,요약!$B:$B,$B28,요약!$C:$C,F$22)</f>
        <v>0.17</v>
      </c>
      <c r="G28" s="11" t="n">
        <f aca="false">SUMIFS(요약!$H:$H,요약!$B:$B,$B28,요약!$C:$C,G$22)</f>
        <v>15.835</v>
      </c>
      <c r="H28" s="11" t="n">
        <f aca="false">SUMIFS(요약!$H:$H,요약!$B:$B,$B28,요약!$C:$C,H$22)</f>
        <v>9.758</v>
      </c>
      <c r="I28" s="11" t="n">
        <f aca="false">SUMIFS(요약!$H:$H,요약!$B:$B,$B28,요약!$C:$C,I$22)</f>
        <v>3.173</v>
      </c>
    </row>
    <row r="30" customFormat="false" ht="15" hidden="false" customHeight="false" outlineLevel="0" collapsed="false">
      <c r="A30" s="6" t="s">
        <v>1445</v>
      </c>
    </row>
    <row r="31" customFormat="false" ht="15" hidden="false" customHeight="false" outlineLevel="0" collapsed="false">
      <c r="A31" s="16" t="s">
        <v>68</v>
      </c>
      <c r="B31" s="16" t="s">
        <v>69</v>
      </c>
      <c r="C31" s="17" t="n">
        <v>2020</v>
      </c>
      <c r="D31" s="17" t="n">
        <v>2021</v>
      </c>
      <c r="E31" s="17" t="n">
        <v>2022</v>
      </c>
      <c r="F31" s="17" t="n">
        <v>2023</v>
      </c>
      <c r="G31" s="17" t="n">
        <v>2024</v>
      </c>
      <c r="H31" s="17" t="n">
        <v>2025</v>
      </c>
      <c r="I31" s="17" t="n">
        <v>2026</v>
      </c>
    </row>
    <row r="32" customFormat="false" ht="15" hidden="false" customHeight="false" outlineLevel="0" collapsed="false">
      <c r="A32" s="3" t="s">
        <v>95</v>
      </c>
      <c r="B32" s="2" t="s">
        <v>96</v>
      </c>
      <c r="C32" s="12" t="n">
        <f aca="false">SUMIFS(요약!$I:$I,요약!$B:$B,$B32,요약!$C:$C,C$31)</f>
        <v>153.442</v>
      </c>
      <c r="D32" s="12" t="n">
        <f aca="false">SUMIFS(요약!$I:$I,요약!$B:$B,$B32,요약!$C:$C,D$31)</f>
        <v>198.003</v>
      </c>
      <c r="E32" s="12" t="n">
        <f aca="false">SUMIFS(요약!$I:$I,요약!$B:$B,$B32,요약!$C:$C,E$31)</f>
        <v>154.406</v>
      </c>
      <c r="F32" s="12" t="n">
        <f aca="false">SUMIFS(요약!$I:$I,요약!$B:$B,$B32,요약!$C:$C,F$31)</f>
        <v>176.646</v>
      </c>
      <c r="G32" s="12" t="n">
        <f aca="false">SUMIFS(요약!$I:$I,요약!$B:$B,$B32,요약!$C:$C,G$31)</f>
        <v>230.705</v>
      </c>
      <c r="H32" s="12" t="n">
        <f aca="false">SUMIFS(요약!$I:$I,요약!$B:$B,$B32,요약!$C:$C,H$31)</f>
        <v>225.946</v>
      </c>
      <c r="I32" s="12" t="n">
        <f aca="false">SUMIFS(요약!$I:$I,요약!$B:$B,$B32,요약!$C:$C,I$31)</f>
        <v>223.594</v>
      </c>
    </row>
    <row r="33" customFormat="false" ht="15" hidden="false" customHeight="false" outlineLevel="0" collapsed="false">
      <c r="A33" s="3" t="s">
        <v>517</v>
      </c>
      <c r="B33" s="2" t="s">
        <v>518</v>
      </c>
      <c r="C33" s="12" t="n">
        <f aca="false">SUMIFS(요약!$I:$I,요약!$B:$B,$B33,요약!$C:$C,C$31)</f>
        <v>74.781</v>
      </c>
      <c r="D33" s="12" t="n">
        <f aca="false">SUMIFS(요약!$I:$I,요약!$B:$B,$B33,요약!$C:$C,D$31)</f>
        <v>162.993</v>
      </c>
      <c r="E33" s="12" t="n">
        <f aca="false">SUMIFS(요약!$I:$I,요약!$B:$B,$B33,요약!$C:$C,E$31)</f>
        <v>46.029</v>
      </c>
      <c r="F33" s="12" t="n">
        <f aca="false">SUMIFS(요약!$I:$I,요약!$B:$B,$B33,요약!$C:$C,F$31)</f>
        <v>40.373</v>
      </c>
      <c r="G33" s="12" t="n">
        <f aca="false">SUMIFS(요약!$I:$I,요약!$B:$B,$B33,요약!$C:$C,G$31)</f>
        <v>92.255</v>
      </c>
      <c r="H33" s="12" t="n">
        <f aca="false">SUMIFS(요약!$I:$I,요약!$B:$B,$B33,요약!$C:$C,H$31)</f>
        <v>162.681</v>
      </c>
      <c r="I33" s="12" t="n">
        <f aca="false">SUMIFS(요약!$I:$I,요약!$B:$B,$B33,요약!$C:$C,I$31)</f>
        <v>121.176</v>
      </c>
    </row>
    <row r="34" customFormat="false" ht="15" hidden="false" customHeight="false" outlineLevel="0" collapsed="false">
      <c r="A34" s="3" t="s">
        <v>761</v>
      </c>
      <c r="B34" s="2" t="s">
        <v>762</v>
      </c>
      <c r="C34" s="12" t="n">
        <f aca="false">SUMIFS(요약!$I:$I,요약!$B:$B,$B34,요약!$C:$C,C$31)</f>
        <v>190.901</v>
      </c>
      <c r="D34" s="12" t="n">
        <f aca="false">SUMIFS(요약!$I:$I,요약!$B:$B,$B34,요약!$C:$C,D$31)</f>
        <v>176.033</v>
      </c>
      <c r="E34" s="12" t="n">
        <f aca="false">SUMIFS(요약!$I:$I,요약!$B:$B,$B34,요약!$C:$C,E$31)</f>
        <v>142.449</v>
      </c>
      <c r="F34" s="12" t="n">
        <f aca="false">SUMIFS(요약!$I:$I,요약!$B:$B,$B34,요약!$C:$C,F$31)</f>
        <v>152.869</v>
      </c>
      <c r="G34" s="12" t="n">
        <f aca="false">SUMIFS(요약!$I:$I,요약!$B:$B,$B34,요약!$C:$C,G$31)</f>
        <v>149.018</v>
      </c>
      <c r="H34" s="12" t="n">
        <f aca="false">SUMIFS(요약!$I:$I,요약!$B:$B,$B34,요약!$C:$C,H$31)</f>
        <v>157.767</v>
      </c>
      <c r="I34" s="12" t="n">
        <f aca="false">SUMIFS(요약!$I:$I,요약!$B:$B,$B34,요약!$C:$C,I$31)</f>
        <v>103.367</v>
      </c>
    </row>
    <row r="35" customFormat="false" ht="15" hidden="false" customHeight="false" outlineLevel="0" collapsed="false">
      <c r="A35" s="3" t="s">
        <v>1073</v>
      </c>
      <c r="B35" s="2" t="s">
        <v>1074</v>
      </c>
      <c r="C35" s="12" t="n">
        <f aca="false">SUMIFS(요약!$I:$I,요약!$B:$B,$B35,요약!$C:$C,C$31)</f>
        <v>7.022</v>
      </c>
      <c r="D35" s="12" t="n">
        <f aca="false">SUMIFS(요약!$I:$I,요약!$B:$B,$B35,요약!$C:$C,D$31)</f>
        <v>6.721</v>
      </c>
      <c r="E35" s="12" t="n">
        <f aca="false">SUMIFS(요약!$I:$I,요약!$B:$B,$B35,요약!$C:$C,E$31)</f>
        <v>5.434</v>
      </c>
      <c r="F35" s="12" t="n">
        <f aca="false">SUMIFS(요약!$I:$I,요약!$B:$B,$B35,요약!$C:$C,F$31)</f>
        <v>3.693</v>
      </c>
      <c r="G35" s="12" t="n">
        <f aca="false">SUMIFS(요약!$I:$I,요약!$B:$B,$B35,요약!$C:$C,G$31)</f>
        <v>25.113</v>
      </c>
      <c r="H35" s="12" t="n">
        <f aca="false">SUMIFS(요약!$I:$I,요약!$B:$B,$B35,요약!$C:$C,H$31)</f>
        <v>7.784</v>
      </c>
      <c r="I35" s="12" t="n">
        <f aca="false">SUMIFS(요약!$I:$I,요약!$B:$B,$B35,요약!$C:$C,I$31)</f>
        <v>3.123</v>
      </c>
    </row>
    <row r="36" customFormat="false" ht="15" hidden="false" customHeight="false" outlineLevel="0" collapsed="false">
      <c r="A36" s="3" t="s">
        <v>1277</v>
      </c>
      <c r="B36" s="2" t="s">
        <v>1278</v>
      </c>
      <c r="C36" s="12" t="n">
        <f aca="false">SUMIFS(요약!$I:$I,요약!$B:$B,$B36,요약!$C:$C,C$31)</f>
        <v>0</v>
      </c>
      <c r="D36" s="12" t="n">
        <f aca="false">SUMIFS(요약!$I:$I,요약!$B:$B,$B36,요약!$C:$C,D$31)</f>
        <v>0</v>
      </c>
      <c r="E36" s="12" t="n">
        <f aca="false">SUMIFS(요약!$I:$I,요약!$B:$B,$B36,요약!$C:$C,E$31)</f>
        <v>0.029</v>
      </c>
      <c r="F36" s="12" t="n">
        <f aca="false">SUMIFS(요약!$I:$I,요약!$B:$B,$B36,요약!$C:$C,F$31)</f>
        <v>0.03</v>
      </c>
      <c r="G36" s="12" t="n">
        <f aca="false">SUMIFS(요약!$I:$I,요약!$B:$B,$B36,요약!$C:$C,G$31)</f>
        <v>0.294</v>
      </c>
      <c r="H36" s="12" t="n">
        <f aca="false">SUMIFS(요약!$I:$I,요약!$B:$B,$B36,요약!$C:$C,H$31)</f>
        <v>0.132</v>
      </c>
      <c r="I36" s="12" t="n">
        <f aca="false">SUMIFS(요약!$I:$I,요약!$B:$B,$B36,요약!$C:$C,I$31)</f>
        <v>0.14</v>
      </c>
    </row>
    <row r="37" customFormat="false" ht="15" hidden="false" customHeight="false" outlineLevel="0" collapsed="false">
      <c r="A37" s="3" t="s">
        <v>1358</v>
      </c>
      <c r="B37" s="2" t="s">
        <v>1359</v>
      </c>
      <c r="C37" s="12" t="n">
        <f aca="false">SUMIFS(요약!$I:$I,요약!$B:$B,$B37,요약!$C:$C,C$31)</f>
        <v>0</v>
      </c>
      <c r="D37" s="12" t="n">
        <f aca="false">SUMIFS(요약!$I:$I,요약!$B:$B,$B37,요약!$C:$C,D$31)</f>
        <v>0</v>
      </c>
      <c r="E37" s="12" t="n">
        <f aca="false">SUMIFS(요약!$I:$I,요약!$B:$B,$B37,요약!$C:$C,E$31)</f>
        <v>0</v>
      </c>
      <c r="F37" s="12" t="n">
        <f aca="false">SUMIFS(요약!$I:$I,요약!$B:$B,$B37,요약!$C:$C,F$31)</f>
        <v>0</v>
      </c>
      <c r="G37" s="12" t="n">
        <f aca="false">SUMIFS(요약!$I:$I,요약!$B:$B,$B37,요약!$C:$C,G$31)</f>
        <v>0.016</v>
      </c>
      <c r="H37" s="12" t="n">
        <f aca="false">SUMIFS(요약!$I:$I,요약!$B:$B,$B37,요약!$C:$C,H$31)</f>
        <v>0.048</v>
      </c>
      <c r="I37" s="12" t="n">
        <f aca="false">SUMIFS(요약!$I:$I,요약!$B:$B,$B37,요약!$C:$C,I$31)</f>
        <v>0.002</v>
      </c>
    </row>
    <row r="39" customFormat="false" ht="15" hidden="false" customHeight="false" outlineLevel="0" collapsed="false">
      <c r="A39" s="6" t="s">
        <v>1446</v>
      </c>
    </row>
    <row r="40" customFormat="false" ht="15" hidden="false" customHeight="false" outlineLevel="0" collapsed="false">
      <c r="A40" s="16" t="s">
        <v>68</v>
      </c>
      <c r="B40" s="16" t="s">
        <v>69</v>
      </c>
      <c r="C40" s="17" t="n">
        <v>2020</v>
      </c>
      <c r="D40" s="17" t="n">
        <v>2021</v>
      </c>
      <c r="E40" s="17" t="n">
        <v>2022</v>
      </c>
      <c r="F40" s="17" t="n">
        <v>2023</v>
      </c>
      <c r="G40" s="17" t="n">
        <v>2024</v>
      </c>
      <c r="H40" s="17" t="n">
        <v>2025</v>
      </c>
      <c r="I40" s="17" t="n">
        <v>2026</v>
      </c>
    </row>
    <row r="41" customFormat="false" ht="15" hidden="false" customHeight="false" outlineLevel="0" collapsed="false">
      <c r="A41" s="3" t="s">
        <v>95</v>
      </c>
      <c r="B41" s="2" t="s">
        <v>96</v>
      </c>
      <c r="C41" s="2"/>
      <c r="D41" s="13" t="n">
        <f aca="false">IF(C5=0,"",D5/C5-1)</f>
        <v>0.25184956914507</v>
      </c>
      <c r="E41" s="13" t="n">
        <f aca="false">IF(D5=0,"",E5/D5-1)</f>
        <v>0.226332896007051</v>
      </c>
      <c r="F41" s="13" t="n">
        <f aca="false">IF(E5=0,"",F5/E5-1)</f>
        <v>-0.069499133351023</v>
      </c>
      <c r="G41" s="13" t="n">
        <f aca="false">IF(F5=0,"",G5/F5-1)</f>
        <v>0.292274871717507</v>
      </c>
      <c r="H41" s="13" t="n">
        <f aca="false">IF(G5=0,"",H5/G5-1)</f>
        <v>-0.119106908484153</v>
      </c>
      <c r="I41" s="13" t="n">
        <f aca="false">IF(H5=0,"",I5/H5-1)</f>
        <v>-0.455159190231278</v>
      </c>
    </row>
    <row r="42" customFormat="false" ht="15" hidden="false" customHeight="false" outlineLevel="0" collapsed="false">
      <c r="A42" s="3" t="s">
        <v>517</v>
      </c>
      <c r="B42" s="2" t="s">
        <v>518</v>
      </c>
      <c r="C42" s="2"/>
      <c r="D42" s="13" t="n">
        <f aca="false">IF(C6=0,"",D6/C6-1)</f>
        <v>0.304240886353435</v>
      </c>
      <c r="E42" s="13" t="n">
        <f aca="false">IF(D6=0,"",E6/D6-1)</f>
        <v>-0.023559464665473</v>
      </c>
      <c r="F42" s="13" t="n">
        <f aca="false">IF(E6=0,"",F6/E6-1)</f>
        <v>0.123589244600992</v>
      </c>
      <c r="G42" s="13" t="n">
        <f aca="false">IF(F6=0,"",G6/F6-1)</f>
        <v>0.0532688030410995</v>
      </c>
      <c r="H42" s="13" t="n">
        <f aca="false">IF(G6=0,"",H6/G6-1)</f>
        <v>-0.00583551429510476</v>
      </c>
      <c r="I42" s="13" t="n">
        <f aca="false">IF(H6=0,"",I6/H6-1)</f>
        <v>-0.190799886922175</v>
      </c>
    </row>
    <row r="43" customFormat="false" ht="15" hidden="false" customHeight="false" outlineLevel="0" collapsed="false">
      <c r="A43" s="3" t="s">
        <v>761</v>
      </c>
      <c r="B43" s="2" t="s">
        <v>762</v>
      </c>
      <c r="C43" s="2"/>
      <c r="D43" s="13" t="n">
        <f aca="false">IF(C7=0,"",D7/C7-1)</f>
        <v>3.35501679722652</v>
      </c>
      <c r="E43" s="13" t="n">
        <f aca="false">IF(D7=0,"",E7/D7-1)</f>
        <v>0.112648062503758</v>
      </c>
      <c r="F43" s="13" t="n">
        <f aca="false">IF(E7=0,"",F7/E7-1)</f>
        <v>-0.00202276530011081</v>
      </c>
      <c r="G43" s="13" t="n">
        <f aca="false">IF(F7=0,"",G7/F7-1)</f>
        <v>0.268324298857831</v>
      </c>
      <c r="H43" s="13" t="n">
        <f aca="false">IF(G7=0,"",H7/G7-1)</f>
        <v>-0.0827233203483541</v>
      </c>
      <c r="I43" s="13" t="n">
        <f aca="false">IF(H7=0,"",I7/H7-1)</f>
        <v>-0.132833205390465</v>
      </c>
    </row>
    <row r="44" customFormat="false" ht="15" hidden="false" customHeight="false" outlineLevel="0" collapsed="false">
      <c r="A44" s="3" t="s">
        <v>1073</v>
      </c>
      <c r="B44" s="2" t="s">
        <v>1074</v>
      </c>
      <c r="C44" s="2"/>
      <c r="D44" s="13" t="n">
        <f aca="false">IF(C8=0,"",D8/C8-1)</f>
        <v>-0.314061686399438</v>
      </c>
      <c r="E44" s="13" t="n">
        <f aca="false">IF(D8=0,"",E8/D8-1)</f>
        <v>0.315048583804273</v>
      </c>
      <c r="F44" s="13" t="n">
        <f aca="false">IF(E8=0,"",F8/E8-1)</f>
        <v>-0.371962869740214</v>
      </c>
      <c r="G44" s="13" t="n">
        <f aca="false">IF(F8=0,"",G8/F8-1)</f>
        <v>3.53404010887927</v>
      </c>
      <c r="H44" s="13" t="n">
        <f aca="false">IF(G8=0,"",H8/G8-1)</f>
        <v>-0.799549524879706</v>
      </c>
      <c r="I44" s="13" t="n">
        <f aca="false">IF(H8=0,"",I8/H8-1)</f>
        <v>1.81028013876355</v>
      </c>
    </row>
    <row r="45" customFormat="false" ht="15" hidden="false" customHeight="false" outlineLevel="0" collapsed="false">
      <c r="A45" s="3" t="s">
        <v>1277</v>
      </c>
      <c r="B45" s="2" t="s">
        <v>1278</v>
      </c>
      <c r="C45" s="2"/>
      <c r="D45" s="13" t="str">
        <f aca="false">IF(C9=0,"",D9/C9-1)</f>
        <v/>
      </c>
      <c r="E45" s="13" t="str">
        <f aca="false">IF(D9=0,"",E9/D9-1)</f>
        <v/>
      </c>
      <c r="F45" s="13" t="n">
        <f aca="false">IF(E9=0,"",F9/E9-1)</f>
        <v>2.75716515323496</v>
      </c>
      <c r="G45" s="13" t="n">
        <f aca="false">IF(F9=0,"",G9/F9-1)</f>
        <v>0.278336889409188</v>
      </c>
      <c r="H45" s="13" t="n">
        <f aca="false">IF(G9=0,"",H9/G9-1)</f>
        <v>-0.288644353194883</v>
      </c>
      <c r="I45" s="13" t="n">
        <f aca="false">IF(H9=0,"",I9/H9-1)</f>
        <v>5.37719112462158</v>
      </c>
    </row>
    <row r="46" customFormat="false" ht="15" hidden="false" customHeight="false" outlineLevel="0" collapsed="false">
      <c r="A46" s="3" t="s">
        <v>1358</v>
      </c>
      <c r="B46" s="2" t="s">
        <v>1359</v>
      </c>
      <c r="C46" s="2"/>
      <c r="D46" s="13" t="str">
        <f aca="false">IF(C10=0,"",D10/C10-1)</f>
        <v/>
      </c>
      <c r="E46" s="13" t="str">
        <f aca="false">IF(D10=0,"",E10/D10-1)</f>
        <v/>
      </c>
      <c r="F46" s="13" t="n">
        <f aca="false">IF(E10=0,"",F10/E10-1)</f>
        <v>1.01934272422486</v>
      </c>
      <c r="G46" s="13" t="n">
        <f aca="false">IF(F10=0,"",G10/F10-1)</f>
        <v>0.901037024643412</v>
      </c>
      <c r="H46" s="13" t="n">
        <f aca="false">IF(G10=0,"",H10/G10-1)</f>
        <v>0.891806258663674</v>
      </c>
      <c r="I46" s="13" t="n">
        <f aca="false">IF(H10=0,"",I10/H10-1)</f>
        <v>0.83568004552067</v>
      </c>
    </row>
    <row r="48" customFormat="false" ht="15" hidden="false" customHeight="false" outlineLevel="0" collapsed="false">
      <c r="A48" s="6" t="s">
        <v>1447</v>
      </c>
    </row>
    <row r="49" customFormat="false" ht="15" hidden="false" customHeight="false" outlineLevel="0" collapsed="false">
      <c r="A49" s="16" t="s">
        <v>68</v>
      </c>
      <c r="B49" s="16" t="s">
        <v>69</v>
      </c>
      <c r="C49" s="17" t="n">
        <v>2020</v>
      </c>
      <c r="D49" s="17" t="n">
        <v>2021</v>
      </c>
      <c r="E49" s="17" t="n">
        <v>2022</v>
      </c>
      <c r="F49" s="17" t="n">
        <v>2023</v>
      </c>
      <c r="G49" s="17" t="n">
        <v>2024</v>
      </c>
      <c r="H49" s="17" t="n">
        <v>2025</v>
      </c>
      <c r="I49" s="17" t="n">
        <v>2026</v>
      </c>
    </row>
    <row r="50" customFormat="false" ht="15" hidden="false" customHeight="false" outlineLevel="0" collapsed="false">
      <c r="A50" s="3" t="s">
        <v>95</v>
      </c>
      <c r="B50" s="2" t="s">
        <v>96</v>
      </c>
      <c r="C50" s="2"/>
      <c r="D50" s="13" t="n">
        <f aca="false">IF(C14=0,"",D14/C14-1)</f>
        <v>0.262073600821647</v>
      </c>
      <c r="E50" s="13" t="n">
        <f aca="false">IF(D14=0,"",E14/D14-1)</f>
        <v>0.248504068932504</v>
      </c>
      <c r="F50" s="13" t="n">
        <f aca="false">IF(E14=0,"",F14/E14-1)</f>
        <v>-0.0804409297867241</v>
      </c>
      <c r="G50" s="13" t="n">
        <f aca="false">IF(F14=0,"",G14/F14-1)</f>
        <v>0.512727632827077</v>
      </c>
      <c r="H50" s="13" t="n">
        <f aca="false">IF(G14=0,"",H14/G14-1)</f>
        <v>-0.0692459025430591</v>
      </c>
      <c r="I50" s="13" t="n">
        <f aca="false">IF(H14=0,"",I14/H14-1)</f>
        <v>-0.699684981657863</v>
      </c>
    </row>
    <row r="51" customFormat="false" ht="15" hidden="false" customHeight="false" outlineLevel="0" collapsed="false">
      <c r="A51" s="3" t="s">
        <v>517</v>
      </c>
      <c r="B51" s="2" t="s">
        <v>518</v>
      </c>
      <c r="C51" s="2"/>
      <c r="D51" s="13" t="n">
        <f aca="false">IF(C15=0,"",D15/C15-1)</f>
        <v>0.267661200779311</v>
      </c>
      <c r="E51" s="13" t="n">
        <f aca="false">IF(D15=0,"",E15/D15-1)</f>
        <v>-0.125863691835534</v>
      </c>
      <c r="F51" s="13" t="n">
        <f aca="false">IF(E15=0,"",F15/E15-1)</f>
        <v>0.0860161321674047</v>
      </c>
      <c r="G51" s="13" t="n">
        <f aca="false">IF(F15=0,"",G15/F15-1)</f>
        <v>0.045726000109062</v>
      </c>
      <c r="H51" s="13" t="n">
        <f aca="false">IF(G15=0,"",H15/G15-1)</f>
        <v>-0.0169158956765344</v>
      </c>
      <c r="I51" s="13" t="n">
        <f aca="false">IF(H15=0,"",I15/H15-1)</f>
        <v>-0.201881828500777</v>
      </c>
    </row>
    <row r="52" customFormat="false" ht="15" hidden="false" customHeight="false" outlineLevel="0" collapsed="false">
      <c r="A52" s="3" t="s">
        <v>761</v>
      </c>
      <c r="B52" s="2" t="s">
        <v>762</v>
      </c>
      <c r="C52" s="2"/>
      <c r="D52" s="13" t="n">
        <f aca="false">IF(C16=0,"",D16/C16-1)</f>
        <v>2.29348302545064</v>
      </c>
      <c r="E52" s="13" t="n">
        <f aca="false">IF(D16=0,"",E16/D16-1)</f>
        <v>0.0505239541288889</v>
      </c>
      <c r="F52" s="13" t="n">
        <f aca="false">IF(E16=0,"",F16/E16-1)</f>
        <v>0.000175818265966576</v>
      </c>
      <c r="G52" s="13" t="n">
        <f aca="false">IF(F16=0,"",G16/F16-1)</f>
        <v>-0.0120931362791503</v>
      </c>
      <c r="H52" s="13" t="n">
        <f aca="false">IF(G16=0,"",H16/G16-1)</f>
        <v>-0.273314614827046</v>
      </c>
      <c r="I52" s="13" t="n">
        <f aca="false">IF(H16=0,"",I16/H16-1)</f>
        <v>-0.478356529410706</v>
      </c>
    </row>
    <row r="53" customFormat="false" ht="15" hidden="false" customHeight="false" outlineLevel="0" collapsed="false">
      <c r="A53" s="3" t="s">
        <v>1073</v>
      </c>
      <c r="B53" s="2" t="s">
        <v>1074</v>
      </c>
      <c r="C53" s="2"/>
      <c r="D53" s="13" t="n">
        <f aca="false">IF(C17=0,"",D17/C17-1)</f>
        <v>-0.842772689680522</v>
      </c>
      <c r="E53" s="13" t="n">
        <f aca="false">IF(D17=0,"",E17/D17-1)</f>
        <v>-0.0831872199493473</v>
      </c>
      <c r="F53" s="13" t="n">
        <f aca="false">IF(E17=0,"",F17/E17-1)</f>
        <v>0.0741606459838502</v>
      </c>
      <c r="G53" s="13" t="n">
        <f aca="false">IF(F17=0,"",G17/F17-1)</f>
        <v>4.48506429277943</v>
      </c>
      <c r="H53" s="13" t="n">
        <f aca="false">IF(G17=0,"",H17/G17-1)</f>
        <v>-0.875788942186317</v>
      </c>
      <c r="I53" s="13" t="n">
        <f aca="false">IF(H17=0,"",I17/H17-1)</f>
        <v>0.400987224157956</v>
      </c>
    </row>
    <row r="54" customFormat="false" ht="15" hidden="false" customHeight="false" outlineLevel="0" collapsed="false">
      <c r="A54" s="3" t="s">
        <v>1277</v>
      </c>
      <c r="B54" s="2" t="s">
        <v>1278</v>
      </c>
      <c r="C54" s="2"/>
      <c r="D54" s="13" t="str">
        <f aca="false">IF(C18=0,"",D18/C18-1)</f>
        <v/>
      </c>
      <c r="E54" s="13" t="str">
        <f aca="false">IF(D18=0,"",E18/D18-1)</f>
        <v/>
      </c>
      <c r="F54" s="13" t="n">
        <f aca="false">IF(E18=0,"",F18/E18-1)</f>
        <v>0.446428571428571</v>
      </c>
      <c r="G54" s="13" t="n">
        <f aca="false">IF(F18=0,"",G18/F18-1)</f>
        <v>0.234567901234568</v>
      </c>
      <c r="H54" s="13" t="n">
        <f aca="false">IF(G18=0,"",H18/G18-1)</f>
        <v>-0.0900000000000001</v>
      </c>
      <c r="I54" s="13" t="n">
        <f aca="false">IF(H18=0,"",I18/H18-1)</f>
        <v>5.43956043956044</v>
      </c>
    </row>
    <row r="55" customFormat="false" ht="15" hidden="false" customHeight="false" outlineLevel="0" collapsed="false">
      <c r="A55" s="3" t="s">
        <v>1358</v>
      </c>
      <c r="B55" s="2" t="s">
        <v>1359</v>
      </c>
      <c r="C55" s="2"/>
      <c r="D55" s="13" t="str">
        <f aca="false">IF(C19=0,"",D19/C19-1)</f>
        <v/>
      </c>
      <c r="E55" s="13" t="str">
        <f aca="false">IF(D19=0,"",E19/D19-1)</f>
        <v/>
      </c>
      <c r="F55" s="13" t="n">
        <f aca="false">IF(E19=0,"",F19/E19-1)</f>
        <v>0.656488549618321</v>
      </c>
      <c r="G55" s="13" t="n">
        <f aca="false">IF(F19=0,"",G19/F19-1)</f>
        <v>0.460829493087558</v>
      </c>
      <c r="H55" s="13" t="n">
        <f aca="false">IF(G19=0,"",H19/G19-1)</f>
        <v>0.40378548895899</v>
      </c>
      <c r="I55" s="13" t="n">
        <f aca="false">IF(H19=0,"",I19/H19-1)</f>
        <v>0.0853932584269663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4" min="3" style="0" width="6"/>
    <col collapsed="false" customWidth="true" hidden="false" outlineLevel="0" max="5" min="5" style="0" width="16"/>
    <col collapsed="false" customWidth="true" hidden="false" outlineLevel="0" max="7" min="6" style="0" width="15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1" min="10" style="0" width="15"/>
    <col collapsed="false" customWidth="true" hidden="false" outlineLevel="0" max="12" min="12" style="0" width="13"/>
  </cols>
  <sheetData>
    <row r="1" customFormat="false" ht="15" hidden="false" customHeight="false" outlineLevel="0" collapsed="false">
      <c r="A1" s="7" t="s">
        <v>1448</v>
      </c>
    </row>
    <row r="2" customFormat="false" ht="31.5" hidden="false" customHeight="true" outlineLevel="0" collapsed="false">
      <c r="A2" s="8" t="s">
        <v>67</v>
      </c>
      <c r="B2" s="8" t="s">
        <v>68</v>
      </c>
      <c r="C2" s="8" t="s">
        <v>69</v>
      </c>
      <c r="D2" s="8" t="s">
        <v>70</v>
      </c>
      <c r="E2" s="8" t="s">
        <v>1449</v>
      </c>
      <c r="F2" s="8" t="s">
        <v>1450</v>
      </c>
      <c r="G2" s="8" t="s">
        <v>1451</v>
      </c>
      <c r="H2" s="8" t="s">
        <v>1452</v>
      </c>
      <c r="I2" s="8" t="s">
        <v>1453</v>
      </c>
      <c r="J2" s="8" t="s">
        <v>1454</v>
      </c>
      <c r="K2" s="8" t="s">
        <v>1455</v>
      </c>
      <c r="L2" s="8" t="s">
        <v>1456</v>
      </c>
    </row>
    <row r="3" customFormat="false" ht="15" hidden="false" customHeight="false" outlineLevel="0" collapsed="false">
      <c r="A3" s="2" t="s">
        <v>94</v>
      </c>
      <c r="B3" s="3" t="s">
        <v>95</v>
      </c>
      <c r="C3" s="2" t="s">
        <v>96</v>
      </c>
      <c r="D3" s="2" t="n">
        <v>2020</v>
      </c>
      <c r="E3" s="10" t="n">
        <v>72834260</v>
      </c>
      <c r="F3" s="11" t="n">
        <f aca="false">E3/1000</f>
        <v>72834.26</v>
      </c>
      <c r="G3" s="10" t="n">
        <v>132417</v>
      </c>
      <c r="H3" s="12" t="n">
        <f aca="false">G3/1000</f>
        <v>132.417</v>
      </c>
      <c r="I3" s="10" t="n">
        <v>17941594</v>
      </c>
      <c r="J3" s="11" t="n">
        <f aca="false">I3/1000</f>
        <v>17941.594</v>
      </c>
      <c r="K3" s="10" t="n">
        <v>153442</v>
      </c>
      <c r="L3" s="12" t="n">
        <f aca="false">K3/1000</f>
        <v>153.442</v>
      </c>
    </row>
    <row r="4" customFormat="false" ht="15" hidden="false" customHeight="false" outlineLevel="0" collapsed="false">
      <c r="A4" s="2" t="s">
        <v>94</v>
      </c>
      <c r="B4" s="3" t="s">
        <v>95</v>
      </c>
      <c r="C4" s="2" t="s">
        <v>96</v>
      </c>
      <c r="D4" s="2" t="n">
        <v>2021</v>
      </c>
      <c r="E4" s="10" t="n">
        <v>91177537</v>
      </c>
      <c r="F4" s="11" t="n">
        <f aca="false">E4/1000</f>
        <v>91177.537</v>
      </c>
      <c r="G4" s="10" t="n">
        <v>167120</v>
      </c>
      <c r="H4" s="12" t="n">
        <f aca="false">G4/1000</f>
        <v>167.12</v>
      </c>
      <c r="I4" s="10" t="n">
        <v>25954646</v>
      </c>
      <c r="J4" s="11" t="n">
        <f aca="false">I4/1000</f>
        <v>25954.646</v>
      </c>
      <c r="K4" s="10" t="n">
        <v>198003</v>
      </c>
      <c r="L4" s="12" t="n">
        <f aca="false">K4/1000</f>
        <v>198.003</v>
      </c>
    </row>
    <row r="5" customFormat="false" ht="15" hidden="false" customHeight="false" outlineLevel="0" collapsed="false">
      <c r="A5" s="2" t="s">
        <v>94</v>
      </c>
      <c r="B5" s="3" t="s">
        <v>95</v>
      </c>
      <c r="C5" s="2" t="s">
        <v>96</v>
      </c>
      <c r="D5" s="2" t="n">
        <v>2022</v>
      </c>
      <c r="E5" s="10" t="n">
        <v>111814013</v>
      </c>
      <c r="F5" s="11" t="n">
        <f aca="false">E5/1000</f>
        <v>111814.013</v>
      </c>
      <c r="G5" s="10" t="n">
        <v>208650</v>
      </c>
      <c r="H5" s="12" t="n">
        <f aca="false">G5/1000</f>
        <v>208.65</v>
      </c>
      <c r="I5" s="10" t="n">
        <v>29675121</v>
      </c>
      <c r="J5" s="11" t="n">
        <f aca="false">I5/1000</f>
        <v>29675.121</v>
      </c>
      <c r="K5" s="10" t="n">
        <v>154406</v>
      </c>
      <c r="L5" s="12" t="n">
        <f aca="false">K5/1000</f>
        <v>154.406</v>
      </c>
    </row>
    <row r="6" customFormat="false" ht="15" hidden="false" customHeight="false" outlineLevel="0" collapsed="false">
      <c r="A6" s="2" t="s">
        <v>94</v>
      </c>
      <c r="B6" s="3" t="s">
        <v>95</v>
      </c>
      <c r="C6" s="2" t="s">
        <v>96</v>
      </c>
      <c r="D6" s="2" t="n">
        <v>2023</v>
      </c>
      <c r="E6" s="10" t="n">
        <v>104043036</v>
      </c>
      <c r="F6" s="11" t="n">
        <f aca="false">E6/1000</f>
        <v>104043.036</v>
      </c>
      <c r="G6" s="10" t="n">
        <v>191866</v>
      </c>
      <c r="H6" s="12" t="n">
        <f aca="false">G6/1000</f>
        <v>191.866</v>
      </c>
      <c r="I6" s="10" t="n">
        <v>23636832</v>
      </c>
      <c r="J6" s="11" t="n">
        <f aca="false">I6/1000</f>
        <v>23636.832</v>
      </c>
      <c r="K6" s="10" t="n">
        <v>176646</v>
      </c>
      <c r="L6" s="12" t="n">
        <f aca="false">K6/1000</f>
        <v>176.646</v>
      </c>
    </row>
    <row r="7" customFormat="false" ht="15" hidden="false" customHeight="false" outlineLevel="0" collapsed="false">
      <c r="A7" s="2" t="s">
        <v>94</v>
      </c>
      <c r="B7" s="3" t="s">
        <v>95</v>
      </c>
      <c r="C7" s="2" t="s">
        <v>96</v>
      </c>
      <c r="D7" s="2" t="n">
        <v>2024</v>
      </c>
      <c r="E7" s="10" t="n">
        <v>134452201</v>
      </c>
      <c r="F7" s="11" t="n">
        <f aca="false">E7/1000</f>
        <v>134452.201</v>
      </c>
      <c r="G7" s="10" t="n">
        <v>290241</v>
      </c>
      <c r="H7" s="12" t="n">
        <f aca="false">G7/1000</f>
        <v>290.241</v>
      </c>
      <c r="I7" s="10" t="n">
        <v>38618293</v>
      </c>
      <c r="J7" s="11" t="n">
        <f aca="false">I7/1000</f>
        <v>38618.293</v>
      </c>
      <c r="K7" s="10" t="n">
        <v>230705</v>
      </c>
      <c r="L7" s="12" t="n">
        <f aca="false">K7/1000</f>
        <v>230.705</v>
      </c>
    </row>
    <row r="8" customFormat="false" ht="15" hidden="false" customHeight="false" outlineLevel="0" collapsed="false">
      <c r="A8" s="2" t="s">
        <v>94</v>
      </c>
      <c r="B8" s="3" t="s">
        <v>95</v>
      </c>
      <c r="C8" s="2" t="s">
        <v>96</v>
      </c>
      <c r="D8" s="2" t="n">
        <v>2025</v>
      </c>
      <c r="E8" s="10" t="n">
        <v>118438015</v>
      </c>
      <c r="F8" s="11" t="n">
        <f aca="false">E8/1000</f>
        <v>118438.015</v>
      </c>
      <c r="G8" s="10" t="n">
        <v>270143</v>
      </c>
      <c r="H8" s="12" t="n">
        <f aca="false">G8/1000</f>
        <v>270.143</v>
      </c>
      <c r="I8" s="10" t="n">
        <v>27876494</v>
      </c>
      <c r="J8" s="11" t="n">
        <f aca="false">I8/1000</f>
        <v>27876.494</v>
      </c>
      <c r="K8" s="10" t="n">
        <v>225946</v>
      </c>
      <c r="L8" s="12" t="n">
        <f aca="false">K8/1000</f>
        <v>225.946</v>
      </c>
    </row>
    <row r="9" customFormat="false" ht="15" hidden="false" customHeight="false" outlineLevel="0" collapsed="false">
      <c r="A9" s="2" t="s">
        <v>94</v>
      </c>
      <c r="B9" s="3" t="s">
        <v>95</v>
      </c>
      <c r="C9" s="2" t="s">
        <v>96</v>
      </c>
      <c r="D9" s="2" t="n">
        <v>2026</v>
      </c>
      <c r="E9" s="10" t="n">
        <v>64529864</v>
      </c>
      <c r="F9" s="11" t="n">
        <f aca="false">E9/1000</f>
        <v>64529.864</v>
      </c>
      <c r="G9" s="10" t="n">
        <v>81128</v>
      </c>
      <c r="H9" s="12" t="n">
        <f aca="false">G9/1000</f>
        <v>81.128</v>
      </c>
      <c r="I9" s="10" t="n">
        <v>29318588</v>
      </c>
      <c r="J9" s="11" t="n">
        <f aca="false">I9/1000</f>
        <v>29318.588</v>
      </c>
      <c r="K9" s="10" t="n">
        <v>223594</v>
      </c>
      <c r="L9" s="12" t="n">
        <f aca="false">K9/1000</f>
        <v>223.594</v>
      </c>
    </row>
    <row r="10" customFormat="false" ht="15" hidden="false" customHeight="false" outlineLevel="0" collapsed="false">
      <c r="A10" s="2" t="s">
        <v>516</v>
      </c>
      <c r="B10" s="3" t="s">
        <v>517</v>
      </c>
      <c r="C10" s="2" t="s">
        <v>518</v>
      </c>
      <c r="D10" s="2" t="n">
        <v>2020</v>
      </c>
      <c r="E10" s="10" t="n">
        <v>153511494</v>
      </c>
      <c r="F10" s="11" t="n">
        <f aca="false">E10/1000</f>
        <v>153511.494</v>
      </c>
      <c r="G10" s="10" t="n">
        <v>6262966</v>
      </c>
      <c r="H10" s="12" t="n">
        <f aca="false">G10/1000</f>
        <v>6262.966</v>
      </c>
      <c r="I10" s="10" t="n">
        <v>2359506</v>
      </c>
      <c r="J10" s="11" t="n">
        <f aca="false">I10/1000</f>
        <v>2359.506</v>
      </c>
      <c r="K10" s="10" t="n">
        <v>74781</v>
      </c>
      <c r="L10" s="12" t="n">
        <f aca="false">K10/1000</f>
        <v>74.781</v>
      </c>
    </row>
    <row r="11" customFormat="false" ht="15" hidden="false" customHeight="false" outlineLevel="0" collapsed="false">
      <c r="A11" s="2" t="s">
        <v>516</v>
      </c>
      <c r="B11" s="3" t="s">
        <v>517</v>
      </c>
      <c r="C11" s="2" t="s">
        <v>518</v>
      </c>
      <c r="D11" s="2" t="n">
        <v>2021</v>
      </c>
      <c r="E11" s="10" t="n">
        <v>200215967</v>
      </c>
      <c r="F11" s="11" t="n">
        <f aca="false">E11/1000</f>
        <v>200215.967</v>
      </c>
      <c r="G11" s="10" t="n">
        <v>7939319</v>
      </c>
      <c r="H11" s="12" t="n">
        <f aca="false">G11/1000</f>
        <v>7939.319</v>
      </c>
      <c r="I11" s="10" t="n">
        <v>4616073</v>
      </c>
      <c r="J11" s="11" t="n">
        <f aca="false">I11/1000</f>
        <v>4616.073</v>
      </c>
      <c r="K11" s="10" t="n">
        <v>162993</v>
      </c>
      <c r="L11" s="12" t="n">
        <f aca="false">K11/1000</f>
        <v>162.993</v>
      </c>
    </row>
    <row r="12" customFormat="false" ht="15" hidden="false" customHeight="false" outlineLevel="0" collapsed="false">
      <c r="A12" s="2" t="s">
        <v>516</v>
      </c>
      <c r="B12" s="3" t="s">
        <v>517</v>
      </c>
      <c r="C12" s="2" t="s">
        <v>518</v>
      </c>
      <c r="D12" s="2" t="n">
        <v>2022</v>
      </c>
      <c r="E12" s="10" t="n">
        <v>195498986</v>
      </c>
      <c r="F12" s="11" t="n">
        <f aca="false">E12/1000</f>
        <v>195498.986</v>
      </c>
      <c r="G12" s="10" t="n">
        <v>6940047</v>
      </c>
      <c r="H12" s="12" t="n">
        <f aca="false">G12/1000</f>
        <v>6940.047</v>
      </c>
      <c r="I12" s="10" t="n">
        <v>1331273</v>
      </c>
      <c r="J12" s="11" t="n">
        <f aca="false">I12/1000</f>
        <v>1331.273</v>
      </c>
      <c r="K12" s="10" t="n">
        <v>46029</v>
      </c>
      <c r="L12" s="12" t="n">
        <f aca="false">K12/1000</f>
        <v>46.029</v>
      </c>
    </row>
    <row r="13" customFormat="false" ht="15" hidden="false" customHeight="false" outlineLevel="0" collapsed="false">
      <c r="A13" s="2" t="s">
        <v>516</v>
      </c>
      <c r="B13" s="3" t="s">
        <v>517</v>
      </c>
      <c r="C13" s="2" t="s">
        <v>518</v>
      </c>
      <c r="D13" s="2" t="n">
        <v>2023</v>
      </c>
      <c r="E13" s="10" t="n">
        <v>219660558</v>
      </c>
      <c r="F13" s="11" t="n">
        <f aca="false">E13/1000</f>
        <v>219660.558</v>
      </c>
      <c r="G13" s="10" t="n">
        <v>7537003</v>
      </c>
      <c r="H13" s="12" t="n">
        <f aca="false">G13/1000</f>
        <v>7537.003</v>
      </c>
      <c r="I13" s="10" t="n">
        <v>1838871</v>
      </c>
      <c r="J13" s="11" t="n">
        <f aca="false">I13/1000</f>
        <v>1838.871</v>
      </c>
      <c r="K13" s="10" t="n">
        <v>40373</v>
      </c>
      <c r="L13" s="12" t="n">
        <f aca="false">K13/1000</f>
        <v>40.373</v>
      </c>
    </row>
    <row r="14" customFormat="false" ht="15" hidden="false" customHeight="false" outlineLevel="0" collapsed="false">
      <c r="A14" s="2" t="s">
        <v>516</v>
      </c>
      <c r="B14" s="3" t="s">
        <v>517</v>
      </c>
      <c r="C14" s="2" t="s">
        <v>518</v>
      </c>
      <c r="D14" s="2" t="n">
        <v>2024</v>
      </c>
      <c r="E14" s="10" t="n">
        <v>231361613</v>
      </c>
      <c r="F14" s="11" t="n">
        <f aca="false">E14/1000</f>
        <v>231361.613</v>
      </c>
      <c r="G14" s="10" t="n">
        <v>7881640</v>
      </c>
      <c r="H14" s="12" t="n">
        <f aca="false">G14/1000</f>
        <v>7881.64</v>
      </c>
      <c r="I14" s="10" t="n">
        <v>5665607</v>
      </c>
      <c r="J14" s="11" t="n">
        <f aca="false">I14/1000</f>
        <v>5665.607</v>
      </c>
      <c r="K14" s="10" t="n">
        <v>92255</v>
      </c>
      <c r="L14" s="12" t="n">
        <f aca="false">K14/1000</f>
        <v>92.255</v>
      </c>
    </row>
    <row r="15" customFormat="false" ht="15" hidden="false" customHeight="false" outlineLevel="0" collapsed="false">
      <c r="A15" s="2" t="s">
        <v>516</v>
      </c>
      <c r="B15" s="3" t="s">
        <v>517</v>
      </c>
      <c r="C15" s="2" t="s">
        <v>518</v>
      </c>
      <c r="D15" s="2" t="n">
        <v>2025</v>
      </c>
      <c r="E15" s="10" t="n">
        <v>230011499</v>
      </c>
      <c r="F15" s="11" t="n">
        <f aca="false">E15/1000</f>
        <v>230011.499</v>
      </c>
      <c r="G15" s="10" t="n">
        <v>7748315</v>
      </c>
      <c r="H15" s="12" t="n">
        <f aca="false">G15/1000</f>
        <v>7748.315</v>
      </c>
      <c r="I15" s="10" t="n">
        <v>5480645</v>
      </c>
      <c r="J15" s="11" t="n">
        <f aca="false">I15/1000</f>
        <v>5480.645</v>
      </c>
      <c r="K15" s="10" t="n">
        <v>162681</v>
      </c>
      <c r="L15" s="12" t="n">
        <f aca="false">K15/1000</f>
        <v>162.681</v>
      </c>
    </row>
    <row r="16" customFormat="false" ht="15" hidden="false" customHeight="false" outlineLevel="0" collapsed="false">
      <c r="A16" s="2" t="s">
        <v>516</v>
      </c>
      <c r="B16" s="3" t="s">
        <v>517</v>
      </c>
      <c r="C16" s="2" t="s">
        <v>518</v>
      </c>
      <c r="D16" s="2" t="n">
        <v>2026</v>
      </c>
      <c r="E16" s="10" t="n">
        <v>186125331</v>
      </c>
      <c r="F16" s="11" t="n">
        <f aca="false">E16/1000</f>
        <v>186125.331</v>
      </c>
      <c r="G16" s="10" t="n">
        <v>6184071</v>
      </c>
      <c r="H16" s="12" t="n">
        <f aca="false">G16/1000</f>
        <v>6184.071</v>
      </c>
      <c r="I16" s="10" t="n">
        <v>4536441</v>
      </c>
      <c r="J16" s="11" t="n">
        <f aca="false">I16/1000</f>
        <v>4536.441</v>
      </c>
      <c r="K16" s="10" t="n">
        <v>121176</v>
      </c>
      <c r="L16" s="12" t="n">
        <f aca="false">K16/1000</f>
        <v>121.176</v>
      </c>
    </row>
    <row r="17" customFormat="false" ht="15" hidden="false" customHeight="false" outlineLevel="0" collapsed="false">
      <c r="A17" s="2" t="s">
        <v>760</v>
      </c>
      <c r="B17" s="3" t="s">
        <v>761</v>
      </c>
      <c r="C17" s="2" t="s">
        <v>762</v>
      </c>
      <c r="D17" s="2" t="n">
        <v>2020</v>
      </c>
      <c r="E17" s="10" t="n">
        <v>15381706</v>
      </c>
      <c r="F17" s="11" t="n">
        <f aca="false">E17/1000</f>
        <v>15381.706</v>
      </c>
      <c r="G17" s="10" t="n">
        <v>111785</v>
      </c>
      <c r="H17" s="12" t="n">
        <f aca="false">G17/1000</f>
        <v>111.785</v>
      </c>
      <c r="I17" s="10" t="n">
        <v>28405961</v>
      </c>
      <c r="J17" s="11" t="n">
        <f aca="false">I17/1000</f>
        <v>28405.961</v>
      </c>
      <c r="K17" s="10" t="n">
        <v>190901</v>
      </c>
      <c r="L17" s="12" t="n">
        <f aca="false">K17/1000</f>
        <v>190.901</v>
      </c>
    </row>
    <row r="18" customFormat="false" ht="15" hidden="false" customHeight="false" outlineLevel="0" collapsed="false">
      <c r="A18" s="2" t="s">
        <v>760</v>
      </c>
      <c r="B18" s="3" t="s">
        <v>761</v>
      </c>
      <c r="C18" s="2" t="s">
        <v>762</v>
      </c>
      <c r="D18" s="2" t="n">
        <v>2021</v>
      </c>
      <c r="E18" s="10" t="n">
        <v>66987588</v>
      </c>
      <c r="F18" s="11" t="n">
        <f aca="false">E18/1000</f>
        <v>66987.588</v>
      </c>
      <c r="G18" s="10" t="n">
        <v>368162</v>
      </c>
      <c r="H18" s="12" t="n">
        <f aca="false">G18/1000</f>
        <v>368.162</v>
      </c>
      <c r="I18" s="10" t="n">
        <v>33317538</v>
      </c>
      <c r="J18" s="11" t="n">
        <f aca="false">I18/1000</f>
        <v>33317.538</v>
      </c>
      <c r="K18" s="10" t="n">
        <v>176033</v>
      </c>
      <c r="L18" s="12" t="n">
        <f aca="false">K18/1000</f>
        <v>176.033</v>
      </c>
    </row>
    <row r="19" customFormat="false" ht="15" hidden="false" customHeight="false" outlineLevel="0" collapsed="false">
      <c r="A19" s="2" t="s">
        <v>760</v>
      </c>
      <c r="B19" s="3" t="s">
        <v>761</v>
      </c>
      <c r="C19" s="2" t="s">
        <v>762</v>
      </c>
      <c r="D19" s="2" t="n">
        <v>2022</v>
      </c>
      <c r="E19" s="10" t="n">
        <v>74533610</v>
      </c>
      <c r="F19" s="11" t="n">
        <f aca="false">E19/1000</f>
        <v>74533.61</v>
      </c>
      <c r="G19" s="10" t="n">
        <v>386763</v>
      </c>
      <c r="H19" s="12" t="n">
        <f aca="false">G19/1000</f>
        <v>386.763</v>
      </c>
      <c r="I19" s="10" t="n">
        <v>31739134</v>
      </c>
      <c r="J19" s="11" t="n">
        <f aca="false">I19/1000</f>
        <v>31739.134</v>
      </c>
      <c r="K19" s="10" t="n">
        <v>142449</v>
      </c>
      <c r="L19" s="12" t="n">
        <f aca="false">K19/1000</f>
        <v>142.449</v>
      </c>
    </row>
    <row r="20" customFormat="false" ht="15" hidden="false" customHeight="false" outlineLevel="0" collapsed="false">
      <c r="A20" s="2" t="s">
        <v>760</v>
      </c>
      <c r="B20" s="3" t="s">
        <v>761</v>
      </c>
      <c r="C20" s="2" t="s">
        <v>762</v>
      </c>
      <c r="D20" s="2" t="n">
        <v>2023</v>
      </c>
      <c r="E20" s="10" t="n">
        <v>74382846</v>
      </c>
      <c r="F20" s="11" t="n">
        <f aca="false">E20/1000</f>
        <v>74382.846</v>
      </c>
      <c r="G20" s="10" t="n">
        <v>386831</v>
      </c>
      <c r="H20" s="12" t="n">
        <f aca="false">G20/1000</f>
        <v>386.831</v>
      </c>
      <c r="I20" s="10" t="n">
        <v>31463445</v>
      </c>
      <c r="J20" s="11" t="n">
        <f aca="false">I20/1000</f>
        <v>31463.445</v>
      </c>
      <c r="K20" s="10" t="n">
        <v>152869</v>
      </c>
      <c r="L20" s="12" t="n">
        <f aca="false">K20/1000</f>
        <v>152.869</v>
      </c>
    </row>
    <row r="21" customFormat="false" ht="15" hidden="false" customHeight="false" outlineLevel="0" collapsed="false">
      <c r="A21" s="2" t="s">
        <v>760</v>
      </c>
      <c r="B21" s="3" t="s">
        <v>761</v>
      </c>
      <c r="C21" s="2" t="s">
        <v>762</v>
      </c>
      <c r="D21" s="2" t="n">
        <v>2024</v>
      </c>
      <c r="E21" s="10" t="n">
        <v>94341571</v>
      </c>
      <c r="F21" s="11" t="n">
        <f aca="false">E21/1000</f>
        <v>94341.571</v>
      </c>
      <c r="G21" s="10" t="n">
        <v>382153</v>
      </c>
      <c r="H21" s="12" t="n">
        <f aca="false">G21/1000</f>
        <v>382.153</v>
      </c>
      <c r="I21" s="10" t="n">
        <v>42679295</v>
      </c>
      <c r="J21" s="11" t="n">
        <f aca="false">I21/1000</f>
        <v>42679.295</v>
      </c>
      <c r="K21" s="10" t="n">
        <v>149018</v>
      </c>
      <c r="L21" s="12" t="n">
        <f aca="false">K21/1000</f>
        <v>149.018</v>
      </c>
    </row>
    <row r="22" customFormat="false" ht="15" hidden="false" customHeight="false" outlineLevel="0" collapsed="false">
      <c r="A22" s="2" t="s">
        <v>760</v>
      </c>
      <c r="B22" s="3" t="s">
        <v>761</v>
      </c>
      <c r="C22" s="2" t="s">
        <v>762</v>
      </c>
      <c r="D22" s="2" t="n">
        <v>2025</v>
      </c>
      <c r="E22" s="10" t="n">
        <v>86537323</v>
      </c>
      <c r="F22" s="11" t="n">
        <f aca="false">E22/1000</f>
        <v>86537.323</v>
      </c>
      <c r="G22" s="10" t="n">
        <v>277705</v>
      </c>
      <c r="H22" s="12" t="n">
        <f aca="false">G22/1000</f>
        <v>277.705</v>
      </c>
      <c r="I22" s="10" t="n">
        <v>54278900</v>
      </c>
      <c r="J22" s="11" t="n">
        <f aca="false">I22/1000</f>
        <v>54278.9</v>
      </c>
      <c r="K22" s="10" t="n">
        <v>157767</v>
      </c>
      <c r="L22" s="12" t="n">
        <f aca="false">K22/1000</f>
        <v>157.767</v>
      </c>
    </row>
    <row r="23" customFormat="false" ht="15" hidden="false" customHeight="false" outlineLevel="0" collapsed="false">
      <c r="A23" s="2" t="s">
        <v>760</v>
      </c>
      <c r="B23" s="3" t="s">
        <v>761</v>
      </c>
      <c r="C23" s="2" t="s">
        <v>762</v>
      </c>
      <c r="D23" s="2" t="n">
        <v>2026</v>
      </c>
      <c r="E23" s="10" t="n">
        <v>75042293</v>
      </c>
      <c r="F23" s="11" t="n">
        <f aca="false">E23/1000</f>
        <v>75042.293</v>
      </c>
      <c r="G23" s="10" t="n">
        <v>144863</v>
      </c>
      <c r="H23" s="12" t="n">
        <f aca="false">G23/1000</f>
        <v>144.863</v>
      </c>
      <c r="I23" s="10" t="n">
        <v>62001404</v>
      </c>
      <c r="J23" s="11" t="n">
        <f aca="false">I23/1000</f>
        <v>62001.404</v>
      </c>
      <c r="K23" s="10" t="n">
        <v>103367</v>
      </c>
      <c r="L23" s="12" t="n">
        <f aca="false">K23/1000</f>
        <v>103.367</v>
      </c>
    </row>
    <row r="24" customFormat="false" ht="15" hidden="false" customHeight="false" outlineLevel="0" collapsed="false">
      <c r="A24" s="2" t="s">
        <v>1072</v>
      </c>
      <c r="B24" s="3" t="s">
        <v>1073</v>
      </c>
      <c r="C24" s="2" t="s">
        <v>1074</v>
      </c>
      <c r="D24" s="2" t="n">
        <v>2020</v>
      </c>
      <c r="E24" s="10" t="n">
        <v>4833837</v>
      </c>
      <c r="F24" s="11" t="n">
        <f aca="false">E24/1000</f>
        <v>4833.837</v>
      </c>
      <c r="G24" s="10" t="n">
        <v>32647</v>
      </c>
      <c r="H24" s="12" t="n">
        <f aca="false">G24/1000</f>
        <v>32.647</v>
      </c>
      <c r="I24" s="10" t="n">
        <v>1213232</v>
      </c>
      <c r="J24" s="11" t="n">
        <f aca="false">I24/1000</f>
        <v>1213.232</v>
      </c>
      <c r="K24" s="10" t="n">
        <v>7022</v>
      </c>
      <c r="L24" s="12" t="n">
        <f aca="false">K24/1000</f>
        <v>7.022</v>
      </c>
    </row>
    <row r="25" customFormat="false" ht="15" hidden="false" customHeight="false" outlineLevel="0" collapsed="false">
      <c r="A25" s="2" t="s">
        <v>1072</v>
      </c>
      <c r="B25" s="3" t="s">
        <v>1073</v>
      </c>
      <c r="C25" s="2" t="s">
        <v>1074</v>
      </c>
      <c r="D25" s="2" t="n">
        <v>2021</v>
      </c>
      <c r="E25" s="10" t="n">
        <v>3315714</v>
      </c>
      <c r="F25" s="11" t="n">
        <f aca="false">E25/1000</f>
        <v>3315.714</v>
      </c>
      <c r="G25" s="10" t="n">
        <v>5133</v>
      </c>
      <c r="H25" s="12" t="n">
        <f aca="false">G25/1000</f>
        <v>5.133</v>
      </c>
      <c r="I25" s="10" t="n">
        <v>1896093</v>
      </c>
      <c r="J25" s="11" t="n">
        <f aca="false">I25/1000</f>
        <v>1896.093</v>
      </c>
      <c r="K25" s="10" t="n">
        <v>6721</v>
      </c>
      <c r="L25" s="12" t="n">
        <f aca="false">K25/1000</f>
        <v>6.721</v>
      </c>
    </row>
    <row r="26" customFormat="false" ht="15" hidden="false" customHeight="false" outlineLevel="0" collapsed="false">
      <c r="A26" s="2" t="s">
        <v>1072</v>
      </c>
      <c r="B26" s="3" t="s">
        <v>1073</v>
      </c>
      <c r="C26" s="2" t="s">
        <v>1074</v>
      </c>
      <c r="D26" s="2" t="n">
        <v>2022</v>
      </c>
      <c r="E26" s="10" t="n">
        <v>4360325</v>
      </c>
      <c r="F26" s="11" t="n">
        <f aca="false">E26/1000</f>
        <v>4360.325</v>
      </c>
      <c r="G26" s="10" t="n">
        <v>4706</v>
      </c>
      <c r="H26" s="12" t="n">
        <f aca="false">G26/1000</f>
        <v>4.706</v>
      </c>
      <c r="I26" s="10" t="n">
        <v>2198284</v>
      </c>
      <c r="J26" s="11" t="n">
        <f aca="false">I26/1000</f>
        <v>2198.284</v>
      </c>
      <c r="K26" s="10" t="n">
        <v>5434</v>
      </c>
      <c r="L26" s="12" t="n">
        <f aca="false">K26/1000</f>
        <v>5.434</v>
      </c>
    </row>
    <row r="27" customFormat="false" ht="15" hidden="false" customHeight="false" outlineLevel="0" collapsed="false">
      <c r="A27" s="2" t="s">
        <v>1072</v>
      </c>
      <c r="B27" s="3" t="s">
        <v>1073</v>
      </c>
      <c r="C27" s="2" t="s">
        <v>1074</v>
      </c>
      <c r="D27" s="2" t="n">
        <v>2023</v>
      </c>
      <c r="E27" s="10" t="n">
        <v>2738446</v>
      </c>
      <c r="F27" s="11" t="n">
        <f aca="false">E27/1000</f>
        <v>2738.446</v>
      </c>
      <c r="G27" s="10" t="n">
        <v>5055</v>
      </c>
      <c r="H27" s="12" t="n">
        <f aca="false">G27/1000</f>
        <v>5.055</v>
      </c>
      <c r="I27" s="10" t="n">
        <v>12493737</v>
      </c>
      <c r="J27" s="11" t="n">
        <f aca="false">I27/1000</f>
        <v>12493.737</v>
      </c>
      <c r="K27" s="10" t="n">
        <v>3693</v>
      </c>
      <c r="L27" s="12" t="n">
        <f aca="false">K27/1000</f>
        <v>3.693</v>
      </c>
    </row>
    <row r="28" customFormat="false" ht="15" hidden="false" customHeight="false" outlineLevel="0" collapsed="false">
      <c r="A28" s="2" t="s">
        <v>1072</v>
      </c>
      <c r="B28" s="3" t="s">
        <v>1073</v>
      </c>
      <c r="C28" s="2" t="s">
        <v>1074</v>
      </c>
      <c r="D28" s="2" t="n">
        <v>2024</v>
      </c>
      <c r="E28" s="10" t="n">
        <v>12416224</v>
      </c>
      <c r="F28" s="11" t="n">
        <f aca="false">E28/1000</f>
        <v>12416.224</v>
      </c>
      <c r="G28" s="10" t="n">
        <v>27727</v>
      </c>
      <c r="H28" s="12" t="n">
        <f aca="false">G28/1000</f>
        <v>27.727</v>
      </c>
      <c r="I28" s="10" t="n">
        <v>9080901</v>
      </c>
      <c r="J28" s="11" t="n">
        <f aca="false">I28/1000</f>
        <v>9080.901</v>
      </c>
      <c r="K28" s="10" t="n">
        <v>25113</v>
      </c>
      <c r="L28" s="12" t="n">
        <f aca="false">K28/1000</f>
        <v>25.113</v>
      </c>
    </row>
    <row r="29" customFormat="false" ht="15" hidden="false" customHeight="false" outlineLevel="0" collapsed="false">
      <c r="A29" s="2" t="s">
        <v>1072</v>
      </c>
      <c r="B29" s="3" t="s">
        <v>1073</v>
      </c>
      <c r="C29" s="2" t="s">
        <v>1074</v>
      </c>
      <c r="D29" s="2" t="n">
        <v>2025</v>
      </c>
      <c r="E29" s="10" t="n">
        <v>2488838</v>
      </c>
      <c r="F29" s="11" t="n">
        <f aca="false">E29/1000</f>
        <v>2488.838</v>
      </c>
      <c r="G29" s="10" t="n">
        <v>3444</v>
      </c>
      <c r="H29" s="12" t="n">
        <f aca="false">G29/1000</f>
        <v>3.444</v>
      </c>
      <c r="I29" s="10" t="n">
        <v>3863667</v>
      </c>
      <c r="J29" s="11" t="n">
        <f aca="false">I29/1000</f>
        <v>3863.667</v>
      </c>
      <c r="K29" s="10" t="n">
        <v>7784</v>
      </c>
      <c r="L29" s="12" t="n">
        <f aca="false">K29/1000</f>
        <v>7.784</v>
      </c>
    </row>
    <row r="30" customFormat="false" ht="15" hidden="false" customHeight="false" outlineLevel="0" collapsed="false">
      <c r="A30" s="2" t="s">
        <v>1072</v>
      </c>
      <c r="B30" s="3" t="s">
        <v>1073</v>
      </c>
      <c r="C30" s="2" t="s">
        <v>1074</v>
      </c>
      <c r="D30" s="2" t="n">
        <v>2026</v>
      </c>
      <c r="E30" s="10" t="n">
        <v>6994332</v>
      </c>
      <c r="F30" s="11" t="n">
        <f aca="false">E30/1000</f>
        <v>6994.332</v>
      </c>
      <c r="G30" s="10" t="n">
        <v>4825</v>
      </c>
      <c r="H30" s="12" t="n">
        <f aca="false">G30/1000</f>
        <v>4.825</v>
      </c>
      <c r="I30" s="10" t="n">
        <v>5311240</v>
      </c>
      <c r="J30" s="11" t="n">
        <f aca="false">I30/1000</f>
        <v>5311.24</v>
      </c>
      <c r="K30" s="10" t="n">
        <v>3123</v>
      </c>
      <c r="L30" s="12" t="n">
        <f aca="false">K30/1000</f>
        <v>3.123</v>
      </c>
    </row>
    <row r="31" customFormat="false" ht="15" hidden="false" customHeight="false" outlineLevel="0" collapsed="false">
      <c r="A31" s="2" t="s">
        <v>1276</v>
      </c>
      <c r="B31" s="3" t="s">
        <v>1277</v>
      </c>
      <c r="C31" s="2" t="s">
        <v>1278</v>
      </c>
      <c r="D31" s="2" t="n">
        <v>2022</v>
      </c>
      <c r="E31" s="10" t="n">
        <v>70480</v>
      </c>
      <c r="F31" s="11" t="n">
        <f aca="false">E31/1000</f>
        <v>70.48</v>
      </c>
      <c r="G31" s="10" t="n">
        <v>56</v>
      </c>
      <c r="H31" s="12" t="n">
        <f aca="false">G31/1000</f>
        <v>0.056</v>
      </c>
      <c r="I31" s="10" t="n">
        <v>21298</v>
      </c>
      <c r="J31" s="11" t="n">
        <f aca="false">I31/1000</f>
        <v>21.298</v>
      </c>
      <c r="K31" s="10" t="n">
        <v>29</v>
      </c>
      <c r="L31" s="12" t="n">
        <f aca="false">K31/1000</f>
        <v>0.029</v>
      </c>
    </row>
    <row r="32" customFormat="false" ht="15" hidden="false" customHeight="false" outlineLevel="0" collapsed="false">
      <c r="A32" s="2" t="s">
        <v>1276</v>
      </c>
      <c r="B32" s="3" t="s">
        <v>1277</v>
      </c>
      <c r="C32" s="2" t="s">
        <v>1278</v>
      </c>
      <c r="D32" s="2" t="n">
        <v>2023</v>
      </c>
      <c r="E32" s="10" t="n">
        <v>264805</v>
      </c>
      <c r="F32" s="11" t="n">
        <f aca="false">E32/1000</f>
        <v>264.805</v>
      </c>
      <c r="G32" s="10" t="n">
        <v>81</v>
      </c>
      <c r="H32" s="12" t="n">
        <f aca="false">G32/1000</f>
        <v>0.081</v>
      </c>
      <c r="I32" s="10" t="n">
        <v>26516</v>
      </c>
      <c r="J32" s="11" t="n">
        <f aca="false">I32/1000</f>
        <v>26.516</v>
      </c>
      <c r="K32" s="10" t="n">
        <v>30</v>
      </c>
      <c r="L32" s="12" t="n">
        <f aca="false">K32/1000</f>
        <v>0.03</v>
      </c>
    </row>
    <row r="33" customFormat="false" ht="15" hidden="false" customHeight="false" outlineLevel="0" collapsed="false">
      <c r="A33" s="2" t="s">
        <v>1276</v>
      </c>
      <c r="B33" s="3" t="s">
        <v>1277</v>
      </c>
      <c r="C33" s="2" t="s">
        <v>1278</v>
      </c>
      <c r="D33" s="2" t="n">
        <v>2024</v>
      </c>
      <c r="E33" s="10" t="n">
        <v>338510</v>
      </c>
      <c r="F33" s="11" t="n">
        <f aca="false">E33/1000</f>
        <v>338.51</v>
      </c>
      <c r="G33" s="10" t="n">
        <v>100</v>
      </c>
      <c r="H33" s="12" t="n">
        <f aca="false">G33/1000</f>
        <v>0.1</v>
      </c>
      <c r="I33" s="10" t="n">
        <v>113803</v>
      </c>
      <c r="J33" s="11" t="n">
        <f aca="false">I33/1000</f>
        <v>113.803</v>
      </c>
      <c r="K33" s="10" t="n">
        <v>294</v>
      </c>
      <c r="L33" s="12" t="n">
        <f aca="false">K33/1000</f>
        <v>0.294</v>
      </c>
    </row>
    <row r="34" customFormat="false" ht="15" hidden="false" customHeight="false" outlineLevel="0" collapsed="false">
      <c r="A34" s="2" t="s">
        <v>1276</v>
      </c>
      <c r="B34" s="3" t="s">
        <v>1277</v>
      </c>
      <c r="C34" s="2" t="s">
        <v>1278</v>
      </c>
      <c r="D34" s="2" t="n">
        <v>2025</v>
      </c>
      <c r="E34" s="10" t="n">
        <v>240801</v>
      </c>
      <c r="F34" s="11" t="n">
        <f aca="false">E34/1000</f>
        <v>240.801</v>
      </c>
      <c r="G34" s="10" t="n">
        <v>91</v>
      </c>
      <c r="H34" s="12" t="n">
        <f aca="false">G34/1000</f>
        <v>0.091</v>
      </c>
      <c r="I34" s="10" t="n">
        <v>175979</v>
      </c>
      <c r="J34" s="11" t="n">
        <f aca="false">I34/1000</f>
        <v>175.979</v>
      </c>
      <c r="K34" s="10" t="n">
        <v>132</v>
      </c>
      <c r="L34" s="12" t="n">
        <f aca="false">K34/1000</f>
        <v>0.132</v>
      </c>
    </row>
    <row r="35" customFormat="false" ht="15" hidden="false" customHeight="false" outlineLevel="0" collapsed="false">
      <c r="A35" s="2" t="s">
        <v>1276</v>
      </c>
      <c r="B35" s="3" t="s">
        <v>1277</v>
      </c>
      <c r="C35" s="2" t="s">
        <v>1278</v>
      </c>
      <c r="D35" s="2" t="n">
        <v>2026</v>
      </c>
      <c r="E35" s="10" t="n">
        <v>1535634</v>
      </c>
      <c r="F35" s="11" t="n">
        <f aca="false">E35/1000</f>
        <v>1535.634</v>
      </c>
      <c r="G35" s="10" t="n">
        <v>586</v>
      </c>
      <c r="H35" s="12" t="n">
        <f aca="false">G35/1000</f>
        <v>0.586</v>
      </c>
      <c r="I35" s="10" t="n">
        <v>154003</v>
      </c>
      <c r="J35" s="11" t="n">
        <f aca="false">I35/1000</f>
        <v>154.003</v>
      </c>
      <c r="K35" s="10" t="n">
        <v>140</v>
      </c>
      <c r="L35" s="12" t="n">
        <f aca="false">K35/1000</f>
        <v>0.14</v>
      </c>
    </row>
    <row r="36" customFormat="false" ht="15" hidden="false" customHeight="false" outlineLevel="0" collapsed="false">
      <c r="A36" s="2" t="s">
        <v>1357</v>
      </c>
      <c r="B36" s="3" t="s">
        <v>1358</v>
      </c>
      <c r="C36" s="2" t="s">
        <v>1359</v>
      </c>
      <c r="D36" s="2" t="n">
        <v>2022</v>
      </c>
      <c r="E36" s="10" t="n">
        <v>153908</v>
      </c>
      <c r="F36" s="11" t="n">
        <f aca="false">E36/1000</f>
        <v>153.908</v>
      </c>
      <c r="G36" s="10" t="n">
        <v>131</v>
      </c>
      <c r="H36" s="12" t="n">
        <f aca="false">G36/1000</f>
        <v>0.131</v>
      </c>
      <c r="I36" s="10" t="n">
        <v>828</v>
      </c>
      <c r="J36" s="11" t="n">
        <f aca="false">I36/1000</f>
        <v>0.828</v>
      </c>
      <c r="K36" s="10" t="n">
        <v>0</v>
      </c>
      <c r="L36" s="12" t="n">
        <f aca="false">K36/1000</f>
        <v>0</v>
      </c>
    </row>
    <row r="37" customFormat="false" ht="15" hidden="false" customHeight="false" outlineLevel="0" collapsed="false">
      <c r="A37" s="2" t="s">
        <v>1357</v>
      </c>
      <c r="B37" s="3" t="s">
        <v>1358</v>
      </c>
      <c r="C37" s="2" t="s">
        <v>1359</v>
      </c>
      <c r="D37" s="2" t="n">
        <v>2023</v>
      </c>
      <c r="E37" s="10" t="n">
        <v>310793</v>
      </c>
      <c r="F37" s="11" t="n">
        <f aca="false">E37/1000</f>
        <v>310.793</v>
      </c>
      <c r="G37" s="10" t="n">
        <v>217</v>
      </c>
      <c r="H37" s="12" t="n">
        <f aca="false">G37/1000</f>
        <v>0.217</v>
      </c>
      <c r="I37" s="10" t="n">
        <v>170</v>
      </c>
      <c r="J37" s="11" t="n">
        <f aca="false">I37/1000</f>
        <v>0.17</v>
      </c>
      <c r="K37" s="10" t="n">
        <v>0</v>
      </c>
      <c r="L37" s="12" t="n">
        <f aca="false">K37/1000</f>
        <v>0</v>
      </c>
    </row>
    <row r="38" customFormat="false" ht="15" hidden="false" customHeight="false" outlineLevel="0" collapsed="false">
      <c r="A38" s="2" t="s">
        <v>1357</v>
      </c>
      <c r="B38" s="3" t="s">
        <v>1358</v>
      </c>
      <c r="C38" s="2" t="s">
        <v>1359</v>
      </c>
      <c r="D38" s="2" t="n">
        <v>2024</v>
      </c>
      <c r="E38" s="10" t="n">
        <v>590829</v>
      </c>
      <c r="F38" s="11" t="n">
        <f aca="false">E38/1000</f>
        <v>590.829</v>
      </c>
      <c r="G38" s="10" t="n">
        <v>317</v>
      </c>
      <c r="H38" s="12" t="n">
        <f aca="false">G38/1000</f>
        <v>0.317</v>
      </c>
      <c r="I38" s="10" t="n">
        <v>15835</v>
      </c>
      <c r="J38" s="11" t="n">
        <f aca="false">I38/1000</f>
        <v>15.835</v>
      </c>
      <c r="K38" s="10" t="n">
        <v>16</v>
      </c>
      <c r="L38" s="12" t="n">
        <f aca="false">K38/1000</f>
        <v>0.016</v>
      </c>
    </row>
    <row r="39" customFormat="false" ht="15" hidden="false" customHeight="false" outlineLevel="0" collapsed="false">
      <c r="A39" s="2" t="s">
        <v>1357</v>
      </c>
      <c r="B39" s="3" t="s">
        <v>1358</v>
      </c>
      <c r="C39" s="2" t="s">
        <v>1359</v>
      </c>
      <c r="D39" s="2" t="n">
        <v>2025</v>
      </c>
      <c r="E39" s="10" t="n">
        <v>1117734</v>
      </c>
      <c r="F39" s="11" t="n">
        <f aca="false">E39/1000</f>
        <v>1117.734</v>
      </c>
      <c r="G39" s="10" t="n">
        <v>445</v>
      </c>
      <c r="H39" s="12" t="n">
        <f aca="false">G39/1000</f>
        <v>0.445</v>
      </c>
      <c r="I39" s="10" t="n">
        <v>9758</v>
      </c>
      <c r="J39" s="11" t="n">
        <f aca="false">I39/1000</f>
        <v>9.758</v>
      </c>
      <c r="K39" s="10" t="n">
        <v>48</v>
      </c>
      <c r="L39" s="12" t="n">
        <f aca="false">K39/1000</f>
        <v>0.048</v>
      </c>
    </row>
    <row r="40" customFormat="false" ht="15" hidden="false" customHeight="false" outlineLevel="0" collapsed="false">
      <c r="A40" s="2" t="s">
        <v>1357</v>
      </c>
      <c r="B40" s="3" t="s">
        <v>1358</v>
      </c>
      <c r="C40" s="2" t="s">
        <v>1359</v>
      </c>
      <c r="D40" s="2" t="n">
        <v>2026</v>
      </c>
      <c r="E40" s="10" t="n">
        <v>2051802</v>
      </c>
      <c r="F40" s="11" t="n">
        <f aca="false">E40/1000</f>
        <v>2051.802</v>
      </c>
      <c r="G40" s="10" t="n">
        <v>483</v>
      </c>
      <c r="H40" s="12" t="n">
        <f aca="false">G40/1000</f>
        <v>0.483</v>
      </c>
      <c r="I40" s="10" t="n">
        <v>3173</v>
      </c>
      <c r="J40" s="11" t="n">
        <f aca="false">I40/1000</f>
        <v>3.173</v>
      </c>
      <c r="K40" s="10" t="n">
        <v>2</v>
      </c>
      <c r="L40" s="12" t="n">
        <f aca="false">K40/1000</f>
        <v>0.002</v>
      </c>
    </row>
  </sheetData>
  <autoFilter ref="A2:L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6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5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1" min="10" style="0" width="13"/>
    <col collapsed="false" customWidth="true" hidden="false" outlineLevel="0" max="12" min="12" style="0" width="11"/>
    <col collapsed="false" customWidth="true" hidden="false" outlineLevel="0" max="14" min="13" style="0" width="12"/>
    <col collapsed="false" customWidth="true" hidden="false" outlineLevel="0" max="15" min="15" style="0" width="14"/>
    <col collapsed="false" customWidth="true" hidden="false" outlineLevel="0" max="17" min="16" style="0" width="13"/>
    <col collapsed="false" customWidth="true" hidden="false" outlineLevel="0" max="18" min="18" style="0" width="11"/>
    <col collapsed="false" customWidth="true" hidden="false" outlineLevel="0" max="20" min="19" style="0" width="16"/>
  </cols>
  <sheetData>
    <row r="1" customFormat="false" ht="15" hidden="false" customHeight="false" outlineLevel="0" collapsed="false">
      <c r="A1" s="7" t="s">
        <v>1457</v>
      </c>
    </row>
    <row r="2" customFormat="false" ht="31.5" hidden="false" customHeight="true" outlineLevel="0" collapsed="false">
      <c r="A2" s="8" t="s">
        <v>68</v>
      </c>
      <c r="B2" s="8" t="s">
        <v>69</v>
      </c>
      <c r="C2" s="8" t="s">
        <v>70</v>
      </c>
      <c r="D2" s="9" t="s">
        <v>1458</v>
      </c>
      <c r="E2" s="8" t="s">
        <v>1459</v>
      </c>
      <c r="F2" s="8" t="s">
        <v>1460</v>
      </c>
      <c r="G2" s="8" t="s">
        <v>72</v>
      </c>
      <c r="H2" s="8" t="s">
        <v>73</v>
      </c>
      <c r="I2" s="8" t="s">
        <v>75</v>
      </c>
      <c r="J2" s="8" t="s">
        <v>76</v>
      </c>
      <c r="K2" s="8" t="s">
        <v>77</v>
      </c>
      <c r="L2" s="8" t="s">
        <v>78</v>
      </c>
      <c r="M2" s="8" t="s">
        <v>1461</v>
      </c>
      <c r="N2" s="8" t="s">
        <v>1462</v>
      </c>
      <c r="O2" s="8" t="s">
        <v>81</v>
      </c>
      <c r="P2" s="8" t="s">
        <v>82</v>
      </c>
      <c r="Q2" s="8" t="s">
        <v>83</v>
      </c>
      <c r="R2" s="8" t="s">
        <v>84</v>
      </c>
      <c r="S2" s="9" t="s">
        <v>1463</v>
      </c>
      <c r="T2" s="9" t="s">
        <v>1464</v>
      </c>
    </row>
    <row r="3" customFormat="false" ht="15" hidden="false" customHeight="false" outlineLevel="0" collapsed="false">
      <c r="A3" s="3" t="s">
        <v>95</v>
      </c>
      <c r="B3" s="2" t="s">
        <v>96</v>
      </c>
      <c r="C3" s="2" t="n">
        <v>2020</v>
      </c>
      <c r="D3" s="2" t="s">
        <v>1465</v>
      </c>
      <c r="E3" s="3" t="s">
        <v>1466</v>
      </c>
      <c r="F3" s="2" t="n">
        <v>1</v>
      </c>
      <c r="G3" s="2" t="s">
        <v>107</v>
      </c>
      <c r="H3" s="3" t="s">
        <v>108</v>
      </c>
      <c r="I3" s="10" t="n">
        <v>6074</v>
      </c>
      <c r="J3" s="11" t="n">
        <f aca="false">I3/1000</f>
        <v>6.074</v>
      </c>
      <c r="K3" s="10" t="n">
        <v>13</v>
      </c>
      <c r="L3" s="12" t="n">
        <f aca="false">K3/1000</f>
        <v>0.013</v>
      </c>
      <c r="M3" s="13" t="n">
        <f aca="false">IF(SUMIFS($I$3:$I$30000,$B$3:$B$30000,$B3,$C$3:$C$30000,$C3,$D$3:$D$30000,$D3)=0,0,I3/SUMIFS($I$3:$I$30000,$B$3:$B$30000,$B3,$C$3:$C$30000,$C3,$D$3:$D$30000,$D3))</f>
        <v>0.914208308248043</v>
      </c>
      <c r="N3" s="13" t="n">
        <f aca="false">IF(SUMIFS($K$3:$K$30000,$B$3:$B$30000,$B3,$C$3:$C$30000,$C3,$D$3:$D$30000,$D3)=0,0,K3/SUMIFS($K$3:$K$30000,$B$3:$B$30000,$B3,$C$3:$C$30000,$C3,$D$3:$D$30000,$D3))</f>
        <v>0.541666666666667</v>
      </c>
      <c r="O3" s="10" t="n">
        <v>0</v>
      </c>
      <c r="P3" s="11" t="n">
        <f aca="false">O3/1000</f>
        <v>0</v>
      </c>
      <c r="Q3" s="10" t="n">
        <v>0</v>
      </c>
      <c r="R3" s="12" t="n">
        <f aca="false">Q3/1000</f>
        <v>0</v>
      </c>
      <c r="S3" s="10" t="n">
        <v>6644</v>
      </c>
      <c r="T3" s="10" t="n">
        <v>24</v>
      </c>
    </row>
    <row r="4" customFormat="false" ht="15" hidden="false" customHeight="false" outlineLevel="0" collapsed="false">
      <c r="A4" s="3" t="s">
        <v>95</v>
      </c>
      <c r="B4" s="2" t="s">
        <v>96</v>
      </c>
      <c r="C4" s="2" t="n">
        <v>2020</v>
      </c>
      <c r="D4" s="2" t="s">
        <v>1465</v>
      </c>
      <c r="E4" s="3" t="s">
        <v>1466</v>
      </c>
      <c r="F4" s="2" t="n">
        <v>2</v>
      </c>
      <c r="G4" s="2" t="s">
        <v>188</v>
      </c>
      <c r="H4" s="3" t="s">
        <v>189</v>
      </c>
      <c r="I4" s="10" t="n">
        <v>296</v>
      </c>
      <c r="J4" s="11" t="n">
        <f aca="false">I4/1000</f>
        <v>0.296</v>
      </c>
      <c r="K4" s="10" t="n">
        <v>10</v>
      </c>
      <c r="L4" s="12" t="n">
        <f aca="false">K4/1000</f>
        <v>0.01</v>
      </c>
      <c r="M4" s="13" t="n">
        <f aca="false">IF(SUMIFS($I$3:$I$30000,$B$3:$B$30000,$B4,$C$3:$C$30000,$C4,$D$3:$D$30000,$D4)=0,0,I4/SUMIFS($I$3:$I$30000,$B$3:$B$30000,$B4,$C$3:$C$30000,$C4,$D$3:$D$30000,$D4))</f>
        <v>0.0445514750150512</v>
      </c>
      <c r="N4" s="13" t="n">
        <f aca="false">IF(SUMIFS($K$3:$K$30000,$B$3:$B$30000,$B4,$C$3:$C$30000,$C4,$D$3:$D$30000,$D4)=0,0,K4/SUMIFS($K$3:$K$30000,$B$3:$B$30000,$B4,$C$3:$C$30000,$C4,$D$3:$D$30000,$D4))</f>
        <v>0.416666666666667</v>
      </c>
      <c r="O4" s="10" t="n">
        <v>0</v>
      </c>
      <c r="P4" s="11" t="n">
        <f aca="false">O4/1000</f>
        <v>0</v>
      </c>
      <c r="Q4" s="10" t="n">
        <v>0</v>
      </c>
      <c r="R4" s="12" t="n">
        <f aca="false">Q4/1000</f>
        <v>0</v>
      </c>
      <c r="S4" s="10" t="n">
        <v>6644</v>
      </c>
      <c r="T4" s="10" t="n">
        <v>24</v>
      </c>
    </row>
    <row r="5" customFormat="false" ht="15" hidden="false" customHeight="false" outlineLevel="0" collapsed="false">
      <c r="A5" s="3" t="s">
        <v>95</v>
      </c>
      <c r="B5" s="2" t="s">
        <v>96</v>
      </c>
      <c r="C5" s="2" t="n">
        <v>2020</v>
      </c>
      <c r="D5" s="2" t="s">
        <v>1465</v>
      </c>
      <c r="E5" s="3" t="s">
        <v>1466</v>
      </c>
      <c r="F5" s="2" t="n">
        <v>3</v>
      </c>
      <c r="G5" s="2" t="s">
        <v>97</v>
      </c>
      <c r="H5" s="3" t="s">
        <v>98</v>
      </c>
      <c r="I5" s="10" t="n">
        <v>274</v>
      </c>
      <c r="J5" s="11" t="n">
        <f aca="false">I5/1000</f>
        <v>0.274</v>
      </c>
      <c r="K5" s="10" t="n">
        <v>1</v>
      </c>
      <c r="L5" s="12" t="n">
        <f aca="false">K5/1000</f>
        <v>0.001</v>
      </c>
      <c r="M5" s="13" t="n">
        <f aca="false">IF(SUMIFS($I$3:$I$30000,$B$3:$B$30000,$B5,$C$3:$C$30000,$C5,$D$3:$D$30000,$D5)=0,0,I5/SUMIFS($I$3:$I$30000,$B$3:$B$30000,$B5,$C$3:$C$30000,$C5,$D$3:$D$30000,$D5))</f>
        <v>0.0412402167369055</v>
      </c>
      <c r="N5" s="13" t="n">
        <f aca="false">IF(SUMIFS($K$3:$K$30000,$B$3:$B$30000,$B5,$C$3:$C$30000,$C5,$D$3:$D$30000,$D5)=0,0,K5/SUMIFS($K$3:$K$30000,$B$3:$B$30000,$B5,$C$3:$C$30000,$C5,$D$3:$D$30000,$D5))</f>
        <v>0.0416666666666667</v>
      </c>
      <c r="O5" s="10" t="n">
        <v>0</v>
      </c>
      <c r="P5" s="11" t="n">
        <f aca="false">O5/1000</f>
        <v>0</v>
      </c>
      <c r="Q5" s="10" t="n">
        <v>0</v>
      </c>
      <c r="R5" s="12" t="n">
        <f aca="false">Q5/1000</f>
        <v>0</v>
      </c>
      <c r="S5" s="10" t="n">
        <v>6644</v>
      </c>
      <c r="T5" s="10" t="n">
        <v>24</v>
      </c>
    </row>
    <row r="6" customFormat="false" ht="15" hidden="false" customHeight="false" outlineLevel="0" collapsed="false">
      <c r="A6" s="3" t="s">
        <v>95</v>
      </c>
      <c r="B6" s="2" t="s">
        <v>96</v>
      </c>
      <c r="C6" s="2" t="n">
        <v>2020</v>
      </c>
      <c r="D6" s="2" t="s">
        <v>1467</v>
      </c>
      <c r="E6" s="3" t="s">
        <v>1468</v>
      </c>
      <c r="F6" s="2" t="n">
        <v>1</v>
      </c>
      <c r="G6" s="2" t="s">
        <v>127</v>
      </c>
      <c r="H6" s="3" t="s">
        <v>128</v>
      </c>
      <c r="I6" s="10" t="n">
        <v>87500</v>
      </c>
      <c r="J6" s="11" t="n">
        <f aca="false">I6/1000</f>
        <v>87.5</v>
      </c>
      <c r="K6" s="10" t="n">
        <v>500</v>
      </c>
      <c r="L6" s="12" t="n">
        <f aca="false">K6/1000</f>
        <v>0.5</v>
      </c>
      <c r="M6" s="13" t="n">
        <f aca="false">IF(SUMIFS($I$3:$I$30000,$B$3:$B$30000,$B6,$C$3:$C$30000,$C6,$D$3:$D$30000,$D6)=0,0,I6/SUMIFS($I$3:$I$30000,$B$3:$B$30000,$B6,$C$3:$C$30000,$C6,$D$3:$D$30000,$D6))</f>
        <v>0.954854480177221</v>
      </c>
      <c r="N6" s="13" t="n">
        <f aca="false">IF(SUMIFS($K$3:$K$30000,$B$3:$B$30000,$B6,$C$3:$C$30000,$C6,$D$3:$D$30000,$D6)=0,0,K6/SUMIFS($K$3:$K$30000,$B$3:$B$30000,$B6,$C$3:$C$30000,$C6,$D$3:$D$30000,$D6))</f>
        <v>0.984251968503937</v>
      </c>
      <c r="O6" s="10" t="n">
        <v>0</v>
      </c>
      <c r="P6" s="11" t="n">
        <f aca="false">O6/1000</f>
        <v>0</v>
      </c>
      <c r="Q6" s="10" t="n">
        <v>0</v>
      </c>
      <c r="R6" s="12" t="n">
        <f aca="false">Q6/1000</f>
        <v>0</v>
      </c>
      <c r="S6" s="10" t="n">
        <v>91637</v>
      </c>
      <c r="T6" s="10" t="n">
        <v>508</v>
      </c>
    </row>
    <row r="7" customFormat="false" ht="15" hidden="false" customHeight="false" outlineLevel="0" collapsed="false">
      <c r="A7" s="3" t="s">
        <v>95</v>
      </c>
      <c r="B7" s="2" t="s">
        <v>96</v>
      </c>
      <c r="C7" s="2" t="n">
        <v>2020</v>
      </c>
      <c r="D7" s="2" t="s">
        <v>1467</v>
      </c>
      <c r="E7" s="3" t="s">
        <v>1468</v>
      </c>
      <c r="F7" s="2" t="n">
        <v>2</v>
      </c>
      <c r="G7" s="2" t="s">
        <v>107</v>
      </c>
      <c r="H7" s="3" t="s">
        <v>108</v>
      </c>
      <c r="I7" s="10" t="n">
        <v>2297</v>
      </c>
      <c r="J7" s="11" t="n">
        <f aca="false">I7/1000</f>
        <v>2.297</v>
      </c>
      <c r="K7" s="10" t="n">
        <v>8</v>
      </c>
      <c r="L7" s="12" t="n">
        <f aca="false">K7/1000</f>
        <v>0.008</v>
      </c>
      <c r="M7" s="13" t="n">
        <f aca="false">IF(SUMIFS($I$3:$I$30000,$B$3:$B$30000,$B7,$C$3:$C$30000,$C7,$D$3:$D$30000,$D7)=0,0,I7/SUMIFS($I$3:$I$30000,$B$3:$B$30000,$B7,$C$3:$C$30000,$C7,$D$3:$D$30000,$D7))</f>
        <v>0.0250662941824809</v>
      </c>
      <c r="N7" s="13" t="n">
        <f aca="false">IF(SUMIFS($K$3:$K$30000,$B$3:$B$30000,$B7,$C$3:$C$30000,$C7,$D$3:$D$30000,$D7)=0,0,K7/SUMIFS($K$3:$K$30000,$B$3:$B$30000,$B7,$C$3:$C$30000,$C7,$D$3:$D$30000,$D7))</f>
        <v>0.015748031496063</v>
      </c>
      <c r="O7" s="10" t="n">
        <v>0</v>
      </c>
      <c r="P7" s="11" t="n">
        <f aca="false">O7/1000</f>
        <v>0</v>
      </c>
      <c r="Q7" s="10" t="n">
        <v>0</v>
      </c>
      <c r="R7" s="12" t="n">
        <f aca="false">Q7/1000</f>
        <v>0</v>
      </c>
      <c r="S7" s="10" t="n">
        <v>91637</v>
      </c>
      <c r="T7" s="10" t="n">
        <v>508</v>
      </c>
    </row>
    <row r="8" customFormat="false" ht="15" hidden="false" customHeight="false" outlineLevel="0" collapsed="false">
      <c r="A8" s="3" t="s">
        <v>95</v>
      </c>
      <c r="B8" s="2" t="s">
        <v>96</v>
      </c>
      <c r="C8" s="2" t="n">
        <v>2020</v>
      </c>
      <c r="D8" s="2" t="s">
        <v>1467</v>
      </c>
      <c r="E8" s="3" t="s">
        <v>1468</v>
      </c>
      <c r="F8" s="2" t="n">
        <v>3</v>
      </c>
      <c r="G8" s="2" t="s">
        <v>97</v>
      </c>
      <c r="H8" s="3" t="s">
        <v>98</v>
      </c>
      <c r="I8" s="10" t="n">
        <v>1840</v>
      </c>
      <c r="J8" s="11" t="n">
        <f aca="false">I8/1000</f>
        <v>1.84</v>
      </c>
      <c r="K8" s="10" t="n">
        <v>0</v>
      </c>
      <c r="L8" s="12" t="n">
        <f aca="false">K8/1000</f>
        <v>0</v>
      </c>
      <c r="M8" s="13" t="n">
        <f aca="false">IF(SUMIFS($I$3:$I$30000,$B$3:$B$30000,$B8,$C$3:$C$30000,$C8,$D$3:$D$30000,$D8)=0,0,I8/SUMIFS($I$3:$I$30000,$B$3:$B$30000,$B8,$C$3:$C$30000,$C8,$D$3:$D$30000,$D8))</f>
        <v>0.0200792256402981</v>
      </c>
      <c r="N8" s="13" t="n">
        <f aca="false">IF(SUMIFS($K$3:$K$30000,$B$3:$B$30000,$B8,$C$3:$C$30000,$C8,$D$3:$D$30000,$D8)=0,0,K8/SUMIFS($K$3:$K$30000,$B$3:$B$30000,$B8,$C$3:$C$30000,$C8,$D$3:$D$30000,$D8))</f>
        <v>0</v>
      </c>
      <c r="O8" s="10" t="n">
        <v>0</v>
      </c>
      <c r="P8" s="11" t="n">
        <f aca="false">O8/1000</f>
        <v>0</v>
      </c>
      <c r="Q8" s="10" t="n">
        <v>0</v>
      </c>
      <c r="R8" s="12" t="n">
        <f aca="false">Q8/1000</f>
        <v>0</v>
      </c>
      <c r="S8" s="10" t="n">
        <v>91637</v>
      </c>
      <c r="T8" s="10" t="n">
        <v>508</v>
      </c>
    </row>
    <row r="9" customFormat="false" ht="15" hidden="false" customHeight="false" outlineLevel="0" collapsed="false">
      <c r="A9" s="3" t="s">
        <v>95</v>
      </c>
      <c r="B9" s="2" t="s">
        <v>96</v>
      </c>
      <c r="C9" s="2" t="n">
        <v>2020</v>
      </c>
      <c r="D9" s="2" t="s">
        <v>1469</v>
      </c>
      <c r="E9" s="3" t="s">
        <v>1470</v>
      </c>
      <c r="F9" s="2" t="n">
        <v>1</v>
      </c>
      <c r="G9" s="2" t="s">
        <v>122</v>
      </c>
      <c r="H9" s="3" t="s">
        <v>123</v>
      </c>
      <c r="I9" s="10" t="n">
        <v>14645</v>
      </c>
      <c r="J9" s="11" t="n">
        <f aca="false">I9/1000</f>
        <v>14.645</v>
      </c>
      <c r="K9" s="10" t="n">
        <v>96</v>
      </c>
      <c r="L9" s="12" t="n">
        <f aca="false">K9/1000</f>
        <v>0.096</v>
      </c>
      <c r="M9" s="13" t="n">
        <f aca="false">IF(SUMIFS($I$3:$I$30000,$B$3:$B$30000,$B9,$C$3:$C$30000,$C9,$D$3:$D$30000,$D9)=0,0,I9/SUMIFS($I$3:$I$30000,$B$3:$B$30000,$B9,$C$3:$C$30000,$C9,$D$3:$D$30000,$D9))</f>
        <v>0.527026054411976</v>
      </c>
      <c r="N9" s="13" t="n">
        <f aca="false">IF(SUMIFS($K$3:$K$30000,$B$3:$B$30000,$B9,$C$3:$C$30000,$C9,$D$3:$D$30000,$D9)=0,0,K9/SUMIFS($K$3:$K$30000,$B$3:$B$30000,$B9,$C$3:$C$30000,$C9,$D$3:$D$30000,$D9))</f>
        <v>0.905660377358491</v>
      </c>
      <c r="O9" s="10" t="n">
        <v>0</v>
      </c>
      <c r="P9" s="11" t="n">
        <f aca="false">O9/1000</f>
        <v>0</v>
      </c>
      <c r="Q9" s="10" t="n">
        <v>0</v>
      </c>
      <c r="R9" s="12" t="n">
        <f aca="false">Q9/1000</f>
        <v>0</v>
      </c>
      <c r="S9" s="10" t="n">
        <v>27788</v>
      </c>
      <c r="T9" s="10" t="n">
        <v>106</v>
      </c>
    </row>
    <row r="10" customFormat="false" ht="15" hidden="false" customHeight="false" outlineLevel="0" collapsed="false">
      <c r="A10" s="3" t="s">
        <v>95</v>
      </c>
      <c r="B10" s="2" t="s">
        <v>96</v>
      </c>
      <c r="C10" s="2" t="n">
        <v>2020</v>
      </c>
      <c r="D10" s="2" t="s">
        <v>1469</v>
      </c>
      <c r="E10" s="3" t="s">
        <v>1470</v>
      </c>
      <c r="F10" s="2" t="n">
        <v>2</v>
      </c>
      <c r="G10" s="2" t="s">
        <v>107</v>
      </c>
      <c r="H10" s="3" t="s">
        <v>108</v>
      </c>
      <c r="I10" s="10" t="n">
        <v>10670</v>
      </c>
      <c r="J10" s="11" t="n">
        <f aca="false">I10/1000</f>
        <v>10.67</v>
      </c>
      <c r="K10" s="10" t="n">
        <v>9</v>
      </c>
      <c r="L10" s="12" t="n">
        <f aca="false">K10/1000</f>
        <v>0.009</v>
      </c>
      <c r="M10" s="13" t="n">
        <f aca="false">IF(SUMIFS($I$3:$I$30000,$B$3:$B$30000,$B10,$C$3:$C$30000,$C10,$D$3:$D$30000,$D10)=0,0,I10/SUMIFS($I$3:$I$30000,$B$3:$B$30000,$B10,$C$3:$C$30000,$C10,$D$3:$D$30000,$D10))</f>
        <v>0.383978695839931</v>
      </c>
      <c r="N10" s="13" t="n">
        <f aca="false">IF(SUMIFS($K$3:$K$30000,$B$3:$B$30000,$B10,$C$3:$C$30000,$C10,$D$3:$D$30000,$D10)=0,0,K10/SUMIFS($K$3:$K$30000,$B$3:$B$30000,$B10,$C$3:$C$30000,$C10,$D$3:$D$30000,$D10))</f>
        <v>0.0849056603773585</v>
      </c>
      <c r="O10" s="10" t="n">
        <v>0</v>
      </c>
      <c r="P10" s="11" t="n">
        <f aca="false">O10/1000</f>
        <v>0</v>
      </c>
      <c r="Q10" s="10" t="n">
        <v>0</v>
      </c>
      <c r="R10" s="12" t="n">
        <f aca="false">Q10/1000</f>
        <v>0</v>
      </c>
      <c r="S10" s="10" t="n">
        <v>27788</v>
      </c>
      <c r="T10" s="10" t="n">
        <v>106</v>
      </c>
    </row>
    <row r="11" customFormat="false" ht="15" hidden="false" customHeight="false" outlineLevel="0" collapsed="false">
      <c r="A11" s="3" t="s">
        <v>95</v>
      </c>
      <c r="B11" s="2" t="s">
        <v>96</v>
      </c>
      <c r="C11" s="2" t="n">
        <v>2020</v>
      </c>
      <c r="D11" s="2" t="s">
        <v>1469</v>
      </c>
      <c r="E11" s="3" t="s">
        <v>1470</v>
      </c>
      <c r="F11" s="2" t="n">
        <v>3</v>
      </c>
      <c r="G11" s="2" t="s">
        <v>97</v>
      </c>
      <c r="H11" s="3" t="s">
        <v>98</v>
      </c>
      <c r="I11" s="10" t="n">
        <v>1902</v>
      </c>
      <c r="J11" s="11" t="n">
        <f aca="false">I11/1000</f>
        <v>1.902</v>
      </c>
      <c r="K11" s="10" t="n">
        <v>1</v>
      </c>
      <c r="L11" s="12" t="n">
        <f aca="false">K11/1000</f>
        <v>0.001</v>
      </c>
      <c r="M11" s="13" t="n">
        <f aca="false">IF(SUMIFS($I$3:$I$30000,$B$3:$B$30000,$B11,$C$3:$C$30000,$C11,$D$3:$D$30000,$D11)=0,0,I11/SUMIFS($I$3:$I$30000,$B$3:$B$30000,$B11,$C$3:$C$30000,$C11,$D$3:$D$30000,$D11))</f>
        <v>0.068446811573341</v>
      </c>
      <c r="N11" s="13" t="n">
        <f aca="false">IF(SUMIFS($K$3:$K$30000,$B$3:$B$30000,$B11,$C$3:$C$30000,$C11,$D$3:$D$30000,$D11)=0,0,K11/SUMIFS($K$3:$K$30000,$B$3:$B$30000,$B11,$C$3:$C$30000,$C11,$D$3:$D$30000,$D11))</f>
        <v>0.00943396226415094</v>
      </c>
      <c r="O11" s="10" t="n">
        <v>0</v>
      </c>
      <c r="P11" s="11" t="n">
        <f aca="false">O11/1000</f>
        <v>0</v>
      </c>
      <c r="Q11" s="10" t="n">
        <v>0</v>
      </c>
      <c r="R11" s="12" t="n">
        <f aca="false">Q11/1000</f>
        <v>0</v>
      </c>
      <c r="S11" s="10" t="n">
        <v>27788</v>
      </c>
      <c r="T11" s="10" t="n">
        <v>106</v>
      </c>
    </row>
    <row r="12" customFormat="false" ht="15" hidden="false" customHeight="false" outlineLevel="0" collapsed="false">
      <c r="A12" s="3" t="s">
        <v>95</v>
      </c>
      <c r="B12" s="2" t="s">
        <v>96</v>
      </c>
      <c r="C12" s="2" t="n">
        <v>2020</v>
      </c>
      <c r="D12" s="2" t="s">
        <v>1469</v>
      </c>
      <c r="E12" s="3" t="s">
        <v>1470</v>
      </c>
      <c r="F12" s="2" t="n">
        <v>4</v>
      </c>
      <c r="G12" s="2" t="s">
        <v>102</v>
      </c>
      <c r="H12" s="3" t="s">
        <v>103</v>
      </c>
      <c r="I12" s="10" t="n">
        <v>571</v>
      </c>
      <c r="J12" s="11" t="n">
        <f aca="false">I12/1000</f>
        <v>0.571</v>
      </c>
      <c r="K12" s="10" t="n">
        <v>0</v>
      </c>
      <c r="L12" s="12" t="n">
        <f aca="false">K12/1000</f>
        <v>0</v>
      </c>
      <c r="M12" s="13" t="n">
        <f aca="false">IF(SUMIFS($I$3:$I$30000,$B$3:$B$30000,$B12,$C$3:$C$30000,$C12,$D$3:$D$30000,$D12)=0,0,I12/SUMIFS($I$3:$I$30000,$B$3:$B$30000,$B12,$C$3:$C$30000,$C12,$D$3:$D$30000,$D12))</f>
        <v>0.0205484381747517</v>
      </c>
      <c r="N12" s="13" t="n">
        <f aca="false">IF(SUMIFS($K$3:$K$30000,$B$3:$B$30000,$B12,$C$3:$C$30000,$C12,$D$3:$D$30000,$D12)=0,0,K12/SUMIFS($K$3:$K$30000,$B$3:$B$30000,$B12,$C$3:$C$30000,$C12,$D$3:$D$30000,$D12))</f>
        <v>0</v>
      </c>
      <c r="O12" s="10" t="n">
        <v>0</v>
      </c>
      <c r="P12" s="11" t="n">
        <f aca="false">O12/1000</f>
        <v>0</v>
      </c>
      <c r="Q12" s="10" t="n">
        <v>0</v>
      </c>
      <c r="R12" s="12" t="n">
        <f aca="false">Q12/1000</f>
        <v>0</v>
      </c>
      <c r="S12" s="10" t="n">
        <v>27788</v>
      </c>
      <c r="T12" s="10" t="n">
        <v>106</v>
      </c>
    </row>
    <row r="13" customFormat="false" ht="15" hidden="false" customHeight="false" outlineLevel="0" collapsed="false">
      <c r="A13" s="3" t="s">
        <v>95</v>
      </c>
      <c r="B13" s="2" t="s">
        <v>96</v>
      </c>
      <c r="C13" s="2" t="n">
        <v>2020</v>
      </c>
      <c r="D13" s="2" t="s">
        <v>1469</v>
      </c>
      <c r="E13" s="3" t="s">
        <v>1470</v>
      </c>
      <c r="F13" s="2" t="n">
        <v>5</v>
      </c>
      <c r="G13" s="2" t="s">
        <v>142</v>
      </c>
      <c r="H13" s="3" t="s">
        <v>143</v>
      </c>
      <c r="I13" s="10" t="n">
        <v>0</v>
      </c>
      <c r="J13" s="11" t="n">
        <f aca="false">I13/1000</f>
        <v>0</v>
      </c>
      <c r="K13" s="10" t="n">
        <v>0</v>
      </c>
      <c r="L13" s="12" t="n">
        <f aca="false">K13/1000</f>
        <v>0</v>
      </c>
      <c r="M13" s="13" t="n">
        <f aca="false">IF(SUMIFS($I$3:$I$30000,$B$3:$B$30000,$B13,$C$3:$C$30000,$C13,$D$3:$D$30000,$D13)=0,0,I13/SUMIFS($I$3:$I$30000,$B$3:$B$30000,$B13,$C$3:$C$30000,$C13,$D$3:$D$30000,$D13))</f>
        <v>0</v>
      </c>
      <c r="N13" s="13" t="n">
        <f aca="false">IF(SUMIFS($K$3:$K$30000,$B$3:$B$30000,$B13,$C$3:$C$30000,$C13,$D$3:$D$30000,$D13)=0,0,K13/SUMIFS($K$3:$K$30000,$B$3:$B$30000,$B13,$C$3:$C$30000,$C13,$D$3:$D$30000,$D13))</f>
        <v>0</v>
      </c>
      <c r="O13" s="10" t="n">
        <v>76870</v>
      </c>
      <c r="P13" s="11" t="n">
        <f aca="false">O13/1000</f>
        <v>76.87</v>
      </c>
      <c r="Q13" s="10" t="n">
        <v>1049</v>
      </c>
      <c r="R13" s="12" t="n">
        <f aca="false">Q13/1000</f>
        <v>1.049</v>
      </c>
      <c r="S13" s="10" t="n">
        <v>27788</v>
      </c>
      <c r="T13" s="10" t="n">
        <v>106</v>
      </c>
    </row>
    <row r="14" customFormat="false" ht="15" hidden="false" customHeight="false" outlineLevel="0" collapsed="false">
      <c r="A14" s="3" t="s">
        <v>95</v>
      </c>
      <c r="B14" s="2" t="s">
        <v>96</v>
      </c>
      <c r="C14" s="2" t="n">
        <v>2020</v>
      </c>
      <c r="D14" s="2" t="s">
        <v>1469</v>
      </c>
      <c r="E14" s="3" t="s">
        <v>1470</v>
      </c>
      <c r="F14" s="2" t="n">
        <v>6</v>
      </c>
      <c r="G14" s="2" t="s">
        <v>132</v>
      </c>
      <c r="H14" s="3" t="s">
        <v>133</v>
      </c>
      <c r="I14" s="10" t="n">
        <v>0</v>
      </c>
      <c r="J14" s="11" t="n">
        <f aca="false">I14/1000</f>
        <v>0</v>
      </c>
      <c r="K14" s="10" t="n">
        <v>0</v>
      </c>
      <c r="L14" s="12" t="n">
        <f aca="false">K14/1000</f>
        <v>0</v>
      </c>
      <c r="M14" s="13" t="n">
        <f aca="false">IF(SUMIFS($I$3:$I$30000,$B$3:$B$30000,$B14,$C$3:$C$30000,$C14,$D$3:$D$30000,$D14)=0,0,I14/SUMIFS($I$3:$I$30000,$B$3:$B$30000,$B14,$C$3:$C$30000,$C14,$D$3:$D$30000,$D14))</f>
        <v>0</v>
      </c>
      <c r="N14" s="13" t="n">
        <f aca="false">IF(SUMIFS($K$3:$K$30000,$B$3:$B$30000,$B14,$C$3:$C$30000,$C14,$D$3:$D$30000,$D14)=0,0,K14/SUMIFS($K$3:$K$30000,$B$3:$B$30000,$B14,$C$3:$C$30000,$C14,$D$3:$D$30000,$D14))</f>
        <v>0</v>
      </c>
      <c r="O14" s="10" t="n">
        <v>97</v>
      </c>
      <c r="P14" s="11" t="n">
        <f aca="false">O14/1000</f>
        <v>0.097</v>
      </c>
      <c r="Q14" s="10" t="n">
        <v>0</v>
      </c>
      <c r="R14" s="12" t="n">
        <f aca="false">Q14/1000</f>
        <v>0</v>
      </c>
      <c r="S14" s="10" t="n">
        <v>27788</v>
      </c>
      <c r="T14" s="10" t="n">
        <v>106</v>
      </c>
    </row>
    <row r="15" customFormat="false" ht="15" hidden="false" customHeight="false" outlineLevel="0" collapsed="false">
      <c r="A15" s="3" t="s">
        <v>95</v>
      </c>
      <c r="B15" s="2" t="s">
        <v>96</v>
      </c>
      <c r="C15" s="2" t="n">
        <v>2020</v>
      </c>
      <c r="D15" s="2" t="s">
        <v>1471</v>
      </c>
      <c r="E15" s="3" t="s">
        <v>1472</v>
      </c>
      <c r="F15" s="2" t="n">
        <v>1</v>
      </c>
      <c r="G15" s="2" t="s">
        <v>122</v>
      </c>
      <c r="H15" s="3" t="s">
        <v>123</v>
      </c>
      <c r="I15" s="10" t="n">
        <v>90735</v>
      </c>
      <c r="J15" s="11" t="n">
        <f aca="false">I15/1000</f>
        <v>90.735</v>
      </c>
      <c r="K15" s="10" t="n">
        <v>615</v>
      </c>
      <c r="L15" s="12" t="n">
        <f aca="false">K15/1000</f>
        <v>0.615</v>
      </c>
      <c r="M15" s="13" t="n">
        <f aca="false">IF(SUMIFS($I$3:$I$30000,$B$3:$B$30000,$B15,$C$3:$C$30000,$C15,$D$3:$D$30000,$D15)=0,0,I15/SUMIFS($I$3:$I$30000,$B$3:$B$30000,$B15,$C$3:$C$30000,$C15,$D$3:$D$30000,$D15))</f>
        <v>0.614864910651966</v>
      </c>
      <c r="N15" s="13" t="n">
        <f aca="false">IF(SUMIFS($K$3:$K$30000,$B$3:$B$30000,$B15,$C$3:$C$30000,$C15,$D$3:$D$30000,$D15)=0,0,K15/SUMIFS($K$3:$K$30000,$B$3:$B$30000,$B15,$C$3:$C$30000,$C15,$D$3:$D$30000,$D15))</f>
        <v>0.655650319829424</v>
      </c>
      <c r="O15" s="10" t="n">
        <v>0</v>
      </c>
      <c r="P15" s="11" t="n">
        <f aca="false">O15/1000</f>
        <v>0</v>
      </c>
      <c r="Q15" s="10" t="n">
        <v>0</v>
      </c>
      <c r="R15" s="12" t="n">
        <f aca="false">Q15/1000</f>
        <v>0</v>
      </c>
      <c r="S15" s="10" t="n">
        <v>147569</v>
      </c>
      <c r="T15" s="10" t="n">
        <v>938</v>
      </c>
    </row>
    <row r="16" customFormat="false" ht="15" hidden="false" customHeight="false" outlineLevel="0" collapsed="false">
      <c r="A16" s="3" t="s">
        <v>95</v>
      </c>
      <c r="B16" s="2" t="s">
        <v>96</v>
      </c>
      <c r="C16" s="2" t="n">
        <v>2020</v>
      </c>
      <c r="D16" s="2" t="s">
        <v>1471</v>
      </c>
      <c r="E16" s="3" t="s">
        <v>1472</v>
      </c>
      <c r="F16" s="2" t="n">
        <v>2</v>
      </c>
      <c r="G16" s="2" t="s">
        <v>107</v>
      </c>
      <c r="H16" s="3" t="s">
        <v>108</v>
      </c>
      <c r="I16" s="10" t="n">
        <v>47429</v>
      </c>
      <c r="J16" s="11" t="n">
        <f aca="false">I16/1000</f>
        <v>47.429</v>
      </c>
      <c r="K16" s="10" t="n">
        <v>269</v>
      </c>
      <c r="L16" s="12" t="n">
        <f aca="false">K16/1000</f>
        <v>0.269</v>
      </c>
      <c r="M16" s="13" t="n">
        <f aca="false">IF(SUMIFS($I$3:$I$30000,$B$3:$B$30000,$B16,$C$3:$C$30000,$C16,$D$3:$D$30000,$D16)=0,0,I16/SUMIFS($I$3:$I$30000,$B$3:$B$30000,$B16,$C$3:$C$30000,$C16,$D$3:$D$30000,$D16))</f>
        <v>0.321402191517189</v>
      </c>
      <c r="N16" s="13" t="n">
        <f aca="false">IF(SUMIFS($K$3:$K$30000,$B$3:$B$30000,$B16,$C$3:$C$30000,$C16,$D$3:$D$30000,$D16)=0,0,K16/SUMIFS($K$3:$K$30000,$B$3:$B$30000,$B16,$C$3:$C$30000,$C16,$D$3:$D$30000,$D16))</f>
        <v>0.286780383795309</v>
      </c>
      <c r="O16" s="10" t="n">
        <v>0</v>
      </c>
      <c r="P16" s="11" t="n">
        <f aca="false">O16/1000</f>
        <v>0</v>
      </c>
      <c r="Q16" s="10" t="n">
        <v>0</v>
      </c>
      <c r="R16" s="12" t="n">
        <f aca="false">Q16/1000</f>
        <v>0</v>
      </c>
      <c r="S16" s="10" t="n">
        <v>147569</v>
      </c>
      <c r="T16" s="10" t="n">
        <v>938</v>
      </c>
    </row>
    <row r="17" customFormat="false" ht="15" hidden="false" customHeight="false" outlineLevel="0" collapsed="false">
      <c r="A17" s="3" t="s">
        <v>95</v>
      </c>
      <c r="B17" s="2" t="s">
        <v>96</v>
      </c>
      <c r="C17" s="2" t="n">
        <v>2020</v>
      </c>
      <c r="D17" s="2" t="s">
        <v>1471</v>
      </c>
      <c r="E17" s="3" t="s">
        <v>1472</v>
      </c>
      <c r="F17" s="2" t="n">
        <v>3</v>
      </c>
      <c r="G17" s="2" t="s">
        <v>97</v>
      </c>
      <c r="H17" s="3" t="s">
        <v>98</v>
      </c>
      <c r="I17" s="10" t="n">
        <v>4744</v>
      </c>
      <c r="J17" s="11" t="n">
        <f aca="false">I17/1000</f>
        <v>4.744</v>
      </c>
      <c r="K17" s="10" t="n">
        <v>23</v>
      </c>
      <c r="L17" s="12" t="n">
        <f aca="false">K17/1000</f>
        <v>0.023</v>
      </c>
      <c r="M17" s="13" t="n">
        <f aca="false">IF(SUMIFS($I$3:$I$30000,$B$3:$B$30000,$B17,$C$3:$C$30000,$C17,$D$3:$D$30000,$D17)=0,0,I17/SUMIFS($I$3:$I$30000,$B$3:$B$30000,$B17,$C$3:$C$30000,$C17,$D$3:$D$30000,$D17))</f>
        <v>0.032147673291816</v>
      </c>
      <c r="N17" s="13" t="n">
        <f aca="false">IF(SUMIFS($K$3:$K$30000,$B$3:$B$30000,$B17,$C$3:$C$30000,$C17,$D$3:$D$30000,$D17)=0,0,K17/SUMIFS($K$3:$K$30000,$B$3:$B$30000,$B17,$C$3:$C$30000,$C17,$D$3:$D$30000,$D17))</f>
        <v>0.0245202558635394</v>
      </c>
      <c r="O17" s="10" t="n">
        <v>3178142</v>
      </c>
      <c r="P17" s="11" t="n">
        <f aca="false">O17/1000</f>
        <v>3178.142</v>
      </c>
      <c r="Q17" s="10" t="n">
        <v>41926</v>
      </c>
      <c r="R17" s="12" t="n">
        <f aca="false">Q17/1000</f>
        <v>41.926</v>
      </c>
      <c r="S17" s="10" t="n">
        <v>147569</v>
      </c>
      <c r="T17" s="10" t="n">
        <v>938</v>
      </c>
    </row>
    <row r="18" customFormat="false" ht="15" hidden="false" customHeight="false" outlineLevel="0" collapsed="false">
      <c r="A18" s="3" t="s">
        <v>95</v>
      </c>
      <c r="B18" s="2" t="s">
        <v>96</v>
      </c>
      <c r="C18" s="2" t="n">
        <v>2020</v>
      </c>
      <c r="D18" s="2" t="s">
        <v>1471</v>
      </c>
      <c r="E18" s="3" t="s">
        <v>1472</v>
      </c>
      <c r="F18" s="2" t="n">
        <v>4</v>
      </c>
      <c r="G18" s="2" t="s">
        <v>167</v>
      </c>
      <c r="H18" s="3" t="s">
        <v>168</v>
      </c>
      <c r="I18" s="10" t="n">
        <v>4661</v>
      </c>
      <c r="J18" s="11" t="n">
        <f aca="false">I18/1000</f>
        <v>4.661</v>
      </c>
      <c r="K18" s="10" t="n">
        <v>31</v>
      </c>
      <c r="L18" s="12" t="n">
        <f aca="false">K18/1000</f>
        <v>0.031</v>
      </c>
      <c r="M18" s="13" t="n">
        <f aca="false">IF(SUMIFS($I$3:$I$30000,$B$3:$B$30000,$B18,$C$3:$C$30000,$C18,$D$3:$D$30000,$D18)=0,0,I18/SUMIFS($I$3:$I$30000,$B$3:$B$30000,$B18,$C$3:$C$30000,$C18,$D$3:$D$30000,$D18))</f>
        <v>0.0315852245390292</v>
      </c>
      <c r="N18" s="13" t="n">
        <f aca="false">IF(SUMIFS($K$3:$K$30000,$B$3:$B$30000,$B18,$C$3:$C$30000,$C18,$D$3:$D$30000,$D18)=0,0,K18/SUMIFS($K$3:$K$30000,$B$3:$B$30000,$B18,$C$3:$C$30000,$C18,$D$3:$D$30000,$D18))</f>
        <v>0.0330490405117271</v>
      </c>
      <c r="O18" s="10" t="n">
        <v>0</v>
      </c>
      <c r="P18" s="11" t="n">
        <f aca="false">O18/1000</f>
        <v>0</v>
      </c>
      <c r="Q18" s="10" t="n">
        <v>0</v>
      </c>
      <c r="R18" s="12" t="n">
        <f aca="false">Q18/1000</f>
        <v>0</v>
      </c>
      <c r="S18" s="10" t="n">
        <v>147569</v>
      </c>
      <c r="T18" s="10" t="n">
        <v>938</v>
      </c>
    </row>
    <row r="19" customFormat="false" ht="15" hidden="false" customHeight="false" outlineLevel="0" collapsed="false">
      <c r="A19" s="3" t="s">
        <v>95</v>
      </c>
      <c r="B19" s="2" t="s">
        <v>96</v>
      </c>
      <c r="C19" s="2" t="n">
        <v>2020</v>
      </c>
      <c r="D19" s="2" t="s">
        <v>1471</v>
      </c>
      <c r="E19" s="3" t="s">
        <v>1472</v>
      </c>
      <c r="F19" s="2" t="n">
        <v>5</v>
      </c>
      <c r="G19" s="2" t="s">
        <v>142</v>
      </c>
      <c r="H19" s="3" t="s">
        <v>143</v>
      </c>
      <c r="I19" s="10" t="n">
        <v>0</v>
      </c>
      <c r="J19" s="11" t="n">
        <f aca="false">I19/1000</f>
        <v>0</v>
      </c>
      <c r="K19" s="10" t="n">
        <v>0</v>
      </c>
      <c r="L19" s="12" t="n">
        <f aca="false">K19/1000</f>
        <v>0</v>
      </c>
      <c r="M19" s="13" t="n">
        <f aca="false">IF(SUMIFS($I$3:$I$30000,$B$3:$B$30000,$B19,$C$3:$C$30000,$C19,$D$3:$D$30000,$D19)=0,0,I19/SUMIFS($I$3:$I$30000,$B$3:$B$30000,$B19,$C$3:$C$30000,$C19,$D$3:$D$30000,$D19))</f>
        <v>0</v>
      </c>
      <c r="N19" s="13" t="n">
        <f aca="false">IF(SUMIFS($K$3:$K$30000,$B$3:$B$30000,$B19,$C$3:$C$30000,$C19,$D$3:$D$30000,$D19)=0,0,K19/SUMIFS($K$3:$K$30000,$B$3:$B$30000,$B19,$C$3:$C$30000,$C19,$D$3:$D$30000,$D19))</f>
        <v>0</v>
      </c>
      <c r="O19" s="10" t="n">
        <v>894920</v>
      </c>
      <c r="P19" s="11" t="n">
        <f aca="false">O19/1000</f>
        <v>894.92</v>
      </c>
      <c r="Q19" s="10" t="n">
        <v>7481</v>
      </c>
      <c r="R19" s="12" t="n">
        <f aca="false">Q19/1000</f>
        <v>7.481</v>
      </c>
      <c r="S19" s="10" t="n">
        <v>147569</v>
      </c>
      <c r="T19" s="10" t="n">
        <v>938</v>
      </c>
    </row>
    <row r="20" customFormat="false" ht="15" hidden="false" customHeight="false" outlineLevel="0" collapsed="false">
      <c r="A20" s="3" t="s">
        <v>95</v>
      </c>
      <c r="B20" s="2" t="s">
        <v>96</v>
      </c>
      <c r="C20" s="2" t="n">
        <v>2020</v>
      </c>
      <c r="D20" s="2" t="s">
        <v>1471</v>
      </c>
      <c r="E20" s="3" t="s">
        <v>1472</v>
      </c>
      <c r="F20" s="2" t="n">
        <v>6</v>
      </c>
      <c r="G20" s="2" t="s">
        <v>205</v>
      </c>
      <c r="H20" s="3" t="s">
        <v>206</v>
      </c>
      <c r="I20" s="10" t="n">
        <v>0</v>
      </c>
      <c r="J20" s="11" t="n">
        <f aca="false">I20/1000</f>
        <v>0</v>
      </c>
      <c r="K20" s="10" t="n">
        <v>0</v>
      </c>
      <c r="L20" s="12" t="n">
        <f aca="false">K20/1000</f>
        <v>0</v>
      </c>
      <c r="M20" s="13" t="n">
        <f aca="false">IF(SUMIFS($I$3:$I$30000,$B$3:$B$30000,$B20,$C$3:$C$30000,$C20,$D$3:$D$30000,$D20)=0,0,I20/SUMIFS($I$3:$I$30000,$B$3:$B$30000,$B20,$C$3:$C$30000,$C20,$D$3:$D$30000,$D20))</f>
        <v>0</v>
      </c>
      <c r="N20" s="13" t="n">
        <f aca="false">IF(SUMIFS($K$3:$K$30000,$B$3:$B$30000,$B20,$C$3:$C$30000,$C20,$D$3:$D$30000,$D20)=0,0,K20/SUMIFS($K$3:$K$30000,$B$3:$B$30000,$B20,$C$3:$C$30000,$C20,$D$3:$D$30000,$D20))</f>
        <v>0</v>
      </c>
      <c r="O20" s="10" t="n">
        <v>20098</v>
      </c>
      <c r="P20" s="11" t="n">
        <f aca="false">O20/1000</f>
        <v>20.098</v>
      </c>
      <c r="Q20" s="10" t="n">
        <v>7498</v>
      </c>
      <c r="R20" s="12" t="n">
        <f aca="false">Q20/1000</f>
        <v>7.498</v>
      </c>
      <c r="S20" s="10" t="n">
        <v>147569</v>
      </c>
      <c r="T20" s="10" t="n">
        <v>938</v>
      </c>
    </row>
    <row r="21" customFormat="false" ht="15" hidden="false" customHeight="false" outlineLevel="0" collapsed="false">
      <c r="A21" s="3" t="s">
        <v>95</v>
      </c>
      <c r="B21" s="2" t="s">
        <v>96</v>
      </c>
      <c r="C21" s="2" t="n">
        <v>2020</v>
      </c>
      <c r="D21" s="2" t="s">
        <v>1471</v>
      </c>
      <c r="E21" s="3" t="s">
        <v>1472</v>
      </c>
      <c r="F21" s="2" t="n">
        <v>7</v>
      </c>
      <c r="G21" s="2" t="s">
        <v>162</v>
      </c>
      <c r="H21" s="3" t="s">
        <v>163</v>
      </c>
      <c r="I21" s="10" t="n">
        <v>0</v>
      </c>
      <c r="J21" s="11" t="n">
        <f aca="false">I21/1000</f>
        <v>0</v>
      </c>
      <c r="K21" s="10" t="n">
        <v>0</v>
      </c>
      <c r="L21" s="12" t="n">
        <f aca="false">K21/1000</f>
        <v>0</v>
      </c>
      <c r="M21" s="13" t="n">
        <f aca="false">IF(SUMIFS($I$3:$I$30000,$B$3:$B$30000,$B21,$C$3:$C$30000,$C21,$D$3:$D$30000,$D21)=0,0,I21/SUMIFS($I$3:$I$30000,$B$3:$B$30000,$B21,$C$3:$C$30000,$C21,$D$3:$D$30000,$D21))</f>
        <v>0</v>
      </c>
      <c r="N21" s="13" t="n">
        <f aca="false">IF(SUMIFS($K$3:$K$30000,$B$3:$B$30000,$B21,$C$3:$C$30000,$C21,$D$3:$D$30000,$D21)=0,0,K21/SUMIFS($K$3:$K$30000,$B$3:$B$30000,$B21,$C$3:$C$30000,$C21,$D$3:$D$30000,$D21))</f>
        <v>0</v>
      </c>
      <c r="O21" s="10" t="n">
        <v>44552</v>
      </c>
      <c r="P21" s="11" t="n">
        <f aca="false">O21/1000</f>
        <v>44.552</v>
      </c>
      <c r="Q21" s="10" t="n">
        <v>221</v>
      </c>
      <c r="R21" s="12" t="n">
        <f aca="false">Q21/1000</f>
        <v>0.221</v>
      </c>
      <c r="S21" s="10" t="n">
        <v>147569</v>
      </c>
      <c r="T21" s="10" t="n">
        <v>938</v>
      </c>
    </row>
    <row r="22" customFormat="false" ht="15" hidden="false" customHeight="false" outlineLevel="0" collapsed="false">
      <c r="A22" s="3" t="s">
        <v>95</v>
      </c>
      <c r="B22" s="2" t="s">
        <v>96</v>
      </c>
      <c r="C22" s="2" t="n">
        <v>2020</v>
      </c>
      <c r="D22" s="2" t="s">
        <v>1471</v>
      </c>
      <c r="E22" s="3" t="s">
        <v>1472</v>
      </c>
      <c r="F22" s="2" t="n">
        <v>8</v>
      </c>
      <c r="G22" s="2" t="s">
        <v>137</v>
      </c>
      <c r="H22" s="3" t="s">
        <v>138</v>
      </c>
      <c r="I22" s="10" t="n">
        <v>0</v>
      </c>
      <c r="J22" s="11" t="n">
        <f aca="false">I22/1000</f>
        <v>0</v>
      </c>
      <c r="K22" s="10" t="n">
        <v>0</v>
      </c>
      <c r="L22" s="12" t="n">
        <f aca="false">K22/1000</f>
        <v>0</v>
      </c>
      <c r="M22" s="13" t="n">
        <f aca="false">IF(SUMIFS($I$3:$I$30000,$B$3:$B$30000,$B22,$C$3:$C$30000,$C22,$D$3:$D$30000,$D22)=0,0,I22/SUMIFS($I$3:$I$30000,$B$3:$B$30000,$B22,$C$3:$C$30000,$C22,$D$3:$D$30000,$D22))</f>
        <v>0</v>
      </c>
      <c r="N22" s="13" t="n">
        <f aca="false">IF(SUMIFS($K$3:$K$30000,$B$3:$B$30000,$B22,$C$3:$C$30000,$C22,$D$3:$D$30000,$D22)=0,0,K22/SUMIFS($K$3:$K$30000,$B$3:$B$30000,$B22,$C$3:$C$30000,$C22,$D$3:$D$30000,$D22))</f>
        <v>0</v>
      </c>
      <c r="O22" s="10" t="n">
        <v>636042</v>
      </c>
      <c r="P22" s="11" t="n">
        <f aca="false">O22/1000</f>
        <v>636.042</v>
      </c>
      <c r="Q22" s="10" t="n">
        <v>12508</v>
      </c>
      <c r="R22" s="12" t="n">
        <f aca="false">Q22/1000</f>
        <v>12.508</v>
      </c>
      <c r="S22" s="10" t="n">
        <v>147569</v>
      </c>
      <c r="T22" s="10" t="n">
        <v>938</v>
      </c>
    </row>
    <row r="23" customFormat="false" ht="15" hidden="false" customHeight="false" outlineLevel="0" collapsed="false">
      <c r="A23" s="3" t="s">
        <v>95</v>
      </c>
      <c r="B23" s="2" t="s">
        <v>96</v>
      </c>
      <c r="C23" s="2" t="n">
        <v>2020</v>
      </c>
      <c r="D23" s="2" t="s">
        <v>1471</v>
      </c>
      <c r="E23" s="3" t="s">
        <v>1472</v>
      </c>
      <c r="F23" s="2" t="n">
        <v>9</v>
      </c>
      <c r="G23" s="2" t="s">
        <v>102</v>
      </c>
      <c r="H23" s="3" t="s">
        <v>103</v>
      </c>
      <c r="I23" s="10" t="n">
        <v>0</v>
      </c>
      <c r="J23" s="11" t="n">
        <f aca="false">I23/1000</f>
        <v>0</v>
      </c>
      <c r="K23" s="10" t="n">
        <v>0</v>
      </c>
      <c r="L23" s="12" t="n">
        <f aca="false">K23/1000</f>
        <v>0</v>
      </c>
      <c r="M23" s="13" t="n">
        <f aca="false">IF(SUMIFS($I$3:$I$30000,$B$3:$B$30000,$B23,$C$3:$C$30000,$C23,$D$3:$D$30000,$D23)=0,0,I23/SUMIFS($I$3:$I$30000,$B$3:$B$30000,$B23,$C$3:$C$30000,$C23,$D$3:$D$30000,$D23))</f>
        <v>0</v>
      </c>
      <c r="N23" s="13" t="n">
        <f aca="false">IF(SUMIFS($K$3:$K$30000,$B$3:$B$30000,$B23,$C$3:$C$30000,$C23,$D$3:$D$30000,$D23)=0,0,K23/SUMIFS($K$3:$K$30000,$B$3:$B$30000,$B23,$C$3:$C$30000,$C23,$D$3:$D$30000,$D23))</f>
        <v>0</v>
      </c>
      <c r="O23" s="10" t="n">
        <v>723965</v>
      </c>
      <c r="P23" s="11" t="n">
        <f aca="false">O23/1000</f>
        <v>723.965</v>
      </c>
      <c r="Q23" s="10" t="n">
        <v>26144</v>
      </c>
      <c r="R23" s="12" t="n">
        <f aca="false">Q23/1000</f>
        <v>26.144</v>
      </c>
      <c r="S23" s="10" t="n">
        <v>147569</v>
      </c>
      <c r="T23" s="10" t="n">
        <v>938</v>
      </c>
    </row>
    <row r="24" customFormat="false" ht="15" hidden="false" customHeight="false" outlineLevel="0" collapsed="false">
      <c r="A24" s="3" t="s">
        <v>95</v>
      </c>
      <c r="B24" s="2" t="s">
        <v>96</v>
      </c>
      <c r="C24" s="2" t="n">
        <v>2020</v>
      </c>
      <c r="D24" s="2" t="s">
        <v>1471</v>
      </c>
      <c r="E24" s="3" t="s">
        <v>1472</v>
      </c>
      <c r="F24" s="2" t="n">
        <v>10</v>
      </c>
      <c r="G24" s="2" t="s">
        <v>192</v>
      </c>
      <c r="H24" s="3" t="s">
        <v>193</v>
      </c>
      <c r="I24" s="10" t="n">
        <v>0</v>
      </c>
      <c r="J24" s="11" t="n">
        <f aca="false">I24/1000</f>
        <v>0</v>
      </c>
      <c r="K24" s="10" t="n">
        <v>0</v>
      </c>
      <c r="L24" s="12" t="n">
        <f aca="false">K24/1000</f>
        <v>0</v>
      </c>
      <c r="M24" s="13" t="n">
        <f aca="false">IF(SUMIFS($I$3:$I$30000,$B$3:$B$30000,$B24,$C$3:$C$30000,$C24,$D$3:$D$30000,$D24)=0,0,I24/SUMIFS($I$3:$I$30000,$B$3:$B$30000,$B24,$C$3:$C$30000,$C24,$D$3:$D$30000,$D24))</f>
        <v>0</v>
      </c>
      <c r="N24" s="13" t="n">
        <f aca="false">IF(SUMIFS($K$3:$K$30000,$B$3:$B$30000,$B24,$C$3:$C$30000,$C24,$D$3:$D$30000,$D24)=0,0,K24/SUMIFS($K$3:$K$30000,$B$3:$B$30000,$B24,$C$3:$C$30000,$C24,$D$3:$D$30000,$D24))</f>
        <v>0</v>
      </c>
      <c r="O24" s="10" t="n">
        <v>3092218</v>
      </c>
      <c r="P24" s="11" t="n">
        <f aca="false">O24/1000</f>
        <v>3092.218</v>
      </c>
      <c r="Q24" s="10" t="n">
        <v>14538</v>
      </c>
      <c r="R24" s="12" t="n">
        <f aca="false">Q24/1000</f>
        <v>14.538</v>
      </c>
      <c r="S24" s="10" t="n">
        <v>147569</v>
      </c>
      <c r="T24" s="10" t="n">
        <v>938</v>
      </c>
    </row>
    <row r="25" customFormat="false" ht="15" hidden="false" customHeight="false" outlineLevel="0" collapsed="false">
      <c r="A25" s="3" t="s">
        <v>95</v>
      </c>
      <c r="B25" s="2" t="s">
        <v>96</v>
      </c>
      <c r="C25" s="2" t="n">
        <v>2020</v>
      </c>
      <c r="D25" s="2" t="s">
        <v>1471</v>
      </c>
      <c r="E25" s="3" t="s">
        <v>1472</v>
      </c>
      <c r="F25" s="2" t="n">
        <v>11</v>
      </c>
      <c r="G25" s="2" t="s">
        <v>147</v>
      </c>
      <c r="H25" s="3" t="s">
        <v>148</v>
      </c>
      <c r="I25" s="10" t="n">
        <v>0</v>
      </c>
      <c r="J25" s="11" t="n">
        <f aca="false">I25/1000</f>
        <v>0</v>
      </c>
      <c r="K25" s="10" t="n">
        <v>0</v>
      </c>
      <c r="L25" s="12" t="n">
        <f aca="false">K25/1000</f>
        <v>0</v>
      </c>
      <c r="M25" s="13" t="n">
        <f aca="false">IF(SUMIFS($I$3:$I$30000,$B$3:$B$30000,$B25,$C$3:$C$30000,$C25,$D$3:$D$30000,$D25)=0,0,I25/SUMIFS($I$3:$I$30000,$B$3:$B$30000,$B25,$C$3:$C$30000,$C25,$D$3:$D$30000,$D25))</f>
        <v>0</v>
      </c>
      <c r="N25" s="13" t="n">
        <f aca="false">IF(SUMIFS($K$3:$K$30000,$B$3:$B$30000,$B25,$C$3:$C$30000,$C25,$D$3:$D$30000,$D25)=0,0,K25/SUMIFS($K$3:$K$30000,$B$3:$B$30000,$B25,$C$3:$C$30000,$C25,$D$3:$D$30000,$D25))</f>
        <v>0</v>
      </c>
      <c r="O25" s="10" t="n">
        <v>816716</v>
      </c>
      <c r="P25" s="11" t="n">
        <f aca="false">O25/1000</f>
        <v>816.716</v>
      </c>
      <c r="Q25" s="10" t="n">
        <v>21415</v>
      </c>
      <c r="R25" s="12" t="n">
        <f aca="false">Q25/1000</f>
        <v>21.415</v>
      </c>
      <c r="S25" s="10" t="n">
        <v>147569</v>
      </c>
      <c r="T25" s="10" t="n">
        <v>938</v>
      </c>
    </row>
    <row r="26" customFormat="false" ht="15" hidden="false" customHeight="false" outlineLevel="0" collapsed="false">
      <c r="A26" s="3" t="s">
        <v>95</v>
      </c>
      <c r="B26" s="2" t="s">
        <v>96</v>
      </c>
      <c r="C26" s="2" t="n">
        <v>2020</v>
      </c>
      <c r="D26" s="2" t="s">
        <v>1473</v>
      </c>
      <c r="E26" s="3" t="s">
        <v>1474</v>
      </c>
      <c r="F26" s="2" t="n">
        <v>1</v>
      </c>
      <c r="G26" s="2" t="s">
        <v>97</v>
      </c>
      <c r="H26" s="3" t="s">
        <v>98</v>
      </c>
      <c r="I26" s="10" t="n">
        <v>38039556</v>
      </c>
      <c r="J26" s="11" t="n">
        <f aca="false">I26/1000</f>
        <v>38039.556</v>
      </c>
      <c r="K26" s="10" t="n">
        <v>53878</v>
      </c>
      <c r="L26" s="12" t="n">
        <f aca="false">K26/1000</f>
        <v>53.878</v>
      </c>
      <c r="M26" s="13" t="n">
        <f aca="false">IF(SUMIFS($I$3:$I$30000,$B$3:$B$30000,$B26,$C$3:$C$30000,$C26,$D$3:$D$30000,$D26)=0,0,I26/SUMIFS($I$3:$I$30000,$B$3:$B$30000,$B26,$C$3:$C$30000,$C26,$D$3:$D$30000,$D26))</f>
        <v>0.52424517529632</v>
      </c>
      <c r="N26" s="13" t="n">
        <f aca="false">IF(SUMIFS($K$3:$K$30000,$B$3:$B$30000,$B26,$C$3:$C$30000,$C26,$D$3:$D$30000,$D26)=0,0,K26/SUMIFS($K$3:$K$30000,$B$3:$B$30000,$B26,$C$3:$C$30000,$C26,$D$3:$D$30000,$D26))</f>
        <v>0.41178223951208</v>
      </c>
      <c r="O26" s="10" t="n">
        <v>1038851</v>
      </c>
      <c r="P26" s="11" t="n">
        <f aca="false">O26/1000</f>
        <v>1038.851</v>
      </c>
      <c r="Q26" s="10" t="n">
        <v>3384</v>
      </c>
      <c r="R26" s="12" t="n">
        <f aca="false">Q26/1000</f>
        <v>3.384</v>
      </c>
      <c r="S26" s="10" t="n">
        <v>72560622</v>
      </c>
      <c r="T26" s="10" t="n">
        <v>130841</v>
      </c>
    </row>
    <row r="27" customFormat="false" ht="15" hidden="false" customHeight="false" outlineLevel="0" collapsed="false">
      <c r="A27" s="3" t="s">
        <v>95</v>
      </c>
      <c r="B27" s="2" t="s">
        <v>96</v>
      </c>
      <c r="C27" s="2" t="n">
        <v>2020</v>
      </c>
      <c r="D27" s="2" t="s">
        <v>1473</v>
      </c>
      <c r="E27" s="3" t="s">
        <v>1474</v>
      </c>
      <c r="F27" s="2" t="n">
        <v>2</v>
      </c>
      <c r="G27" s="2" t="s">
        <v>102</v>
      </c>
      <c r="H27" s="3" t="s">
        <v>103</v>
      </c>
      <c r="I27" s="10" t="n">
        <v>20168785</v>
      </c>
      <c r="J27" s="11" t="n">
        <f aca="false">I27/1000</f>
        <v>20168.785</v>
      </c>
      <c r="K27" s="10" t="n">
        <v>38809</v>
      </c>
      <c r="L27" s="12" t="n">
        <f aca="false">K27/1000</f>
        <v>38.809</v>
      </c>
      <c r="M27" s="13" t="n">
        <f aca="false">IF(SUMIFS($I$3:$I$30000,$B$3:$B$30000,$B27,$C$3:$C$30000,$C27,$D$3:$D$30000,$D27)=0,0,I27/SUMIFS($I$3:$I$30000,$B$3:$B$30000,$B27,$C$3:$C$30000,$C27,$D$3:$D$30000,$D27))</f>
        <v>0.277957719270929</v>
      </c>
      <c r="N27" s="13" t="n">
        <f aca="false">IF(SUMIFS($K$3:$K$30000,$B$3:$B$30000,$B27,$C$3:$C$30000,$C27,$D$3:$D$30000,$D27)=0,0,K27/SUMIFS($K$3:$K$30000,$B$3:$B$30000,$B27,$C$3:$C$30000,$C27,$D$3:$D$30000,$D27))</f>
        <v>0.296611918282496</v>
      </c>
      <c r="O27" s="10" t="n">
        <v>93103</v>
      </c>
      <c r="P27" s="11" t="n">
        <f aca="false">O27/1000</f>
        <v>93.103</v>
      </c>
      <c r="Q27" s="10" t="n">
        <v>2562</v>
      </c>
      <c r="R27" s="12" t="n">
        <f aca="false">Q27/1000</f>
        <v>2.562</v>
      </c>
      <c r="S27" s="10" t="n">
        <v>72560622</v>
      </c>
      <c r="T27" s="10" t="n">
        <v>130841</v>
      </c>
    </row>
    <row r="28" customFormat="false" ht="15" hidden="false" customHeight="false" outlineLevel="0" collapsed="false">
      <c r="A28" s="3" t="s">
        <v>95</v>
      </c>
      <c r="B28" s="2" t="s">
        <v>96</v>
      </c>
      <c r="C28" s="2" t="n">
        <v>2020</v>
      </c>
      <c r="D28" s="2" t="s">
        <v>1473</v>
      </c>
      <c r="E28" s="3" t="s">
        <v>1474</v>
      </c>
      <c r="F28" s="2" t="n">
        <v>3</v>
      </c>
      <c r="G28" s="2" t="s">
        <v>107</v>
      </c>
      <c r="H28" s="3" t="s">
        <v>108</v>
      </c>
      <c r="I28" s="10" t="n">
        <v>13688378</v>
      </c>
      <c r="J28" s="11" t="n">
        <f aca="false">I28/1000</f>
        <v>13688.378</v>
      </c>
      <c r="K28" s="10" t="n">
        <v>36359</v>
      </c>
      <c r="L28" s="12" t="n">
        <f aca="false">K28/1000</f>
        <v>36.359</v>
      </c>
      <c r="M28" s="13" t="n">
        <f aca="false">IF(SUMIFS($I$3:$I$30000,$B$3:$B$30000,$B28,$C$3:$C$30000,$C28,$D$3:$D$30000,$D28)=0,0,I28/SUMIFS($I$3:$I$30000,$B$3:$B$30000,$B28,$C$3:$C$30000,$C28,$D$3:$D$30000,$D28))</f>
        <v>0.188647473281031</v>
      </c>
      <c r="N28" s="13" t="n">
        <f aca="false">IF(SUMIFS($K$3:$K$30000,$B$3:$B$30000,$B28,$C$3:$C$30000,$C28,$D$3:$D$30000,$D28)=0,0,K28/SUMIFS($K$3:$K$30000,$B$3:$B$30000,$B28,$C$3:$C$30000,$C28,$D$3:$D$30000,$D28))</f>
        <v>0.277886900894979</v>
      </c>
      <c r="O28" s="10" t="n">
        <v>5225667</v>
      </c>
      <c r="P28" s="11" t="n">
        <f aca="false">O28/1000</f>
        <v>5225.667</v>
      </c>
      <c r="Q28" s="10" t="n">
        <v>10566</v>
      </c>
      <c r="R28" s="12" t="n">
        <f aca="false">Q28/1000</f>
        <v>10.566</v>
      </c>
      <c r="S28" s="10" t="n">
        <v>72560622</v>
      </c>
      <c r="T28" s="10" t="n">
        <v>130841</v>
      </c>
    </row>
    <row r="29" customFormat="false" ht="15" hidden="false" customHeight="false" outlineLevel="0" collapsed="false">
      <c r="A29" s="3" t="s">
        <v>95</v>
      </c>
      <c r="B29" s="2" t="s">
        <v>96</v>
      </c>
      <c r="C29" s="2" t="n">
        <v>2020</v>
      </c>
      <c r="D29" s="2" t="s">
        <v>1473</v>
      </c>
      <c r="E29" s="3" t="s">
        <v>1474</v>
      </c>
      <c r="F29" s="2" t="n">
        <v>4</v>
      </c>
      <c r="G29" s="2" t="s">
        <v>112</v>
      </c>
      <c r="H29" s="3" t="s">
        <v>113</v>
      </c>
      <c r="I29" s="10" t="n">
        <v>332448</v>
      </c>
      <c r="J29" s="11" t="n">
        <f aca="false">I29/1000</f>
        <v>332.448</v>
      </c>
      <c r="K29" s="10" t="n">
        <v>327</v>
      </c>
      <c r="L29" s="12" t="n">
        <f aca="false">K29/1000</f>
        <v>0.327</v>
      </c>
      <c r="M29" s="13" t="n">
        <f aca="false">IF(SUMIFS($I$3:$I$30000,$B$3:$B$30000,$B29,$C$3:$C$30000,$C29,$D$3:$D$30000,$D29)=0,0,I29/SUMIFS($I$3:$I$30000,$B$3:$B$30000,$B29,$C$3:$C$30000,$C29,$D$3:$D$30000,$D29))</f>
        <v>0.00458165863021406</v>
      </c>
      <c r="N29" s="13" t="n">
        <f aca="false">IF(SUMIFS($K$3:$K$30000,$B$3:$B$30000,$B29,$C$3:$C$30000,$C29,$D$3:$D$30000,$D29)=0,0,K29/SUMIFS($K$3:$K$30000,$B$3:$B$30000,$B29,$C$3:$C$30000,$C29,$D$3:$D$30000,$D29))</f>
        <v>0.00249921660641542</v>
      </c>
      <c r="O29" s="10" t="n">
        <v>0</v>
      </c>
      <c r="P29" s="11" t="n">
        <f aca="false">O29/1000</f>
        <v>0</v>
      </c>
      <c r="Q29" s="10" t="n">
        <v>0</v>
      </c>
      <c r="R29" s="12" t="n">
        <f aca="false">Q29/1000</f>
        <v>0</v>
      </c>
      <c r="S29" s="10" t="n">
        <v>72560622</v>
      </c>
      <c r="T29" s="10" t="n">
        <v>130841</v>
      </c>
    </row>
    <row r="30" customFormat="false" ht="15" hidden="false" customHeight="false" outlineLevel="0" collapsed="false">
      <c r="A30" s="3" t="s">
        <v>95</v>
      </c>
      <c r="B30" s="2" t="s">
        <v>96</v>
      </c>
      <c r="C30" s="2" t="n">
        <v>2020</v>
      </c>
      <c r="D30" s="2" t="s">
        <v>1473</v>
      </c>
      <c r="E30" s="3" t="s">
        <v>1474</v>
      </c>
      <c r="F30" s="2" t="n">
        <v>5</v>
      </c>
      <c r="G30" s="2" t="s">
        <v>117</v>
      </c>
      <c r="H30" s="3" t="s">
        <v>118</v>
      </c>
      <c r="I30" s="10" t="n">
        <v>141346</v>
      </c>
      <c r="J30" s="11" t="n">
        <f aca="false">I30/1000</f>
        <v>141.346</v>
      </c>
      <c r="K30" s="10" t="n">
        <v>208</v>
      </c>
      <c r="L30" s="12" t="n">
        <f aca="false">K30/1000</f>
        <v>0.208</v>
      </c>
      <c r="M30" s="13" t="n">
        <f aca="false">IF(SUMIFS($I$3:$I$30000,$B$3:$B$30000,$B30,$C$3:$C$30000,$C30,$D$3:$D$30000,$D30)=0,0,I30/SUMIFS($I$3:$I$30000,$B$3:$B$30000,$B30,$C$3:$C$30000,$C30,$D$3:$D$30000,$D30))</f>
        <v>0.00194797117367599</v>
      </c>
      <c r="N30" s="13" t="n">
        <f aca="false">IF(SUMIFS($K$3:$K$30000,$B$3:$B$30000,$B30,$C$3:$C$30000,$C30,$D$3:$D$30000,$D30)=0,0,K30/SUMIFS($K$3:$K$30000,$B$3:$B$30000,$B30,$C$3:$C$30000,$C30,$D$3:$D$30000,$D30))</f>
        <v>0.00158971576187892</v>
      </c>
      <c r="O30" s="10" t="n">
        <v>75660</v>
      </c>
      <c r="P30" s="11" t="n">
        <f aca="false">O30/1000</f>
        <v>75.66</v>
      </c>
      <c r="Q30" s="10" t="n">
        <v>107</v>
      </c>
      <c r="R30" s="12" t="n">
        <f aca="false">Q30/1000</f>
        <v>0.107</v>
      </c>
      <c r="S30" s="10" t="n">
        <v>72560622</v>
      </c>
      <c r="T30" s="10" t="n">
        <v>130841</v>
      </c>
    </row>
    <row r="31" customFormat="false" ht="15" hidden="false" customHeight="false" outlineLevel="0" collapsed="false">
      <c r="A31" s="3" t="s">
        <v>95</v>
      </c>
      <c r="B31" s="2" t="s">
        <v>96</v>
      </c>
      <c r="C31" s="2" t="n">
        <v>2020</v>
      </c>
      <c r="D31" s="2" t="s">
        <v>1473</v>
      </c>
      <c r="E31" s="3" t="s">
        <v>1474</v>
      </c>
      <c r="F31" s="2" t="n">
        <v>6</v>
      </c>
      <c r="G31" s="2" t="s">
        <v>132</v>
      </c>
      <c r="H31" s="3" t="s">
        <v>133</v>
      </c>
      <c r="I31" s="10" t="n">
        <v>61648</v>
      </c>
      <c r="J31" s="11" t="n">
        <f aca="false">I31/1000</f>
        <v>61.648</v>
      </c>
      <c r="K31" s="10" t="n">
        <v>1028</v>
      </c>
      <c r="L31" s="12" t="n">
        <f aca="false">K31/1000</f>
        <v>1.028</v>
      </c>
      <c r="M31" s="13" t="n">
        <f aca="false">IF(SUMIFS($I$3:$I$30000,$B$3:$B$30000,$B31,$C$3:$C$30000,$C31,$D$3:$D$30000,$D31)=0,0,I31/SUMIFS($I$3:$I$30000,$B$3:$B$30000,$B31,$C$3:$C$30000,$C31,$D$3:$D$30000,$D31))</f>
        <v>0.000849606829445315</v>
      </c>
      <c r="N31" s="13" t="n">
        <f aca="false">IF(SUMIFS($K$3:$K$30000,$B$3:$B$30000,$B31,$C$3:$C$30000,$C31,$D$3:$D$30000,$D31)=0,0,K31/SUMIFS($K$3:$K$30000,$B$3:$B$30000,$B31,$C$3:$C$30000,$C31,$D$3:$D$30000,$D31))</f>
        <v>0.00785686443851698</v>
      </c>
      <c r="O31" s="10" t="n">
        <v>327501</v>
      </c>
      <c r="P31" s="11" t="n">
        <f aca="false">O31/1000</f>
        <v>327.501</v>
      </c>
      <c r="Q31" s="10" t="n">
        <v>1271</v>
      </c>
      <c r="R31" s="12" t="n">
        <f aca="false">Q31/1000</f>
        <v>1.271</v>
      </c>
      <c r="S31" s="10" t="n">
        <v>72560622</v>
      </c>
      <c r="T31" s="10" t="n">
        <v>130841</v>
      </c>
    </row>
    <row r="32" customFormat="false" ht="15" hidden="false" customHeight="false" outlineLevel="0" collapsed="false">
      <c r="A32" s="3" t="s">
        <v>95</v>
      </c>
      <c r="B32" s="2" t="s">
        <v>96</v>
      </c>
      <c r="C32" s="2" t="n">
        <v>2020</v>
      </c>
      <c r="D32" s="2" t="s">
        <v>1473</v>
      </c>
      <c r="E32" s="3" t="s">
        <v>1474</v>
      </c>
      <c r="F32" s="2" t="n">
        <v>7</v>
      </c>
      <c r="G32" s="2" t="s">
        <v>137</v>
      </c>
      <c r="H32" s="3" t="s">
        <v>138</v>
      </c>
      <c r="I32" s="10" t="n">
        <v>45408</v>
      </c>
      <c r="J32" s="11" t="n">
        <f aca="false">I32/1000</f>
        <v>45.408</v>
      </c>
      <c r="K32" s="10" t="n">
        <v>63</v>
      </c>
      <c r="L32" s="12" t="n">
        <f aca="false">K32/1000</f>
        <v>0.063</v>
      </c>
      <c r="M32" s="13" t="n">
        <f aca="false">IF(SUMIFS($I$3:$I$30000,$B$3:$B$30000,$B32,$C$3:$C$30000,$C32,$D$3:$D$30000,$D32)=0,0,I32/SUMIFS($I$3:$I$30000,$B$3:$B$30000,$B32,$C$3:$C$30000,$C32,$D$3:$D$30000,$D32))</f>
        <v>0.000625793974037323</v>
      </c>
      <c r="N32" s="13" t="n">
        <f aca="false">IF(SUMIFS($K$3:$K$30000,$B$3:$B$30000,$B32,$C$3:$C$30000,$C32,$D$3:$D$30000,$D32)=0,0,K32/SUMIFS($K$3:$K$30000,$B$3:$B$30000,$B32,$C$3:$C$30000,$C32,$D$3:$D$30000,$D32))</f>
        <v>0.000481500447107558</v>
      </c>
      <c r="O32" s="10" t="n">
        <v>65</v>
      </c>
      <c r="P32" s="11" t="n">
        <f aca="false">O32/1000</f>
        <v>0.065</v>
      </c>
      <c r="Q32" s="10" t="n">
        <v>0</v>
      </c>
      <c r="R32" s="12" t="n">
        <f aca="false">Q32/1000</f>
        <v>0</v>
      </c>
      <c r="S32" s="10" t="n">
        <v>72560622</v>
      </c>
      <c r="T32" s="10" t="n">
        <v>130841</v>
      </c>
    </row>
    <row r="33" customFormat="false" ht="15" hidden="false" customHeight="false" outlineLevel="0" collapsed="false">
      <c r="A33" s="3" t="s">
        <v>95</v>
      </c>
      <c r="B33" s="2" t="s">
        <v>96</v>
      </c>
      <c r="C33" s="2" t="n">
        <v>2020</v>
      </c>
      <c r="D33" s="2" t="s">
        <v>1473</v>
      </c>
      <c r="E33" s="3" t="s">
        <v>1474</v>
      </c>
      <c r="F33" s="2" t="n">
        <v>8</v>
      </c>
      <c r="G33" s="2" t="s">
        <v>142</v>
      </c>
      <c r="H33" s="3" t="s">
        <v>143</v>
      </c>
      <c r="I33" s="10" t="n">
        <v>33923</v>
      </c>
      <c r="J33" s="11" t="n">
        <f aca="false">I33/1000</f>
        <v>33.923</v>
      </c>
      <c r="K33" s="10" t="n">
        <v>114</v>
      </c>
      <c r="L33" s="12" t="n">
        <f aca="false">K33/1000</f>
        <v>0.114</v>
      </c>
      <c r="M33" s="13" t="n">
        <f aca="false">IF(SUMIFS($I$3:$I$30000,$B$3:$B$30000,$B33,$C$3:$C$30000,$C33,$D$3:$D$30000,$D33)=0,0,I33/SUMIFS($I$3:$I$30000,$B$3:$B$30000,$B33,$C$3:$C$30000,$C33,$D$3:$D$30000,$D33))</f>
        <v>0.000467512530419047</v>
      </c>
      <c r="N33" s="13" t="n">
        <f aca="false">IF(SUMIFS($K$3:$K$30000,$B$3:$B$30000,$B33,$C$3:$C$30000,$C33,$D$3:$D$30000,$D33)=0,0,K33/SUMIFS($K$3:$K$30000,$B$3:$B$30000,$B33,$C$3:$C$30000,$C33,$D$3:$D$30000,$D33))</f>
        <v>0.000871286523337486</v>
      </c>
      <c r="O33" s="10" t="n">
        <v>90833</v>
      </c>
      <c r="P33" s="11" t="n">
        <f aca="false">O33/1000</f>
        <v>90.833</v>
      </c>
      <c r="Q33" s="10" t="n">
        <v>611</v>
      </c>
      <c r="R33" s="12" t="n">
        <f aca="false">Q33/1000</f>
        <v>0.611</v>
      </c>
      <c r="S33" s="10" t="n">
        <v>72560622</v>
      </c>
      <c r="T33" s="10" t="n">
        <v>130841</v>
      </c>
    </row>
    <row r="34" customFormat="false" ht="15" hidden="false" customHeight="false" outlineLevel="0" collapsed="false">
      <c r="A34" s="3" t="s">
        <v>95</v>
      </c>
      <c r="B34" s="2" t="s">
        <v>96</v>
      </c>
      <c r="C34" s="2" t="n">
        <v>2020</v>
      </c>
      <c r="D34" s="2" t="s">
        <v>1473</v>
      </c>
      <c r="E34" s="3" t="s">
        <v>1474</v>
      </c>
      <c r="F34" s="2" t="n">
        <v>9</v>
      </c>
      <c r="G34" s="2" t="s">
        <v>147</v>
      </c>
      <c r="H34" s="3" t="s">
        <v>148</v>
      </c>
      <c r="I34" s="10" t="n">
        <v>12081</v>
      </c>
      <c r="J34" s="11" t="n">
        <f aca="false">I34/1000</f>
        <v>12.081</v>
      </c>
      <c r="K34" s="10" t="n">
        <v>24</v>
      </c>
      <c r="L34" s="12" t="n">
        <f aca="false">K34/1000</f>
        <v>0.024</v>
      </c>
      <c r="M34" s="13" t="n">
        <f aca="false">IF(SUMIFS($I$3:$I$30000,$B$3:$B$30000,$B34,$C$3:$C$30000,$C34,$D$3:$D$30000,$D34)=0,0,I34/SUMIFS($I$3:$I$30000,$B$3:$B$30000,$B34,$C$3:$C$30000,$C34,$D$3:$D$30000,$D34))</f>
        <v>0.000166495265159111</v>
      </c>
      <c r="N34" s="13" t="n">
        <f aca="false">IF(SUMIFS($K$3:$K$30000,$B$3:$B$30000,$B34,$C$3:$C$30000,$C34,$D$3:$D$30000,$D34)=0,0,K34/SUMIFS($K$3:$K$30000,$B$3:$B$30000,$B34,$C$3:$C$30000,$C34,$D$3:$D$30000,$D34))</f>
        <v>0.00018342874175526</v>
      </c>
      <c r="O34" s="10" t="n">
        <v>1601446</v>
      </c>
      <c r="P34" s="11" t="n">
        <f aca="false">O34/1000</f>
        <v>1601.446</v>
      </c>
      <c r="Q34" s="10" t="n">
        <v>2156</v>
      </c>
      <c r="R34" s="12" t="n">
        <f aca="false">Q34/1000</f>
        <v>2.156</v>
      </c>
      <c r="S34" s="10" t="n">
        <v>72560622</v>
      </c>
      <c r="T34" s="10" t="n">
        <v>130841</v>
      </c>
    </row>
    <row r="35" customFormat="false" ht="15" hidden="false" customHeight="false" outlineLevel="0" collapsed="false">
      <c r="A35" s="3" t="s">
        <v>95</v>
      </c>
      <c r="B35" s="2" t="s">
        <v>96</v>
      </c>
      <c r="C35" s="2" t="n">
        <v>2020</v>
      </c>
      <c r="D35" s="2" t="s">
        <v>1473</v>
      </c>
      <c r="E35" s="3" t="s">
        <v>1474</v>
      </c>
      <c r="F35" s="2" t="n">
        <v>10</v>
      </c>
      <c r="G35" s="2" t="s">
        <v>152</v>
      </c>
      <c r="H35" s="3" t="s">
        <v>153</v>
      </c>
      <c r="I35" s="10" t="n">
        <v>11956</v>
      </c>
      <c r="J35" s="11" t="n">
        <f aca="false">I35/1000</f>
        <v>11.956</v>
      </c>
      <c r="K35" s="10" t="n">
        <v>5</v>
      </c>
      <c r="L35" s="12" t="n">
        <f aca="false">K35/1000</f>
        <v>0.005</v>
      </c>
      <c r="M35" s="13" t="n">
        <f aca="false">IF(SUMIFS($I$3:$I$30000,$B$3:$B$30000,$B35,$C$3:$C$30000,$C35,$D$3:$D$30000,$D35)=0,0,I35/SUMIFS($I$3:$I$30000,$B$3:$B$30000,$B35,$C$3:$C$30000,$C35,$D$3:$D$30000,$D35))</f>
        <v>0.000164772567688298</v>
      </c>
      <c r="N35" s="13" t="n">
        <f aca="false">IF(SUMIFS($K$3:$K$30000,$B$3:$B$30000,$B35,$C$3:$C$30000,$C35,$D$3:$D$30000,$D35)=0,0,K35/SUMIFS($K$3:$K$30000,$B$3:$B$30000,$B35,$C$3:$C$30000,$C35,$D$3:$D$30000,$D35))</f>
        <v>3.82143211990125E-005</v>
      </c>
      <c r="O35" s="10" t="n">
        <v>0</v>
      </c>
      <c r="P35" s="11" t="n">
        <f aca="false">O35/1000</f>
        <v>0</v>
      </c>
      <c r="Q35" s="10" t="n">
        <v>0</v>
      </c>
      <c r="R35" s="12" t="n">
        <f aca="false">Q35/1000</f>
        <v>0</v>
      </c>
      <c r="S35" s="10" t="n">
        <v>72560622</v>
      </c>
      <c r="T35" s="10" t="n">
        <v>130841</v>
      </c>
    </row>
    <row r="36" customFormat="false" ht="15" hidden="false" customHeight="false" outlineLevel="0" collapsed="false">
      <c r="A36" s="3" t="s">
        <v>95</v>
      </c>
      <c r="B36" s="2" t="s">
        <v>96</v>
      </c>
      <c r="C36" s="2" t="n">
        <v>2020</v>
      </c>
      <c r="D36" s="2" t="s">
        <v>1473</v>
      </c>
      <c r="E36" s="3" t="s">
        <v>1474</v>
      </c>
      <c r="F36" s="2" t="n">
        <v>11</v>
      </c>
      <c r="G36" s="2" t="s">
        <v>157</v>
      </c>
      <c r="H36" s="3" t="s">
        <v>158</v>
      </c>
      <c r="I36" s="10" t="n">
        <v>10634</v>
      </c>
      <c r="J36" s="11" t="n">
        <f aca="false">I36/1000</f>
        <v>10.634</v>
      </c>
      <c r="K36" s="10" t="n">
        <v>12</v>
      </c>
      <c r="L36" s="12" t="n">
        <f aca="false">K36/1000</f>
        <v>0.012</v>
      </c>
      <c r="M36" s="13" t="n">
        <f aca="false">IF(SUMIFS($I$3:$I$30000,$B$3:$B$30000,$B36,$C$3:$C$30000,$C36,$D$3:$D$30000,$D36)=0,0,I36/SUMIFS($I$3:$I$30000,$B$3:$B$30000,$B36,$C$3:$C$30000,$C36,$D$3:$D$30000,$D36))</f>
        <v>0.000146553319236982</v>
      </c>
      <c r="N36" s="13" t="n">
        <f aca="false">IF(SUMIFS($K$3:$K$30000,$B$3:$B$30000,$B36,$C$3:$C$30000,$C36,$D$3:$D$30000,$D36)=0,0,K36/SUMIFS($K$3:$K$30000,$B$3:$B$30000,$B36,$C$3:$C$30000,$C36,$D$3:$D$30000,$D36))</f>
        <v>9.17143708776301E-005</v>
      </c>
      <c r="O36" s="10" t="n">
        <v>0</v>
      </c>
      <c r="P36" s="11" t="n">
        <f aca="false">O36/1000</f>
        <v>0</v>
      </c>
      <c r="Q36" s="10" t="n">
        <v>0</v>
      </c>
      <c r="R36" s="12" t="n">
        <f aca="false">Q36/1000</f>
        <v>0</v>
      </c>
      <c r="S36" s="10" t="n">
        <v>72560622</v>
      </c>
      <c r="T36" s="10" t="n">
        <v>130841</v>
      </c>
    </row>
    <row r="37" customFormat="false" ht="15" hidden="false" customHeight="false" outlineLevel="0" collapsed="false">
      <c r="A37" s="3" t="s">
        <v>95</v>
      </c>
      <c r="B37" s="2" t="s">
        <v>96</v>
      </c>
      <c r="C37" s="2" t="n">
        <v>2020</v>
      </c>
      <c r="D37" s="2" t="s">
        <v>1473</v>
      </c>
      <c r="E37" s="3" t="s">
        <v>1474</v>
      </c>
      <c r="F37" s="2" t="n">
        <v>12</v>
      </c>
      <c r="G37" s="2" t="s">
        <v>162</v>
      </c>
      <c r="H37" s="3" t="s">
        <v>163</v>
      </c>
      <c r="I37" s="10" t="n">
        <v>8708</v>
      </c>
      <c r="J37" s="11" t="n">
        <f aca="false">I37/1000</f>
        <v>8.708</v>
      </c>
      <c r="K37" s="10" t="n">
        <v>6</v>
      </c>
      <c r="L37" s="12" t="n">
        <f aca="false">K37/1000</f>
        <v>0.006</v>
      </c>
      <c r="M37" s="13" t="n">
        <f aca="false">IF(SUMIFS($I$3:$I$30000,$B$3:$B$30000,$B37,$C$3:$C$30000,$C37,$D$3:$D$30000,$D37)=0,0,I37/SUMIFS($I$3:$I$30000,$B$3:$B$30000,$B37,$C$3:$C$30000,$C37,$D$3:$D$30000,$D37))</f>
        <v>0.000120009996606699</v>
      </c>
      <c r="N37" s="13" t="n">
        <f aca="false">IF(SUMIFS($K$3:$K$30000,$B$3:$B$30000,$B37,$C$3:$C$30000,$C37,$D$3:$D$30000,$D37)=0,0,K37/SUMIFS($K$3:$K$30000,$B$3:$B$30000,$B37,$C$3:$C$30000,$C37,$D$3:$D$30000,$D37))</f>
        <v>4.58571854388151E-005</v>
      </c>
      <c r="O37" s="10" t="n">
        <v>0</v>
      </c>
      <c r="P37" s="11" t="n">
        <f aca="false">O37/1000</f>
        <v>0</v>
      </c>
      <c r="Q37" s="10" t="n">
        <v>0</v>
      </c>
      <c r="R37" s="12" t="n">
        <f aca="false">Q37/1000</f>
        <v>0</v>
      </c>
      <c r="S37" s="10" t="n">
        <v>72560622</v>
      </c>
      <c r="T37" s="10" t="n">
        <v>130841</v>
      </c>
    </row>
    <row r="38" customFormat="false" ht="15" hidden="false" customHeight="false" outlineLevel="0" collapsed="false">
      <c r="A38" s="3" t="s">
        <v>95</v>
      </c>
      <c r="B38" s="2" t="s">
        <v>96</v>
      </c>
      <c r="C38" s="2" t="n">
        <v>2020</v>
      </c>
      <c r="D38" s="2" t="s">
        <v>1473</v>
      </c>
      <c r="E38" s="3" t="s">
        <v>1474</v>
      </c>
      <c r="F38" s="2" t="n">
        <v>13</v>
      </c>
      <c r="G38" s="2" t="s">
        <v>171</v>
      </c>
      <c r="H38" s="3" t="s">
        <v>172</v>
      </c>
      <c r="I38" s="10" t="n">
        <v>3650</v>
      </c>
      <c r="J38" s="11" t="n">
        <f aca="false">I38/1000</f>
        <v>3.65</v>
      </c>
      <c r="K38" s="10" t="n">
        <v>0</v>
      </c>
      <c r="L38" s="12" t="n">
        <f aca="false">K38/1000</f>
        <v>0</v>
      </c>
      <c r="M38" s="13" t="n">
        <f aca="false">IF(SUMIFS($I$3:$I$30000,$B$3:$B$30000,$B38,$C$3:$C$30000,$C38,$D$3:$D$30000,$D38)=0,0,I38/SUMIFS($I$3:$I$30000,$B$3:$B$30000,$B38,$C$3:$C$30000,$C38,$D$3:$D$30000,$D38))</f>
        <v>5.03027661477323E-005</v>
      </c>
      <c r="N38" s="13" t="n">
        <f aca="false">IF(SUMIFS($K$3:$K$30000,$B$3:$B$30000,$B38,$C$3:$C$30000,$C38,$D$3:$D$30000,$D38)=0,0,K38/SUMIFS($K$3:$K$30000,$B$3:$B$30000,$B38,$C$3:$C$30000,$C38,$D$3:$D$30000,$D38))</f>
        <v>0</v>
      </c>
      <c r="O38" s="10" t="n">
        <v>0</v>
      </c>
      <c r="P38" s="11" t="n">
        <f aca="false">O38/1000</f>
        <v>0</v>
      </c>
      <c r="Q38" s="10" t="n">
        <v>0</v>
      </c>
      <c r="R38" s="12" t="n">
        <f aca="false">Q38/1000</f>
        <v>0</v>
      </c>
      <c r="S38" s="10" t="n">
        <v>72560622</v>
      </c>
      <c r="T38" s="10" t="n">
        <v>130841</v>
      </c>
    </row>
    <row r="39" customFormat="false" ht="15" hidden="false" customHeight="false" outlineLevel="0" collapsed="false">
      <c r="A39" s="3" t="s">
        <v>95</v>
      </c>
      <c r="B39" s="2" t="s">
        <v>96</v>
      </c>
      <c r="C39" s="2" t="n">
        <v>2020</v>
      </c>
      <c r="D39" s="2" t="s">
        <v>1473</v>
      </c>
      <c r="E39" s="3" t="s">
        <v>1474</v>
      </c>
      <c r="F39" s="2" t="n">
        <v>14</v>
      </c>
      <c r="G39" s="2" t="s">
        <v>176</v>
      </c>
      <c r="H39" s="3" t="s">
        <v>177</v>
      </c>
      <c r="I39" s="10" t="n">
        <v>912</v>
      </c>
      <c r="J39" s="11" t="n">
        <f aca="false">I39/1000</f>
        <v>0.912</v>
      </c>
      <c r="K39" s="10" t="n">
        <v>2</v>
      </c>
      <c r="L39" s="12" t="n">
        <f aca="false">K39/1000</f>
        <v>0.002</v>
      </c>
      <c r="M39" s="13" t="n">
        <f aca="false">IF(SUMIFS($I$3:$I$30000,$B$3:$B$30000,$B39,$C$3:$C$30000,$C39,$D$3:$D$30000,$D39)=0,0,I39/SUMIFS($I$3:$I$30000,$B$3:$B$30000,$B39,$C$3:$C$30000,$C39,$D$3:$D$30000,$D39))</f>
        <v>1.25688007470498E-005</v>
      </c>
      <c r="N39" s="13" t="n">
        <f aca="false">IF(SUMIFS($K$3:$K$30000,$B$3:$B$30000,$B39,$C$3:$C$30000,$C39,$D$3:$D$30000,$D39)=0,0,K39/SUMIFS($K$3:$K$30000,$B$3:$B$30000,$B39,$C$3:$C$30000,$C39,$D$3:$D$30000,$D39))</f>
        <v>1.5285728479605E-005</v>
      </c>
      <c r="O39" s="10" t="n">
        <v>0</v>
      </c>
      <c r="P39" s="11" t="n">
        <f aca="false">O39/1000</f>
        <v>0</v>
      </c>
      <c r="Q39" s="10" t="n">
        <v>0</v>
      </c>
      <c r="R39" s="12" t="n">
        <f aca="false">Q39/1000</f>
        <v>0</v>
      </c>
      <c r="S39" s="10" t="n">
        <v>72560622</v>
      </c>
      <c r="T39" s="10" t="n">
        <v>130841</v>
      </c>
    </row>
    <row r="40" customFormat="false" ht="15" hidden="false" customHeight="false" outlineLevel="0" collapsed="false">
      <c r="A40" s="3" t="s">
        <v>95</v>
      </c>
      <c r="B40" s="2" t="s">
        <v>96</v>
      </c>
      <c r="C40" s="2" t="n">
        <v>2020</v>
      </c>
      <c r="D40" s="2" t="s">
        <v>1473</v>
      </c>
      <c r="E40" s="3" t="s">
        <v>1474</v>
      </c>
      <c r="F40" s="2" t="n">
        <v>15</v>
      </c>
      <c r="G40" s="2" t="s">
        <v>180</v>
      </c>
      <c r="H40" s="3" t="s">
        <v>181</v>
      </c>
      <c r="I40" s="10" t="n">
        <v>790</v>
      </c>
      <c r="J40" s="11" t="n">
        <f aca="false">I40/1000</f>
        <v>0.79</v>
      </c>
      <c r="K40" s="10" t="n">
        <v>4</v>
      </c>
      <c r="L40" s="12" t="n">
        <f aca="false">K40/1000</f>
        <v>0.004</v>
      </c>
      <c r="M40" s="13" t="n">
        <f aca="false">IF(SUMIFS($I$3:$I$30000,$B$3:$B$30000,$B40,$C$3:$C$30000,$C40,$D$3:$D$30000,$D40)=0,0,I40/SUMIFS($I$3:$I$30000,$B$3:$B$30000,$B40,$C$3:$C$30000,$C40,$D$3:$D$30000,$D40))</f>
        <v>1.08874480155366E-005</v>
      </c>
      <c r="N40" s="13" t="n">
        <f aca="false">IF(SUMIFS($K$3:$K$30000,$B$3:$B$30000,$B40,$C$3:$C$30000,$C40,$D$3:$D$30000,$D40)=0,0,K40/SUMIFS($K$3:$K$30000,$B$3:$B$30000,$B40,$C$3:$C$30000,$C40,$D$3:$D$30000,$D40))</f>
        <v>3.057145695921E-005</v>
      </c>
      <c r="O40" s="10" t="n">
        <v>468</v>
      </c>
      <c r="P40" s="11" t="n">
        <f aca="false">O40/1000</f>
        <v>0.468</v>
      </c>
      <c r="Q40" s="10" t="n">
        <v>1</v>
      </c>
      <c r="R40" s="12" t="n">
        <f aca="false">Q40/1000</f>
        <v>0.001</v>
      </c>
      <c r="S40" s="10" t="n">
        <v>72560622</v>
      </c>
      <c r="T40" s="10" t="n">
        <v>130841</v>
      </c>
    </row>
    <row r="41" customFormat="false" ht="15" hidden="false" customHeight="false" outlineLevel="0" collapsed="false">
      <c r="A41" s="3" t="s">
        <v>95</v>
      </c>
      <c r="B41" s="2" t="s">
        <v>96</v>
      </c>
      <c r="C41" s="2" t="n">
        <v>2020</v>
      </c>
      <c r="D41" s="2" t="s">
        <v>1473</v>
      </c>
      <c r="E41" s="3" t="s">
        <v>1474</v>
      </c>
      <c r="F41" s="2" t="n">
        <v>16</v>
      </c>
      <c r="G41" s="2" t="s">
        <v>184</v>
      </c>
      <c r="H41" s="3" t="s">
        <v>185</v>
      </c>
      <c r="I41" s="10" t="n">
        <v>370</v>
      </c>
      <c r="J41" s="11" t="n">
        <f aca="false">I41/1000</f>
        <v>0.37</v>
      </c>
      <c r="K41" s="10" t="n">
        <v>1</v>
      </c>
      <c r="L41" s="12" t="n">
        <f aca="false">K41/1000</f>
        <v>0.001</v>
      </c>
      <c r="M41" s="13" t="n">
        <f aca="false">IF(SUMIFS($I$3:$I$30000,$B$3:$B$30000,$B41,$C$3:$C$30000,$C41,$D$3:$D$30000,$D41)=0,0,I41/SUMIFS($I$3:$I$30000,$B$3:$B$30000,$B41,$C$3:$C$30000,$C41,$D$3:$D$30000,$D41))</f>
        <v>5.09918451360574E-006</v>
      </c>
      <c r="N41" s="13" t="n">
        <f aca="false">IF(SUMIFS($K$3:$K$30000,$B$3:$B$30000,$B41,$C$3:$C$30000,$C41,$D$3:$D$30000,$D41)=0,0,K41/SUMIFS($K$3:$K$30000,$B$3:$B$30000,$B41,$C$3:$C$30000,$C41,$D$3:$D$30000,$D41))</f>
        <v>7.64286423980251E-006</v>
      </c>
      <c r="O41" s="10" t="n">
        <v>0</v>
      </c>
      <c r="P41" s="11" t="n">
        <f aca="false">O41/1000</f>
        <v>0</v>
      </c>
      <c r="Q41" s="10" t="n">
        <v>0</v>
      </c>
      <c r="R41" s="12" t="n">
        <f aca="false">Q41/1000</f>
        <v>0</v>
      </c>
      <c r="S41" s="10" t="n">
        <v>72560622</v>
      </c>
      <c r="T41" s="10" t="n">
        <v>130841</v>
      </c>
    </row>
    <row r="42" customFormat="false" ht="15" hidden="false" customHeight="false" outlineLevel="0" collapsed="false">
      <c r="A42" s="3" t="s">
        <v>95</v>
      </c>
      <c r="B42" s="2" t="s">
        <v>96</v>
      </c>
      <c r="C42" s="2" t="n">
        <v>2020</v>
      </c>
      <c r="D42" s="2" t="s">
        <v>1473</v>
      </c>
      <c r="E42" s="3" t="s">
        <v>1474</v>
      </c>
      <c r="F42" s="2" t="n">
        <v>17</v>
      </c>
      <c r="G42" s="2" t="s">
        <v>122</v>
      </c>
      <c r="H42" s="3" t="s">
        <v>123</v>
      </c>
      <c r="I42" s="10" t="n">
        <v>29</v>
      </c>
      <c r="J42" s="11" t="n">
        <f aca="false">I42/1000</f>
        <v>0.029</v>
      </c>
      <c r="K42" s="10" t="n">
        <v>1</v>
      </c>
      <c r="L42" s="12" t="n">
        <f aca="false">K42/1000</f>
        <v>0.001</v>
      </c>
      <c r="M42" s="13" t="n">
        <f aca="false">IF(SUMIFS($I$3:$I$30000,$B$3:$B$30000,$B42,$C$3:$C$30000,$C42,$D$3:$D$30000,$D42)=0,0,I42/SUMIFS($I$3:$I$30000,$B$3:$B$30000,$B42,$C$3:$C$30000,$C42,$D$3:$D$30000,$D42))</f>
        <v>3.99665813228558E-007</v>
      </c>
      <c r="N42" s="13" t="n">
        <f aca="false">IF(SUMIFS($K$3:$K$30000,$B$3:$B$30000,$B42,$C$3:$C$30000,$C42,$D$3:$D$30000,$D42)=0,0,K42/SUMIFS($K$3:$K$30000,$B$3:$B$30000,$B42,$C$3:$C$30000,$C42,$D$3:$D$30000,$D42))</f>
        <v>7.64286423980251E-006</v>
      </c>
      <c r="O42" s="10" t="n">
        <v>0</v>
      </c>
      <c r="P42" s="11" t="n">
        <f aca="false">O42/1000</f>
        <v>0</v>
      </c>
      <c r="Q42" s="10" t="n">
        <v>0</v>
      </c>
      <c r="R42" s="12" t="n">
        <f aca="false">Q42/1000</f>
        <v>0</v>
      </c>
      <c r="S42" s="10" t="n">
        <v>72560622</v>
      </c>
      <c r="T42" s="10" t="n">
        <v>130841</v>
      </c>
    </row>
    <row r="43" customFormat="false" ht="15" hidden="false" customHeight="false" outlineLevel="0" collapsed="false">
      <c r="A43" s="3" t="s">
        <v>95</v>
      </c>
      <c r="B43" s="2" t="s">
        <v>96</v>
      </c>
      <c r="C43" s="2" t="n">
        <v>2020</v>
      </c>
      <c r="D43" s="2" t="s">
        <v>1473</v>
      </c>
      <c r="E43" s="3" t="s">
        <v>1474</v>
      </c>
      <c r="F43" s="2" t="n">
        <v>18</v>
      </c>
      <c r="G43" s="2" t="s">
        <v>197</v>
      </c>
      <c r="H43" s="3" t="s">
        <v>198</v>
      </c>
      <c r="I43" s="10" t="n">
        <v>0</v>
      </c>
      <c r="J43" s="11" t="n">
        <f aca="false">I43/1000</f>
        <v>0</v>
      </c>
      <c r="K43" s="10" t="n">
        <v>0</v>
      </c>
      <c r="L43" s="12" t="n">
        <f aca="false">K43/1000</f>
        <v>0</v>
      </c>
      <c r="M43" s="13" t="n">
        <f aca="false">IF(SUMIFS($I$3:$I$30000,$B$3:$B$30000,$B43,$C$3:$C$30000,$C43,$D$3:$D$30000,$D43)=0,0,I43/SUMIFS($I$3:$I$30000,$B$3:$B$30000,$B43,$C$3:$C$30000,$C43,$D$3:$D$30000,$D43))</f>
        <v>0</v>
      </c>
      <c r="N43" s="13" t="n">
        <f aca="false">IF(SUMIFS($K$3:$K$30000,$B$3:$B$30000,$B43,$C$3:$C$30000,$C43,$D$3:$D$30000,$D43)=0,0,K43/SUMIFS($K$3:$K$30000,$B$3:$B$30000,$B43,$C$3:$C$30000,$C43,$D$3:$D$30000,$D43))</f>
        <v>0</v>
      </c>
      <c r="O43" s="10" t="n">
        <v>503</v>
      </c>
      <c r="P43" s="11" t="n">
        <f aca="false">O43/1000</f>
        <v>0.503</v>
      </c>
      <c r="Q43" s="10" t="n">
        <v>1</v>
      </c>
      <c r="R43" s="12" t="n">
        <f aca="false">Q43/1000</f>
        <v>0.001</v>
      </c>
      <c r="S43" s="10" t="n">
        <v>72560622</v>
      </c>
      <c r="T43" s="10" t="n">
        <v>130841</v>
      </c>
    </row>
    <row r="44" customFormat="false" ht="15" hidden="false" customHeight="false" outlineLevel="0" collapsed="false">
      <c r="A44" s="3" t="s">
        <v>95</v>
      </c>
      <c r="B44" s="2" t="s">
        <v>96</v>
      </c>
      <c r="C44" s="2" t="n">
        <v>2020</v>
      </c>
      <c r="D44" s="2" t="s">
        <v>1473</v>
      </c>
      <c r="E44" s="3" t="s">
        <v>1474</v>
      </c>
      <c r="F44" s="2" t="n">
        <v>19</v>
      </c>
      <c r="G44" s="2" t="s">
        <v>201</v>
      </c>
      <c r="H44" s="3" t="s">
        <v>202</v>
      </c>
      <c r="I44" s="10" t="n">
        <v>0</v>
      </c>
      <c r="J44" s="11" t="n">
        <f aca="false">I44/1000</f>
        <v>0</v>
      </c>
      <c r="K44" s="10" t="n">
        <v>0</v>
      </c>
      <c r="L44" s="12" t="n">
        <f aca="false">K44/1000</f>
        <v>0</v>
      </c>
      <c r="M44" s="13" t="n">
        <f aca="false">IF(SUMIFS($I$3:$I$30000,$B$3:$B$30000,$B44,$C$3:$C$30000,$C44,$D$3:$D$30000,$D44)=0,0,I44/SUMIFS($I$3:$I$30000,$B$3:$B$30000,$B44,$C$3:$C$30000,$C44,$D$3:$D$30000,$D44))</f>
        <v>0</v>
      </c>
      <c r="N44" s="13" t="n">
        <f aca="false">IF(SUMIFS($K$3:$K$30000,$B$3:$B$30000,$B44,$C$3:$C$30000,$C44,$D$3:$D$30000,$D44)=0,0,K44/SUMIFS($K$3:$K$30000,$B$3:$B$30000,$B44,$C$3:$C$30000,$C44,$D$3:$D$30000,$D44))</f>
        <v>0</v>
      </c>
      <c r="O44" s="10" t="n">
        <v>300</v>
      </c>
      <c r="P44" s="11" t="n">
        <f aca="false">O44/1000</f>
        <v>0.3</v>
      </c>
      <c r="Q44" s="10" t="n">
        <v>0</v>
      </c>
      <c r="R44" s="12" t="n">
        <f aca="false">Q44/1000</f>
        <v>0</v>
      </c>
      <c r="S44" s="10" t="n">
        <v>72560622</v>
      </c>
      <c r="T44" s="10" t="n">
        <v>130841</v>
      </c>
    </row>
    <row r="45" customFormat="false" ht="15" hidden="false" customHeight="false" outlineLevel="0" collapsed="false">
      <c r="A45" s="3" t="s">
        <v>95</v>
      </c>
      <c r="B45" s="2" t="s">
        <v>96</v>
      </c>
      <c r="C45" s="2" t="n">
        <v>2020</v>
      </c>
      <c r="D45" s="2" t="s">
        <v>1473</v>
      </c>
      <c r="E45" s="3" t="s">
        <v>1474</v>
      </c>
      <c r="F45" s="2" t="n">
        <v>20</v>
      </c>
      <c r="G45" s="2" t="s">
        <v>210</v>
      </c>
      <c r="H45" s="3" t="s">
        <v>211</v>
      </c>
      <c r="I45" s="10" t="n">
        <v>0</v>
      </c>
      <c r="J45" s="11" t="n">
        <f aca="false">I45/1000</f>
        <v>0</v>
      </c>
      <c r="K45" s="10" t="n">
        <v>0</v>
      </c>
      <c r="L45" s="12" t="n">
        <f aca="false">K45/1000</f>
        <v>0</v>
      </c>
      <c r="M45" s="13" t="n">
        <f aca="false">IF(SUMIFS($I$3:$I$30000,$B$3:$B$30000,$B45,$C$3:$C$30000,$C45,$D$3:$D$30000,$D45)=0,0,I45/SUMIFS($I$3:$I$30000,$B$3:$B$30000,$B45,$C$3:$C$30000,$C45,$D$3:$D$30000,$D45))</f>
        <v>0</v>
      </c>
      <c r="N45" s="13" t="n">
        <f aca="false">IF(SUMIFS($K$3:$K$30000,$B$3:$B$30000,$B45,$C$3:$C$30000,$C45,$D$3:$D$30000,$D45)=0,0,K45/SUMIFS($K$3:$K$30000,$B$3:$B$30000,$B45,$C$3:$C$30000,$C45,$D$3:$D$30000,$D45))</f>
        <v>0</v>
      </c>
      <c r="O45" s="10" t="n">
        <v>3577</v>
      </c>
      <c r="P45" s="11" t="n">
        <f aca="false">O45/1000</f>
        <v>3.577</v>
      </c>
      <c r="Q45" s="10" t="n">
        <v>3</v>
      </c>
      <c r="R45" s="12" t="n">
        <f aca="false">Q45/1000</f>
        <v>0.003</v>
      </c>
      <c r="S45" s="10" t="n">
        <v>72560622</v>
      </c>
      <c r="T45" s="10" t="n">
        <v>130841</v>
      </c>
    </row>
    <row r="46" customFormat="false" ht="15" hidden="false" customHeight="false" outlineLevel="0" collapsed="false">
      <c r="A46" s="3" t="s">
        <v>95</v>
      </c>
      <c r="B46" s="2" t="s">
        <v>96</v>
      </c>
      <c r="C46" s="2" t="n">
        <v>2021</v>
      </c>
      <c r="D46" s="2" t="s">
        <v>1465</v>
      </c>
      <c r="E46" s="3" t="s">
        <v>1466</v>
      </c>
      <c r="F46" s="2" t="n">
        <v>1</v>
      </c>
      <c r="G46" s="2" t="s">
        <v>107</v>
      </c>
      <c r="H46" s="3" t="s">
        <v>108</v>
      </c>
      <c r="I46" s="10" t="n">
        <v>15204</v>
      </c>
      <c r="J46" s="11" t="n">
        <f aca="false">I46/1000</f>
        <v>15.204</v>
      </c>
      <c r="K46" s="10" t="n">
        <v>20</v>
      </c>
      <c r="L46" s="12" t="n">
        <f aca="false">K46/1000</f>
        <v>0.02</v>
      </c>
      <c r="M46" s="13" t="n">
        <f aca="false">IF(SUMIFS($I$3:$I$30000,$B$3:$B$30000,$B46,$C$3:$C$30000,$C46,$D$3:$D$30000,$D46)=0,0,I46/SUMIFS($I$3:$I$30000,$B$3:$B$30000,$B46,$C$3:$C$30000,$C46,$D$3:$D$30000,$D46))</f>
        <v>0.991522107734446</v>
      </c>
      <c r="N46" s="13" t="n">
        <f aca="false">IF(SUMIFS($K$3:$K$30000,$B$3:$B$30000,$B46,$C$3:$C$30000,$C46,$D$3:$D$30000,$D46)=0,0,K46/SUMIFS($K$3:$K$30000,$B$3:$B$30000,$B46,$C$3:$C$30000,$C46,$D$3:$D$30000,$D46))</f>
        <v>0.8</v>
      </c>
      <c r="O46" s="10" t="n">
        <v>0</v>
      </c>
      <c r="P46" s="11" t="n">
        <f aca="false">O46/1000</f>
        <v>0</v>
      </c>
      <c r="Q46" s="10" t="n">
        <v>0</v>
      </c>
      <c r="R46" s="12" t="n">
        <f aca="false">Q46/1000</f>
        <v>0</v>
      </c>
      <c r="S46" s="10" t="n">
        <v>15334</v>
      </c>
      <c r="T46" s="10" t="n">
        <v>25</v>
      </c>
    </row>
    <row r="47" customFormat="false" ht="15" hidden="false" customHeight="false" outlineLevel="0" collapsed="false">
      <c r="A47" s="3" t="s">
        <v>95</v>
      </c>
      <c r="B47" s="2" t="s">
        <v>96</v>
      </c>
      <c r="C47" s="2" t="n">
        <v>2021</v>
      </c>
      <c r="D47" s="2" t="s">
        <v>1465</v>
      </c>
      <c r="E47" s="3" t="s">
        <v>1466</v>
      </c>
      <c r="F47" s="2" t="n">
        <v>2</v>
      </c>
      <c r="G47" s="2" t="s">
        <v>272</v>
      </c>
      <c r="H47" s="3" t="s">
        <v>273</v>
      </c>
      <c r="I47" s="10" t="n">
        <v>130</v>
      </c>
      <c r="J47" s="11" t="n">
        <f aca="false">I47/1000</f>
        <v>0.13</v>
      </c>
      <c r="K47" s="10" t="n">
        <v>5</v>
      </c>
      <c r="L47" s="12" t="n">
        <f aca="false">K47/1000</f>
        <v>0.005</v>
      </c>
      <c r="M47" s="13" t="n">
        <f aca="false">IF(SUMIFS($I$3:$I$30000,$B$3:$B$30000,$B47,$C$3:$C$30000,$C47,$D$3:$D$30000,$D47)=0,0,I47/SUMIFS($I$3:$I$30000,$B$3:$B$30000,$B47,$C$3:$C$30000,$C47,$D$3:$D$30000,$D47))</f>
        <v>0.00847789226555367</v>
      </c>
      <c r="N47" s="13" t="n">
        <f aca="false">IF(SUMIFS($K$3:$K$30000,$B$3:$B$30000,$B47,$C$3:$C$30000,$C47,$D$3:$D$30000,$D47)=0,0,K47/SUMIFS($K$3:$K$30000,$B$3:$B$30000,$B47,$C$3:$C$30000,$C47,$D$3:$D$30000,$D47))</f>
        <v>0.2</v>
      </c>
      <c r="O47" s="10" t="n">
        <v>0</v>
      </c>
      <c r="P47" s="11" t="n">
        <f aca="false">O47/1000</f>
        <v>0</v>
      </c>
      <c r="Q47" s="10" t="n">
        <v>0</v>
      </c>
      <c r="R47" s="12" t="n">
        <f aca="false">Q47/1000</f>
        <v>0</v>
      </c>
      <c r="S47" s="10" t="n">
        <v>15334</v>
      </c>
      <c r="T47" s="10" t="n">
        <v>25</v>
      </c>
    </row>
    <row r="48" customFormat="false" ht="15" hidden="false" customHeight="false" outlineLevel="0" collapsed="false">
      <c r="A48" s="3" t="s">
        <v>95</v>
      </c>
      <c r="B48" s="2" t="s">
        <v>96</v>
      </c>
      <c r="C48" s="2" t="n">
        <v>2021</v>
      </c>
      <c r="D48" s="2" t="s">
        <v>1467</v>
      </c>
      <c r="E48" s="3" t="s">
        <v>1468</v>
      </c>
      <c r="F48" s="2" t="n">
        <v>1</v>
      </c>
      <c r="G48" s="2" t="s">
        <v>127</v>
      </c>
      <c r="H48" s="3" t="s">
        <v>128</v>
      </c>
      <c r="I48" s="10" t="n">
        <v>208000</v>
      </c>
      <c r="J48" s="11" t="n">
        <f aca="false">I48/1000</f>
        <v>208</v>
      </c>
      <c r="K48" s="10" t="n">
        <v>1000</v>
      </c>
      <c r="L48" s="12" t="n">
        <f aca="false">K48/1000</f>
        <v>1</v>
      </c>
      <c r="M48" s="13" t="n">
        <f aca="false">IF(SUMIFS($I$3:$I$30000,$B$3:$B$30000,$B48,$C$3:$C$30000,$C48,$D$3:$D$30000,$D48)=0,0,I48/SUMIFS($I$3:$I$30000,$B$3:$B$30000,$B48,$C$3:$C$30000,$C48,$D$3:$D$30000,$D48))</f>
        <v>0.811571131478425</v>
      </c>
      <c r="N48" s="13" t="n">
        <f aca="false">IF(SUMIFS($K$3:$K$30000,$B$3:$B$30000,$B48,$C$3:$C$30000,$C48,$D$3:$D$30000,$D48)=0,0,K48/SUMIFS($K$3:$K$30000,$B$3:$B$30000,$B48,$C$3:$C$30000,$C48,$D$3:$D$30000,$D48))</f>
        <v>0.912408759124088</v>
      </c>
      <c r="O48" s="10" t="n">
        <v>0</v>
      </c>
      <c r="P48" s="11" t="n">
        <f aca="false">O48/1000</f>
        <v>0</v>
      </c>
      <c r="Q48" s="10" t="n">
        <v>0</v>
      </c>
      <c r="R48" s="12" t="n">
        <f aca="false">Q48/1000</f>
        <v>0</v>
      </c>
      <c r="S48" s="10" t="n">
        <v>256293</v>
      </c>
      <c r="T48" s="10" t="n">
        <v>1096</v>
      </c>
    </row>
    <row r="49" customFormat="false" ht="15" hidden="false" customHeight="false" outlineLevel="0" collapsed="false">
      <c r="A49" s="3" t="s">
        <v>95</v>
      </c>
      <c r="B49" s="2" t="s">
        <v>96</v>
      </c>
      <c r="C49" s="2" t="n">
        <v>2021</v>
      </c>
      <c r="D49" s="2" t="s">
        <v>1467</v>
      </c>
      <c r="E49" s="3" t="s">
        <v>1468</v>
      </c>
      <c r="F49" s="2" t="n">
        <v>2</v>
      </c>
      <c r="G49" s="2" t="s">
        <v>107</v>
      </c>
      <c r="H49" s="3" t="s">
        <v>108</v>
      </c>
      <c r="I49" s="10" t="n">
        <v>37586</v>
      </c>
      <c r="J49" s="11" t="n">
        <f aca="false">I49/1000</f>
        <v>37.586</v>
      </c>
      <c r="K49" s="10" t="n">
        <v>86</v>
      </c>
      <c r="L49" s="12" t="n">
        <f aca="false">K49/1000</f>
        <v>0.086</v>
      </c>
      <c r="M49" s="13" t="n">
        <f aca="false">IF(SUMIFS($I$3:$I$30000,$B$3:$B$30000,$B49,$C$3:$C$30000,$C49,$D$3:$D$30000,$D49)=0,0,I49/SUMIFS($I$3:$I$30000,$B$3:$B$30000,$B49,$C$3:$C$30000,$C49,$D$3:$D$30000,$D49))</f>
        <v>0.146652464171866</v>
      </c>
      <c r="N49" s="13" t="n">
        <f aca="false">IF(SUMIFS($K$3:$K$30000,$B$3:$B$30000,$B49,$C$3:$C$30000,$C49,$D$3:$D$30000,$D49)=0,0,K49/SUMIFS($K$3:$K$30000,$B$3:$B$30000,$B49,$C$3:$C$30000,$C49,$D$3:$D$30000,$D49))</f>
        <v>0.0784671532846715</v>
      </c>
      <c r="O49" s="10" t="n">
        <v>0</v>
      </c>
      <c r="P49" s="11" t="n">
        <f aca="false">O49/1000</f>
        <v>0</v>
      </c>
      <c r="Q49" s="10" t="n">
        <v>0</v>
      </c>
      <c r="R49" s="12" t="n">
        <f aca="false">Q49/1000</f>
        <v>0</v>
      </c>
      <c r="S49" s="10" t="n">
        <v>256293</v>
      </c>
      <c r="T49" s="10" t="n">
        <v>1096</v>
      </c>
    </row>
    <row r="50" customFormat="false" ht="15" hidden="false" customHeight="false" outlineLevel="0" collapsed="false">
      <c r="A50" s="3" t="s">
        <v>95</v>
      </c>
      <c r="B50" s="2" t="s">
        <v>96</v>
      </c>
      <c r="C50" s="2" t="n">
        <v>2021</v>
      </c>
      <c r="D50" s="2" t="s">
        <v>1467</v>
      </c>
      <c r="E50" s="3" t="s">
        <v>1468</v>
      </c>
      <c r="F50" s="2" t="n">
        <v>3</v>
      </c>
      <c r="G50" s="2" t="s">
        <v>97</v>
      </c>
      <c r="H50" s="3" t="s">
        <v>98</v>
      </c>
      <c r="I50" s="10" t="n">
        <v>10707</v>
      </c>
      <c r="J50" s="11" t="n">
        <f aca="false">I50/1000</f>
        <v>10.707</v>
      </c>
      <c r="K50" s="10" t="n">
        <v>10</v>
      </c>
      <c r="L50" s="12" t="n">
        <f aca="false">K50/1000</f>
        <v>0.01</v>
      </c>
      <c r="M50" s="13" t="n">
        <f aca="false">IF(SUMIFS($I$3:$I$30000,$B$3:$B$30000,$B50,$C$3:$C$30000,$C50,$D$3:$D$30000,$D50)=0,0,I50/SUMIFS($I$3:$I$30000,$B$3:$B$30000,$B50,$C$3:$C$30000,$C50,$D$3:$D$30000,$D50))</f>
        <v>0.0417764043497091</v>
      </c>
      <c r="N50" s="13" t="n">
        <f aca="false">IF(SUMIFS($K$3:$K$30000,$B$3:$B$30000,$B50,$C$3:$C$30000,$C50,$D$3:$D$30000,$D50)=0,0,K50/SUMIFS($K$3:$K$30000,$B$3:$B$30000,$B50,$C$3:$C$30000,$C50,$D$3:$D$30000,$D50))</f>
        <v>0.00912408759124088</v>
      </c>
      <c r="O50" s="10" t="n">
        <v>0</v>
      </c>
      <c r="P50" s="11" t="n">
        <f aca="false">O50/1000</f>
        <v>0</v>
      </c>
      <c r="Q50" s="10" t="n">
        <v>0</v>
      </c>
      <c r="R50" s="12" t="n">
        <f aca="false">Q50/1000</f>
        <v>0</v>
      </c>
      <c r="S50" s="10" t="n">
        <v>256293</v>
      </c>
      <c r="T50" s="10" t="n">
        <v>1096</v>
      </c>
    </row>
    <row r="51" customFormat="false" ht="15" hidden="false" customHeight="false" outlineLevel="0" collapsed="false">
      <c r="A51" s="3" t="s">
        <v>95</v>
      </c>
      <c r="B51" s="2" t="s">
        <v>96</v>
      </c>
      <c r="C51" s="2" t="n">
        <v>2021</v>
      </c>
      <c r="D51" s="2" t="s">
        <v>1469</v>
      </c>
      <c r="E51" s="3" t="s">
        <v>1470</v>
      </c>
      <c r="F51" s="2" t="n">
        <v>1</v>
      </c>
      <c r="G51" s="2" t="s">
        <v>107</v>
      </c>
      <c r="H51" s="3" t="s">
        <v>108</v>
      </c>
      <c r="I51" s="10" t="n">
        <v>17646</v>
      </c>
      <c r="J51" s="11" t="n">
        <f aca="false">I51/1000</f>
        <v>17.646</v>
      </c>
      <c r="K51" s="10" t="n">
        <v>36</v>
      </c>
      <c r="L51" s="12" t="n">
        <f aca="false">K51/1000</f>
        <v>0.036</v>
      </c>
      <c r="M51" s="13" t="n">
        <f aca="false">IF(SUMIFS($I$3:$I$30000,$B$3:$B$30000,$B51,$C$3:$C$30000,$C51,$D$3:$D$30000,$D51)=0,0,I51/SUMIFS($I$3:$I$30000,$B$3:$B$30000,$B51,$C$3:$C$30000,$C51,$D$3:$D$30000,$D51))</f>
        <v>0.467518016108521</v>
      </c>
      <c r="N51" s="13" t="n">
        <f aca="false">IF(SUMIFS($K$3:$K$30000,$B$3:$B$30000,$B51,$C$3:$C$30000,$C51,$D$3:$D$30000,$D51)=0,0,K51/SUMIFS($K$3:$K$30000,$B$3:$B$30000,$B51,$C$3:$C$30000,$C51,$D$3:$D$30000,$D51))</f>
        <v>0.352941176470588</v>
      </c>
      <c r="O51" s="10" t="n">
        <v>0</v>
      </c>
      <c r="P51" s="11" t="n">
        <f aca="false">O51/1000</f>
        <v>0</v>
      </c>
      <c r="Q51" s="10" t="n">
        <v>0</v>
      </c>
      <c r="R51" s="12" t="n">
        <f aca="false">Q51/1000</f>
        <v>0</v>
      </c>
      <c r="S51" s="10" t="n">
        <v>37744</v>
      </c>
      <c r="T51" s="10" t="n">
        <v>102</v>
      </c>
    </row>
    <row r="52" customFormat="false" ht="15" hidden="false" customHeight="false" outlineLevel="0" collapsed="false">
      <c r="A52" s="3" t="s">
        <v>95</v>
      </c>
      <c r="B52" s="2" t="s">
        <v>96</v>
      </c>
      <c r="C52" s="2" t="n">
        <v>2021</v>
      </c>
      <c r="D52" s="2" t="s">
        <v>1469</v>
      </c>
      <c r="E52" s="3" t="s">
        <v>1470</v>
      </c>
      <c r="F52" s="2" t="n">
        <v>2</v>
      </c>
      <c r="G52" s="2" t="s">
        <v>122</v>
      </c>
      <c r="H52" s="3" t="s">
        <v>123</v>
      </c>
      <c r="I52" s="10" t="n">
        <v>9765</v>
      </c>
      <c r="J52" s="11" t="n">
        <f aca="false">I52/1000</f>
        <v>9.765</v>
      </c>
      <c r="K52" s="10" t="n">
        <v>64</v>
      </c>
      <c r="L52" s="12" t="n">
        <f aca="false">K52/1000</f>
        <v>0.064</v>
      </c>
      <c r="M52" s="13" t="n">
        <f aca="false">IF(SUMIFS($I$3:$I$30000,$B$3:$B$30000,$B52,$C$3:$C$30000,$C52,$D$3:$D$30000,$D52)=0,0,I52/SUMIFS($I$3:$I$30000,$B$3:$B$30000,$B52,$C$3:$C$30000,$C52,$D$3:$D$30000,$D52))</f>
        <v>0.258716617210683</v>
      </c>
      <c r="N52" s="13" t="n">
        <f aca="false">IF(SUMIFS($K$3:$K$30000,$B$3:$B$30000,$B52,$C$3:$C$30000,$C52,$D$3:$D$30000,$D52)=0,0,K52/SUMIFS($K$3:$K$30000,$B$3:$B$30000,$B52,$C$3:$C$30000,$C52,$D$3:$D$30000,$D52))</f>
        <v>0.627450980392157</v>
      </c>
      <c r="O52" s="10" t="n">
        <v>639</v>
      </c>
      <c r="P52" s="11" t="n">
        <f aca="false">O52/1000</f>
        <v>0.639</v>
      </c>
      <c r="Q52" s="10" t="n">
        <v>2</v>
      </c>
      <c r="R52" s="12" t="n">
        <f aca="false">Q52/1000</f>
        <v>0.002</v>
      </c>
      <c r="S52" s="10" t="n">
        <v>37744</v>
      </c>
      <c r="T52" s="10" t="n">
        <v>102</v>
      </c>
    </row>
    <row r="53" customFormat="false" ht="15" hidden="false" customHeight="false" outlineLevel="0" collapsed="false">
      <c r="A53" s="3" t="s">
        <v>95</v>
      </c>
      <c r="B53" s="2" t="s">
        <v>96</v>
      </c>
      <c r="C53" s="2" t="n">
        <v>2021</v>
      </c>
      <c r="D53" s="2" t="s">
        <v>1469</v>
      </c>
      <c r="E53" s="3" t="s">
        <v>1470</v>
      </c>
      <c r="F53" s="2" t="n">
        <v>3</v>
      </c>
      <c r="G53" s="2" t="s">
        <v>247</v>
      </c>
      <c r="H53" s="3" t="s">
        <v>248</v>
      </c>
      <c r="I53" s="10" t="n">
        <v>5750</v>
      </c>
      <c r="J53" s="11" t="n">
        <f aca="false">I53/1000</f>
        <v>5.75</v>
      </c>
      <c r="K53" s="10" t="n">
        <v>1</v>
      </c>
      <c r="L53" s="12" t="n">
        <f aca="false">K53/1000</f>
        <v>0.001</v>
      </c>
      <c r="M53" s="13" t="n">
        <f aca="false">IF(SUMIFS($I$3:$I$30000,$B$3:$B$30000,$B53,$C$3:$C$30000,$C53,$D$3:$D$30000,$D53)=0,0,I53/SUMIFS($I$3:$I$30000,$B$3:$B$30000,$B53,$C$3:$C$30000,$C53,$D$3:$D$30000,$D53))</f>
        <v>0.152342094107673</v>
      </c>
      <c r="N53" s="13" t="n">
        <f aca="false">IF(SUMIFS($K$3:$K$30000,$B$3:$B$30000,$B53,$C$3:$C$30000,$C53,$D$3:$D$30000,$D53)=0,0,K53/SUMIFS($K$3:$K$30000,$B$3:$B$30000,$B53,$C$3:$C$30000,$C53,$D$3:$D$30000,$D53))</f>
        <v>0.00980392156862745</v>
      </c>
      <c r="O53" s="10" t="n">
        <v>0</v>
      </c>
      <c r="P53" s="11" t="n">
        <f aca="false">O53/1000</f>
        <v>0</v>
      </c>
      <c r="Q53" s="10" t="n">
        <v>0</v>
      </c>
      <c r="R53" s="12" t="n">
        <f aca="false">Q53/1000</f>
        <v>0</v>
      </c>
      <c r="S53" s="10" t="n">
        <v>37744</v>
      </c>
      <c r="T53" s="10" t="n">
        <v>102</v>
      </c>
    </row>
    <row r="54" customFormat="false" ht="15" hidden="false" customHeight="false" outlineLevel="0" collapsed="false">
      <c r="A54" s="3" t="s">
        <v>95</v>
      </c>
      <c r="B54" s="2" t="s">
        <v>96</v>
      </c>
      <c r="C54" s="2" t="n">
        <v>2021</v>
      </c>
      <c r="D54" s="2" t="s">
        <v>1469</v>
      </c>
      <c r="E54" s="3" t="s">
        <v>1470</v>
      </c>
      <c r="F54" s="2" t="n">
        <v>4</v>
      </c>
      <c r="G54" s="2" t="s">
        <v>97</v>
      </c>
      <c r="H54" s="3" t="s">
        <v>98</v>
      </c>
      <c r="I54" s="10" t="n">
        <v>4541</v>
      </c>
      <c r="J54" s="11" t="n">
        <f aca="false">I54/1000</f>
        <v>4.541</v>
      </c>
      <c r="K54" s="10" t="n">
        <v>1</v>
      </c>
      <c r="L54" s="12" t="n">
        <f aca="false">K54/1000</f>
        <v>0.001</v>
      </c>
      <c r="M54" s="13" t="n">
        <f aca="false">IF(SUMIFS($I$3:$I$30000,$B$3:$B$30000,$B54,$C$3:$C$30000,$C54,$D$3:$D$30000,$D54)=0,0,I54/SUMIFS($I$3:$I$30000,$B$3:$B$30000,$B54,$C$3:$C$30000,$C54,$D$3:$D$30000,$D54))</f>
        <v>0.120310512929207</v>
      </c>
      <c r="N54" s="13" t="n">
        <f aca="false">IF(SUMIFS($K$3:$K$30000,$B$3:$B$30000,$B54,$C$3:$C$30000,$C54,$D$3:$D$30000,$D54)=0,0,K54/SUMIFS($K$3:$K$30000,$B$3:$B$30000,$B54,$C$3:$C$30000,$C54,$D$3:$D$30000,$D54))</f>
        <v>0.00980392156862745</v>
      </c>
      <c r="O54" s="10" t="n">
        <v>0</v>
      </c>
      <c r="P54" s="11" t="n">
        <f aca="false">O54/1000</f>
        <v>0</v>
      </c>
      <c r="Q54" s="10" t="n">
        <v>0</v>
      </c>
      <c r="R54" s="12" t="n">
        <f aca="false">Q54/1000</f>
        <v>0</v>
      </c>
      <c r="S54" s="10" t="n">
        <v>37744</v>
      </c>
      <c r="T54" s="10" t="n">
        <v>102</v>
      </c>
    </row>
    <row r="55" customFormat="false" ht="15" hidden="false" customHeight="false" outlineLevel="0" collapsed="false">
      <c r="A55" s="3" t="s">
        <v>95</v>
      </c>
      <c r="B55" s="2" t="s">
        <v>96</v>
      </c>
      <c r="C55" s="2" t="n">
        <v>2021</v>
      </c>
      <c r="D55" s="2" t="s">
        <v>1469</v>
      </c>
      <c r="E55" s="3" t="s">
        <v>1470</v>
      </c>
      <c r="F55" s="2" t="n">
        <v>5</v>
      </c>
      <c r="G55" s="2" t="s">
        <v>102</v>
      </c>
      <c r="H55" s="3" t="s">
        <v>103</v>
      </c>
      <c r="I55" s="10" t="n">
        <v>42</v>
      </c>
      <c r="J55" s="11" t="n">
        <f aca="false">I55/1000</f>
        <v>0.042</v>
      </c>
      <c r="K55" s="10" t="n">
        <v>0</v>
      </c>
      <c r="L55" s="12" t="n">
        <f aca="false">K55/1000</f>
        <v>0</v>
      </c>
      <c r="M55" s="13" t="n">
        <f aca="false">IF(SUMIFS($I$3:$I$30000,$B$3:$B$30000,$B55,$C$3:$C$30000,$C55,$D$3:$D$30000,$D55)=0,0,I55/SUMIFS($I$3:$I$30000,$B$3:$B$30000,$B55,$C$3:$C$30000,$C55,$D$3:$D$30000,$D55))</f>
        <v>0.00111275964391691</v>
      </c>
      <c r="N55" s="13" t="n">
        <f aca="false">IF(SUMIFS($K$3:$K$30000,$B$3:$B$30000,$B55,$C$3:$C$30000,$C55,$D$3:$D$30000,$D55)=0,0,K55/SUMIFS($K$3:$K$30000,$B$3:$B$30000,$B55,$C$3:$C$30000,$C55,$D$3:$D$30000,$D55))</f>
        <v>0</v>
      </c>
      <c r="O55" s="10" t="n">
        <v>0</v>
      </c>
      <c r="P55" s="11" t="n">
        <f aca="false">O55/1000</f>
        <v>0</v>
      </c>
      <c r="Q55" s="10" t="n">
        <v>0</v>
      </c>
      <c r="R55" s="12" t="n">
        <f aca="false">Q55/1000</f>
        <v>0</v>
      </c>
      <c r="S55" s="10" t="n">
        <v>37744</v>
      </c>
      <c r="T55" s="10" t="n">
        <v>102</v>
      </c>
    </row>
    <row r="56" customFormat="false" ht="15" hidden="false" customHeight="false" outlineLevel="0" collapsed="false">
      <c r="A56" s="3" t="s">
        <v>95</v>
      </c>
      <c r="B56" s="2" t="s">
        <v>96</v>
      </c>
      <c r="C56" s="2" t="n">
        <v>2021</v>
      </c>
      <c r="D56" s="2" t="s">
        <v>1469</v>
      </c>
      <c r="E56" s="3" t="s">
        <v>1470</v>
      </c>
      <c r="F56" s="2" t="n">
        <v>6</v>
      </c>
      <c r="G56" s="2" t="s">
        <v>142</v>
      </c>
      <c r="H56" s="3" t="s">
        <v>143</v>
      </c>
      <c r="I56" s="10" t="n">
        <v>0</v>
      </c>
      <c r="J56" s="11" t="n">
        <f aca="false">I56/1000</f>
        <v>0</v>
      </c>
      <c r="K56" s="10" t="n">
        <v>0</v>
      </c>
      <c r="L56" s="12" t="n">
        <f aca="false">K56/1000</f>
        <v>0</v>
      </c>
      <c r="M56" s="13" t="n">
        <f aca="false">IF(SUMIFS($I$3:$I$30000,$B$3:$B$30000,$B56,$C$3:$C$30000,$C56,$D$3:$D$30000,$D56)=0,0,I56/SUMIFS($I$3:$I$30000,$B$3:$B$30000,$B56,$C$3:$C$30000,$C56,$D$3:$D$30000,$D56))</f>
        <v>0</v>
      </c>
      <c r="N56" s="13" t="n">
        <f aca="false">IF(SUMIFS($K$3:$K$30000,$B$3:$B$30000,$B56,$C$3:$C$30000,$C56,$D$3:$D$30000,$D56)=0,0,K56/SUMIFS($K$3:$K$30000,$B$3:$B$30000,$B56,$C$3:$C$30000,$C56,$D$3:$D$30000,$D56))</f>
        <v>0</v>
      </c>
      <c r="O56" s="10" t="n">
        <v>55084</v>
      </c>
      <c r="P56" s="11" t="n">
        <f aca="false">O56/1000</f>
        <v>55.084</v>
      </c>
      <c r="Q56" s="10" t="n">
        <v>534</v>
      </c>
      <c r="R56" s="12" t="n">
        <f aca="false">Q56/1000</f>
        <v>0.534</v>
      </c>
      <c r="S56" s="10" t="n">
        <v>37744</v>
      </c>
      <c r="T56" s="10" t="n">
        <v>102</v>
      </c>
    </row>
    <row r="57" customFormat="false" ht="15" hidden="false" customHeight="false" outlineLevel="0" collapsed="false">
      <c r="A57" s="3" t="s">
        <v>95</v>
      </c>
      <c r="B57" s="2" t="s">
        <v>96</v>
      </c>
      <c r="C57" s="2" t="n">
        <v>2021</v>
      </c>
      <c r="D57" s="2" t="s">
        <v>1471</v>
      </c>
      <c r="E57" s="3" t="s">
        <v>1472</v>
      </c>
      <c r="F57" s="2" t="n">
        <v>1</v>
      </c>
      <c r="G57" s="2" t="s">
        <v>122</v>
      </c>
      <c r="H57" s="3" t="s">
        <v>123</v>
      </c>
      <c r="I57" s="10" t="n">
        <v>81850</v>
      </c>
      <c r="J57" s="11" t="n">
        <f aca="false">I57/1000</f>
        <v>81.85</v>
      </c>
      <c r="K57" s="10" t="n">
        <v>527</v>
      </c>
      <c r="L57" s="12" t="n">
        <f aca="false">K57/1000</f>
        <v>0.527</v>
      </c>
      <c r="M57" s="13" t="n">
        <f aca="false">IF(SUMIFS($I$3:$I$30000,$B$3:$B$30000,$B57,$C$3:$C$30000,$C57,$D$3:$D$30000,$D57)=0,0,I57/SUMIFS($I$3:$I$30000,$B$3:$B$30000,$B57,$C$3:$C$30000,$C57,$D$3:$D$30000,$D57))</f>
        <v>0.945182858528586</v>
      </c>
      <c r="N57" s="13" t="n">
        <f aca="false">IF(SUMIFS($K$3:$K$30000,$B$3:$B$30000,$B57,$C$3:$C$30000,$C57,$D$3:$D$30000,$D57)=0,0,K57/SUMIFS($K$3:$K$30000,$B$3:$B$30000,$B57,$C$3:$C$30000,$C57,$D$3:$D$30000,$D57))</f>
        <v>0.981378026070764</v>
      </c>
      <c r="O57" s="10" t="n">
        <v>0</v>
      </c>
      <c r="P57" s="11" t="n">
        <f aca="false">O57/1000</f>
        <v>0</v>
      </c>
      <c r="Q57" s="10" t="n">
        <v>0</v>
      </c>
      <c r="R57" s="12" t="n">
        <f aca="false">Q57/1000</f>
        <v>0</v>
      </c>
      <c r="S57" s="10" t="n">
        <v>86597</v>
      </c>
      <c r="T57" s="10" t="n">
        <v>537</v>
      </c>
    </row>
    <row r="58" customFormat="false" ht="15" hidden="false" customHeight="false" outlineLevel="0" collapsed="false">
      <c r="A58" s="3" t="s">
        <v>95</v>
      </c>
      <c r="B58" s="2" t="s">
        <v>96</v>
      </c>
      <c r="C58" s="2" t="n">
        <v>2021</v>
      </c>
      <c r="D58" s="2" t="s">
        <v>1471</v>
      </c>
      <c r="E58" s="3" t="s">
        <v>1472</v>
      </c>
      <c r="F58" s="2" t="n">
        <v>2</v>
      </c>
      <c r="G58" s="2" t="s">
        <v>107</v>
      </c>
      <c r="H58" s="3" t="s">
        <v>108</v>
      </c>
      <c r="I58" s="10" t="n">
        <v>4747</v>
      </c>
      <c r="J58" s="11" t="n">
        <f aca="false">I58/1000</f>
        <v>4.747</v>
      </c>
      <c r="K58" s="10" t="n">
        <v>10</v>
      </c>
      <c r="L58" s="12" t="n">
        <f aca="false">K58/1000</f>
        <v>0.01</v>
      </c>
      <c r="M58" s="13" t="n">
        <f aca="false">IF(SUMIFS($I$3:$I$30000,$B$3:$B$30000,$B58,$C$3:$C$30000,$C58,$D$3:$D$30000,$D58)=0,0,I58/SUMIFS($I$3:$I$30000,$B$3:$B$30000,$B58,$C$3:$C$30000,$C58,$D$3:$D$30000,$D58))</f>
        <v>0.0548171414714136</v>
      </c>
      <c r="N58" s="13" t="n">
        <f aca="false">IF(SUMIFS($K$3:$K$30000,$B$3:$B$30000,$B58,$C$3:$C$30000,$C58,$D$3:$D$30000,$D58)=0,0,K58/SUMIFS($K$3:$K$30000,$B$3:$B$30000,$B58,$C$3:$C$30000,$C58,$D$3:$D$30000,$D58))</f>
        <v>0.0186219739292365</v>
      </c>
      <c r="O58" s="10" t="n">
        <v>0</v>
      </c>
      <c r="P58" s="11" t="n">
        <f aca="false">O58/1000</f>
        <v>0</v>
      </c>
      <c r="Q58" s="10" t="n">
        <v>0</v>
      </c>
      <c r="R58" s="12" t="n">
        <f aca="false">Q58/1000</f>
        <v>0</v>
      </c>
      <c r="S58" s="10" t="n">
        <v>86597</v>
      </c>
      <c r="T58" s="10" t="n">
        <v>537</v>
      </c>
    </row>
    <row r="59" customFormat="false" ht="15" hidden="false" customHeight="false" outlineLevel="0" collapsed="false">
      <c r="A59" s="3" t="s">
        <v>95</v>
      </c>
      <c r="B59" s="2" t="s">
        <v>96</v>
      </c>
      <c r="C59" s="2" t="n">
        <v>2021</v>
      </c>
      <c r="D59" s="2" t="s">
        <v>1471</v>
      </c>
      <c r="E59" s="3" t="s">
        <v>1472</v>
      </c>
      <c r="F59" s="2" t="n">
        <v>3</v>
      </c>
      <c r="G59" s="2" t="s">
        <v>142</v>
      </c>
      <c r="H59" s="3" t="s">
        <v>143</v>
      </c>
      <c r="I59" s="10" t="n">
        <v>0</v>
      </c>
      <c r="J59" s="11" t="n">
        <f aca="false">I59/1000</f>
        <v>0</v>
      </c>
      <c r="K59" s="10" t="n">
        <v>0</v>
      </c>
      <c r="L59" s="12" t="n">
        <f aca="false">K59/1000</f>
        <v>0</v>
      </c>
      <c r="M59" s="13" t="n">
        <f aca="false">IF(SUMIFS($I$3:$I$30000,$B$3:$B$30000,$B59,$C$3:$C$30000,$C59,$D$3:$D$30000,$D59)=0,0,I59/SUMIFS($I$3:$I$30000,$B$3:$B$30000,$B59,$C$3:$C$30000,$C59,$D$3:$D$30000,$D59))</f>
        <v>0</v>
      </c>
      <c r="N59" s="13" t="n">
        <f aca="false">IF(SUMIFS($K$3:$K$30000,$B$3:$B$30000,$B59,$C$3:$C$30000,$C59,$D$3:$D$30000,$D59)=0,0,K59/SUMIFS($K$3:$K$30000,$B$3:$B$30000,$B59,$C$3:$C$30000,$C59,$D$3:$D$30000,$D59))</f>
        <v>0</v>
      </c>
      <c r="O59" s="10" t="n">
        <v>1126310</v>
      </c>
      <c r="P59" s="11" t="n">
        <f aca="false">O59/1000</f>
        <v>1126.31</v>
      </c>
      <c r="Q59" s="10" t="n">
        <v>11118</v>
      </c>
      <c r="R59" s="12" t="n">
        <f aca="false">Q59/1000</f>
        <v>11.118</v>
      </c>
      <c r="S59" s="10" t="n">
        <v>86597</v>
      </c>
      <c r="T59" s="10" t="n">
        <v>537</v>
      </c>
    </row>
    <row r="60" customFormat="false" ht="15" hidden="false" customHeight="false" outlineLevel="0" collapsed="false">
      <c r="A60" s="3" t="s">
        <v>95</v>
      </c>
      <c r="B60" s="2" t="s">
        <v>96</v>
      </c>
      <c r="C60" s="2" t="n">
        <v>2021</v>
      </c>
      <c r="D60" s="2" t="s">
        <v>1471</v>
      </c>
      <c r="E60" s="3" t="s">
        <v>1472</v>
      </c>
      <c r="F60" s="2" t="n">
        <v>4</v>
      </c>
      <c r="G60" s="2" t="s">
        <v>137</v>
      </c>
      <c r="H60" s="3" t="s">
        <v>138</v>
      </c>
      <c r="I60" s="10" t="n">
        <v>0</v>
      </c>
      <c r="J60" s="11" t="n">
        <f aca="false">I60/1000</f>
        <v>0</v>
      </c>
      <c r="K60" s="10" t="n">
        <v>0</v>
      </c>
      <c r="L60" s="12" t="n">
        <f aca="false">K60/1000</f>
        <v>0</v>
      </c>
      <c r="M60" s="13" t="n">
        <f aca="false">IF(SUMIFS($I$3:$I$30000,$B$3:$B$30000,$B60,$C$3:$C$30000,$C60,$D$3:$D$30000,$D60)=0,0,I60/SUMIFS($I$3:$I$30000,$B$3:$B$30000,$B60,$C$3:$C$30000,$C60,$D$3:$D$30000,$D60))</f>
        <v>0</v>
      </c>
      <c r="N60" s="13" t="n">
        <f aca="false">IF(SUMIFS($K$3:$K$30000,$B$3:$B$30000,$B60,$C$3:$C$30000,$C60,$D$3:$D$30000,$D60)=0,0,K60/SUMIFS($K$3:$K$30000,$B$3:$B$30000,$B60,$C$3:$C$30000,$C60,$D$3:$D$30000,$D60))</f>
        <v>0</v>
      </c>
      <c r="O60" s="10" t="n">
        <v>931848</v>
      </c>
      <c r="P60" s="11" t="n">
        <f aca="false">O60/1000</f>
        <v>931.848</v>
      </c>
      <c r="Q60" s="10" t="n">
        <v>31998</v>
      </c>
      <c r="R60" s="12" t="n">
        <f aca="false">Q60/1000</f>
        <v>31.998</v>
      </c>
      <c r="S60" s="10" t="n">
        <v>86597</v>
      </c>
      <c r="T60" s="10" t="n">
        <v>537</v>
      </c>
    </row>
    <row r="61" customFormat="false" ht="15" hidden="false" customHeight="false" outlineLevel="0" collapsed="false">
      <c r="A61" s="3" t="s">
        <v>95</v>
      </c>
      <c r="B61" s="2" t="s">
        <v>96</v>
      </c>
      <c r="C61" s="2" t="n">
        <v>2021</v>
      </c>
      <c r="D61" s="2" t="s">
        <v>1471</v>
      </c>
      <c r="E61" s="3" t="s">
        <v>1472</v>
      </c>
      <c r="F61" s="2" t="n">
        <v>5</v>
      </c>
      <c r="G61" s="2" t="s">
        <v>102</v>
      </c>
      <c r="H61" s="3" t="s">
        <v>103</v>
      </c>
      <c r="I61" s="10" t="n">
        <v>0</v>
      </c>
      <c r="J61" s="11" t="n">
        <f aca="false">I61/1000</f>
        <v>0</v>
      </c>
      <c r="K61" s="10" t="n">
        <v>0</v>
      </c>
      <c r="L61" s="12" t="n">
        <f aca="false">K61/1000</f>
        <v>0</v>
      </c>
      <c r="M61" s="13" t="n">
        <f aca="false">IF(SUMIFS($I$3:$I$30000,$B$3:$B$30000,$B61,$C$3:$C$30000,$C61,$D$3:$D$30000,$D61)=0,0,I61/SUMIFS($I$3:$I$30000,$B$3:$B$30000,$B61,$C$3:$C$30000,$C61,$D$3:$D$30000,$D61))</f>
        <v>0</v>
      </c>
      <c r="N61" s="13" t="n">
        <f aca="false">IF(SUMIFS($K$3:$K$30000,$B$3:$B$30000,$B61,$C$3:$C$30000,$C61,$D$3:$D$30000,$D61)=0,0,K61/SUMIFS($K$3:$K$30000,$B$3:$B$30000,$B61,$C$3:$C$30000,$C61,$D$3:$D$30000,$D61))</f>
        <v>0</v>
      </c>
      <c r="O61" s="10" t="n">
        <v>875032</v>
      </c>
      <c r="P61" s="11" t="n">
        <f aca="false">O61/1000</f>
        <v>875.032</v>
      </c>
      <c r="Q61" s="10" t="n">
        <v>12700</v>
      </c>
      <c r="R61" s="12" t="n">
        <f aca="false">Q61/1000</f>
        <v>12.7</v>
      </c>
      <c r="S61" s="10" t="n">
        <v>86597</v>
      </c>
      <c r="T61" s="10" t="n">
        <v>537</v>
      </c>
    </row>
    <row r="62" customFormat="false" ht="15" hidden="false" customHeight="false" outlineLevel="0" collapsed="false">
      <c r="A62" s="3" t="s">
        <v>95</v>
      </c>
      <c r="B62" s="2" t="s">
        <v>96</v>
      </c>
      <c r="C62" s="2" t="n">
        <v>2021</v>
      </c>
      <c r="D62" s="2" t="s">
        <v>1471</v>
      </c>
      <c r="E62" s="3" t="s">
        <v>1472</v>
      </c>
      <c r="F62" s="2" t="n">
        <v>6</v>
      </c>
      <c r="G62" s="2" t="s">
        <v>192</v>
      </c>
      <c r="H62" s="3" t="s">
        <v>193</v>
      </c>
      <c r="I62" s="10" t="n">
        <v>0</v>
      </c>
      <c r="J62" s="11" t="n">
        <f aca="false">I62/1000</f>
        <v>0</v>
      </c>
      <c r="K62" s="10" t="n">
        <v>0</v>
      </c>
      <c r="L62" s="12" t="n">
        <f aca="false">K62/1000</f>
        <v>0</v>
      </c>
      <c r="M62" s="13" t="n">
        <f aca="false">IF(SUMIFS($I$3:$I$30000,$B$3:$B$30000,$B62,$C$3:$C$30000,$C62,$D$3:$D$30000,$D62)=0,0,I62/SUMIFS($I$3:$I$30000,$B$3:$B$30000,$B62,$C$3:$C$30000,$C62,$D$3:$D$30000,$D62))</f>
        <v>0</v>
      </c>
      <c r="N62" s="13" t="n">
        <f aca="false">IF(SUMIFS($K$3:$K$30000,$B$3:$B$30000,$B62,$C$3:$C$30000,$C62,$D$3:$D$30000,$D62)=0,0,K62/SUMIFS($K$3:$K$30000,$B$3:$B$30000,$B62,$C$3:$C$30000,$C62,$D$3:$D$30000,$D62))</f>
        <v>0</v>
      </c>
      <c r="O62" s="10" t="n">
        <v>3124469</v>
      </c>
      <c r="P62" s="11" t="n">
        <f aca="false">O62/1000</f>
        <v>3124.469</v>
      </c>
      <c r="Q62" s="10" t="n">
        <v>15568</v>
      </c>
      <c r="R62" s="12" t="n">
        <f aca="false">Q62/1000</f>
        <v>15.568</v>
      </c>
      <c r="S62" s="10" t="n">
        <v>86597</v>
      </c>
      <c r="T62" s="10" t="n">
        <v>537</v>
      </c>
    </row>
    <row r="63" customFormat="false" ht="15" hidden="false" customHeight="false" outlineLevel="0" collapsed="false">
      <c r="A63" s="3" t="s">
        <v>95</v>
      </c>
      <c r="B63" s="2" t="s">
        <v>96</v>
      </c>
      <c r="C63" s="2" t="n">
        <v>2021</v>
      </c>
      <c r="D63" s="2" t="s">
        <v>1471</v>
      </c>
      <c r="E63" s="3" t="s">
        <v>1472</v>
      </c>
      <c r="F63" s="2" t="n">
        <v>7</v>
      </c>
      <c r="G63" s="2" t="s">
        <v>147</v>
      </c>
      <c r="H63" s="3" t="s">
        <v>148</v>
      </c>
      <c r="I63" s="10" t="n">
        <v>0</v>
      </c>
      <c r="J63" s="11" t="n">
        <f aca="false">I63/1000</f>
        <v>0</v>
      </c>
      <c r="K63" s="10" t="n">
        <v>0</v>
      </c>
      <c r="L63" s="12" t="n">
        <f aca="false">K63/1000</f>
        <v>0</v>
      </c>
      <c r="M63" s="13" t="n">
        <f aca="false">IF(SUMIFS($I$3:$I$30000,$B$3:$B$30000,$B63,$C$3:$C$30000,$C63,$D$3:$D$30000,$D63)=0,0,I63/SUMIFS($I$3:$I$30000,$B$3:$B$30000,$B63,$C$3:$C$30000,$C63,$D$3:$D$30000,$D63))</f>
        <v>0</v>
      </c>
      <c r="N63" s="13" t="n">
        <f aca="false">IF(SUMIFS($K$3:$K$30000,$B$3:$B$30000,$B63,$C$3:$C$30000,$C63,$D$3:$D$30000,$D63)=0,0,K63/SUMIFS($K$3:$K$30000,$B$3:$B$30000,$B63,$C$3:$C$30000,$C63,$D$3:$D$30000,$D63))</f>
        <v>0</v>
      </c>
      <c r="O63" s="10" t="n">
        <v>1395639</v>
      </c>
      <c r="P63" s="11" t="n">
        <f aca="false">O63/1000</f>
        <v>1395.639</v>
      </c>
      <c r="Q63" s="10" t="n">
        <v>29266</v>
      </c>
      <c r="R63" s="12" t="n">
        <f aca="false">Q63/1000</f>
        <v>29.266</v>
      </c>
      <c r="S63" s="10" t="n">
        <v>86597</v>
      </c>
      <c r="T63" s="10" t="n">
        <v>537</v>
      </c>
    </row>
    <row r="64" customFormat="false" ht="15" hidden="false" customHeight="false" outlineLevel="0" collapsed="false">
      <c r="A64" s="3" t="s">
        <v>95</v>
      </c>
      <c r="B64" s="2" t="s">
        <v>96</v>
      </c>
      <c r="C64" s="2" t="n">
        <v>2021</v>
      </c>
      <c r="D64" s="2" t="s">
        <v>1471</v>
      </c>
      <c r="E64" s="3" t="s">
        <v>1472</v>
      </c>
      <c r="F64" s="2" t="n">
        <v>8</v>
      </c>
      <c r="G64" s="2" t="s">
        <v>97</v>
      </c>
      <c r="H64" s="3" t="s">
        <v>98</v>
      </c>
      <c r="I64" s="10" t="n">
        <v>0</v>
      </c>
      <c r="J64" s="11" t="n">
        <f aca="false">I64/1000</f>
        <v>0</v>
      </c>
      <c r="K64" s="10" t="n">
        <v>0</v>
      </c>
      <c r="L64" s="12" t="n">
        <f aca="false">K64/1000</f>
        <v>0</v>
      </c>
      <c r="M64" s="13" t="n">
        <f aca="false">IF(SUMIFS($I$3:$I$30000,$B$3:$B$30000,$B64,$C$3:$C$30000,$C64,$D$3:$D$30000,$D64)=0,0,I64/SUMIFS($I$3:$I$30000,$B$3:$B$30000,$B64,$C$3:$C$30000,$C64,$D$3:$D$30000,$D64))</f>
        <v>0</v>
      </c>
      <c r="N64" s="13" t="n">
        <f aca="false">IF(SUMIFS($K$3:$K$30000,$B$3:$B$30000,$B64,$C$3:$C$30000,$C64,$D$3:$D$30000,$D64)=0,0,K64/SUMIFS($K$3:$K$30000,$B$3:$B$30000,$B64,$C$3:$C$30000,$C64,$D$3:$D$30000,$D64))</f>
        <v>0</v>
      </c>
      <c r="O64" s="10" t="n">
        <v>4172331</v>
      </c>
      <c r="P64" s="11" t="n">
        <f aca="false">O64/1000</f>
        <v>4172.331</v>
      </c>
      <c r="Q64" s="10" t="n">
        <v>57638</v>
      </c>
      <c r="R64" s="12" t="n">
        <f aca="false">Q64/1000</f>
        <v>57.638</v>
      </c>
      <c r="S64" s="10" t="n">
        <v>86597</v>
      </c>
      <c r="T64" s="10" t="n">
        <v>537</v>
      </c>
    </row>
    <row r="65" customFormat="false" ht="15" hidden="false" customHeight="false" outlineLevel="0" collapsed="false">
      <c r="A65" s="3" t="s">
        <v>95</v>
      </c>
      <c r="B65" s="2" t="s">
        <v>96</v>
      </c>
      <c r="C65" s="2" t="n">
        <v>2021</v>
      </c>
      <c r="D65" s="2" t="s">
        <v>1473</v>
      </c>
      <c r="E65" s="3" t="s">
        <v>1474</v>
      </c>
      <c r="F65" s="2" t="n">
        <v>1</v>
      </c>
      <c r="G65" s="2" t="s">
        <v>97</v>
      </c>
      <c r="H65" s="3" t="s">
        <v>98</v>
      </c>
      <c r="I65" s="10" t="n">
        <v>52957734</v>
      </c>
      <c r="J65" s="11" t="n">
        <f aca="false">I65/1000</f>
        <v>52957.734</v>
      </c>
      <c r="K65" s="10" t="n">
        <v>75146</v>
      </c>
      <c r="L65" s="12" t="n">
        <f aca="false">K65/1000</f>
        <v>75.146</v>
      </c>
      <c r="M65" s="13" t="n">
        <f aca="false">IF(SUMIFS($I$3:$I$30000,$B$3:$B$30000,$B65,$C$3:$C$30000,$C65,$D$3:$D$30000,$D65)=0,0,I65/SUMIFS($I$3:$I$30000,$B$3:$B$30000,$B65,$C$3:$C$30000,$C65,$D$3:$D$30000,$D65))</f>
        <v>0.583353367686342</v>
      </c>
      <c r="N65" s="13" t="n">
        <f aca="false">IF(SUMIFS($K$3:$K$30000,$B$3:$B$30000,$B65,$C$3:$C$30000,$C65,$D$3:$D$30000,$D65)=0,0,K65/SUMIFS($K$3:$K$30000,$B$3:$B$30000,$B65,$C$3:$C$30000,$C65,$D$3:$D$30000,$D65))</f>
        <v>0.454438800193517</v>
      </c>
      <c r="O65" s="10" t="n">
        <v>2148315</v>
      </c>
      <c r="P65" s="11" t="n">
        <f aca="false">O65/1000</f>
        <v>2148.315</v>
      </c>
      <c r="Q65" s="10" t="n">
        <v>7520</v>
      </c>
      <c r="R65" s="12" t="n">
        <f aca="false">Q65/1000</f>
        <v>7.52</v>
      </c>
      <c r="S65" s="10" t="n">
        <v>90781569</v>
      </c>
      <c r="T65" s="10" t="n">
        <v>165360</v>
      </c>
    </row>
    <row r="66" customFormat="false" ht="15" hidden="false" customHeight="false" outlineLevel="0" collapsed="false">
      <c r="A66" s="3" t="s">
        <v>95</v>
      </c>
      <c r="B66" s="2" t="s">
        <v>96</v>
      </c>
      <c r="C66" s="2" t="n">
        <v>2021</v>
      </c>
      <c r="D66" s="2" t="s">
        <v>1473</v>
      </c>
      <c r="E66" s="3" t="s">
        <v>1474</v>
      </c>
      <c r="F66" s="2" t="n">
        <v>2</v>
      </c>
      <c r="G66" s="2" t="s">
        <v>102</v>
      </c>
      <c r="H66" s="3" t="s">
        <v>103</v>
      </c>
      <c r="I66" s="10" t="n">
        <v>24261138</v>
      </c>
      <c r="J66" s="11" t="n">
        <f aca="false">I66/1000</f>
        <v>24261.138</v>
      </c>
      <c r="K66" s="10" t="n">
        <v>55676</v>
      </c>
      <c r="L66" s="12" t="n">
        <f aca="false">K66/1000</f>
        <v>55.676</v>
      </c>
      <c r="M66" s="13" t="n">
        <f aca="false">IF(SUMIFS($I$3:$I$30000,$B$3:$B$30000,$B66,$C$3:$C$30000,$C66,$D$3:$D$30000,$D66)=0,0,I66/SUMIFS($I$3:$I$30000,$B$3:$B$30000,$B66,$C$3:$C$30000,$C66,$D$3:$D$30000,$D66))</f>
        <v>0.267247396880748</v>
      </c>
      <c r="N66" s="13" t="n">
        <f aca="false">IF(SUMIFS($K$3:$K$30000,$B$3:$B$30000,$B66,$C$3:$C$30000,$C66,$D$3:$D$30000,$D66)=0,0,K66/SUMIFS($K$3:$K$30000,$B$3:$B$30000,$B66,$C$3:$C$30000,$C66,$D$3:$D$30000,$D66))</f>
        <v>0.336695694242864</v>
      </c>
      <c r="O66" s="10" t="n">
        <v>155149</v>
      </c>
      <c r="P66" s="11" t="n">
        <f aca="false">O66/1000</f>
        <v>155.149</v>
      </c>
      <c r="Q66" s="10" t="n">
        <v>3961</v>
      </c>
      <c r="R66" s="12" t="n">
        <f aca="false">Q66/1000</f>
        <v>3.961</v>
      </c>
      <c r="S66" s="10" t="n">
        <v>90781569</v>
      </c>
      <c r="T66" s="10" t="n">
        <v>165360</v>
      </c>
    </row>
    <row r="67" customFormat="false" ht="15" hidden="false" customHeight="false" outlineLevel="0" collapsed="false">
      <c r="A67" s="3" t="s">
        <v>95</v>
      </c>
      <c r="B67" s="2" t="s">
        <v>96</v>
      </c>
      <c r="C67" s="2" t="n">
        <v>2021</v>
      </c>
      <c r="D67" s="2" t="s">
        <v>1473</v>
      </c>
      <c r="E67" s="3" t="s">
        <v>1474</v>
      </c>
      <c r="F67" s="2" t="n">
        <v>3</v>
      </c>
      <c r="G67" s="2" t="s">
        <v>107</v>
      </c>
      <c r="H67" s="3" t="s">
        <v>108</v>
      </c>
      <c r="I67" s="10" t="n">
        <v>12967587</v>
      </c>
      <c r="J67" s="11" t="n">
        <f aca="false">I67/1000</f>
        <v>12967.587</v>
      </c>
      <c r="K67" s="10" t="n">
        <v>32980</v>
      </c>
      <c r="L67" s="12" t="n">
        <f aca="false">K67/1000</f>
        <v>32.98</v>
      </c>
      <c r="M67" s="13" t="n">
        <f aca="false">IF(SUMIFS($I$3:$I$30000,$B$3:$B$30000,$B67,$C$3:$C$30000,$C67,$D$3:$D$30000,$D67)=0,0,I67/SUMIFS($I$3:$I$30000,$B$3:$B$30000,$B67,$C$3:$C$30000,$C67,$D$3:$D$30000,$D67))</f>
        <v>0.142843829896793</v>
      </c>
      <c r="N67" s="13" t="n">
        <f aca="false">IF(SUMIFS($K$3:$K$30000,$B$3:$B$30000,$B67,$C$3:$C$30000,$C67,$D$3:$D$30000,$D67)=0,0,K67/SUMIFS($K$3:$K$30000,$B$3:$B$30000,$B67,$C$3:$C$30000,$C67,$D$3:$D$30000,$D67))</f>
        <v>0.199443638122883</v>
      </c>
      <c r="O67" s="10" t="n">
        <v>9128440</v>
      </c>
      <c r="P67" s="11" t="n">
        <f aca="false">O67/1000</f>
        <v>9128.44</v>
      </c>
      <c r="Q67" s="10" t="n">
        <v>22585</v>
      </c>
      <c r="R67" s="12" t="n">
        <f aca="false">Q67/1000</f>
        <v>22.585</v>
      </c>
      <c r="S67" s="10" t="n">
        <v>90781569</v>
      </c>
      <c r="T67" s="10" t="n">
        <v>165360</v>
      </c>
    </row>
    <row r="68" customFormat="false" ht="15" hidden="false" customHeight="false" outlineLevel="0" collapsed="false">
      <c r="A68" s="3" t="s">
        <v>95</v>
      </c>
      <c r="B68" s="2" t="s">
        <v>96</v>
      </c>
      <c r="C68" s="2" t="n">
        <v>2021</v>
      </c>
      <c r="D68" s="2" t="s">
        <v>1473</v>
      </c>
      <c r="E68" s="3" t="s">
        <v>1474</v>
      </c>
      <c r="F68" s="2" t="n">
        <v>4</v>
      </c>
      <c r="G68" s="2" t="s">
        <v>112</v>
      </c>
      <c r="H68" s="3" t="s">
        <v>113</v>
      </c>
      <c r="I68" s="10" t="n">
        <v>262482</v>
      </c>
      <c r="J68" s="11" t="n">
        <f aca="false">I68/1000</f>
        <v>262.482</v>
      </c>
      <c r="K68" s="10" t="n">
        <v>232</v>
      </c>
      <c r="L68" s="12" t="n">
        <f aca="false">K68/1000</f>
        <v>0.232</v>
      </c>
      <c r="M68" s="13" t="n">
        <f aca="false">IF(SUMIFS($I$3:$I$30000,$B$3:$B$30000,$B68,$C$3:$C$30000,$C68,$D$3:$D$30000,$D68)=0,0,I68/SUMIFS($I$3:$I$30000,$B$3:$B$30000,$B68,$C$3:$C$30000,$C68,$D$3:$D$30000,$D68))</f>
        <v>0.00289135782616844</v>
      </c>
      <c r="N68" s="13" t="n">
        <f aca="false">IF(SUMIFS($K$3:$K$30000,$B$3:$B$30000,$B68,$C$3:$C$30000,$C68,$D$3:$D$30000,$D68)=0,0,K68/SUMIFS($K$3:$K$30000,$B$3:$B$30000,$B68,$C$3:$C$30000,$C68,$D$3:$D$30000,$D68))</f>
        <v>0.00140299951620706</v>
      </c>
      <c r="O68" s="10" t="n">
        <v>113</v>
      </c>
      <c r="P68" s="11" t="n">
        <f aca="false">O68/1000</f>
        <v>0.113</v>
      </c>
      <c r="Q68" s="10" t="n">
        <v>0</v>
      </c>
      <c r="R68" s="12" t="n">
        <f aca="false">Q68/1000</f>
        <v>0</v>
      </c>
      <c r="S68" s="10" t="n">
        <v>90781569</v>
      </c>
      <c r="T68" s="10" t="n">
        <v>165360</v>
      </c>
    </row>
    <row r="69" customFormat="false" ht="15" hidden="false" customHeight="false" outlineLevel="0" collapsed="false">
      <c r="A69" s="3" t="s">
        <v>95</v>
      </c>
      <c r="B69" s="2" t="s">
        <v>96</v>
      </c>
      <c r="C69" s="2" t="n">
        <v>2021</v>
      </c>
      <c r="D69" s="2" t="s">
        <v>1473</v>
      </c>
      <c r="E69" s="3" t="s">
        <v>1474</v>
      </c>
      <c r="F69" s="2" t="n">
        <v>5</v>
      </c>
      <c r="G69" s="2" t="s">
        <v>117</v>
      </c>
      <c r="H69" s="3" t="s">
        <v>118</v>
      </c>
      <c r="I69" s="10" t="n">
        <v>131922</v>
      </c>
      <c r="J69" s="11" t="n">
        <f aca="false">I69/1000</f>
        <v>131.922</v>
      </c>
      <c r="K69" s="10" t="n">
        <v>184</v>
      </c>
      <c r="L69" s="12" t="n">
        <f aca="false">K69/1000</f>
        <v>0.184</v>
      </c>
      <c r="M69" s="13" t="n">
        <f aca="false">IF(SUMIFS($I$3:$I$30000,$B$3:$B$30000,$B69,$C$3:$C$30000,$C69,$D$3:$D$30000,$D69)=0,0,I69/SUMIFS($I$3:$I$30000,$B$3:$B$30000,$B69,$C$3:$C$30000,$C69,$D$3:$D$30000,$D69))</f>
        <v>0.00145318043577766</v>
      </c>
      <c r="N69" s="13" t="n">
        <f aca="false">IF(SUMIFS($K$3:$K$30000,$B$3:$B$30000,$B69,$C$3:$C$30000,$C69,$D$3:$D$30000,$D69)=0,0,K69/SUMIFS($K$3:$K$30000,$B$3:$B$30000,$B69,$C$3:$C$30000,$C69,$D$3:$D$30000,$D69))</f>
        <v>0.00111272375423319</v>
      </c>
      <c r="O69" s="10" t="n">
        <v>53859</v>
      </c>
      <c r="P69" s="11" t="n">
        <f aca="false">O69/1000</f>
        <v>53.859</v>
      </c>
      <c r="Q69" s="10" t="n">
        <v>113</v>
      </c>
      <c r="R69" s="12" t="n">
        <f aca="false">Q69/1000</f>
        <v>0.113</v>
      </c>
      <c r="S69" s="10" t="n">
        <v>90781569</v>
      </c>
      <c r="T69" s="10" t="n">
        <v>165360</v>
      </c>
    </row>
    <row r="70" customFormat="false" ht="15" hidden="false" customHeight="false" outlineLevel="0" collapsed="false">
      <c r="A70" s="3" t="s">
        <v>95</v>
      </c>
      <c r="B70" s="2" t="s">
        <v>96</v>
      </c>
      <c r="C70" s="2" t="n">
        <v>2021</v>
      </c>
      <c r="D70" s="2" t="s">
        <v>1473</v>
      </c>
      <c r="E70" s="3" t="s">
        <v>1474</v>
      </c>
      <c r="F70" s="2" t="n">
        <v>6</v>
      </c>
      <c r="G70" s="2" t="s">
        <v>137</v>
      </c>
      <c r="H70" s="3" t="s">
        <v>138</v>
      </c>
      <c r="I70" s="10" t="n">
        <v>43964</v>
      </c>
      <c r="J70" s="11" t="n">
        <f aca="false">I70/1000</f>
        <v>43.964</v>
      </c>
      <c r="K70" s="10" t="n">
        <v>48</v>
      </c>
      <c r="L70" s="12" t="n">
        <f aca="false">K70/1000</f>
        <v>0.048</v>
      </c>
      <c r="M70" s="13" t="n">
        <f aca="false">IF(SUMIFS($I$3:$I$30000,$B$3:$B$30000,$B70,$C$3:$C$30000,$C70,$D$3:$D$30000,$D70)=0,0,I70/SUMIFS($I$3:$I$30000,$B$3:$B$30000,$B70,$C$3:$C$30000,$C70,$D$3:$D$30000,$D70))</f>
        <v>0.000484283324074295</v>
      </c>
      <c r="N70" s="13" t="n">
        <f aca="false">IF(SUMIFS($K$3:$K$30000,$B$3:$B$30000,$B70,$C$3:$C$30000,$C70,$D$3:$D$30000,$D70)=0,0,K70/SUMIFS($K$3:$K$30000,$B$3:$B$30000,$B70,$C$3:$C$30000,$C70,$D$3:$D$30000,$D70))</f>
        <v>0.000290275761973875</v>
      </c>
      <c r="O70" s="10" t="n">
        <v>0</v>
      </c>
      <c r="P70" s="11" t="n">
        <f aca="false">O70/1000</f>
        <v>0</v>
      </c>
      <c r="Q70" s="10" t="n">
        <v>0</v>
      </c>
      <c r="R70" s="12" t="n">
        <f aca="false">Q70/1000</f>
        <v>0</v>
      </c>
      <c r="S70" s="10" t="n">
        <v>90781569</v>
      </c>
      <c r="T70" s="10" t="n">
        <v>165360</v>
      </c>
    </row>
    <row r="71" customFormat="false" ht="15" hidden="false" customHeight="false" outlineLevel="0" collapsed="false">
      <c r="A71" s="3" t="s">
        <v>95</v>
      </c>
      <c r="B71" s="2" t="s">
        <v>96</v>
      </c>
      <c r="C71" s="2" t="n">
        <v>2021</v>
      </c>
      <c r="D71" s="2" t="s">
        <v>1473</v>
      </c>
      <c r="E71" s="3" t="s">
        <v>1474</v>
      </c>
      <c r="F71" s="2" t="n">
        <v>7</v>
      </c>
      <c r="G71" s="2" t="s">
        <v>132</v>
      </c>
      <c r="H71" s="3" t="s">
        <v>133</v>
      </c>
      <c r="I71" s="10" t="n">
        <v>39231</v>
      </c>
      <c r="J71" s="11" t="n">
        <f aca="false">I71/1000</f>
        <v>39.231</v>
      </c>
      <c r="K71" s="10" t="n">
        <v>738</v>
      </c>
      <c r="L71" s="12" t="n">
        <f aca="false">K71/1000</f>
        <v>0.738</v>
      </c>
      <c r="M71" s="13" t="n">
        <f aca="false">IF(SUMIFS($I$3:$I$30000,$B$3:$B$30000,$B71,$C$3:$C$30000,$C71,$D$3:$D$30000,$D71)=0,0,I71/SUMIFS($I$3:$I$30000,$B$3:$B$30000,$B71,$C$3:$C$30000,$C71,$D$3:$D$30000,$D71))</f>
        <v>0.000432147190582265</v>
      </c>
      <c r="N71" s="13" t="n">
        <f aca="false">IF(SUMIFS($K$3:$K$30000,$B$3:$B$30000,$B71,$C$3:$C$30000,$C71,$D$3:$D$30000,$D71)=0,0,K71/SUMIFS($K$3:$K$30000,$B$3:$B$30000,$B71,$C$3:$C$30000,$C71,$D$3:$D$30000,$D71))</f>
        <v>0.00446298984034833</v>
      </c>
      <c r="O71" s="10" t="n">
        <v>316036</v>
      </c>
      <c r="P71" s="11" t="n">
        <f aca="false">O71/1000</f>
        <v>316.036</v>
      </c>
      <c r="Q71" s="10" t="n">
        <v>1102</v>
      </c>
      <c r="R71" s="12" t="n">
        <f aca="false">Q71/1000</f>
        <v>1.102</v>
      </c>
      <c r="S71" s="10" t="n">
        <v>90781569</v>
      </c>
      <c r="T71" s="10" t="n">
        <v>165360</v>
      </c>
    </row>
    <row r="72" customFormat="false" ht="15" hidden="false" customHeight="false" outlineLevel="0" collapsed="false">
      <c r="A72" s="3" t="s">
        <v>95</v>
      </c>
      <c r="B72" s="2" t="s">
        <v>96</v>
      </c>
      <c r="C72" s="2" t="n">
        <v>2021</v>
      </c>
      <c r="D72" s="2" t="s">
        <v>1473</v>
      </c>
      <c r="E72" s="3" t="s">
        <v>1474</v>
      </c>
      <c r="F72" s="2" t="n">
        <v>8</v>
      </c>
      <c r="G72" s="2" t="s">
        <v>142</v>
      </c>
      <c r="H72" s="3" t="s">
        <v>143</v>
      </c>
      <c r="I72" s="10" t="n">
        <v>26678</v>
      </c>
      <c r="J72" s="11" t="n">
        <f aca="false">I72/1000</f>
        <v>26.678</v>
      </c>
      <c r="K72" s="10" t="n">
        <v>78</v>
      </c>
      <c r="L72" s="12" t="n">
        <f aca="false">K72/1000</f>
        <v>0.078</v>
      </c>
      <c r="M72" s="13" t="n">
        <f aca="false">IF(SUMIFS($I$3:$I$30000,$B$3:$B$30000,$B72,$C$3:$C$30000,$C72,$D$3:$D$30000,$D72)=0,0,I72/SUMIFS($I$3:$I$30000,$B$3:$B$30000,$B72,$C$3:$C$30000,$C72,$D$3:$D$30000,$D72))</f>
        <v>0.00029387022381162</v>
      </c>
      <c r="N72" s="13" t="n">
        <f aca="false">IF(SUMIFS($K$3:$K$30000,$B$3:$B$30000,$B72,$C$3:$C$30000,$C72,$D$3:$D$30000,$D72)=0,0,K72/SUMIFS($K$3:$K$30000,$B$3:$B$30000,$B72,$C$3:$C$30000,$C72,$D$3:$D$30000,$D72))</f>
        <v>0.000471698113207547</v>
      </c>
      <c r="O72" s="10" t="n">
        <v>134995</v>
      </c>
      <c r="P72" s="11" t="n">
        <f aca="false">O72/1000</f>
        <v>134.995</v>
      </c>
      <c r="Q72" s="10" t="n">
        <v>831</v>
      </c>
      <c r="R72" s="12" t="n">
        <f aca="false">Q72/1000</f>
        <v>0.831</v>
      </c>
      <c r="S72" s="10" t="n">
        <v>90781569</v>
      </c>
      <c r="T72" s="10" t="n">
        <v>165360</v>
      </c>
    </row>
    <row r="73" customFormat="false" ht="15" hidden="false" customHeight="false" outlineLevel="0" collapsed="false">
      <c r="A73" s="3" t="s">
        <v>95</v>
      </c>
      <c r="B73" s="2" t="s">
        <v>96</v>
      </c>
      <c r="C73" s="2" t="n">
        <v>2021</v>
      </c>
      <c r="D73" s="2" t="s">
        <v>1473</v>
      </c>
      <c r="E73" s="3" t="s">
        <v>1474</v>
      </c>
      <c r="F73" s="2" t="n">
        <v>9</v>
      </c>
      <c r="G73" s="2" t="s">
        <v>162</v>
      </c>
      <c r="H73" s="3" t="s">
        <v>163</v>
      </c>
      <c r="I73" s="10" t="n">
        <v>25239</v>
      </c>
      <c r="J73" s="11" t="n">
        <f aca="false">I73/1000</f>
        <v>25.239</v>
      </c>
      <c r="K73" s="10" t="n">
        <v>50</v>
      </c>
      <c r="L73" s="12" t="n">
        <f aca="false">K73/1000</f>
        <v>0.05</v>
      </c>
      <c r="M73" s="13" t="n">
        <f aca="false">IF(SUMIFS($I$3:$I$30000,$B$3:$B$30000,$B73,$C$3:$C$30000,$C73,$D$3:$D$30000,$D73)=0,0,I73/SUMIFS($I$3:$I$30000,$B$3:$B$30000,$B73,$C$3:$C$30000,$C73,$D$3:$D$30000,$D73))</f>
        <v>0.000278018988634136</v>
      </c>
      <c r="N73" s="13" t="n">
        <f aca="false">IF(SUMIFS($K$3:$K$30000,$B$3:$B$30000,$B73,$C$3:$C$30000,$C73,$D$3:$D$30000,$D73)=0,0,K73/SUMIFS($K$3:$K$30000,$B$3:$B$30000,$B73,$C$3:$C$30000,$C73,$D$3:$D$30000,$D73))</f>
        <v>0.000302370585389453</v>
      </c>
      <c r="O73" s="10" t="n">
        <v>0</v>
      </c>
      <c r="P73" s="11" t="n">
        <f aca="false">O73/1000</f>
        <v>0</v>
      </c>
      <c r="Q73" s="10" t="n">
        <v>0</v>
      </c>
      <c r="R73" s="12" t="n">
        <f aca="false">Q73/1000</f>
        <v>0</v>
      </c>
      <c r="S73" s="10" t="n">
        <v>90781569</v>
      </c>
      <c r="T73" s="10" t="n">
        <v>165360</v>
      </c>
    </row>
    <row r="74" customFormat="false" ht="15" hidden="false" customHeight="false" outlineLevel="0" collapsed="false">
      <c r="A74" s="3" t="s">
        <v>95</v>
      </c>
      <c r="B74" s="2" t="s">
        <v>96</v>
      </c>
      <c r="C74" s="2" t="n">
        <v>2021</v>
      </c>
      <c r="D74" s="2" t="s">
        <v>1473</v>
      </c>
      <c r="E74" s="3" t="s">
        <v>1474</v>
      </c>
      <c r="F74" s="2" t="n">
        <v>10</v>
      </c>
      <c r="G74" s="2" t="s">
        <v>237</v>
      </c>
      <c r="H74" s="3" t="s">
        <v>238</v>
      </c>
      <c r="I74" s="10" t="n">
        <v>21893</v>
      </c>
      <c r="J74" s="11" t="n">
        <f aca="false">I74/1000</f>
        <v>21.893</v>
      </c>
      <c r="K74" s="10" t="n">
        <v>145</v>
      </c>
      <c r="L74" s="12" t="n">
        <f aca="false">K74/1000</f>
        <v>0.145</v>
      </c>
      <c r="M74" s="13" t="n">
        <f aca="false">IF(SUMIFS($I$3:$I$30000,$B$3:$B$30000,$B74,$C$3:$C$30000,$C74,$D$3:$D$30000,$D74)=0,0,I74/SUMIFS($I$3:$I$30000,$B$3:$B$30000,$B74,$C$3:$C$30000,$C74,$D$3:$D$30000,$D74))</f>
        <v>0.000241161286824642</v>
      </c>
      <c r="N74" s="13" t="n">
        <f aca="false">IF(SUMIFS($K$3:$K$30000,$B$3:$B$30000,$B74,$C$3:$C$30000,$C74,$D$3:$D$30000,$D74)=0,0,K74/SUMIFS($K$3:$K$30000,$B$3:$B$30000,$B74,$C$3:$C$30000,$C74,$D$3:$D$30000,$D74))</f>
        <v>0.000876874697629415</v>
      </c>
      <c r="O74" s="10" t="n">
        <v>0</v>
      </c>
      <c r="P74" s="11" t="n">
        <f aca="false">O74/1000</f>
        <v>0</v>
      </c>
      <c r="Q74" s="10" t="n">
        <v>0</v>
      </c>
      <c r="R74" s="12" t="n">
        <f aca="false">Q74/1000</f>
        <v>0</v>
      </c>
      <c r="S74" s="10" t="n">
        <v>90781569</v>
      </c>
      <c r="T74" s="10" t="n">
        <v>165360</v>
      </c>
    </row>
    <row r="75" customFormat="false" ht="15" hidden="false" customHeight="false" outlineLevel="0" collapsed="false">
      <c r="A75" s="3" t="s">
        <v>95</v>
      </c>
      <c r="B75" s="2" t="s">
        <v>96</v>
      </c>
      <c r="C75" s="2" t="n">
        <v>2021</v>
      </c>
      <c r="D75" s="2" t="s">
        <v>1473</v>
      </c>
      <c r="E75" s="3" t="s">
        <v>1474</v>
      </c>
      <c r="F75" s="2" t="n">
        <v>11</v>
      </c>
      <c r="G75" s="2" t="s">
        <v>157</v>
      </c>
      <c r="H75" s="3" t="s">
        <v>158</v>
      </c>
      <c r="I75" s="10" t="n">
        <v>20358</v>
      </c>
      <c r="J75" s="11" t="n">
        <f aca="false">I75/1000</f>
        <v>20.358</v>
      </c>
      <c r="K75" s="10" t="n">
        <v>25</v>
      </c>
      <c r="L75" s="12" t="n">
        <f aca="false">K75/1000</f>
        <v>0.025</v>
      </c>
      <c r="M75" s="13" t="n">
        <f aca="false">IF(SUMIFS($I$3:$I$30000,$B$3:$B$30000,$B75,$C$3:$C$30000,$C75,$D$3:$D$30000,$D75)=0,0,I75/SUMIFS($I$3:$I$30000,$B$3:$B$30000,$B75,$C$3:$C$30000,$C75,$D$3:$D$30000,$D75))</f>
        <v>0.00022425256827187</v>
      </c>
      <c r="N75" s="13" t="n">
        <f aca="false">IF(SUMIFS($K$3:$K$30000,$B$3:$B$30000,$B75,$C$3:$C$30000,$C75,$D$3:$D$30000,$D75)=0,0,K75/SUMIFS($K$3:$K$30000,$B$3:$B$30000,$B75,$C$3:$C$30000,$C75,$D$3:$D$30000,$D75))</f>
        <v>0.000151185292694727</v>
      </c>
      <c r="O75" s="10" t="n">
        <v>4746</v>
      </c>
      <c r="P75" s="11" t="n">
        <f aca="false">O75/1000</f>
        <v>4.746</v>
      </c>
      <c r="Q75" s="10" t="n">
        <v>0</v>
      </c>
      <c r="R75" s="12" t="n">
        <f aca="false">Q75/1000</f>
        <v>0</v>
      </c>
      <c r="S75" s="10" t="n">
        <v>90781569</v>
      </c>
      <c r="T75" s="10" t="n">
        <v>165360</v>
      </c>
    </row>
    <row r="76" customFormat="false" ht="15" hidden="false" customHeight="false" outlineLevel="0" collapsed="false">
      <c r="A76" s="3" t="s">
        <v>95</v>
      </c>
      <c r="B76" s="2" t="s">
        <v>96</v>
      </c>
      <c r="C76" s="2" t="n">
        <v>2021</v>
      </c>
      <c r="D76" s="2" t="s">
        <v>1473</v>
      </c>
      <c r="E76" s="3" t="s">
        <v>1474</v>
      </c>
      <c r="F76" s="2" t="n">
        <v>12</v>
      </c>
      <c r="G76" s="2" t="s">
        <v>243</v>
      </c>
      <c r="H76" s="3" t="s">
        <v>244</v>
      </c>
      <c r="I76" s="10" t="n">
        <v>9214</v>
      </c>
      <c r="J76" s="11" t="n">
        <f aca="false">I76/1000</f>
        <v>9.214</v>
      </c>
      <c r="K76" s="10" t="n">
        <v>2</v>
      </c>
      <c r="L76" s="12" t="n">
        <f aca="false">K76/1000</f>
        <v>0.002</v>
      </c>
      <c r="M76" s="13" t="n">
        <f aca="false">IF(SUMIFS($I$3:$I$30000,$B$3:$B$30000,$B76,$C$3:$C$30000,$C76,$D$3:$D$30000,$D76)=0,0,I76/SUMIFS($I$3:$I$30000,$B$3:$B$30000,$B76,$C$3:$C$30000,$C76,$D$3:$D$30000,$D76))</f>
        <v>0.000101496373123932</v>
      </c>
      <c r="N76" s="13" t="n">
        <f aca="false">IF(SUMIFS($K$3:$K$30000,$B$3:$B$30000,$B76,$C$3:$C$30000,$C76,$D$3:$D$30000,$D76)=0,0,K76/SUMIFS($K$3:$K$30000,$B$3:$B$30000,$B76,$C$3:$C$30000,$C76,$D$3:$D$30000,$D76))</f>
        <v>1.20948234155781E-005</v>
      </c>
      <c r="O76" s="10" t="n">
        <v>0</v>
      </c>
      <c r="P76" s="11" t="n">
        <f aca="false">O76/1000</f>
        <v>0</v>
      </c>
      <c r="Q76" s="10" t="n">
        <v>0</v>
      </c>
      <c r="R76" s="12" t="n">
        <f aca="false">Q76/1000</f>
        <v>0</v>
      </c>
      <c r="S76" s="10" t="n">
        <v>90781569</v>
      </c>
      <c r="T76" s="10" t="n">
        <v>165360</v>
      </c>
    </row>
    <row r="77" customFormat="false" ht="15" hidden="false" customHeight="false" outlineLevel="0" collapsed="false">
      <c r="A77" s="3" t="s">
        <v>95</v>
      </c>
      <c r="B77" s="2" t="s">
        <v>96</v>
      </c>
      <c r="C77" s="2" t="n">
        <v>2021</v>
      </c>
      <c r="D77" s="2" t="s">
        <v>1473</v>
      </c>
      <c r="E77" s="3" t="s">
        <v>1474</v>
      </c>
      <c r="F77" s="2" t="n">
        <v>13</v>
      </c>
      <c r="G77" s="2" t="s">
        <v>252</v>
      </c>
      <c r="H77" s="3" t="s">
        <v>253</v>
      </c>
      <c r="I77" s="10" t="n">
        <v>4596</v>
      </c>
      <c r="J77" s="11" t="n">
        <f aca="false">I77/1000</f>
        <v>4.596</v>
      </c>
      <c r="K77" s="10" t="n">
        <v>1</v>
      </c>
      <c r="L77" s="12" t="n">
        <f aca="false">K77/1000</f>
        <v>0.001</v>
      </c>
      <c r="M77" s="13" t="n">
        <f aca="false">IF(SUMIFS($I$3:$I$30000,$B$3:$B$30000,$B77,$C$3:$C$30000,$C77,$D$3:$D$30000,$D77)=0,0,I77/SUMIFS($I$3:$I$30000,$B$3:$B$30000,$B77,$C$3:$C$30000,$C77,$D$3:$D$30000,$D77))</f>
        <v>5.06270165918811E-005</v>
      </c>
      <c r="N77" s="13" t="n">
        <f aca="false">IF(SUMIFS($K$3:$K$30000,$B$3:$B$30000,$B77,$C$3:$C$30000,$C77,$D$3:$D$30000,$D77)=0,0,K77/SUMIFS($K$3:$K$30000,$B$3:$B$30000,$B77,$C$3:$C$30000,$C77,$D$3:$D$30000,$D77))</f>
        <v>6.04741170778907E-006</v>
      </c>
      <c r="O77" s="10" t="n">
        <v>0</v>
      </c>
      <c r="P77" s="11" t="n">
        <f aca="false">O77/1000</f>
        <v>0</v>
      </c>
      <c r="Q77" s="10" t="n">
        <v>0</v>
      </c>
      <c r="R77" s="12" t="n">
        <f aca="false">Q77/1000</f>
        <v>0</v>
      </c>
      <c r="S77" s="10" t="n">
        <v>90781569</v>
      </c>
      <c r="T77" s="10" t="n">
        <v>165360</v>
      </c>
    </row>
    <row r="78" customFormat="false" ht="15" hidden="false" customHeight="false" outlineLevel="0" collapsed="false">
      <c r="A78" s="3" t="s">
        <v>95</v>
      </c>
      <c r="B78" s="2" t="s">
        <v>96</v>
      </c>
      <c r="C78" s="2" t="n">
        <v>2021</v>
      </c>
      <c r="D78" s="2" t="s">
        <v>1473</v>
      </c>
      <c r="E78" s="3" t="s">
        <v>1474</v>
      </c>
      <c r="F78" s="2" t="n">
        <v>14</v>
      </c>
      <c r="G78" s="2" t="s">
        <v>171</v>
      </c>
      <c r="H78" s="3" t="s">
        <v>172</v>
      </c>
      <c r="I78" s="10" t="n">
        <v>3681</v>
      </c>
      <c r="J78" s="11" t="n">
        <f aca="false">I78/1000</f>
        <v>3.681</v>
      </c>
      <c r="K78" s="10" t="n">
        <v>0</v>
      </c>
      <c r="L78" s="12" t="n">
        <f aca="false">K78/1000</f>
        <v>0</v>
      </c>
      <c r="M78" s="13" t="n">
        <f aca="false">IF(SUMIFS($I$3:$I$30000,$B$3:$B$30000,$B78,$C$3:$C$30000,$C78,$D$3:$D$30000,$D78)=0,0,I78/SUMIFS($I$3:$I$30000,$B$3:$B$30000,$B78,$C$3:$C$30000,$C78,$D$3:$D$30000,$D78))</f>
        <v>4.05478781711737E-005</v>
      </c>
      <c r="N78" s="13" t="n">
        <f aca="false">IF(SUMIFS($K$3:$K$30000,$B$3:$B$30000,$B78,$C$3:$C$30000,$C78,$D$3:$D$30000,$D78)=0,0,K78/SUMIFS($K$3:$K$30000,$B$3:$B$30000,$B78,$C$3:$C$30000,$C78,$D$3:$D$30000,$D78))</f>
        <v>0</v>
      </c>
      <c r="O78" s="10" t="n">
        <v>0</v>
      </c>
      <c r="P78" s="11" t="n">
        <f aca="false">O78/1000</f>
        <v>0</v>
      </c>
      <c r="Q78" s="10" t="n">
        <v>0</v>
      </c>
      <c r="R78" s="12" t="n">
        <f aca="false">Q78/1000</f>
        <v>0</v>
      </c>
      <c r="S78" s="10" t="n">
        <v>90781569</v>
      </c>
      <c r="T78" s="10" t="n">
        <v>165360</v>
      </c>
    </row>
    <row r="79" customFormat="false" ht="15" hidden="false" customHeight="false" outlineLevel="0" collapsed="false">
      <c r="A79" s="3" t="s">
        <v>95</v>
      </c>
      <c r="B79" s="2" t="s">
        <v>96</v>
      </c>
      <c r="C79" s="2" t="n">
        <v>2021</v>
      </c>
      <c r="D79" s="2" t="s">
        <v>1473</v>
      </c>
      <c r="E79" s="3" t="s">
        <v>1474</v>
      </c>
      <c r="F79" s="2" t="n">
        <v>15</v>
      </c>
      <c r="G79" s="2" t="s">
        <v>147</v>
      </c>
      <c r="H79" s="3" t="s">
        <v>148</v>
      </c>
      <c r="I79" s="10" t="n">
        <v>3051</v>
      </c>
      <c r="J79" s="11" t="n">
        <f aca="false">I79/1000</f>
        <v>3.051</v>
      </c>
      <c r="K79" s="10" t="n">
        <v>40</v>
      </c>
      <c r="L79" s="12" t="n">
        <f aca="false">K79/1000</f>
        <v>0.04</v>
      </c>
      <c r="M79" s="13" t="n">
        <f aca="false">IF(SUMIFS($I$3:$I$30000,$B$3:$B$30000,$B79,$C$3:$C$30000,$C79,$D$3:$D$30000,$D79)=0,0,I79/SUMIFS($I$3:$I$30000,$B$3:$B$30000,$B79,$C$3:$C$30000,$C79,$D$3:$D$30000,$D79))</f>
        <v>3.36081435208506E-005</v>
      </c>
      <c r="N79" s="13" t="n">
        <f aca="false">IF(SUMIFS($K$3:$K$30000,$B$3:$B$30000,$B79,$C$3:$C$30000,$C79,$D$3:$D$30000,$D79)=0,0,K79/SUMIFS($K$3:$K$30000,$B$3:$B$30000,$B79,$C$3:$C$30000,$C79,$D$3:$D$30000,$D79))</f>
        <v>0.000241896468311563</v>
      </c>
      <c r="O79" s="10" t="n">
        <v>2322203</v>
      </c>
      <c r="P79" s="11" t="n">
        <f aca="false">O79/1000</f>
        <v>2322.203</v>
      </c>
      <c r="Q79" s="10" t="n">
        <v>3060</v>
      </c>
      <c r="R79" s="12" t="n">
        <f aca="false">Q79/1000</f>
        <v>3.06</v>
      </c>
      <c r="S79" s="10" t="n">
        <v>90781569</v>
      </c>
      <c r="T79" s="10" t="n">
        <v>165360</v>
      </c>
    </row>
    <row r="80" customFormat="false" ht="15" hidden="false" customHeight="false" outlineLevel="0" collapsed="false">
      <c r="A80" s="3" t="s">
        <v>95</v>
      </c>
      <c r="B80" s="2" t="s">
        <v>96</v>
      </c>
      <c r="C80" s="2" t="n">
        <v>2021</v>
      </c>
      <c r="D80" s="2" t="s">
        <v>1473</v>
      </c>
      <c r="E80" s="3" t="s">
        <v>1474</v>
      </c>
      <c r="F80" s="2" t="n">
        <v>16</v>
      </c>
      <c r="G80" s="2" t="s">
        <v>152</v>
      </c>
      <c r="H80" s="3" t="s">
        <v>153</v>
      </c>
      <c r="I80" s="10" t="n">
        <v>1986</v>
      </c>
      <c r="J80" s="11" t="n">
        <f aca="false">I80/1000</f>
        <v>1.986</v>
      </c>
      <c r="K80" s="10" t="n">
        <v>1</v>
      </c>
      <c r="L80" s="12" t="n">
        <f aca="false">K80/1000</f>
        <v>0.001</v>
      </c>
      <c r="M80" s="13" t="n">
        <f aca="false">IF(SUMIFS($I$3:$I$30000,$B$3:$B$30000,$B80,$C$3:$C$30000,$C80,$D$3:$D$30000,$D80)=0,0,I80/SUMIFS($I$3:$I$30000,$B$3:$B$30000,$B80,$C$3:$C$30000,$C80,$D$3:$D$30000,$D80))</f>
        <v>2.18766873262567E-005</v>
      </c>
      <c r="N80" s="13" t="n">
        <f aca="false">IF(SUMIFS($K$3:$K$30000,$B$3:$B$30000,$B80,$C$3:$C$30000,$C80,$D$3:$D$30000,$D80)=0,0,K80/SUMIFS($K$3:$K$30000,$B$3:$B$30000,$B80,$C$3:$C$30000,$C80,$D$3:$D$30000,$D80))</f>
        <v>6.04741170778907E-006</v>
      </c>
      <c r="O80" s="10" t="n">
        <v>0</v>
      </c>
      <c r="P80" s="11" t="n">
        <f aca="false">O80/1000</f>
        <v>0</v>
      </c>
      <c r="Q80" s="10" t="n">
        <v>0</v>
      </c>
      <c r="R80" s="12" t="n">
        <f aca="false">Q80/1000</f>
        <v>0</v>
      </c>
      <c r="S80" s="10" t="n">
        <v>90781569</v>
      </c>
      <c r="T80" s="10" t="n">
        <v>165360</v>
      </c>
    </row>
    <row r="81" customFormat="false" ht="15" hidden="false" customHeight="false" outlineLevel="0" collapsed="false">
      <c r="A81" s="3" t="s">
        <v>95</v>
      </c>
      <c r="B81" s="2" t="s">
        <v>96</v>
      </c>
      <c r="C81" s="2" t="n">
        <v>2021</v>
      </c>
      <c r="D81" s="2" t="s">
        <v>1473</v>
      </c>
      <c r="E81" s="3" t="s">
        <v>1474</v>
      </c>
      <c r="F81" s="2" t="n">
        <v>17</v>
      </c>
      <c r="G81" s="2" t="s">
        <v>263</v>
      </c>
      <c r="H81" s="3" t="s">
        <v>264</v>
      </c>
      <c r="I81" s="10" t="n">
        <v>401</v>
      </c>
      <c r="J81" s="11" t="n">
        <f aca="false">I81/1000</f>
        <v>0.401</v>
      </c>
      <c r="K81" s="10" t="n">
        <v>2</v>
      </c>
      <c r="L81" s="12" t="n">
        <f aca="false">K81/1000</f>
        <v>0.002</v>
      </c>
      <c r="M81" s="13" t="n">
        <f aca="false">IF(SUMIFS($I$3:$I$30000,$B$3:$B$30000,$B81,$C$3:$C$30000,$C81,$D$3:$D$30000,$D81)=0,0,I81/SUMIFS($I$3:$I$30000,$B$3:$B$30000,$B81,$C$3:$C$30000,$C81,$D$3:$D$30000,$D81))</f>
        <v>4.4171961821898E-006</v>
      </c>
      <c r="N81" s="13" t="n">
        <f aca="false">IF(SUMIFS($K$3:$K$30000,$B$3:$B$30000,$B81,$C$3:$C$30000,$C81,$D$3:$D$30000,$D81)=0,0,K81/SUMIFS($K$3:$K$30000,$B$3:$B$30000,$B81,$C$3:$C$30000,$C81,$D$3:$D$30000,$D81))</f>
        <v>1.20948234155781E-005</v>
      </c>
      <c r="O81" s="10" t="n">
        <v>0</v>
      </c>
      <c r="P81" s="11" t="n">
        <f aca="false">O81/1000</f>
        <v>0</v>
      </c>
      <c r="Q81" s="10" t="n">
        <v>0</v>
      </c>
      <c r="R81" s="12" t="n">
        <f aca="false">Q81/1000</f>
        <v>0</v>
      </c>
      <c r="S81" s="10" t="n">
        <v>90781569</v>
      </c>
      <c r="T81" s="10" t="n">
        <v>165360</v>
      </c>
    </row>
    <row r="82" customFormat="false" ht="15" hidden="false" customHeight="false" outlineLevel="0" collapsed="false">
      <c r="A82" s="3" t="s">
        <v>95</v>
      </c>
      <c r="B82" s="2" t="s">
        <v>96</v>
      </c>
      <c r="C82" s="2" t="n">
        <v>2021</v>
      </c>
      <c r="D82" s="2" t="s">
        <v>1473</v>
      </c>
      <c r="E82" s="3" t="s">
        <v>1474</v>
      </c>
      <c r="F82" s="2" t="n">
        <v>18</v>
      </c>
      <c r="G82" s="2" t="s">
        <v>268</v>
      </c>
      <c r="H82" s="3" t="s">
        <v>269</v>
      </c>
      <c r="I82" s="10" t="n">
        <v>384</v>
      </c>
      <c r="J82" s="11" t="n">
        <f aca="false">I82/1000</f>
        <v>0.384</v>
      </c>
      <c r="K82" s="10" t="n">
        <v>0</v>
      </c>
      <c r="L82" s="12" t="n">
        <f aca="false">K82/1000</f>
        <v>0</v>
      </c>
      <c r="M82" s="13" t="n">
        <f aca="false">IF(SUMIFS($I$3:$I$30000,$B$3:$B$30000,$B82,$C$3:$C$30000,$C82,$D$3:$D$30000,$D82)=0,0,I82/SUMIFS($I$3:$I$30000,$B$3:$B$30000,$B82,$C$3:$C$30000,$C82,$D$3:$D$30000,$D82))</f>
        <v>4.22993350114934E-006</v>
      </c>
      <c r="N82" s="13" t="n">
        <f aca="false">IF(SUMIFS($K$3:$K$30000,$B$3:$B$30000,$B82,$C$3:$C$30000,$C82,$D$3:$D$30000,$D82)=0,0,K82/SUMIFS($K$3:$K$30000,$B$3:$B$30000,$B82,$C$3:$C$30000,$C82,$D$3:$D$30000,$D82))</f>
        <v>0</v>
      </c>
      <c r="O82" s="10" t="n">
        <v>0</v>
      </c>
      <c r="P82" s="11" t="n">
        <f aca="false">O82/1000</f>
        <v>0</v>
      </c>
      <c r="Q82" s="10" t="n">
        <v>0</v>
      </c>
      <c r="R82" s="12" t="n">
        <f aca="false">Q82/1000</f>
        <v>0</v>
      </c>
      <c r="S82" s="10" t="n">
        <v>90781569</v>
      </c>
      <c r="T82" s="10" t="n">
        <v>165360</v>
      </c>
    </row>
    <row r="83" customFormat="false" ht="15" hidden="false" customHeight="false" outlineLevel="0" collapsed="false">
      <c r="A83" s="3" t="s">
        <v>95</v>
      </c>
      <c r="B83" s="2" t="s">
        <v>96</v>
      </c>
      <c r="C83" s="2" t="n">
        <v>2021</v>
      </c>
      <c r="D83" s="2" t="s">
        <v>1473</v>
      </c>
      <c r="E83" s="3" t="s">
        <v>1474</v>
      </c>
      <c r="F83" s="2" t="n">
        <v>19</v>
      </c>
      <c r="G83" s="2" t="s">
        <v>122</v>
      </c>
      <c r="H83" s="3" t="s">
        <v>123</v>
      </c>
      <c r="I83" s="10" t="n">
        <v>30</v>
      </c>
      <c r="J83" s="11" t="n">
        <f aca="false">I83/1000</f>
        <v>0.03</v>
      </c>
      <c r="K83" s="10" t="n">
        <v>12</v>
      </c>
      <c r="L83" s="12" t="n">
        <f aca="false">K83/1000</f>
        <v>0.012</v>
      </c>
      <c r="M83" s="13" t="n">
        <f aca="false">IF(SUMIFS($I$3:$I$30000,$B$3:$B$30000,$B83,$C$3:$C$30000,$C83,$D$3:$D$30000,$D83)=0,0,I83/SUMIFS($I$3:$I$30000,$B$3:$B$30000,$B83,$C$3:$C$30000,$C83,$D$3:$D$30000,$D83))</f>
        <v>3.30463554777292E-007</v>
      </c>
      <c r="N83" s="13" t="n">
        <f aca="false">IF(SUMIFS($K$3:$K$30000,$B$3:$B$30000,$B83,$C$3:$C$30000,$C83,$D$3:$D$30000,$D83)=0,0,K83/SUMIFS($K$3:$K$30000,$B$3:$B$30000,$B83,$C$3:$C$30000,$C83,$D$3:$D$30000,$D83))</f>
        <v>7.25689404934688E-005</v>
      </c>
      <c r="O83" s="10" t="n">
        <v>2738</v>
      </c>
      <c r="P83" s="11" t="n">
        <f aca="false">O83/1000</f>
        <v>2.738</v>
      </c>
      <c r="Q83" s="10" t="n">
        <v>4</v>
      </c>
      <c r="R83" s="12" t="n">
        <f aca="false">Q83/1000</f>
        <v>0.004</v>
      </c>
      <c r="S83" s="10" t="n">
        <v>90781569</v>
      </c>
      <c r="T83" s="10" t="n">
        <v>165360</v>
      </c>
    </row>
    <row r="84" customFormat="false" ht="15" hidden="false" customHeight="false" outlineLevel="0" collapsed="false">
      <c r="A84" s="3" t="s">
        <v>95</v>
      </c>
      <c r="B84" s="2" t="s">
        <v>96</v>
      </c>
      <c r="C84" s="2" t="n">
        <v>2021</v>
      </c>
      <c r="D84" s="2" t="s">
        <v>1473</v>
      </c>
      <c r="E84" s="3" t="s">
        <v>1474</v>
      </c>
      <c r="F84" s="2" t="n">
        <v>20</v>
      </c>
      <c r="G84" s="2" t="s">
        <v>180</v>
      </c>
      <c r="H84" s="3" t="s">
        <v>181</v>
      </c>
      <c r="I84" s="10" t="n">
        <v>0</v>
      </c>
      <c r="J84" s="11" t="n">
        <f aca="false">I84/1000</f>
        <v>0</v>
      </c>
      <c r="K84" s="10" t="n">
        <v>0</v>
      </c>
      <c r="L84" s="12" t="n">
        <f aca="false">K84/1000</f>
        <v>0</v>
      </c>
      <c r="M84" s="13" t="n">
        <f aca="false">IF(SUMIFS($I$3:$I$30000,$B$3:$B$30000,$B84,$C$3:$C$30000,$C84,$D$3:$D$30000,$D84)=0,0,I84/SUMIFS($I$3:$I$30000,$B$3:$B$30000,$B84,$C$3:$C$30000,$C84,$D$3:$D$30000,$D84))</f>
        <v>0</v>
      </c>
      <c r="N84" s="13" t="n">
        <f aca="false">IF(SUMIFS($K$3:$K$30000,$B$3:$B$30000,$B84,$C$3:$C$30000,$C84,$D$3:$D$30000,$D84)=0,0,K84/SUMIFS($K$3:$K$30000,$B$3:$B$30000,$B84,$C$3:$C$30000,$C84,$D$3:$D$30000,$D84))</f>
        <v>0</v>
      </c>
      <c r="O84" s="10" t="n">
        <v>1660</v>
      </c>
      <c r="P84" s="11" t="n">
        <f aca="false">O84/1000</f>
        <v>1.66</v>
      </c>
      <c r="Q84" s="10" t="n">
        <v>3</v>
      </c>
      <c r="R84" s="12" t="n">
        <f aca="false">Q84/1000</f>
        <v>0.003</v>
      </c>
      <c r="S84" s="10" t="n">
        <v>90781569</v>
      </c>
      <c r="T84" s="10" t="n">
        <v>165360</v>
      </c>
    </row>
    <row r="85" customFormat="false" ht="15" hidden="false" customHeight="false" outlineLevel="0" collapsed="false">
      <c r="A85" s="3" t="s">
        <v>95</v>
      </c>
      <c r="B85" s="2" t="s">
        <v>96</v>
      </c>
      <c r="C85" s="2" t="n">
        <v>2021</v>
      </c>
      <c r="D85" s="2" t="s">
        <v>1473</v>
      </c>
      <c r="E85" s="3" t="s">
        <v>1474</v>
      </c>
      <c r="F85" s="2" t="n">
        <v>21</v>
      </c>
      <c r="G85" s="2" t="s">
        <v>210</v>
      </c>
      <c r="H85" s="3" t="s">
        <v>211</v>
      </c>
      <c r="I85" s="10" t="n">
        <v>0</v>
      </c>
      <c r="J85" s="11" t="n">
        <f aca="false">I85/1000</f>
        <v>0</v>
      </c>
      <c r="K85" s="10" t="n">
        <v>0</v>
      </c>
      <c r="L85" s="12" t="n">
        <f aca="false">K85/1000</f>
        <v>0</v>
      </c>
      <c r="M85" s="13" t="n">
        <f aca="false">IF(SUMIFS($I$3:$I$30000,$B$3:$B$30000,$B85,$C$3:$C$30000,$C85,$D$3:$D$30000,$D85)=0,0,I85/SUMIFS($I$3:$I$30000,$B$3:$B$30000,$B85,$C$3:$C$30000,$C85,$D$3:$D$30000,$D85))</f>
        <v>0</v>
      </c>
      <c r="N85" s="13" t="n">
        <f aca="false">IF(SUMIFS($K$3:$K$30000,$B$3:$B$30000,$B85,$C$3:$C$30000,$C85,$D$3:$D$30000,$D85)=0,0,K85/SUMIFS($K$3:$K$30000,$B$3:$B$30000,$B85,$C$3:$C$30000,$C85,$D$3:$D$30000,$D85))</f>
        <v>0</v>
      </c>
      <c r="O85" s="10" t="n">
        <v>5040</v>
      </c>
      <c r="P85" s="11" t="n">
        <f aca="false">O85/1000</f>
        <v>5.04</v>
      </c>
      <c r="Q85" s="10" t="n">
        <v>0</v>
      </c>
      <c r="R85" s="12" t="n">
        <f aca="false">Q85/1000</f>
        <v>0</v>
      </c>
      <c r="S85" s="10" t="n">
        <v>90781569</v>
      </c>
      <c r="T85" s="10" t="n">
        <v>165360</v>
      </c>
    </row>
    <row r="86" customFormat="false" ht="15" hidden="false" customHeight="false" outlineLevel="0" collapsed="false">
      <c r="A86" s="3" t="s">
        <v>95</v>
      </c>
      <c r="B86" s="2" t="s">
        <v>96</v>
      </c>
      <c r="C86" s="2" t="n">
        <v>2022</v>
      </c>
      <c r="D86" s="2" t="s">
        <v>1465</v>
      </c>
      <c r="E86" s="3" t="s">
        <v>1466</v>
      </c>
      <c r="F86" s="2" t="n">
        <v>1</v>
      </c>
      <c r="G86" s="2" t="s">
        <v>107</v>
      </c>
      <c r="H86" s="3" t="s">
        <v>108</v>
      </c>
      <c r="I86" s="10" t="n">
        <v>53725</v>
      </c>
      <c r="J86" s="11" t="n">
        <f aca="false">I86/1000</f>
        <v>53.725</v>
      </c>
      <c r="K86" s="10" t="n">
        <v>59</v>
      </c>
      <c r="L86" s="12" t="n">
        <f aca="false">K86/1000</f>
        <v>0.059</v>
      </c>
      <c r="M86" s="13" t="n">
        <f aca="false">IF(SUMIFS($I$3:$I$30000,$B$3:$B$30000,$B86,$C$3:$C$30000,$C86,$D$3:$D$30000,$D86)=0,0,I86/SUMIFS($I$3:$I$30000,$B$3:$B$30000,$B86,$C$3:$C$30000,$C86,$D$3:$D$30000,$D86))</f>
        <v>0.997345362738546</v>
      </c>
      <c r="N86" s="13" t="n">
        <f aca="false">IF(SUMIFS($K$3:$K$30000,$B$3:$B$30000,$B86,$C$3:$C$30000,$C86,$D$3:$D$30000,$D86)=0,0,K86/SUMIFS($K$3:$K$30000,$B$3:$B$30000,$B86,$C$3:$C$30000,$C86,$D$3:$D$30000,$D86))</f>
        <v>0.634408602150538</v>
      </c>
      <c r="O86" s="10" t="n">
        <v>0</v>
      </c>
      <c r="P86" s="11" t="n">
        <f aca="false">O86/1000</f>
        <v>0</v>
      </c>
      <c r="Q86" s="10" t="n">
        <v>0</v>
      </c>
      <c r="R86" s="12" t="n">
        <f aca="false">Q86/1000</f>
        <v>0</v>
      </c>
      <c r="S86" s="10" t="n">
        <v>53868</v>
      </c>
      <c r="T86" s="10" t="n">
        <v>93</v>
      </c>
    </row>
    <row r="87" customFormat="false" ht="15" hidden="false" customHeight="false" outlineLevel="0" collapsed="false">
      <c r="A87" s="3" t="s">
        <v>95</v>
      </c>
      <c r="B87" s="2" t="s">
        <v>96</v>
      </c>
      <c r="C87" s="2" t="n">
        <v>2022</v>
      </c>
      <c r="D87" s="2" t="s">
        <v>1465</v>
      </c>
      <c r="E87" s="3" t="s">
        <v>1466</v>
      </c>
      <c r="F87" s="2" t="n">
        <v>2</v>
      </c>
      <c r="G87" s="2" t="s">
        <v>314</v>
      </c>
      <c r="H87" s="3" t="s">
        <v>315</v>
      </c>
      <c r="I87" s="10" t="n">
        <v>133</v>
      </c>
      <c r="J87" s="11" t="n">
        <f aca="false">I87/1000</f>
        <v>0.133</v>
      </c>
      <c r="K87" s="10" t="n">
        <v>34</v>
      </c>
      <c r="L87" s="12" t="n">
        <f aca="false">K87/1000</f>
        <v>0.034</v>
      </c>
      <c r="M87" s="13" t="n">
        <f aca="false">IF(SUMIFS($I$3:$I$30000,$B$3:$B$30000,$B87,$C$3:$C$30000,$C87,$D$3:$D$30000,$D87)=0,0,I87/SUMIFS($I$3:$I$30000,$B$3:$B$30000,$B87,$C$3:$C$30000,$C87,$D$3:$D$30000,$D87))</f>
        <v>0.00246899829212148</v>
      </c>
      <c r="N87" s="13" t="n">
        <f aca="false">IF(SUMIFS($K$3:$K$30000,$B$3:$B$30000,$B87,$C$3:$C$30000,$C87,$D$3:$D$30000,$D87)=0,0,K87/SUMIFS($K$3:$K$30000,$B$3:$B$30000,$B87,$C$3:$C$30000,$C87,$D$3:$D$30000,$D87))</f>
        <v>0.365591397849462</v>
      </c>
      <c r="O87" s="10" t="n">
        <v>0</v>
      </c>
      <c r="P87" s="11" t="n">
        <f aca="false">O87/1000</f>
        <v>0</v>
      </c>
      <c r="Q87" s="10" t="n">
        <v>0</v>
      </c>
      <c r="R87" s="12" t="n">
        <f aca="false">Q87/1000</f>
        <v>0</v>
      </c>
      <c r="S87" s="10" t="n">
        <v>53868</v>
      </c>
      <c r="T87" s="10" t="n">
        <v>93</v>
      </c>
    </row>
    <row r="88" customFormat="false" ht="15" hidden="false" customHeight="false" outlineLevel="0" collapsed="false">
      <c r="A88" s="3" t="s">
        <v>95</v>
      </c>
      <c r="B88" s="2" t="s">
        <v>96</v>
      </c>
      <c r="C88" s="2" t="n">
        <v>2022</v>
      </c>
      <c r="D88" s="2" t="s">
        <v>1465</v>
      </c>
      <c r="E88" s="3" t="s">
        <v>1466</v>
      </c>
      <c r="F88" s="2" t="n">
        <v>3</v>
      </c>
      <c r="G88" s="2" t="s">
        <v>210</v>
      </c>
      <c r="H88" s="3" t="s">
        <v>211</v>
      </c>
      <c r="I88" s="10" t="n">
        <v>10</v>
      </c>
      <c r="J88" s="11" t="n">
        <f aca="false">I88/1000</f>
        <v>0.01</v>
      </c>
      <c r="K88" s="10" t="n">
        <v>0</v>
      </c>
      <c r="L88" s="12" t="n">
        <f aca="false">K88/1000</f>
        <v>0</v>
      </c>
      <c r="M88" s="13" t="n">
        <f aca="false">IF(SUMIFS($I$3:$I$30000,$B$3:$B$30000,$B88,$C$3:$C$30000,$C88,$D$3:$D$30000,$D88)=0,0,I88/SUMIFS($I$3:$I$30000,$B$3:$B$30000,$B88,$C$3:$C$30000,$C88,$D$3:$D$30000,$D88))</f>
        <v>0.000185638969332442</v>
      </c>
      <c r="N88" s="13" t="n">
        <f aca="false">IF(SUMIFS($K$3:$K$30000,$B$3:$B$30000,$B88,$C$3:$C$30000,$C88,$D$3:$D$30000,$D88)=0,0,K88/SUMIFS($K$3:$K$30000,$B$3:$B$30000,$B88,$C$3:$C$30000,$C88,$D$3:$D$30000,$D88))</f>
        <v>0</v>
      </c>
      <c r="O88" s="10" t="n">
        <v>0</v>
      </c>
      <c r="P88" s="11" t="n">
        <f aca="false">O88/1000</f>
        <v>0</v>
      </c>
      <c r="Q88" s="10" t="n">
        <v>0</v>
      </c>
      <c r="R88" s="12" t="n">
        <f aca="false">Q88/1000</f>
        <v>0</v>
      </c>
      <c r="S88" s="10" t="n">
        <v>53868</v>
      </c>
      <c r="T88" s="10" t="n">
        <v>93</v>
      </c>
    </row>
    <row r="89" customFormat="false" ht="15" hidden="false" customHeight="false" outlineLevel="0" collapsed="false">
      <c r="A89" s="3" t="s">
        <v>95</v>
      </c>
      <c r="B89" s="2" t="s">
        <v>96</v>
      </c>
      <c r="C89" s="2" t="n">
        <v>2022</v>
      </c>
      <c r="D89" s="2" t="s">
        <v>1467</v>
      </c>
      <c r="E89" s="3" t="s">
        <v>1468</v>
      </c>
      <c r="F89" s="2" t="n">
        <v>1</v>
      </c>
      <c r="G89" s="2" t="s">
        <v>127</v>
      </c>
      <c r="H89" s="3" t="s">
        <v>128</v>
      </c>
      <c r="I89" s="10" t="n">
        <v>230000</v>
      </c>
      <c r="J89" s="11" t="n">
        <f aca="false">I89/1000</f>
        <v>230</v>
      </c>
      <c r="K89" s="10" t="n">
        <v>1000</v>
      </c>
      <c r="L89" s="12" t="n">
        <f aca="false">K89/1000</f>
        <v>1</v>
      </c>
      <c r="M89" s="13" t="n">
        <f aca="false">IF(SUMIFS($I$3:$I$30000,$B$3:$B$30000,$B89,$C$3:$C$30000,$C89,$D$3:$D$30000,$D89)=0,0,I89/SUMIFS($I$3:$I$30000,$B$3:$B$30000,$B89,$C$3:$C$30000,$C89,$D$3:$D$30000,$D89))</f>
        <v>0.401529302910215</v>
      </c>
      <c r="N89" s="13" t="n">
        <f aca="false">IF(SUMIFS($K$3:$K$30000,$B$3:$B$30000,$B89,$C$3:$C$30000,$C89,$D$3:$D$30000,$D89)=0,0,K89/SUMIFS($K$3:$K$30000,$B$3:$B$30000,$B89,$C$3:$C$30000,$C89,$D$3:$D$30000,$D89))</f>
        <v>0.616142945163278</v>
      </c>
      <c r="O89" s="10" t="n">
        <v>0</v>
      </c>
      <c r="P89" s="11" t="n">
        <f aca="false">O89/1000</f>
        <v>0</v>
      </c>
      <c r="Q89" s="10" t="n">
        <v>0</v>
      </c>
      <c r="R89" s="12" t="n">
        <f aca="false">Q89/1000</f>
        <v>0</v>
      </c>
      <c r="S89" s="10" t="n">
        <v>572810</v>
      </c>
      <c r="T89" s="10" t="n">
        <v>1623</v>
      </c>
    </row>
    <row r="90" customFormat="false" ht="15" hidden="false" customHeight="false" outlineLevel="0" collapsed="false">
      <c r="A90" s="3" t="s">
        <v>95</v>
      </c>
      <c r="B90" s="2" t="s">
        <v>96</v>
      </c>
      <c r="C90" s="2" t="n">
        <v>2022</v>
      </c>
      <c r="D90" s="2" t="s">
        <v>1467</v>
      </c>
      <c r="E90" s="3" t="s">
        <v>1468</v>
      </c>
      <c r="F90" s="2" t="n">
        <v>2</v>
      </c>
      <c r="G90" s="2" t="s">
        <v>205</v>
      </c>
      <c r="H90" s="3" t="s">
        <v>206</v>
      </c>
      <c r="I90" s="10" t="n">
        <v>162476</v>
      </c>
      <c r="J90" s="11" t="n">
        <f aca="false">I90/1000</f>
        <v>162.476</v>
      </c>
      <c r="K90" s="10" t="n">
        <v>302</v>
      </c>
      <c r="L90" s="12" t="n">
        <f aca="false">K90/1000</f>
        <v>0.302</v>
      </c>
      <c r="M90" s="13" t="n">
        <f aca="false">IF(SUMIFS($I$3:$I$30000,$B$3:$B$30000,$B90,$C$3:$C$30000,$C90,$D$3:$D$30000,$D90)=0,0,I90/SUMIFS($I$3:$I$30000,$B$3:$B$30000,$B90,$C$3:$C$30000,$C90,$D$3:$D$30000,$D90))</f>
        <v>0.283647282694087</v>
      </c>
      <c r="N90" s="13" t="n">
        <f aca="false">IF(SUMIFS($K$3:$K$30000,$B$3:$B$30000,$B90,$C$3:$C$30000,$C90,$D$3:$D$30000,$D90)=0,0,K90/SUMIFS($K$3:$K$30000,$B$3:$B$30000,$B90,$C$3:$C$30000,$C90,$D$3:$D$30000,$D90))</f>
        <v>0.18607516943931</v>
      </c>
      <c r="O90" s="10" t="n">
        <v>0</v>
      </c>
      <c r="P90" s="11" t="n">
        <f aca="false">O90/1000</f>
        <v>0</v>
      </c>
      <c r="Q90" s="10" t="n">
        <v>0</v>
      </c>
      <c r="R90" s="12" t="n">
        <f aca="false">Q90/1000</f>
        <v>0</v>
      </c>
      <c r="S90" s="10" t="n">
        <v>572810</v>
      </c>
      <c r="T90" s="10" t="n">
        <v>1623</v>
      </c>
    </row>
    <row r="91" customFormat="false" ht="15" hidden="false" customHeight="false" outlineLevel="0" collapsed="false">
      <c r="A91" s="3" t="s">
        <v>95</v>
      </c>
      <c r="B91" s="2" t="s">
        <v>96</v>
      </c>
      <c r="C91" s="2" t="n">
        <v>2022</v>
      </c>
      <c r="D91" s="2" t="s">
        <v>1467</v>
      </c>
      <c r="E91" s="3" t="s">
        <v>1468</v>
      </c>
      <c r="F91" s="2" t="n">
        <v>3</v>
      </c>
      <c r="G91" s="2" t="s">
        <v>97</v>
      </c>
      <c r="H91" s="3" t="s">
        <v>98</v>
      </c>
      <c r="I91" s="10" t="n">
        <v>146221</v>
      </c>
      <c r="J91" s="11" t="n">
        <f aca="false">I91/1000</f>
        <v>146.221</v>
      </c>
      <c r="K91" s="10" t="n">
        <v>285</v>
      </c>
      <c r="L91" s="12" t="n">
        <f aca="false">K91/1000</f>
        <v>0.285</v>
      </c>
      <c r="M91" s="13" t="n">
        <f aca="false">IF(SUMIFS($I$3:$I$30000,$B$3:$B$30000,$B91,$C$3:$C$30000,$C91,$D$3:$D$30000,$D91)=0,0,I91/SUMIFS($I$3:$I$30000,$B$3:$B$30000,$B91,$C$3:$C$30000,$C91,$D$3:$D$30000,$D91))</f>
        <v>0.255269635655802</v>
      </c>
      <c r="N91" s="13" t="n">
        <f aca="false">IF(SUMIFS($K$3:$K$30000,$B$3:$B$30000,$B91,$C$3:$C$30000,$C91,$D$3:$D$30000,$D91)=0,0,K91/SUMIFS($K$3:$K$30000,$B$3:$B$30000,$B91,$C$3:$C$30000,$C91,$D$3:$D$30000,$D91))</f>
        <v>0.175600739371534</v>
      </c>
      <c r="O91" s="10" t="n">
        <v>0</v>
      </c>
      <c r="P91" s="11" t="n">
        <f aca="false">O91/1000</f>
        <v>0</v>
      </c>
      <c r="Q91" s="10" t="n">
        <v>0</v>
      </c>
      <c r="R91" s="12" t="n">
        <f aca="false">Q91/1000</f>
        <v>0</v>
      </c>
      <c r="S91" s="10" t="n">
        <v>572810</v>
      </c>
      <c r="T91" s="10" t="n">
        <v>1623</v>
      </c>
    </row>
    <row r="92" customFormat="false" ht="15" hidden="false" customHeight="false" outlineLevel="0" collapsed="false">
      <c r="A92" s="3" t="s">
        <v>95</v>
      </c>
      <c r="B92" s="2" t="s">
        <v>96</v>
      </c>
      <c r="C92" s="2" t="n">
        <v>2022</v>
      </c>
      <c r="D92" s="2" t="s">
        <v>1467</v>
      </c>
      <c r="E92" s="3" t="s">
        <v>1468</v>
      </c>
      <c r="F92" s="2" t="n">
        <v>4</v>
      </c>
      <c r="G92" s="2" t="s">
        <v>107</v>
      </c>
      <c r="H92" s="3" t="s">
        <v>108</v>
      </c>
      <c r="I92" s="10" t="n">
        <v>31522</v>
      </c>
      <c r="J92" s="11" t="n">
        <f aca="false">I92/1000</f>
        <v>31.522</v>
      </c>
      <c r="K92" s="10" t="n">
        <v>34</v>
      </c>
      <c r="L92" s="12" t="n">
        <f aca="false">K92/1000</f>
        <v>0.034</v>
      </c>
      <c r="M92" s="13" t="n">
        <f aca="false">IF(SUMIFS($I$3:$I$30000,$B$3:$B$30000,$B92,$C$3:$C$30000,$C92,$D$3:$D$30000,$D92)=0,0,I92/SUMIFS($I$3:$I$30000,$B$3:$B$30000,$B92,$C$3:$C$30000,$C92,$D$3:$D$30000,$D92))</f>
        <v>0.0550304638536338</v>
      </c>
      <c r="N92" s="13" t="n">
        <f aca="false">IF(SUMIFS($K$3:$K$30000,$B$3:$B$30000,$B92,$C$3:$C$30000,$C92,$D$3:$D$30000,$D92)=0,0,K92/SUMIFS($K$3:$K$30000,$B$3:$B$30000,$B92,$C$3:$C$30000,$C92,$D$3:$D$30000,$D92))</f>
        <v>0.0209488601355514</v>
      </c>
      <c r="O92" s="10" t="n">
        <v>0</v>
      </c>
      <c r="P92" s="11" t="n">
        <f aca="false">O92/1000</f>
        <v>0</v>
      </c>
      <c r="Q92" s="10" t="n">
        <v>0</v>
      </c>
      <c r="R92" s="12" t="n">
        <f aca="false">Q92/1000</f>
        <v>0</v>
      </c>
      <c r="S92" s="10" t="n">
        <v>572810</v>
      </c>
      <c r="T92" s="10" t="n">
        <v>1623</v>
      </c>
    </row>
    <row r="93" customFormat="false" ht="15" hidden="false" customHeight="false" outlineLevel="0" collapsed="false">
      <c r="A93" s="3" t="s">
        <v>95</v>
      </c>
      <c r="B93" s="2" t="s">
        <v>96</v>
      </c>
      <c r="C93" s="2" t="n">
        <v>2022</v>
      </c>
      <c r="D93" s="2" t="s">
        <v>1467</v>
      </c>
      <c r="E93" s="3" t="s">
        <v>1468</v>
      </c>
      <c r="F93" s="2" t="n">
        <v>5</v>
      </c>
      <c r="G93" s="2" t="s">
        <v>102</v>
      </c>
      <c r="H93" s="3" t="s">
        <v>103</v>
      </c>
      <c r="I93" s="10" t="n">
        <v>2356</v>
      </c>
      <c r="J93" s="11" t="n">
        <f aca="false">I93/1000</f>
        <v>2.356</v>
      </c>
      <c r="K93" s="10" t="n">
        <v>2</v>
      </c>
      <c r="L93" s="12" t="n">
        <f aca="false">K93/1000</f>
        <v>0.002</v>
      </c>
      <c r="M93" s="13" t="n">
        <f aca="false">IF(SUMIFS($I$3:$I$30000,$B$3:$B$30000,$B93,$C$3:$C$30000,$C93,$D$3:$D$30000,$D93)=0,0,I93/SUMIFS($I$3:$I$30000,$B$3:$B$30000,$B93,$C$3:$C$30000,$C93,$D$3:$D$30000,$D93))</f>
        <v>0.00411305668546289</v>
      </c>
      <c r="N93" s="13" t="n">
        <f aca="false">IF(SUMIFS($K$3:$K$30000,$B$3:$B$30000,$B93,$C$3:$C$30000,$C93,$D$3:$D$30000,$D93)=0,0,K93/SUMIFS($K$3:$K$30000,$B$3:$B$30000,$B93,$C$3:$C$30000,$C93,$D$3:$D$30000,$D93))</f>
        <v>0.00123228589032656</v>
      </c>
      <c r="O93" s="10" t="n">
        <v>6607</v>
      </c>
      <c r="P93" s="11" t="n">
        <f aca="false">O93/1000</f>
        <v>6.607</v>
      </c>
      <c r="Q93" s="10" t="n">
        <v>4</v>
      </c>
      <c r="R93" s="12" t="n">
        <f aca="false">Q93/1000</f>
        <v>0.004</v>
      </c>
      <c r="S93" s="10" t="n">
        <v>572810</v>
      </c>
      <c r="T93" s="10" t="n">
        <v>1623</v>
      </c>
    </row>
    <row r="94" customFormat="false" ht="15" hidden="false" customHeight="false" outlineLevel="0" collapsed="false">
      <c r="A94" s="3" t="s">
        <v>95</v>
      </c>
      <c r="B94" s="2" t="s">
        <v>96</v>
      </c>
      <c r="C94" s="2" t="n">
        <v>2022</v>
      </c>
      <c r="D94" s="2" t="s">
        <v>1467</v>
      </c>
      <c r="E94" s="3" t="s">
        <v>1468</v>
      </c>
      <c r="F94" s="2" t="n">
        <v>6</v>
      </c>
      <c r="G94" s="2" t="s">
        <v>162</v>
      </c>
      <c r="H94" s="3" t="s">
        <v>163</v>
      </c>
      <c r="I94" s="10" t="n">
        <v>235</v>
      </c>
      <c r="J94" s="11" t="n">
        <f aca="false">I94/1000</f>
        <v>0.235</v>
      </c>
      <c r="K94" s="10" t="n">
        <v>0</v>
      </c>
      <c r="L94" s="12" t="n">
        <f aca="false">K94/1000</f>
        <v>0</v>
      </c>
      <c r="M94" s="13" t="n">
        <f aca="false">IF(SUMIFS($I$3:$I$30000,$B$3:$B$30000,$B94,$C$3:$C$30000,$C94,$D$3:$D$30000,$D94)=0,0,I94/SUMIFS($I$3:$I$30000,$B$3:$B$30000,$B94,$C$3:$C$30000,$C94,$D$3:$D$30000,$D94))</f>
        <v>0.000410258200799567</v>
      </c>
      <c r="N94" s="13" t="n">
        <f aca="false">IF(SUMIFS($K$3:$K$30000,$B$3:$B$30000,$B94,$C$3:$C$30000,$C94,$D$3:$D$30000,$D94)=0,0,K94/SUMIFS($K$3:$K$30000,$B$3:$B$30000,$B94,$C$3:$C$30000,$C94,$D$3:$D$30000,$D94))</f>
        <v>0</v>
      </c>
      <c r="O94" s="10" t="n">
        <v>0</v>
      </c>
      <c r="P94" s="11" t="n">
        <f aca="false">O94/1000</f>
        <v>0</v>
      </c>
      <c r="Q94" s="10" t="n">
        <v>0</v>
      </c>
      <c r="R94" s="12" t="n">
        <f aca="false">Q94/1000</f>
        <v>0</v>
      </c>
      <c r="S94" s="10" t="n">
        <v>572810</v>
      </c>
      <c r="T94" s="10" t="n">
        <v>1623</v>
      </c>
    </row>
    <row r="95" customFormat="false" ht="15" hidden="false" customHeight="false" outlineLevel="0" collapsed="false">
      <c r="A95" s="3" t="s">
        <v>95</v>
      </c>
      <c r="B95" s="2" t="s">
        <v>96</v>
      </c>
      <c r="C95" s="2" t="n">
        <v>2022</v>
      </c>
      <c r="D95" s="2" t="s">
        <v>1469</v>
      </c>
      <c r="E95" s="3" t="s">
        <v>1470</v>
      </c>
      <c r="F95" s="2" t="n">
        <v>1</v>
      </c>
      <c r="G95" s="2" t="s">
        <v>137</v>
      </c>
      <c r="H95" s="3" t="s">
        <v>138</v>
      </c>
      <c r="I95" s="10" t="n">
        <v>11821</v>
      </c>
      <c r="J95" s="11" t="n">
        <f aca="false">I95/1000</f>
        <v>11.821</v>
      </c>
      <c r="K95" s="10" t="n">
        <v>3</v>
      </c>
      <c r="L95" s="12" t="n">
        <f aca="false">K95/1000</f>
        <v>0.003</v>
      </c>
      <c r="M95" s="13" t="n">
        <f aca="false">IF(SUMIFS($I$3:$I$30000,$B$3:$B$30000,$B95,$C$3:$C$30000,$C95,$D$3:$D$30000,$D95)=0,0,I95/SUMIFS($I$3:$I$30000,$B$3:$B$30000,$B95,$C$3:$C$30000,$C95,$D$3:$D$30000,$D95))</f>
        <v>0.563844502742666</v>
      </c>
      <c r="N95" s="13" t="n">
        <f aca="false">IF(SUMIFS($K$3:$K$30000,$B$3:$B$30000,$B95,$C$3:$C$30000,$C95,$D$3:$D$30000,$D95)=0,0,K95/SUMIFS($K$3:$K$30000,$B$3:$B$30000,$B95,$C$3:$C$30000,$C95,$D$3:$D$30000,$D95))</f>
        <v>0.230769230769231</v>
      </c>
      <c r="O95" s="10" t="n">
        <v>0</v>
      </c>
      <c r="P95" s="11" t="n">
        <f aca="false">O95/1000</f>
        <v>0</v>
      </c>
      <c r="Q95" s="10" t="n">
        <v>0</v>
      </c>
      <c r="R95" s="12" t="n">
        <f aca="false">Q95/1000</f>
        <v>0</v>
      </c>
      <c r="S95" s="10" t="n">
        <v>20965</v>
      </c>
      <c r="T95" s="10" t="n">
        <v>13</v>
      </c>
    </row>
    <row r="96" customFormat="false" ht="15" hidden="false" customHeight="false" outlineLevel="0" collapsed="false">
      <c r="A96" s="3" t="s">
        <v>95</v>
      </c>
      <c r="B96" s="2" t="s">
        <v>96</v>
      </c>
      <c r="C96" s="2" t="n">
        <v>2022</v>
      </c>
      <c r="D96" s="2" t="s">
        <v>1469</v>
      </c>
      <c r="E96" s="3" t="s">
        <v>1470</v>
      </c>
      <c r="F96" s="2" t="n">
        <v>2</v>
      </c>
      <c r="G96" s="2" t="s">
        <v>107</v>
      </c>
      <c r="H96" s="3" t="s">
        <v>108</v>
      </c>
      <c r="I96" s="10" t="n">
        <v>8102</v>
      </c>
      <c r="J96" s="11" t="n">
        <f aca="false">I96/1000</f>
        <v>8.102</v>
      </c>
      <c r="K96" s="10" t="n">
        <v>10</v>
      </c>
      <c r="L96" s="12" t="n">
        <f aca="false">K96/1000</f>
        <v>0.01</v>
      </c>
      <c r="M96" s="13" t="n">
        <f aca="false">IF(SUMIFS($I$3:$I$30000,$B$3:$B$30000,$B96,$C$3:$C$30000,$C96,$D$3:$D$30000,$D96)=0,0,I96/SUMIFS($I$3:$I$30000,$B$3:$B$30000,$B96,$C$3:$C$30000,$C96,$D$3:$D$30000,$D96))</f>
        <v>0.386453613164799</v>
      </c>
      <c r="N96" s="13" t="n">
        <f aca="false">IF(SUMIFS($K$3:$K$30000,$B$3:$B$30000,$B96,$C$3:$C$30000,$C96,$D$3:$D$30000,$D96)=0,0,K96/SUMIFS($K$3:$K$30000,$B$3:$B$30000,$B96,$C$3:$C$30000,$C96,$D$3:$D$30000,$D96))</f>
        <v>0.769230769230769</v>
      </c>
      <c r="O96" s="10" t="n">
        <v>0</v>
      </c>
      <c r="P96" s="11" t="n">
        <f aca="false">O96/1000</f>
        <v>0</v>
      </c>
      <c r="Q96" s="10" t="n">
        <v>0</v>
      </c>
      <c r="R96" s="12" t="n">
        <f aca="false">Q96/1000</f>
        <v>0</v>
      </c>
      <c r="S96" s="10" t="n">
        <v>20965</v>
      </c>
      <c r="T96" s="10" t="n">
        <v>13</v>
      </c>
    </row>
    <row r="97" customFormat="false" ht="15" hidden="false" customHeight="false" outlineLevel="0" collapsed="false">
      <c r="A97" s="3" t="s">
        <v>95</v>
      </c>
      <c r="B97" s="2" t="s">
        <v>96</v>
      </c>
      <c r="C97" s="2" t="n">
        <v>2022</v>
      </c>
      <c r="D97" s="2" t="s">
        <v>1469</v>
      </c>
      <c r="E97" s="3" t="s">
        <v>1470</v>
      </c>
      <c r="F97" s="2" t="n">
        <v>3</v>
      </c>
      <c r="G97" s="2" t="s">
        <v>97</v>
      </c>
      <c r="H97" s="3" t="s">
        <v>98</v>
      </c>
      <c r="I97" s="10" t="n">
        <v>647</v>
      </c>
      <c r="J97" s="11" t="n">
        <f aca="false">I97/1000</f>
        <v>0.647</v>
      </c>
      <c r="K97" s="10" t="n">
        <v>0</v>
      </c>
      <c r="L97" s="12" t="n">
        <f aca="false">K97/1000</f>
        <v>0</v>
      </c>
      <c r="M97" s="13" t="n">
        <f aca="false">IF(SUMIFS($I$3:$I$30000,$B$3:$B$30000,$B97,$C$3:$C$30000,$C97,$D$3:$D$30000,$D97)=0,0,I97/SUMIFS($I$3:$I$30000,$B$3:$B$30000,$B97,$C$3:$C$30000,$C97,$D$3:$D$30000,$D97))</f>
        <v>0.0308609587407584</v>
      </c>
      <c r="N97" s="13" t="n">
        <f aca="false">IF(SUMIFS($K$3:$K$30000,$B$3:$B$30000,$B97,$C$3:$C$30000,$C97,$D$3:$D$30000,$D97)=0,0,K97/SUMIFS($K$3:$K$30000,$B$3:$B$30000,$B97,$C$3:$C$30000,$C97,$D$3:$D$30000,$D97))</f>
        <v>0</v>
      </c>
      <c r="O97" s="10" t="n">
        <v>0</v>
      </c>
      <c r="P97" s="11" t="n">
        <f aca="false">O97/1000</f>
        <v>0</v>
      </c>
      <c r="Q97" s="10" t="n">
        <v>0</v>
      </c>
      <c r="R97" s="12" t="n">
        <f aca="false">Q97/1000</f>
        <v>0</v>
      </c>
      <c r="S97" s="10" t="n">
        <v>20965</v>
      </c>
      <c r="T97" s="10" t="n">
        <v>13</v>
      </c>
    </row>
    <row r="98" customFormat="false" ht="15" hidden="false" customHeight="false" outlineLevel="0" collapsed="false">
      <c r="A98" s="3" t="s">
        <v>95</v>
      </c>
      <c r="B98" s="2" t="s">
        <v>96</v>
      </c>
      <c r="C98" s="2" t="n">
        <v>2022</v>
      </c>
      <c r="D98" s="2" t="s">
        <v>1469</v>
      </c>
      <c r="E98" s="3" t="s">
        <v>1470</v>
      </c>
      <c r="F98" s="2" t="n">
        <v>4</v>
      </c>
      <c r="G98" s="2" t="s">
        <v>102</v>
      </c>
      <c r="H98" s="3" t="s">
        <v>103</v>
      </c>
      <c r="I98" s="10" t="n">
        <v>395</v>
      </c>
      <c r="J98" s="11" t="n">
        <f aca="false">I98/1000</f>
        <v>0.395</v>
      </c>
      <c r="K98" s="10" t="n">
        <v>0</v>
      </c>
      <c r="L98" s="12" t="n">
        <f aca="false">K98/1000</f>
        <v>0</v>
      </c>
      <c r="M98" s="13" t="n">
        <f aca="false">IF(SUMIFS($I$3:$I$30000,$B$3:$B$30000,$B98,$C$3:$C$30000,$C98,$D$3:$D$30000,$D98)=0,0,I98/SUMIFS($I$3:$I$30000,$B$3:$B$30000,$B98,$C$3:$C$30000,$C98,$D$3:$D$30000,$D98))</f>
        <v>0.0188409253517768</v>
      </c>
      <c r="N98" s="13" t="n">
        <f aca="false">IF(SUMIFS($K$3:$K$30000,$B$3:$B$30000,$B98,$C$3:$C$30000,$C98,$D$3:$D$30000,$D98)=0,0,K98/SUMIFS($K$3:$K$30000,$B$3:$B$30000,$B98,$C$3:$C$30000,$C98,$D$3:$D$30000,$D98))</f>
        <v>0</v>
      </c>
      <c r="O98" s="10" t="n">
        <v>0</v>
      </c>
      <c r="P98" s="11" t="n">
        <f aca="false">O98/1000</f>
        <v>0</v>
      </c>
      <c r="Q98" s="10" t="n">
        <v>0</v>
      </c>
      <c r="R98" s="12" t="n">
        <f aca="false">Q98/1000</f>
        <v>0</v>
      </c>
      <c r="S98" s="10" t="n">
        <v>20965</v>
      </c>
      <c r="T98" s="10" t="n">
        <v>13</v>
      </c>
    </row>
    <row r="99" customFormat="false" ht="15" hidden="false" customHeight="false" outlineLevel="0" collapsed="false">
      <c r="A99" s="3" t="s">
        <v>95</v>
      </c>
      <c r="B99" s="2" t="s">
        <v>96</v>
      </c>
      <c r="C99" s="2" t="n">
        <v>2022</v>
      </c>
      <c r="D99" s="2" t="s">
        <v>1469</v>
      </c>
      <c r="E99" s="3" t="s">
        <v>1470</v>
      </c>
      <c r="F99" s="2" t="n">
        <v>5</v>
      </c>
      <c r="G99" s="2" t="s">
        <v>142</v>
      </c>
      <c r="H99" s="3" t="s">
        <v>143</v>
      </c>
      <c r="I99" s="10" t="n">
        <v>0</v>
      </c>
      <c r="J99" s="11" t="n">
        <f aca="false">I99/1000</f>
        <v>0</v>
      </c>
      <c r="K99" s="10" t="n">
        <v>0</v>
      </c>
      <c r="L99" s="12" t="n">
        <f aca="false">K99/1000</f>
        <v>0</v>
      </c>
      <c r="M99" s="13" t="n">
        <f aca="false">IF(SUMIFS($I$3:$I$30000,$B$3:$B$30000,$B99,$C$3:$C$30000,$C99,$D$3:$D$30000,$D99)=0,0,I99/SUMIFS($I$3:$I$30000,$B$3:$B$30000,$B99,$C$3:$C$30000,$C99,$D$3:$D$30000,$D99))</f>
        <v>0</v>
      </c>
      <c r="N99" s="13" t="n">
        <f aca="false">IF(SUMIFS($K$3:$K$30000,$B$3:$B$30000,$B99,$C$3:$C$30000,$C99,$D$3:$D$30000,$D99)=0,0,K99/SUMIFS($K$3:$K$30000,$B$3:$B$30000,$B99,$C$3:$C$30000,$C99,$D$3:$D$30000,$D99))</f>
        <v>0</v>
      </c>
      <c r="O99" s="10" t="n">
        <v>262444</v>
      </c>
      <c r="P99" s="11" t="n">
        <f aca="false">O99/1000</f>
        <v>262.444</v>
      </c>
      <c r="Q99" s="10" t="n">
        <v>1737</v>
      </c>
      <c r="R99" s="12" t="n">
        <f aca="false">Q99/1000</f>
        <v>1.737</v>
      </c>
      <c r="S99" s="10" t="n">
        <v>20965</v>
      </c>
      <c r="T99" s="10" t="n">
        <v>13</v>
      </c>
    </row>
    <row r="100" customFormat="false" ht="15" hidden="false" customHeight="false" outlineLevel="0" collapsed="false">
      <c r="A100" s="3" t="s">
        <v>95</v>
      </c>
      <c r="B100" s="2" t="s">
        <v>96</v>
      </c>
      <c r="C100" s="2" t="n">
        <v>2022</v>
      </c>
      <c r="D100" s="2" t="s">
        <v>1471</v>
      </c>
      <c r="E100" s="3" t="s">
        <v>1472</v>
      </c>
      <c r="F100" s="2" t="n">
        <v>1</v>
      </c>
      <c r="G100" s="2" t="s">
        <v>147</v>
      </c>
      <c r="H100" s="3" t="s">
        <v>148</v>
      </c>
      <c r="I100" s="10" t="n">
        <v>222711</v>
      </c>
      <c r="J100" s="11" t="n">
        <f aca="false">I100/1000</f>
        <v>222.711</v>
      </c>
      <c r="K100" s="10" t="n">
        <v>798</v>
      </c>
      <c r="L100" s="12" t="n">
        <f aca="false">K100/1000</f>
        <v>0.798</v>
      </c>
      <c r="M100" s="13" t="n">
        <f aca="false">IF(SUMIFS($I$3:$I$30000,$B$3:$B$30000,$B100,$C$3:$C$30000,$C100,$D$3:$D$30000,$D100)=0,0,I100/SUMIFS($I$3:$I$30000,$B$3:$B$30000,$B100,$C$3:$C$30000,$C100,$D$3:$D$30000,$D100))</f>
        <v>1</v>
      </c>
      <c r="N100" s="13" t="n">
        <f aca="false">IF(SUMIFS($K$3:$K$30000,$B$3:$B$30000,$B100,$C$3:$C$30000,$C100,$D$3:$D$30000,$D100)=0,0,K100/SUMIFS($K$3:$K$30000,$B$3:$B$30000,$B100,$C$3:$C$30000,$C100,$D$3:$D$30000,$D100))</f>
        <v>1</v>
      </c>
      <c r="O100" s="10" t="n">
        <v>940315</v>
      </c>
      <c r="P100" s="11" t="n">
        <f aca="false">O100/1000</f>
        <v>940.315</v>
      </c>
      <c r="Q100" s="10" t="n">
        <v>11413</v>
      </c>
      <c r="R100" s="12" t="n">
        <f aca="false">Q100/1000</f>
        <v>11.413</v>
      </c>
      <c r="S100" s="10" t="n">
        <v>222711</v>
      </c>
      <c r="T100" s="10" t="n">
        <v>798</v>
      </c>
    </row>
    <row r="101" customFormat="false" ht="15" hidden="false" customHeight="false" outlineLevel="0" collapsed="false">
      <c r="A101" s="3" t="s">
        <v>95</v>
      </c>
      <c r="B101" s="2" t="s">
        <v>96</v>
      </c>
      <c r="C101" s="2" t="n">
        <v>2022</v>
      </c>
      <c r="D101" s="2" t="s">
        <v>1471</v>
      </c>
      <c r="E101" s="3" t="s">
        <v>1472</v>
      </c>
      <c r="F101" s="2" t="n">
        <v>2</v>
      </c>
      <c r="G101" s="2" t="s">
        <v>142</v>
      </c>
      <c r="H101" s="3" t="s">
        <v>143</v>
      </c>
      <c r="I101" s="10" t="n">
        <v>0</v>
      </c>
      <c r="J101" s="11" t="n">
        <f aca="false">I101/1000</f>
        <v>0</v>
      </c>
      <c r="K101" s="10" t="n">
        <v>0</v>
      </c>
      <c r="L101" s="12" t="n">
        <f aca="false">K101/1000</f>
        <v>0</v>
      </c>
      <c r="M101" s="13" t="n">
        <f aca="false">IF(SUMIFS($I$3:$I$30000,$B$3:$B$30000,$B101,$C$3:$C$30000,$C101,$D$3:$D$30000,$D101)=0,0,I101/SUMIFS($I$3:$I$30000,$B$3:$B$30000,$B101,$C$3:$C$30000,$C101,$D$3:$D$30000,$D101))</f>
        <v>0</v>
      </c>
      <c r="N101" s="13" t="n">
        <f aca="false">IF(SUMIFS($K$3:$K$30000,$B$3:$B$30000,$B101,$C$3:$C$30000,$C101,$D$3:$D$30000,$D101)=0,0,K101/SUMIFS($K$3:$K$30000,$B$3:$B$30000,$B101,$C$3:$C$30000,$C101,$D$3:$D$30000,$D101))</f>
        <v>0</v>
      </c>
      <c r="O101" s="10" t="n">
        <v>1257106</v>
      </c>
      <c r="P101" s="11" t="n">
        <f aca="false">O101/1000</f>
        <v>1257.106</v>
      </c>
      <c r="Q101" s="10" t="n">
        <v>6323</v>
      </c>
      <c r="R101" s="12" t="n">
        <f aca="false">Q101/1000</f>
        <v>6.323</v>
      </c>
      <c r="S101" s="10" t="n">
        <v>222711</v>
      </c>
      <c r="T101" s="10" t="n">
        <v>798</v>
      </c>
    </row>
    <row r="102" customFormat="false" ht="15" hidden="false" customHeight="false" outlineLevel="0" collapsed="false">
      <c r="A102" s="3" t="s">
        <v>95</v>
      </c>
      <c r="B102" s="2" t="s">
        <v>96</v>
      </c>
      <c r="C102" s="2" t="n">
        <v>2022</v>
      </c>
      <c r="D102" s="2" t="s">
        <v>1471</v>
      </c>
      <c r="E102" s="3" t="s">
        <v>1472</v>
      </c>
      <c r="F102" s="2" t="n">
        <v>3</v>
      </c>
      <c r="G102" s="2" t="s">
        <v>157</v>
      </c>
      <c r="H102" s="3" t="s">
        <v>158</v>
      </c>
      <c r="I102" s="10" t="n">
        <v>0</v>
      </c>
      <c r="J102" s="11" t="n">
        <f aca="false">I102/1000</f>
        <v>0</v>
      </c>
      <c r="K102" s="10" t="n">
        <v>0</v>
      </c>
      <c r="L102" s="12" t="n">
        <f aca="false">K102/1000</f>
        <v>0</v>
      </c>
      <c r="M102" s="13" t="n">
        <f aca="false">IF(SUMIFS($I$3:$I$30000,$B$3:$B$30000,$B102,$C$3:$C$30000,$C102,$D$3:$D$30000,$D102)=0,0,I102/SUMIFS($I$3:$I$30000,$B$3:$B$30000,$B102,$C$3:$C$30000,$C102,$D$3:$D$30000,$D102))</f>
        <v>0</v>
      </c>
      <c r="N102" s="13" t="n">
        <f aca="false">IF(SUMIFS($K$3:$K$30000,$B$3:$B$30000,$B102,$C$3:$C$30000,$C102,$D$3:$D$30000,$D102)=0,0,K102/SUMIFS($K$3:$K$30000,$B$3:$B$30000,$B102,$C$3:$C$30000,$C102,$D$3:$D$30000,$D102))</f>
        <v>0</v>
      </c>
      <c r="O102" s="10" t="n">
        <v>58118</v>
      </c>
      <c r="P102" s="11" t="n">
        <f aca="false">O102/1000</f>
        <v>58.118</v>
      </c>
      <c r="Q102" s="10" t="n">
        <v>17</v>
      </c>
      <c r="R102" s="12" t="n">
        <f aca="false">Q102/1000</f>
        <v>0.017</v>
      </c>
      <c r="S102" s="10" t="n">
        <v>222711</v>
      </c>
      <c r="T102" s="10" t="n">
        <v>798</v>
      </c>
    </row>
    <row r="103" customFormat="false" ht="15" hidden="false" customHeight="false" outlineLevel="0" collapsed="false">
      <c r="A103" s="3" t="s">
        <v>95</v>
      </c>
      <c r="B103" s="2" t="s">
        <v>96</v>
      </c>
      <c r="C103" s="2" t="n">
        <v>2022</v>
      </c>
      <c r="D103" s="2" t="s">
        <v>1471</v>
      </c>
      <c r="E103" s="3" t="s">
        <v>1472</v>
      </c>
      <c r="F103" s="2" t="n">
        <v>4</v>
      </c>
      <c r="G103" s="2" t="s">
        <v>117</v>
      </c>
      <c r="H103" s="3" t="s">
        <v>118</v>
      </c>
      <c r="I103" s="10" t="n">
        <v>0</v>
      </c>
      <c r="J103" s="11" t="n">
        <f aca="false">I103/1000</f>
        <v>0</v>
      </c>
      <c r="K103" s="10" t="n">
        <v>0</v>
      </c>
      <c r="L103" s="12" t="n">
        <f aca="false">K103/1000</f>
        <v>0</v>
      </c>
      <c r="M103" s="13" t="n">
        <f aca="false">IF(SUMIFS($I$3:$I$30000,$B$3:$B$30000,$B103,$C$3:$C$30000,$C103,$D$3:$D$30000,$D103)=0,0,I103/SUMIFS($I$3:$I$30000,$B$3:$B$30000,$B103,$C$3:$C$30000,$C103,$D$3:$D$30000,$D103))</f>
        <v>0</v>
      </c>
      <c r="N103" s="13" t="n">
        <f aca="false">IF(SUMIFS($K$3:$K$30000,$B$3:$B$30000,$B103,$C$3:$C$30000,$C103,$D$3:$D$30000,$D103)=0,0,K103/SUMIFS($K$3:$K$30000,$B$3:$B$30000,$B103,$C$3:$C$30000,$C103,$D$3:$D$30000,$D103))</f>
        <v>0</v>
      </c>
      <c r="O103" s="10" t="n">
        <v>83558</v>
      </c>
      <c r="P103" s="11" t="n">
        <f aca="false">O103/1000</f>
        <v>83.558</v>
      </c>
      <c r="Q103" s="10" t="n">
        <v>310</v>
      </c>
      <c r="R103" s="12" t="n">
        <f aca="false">Q103/1000</f>
        <v>0.31</v>
      </c>
      <c r="S103" s="10" t="n">
        <v>222711</v>
      </c>
      <c r="T103" s="10" t="n">
        <v>798</v>
      </c>
    </row>
    <row r="104" customFormat="false" ht="15" hidden="false" customHeight="false" outlineLevel="0" collapsed="false">
      <c r="A104" s="3" t="s">
        <v>95</v>
      </c>
      <c r="B104" s="2" t="s">
        <v>96</v>
      </c>
      <c r="C104" s="2" t="n">
        <v>2022</v>
      </c>
      <c r="D104" s="2" t="s">
        <v>1471</v>
      </c>
      <c r="E104" s="3" t="s">
        <v>1472</v>
      </c>
      <c r="F104" s="2" t="n">
        <v>5</v>
      </c>
      <c r="G104" s="2" t="s">
        <v>162</v>
      </c>
      <c r="H104" s="3" t="s">
        <v>163</v>
      </c>
      <c r="I104" s="10" t="n">
        <v>0</v>
      </c>
      <c r="J104" s="11" t="n">
        <f aca="false">I104/1000</f>
        <v>0</v>
      </c>
      <c r="K104" s="10" t="n">
        <v>0</v>
      </c>
      <c r="L104" s="12" t="n">
        <f aca="false">K104/1000</f>
        <v>0</v>
      </c>
      <c r="M104" s="13" t="n">
        <f aca="false">IF(SUMIFS($I$3:$I$30000,$B$3:$B$30000,$B104,$C$3:$C$30000,$C104,$D$3:$D$30000,$D104)=0,0,I104/SUMIFS($I$3:$I$30000,$B$3:$B$30000,$B104,$C$3:$C$30000,$C104,$D$3:$D$30000,$D104))</f>
        <v>0</v>
      </c>
      <c r="N104" s="13" t="n">
        <f aca="false">IF(SUMIFS($K$3:$K$30000,$B$3:$B$30000,$B104,$C$3:$C$30000,$C104,$D$3:$D$30000,$D104)=0,0,K104/SUMIFS($K$3:$K$30000,$B$3:$B$30000,$B104,$C$3:$C$30000,$C104,$D$3:$D$30000,$D104))</f>
        <v>0</v>
      </c>
      <c r="O104" s="10" t="n">
        <v>376607</v>
      </c>
      <c r="P104" s="11" t="n">
        <f aca="false">O104/1000</f>
        <v>376.607</v>
      </c>
      <c r="Q104" s="10" t="n">
        <v>1255</v>
      </c>
      <c r="R104" s="12" t="n">
        <f aca="false">Q104/1000</f>
        <v>1.255</v>
      </c>
      <c r="S104" s="10" t="n">
        <v>222711</v>
      </c>
      <c r="T104" s="10" t="n">
        <v>798</v>
      </c>
    </row>
    <row r="105" customFormat="false" ht="15" hidden="false" customHeight="false" outlineLevel="0" collapsed="false">
      <c r="A105" s="3" t="s">
        <v>95</v>
      </c>
      <c r="B105" s="2" t="s">
        <v>96</v>
      </c>
      <c r="C105" s="2" t="n">
        <v>2022</v>
      </c>
      <c r="D105" s="2" t="s">
        <v>1471</v>
      </c>
      <c r="E105" s="3" t="s">
        <v>1472</v>
      </c>
      <c r="F105" s="2" t="n">
        <v>6</v>
      </c>
      <c r="G105" s="2" t="s">
        <v>137</v>
      </c>
      <c r="H105" s="3" t="s">
        <v>138</v>
      </c>
      <c r="I105" s="10" t="n">
        <v>0</v>
      </c>
      <c r="J105" s="11" t="n">
        <f aca="false">I105/1000</f>
        <v>0</v>
      </c>
      <c r="K105" s="10" t="n">
        <v>0</v>
      </c>
      <c r="L105" s="12" t="n">
        <f aca="false">K105/1000</f>
        <v>0</v>
      </c>
      <c r="M105" s="13" t="n">
        <f aca="false">IF(SUMIFS($I$3:$I$30000,$B$3:$B$30000,$B105,$C$3:$C$30000,$C105,$D$3:$D$30000,$D105)=0,0,I105/SUMIFS($I$3:$I$30000,$B$3:$B$30000,$B105,$C$3:$C$30000,$C105,$D$3:$D$30000,$D105))</f>
        <v>0</v>
      </c>
      <c r="N105" s="13" t="n">
        <f aca="false">IF(SUMIFS($K$3:$K$30000,$B$3:$B$30000,$B105,$C$3:$C$30000,$C105,$D$3:$D$30000,$D105)=0,0,K105/SUMIFS($K$3:$K$30000,$B$3:$B$30000,$B105,$C$3:$C$30000,$C105,$D$3:$D$30000,$D105))</f>
        <v>0</v>
      </c>
      <c r="O105" s="10" t="n">
        <v>718927</v>
      </c>
      <c r="P105" s="11" t="n">
        <f aca="false">O105/1000</f>
        <v>718.927</v>
      </c>
      <c r="Q105" s="10" t="n">
        <v>5497</v>
      </c>
      <c r="R105" s="12" t="n">
        <f aca="false">Q105/1000</f>
        <v>5.497</v>
      </c>
      <c r="S105" s="10" t="n">
        <v>222711</v>
      </c>
      <c r="T105" s="10" t="n">
        <v>798</v>
      </c>
    </row>
    <row r="106" customFormat="false" ht="15" hidden="false" customHeight="false" outlineLevel="0" collapsed="false">
      <c r="A106" s="3" t="s">
        <v>95</v>
      </c>
      <c r="B106" s="2" t="s">
        <v>96</v>
      </c>
      <c r="C106" s="2" t="n">
        <v>2022</v>
      </c>
      <c r="D106" s="2" t="s">
        <v>1471</v>
      </c>
      <c r="E106" s="3" t="s">
        <v>1472</v>
      </c>
      <c r="F106" s="2" t="n">
        <v>7</v>
      </c>
      <c r="G106" s="2" t="s">
        <v>102</v>
      </c>
      <c r="H106" s="3" t="s">
        <v>103</v>
      </c>
      <c r="I106" s="10" t="n">
        <v>0</v>
      </c>
      <c r="J106" s="11" t="n">
        <f aca="false">I106/1000</f>
        <v>0</v>
      </c>
      <c r="K106" s="10" t="n">
        <v>0</v>
      </c>
      <c r="L106" s="12" t="n">
        <f aca="false">K106/1000</f>
        <v>0</v>
      </c>
      <c r="M106" s="13" t="n">
        <f aca="false">IF(SUMIFS($I$3:$I$30000,$B$3:$B$30000,$B106,$C$3:$C$30000,$C106,$D$3:$D$30000,$D106)=0,0,I106/SUMIFS($I$3:$I$30000,$B$3:$B$30000,$B106,$C$3:$C$30000,$C106,$D$3:$D$30000,$D106))</f>
        <v>0</v>
      </c>
      <c r="N106" s="13" t="n">
        <f aca="false">IF(SUMIFS($K$3:$K$30000,$B$3:$B$30000,$B106,$C$3:$C$30000,$C106,$D$3:$D$30000,$D106)=0,0,K106/SUMIFS($K$3:$K$30000,$B$3:$B$30000,$B106,$C$3:$C$30000,$C106,$D$3:$D$30000,$D106))</f>
        <v>0</v>
      </c>
      <c r="O106" s="10" t="n">
        <v>1062505</v>
      </c>
      <c r="P106" s="11" t="n">
        <f aca="false">O106/1000</f>
        <v>1062.505</v>
      </c>
      <c r="Q106" s="10" t="n">
        <v>18787</v>
      </c>
      <c r="R106" s="12" t="n">
        <f aca="false">Q106/1000</f>
        <v>18.787</v>
      </c>
      <c r="S106" s="10" t="n">
        <v>222711</v>
      </c>
      <c r="T106" s="10" t="n">
        <v>798</v>
      </c>
    </row>
    <row r="107" customFormat="false" ht="15" hidden="false" customHeight="false" outlineLevel="0" collapsed="false">
      <c r="A107" s="3" t="s">
        <v>95</v>
      </c>
      <c r="B107" s="2" t="s">
        <v>96</v>
      </c>
      <c r="C107" s="2" t="n">
        <v>2022</v>
      </c>
      <c r="D107" s="2" t="s">
        <v>1471</v>
      </c>
      <c r="E107" s="3" t="s">
        <v>1472</v>
      </c>
      <c r="F107" s="2" t="n">
        <v>8</v>
      </c>
      <c r="G107" s="2" t="s">
        <v>192</v>
      </c>
      <c r="H107" s="3" t="s">
        <v>193</v>
      </c>
      <c r="I107" s="10" t="n">
        <v>0</v>
      </c>
      <c r="J107" s="11" t="n">
        <f aca="false">I107/1000</f>
        <v>0</v>
      </c>
      <c r="K107" s="10" t="n">
        <v>0</v>
      </c>
      <c r="L107" s="12" t="n">
        <f aca="false">K107/1000</f>
        <v>0</v>
      </c>
      <c r="M107" s="13" t="n">
        <f aca="false">IF(SUMIFS($I$3:$I$30000,$B$3:$B$30000,$B107,$C$3:$C$30000,$C107,$D$3:$D$30000,$D107)=0,0,I107/SUMIFS($I$3:$I$30000,$B$3:$B$30000,$B107,$C$3:$C$30000,$C107,$D$3:$D$30000,$D107))</f>
        <v>0</v>
      </c>
      <c r="N107" s="13" t="n">
        <f aca="false">IF(SUMIFS($K$3:$K$30000,$B$3:$B$30000,$B107,$C$3:$C$30000,$C107,$D$3:$D$30000,$D107)=0,0,K107/SUMIFS($K$3:$K$30000,$B$3:$B$30000,$B107,$C$3:$C$30000,$C107,$D$3:$D$30000,$D107))</f>
        <v>0</v>
      </c>
      <c r="O107" s="10" t="n">
        <v>3067004</v>
      </c>
      <c r="P107" s="11" t="n">
        <f aca="false">O107/1000</f>
        <v>3067.004</v>
      </c>
      <c r="Q107" s="10" t="n">
        <v>12844</v>
      </c>
      <c r="R107" s="12" t="n">
        <f aca="false">Q107/1000</f>
        <v>12.844</v>
      </c>
      <c r="S107" s="10" t="n">
        <v>222711</v>
      </c>
      <c r="T107" s="10" t="n">
        <v>798</v>
      </c>
    </row>
    <row r="108" customFormat="false" ht="15" hidden="false" customHeight="false" outlineLevel="0" collapsed="false">
      <c r="A108" s="3" t="s">
        <v>95</v>
      </c>
      <c r="B108" s="2" t="s">
        <v>96</v>
      </c>
      <c r="C108" s="2" t="n">
        <v>2022</v>
      </c>
      <c r="D108" s="2" t="s">
        <v>1471</v>
      </c>
      <c r="E108" s="3" t="s">
        <v>1472</v>
      </c>
      <c r="F108" s="2" t="n">
        <v>9</v>
      </c>
      <c r="G108" s="2" t="s">
        <v>107</v>
      </c>
      <c r="H108" s="3" t="s">
        <v>108</v>
      </c>
      <c r="I108" s="10" t="n">
        <v>0</v>
      </c>
      <c r="J108" s="11" t="n">
        <f aca="false">I108/1000</f>
        <v>0</v>
      </c>
      <c r="K108" s="10" t="n">
        <v>0</v>
      </c>
      <c r="L108" s="12" t="n">
        <f aca="false">K108/1000</f>
        <v>0</v>
      </c>
      <c r="M108" s="13" t="n">
        <f aca="false">IF(SUMIFS($I$3:$I$30000,$B$3:$B$30000,$B108,$C$3:$C$30000,$C108,$D$3:$D$30000,$D108)=0,0,I108/SUMIFS($I$3:$I$30000,$B$3:$B$30000,$B108,$C$3:$C$30000,$C108,$D$3:$D$30000,$D108))</f>
        <v>0</v>
      </c>
      <c r="N108" s="13" t="n">
        <f aca="false">IF(SUMIFS($K$3:$K$30000,$B$3:$B$30000,$B108,$C$3:$C$30000,$C108,$D$3:$D$30000,$D108)=0,0,K108/SUMIFS($K$3:$K$30000,$B$3:$B$30000,$B108,$C$3:$C$30000,$C108,$D$3:$D$30000,$D108))</f>
        <v>0</v>
      </c>
      <c r="O108" s="10" t="n">
        <v>207000</v>
      </c>
      <c r="P108" s="11" t="n">
        <f aca="false">O108/1000</f>
        <v>207</v>
      </c>
      <c r="Q108" s="10" t="n">
        <v>8694</v>
      </c>
      <c r="R108" s="12" t="n">
        <f aca="false">Q108/1000</f>
        <v>8.694</v>
      </c>
      <c r="S108" s="10" t="n">
        <v>222711</v>
      </c>
      <c r="T108" s="10" t="n">
        <v>798</v>
      </c>
    </row>
    <row r="109" customFormat="false" ht="15" hidden="false" customHeight="false" outlineLevel="0" collapsed="false">
      <c r="A109" s="3" t="s">
        <v>95</v>
      </c>
      <c r="B109" s="2" t="s">
        <v>96</v>
      </c>
      <c r="C109" s="2" t="n">
        <v>2022</v>
      </c>
      <c r="D109" s="2" t="s">
        <v>1471</v>
      </c>
      <c r="E109" s="3" t="s">
        <v>1472</v>
      </c>
      <c r="F109" s="2" t="n">
        <v>10</v>
      </c>
      <c r="G109" s="2" t="s">
        <v>97</v>
      </c>
      <c r="H109" s="3" t="s">
        <v>98</v>
      </c>
      <c r="I109" s="10" t="n">
        <v>0</v>
      </c>
      <c r="J109" s="11" t="n">
        <f aca="false">I109/1000</f>
        <v>0</v>
      </c>
      <c r="K109" s="10" t="n">
        <v>0</v>
      </c>
      <c r="L109" s="12" t="n">
        <f aca="false">K109/1000</f>
        <v>0</v>
      </c>
      <c r="M109" s="13" t="n">
        <f aca="false">IF(SUMIFS($I$3:$I$30000,$B$3:$B$30000,$B109,$C$3:$C$30000,$C109,$D$3:$D$30000,$D109)=0,0,I109/SUMIFS($I$3:$I$30000,$B$3:$B$30000,$B109,$C$3:$C$30000,$C109,$D$3:$D$30000,$D109))</f>
        <v>0</v>
      </c>
      <c r="N109" s="13" t="n">
        <f aca="false">IF(SUMIFS($K$3:$K$30000,$B$3:$B$30000,$B109,$C$3:$C$30000,$C109,$D$3:$D$30000,$D109)=0,0,K109/SUMIFS($K$3:$K$30000,$B$3:$B$30000,$B109,$C$3:$C$30000,$C109,$D$3:$D$30000,$D109))</f>
        <v>0</v>
      </c>
      <c r="O109" s="10" t="n">
        <v>4654654</v>
      </c>
      <c r="P109" s="11" t="n">
        <f aca="false">O109/1000</f>
        <v>4654.654</v>
      </c>
      <c r="Q109" s="10" t="n">
        <v>49333</v>
      </c>
      <c r="R109" s="12" t="n">
        <f aca="false">Q109/1000</f>
        <v>49.333</v>
      </c>
      <c r="S109" s="10" t="n">
        <v>222711</v>
      </c>
      <c r="T109" s="10" t="n">
        <v>798</v>
      </c>
    </row>
    <row r="110" customFormat="false" ht="15" hidden="false" customHeight="false" outlineLevel="0" collapsed="false">
      <c r="A110" s="3" t="s">
        <v>95</v>
      </c>
      <c r="B110" s="2" t="s">
        <v>96</v>
      </c>
      <c r="C110" s="2" t="n">
        <v>2022</v>
      </c>
      <c r="D110" s="2" t="s">
        <v>1473</v>
      </c>
      <c r="E110" s="3" t="s">
        <v>1474</v>
      </c>
      <c r="F110" s="2" t="n">
        <v>1</v>
      </c>
      <c r="G110" s="2" t="s">
        <v>102</v>
      </c>
      <c r="H110" s="3" t="s">
        <v>103</v>
      </c>
      <c r="I110" s="10" t="n">
        <v>330050</v>
      </c>
      <c r="J110" s="11" t="n">
        <f aca="false">I110/1000</f>
        <v>330.05</v>
      </c>
      <c r="K110" s="10" t="n">
        <v>87</v>
      </c>
      <c r="L110" s="12" t="n">
        <f aca="false">K110/1000</f>
        <v>0.087</v>
      </c>
      <c r="M110" s="13" t="n">
        <f aca="false">IF(SUMIFS($I$3:$I$30000,$B$3:$B$30000,$B110,$C$3:$C$30000,$C110,$D$3:$D$30000,$D110)=0,0,I110/SUMIFS($I$3:$I$30000,$B$3:$B$30000,$B110,$C$3:$C$30000,$C110,$D$3:$D$30000,$D110))</f>
        <v>1</v>
      </c>
      <c r="N110" s="13" t="n">
        <f aca="false">IF(SUMIFS($K$3:$K$30000,$B$3:$B$30000,$B110,$C$3:$C$30000,$C110,$D$3:$D$30000,$D110)=0,0,K110/SUMIFS($K$3:$K$30000,$B$3:$B$30000,$B110,$C$3:$C$30000,$C110,$D$3:$D$30000,$D110))</f>
        <v>1</v>
      </c>
      <c r="O110" s="10" t="n">
        <v>0</v>
      </c>
      <c r="P110" s="11" t="n">
        <f aca="false">O110/1000</f>
        <v>0</v>
      </c>
      <c r="Q110" s="10" t="n">
        <v>0</v>
      </c>
      <c r="R110" s="12" t="n">
        <f aca="false">Q110/1000</f>
        <v>0</v>
      </c>
      <c r="S110" s="10" t="n">
        <v>330050</v>
      </c>
      <c r="T110" s="10" t="n">
        <v>87</v>
      </c>
    </row>
    <row r="111" customFormat="false" ht="15" hidden="false" customHeight="false" outlineLevel="0" collapsed="false">
      <c r="A111" s="3" t="s">
        <v>95</v>
      </c>
      <c r="B111" s="2" t="s">
        <v>96</v>
      </c>
      <c r="C111" s="2" t="n">
        <v>2022</v>
      </c>
      <c r="D111" s="2" t="s">
        <v>1475</v>
      </c>
      <c r="E111" s="3" t="s">
        <v>1474</v>
      </c>
      <c r="F111" s="2" t="n">
        <v>1</v>
      </c>
      <c r="G111" s="2" t="s">
        <v>97</v>
      </c>
      <c r="H111" s="3" t="s">
        <v>98</v>
      </c>
      <c r="I111" s="10" t="n">
        <v>57634364</v>
      </c>
      <c r="J111" s="11" t="n">
        <f aca="false">I111/1000</f>
        <v>57634.364</v>
      </c>
      <c r="K111" s="10" t="n">
        <v>77941</v>
      </c>
      <c r="L111" s="12" t="n">
        <f aca="false">K111/1000</f>
        <v>77.941</v>
      </c>
      <c r="M111" s="13" t="n">
        <f aca="false">IF(SUMIFS($I$3:$I$30000,$B$3:$B$30000,$B111,$C$3:$C$30000,$C111,$D$3:$D$30000,$D111)=0,0,I111/SUMIFS($I$3:$I$30000,$B$3:$B$30000,$B111,$C$3:$C$30000,$C111,$D$3:$D$30000,$D111))</f>
        <v>0.521042252585756</v>
      </c>
      <c r="N111" s="13" t="n">
        <f aca="false">IF(SUMIFS($K$3:$K$30000,$B$3:$B$30000,$B111,$C$3:$C$30000,$C111,$D$3:$D$30000,$D111)=0,0,K111/SUMIFS($K$3:$K$30000,$B$3:$B$30000,$B111,$C$3:$C$30000,$C111,$D$3:$D$30000,$D111))</f>
        <v>0.378288260304025</v>
      </c>
      <c r="O111" s="10" t="n">
        <v>1425961</v>
      </c>
      <c r="P111" s="11" t="n">
        <f aca="false">O111/1000</f>
        <v>1425.961</v>
      </c>
      <c r="Q111" s="10" t="n">
        <v>4646</v>
      </c>
      <c r="R111" s="12" t="n">
        <f aca="false">Q111/1000</f>
        <v>4.646</v>
      </c>
      <c r="S111" s="10" t="n">
        <v>110613609</v>
      </c>
      <c r="T111" s="10" t="n">
        <v>206036</v>
      </c>
    </row>
    <row r="112" customFormat="false" ht="15" hidden="false" customHeight="false" outlineLevel="0" collapsed="false">
      <c r="A112" s="3" t="s">
        <v>95</v>
      </c>
      <c r="B112" s="2" t="s">
        <v>96</v>
      </c>
      <c r="C112" s="2" t="n">
        <v>2022</v>
      </c>
      <c r="D112" s="2" t="s">
        <v>1475</v>
      </c>
      <c r="E112" s="3" t="s">
        <v>1474</v>
      </c>
      <c r="F112" s="2" t="n">
        <v>2</v>
      </c>
      <c r="G112" s="2" t="s">
        <v>102</v>
      </c>
      <c r="H112" s="3" t="s">
        <v>103</v>
      </c>
      <c r="I112" s="10" t="n">
        <v>27938719</v>
      </c>
      <c r="J112" s="11" t="n">
        <f aca="false">I112/1000</f>
        <v>27938.719</v>
      </c>
      <c r="K112" s="10" t="n">
        <v>70067</v>
      </c>
      <c r="L112" s="12" t="n">
        <f aca="false">K112/1000</f>
        <v>70.067</v>
      </c>
      <c r="M112" s="13" t="n">
        <f aca="false">IF(SUMIFS($I$3:$I$30000,$B$3:$B$30000,$B112,$C$3:$C$30000,$C112,$D$3:$D$30000,$D112)=0,0,I112/SUMIFS($I$3:$I$30000,$B$3:$B$30000,$B112,$C$3:$C$30000,$C112,$D$3:$D$30000,$D112))</f>
        <v>0.25257940006279</v>
      </c>
      <c r="N112" s="13" t="n">
        <f aca="false">IF(SUMIFS($K$3:$K$30000,$B$3:$B$30000,$B112,$C$3:$C$30000,$C112,$D$3:$D$30000,$D112)=0,0,K112/SUMIFS($K$3:$K$30000,$B$3:$B$30000,$B112,$C$3:$C$30000,$C112,$D$3:$D$30000,$D112))</f>
        <v>0.340071637966181</v>
      </c>
      <c r="O112" s="10" t="n">
        <v>236068</v>
      </c>
      <c r="P112" s="11" t="n">
        <f aca="false">O112/1000</f>
        <v>236.068</v>
      </c>
      <c r="Q112" s="10" t="n">
        <v>3227</v>
      </c>
      <c r="R112" s="12" t="n">
        <f aca="false">Q112/1000</f>
        <v>3.227</v>
      </c>
      <c r="S112" s="10" t="n">
        <v>110613609</v>
      </c>
      <c r="T112" s="10" t="n">
        <v>206036</v>
      </c>
    </row>
    <row r="113" customFormat="false" ht="15" hidden="false" customHeight="false" outlineLevel="0" collapsed="false">
      <c r="A113" s="3" t="s">
        <v>95</v>
      </c>
      <c r="B113" s="2" t="s">
        <v>96</v>
      </c>
      <c r="C113" s="2" t="n">
        <v>2022</v>
      </c>
      <c r="D113" s="2" t="s">
        <v>1475</v>
      </c>
      <c r="E113" s="3" t="s">
        <v>1474</v>
      </c>
      <c r="F113" s="2" t="n">
        <v>3</v>
      </c>
      <c r="G113" s="2" t="s">
        <v>107</v>
      </c>
      <c r="H113" s="3" t="s">
        <v>108</v>
      </c>
      <c r="I113" s="10" t="n">
        <v>21999996</v>
      </c>
      <c r="J113" s="11" t="n">
        <f aca="false">I113/1000</f>
        <v>21999.996</v>
      </c>
      <c r="K113" s="10" t="n">
        <v>55703</v>
      </c>
      <c r="L113" s="12" t="n">
        <f aca="false">K113/1000</f>
        <v>55.703</v>
      </c>
      <c r="M113" s="13" t="n">
        <f aca="false">IF(SUMIFS($I$3:$I$30000,$B$3:$B$30000,$B113,$C$3:$C$30000,$C113,$D$3:$D$30000,$D113)=0,0,I113/SUMIFS($I$3:$I$30000,$B$3:$B$30000,$B113,$C$3:$C$30000,$C113,$D$3:$D$30000,$D113))</f>
        <v>0.198890499992637</v>
      </c>
      <c r="N113" s="13" t="n">
        <f aca="false">IF(SUMIFS($K$3:$K$30000,$B$3:$B$30000,$B113,$C$3:$C$30000,$C113,$D$3:$D$30000,$D113)=0,0,K113/SUMIFS($K$3:$K$30000,$B$3:$B$30000,$B113,$C$3:$C$30000,$C113,$D$3:$D$30000,$D113))</f>
        <v>0.270355666000116</v>
      </c>
      <c r="O113" s="10" t="n">
        <v>14020059</v>
      </c>
      <c r="P113" s="11" t="n">
        <f aca="false">O113/1000</f>
        <v>14020.059</v>
      </c>
      <c r="Q113" s="10" t="n">
        <v>27784</v>
      </c>
      <c r="R113" s="12" t="n">
        <f aca="false">Q113/1000</f>
        <v>27.784</v>
      </c>
      <c r="S113" s="10" t="n">
        <v>110613609</v>
      </c>
      <c r="T113" s="10" t="n">
        <v>206036</v>
      </c>
    </row>
    <row r="114" customFormat="false" ht="15" hidden="false" customHeight="false" outlineLevel="0" collapsed="false">
      <c r="A114" s="3" t="s">
        <v>95</v>
      </c>
      <c r="B114" s="2" t="s">
        <v>96</v>
      </c>
      <c r="C114" s="2" t="n">
        <v>2022</v>
      </c>
      <c r="D114" s="2" t="s">
        <v>1475</v>
      </c>
      <c r="E114" s="3" t="s">
        <v>1474</v>
      </c>
      <c r="F114" s="2" t="n">
        <v>4</v>
      </c>
      <c r="G114" s="2" t="s">
        <v>247</v>
      </c>
      <c r="H114" s="3" t="s">
        <v>248</v>
      </c>
      <c r="I114" s="10" t="n">
        <v>2454000</v>
      </c>
      <c r="J114" s="11" t="n">
        <f aca="false">I114/1000</f>
        <v>2454</v>
      </c>
      <c r="K114" s="10" t="n">
        <v>1050</v>
      </c>
      <c r="L114" s="12" t="n">
        <f aca="false">K114/1000</f>
        <v>1.05</v>
      </c>
      <c r="M114" s="13" t="n">
        <f aca="false">IF(SUMIFS($I$3:$I$30000,$B$3:$B$30000,$B114,$C$3:$C$30000,$C114,$D$3:$D$30000,$D114)=0,0,I114/SUMIFS($I$3:$I$30000,$B$3:$B$30000,$B114,$C$3:$C$30000,$C114,$D$3:$D$30000,$D114))</f>
        <v>0.0221853352601487</v>
      </c>
      <c r="N114" s="13" t="n">
        <f aca="false">IF(SUMIFS($K$3:$K$30000,$B$3:$B$30000,$B114,$C$3:$C$30000,$C114,$D$3:$D$30000,$D114)=0,0,K114/SUMIFS($K$3:$K$30000,$B$3:$B$30000,$B114,$C$3:$C$30000,$C114,$D$3:$D$30000,$D114))</f>
        <v>0.00509619678114504</v>
      </c>
      <c r="O114" s="10" t="n">
        <v>0</v>
      </c>
      <c r="P114" s="11" t="n">
        <f aca="false">O114/1000</f>
        <v>0</v>
      </c>
      <c r="Q114" s="10" t="n">
        <v>0</v>
      </c>
      <c r="R114" s="12" t="n">
        <f aca="false">Q114/1000</f>
        <v>0</v>
      </c>
      <c r="S114" s="10" t="n">
        <v>110613609</v>
      </c>
      <c r="T114" s="10" t="n">
        <v>206036</v>
      </c>
    </row>
    <row r="115" customFormat="false" ht="15" hidden="false" customHeight="false" outlineLevel="0" collapsed="false">
      <c r="A115" s="3" t="s">
        <v>95</v>
      </c>
      <c r="B115" s="2" t="s">
        <v>96</v>
      </c>
      <c r="C115" s="2" t="n">
        <v>2022</v>
      </c>
      <c r="D115" s="2" t="s">
        <v>1475</v>
      </c>
      <c r="E115" s="3" t="s">
        <v>1474</v>
      </c>
      <c r="F115" s="2" t="n">
        <v>5</v>
      </c>
      <c r="G115" s="2" t="s">
        <v>112</v>
      </c>
      <c r="H115" s="3" t="s">
        <v>113</v>
      </c>
      <c r="I115" s="10" t="n">
        <v>283862</v>
      </c>
      <c r="J115" s="11" t="n">
        <f aca="false">I115/1000</f>
        <v>283.862</v>
      </c>
      <c r="K115" s="10" t="n">
        <v>293</v>
      </c>
      <c r="L115" s="12" t="n">
        <f aca="false">K115/1000</f>
        <v>0.293</v>
      </c>
      <c r="M115" s="13" t="n">
        <f aca="false">IF(SUMIFS($I$3:$I$30000,$B$3:$B$30000,$B115,$C$3:$C$30000,$C115,$D$3:$D$30000,$D115)=0,0,I115/SUMIFS($I$3:$I$30000,$B$3:$B$30000,$B115,$C$3:$C$30000,$C115,$D$3:$D$30000,$D115))</f>
        <v>0.00256624842608652</v>
      </c>
      <c r="N115" s="13" t="n">
        <f aca="false">IF(SUMIFS($K$3:$K$30000,$B$3:$B$30000,$B115,$C$3:$C$30000,$C115,$D$3:$D$30000,$D115)=0,0,K115/SUMIFS($K$3:$K$30000,$B$3:$B$30000,$B115,$C$3:$C$30000,$C115,$D$3:$D$30000,$D115))</f>
        <v>0.00142208157797666</v>
      </c>
      <c r="O115" s="10" t="n">
        <v>0</v>
      </c>
      <c r="P115" s="11" t="n">
        <f aca="false">O115/1000</f>
        <v>0</v>
      </c>
      <c r="Q115" s="10" t="n">
        <v>0</v>
      </c>
      <c r="R115" s="12" t="n">
        <f aca="false">Q115/1000</f>
        <v>0</v>
      </c>
      <c r="S115" s="10" t="n">
        <v>110613609</v>
      </c>
      <c r="T115" s="10" t="n">
        <v>206036</v>
      </c>
    </row>
    <row r="116" customFormat="false" ht="15" hidden="false" customHeight="false" outlineLevel="0" collapsed="false">
      <c r="A116" s="3" t="s">
        <v>95</v>
      </c>
      <c r="B116" s="2" t="s">
        <v>96</v>
      </c>
      <c r="C116" s="2" t="n">
        <v>2022</v>
      </c>
      <c r="D116" s="2" t="s">
        <v>1475</v>
      </c>
      <c r="E116" s="3" t="s">
        <v>1474</v>
      </c>
      <c r="F116" s="2" t="n">
        <v>6</v>
      </c>
      <c r="G116" s="2" t="s">
        <v>117</v>
      </c>
      <c r="H116" s="3" t="s">
        <v>118</v>
      </c>
      <c r="I116" s="10" t="n">
        <v>193377</v>
      </c>
      <c r="J116" s="11" t="n">
        <f aca="false">I116/1000</f>
        <v>193.377</v>
      </c>
      <c r="K116" s="10" t="n">
        <v>230</v>
      </c>
      <c r="L116" s="12" t="n">
        <f aca="false">K116/1000</f>
        <v>0.23</v>
      </c>
      <c r="M116" s="13" t="n">
        <f aca="false">IF(SUMIFS($I$3:$I$30000,$B$3:$B$30000,$B116,$C$3:$C$30000,$C116,$D$3:$D$30000,$D116)=0,0,I116/SUMIFS($I$3:$I$30000,$B$3:$B$30000,$B116,$C$3:$C$30000,$C116,$D$3:$D$30000,$D116))</f>
        <v>0.00174822069136177</v>
      </c>
      <c r="N116" s="13" t="n">
        <f aca="false">IF(SUMIFS($K$3:$K$30000,$B$3:$B$30000,$B116,$C$3:$C$30000,$C116,$D$3:$D$30000,$D116)=0,0,K116/SUMIFS($K$3:$K$30000,$B$3:$B$30000,$B116,$C$3:$C$30000,$C116,$D$3:$D$30000,$D116))</f>
        <v>0.00111630977110796</v>
      </c>
      <c r="O116" s="10" t="n">
        <v>42448</v>
      </c>
      <c r="P116" s="11" t="n">
        <f aca="false">O116/1000</f>
        <v>42.448</v>
      </c>
      <c r="Q116" s="10" t="n">
        <v>102</v>
      </c>
      <c r="R116" s="12" t="n">
        <f aca="false">Q116/1000</f>
        <v>0.102</v>
      </c>
      <c r="S116" s="10" t="n">
        <v>110613609</v>
      </c>
      <c r="T116" s="10" t="n">
        <v>206036</v>
      </c>
    </row>
    <row r="117" customFormat="false" ht="15" hidden="false" customHeight="false" outlineLevel="0" collapsed="false">
      <c r="A117" s="3" t="s">
        <v>95</v>
      </c>
      <c r="B117" s="2" t="s">
        <v>96</v>
      </c>
      <c r="C117" s="2" t="n">
        <v>2022</v>
      </c>
      <c r="D117" s="2" t="s">
        <v>1475</v>
      </c>
      <c r="E117" s="3" t="s">
        <v>1474</v>
      </c>
      <c r="F117" s="2" t="n">
        <v>7</v>
      </c>
      <c r="G117" s="2" t="s">
        <v>147</v>
      </c>
      <c r="H117" s="3" t="s">
        <v>148</v>
      </c>
      <c r="I117" s="10" t="n">
        <v>30264</v>
      </c>
      <c r="J117" s="11" t="n">
        <f aca="false">I117/1000</f>
        <v>30.264</v>
      </c>
      <c r="K117" s="10" t="n">
        <v>491</v>
      </c>
      <c r="L117" s="12" t="n">
        <f aca="false">K117/1000</f>
        <v>0.491</v>
      </c>
      <c r="M117" s="13" t="n">
        <f aca="false">IF(SUMIFS($I$3:$I$30000,$B$3:$B$30000,$B117,$C$3:$C$30000,$C117,$D$3:$D$30000,$D117)=0,0,I117/SUMIFS($I$3:$I$30000,$B$3:$B$30000,$B117,$C$3:$C$30000,$C117,$D$3:$D$30000,$D117))</f>
        <v>0.000273601053917335</v>
      </c>
      <c r="N117" s="13" t="n">
        <f aca="false">IF(SUMIFS($K$3:$K$30000,$B$3:$B$30000,$B117,$C$3:$C$30000,$C117,$D$3:$D$30000,$D117)=0,0,K117/SUMIFS($K$3:$K$30000,$B$3:$B$30000,$B117,$C$3:$C$30000,$C117,$D$3:$D$30000,$D117))</f>
        <v>0.0023830786852783</v>
      </c>
      <c r="O117" s="10" t="n">
        <v>852919</v>
      </c>
      <c r="P117" s="11" t="n">
        <f aca="false">O117/1000</f>
        <v>852.919</v>
      </c>
      <c r="Q117" s="10" t="n">
        <v>1245</v>
      </c>
      <c r="R117" s="12" t="n">
        <f aca="false">Q117/1000</f>
        <v>1.245</v>
      </c>
      <c r="S117" s="10" t="n">
        <v>110613609</v>
      </c>
      <c r="T117" s="10" t="n">
        <v>206036</v>
      </c>
    </row>
    <row r="118" customFormat="false" ht="15" hidden="false" customHeight="false" outlineLevel="0" collapsed="false">
      <c r="A118" s="3" t="s">
        <v>95</v>
      </c>
      <c r="B118" s="2" t="s">
        <v>96</v>
      </c>
      <c r="C118" s="2" t="n">
        <v>2022</v>
      </c>
      <c r="D118" s="2" t="s">
        <v>1475</v>
      </c>
      <c r="E118" s="3" t="s">
        <v>1474</v>
      </c>
      <c r="F118" s="2" t="n">
        <v>8</v>
      </c>
      <c r="G118" s="2" t="s">
        <v>142</v>
      </c>
      <c r="H118" s="3" t="s">
        <v>143</v>
      </c>
      <c r="I118" s="10" t="n">
        <v>28051</v>
      </c>
      <c r="J118" s="11" t="n">
        <f aca="false">I118/1000</f>
        <v>28.051</v>
      </c>
      <c r="K118" s="10" t="n">
        <v>35</v>
      </c>
      <c r="L118" s="12" t="n">
        <f aca="false">K118/1000</f>
        <v>0.035</v>
      </c>
      <c r="M118" s="13" t="n">
        <f aca="false">IF(SUMIFS($I$3:$I$30000,$B$3:$B$30000,$B118,$C$3:$C$30000,$C118,$D$3:$D$30000,$D118)=0,0,I118/SUMIFS($I$3:$I$30000,$B$3:$B$30000,$B118,$C$3:$C$30000,$C118,$D$3:$D$30000,$D118))</f>
        <v>0.00025359447407597</v>
      </c>
      <c r="N118" s="13" t="n">
        <f aca="false">IF(SUMIFS($K$3:$K$30000,$B$3:$B$30000,$B118,$C$3:$C$30000,$C118,$D$3:$D$30000,$D118)=0,0,K118/SUMIFS($K$3:$K$30000,$B$3:$B$30000,$B118,$C$3:$C$30000,$C118,$D$3:$D$30000,$D118))</f>
        <v>0.000169873226038168</v>
      </c>
      <c r="O118" s="10" t="n">
        <v>12527</v>
      </c>
      <c r="P118" s="11" t="n">
        <f aca="false">O118/1000</f>
        <v>12.527</v>
      </c>
      <c r="Q118" s="10" t="n">
        <v>53</v>
      </c>
      <c r="R118" s="12" t="n">
        <f aca="false">Q118/1000</f>
        <v>0.053</v>
      </c>
      <c r="S118" s="10" t="n">
        <v>110613609</v>
      </c>
      <c r="T118" s="10" t="n">
        <v>206036</v>
      </c>
    </row>
    <row r="119" customFormat="false" ht="15" hidden="false" customHeight="false" outlineLevel="0" collapsed="false">
      <c r="A119" s="3" t="s">
        <v>95</v>
      </c>
      <c r="B119" s="2" t="s">
        <v>96</v>
      </c>
      <c r="C119" s="2" t="n">
        <v>2022</v>
      </c>
      <c r="D119" s="2" t="s">
        <v>1475</v>
      </c>
      <c r="E119" s="3" t="s">
        <v>1474</v>
      </c>
      <c r="F119" s="2" t="n">
        <v>9</v>
      </c>
      <c r="G119" s="2" t="s">
        <v>157</v>
      </c>
      <c r="H119" s="3" t="s">
        <v>158</v>
      </c>
      <c r="I119" s="10" t="n">
        <v>17813</v>
      </c>
      <c r="J119" s="11" t="n">
        <f aca="false">I119/1000</f>
        <v>17.813</v>
      </c>
      <c r="K119" s="10" t="n">
        <v>28</v>
      </c>
      <c r="L119" s="12" t="n">
        <f aca="false">K119/1000</f>
        <v>0.028</v>
      </c>
      <c r="M119" s="13" t="n">
        <f aca="false">IF(SUMIFS($I$3:$I$30000,$B$3:$B$30000,$B119,$C$3:$C$30000,$C119,$D$3:$D$30000,$D119)=0,0,I119/SUMIFS($I$3:$I$30000,$B$3:$B$30000,$B119,$C$3:$C$30000,$C119,$D$3:$D$30000,$D119))</f>
        <v>0.000161038050932774</v>
      </c>
      <c r="N119" s="13" t="n">
        <f aca="false">IF(SUMIFS($K$3:$K$30000,$B$3:$B$30000,$B119,$C$3:$C$30000,$C119,$D$3:$D$30000,$D119)=0,0,K119/SUMIFS($K$3:$K$30000,$B$3:$B$30000,$B119,$C$3:$C$30000,$C119,$D$3:$D$30000,$D119))</f>
        <v>0.000135898580830534</v>
      </c>
      <c r="O119" s="10" t="n">
        <v>0</v>
      </c>
      <c r="P119" s="11" t="n">
        <f aca="false">O119/1000</f>
        <v>0</v>
      </c>
      <c r="Q119" s="10" t="n">
        <v>0</v>
      </c>
      <c r="R119" s="12" t="n">
        <f aca="false">Q119/1000</f>
        <v>0</v>
      </c>
      <c r="S119" s="10" t="n">
        <v>110613609</v>
      </c>
      <c r="T119" s="10" t="n">
        <v>206036</v>
      </c>
    </row>
    <row r="120" customFormat="false" ht="15" hidden="false" customHeight="false" outlineLevel="0" collapsed="false">
      <c r="A120" s="3" t="s">
        <v>95</v>
      </c>
      <c r="B120" s="2" t="s">
        <v>96</v>
      </c>
      <c r="C120" s="2" t="n">
        <v>2022</v>
      </c>
      <c r="D120" s="2" t="s">
        <v>1475</v>
      </c>
      <c r="E120" s="3" t="s">
        <v>1474</v>
      </c>
      <c r="F120" s="2" t="n">
        <v>10</v>
      </c>
      <c r="G120" s="2" t="s">
        <v>132</v>
      </c>
      <c r="H120" s="3" t="s">
        <v>133</v>
      </c>
      <c r="I120" s="10" t="n">
        <v>13078</v>
      </c>
      <c r="J120" s="11" t="n">
        <f aca="false">I120/1000</f>
        <v>13.078</v>
      </c>
      <c r="K120" s="10" t="n">
        <v>186</v>
      </c>
      <c r="L120" s="12" t="n">
        <f aca="false">K120/1000</f>
        <v>0.186</v>
      </c>
      <c r="M120" s="13" t="n">
        <f aca="false">IF(SUMIFS($I$3:$I$30000,$B$3:$B$30000,$B120,$C$3:$C$30000,$C120,$D$3:$D$30000,$D120)=0,0,I120/SUMIFS($I$3:$I$30000,$B$3:$B$30000,$B120,$C$3:$C$30000,$C120,$D$3:$D$30000,$D120))</f>
        <v>0.000118231383264965</v>
      </c>
      <c r="N120" s="13" t="n">
        <f aca="false">IF(SUMIFS($K$3:$K$30000,$B$3:$B$30000,$B120,$C$3:$C$30000,$C120,$D$3:$D$30000,$D120)=0,0,K120/SUMIFS($K$3:$K$30000,$B$3:$B$30000,$B120,$C$3:$C$30000,$C120,$D$3:$D$30000,$D120))</f>
        <v>0.000902754858374265</v>
      </c>
      <c r="O120" s="10" t="n">
        <v>366770</v>
      </c>
      <c r="P120" s="11" t="n">
        <f aca="false">O120/1000</f>
        <v>366.77</v>
      </c>
      <c r="Q120" s="10" t="n">
        <v>1132</v>
      </c>
      <c r="R120" s="12" t="n">
        <f aca="false">Q120/1000</f>
        <v>1.132</v>
      </c>
      <c r="S120" s="10" t="n">
        <v>110613609</v>
      </c>
      <c r="T120" s="10" t="n">
        <v>206036</v>
      </c>
    </row>
    <row r="121" customFormat="false" ht="15" hidden="false" customHeight="false" outlineLevel="0" collapsed="false">
      <c r="A121" s="3" t="s">
        <v>95</v>
      </c>
      <c r="B121" s="2" t="s">
        <v>96</v>
      </c>
      <c r="C121" s="2" t="n">
        <v>2022</v>
      </c>
      <c r="D121" s="2" t="s">
        <v>1475</v>
      </c>
      <c r="E121" s="3" t="s">
        <v>1474</v>
      </c>
      <c r="F121" s="2" t="n">
        <v>11</v>
      </c>
      <c r="G121" s="2" t="s">
        <v>152</v>
      </c>
      <c r="H121" s="3" t="s">
        <v>153</v>
      </c>
      <c r="I121" s="10" t="n">
        <v>10551</v>
      </c>
      <c r="J121" s="11" t="n">
        <f aca="false">I121/1000</f>
        <v>10.551</v>
      </c>
      <c r="K121" s="10" t="n">
        <v>3</v>
      </c>
      <c r="L121" s="12" t="n">
        <f aca="false">K121/1000</f>
        <v>0.003</v>
      </c>
      <c r="M121" s="13" t="n">
        <f aca="false">IF(SUMIFS($I$3:$I$30000,$B$3:$B$30000,$B121,$C$3:$C$30000,$C121,$D$3:$D$30000,$D121)=0,0,I121/SUMIFS($I$3:$I$30000,$B$3:$B$30000,$B121,$C$3:$C$30000,$C121,$D$3:$D$30000,$D121))</f>
        <v>9.538609304394E-005</v>
      </c>
      <c r="N121" s="13" t="n">
        <f aca="false">IF(SUMIFS($K$3:$K$30000,$B$3:$B$30000,$B121,$C$3:$C$30000,$C121,$D$3:$D$30000,$D121)=0,0,K121/SUMIFS($K$3:$K$30000,$B$3:$B$30000,$B121,$C$3:$C$30000,$C121,$D$3:$D$30000,$D121))</f>
        <v>1.4560562231843E-005</v>
      </c>
      <c r="O121" s="10" t="n">
        <v>0</v>
      </c>
      <c r="P121" s="11" t="n">
        <f aca="false">O121/1000</f>
        <v>0</v>
      </c>
      <c r="Q121" s="10" t="n">
        <v>0</v>
      </c>
      <c r="R121" s="12" t="n">
        <f aca="false">Q121/1000</f>
        <v>0</v>
      </c>
      <c r="S121" s="10" t="n">
        <v>110613609</v>
      </c>
      <c r="T121" s="10" t="n">
        <v>206036</v>
      </c>
    </row>
    <row r="122" customFormat="false" ht="15" hidden="false" customHeight="false" outlineLevel="0" collapsed="false">
      <c r="A122" s="3" t="s">
        <v>95</v>
      </c>
      <c r="B122" s="2" t="s">
        <v>96</v>
      </c>
      <c r="C122" s="2" t="n">
        <v>2022</v>
      </c>
      <c r="D122" s="2" t="s">
        <v>1475</v>
      </c>
      <c r="E122" s="3" t="s">
        <v>1474</v>
      </c>
      <c r="F122" s="2" t="n">
        <v>12</v>
      </c>
      <c r="G122" s="2" t="s">
        <v>162</v>
      </c>
      <c r="H122" s="3" t="s">
        <v>163</v>
      </c>
      <c r="I122" s="10" t="n">
        <v>5674</v>
      </c>
      <c r="J122" s="11" t="n">
        <f aca="false">I122/1000</f>
        <v>5.674</v>
      </c>
      <c r="K122" s="10" t="n">
        <v>5</v>
      </c>
      <c r="L122" s="12" t="n">
        <f aca="false">K122/1000</f>
        <v>0.005</v>
      </c>
      <c r="M122" s="13" t="n">
        <f aca="false">IF(SUMIFS($I$3:$I$30000,$B$3:$B$30000,$B122,$C$3:$C$30000,$C122,$D$3:$D$30000,$D122)=0,0,I122/SUMIFS($I$3:$I$30000,$B$3:$B$30000,$B122,$C$3:$C$30000,$C122,$D$3:$D$30000,$D122))</f>
        <v>5.12956773700422E-005</v>
      </c>
      <c r="N122" s="13" t="n">
        <f aca="false">IF(SUMIFS($K$3:$K$30000,$B$3:$B$30000,$B122,$C$3:$C$30000,$C122,$D$3:$D$30000,$D122)=0,0,K122/SUMIFS($K$3:$K$30000,$B$3:$B$30000,$B122,$C$3:$C$30000,$C122,$D$3:$D$30000,$D122))</f>
        <v>2.42676037197383E-005</v>
      </c>
      <c r="O122" s="10" t="n">
        <v>0</v>
      </c>
      <c r="P122" s="11" t="n">
        <f aca="false">O122/1000</f>
        <v>0</v>
      </c>
      <c r="Q122" s="10" t="n">
        <v>0</v>
      </c>
      <c r="R122" s="12" t="n">
        <f aca="false">Q122/1000</f>
        <v>0</v>
      </c>
      <c r="S122" s="10" t="n">
        <v>110613609</v>
      </c>
      <c r="T122" s="10" t="n">
        <v>206036</v>
      </c>
    </row>
    <row r="123" customFormat="false" ht="15" hidden="false" customHeight="false" outlineLevel="0" collapsed="false">
      <c r="A123" s="3" t="s">
        <v>95</v>
      </c>
      <c r="B123" s="2" t="s">
        <v>96</v>
      </c>
      <c r="C123" s="2" t="n">
        <v>2022</v>
      </c>
      <c r="D123" s="2" t="s">
        <v>1475</v>
      </c>
      <c r="E123" s="3" t="s">
        <v>1474</v>
      </c>
      <c r="F123" s="2" t="n">
        <v>13</v>
      </c>
      <c r="G123" s="2" t="s">
        <v>137</v>
      </c>
      <c r="H123" s="3" t="s">
        <v>138</v>
      </c>
      <c r="I123" s="10" t="n">
        <v>1941</v>
      </c>
      <c r="J123" s="11" t="n">
        <f aca="false">I123/1000</f>
        <v>1.941</v>
      </c>
      <c r="K123" s="10" t="n">
        <v>3</v>
      </c>
      <c r="L123" s="12" t="n">
        <f aca="false">K123/1000</f>
        <v>0.003</v>
      </c>
      <c r="M123" s="13" t="n">
        <f aca="false">IF(SUMIFS($I$3:$I$30000,$B$3:$B$30000,$B123,$C$3:$C$30000,$C123,$D$3:$D$30000,$D123)=0,0,I123/SUMIFS($I$3:$I$30000,$B$3:$B$30000,$B123,$C$3:$C$30000,$C123,$D$3:$D$30000,$D123))</f>
        <v>1.75475695761812E-005</v>
      </c>
      <c r="N123" s="13" t="n">
        <f aca="false">IF(SUMIFS($K$3:$K$30000,$B$3:$B$30000,$B123,$C$3:$C$30000,$C123,$D$3:$D$30000,$D123)=0,0,K123/SUMIFS($K$3:$K$30000,$B$3:$B$30000,$B123,$C$3:$C$30000,$C123,$D$3:$D$30000,$D123))</f>
        <v>1.4560562231843E-005</v>
      </c>
      <c r="O123" s="10" t="n">
        <v>0</v>
      </c>
      <c r="P123" s="11" t="n">
        <f aca="false">O123/1000</f>
        <v>0</v>
      </c>
      <c r="Q123" s="10" t="n">
        <v>0</v>
      </c>
      <c r="R123" s="12" t="n">
        <f aca="false">Q123/1000</f>
        <v>0</v>
      </c>
      <c r="S123" s="10" t="n">
        <v>110613609</v>
      </c>
      <c r="T123" s="10" t="n">
        <v>206036</v>
      </c>
    </row>
    <row r="124" customFormat="false" ht="15" hidden="false" customHeight="false" outlineLevel="0" collapsed="false">
      <c r="A124" s="3" t="s">
        <v>95</v>
      </c>
      <c r="B124" s="2" t="s">
        <v>96</v>
      </c>
      <c r="C124" s="2" t="n">
        <v>2022</v>
      </c>
      <c r="D124" s="2" t="s">
        <v>1475</v>
      </c>
      <c r="E124" s="3" t="s">
        <v>1474</v>
      </c>
      <c r="F124" s="2" t="n">
        <v>14</v>
      </c>
      <c r="G124" s="2" t="s">
        <v>252</v>
      </c>
      <c r="H124" s="3" t="s">
        <v>253</v>
      </c>
      <c r="I124" s="10" t="n">
        <v>1919</v>
      </c>
      <c r="J124" s="11" t="n">
        <f aca="false">I124/1000</f>
        <v>1.919</v>
      </c>
      <c r="K124" s="10" t="n">
        <v>1</v>
      </c>
      <c r="L124" s="12" t="n">
        <f aca="false">K124/1000</f>
        <v>0.001</v>
      </c>
      <c r="M124" s="13" t="n">
        <f aca="false">IF(SUMIFS($I$3:$I$30000,$B$3:$B$30000,$B124,$C$3:$C$30000,$C124,$D$3:$D$30000,$D124)=0,0,I124/SUMIFS($I$3:$I$30000,$B$3:$B$30000,$B124,$C$3:$C$30000,$C124,$D$3:$D$30000,$D124))</f>
        <v>1.73486790400266E-005</v>
      </c>
      <c r="N124" s="13" t="n">
        <f aca="false">IF(SUMIFS($K$3:$K$30000,$B$3:$B$30000,$B124,$C$3:$C$30000,$C124,$D$3:$D$30000,$D124)=0,0,K124/SUMIFS($K$3:$K$30000,$B$3:$B$30000,$B124,$C$3:$C$30000,$C124,$D$3:$D$30000,$D124))</f>
        <v>4.85352074394766E-006</v>
      </c>
      <c r="O124" s="10" t="n">
        <v>0</v>
      </c>
      <c r="P124" s="11" t="n">
        <f aca="false">O124/1000</f>
        <v>0</v>
      </c>
      <c r="Q124" s="10" t="n">
        <v>0</v>
      </c>
      <c r="R124" s="12" t="n">
        <f aca="false">Q124/1000</f>
        <v>0</v>
      </c>
      <c r="S124" s="10" t="n">
        <v>110613609</v>
      </c>
      <c r="T124" s="10" t="n">
        <v>206036</v>
      </c>
    </row>
    <row r="125" customFormat="false" ht="15" hidden="false" customHeight="false" outlineLevel="0" collapsed="false">
      <c r="A125" s="3" t="s">
        <v>95</v>
      </c>
      <c r="B125" s="2" t="s">
        <v>96</v>
      </c>
      <c r="C125" s="2" t="n">
        <v>2022</v>
      </c>
      <c r="D125" s="2" t="s">
        <v>1475</v>
      </c>
      <c r="E125" s="3" t="s">
        <v>1474</v>
      </c>
      <c r="F125" s="2" t="n">
        <v>15</v>
      </c>
      <c r="G125" s="2" t="s">
        <v>325</v>
      </c>
      <c r="H125" s="3" t="s">
        <v>326</v>
      </c>
      <c r="I125" s="10" t="n">
        <v>0</v>
      </c>
      <c r="J125" s="11" t="n">
        <f aca="false">I125/1000</f>
        <v>0</v>
      </c>
      <c r="K125" s="10" t="n">
        <v>0</v>
      </c>
      <c r="L125" s="12" t="n">
        <f aca="false">K125/1000</f>
        <v>0</v>
      </c>
      <c r="M125" s="13" t="n">
        <f aca="false">IF(SUMIFS($I$3:$I$30000,$B$3:$B$30000,$B125,$C$3:$C$30000,$C125,$D$3:$D$30000,$D125)=0,0,I125/SUMIFS($I$3:$I$30000,$B$3:$B$30000,$B125,$C$3:$C$30000,$C125,$D$3:$D$30000,$D125))</f>
        <v>0</v>
      </c>
      <c r="N125" s="13" t="n">
        <f aca="false">IF(SUMIFS($K$3:$K$30000,$B$3:$B$30000,$B125,$C$3:$C$30000,$C125,$D$3:$D$30000,$D125)=0,0,K125/SUMIFS($K$3:$K$30000,$B$3:$B$30000,$B125,$C$3:$C$30000,$C125,$D$3:$D$30000,$D125))</f>
        <v>0</v>
      </c>
      <c r="O125" s="10" t="n">
        <v>22723</v>
      </c>
      <c r="P125" s="11" t="n">
        <f aca="false">O125/1000</f>
        <v>22.723</v>
      </c>
      <c r="Q125" s="10" t="n">
        <v>2</v>
      </c>
      <c r="R125" s="12" t="n">
        <f aca="false">Q125/1000</f>
        <v>0.002</v>
      </c>
      <c r="S125" s="10" t="n">
        <v>110613609</v>
      </c>
      <c r="T125" s="10" t="n">
        <v>206036</v>
      </c>
    </row>
    <row r="126" customFormat="false" ht="15" hidden="false" customHeight="false" outlineLevel="0" collapsed="false">
      <c r="A126" s="3" t="s">
        <v>95</v>
      </c>
      <c r="B126" s="2" t="s">
        <v>96</v>
      </c>
      <c r="C126" s="2" t="n">
        <v>2022</v>
      </c>
      <c r="D126" s="2" t="s">
        <v>1475</v>
      </c>
      <c r="E126" s="3" t="s">
        <v>1474</v>
      </c>
      <c r="F126" s="2" t="n">
        <v>16</v>
      </c>
      <c r="G126" s="2" t="s">
        <v>180</v>
      </c>
      <c r="H126" s="3" t="s">
        <v>181</v>
      </c>
      <c r="I126" s="10" t="n">
        <v>0</v>
      </c>
      <c r="J126" s="11" t="n">
        <f aca="false">I126/1000</f>
        <v>0</v>
      </c>
      <c r="K126" s="10" t="n">
        <v>0</v>
      </c>
      <c r="L126" s="12" t="n">
        <f aca="false">K126/1000</f>
        <v>0</v>
      </c>
      <c r="M126" s="13" t="n">
        <f aca="false">IF(SUMIFS($I$3:$I$30000,$B$3:$B$30000,$B126,$C$3:$C$30000,$C126,$D$3:$D$30000,$D126)=0,0,I126/SUMIFS($I$3:$I$30000,$B$3:$B$30000,$B126,$C$3:$C$30000,$C126,$D$3:$D$30000,$D126))</f>
        <v>0</v>
      </c>
      <c r="N126" s="13" t="n">
        <f aca="false">IF(SUMIFS($K$3:$K$30000,$B$3:$B$30000,$B126,$C$3:$C$30000,$C126,$D$3:$D$30000,$D126)=0,0,K126/SUMIFS($K$3:$K$30000,$B$3:$B$30000,$B126,$C$3:$C$30000,$C126,$D$3:$D$30000,$D126))</f>
        <v>0</v>
      </c>
      <c r="O126" s="10" t="n">
        <v>220</v>
      </c>
      <c r="P126" s="11" t="n">
        <f aca="false">O126/1000</f>
        <v>0.22</v>
      </c>
      <c r="Q126" s="10" t="n">
        <v>1</v>
      </c>
      <c r="R126" s="12" t="n">
        <f aca="false">Q126/1000</f>
        <v>0.001</v>
      </c>
      <c r="S126" s="10" t="n">
        <v>110613609</v>
      </c>
      <c r="T126" s="10" t="n">
        <v>206036</v>
      </c>
    </row>
    <row r="127" customFormat="false" ht="15" hidden="false" customHeight="false" outlineLevel="0" collapsed="false">
      <c r="A127" s="3" t="s">
        <v>95</v>
      </c>
      <c r="B127" s="2" t="s">
        <v>96</v>
      </c>
      <c r="C127" s="2" t="n">
        <v>2022</v>
      </c>
      <c r="D127" s="2" t="s">
        <v>1475</v>
      </c>
      <c r="E127" s="3" t="s">
        <v>1474</v>
      </c>
      <c r="F127" s="2" t="n">
        <v>17</v>
      </c>
      <c r="G127" s="2" t="s">
        <v>197</v>
      </c>
      <c r="H127" s="3" t="s">
        <v>198</v>
      </c>
      <c r="I127" s="10" t="n">
        <v>0</v>
      </c>
      <c r="J127" s="11" t="n">
        <f aca="false">I127/1000</f>
        <v>0</v>
      </c>
      <c r="K127" s="10" t="n">
        <v>0</v>
      </c>
      <c r="L127" s="12" t="n">
        <f aca="false">K127/1000</f>
        <v>0</v>
      </c>
      <c r="M127" s="13" t="n">
        <f aca="false">IF(SUMIFS($I$3:$I$30000,$B$3:$B$30000,$B127,$C$3:$C$30000,$C127,$D$3:$D$30000,$D127)=0,0,I127/SUMIFS($I$3:$I$30000,$B$3:$B$30000,$B127,$C$3:$C$30000,$C127,$D$3:$D$30000,$D127))</f>
        <v>0</v>
      </c>
      <c r="N127" s="13" t="n">
        <f aca="false">IF(SUMIFS($K$3:$K$30000,$B$3:$B$30000,$B127,$C$3:$C$30000,$C127,$D$3:$D$30000,$D127)=0,0,K127/SUMIFS($K$3:$K$30000,$B$3:$B$30000,$B127,$C$3:$C$30000,$C127,$D$3:$D$30000,$D127))</f>
        <v>0</v>
      </c>
      <c r="O127" s="10" t="n">
        <v>581</v>
      </c>
      <c r="P127" s="11" t="n">
        <f aca="false">O127/1000</f>
        <v>0.581</v>
      </c>
      <c r="Q127" s="10" t="n">
        <v>0</v>
      </c>
      <c r="R127" s="12" t="n">
        <f aca="false">Q127/1000</f>
        <v>0</v>
      </c>
      <c r="S127" s="10" t="n">
        <v>110613609</v>
      </c>
      <c r="T127" s="10" t="n">
        <v>206036</v>
      </c>
    </row>
    <row r="128" customFormat="false" ht="15" hidden="false" customHeight="false" outlineLevel="0" collapsed="false">
      <c r="A128" s="3" t="s">
        <v>95</v>
      </c>
      <c r="B128" s="2" t="s">
        <v>96</v>
      </c>
      <c r="C128" s="2" t="n">
        <v>2023</v>
      </c>
      <c r="D128" s="2" t="s">
        <v>1465</v>
      </c>
      <c r="E128" s="3" t="s">
        <v>1466</v>
      </c>
      <c r="F128" s="2" t="n">
        <v>1</v>
      </c>
      <c r="G128" s="2" t="s">
        <v>107</v>
      </c>
      <c r="H128" s="3" t="s">
        <v>108</v>
      </c>
      <c r="I128" s="10" t="n">
        <v>1060</v>
      </c>
      <c r="J128" s="11" t="n">
        <f aca="false">I128/1000</f>
        <v>1.06</v>
      </c>
      <c r="K128" s="10" t="n">
        <v>0</v>
      </c>
      <c r="L128" s="12" t="n">
        <f aca="false">K128/1000</f>
        <v>0</v>
      </c>
      <c r="M128" s="13" t="n">
        <f aca="false">IF(SUMIFS($I$3:$I$30000,$B$3:$B$30000,$B128,$C$3:$C$30000,$C128,$D$3:$D$30000,$D128)=0,0,I128/SUMIFS($I$3:$I$30000,$B$3:$B$30000,$B128,$C$3:$C$30000,$C128,$D$3:$D$30000,$D128))</f>
        <v>0.990654205607477</v>
      </c>
      <c r="N128" s="13" t="n">
        <f aca="false">IF(SUMIFS($K$3:$K$30000,$B$3:$B$30000,$B128,$C$3:$C$30000,$C128,$D$3:$D$30000,$D128)=0,0,K128/SUMIFS($K$3:$K$30000,$B$3:$B$30000,$B128,$C$3:$C$30000,$C128,$D$3:$D$30000,$D128))</f>
        <v>0</v>
      </c>
      <c r="O128" s="10" t="n">
        <v>0</v>
      </c>
      <c r="P128" s="11" t="n">
        <f aca="false">O128/1000</f>
        <v>0</v>
      </c>
      <c r="Q128" s="10" t="n">
        <v>0</v>
      </c>
      <c r="R128" s="12" t="n">
        <f aca="false">Q128/1000</f>
        <v>0</v>
      </c>
      <c r="S128" s="10" t="n">
        <v>1070</v>
      </c>
      <c r="T128" s="10" t="n">
        <v>1</v>
      </c>
    </row>
    <row r="129" customFormat="false" ht="15" hidden="false" customHeight="false" outlineLevel="0" collapsed="false">
      <c r="A129" s="3" t="s">
        <v>95</v>
      </c>
      <c r="B129" s="2" t="s">
        <v>96</v>
      </c>
      <c r="C129" s="2" t="n">
        <v>2023</v>
      </c>
      <c r="D129" s="2" t="s">
        <v>1465</v>
      </c>
      <c r="E129" s="3" t="s">
        <v>1466</v>
      </c>
      <c r="F129" s="2" t="n">
        <v>2</v>
      </c>
      <c r="G129" s="2" t="s">
        <v>197</v>
      </c>
      <c r="H129" s="3" t="s">
        <v>198</v>
      </c>
      <c r="I129" s="10" t="n">
        <v>10</v>
      </c>
      <c r="J129" s="11" t="n">
        <f aca="false">I129/1000</f>
        <v>0.01</v>
      </c>
      <c r="K129" s="10" t="n">
        <v>1</v>
      </c>
      <c r="L129" s="12" t="n">
        <f aca="false">K129/1000</f>
        <v>0.001</v>
      </c>
      <c r="M129" s="13" t="n">
        <f aca="false">IF(SUMIFS($I$3:$I$30000,$B$3:$B$30000,$B129,$C$3:$C$30000,$C129,$D$3:$D$30000,$D129)=0,0,I129/SUMIFS($I$3:$I$30000,$B$3:$B$30000,$B129,$C$3:$C$30000,$C129,$D$3:$D$30000,$D129))</f>
        <v>0.00934579439252336</v>
      </c>
      <c r="N129" s="13" t="n">
        <f aca="false">IF(SUMIFS($K$3:$K$30000,$B$3:$B$30000,$B129,$C$3:$C$30000,$C129,$D$3:$D$30000,$D129)=0,0,K129/SUMIFS($K$3:$K$30000,$B$3:$B$30000,$B129,$C$3:$C$30000,$C129,$D$3:$D$30000,$D129))</f>
        <v>1</v>
      </c>
      <c r="O129" s="10" t="n">
        <v>0</v>
      </c>
      <c r="P129" s="11" t="n">
        <f aca="false">O129/1000</f>
        <v>0</v>
      </c>
      <c r="Q129" s="10" t="n">
        <v>0</v>
      </c>
      <c r="R129" s="12" t="n">
        <f aca="false">Q129/1000</f>
        <v>0</v>
      </c>
      <c r="S129" s="10" t="n">
        <v>1070</v>
      </c>
      <c r="T129" s="10" t="n">
        <v>1</v>
      </c>
    </row>
    <row r="130" customFormat="false" ht="15" hidden="false" customHeight="false" outlineLevel="0" collapsed="false">
      <c r="A130" s="3" t="s">
        <v>95</v>
      </c>
      <c r="B130" s="2" t="s">
        <v>96</v>
      </c>
      <c r="C130" s="2" t="n">
        <v>2023</v>
      </c>
      <c r="D130" s="2" t="s">
        <v>1467</v>
      </c>
      <c r="E130" s="3" t="s">
        <v>1468</v>
      </c>
      <c r="F130" s="2" t="n">
        <v>1</v>
      </c>
      <c r="G130" s="2" t="s">
        <v>341</v>
      </c>
      <c r="H130" s="3" t="s">
        <v>342</v>
      </c>
      <c r="I130" s="10" t="n">
        <v>496000</v>
      </c>
      <c r="J130" s="11" t="n">
        <f aca="false">I130/1000</f>
        <v>496</v>
      </c>
      <c r="K130" s="10" t="n">
        <v>2000</v>
      </c>
      <c r="L130" s="12" t="n">
        <f aca="false">K130/1000</f>
        <v>2</v>
      </c>
      <c r="M130" s="13" t="n">
        <f aca="false">IF(SUMIFS($I$3:$I$30000,$B$3:$B$30000,$B130,$C$3:$C$30000,$C130,$D$3:$D$30000,$D130)=0,0,I130/SUMIFS($I$3:$I$30000,$B$3:$B$30000,$B130,$C$3:$C$30000,$C130,$D$3:$D$30000,$D130))</f>
        <v>0.76651799926439</v>
      </c>
      <c r="N130" s="13" t="n">
        <f aca="false">IF(SUMIFS($K$3:$K$30000,$B$3:$B$30000,$B130,$C$3:$C$30000,$C130,$D$3:$D$30000,$D130)=0,0,K130/SUMIFS($K$3:$K$30000,$B$3:$B$30000,$B130,$C$3:$C$30000,$C130,$D$3:$D$30000,$D130))</f>
        <v>0.871080139372822</v>
      </c>
      <c r="O130" s="10" t="n">
        <v>0</v>
      </c>
      <c r="P130" s="11" t="n">
        <f aca="false">O130/1000</f>
        <v>0</v>
      </c>
      <c r="Q130" s="10" t="n">
        <v>0</v>
      </c>
      <c r="R130" s="12" t="n">
        <f aca="false">Q130/1000</f>
        <v>0</v>
      </c>
      <c r="S130" s="10" t="n">
        <v>647082</v>
      </c>
      <c r="T130" s="10" t="n">
        <v>2296</v>
      </c>
    </row>
    <row r="131" customFormat="false" ht="15" hidden="false" customHeight="false" outlineLevel="0" collapsed="false">
      <c r="A131" s="3" t="s">
        <v>95</v>
      </c>
      <c r="B131" s="2" t="s">
        <v>96</v>
      </c>
      <c r="C131" s="2" t="n">
        <v>2023</v>
      </c>
      <c r="D131" s="2" t="s">
        <v>1467</v>
      </c>
      <c r="E131" s="3" t="s">
        <v>1468</v>
      </c>
      <c r="F131" s="2" t="n">
        <v>2</v>
      </c>
      <c r="G131" s="2" t="s">
        <v>107</v>
      </c>
      <c r="H131" s="3" t="s">
        <v>108</v>
      </c>
      <c r="I131" s="10" t="n">
        <v>129134</v>
      </c>
      <c r="J131" s="11" t="n">
        <f aca="false">I131/1000</f>
        <v>129.134</v>
      </c>
      <c r="K131" s="10" t="n">
        <v>252</v>
      </c>
      <c r="L131" s="12" t="n">
        <f aca="false">K131/1000</f>
        <v>0.252</v>
      </c>
      <c r="M131" s="13" t="n">
        <f aca="false">IF(SUMIFS($I$3:$I$30000,$B$3:$B$30000,$B131,$C$3:$C$30000,$C131,$D$3:$D$30000,$D131)=0,0,I131/SUMIFS($I$3:$I$30000,$B$3:$B$30000,$B131,$C$3:$C$30000,$C131,$D$3:$D$30000,$D131))</f>
        <v>0.199563579268161</v>
      </c>
      <c r="N131" s="13" t="n">
        <f aca="false">IF(SUMIFS($K$3:$K$30000,$B$3:$B$30000,$B131,$C$3:$C$30000,$C131,$D$3:$D$30000,$D131)=0,0,K131/SUMIFS($K$3:$K$30000,$B$3:$B$30000,$B131,$C$3:$C$30000,$C131,$D$3:$D$30000,$D131))</f>
        <v>0.109756097560976</v>
      </c>
      <c r="O131" s="10" t="n">
        <v>0</v>
      </c>
      <c r="P131" s="11" t="n">
        <f aca="false">O131/1000</f>
        <v>0</v>
      </c>
      <c r="Q131" s="10" t="n">
        <v>0</v>
      </c>
      <c r="R131" s="12" t="n">
        <f aca="false">Q131/1000</f>
        <v>0</v>
      </c>
      <c r="S131" s="10" t="n">
        <v>647082</v>
      </c>
      <c r="T131" s="10" t="n">
        <v>2296</v>
      </c>
    </row>
    <row r="132" customFormat="false" ht="15" hidden="false" customHeight="false" outlineLevel="0" collapsed="false">
      <c r="A132" s="3" t="s">
        <v>95</v>
      </c>
      <c r="B132" s="2" t="s">
        <v>96</v>
      </c>
      <c r="C132" s="2" t="n">
        <v>2023</v>
      </c>
      <c r="D132" s="2" t="s">
        <v>1467</v>
      </c>
      <c r="E132" s="3" t="s">
        <v>1468</v>
      </c>
      <c r="F132" s="2" t="n">
        <v>3</v>
      </c>
      <c r="G132" s="2" t="s">
        <v>97</v>
      </c>
      <c r="H132" s="3" t="s">
        <v>98</v>
      </c>
      <c r="I132" s="10" t="n">
        <v>12242</v>
      </c>
      <c r="J132" s="11" t="n">
        <f aca="false">I132/1000</f>
        <v>12.242</v>
      </c>
      <c r="K132" s="10" t="n">
        <v>40</v>
      </c>
      <c r="L132" s="12" t="n">
        <f aca="false">K132/1000</f>
        <v>0.04</v>
      </c>
      <c r="M132" s="13" t="n">
        <f aca="false">IF(SUMIFS($I$3:$I$30000,$B$3:$B$30000,$B132,$C$3:$C$30000,$C132,$D$3:$D$30000,$D132)=0,0,I132/SUMIFS($I$3:$I$30000,$B$3:$B$30000,$B132,$C$3:$C$30000,$C132,$D$3:$D$30000,$D132))</f>
        <v>0.0189187769092634</v>
      </c>
      <c r="N132" s="13" t="n">
        <f aca="false">IF(SUMIFS($K$3:$K$30000,$B$3:$B$30000,$B132,$C$3:$C$30000,$C132,$D$3:$D$30000,$D132)=0,0,K132/SUMIFS($K$3:$K$30000,$B$3:$B$30000,$B132,$C$3:$C$30000,$C132,$D$3:$D$30000,$D132))</f>
        <v>0.0174216027874564</v>
      </c>
      <c r="O132" s="10" t="n">
        <v>0</v>
      </c>
      <c r="P132" s="11" t="n">
        <f aca="false">O132/1000</f>
        <v>0</v>
      </c>
      <c r="Q132" s="10" t="n">
        <v>0</v>
      </c>
      <c r="R132" s="12" t="n">
        <f aca="false">Q132/1000</f>
        <v>0</v>
      </c>
      <c r="S132" s="10" t="n">
        <v>647082</v>
      </c>
      <c r="T132" s="10" t="n">
        <v>2296</v>
      </c>
    </row>
    <row r="133" customFormat="false" ht="15" hidden="false" customHeight="false" outlineLevel="0" collapsed="false">
      <c r="A133" s="3" t="s">
        <v>95</v>
      </c>
      <c r="B133" s="2" t="s">
        <v>96</v>
      </c>
      <c r="C133" s="2" t="n">
        <v>2023</v>
      </c>
      <c r="D133" s="2" t="s">
        <v>1467</v>
      </c>
      <c r="E133" s="3" t="s">
        <v>1468</v>
      </c>
      <c r="F133" s="2" t="n">
        <v>4</v>
      </c>
      <c r="G133" s="2" t="s">
        <v>142</v>
      </c>
      <c r="H133" s="3" t="s">
        <v>143</v>
      </c>
      <c r="I133" s="10" t="n">
        <v>8028</v>
      </c>
      <c r="J133" s="11" t="n">
        <f aca="false">I133/1000</f>
        <v>8.028</v>
      </c>
      <c r="K133" s="10" t="n">
        <v>3</v>
      </c>
      <c r="L133" s="12" t="n">
        <f aca="false">K133/1000</f>
        <v>0.003</v>
      </c>
      <c r="M133" s="13" t="n">
        <f aca="false">IF(SUMIFS($I$3:$I$30000,$B$3:$B$30000,$B133,$C$3:$C$30000,$C133,$D$3:$D$30000,$D133)=0,0,I133/SUMIFS($I$3:$I$30000,$B$3:$B$30000,$B133,$C$3:$C$30000,$C133,$D$3:$D$30000,$D133))</f>
        <v>0.0124064647139002</v>
      </c>
      <c r="N133" s="13" t="n">
        <f aca="false">IF(SUMIFS($K$3:$K$30000,$B$3:$B$30000,$B133,$C$3:$C$30000,$C133,$D$3:$D$30000,$D133)=0,0,K133/SUMIFS($K$3:$K$30000,$B$3:$B$30000,$B133,$C$3:$C$30000,$C133,$D$3:$D$30000,$D133))</f>
        <v>0.00130662020905923</v>
      </c>
      <c r="O133" s="10" t="n">
        <v>0</v>
      </c>
      <c r="P133" s="11" t="n">
        <f aca="false">O133/1000</f>
        <v>0</v>
      </c>
      <c r="Q133" s="10" t="n">
        <v>0</v>
      </c>
      <c r="R133" s="12" t="n">
        <f aca="false">Q133/1000</f>
        <v>0</v>
      </c>
      <c r="S133" s="10" t="n">
        <v>647082</v>
      </c>
      <c r="T133" s="10" t="n">
        <v>2296</v>
      </c>
    </row>
    <row r="134" customFormat="false" ht="15" hidden="false" customHeight="false" outlineLevel="0" collapsed="false">
      <c r="A134" s="3" t="s">
        <v>95</v>
      </c>
      <c r="B134" s="2" t="s">
        <v>96</v>
      </c>
      <c r="C134" s="2" t="n">
        <v>2023</v>
      </c>
      <c r="D134" s="2" t="s">
        <v>1467</v>
      </c>
      <c r="E134" s="3" t="s">
        <v>1468</v>
      </c>
      <c r="F134" s="2" t="n">
        <v>5</v>
      </c>
      <c r="G134" s="2" t="s">
        <v>102</v>
      </c>
      <c r="H134" s="3" t="s">
        <v>103</v>
      </c>
      <c r="I134" s="10" t="n">
        <v>1678</v>
      </c>
      <c r="J134" s="11" t="n">
        <f aca="false">I134/1000</f>
        <v>1.678</v>
      </c>
      <c r="K134" s="10" t="n">
        <v>1</v>
      </c>
      <c r="L134" s="12" t="n">
        <f aca="false">K134/1000</f>
        <v>0.001</v>
      </c>
      <c r="M134" s="13" t="n">
        <f aca="false">IF(SUMIFS($I$3:$I$30000,$B$3:$B$30000,$B134,$C$3:$C$30000,$C134,$D$3:$D$30000,$D134)=0,0,I134/SUMIFS($I$3:$I$30000,$B$3:$B$30000,$B134,$C$3:$C$30000,$C134,$D$3:$D$30000,$D134))</f>
        <v>0.00259317984428558</v>
      </c>
      <c r="N134" s="13" t="n">
        <f aca="false">IF(SUMIFS($K$3:$K$30000,$B$3:$B$30000,$B134,$C$3:$C$30000,$C134,$D$3:$D$30000,$D134)=0,0,K134/SUMIFS($K$3:$K$30000,$B$3:$B$30000,$B134,$C$3:$C$30000,$C134,$D$3:$D$30000,$D134))</f>
        <v>0.000435540069686411</v>
      </c>
      <c r="O134" s="10" t="n">
        <v>925</v>
      </c>
      <c r="P134" s="11" t="n">
        <f aca="false">O134/1000</f>
        <v>0.925</v>
      </c>
      <c r="Q134" s="10" t="n">
        <v>0</v>
      </c>
      <c r="R134" s="12" t="n">
        <f aca="false">Q134/1000</f>
        <v>0</v>
      </c>
      <c r="S134" s="10" t="n">
        <v>647082</v>
      </c>
      <c r="T134" s="10" t="n">
        <v>2296</v>
      </c>
    </row>
    <row r="135" customFormat="false" ht="15" hidden="false" customHeight="false" outlineLevel="0" collapsed="false">
      <c r="A135" s="3" t="s">
        <v>95</v>
      </c>
      <c r="B135" s="2" t="s">
        <v>96</v>
      </c>
      <c r="C135" s="2" t="n">
        <v>2023</v>
      </c>
      <c r="D135" s="2" t="s">
        <v>1469</v>
      </c>
      <c r="E135" s="3" t="s">
        <v>1470</v>
      </c>
      <c r="F135" s="2" t="n">
        <v>1</v>
      </c>
      <c r="G135" s="2" t="s">
        <v>97</v>
      </c>
      <c r="H135" s="3" t="s">
        <v>98</v>
      </c>
      <c r="I135" s="10" t="n">
        <v>95668</v>
      </c>
      <c r="J135" s="11" t="n">
        <f aca="false">I135/1000</f>
        <v>95.668</v>
      </c>
      <c r="K135" s="10" t="n">
        <v>123</v>
      </c>
      <c r="L135" s="12" t="n">
        <f aca="false">K135/1000</f>
        <v>0.123</v>
      </c>
      <c r="M135" s="13" t="n">
        <f aca="false">IF(SUMIFS($I$3:$I$30000,$B$3:$B$30000,$B135,$C$3:$C$30000,$C135,$D$3:$D$30000,$D135)=0,0,I135/SUMIFS($I$3:$I$30000,$B$3:$B$30000,$B135,$C$3:$C$30000,$C135,$D$3:$D$30000,$D135))</f>
        <v>0.690888344851991</v>
      </c>
      <c r="N135" s="13" t="n">
        <f aca="false">IF(SUMIFS($K$3:$K$30000,$B$3:$B$30000,$B135,$C$3:$C$30000,$C135,$D$3:$D$30000,$D135)=0,0,K135/SUMIFS($K$3:$K$30000,$B$3:$B$30000,$B135,$C$3:$C$30000,$C135,$D$3:$D$30000,$D135))</f>
        <v>0.615</v>
      </c>
      <c r="O135" s="10" t="n">
        <v>12590</v>
      </c>
      <c r="P135" s="11" t="n">
        <f aca="false">O135/1000</f>
        <v>12.59</v>
      </c>
      <c r="Q135" s="10" t="n">
        <v>73</v>
      </c>
      <c r="R135" s="12" t="n">
        <f aca="false">Q135/1000</f>
        <v>0.073</v>
      </c>
      <c r="S135" s="10" t="n">
        <v>138471</v>
      </c>
      <c r="T135" s="10" t="n">
        <v>200</v>
      </c>
    </row>
    <row r="136" customFormat="false" ht="15" hidden="false" customHeight="false" outlineLevel="0" collapsed="false">
      <c r="A136" s="3" t="s">
        <v>95</v>
      </c>
      <c r="B136" s="2" t="s">
        <v>96</v>
      </c>
      <c r="C136" s="2" t="n">
        <v>2023</v>
      </c>
      <c r="D136" s="2" t="s">
        <v>1469</v>
      </c>
      <c r="E136" s="3" t="s">
        <v>1470</v>
      </c>
      <c r="F136" s="2" t="n">
        <v>2</v>
      </c>
      <c r="G136" s="2" t="s">
        <v>107</v>
      </c>
      <c r="H136" s="3" t="s">
        <v>108</v>
      </c>
      <c r="I136" s="10" t="n">
        <v>40375</v>
      </c>
      <c r="J136" s="11" t="n">
        <f aca="false">I136/1000</f>
        <v>40.375</v>
      </c>
      <c r="K136" s="10" t="n">
        <v>73</v>
      </c>
      <c r="L136" s="12" t="n">
        <f aca="false">K136/1000</f>
        <v>0.073</v>
      </c>
      <c r="M136" s="13" t="n">
        <f aca="false">IF(SUMIFS($I$3:$I$30000,$B$3:$B$30000,$B136,$C$3:$C$30000,$C136,$D$3:$D$30000,$D136)=0,0,I136/SUMIFS($I$3:$I$30000,$B$3:$B$30000,$B136,$C$3:$C$30000,$C136,$D$3:$D$30000,$D136))</f>
        <v>0.291577297773541</v>
      </c>
      <c r="N136" s="13" t="n">
        <f aca="false">IF(SUMIFS($K$3:$K$30000,$B$3:$B$30000,$B136,$C$3:$C$30000,$C136,$D$3:$D$30000,$D136)=0,0,K136/SUMIFS($K$3:$K$30000,$B$3:$B$30000,$B136,$C$3:$C$30000,$C136,$D$3:$D$30000,$D136))</f>
        <v>0.365</v>
      </c>
      <c r="O136" s="10" t="n">
        <v>0</v>
      </c>
      <c r="P136" s="11" t="n">
        <f aca="false">O136/1000</f>
        <v>0</v>
      </c>
      <c r="Q136" s="10" t="n">
        <v>0</v>
      </c>
      <c r="R136" s="12" t="n">
        <f aca="false">Q136/1000</f>
        <v>0</v>
      </c>
      <c r="S136" s="10" t="n">
        <v>138471</v>
      </c>
      <c r="T136" s="10" t="n">
        <v>200</v>
      </c>
    </row>
    <row r="137" customFormat="false" ht="15" hidden="false" customHeight="false" outlineLevel="0" collapsed="false">
      <c r="A137" s="3" t="s">
        <v>95</v>
      </c>
      <c r="B137" s="2" t="s">
        <v>96</v>
      </c>
      <c r="C137" s="2" t="n">
        <v>2023</v>
      </c>
      <c r="D137" s="2" t="s">
        <v>1469</v>
      </c>
      <c r="E137" s="3" t="s">
        <v>1470</v>
      </c>
      <c r="F137" s="2" t="n">
        <v>3</v>
      </c>
      <c r="G137" s="2" t="s">
        <v>142</v>
      </c>
      <c r="H137" s="3" t="s">
        <v>143</v>
      </c>
      <c r="I137" s="10" t="n">
        <v>2333</v>
      </c>
      <c r="J137" s="11" t="n">
        <f aca="false">I137/1000</f>
        <v>2.333</v>
      </c>
      <c r="K137" s="10" t="n">
        <v>3</v>
      </c>
      <c r="L137" s="12" t="n">
        <f aca="false">K137/1000</f>
        <v>0.003</v>
      </c>
      <c r="M137" s="13" t="n">
        <f aca="false">IF(SUMIFS($I$3:$I$30000,$B$3:$B$30000,$B137,$C$3:$C$30000,$C137,$D$3:$D$30000,$D137)=0,0,I137/SUMIFS($I$3:$I$30000,$B$3:$B$30000,$B137,$C$3:$C$30000,$C137,$D$3:$D$30000,$D137))</f>
        <v>0.0168482931444129</v>
      </c>
      <c r="N137" s="13" t="n">
        <f aca="false">IF(SUMIFS($K$3:$K$30000,$B$3:$B$30000,$B137,$C$3:$C$30000,$C137,$D$3:$D$30000,$D137)=0,0,K137/SUMIFS($K$3:$K$30000,$B$3:$B$30000,$B137,$C$3:$C$30000,$C137,$D$3:$D$30000,$D137))</f>
        <v>0.015</v>
      </c>
      <c r="O137" s="10" t="n">
        <v>52912</v>
      </c>
      <c r="P137" s="11" t="n">
        <f aca="false">O137/1000</f>
        <v>52.912</v>
      </c>
      <c r="Q137" s="10" t="n">
        <v>434</v>
      </c>
      <c r="R137" s="12" t="n">
        <f aca="false">Q137/1000</f>
        <v>0.434</v>
      </c>
      <c r="S137" s="10" t="n">
        <v>138471</v>
      </c>
      <c r="T137" s="10" t="n">
        <v>200</v>
      </c>
    </row>
    <row r="138" customFormat="false" ht="15" hidden="false" customHeight="false" outlineLevel="0" collapsed="false">
      <c r="A138" s="3" t="s">
        <v>95</v>
      </c>
      <c r="B138" s="2" t="s">
        <v>96</v>
      </c>
      <c r="C138" s="2" t="n">
        <v>2023</v>
      </c>
      <c r="D138" s="2" t="s">
        <v>1469</v>
      </c>
      <c r="E138" s="3" t="s">
        <v>1470</v>
      </c>
      <c r="F138" s="2" t="n">
        <v>4</v>
      </c>
      <c r="G138" s="2" t="s">
        <v>192</v>
      </c>
      <c r="H138" s="3" t="s">
        <v>193</v>
      </c>
      <c r="I138" s="10" t="n">
        <v>50</v>
      </c>
      <c r="J138" s="11" t="n">
        <f aca="false">I138/1000</f>
        <v>0.05</v>
      </c>
      <c r="K138" s="10" t="n">
        <v>1</v>
      </c>
      <c r="L138" s="12" t="n">
        <f aca="false">K138/1000</f>
        <v>0.001</v>
      </c>
      <c r="M138" s="13" t="n">
        <f aca="false">IF(SUMIFS($I$3:$I$30000,$B$3:$B$30000,$B138,$C$3:$C$30000,$C138,$D$3:$D$30000,$D138)=0,0,I138/SUMIFS($I$3:$I$30000,$B$3:$B$30000,$B138,$C$3:$C$30000,$C138,$D$3:$D$30000,$D138))</f>
        <v>0.000361086436871258</v>
      </c>
      <c r="N138" s="13" t="n">
        <f aca="false">IF(SUMIFS($K$3:$K$30000,$B$3:$B$30000,$B138,$C$3:$C$30000,$C138,$D$3:$D$30000,$D138)=0,0,K138/SUMIFS($K$3:$K$30000,$B$3:$B$30000,$B138,$C$3:$C$30000,$C138,$D$3:$D$30000,$D138))</f>
        <v>0.005</v>
      </c>
      <c r="O138" s="10" t="n">
        <v>0</v>
      </c>
      <c r="P138" s="11" t="n">
        <f aca="false">O138/1000</f>
        <v>0</v>
      </c>
      <c r="Q138" s="10" t="n">
        <v>0</v>
      </c>
      <c r="R138" s="12" t="n">
        <f aca="false">Q138/1000</f>
        <v>0</v>
      </c>
      <c r="S138" s="10" t="n">
        <v>138471</v>
      </c>
      <c r="T138" s="10" t="n">
        <v>200</v>
      </c>
    </row>
    <row r="139" customFormat="false" ht="15" hidden="false" customHeight="false" outlineLevel="0" collapsed="false">
      <c r="A139" s="3" t="s">
        <v>95</v>
      </c>
      <c r="B139" s="2" t="s">
        <v>96</v>
      </c>
      <c r="C139" s="2" t="n">
        <v>2023</v>
      </c>
      <c r="D139" s="2" t="s">
        <v>1469</v>
      </c>
      <c r="E139" s="3" t="s">
        <v>1470</v>
      </c>
      <c r="F139" s="2" t="n">
        <v>5</v>
      </c>
      <c r="G139" s="2" t="s">
        <v>147</v>
      </c>
      <c r="H139" s="3" t="s">
        <v>148</v>
      </c>
      <c r="I139" s="10" t="n">
        <v>45</v>
      </c>
      <c r="J139" s="11" t="n">
        <f aca="false">I139/1000</f>
        <v>0.045</v>
      </c>
      <c r="K139" s="10" t="n">
        <v>0</v>
      </c>
      <c r="L139" s="12" t="n">
        <f aca="false">K139/1000</f>
        <v>0</v>
      </c>
      <c r="M139" s="13" t="n">
        <f aca="false">IF(SUMIFS($I$3:$I$30000,$B$3:$B$30000,$B139,$C$3:$C$30000,$C139,$D$3:$D$30000,$D139)=0,0,I139/SUMIFS($I$3:$I$30000,$B$3:$B$30000,$B139,$C$3:$C$30000,$C139,$D$3:$D$30000,$D139))</f>
        <v>0.000324977793184132</v>
      </c>
      <c r="N139" s="13" t="n">
        <f aca="false">IF(SUMIFS($K$3:$K$30000,$B$3:$B$30000,$B139,$C$3:$C$30000,$C139,$D$3:$D$30000,$D139)=0,0,K139/SUMIFS($K$3:$K$30000,$B$3:$B$30000,$B139,$C$3:$C$30000,$C139,$D$3:$D$30000,$D139))</f>
        <v>0</v>
      </c>
      <c r="O139" s="10" t="n">
        <v>103</v>
      </c>
      <c r="P139" s="11" t="n">
        <f aca="false">O139/1000</f>
        <v>0.103</v>
      </c>
      <c r="Q139" s="10" t="n">
        <v>0</v>
      </c>
      <c r="R139" s="12" t="n">
        <f aca="false">Q139/1000</f>
        <v>0</v>
      </c>
      <c r="S139" s="10" t="n">
        <v>138471</v>
      </c>
      <c r="T139" s="10" t="n">
        <v>200</v>
      </c>
    </row>
    <row r="140" customFormat="false" ht="15" hidden="false" customHeight="false" outlineLevel="0" collapsed="false">
      <c r="A140" s="3" t="s">
        <v>95</v>
      </c>
      <c r="B140" s="2" t="s">
        <v>96</v>
      </c>
      <c r="C140" s="2" t="n">
        <v>2023</v>
      </c>
      <c r="D140" s="2" t="s">
        <v>1471</v>
      </c>
      <c r="E140" s="3" t="s">
        <v>1472</v>
      </c>
      <c r="F140" s="2" t="n">
        <v>1</v>
      </c>
      <c r="G140" s="2" t="s">
        <v>147</v>
      </c>
      <c r="H140" s="3" t="s">
        <v>148</v>
      </c>
      <c r="I140" s="10" t="n">
        <v>574689</v>
      </c>
      <c r="J140" s="11" t="n">
        <f aca="false">I140/1000</f>
        <v>574.689</v>
      </c>
      <c r="K140" s="10" t="n">
        <v>6209</v>
      </c>
      <c r="L140" s="12" t="n">
        <f aca="false">K140/1000</f>
        <v>6.209</v>
      </c>
      <c r="M140" s="13" t="n">
        <f aca="false">IF(SUMIFS($I$3:$I$30000,$B$3:$B$30000,$B140,$C$3:$C$30000,$C140,$D$3:$D$30000,$D140)=0,0,I140/SUMIFS($I$3:$I$30000,$B$3:$B$30000,$B140,$C$3:$C$30000,$C140,$D$3:$D$30000,$D140))</f>
        <v>0.969935966460873</v>
      </c>
      <c r="N140" s="13" t="n">
        <f aca="false">IF(SUMIFS($K$3:$K$30000,$B$3:$B$30000,$B140,$C$3:$C$30000,$C140,$D$3:$D$30000,$D140)=0,0,K140/SUMIFS($K$3:$K$30000,$B$3:$B$30000,$B140,$C$3:$C$30000,$C140,$D$3:$D$30000,$D140))</f>
        <v>0.987907716785998</v>
      </c>
      <c r="O140" s="10" t="n">
        <v>0</v>
      </c>
      <c r="P140" s="11" t="n">
        <f aca="false">O140/1000</f>
        <v>0</v>
      </c>
      <c r="Q140" s="10" t="n">
        <v>0</v>
      </c>
      <c r="R140" s="12" t="n">
        <f aca="false">Q140/1000</f>
        <v>0</v>
      </c>
      <c r="S140" s="10" t="n">
        <v>592502</v>
      </c>
      <c r="T140" s="10" t="n">
        <v>6285</v>
      </c>
    </row>
    <row r="141" customFormat="false" ht="15" hidden="false" customHeight="false" outlineLevel="0" collapsed="false">
      <c r="A141" s="3" t="s">
        <v>95</v>
      </c>
      <c r="B141" s="2" t="s">
        <v>96</v>
      </c>
      <c r="C141" s="2" t="n">
        <v>2023</v>
      </c>
      <c r="D141" s="2" t="s">
        <v>1471</v>
      </c>
      <c r="E141" s="3" t="s">
        <v>1472</v>
      </c>
      <c r="F141" s="2" t="n">
        <v>2</v>
      </c>
      <c r="G141" s="2" t="s">
        <v>102</v>
      </c>
      <c r="H141" s="3" t="s">
        <v>103</v>
      </c>
      <c r="I141" s="10" t="n">
        <v>17448</v>
      </c>
      <c r="J141" s="11" t="n">
        <f aca="false">I141/1000</f>
        <v>17.448</v>
      </c>
      <c r="K141" s="10" t="n">
        <v>73</v>
      </c>
      <c r="L141" s="12" t="n">
        <f aca="false">K141/1000</f>
        <v>0.073</v>
      </c>
      <c r="M141" s="13" t="n">
        <f aca="false">IF(SUMIFS($I$3:$I$30000,$B$3:$B$30000,$B141,$C$3:$C$30000,$C141,$D$3:$D$30000,$D141)=0,0,I141/SUMIFS($I$3:$I$30000,$B$3:$B$30000,$B141,$C$3:$C$30000,$C141,$D$3:$D$30000,$D141))</f>
        <v>0.0294480018632849</v>
      </c>
      <c r="N141" s="13" t="n">
        <f aca="false">IF(SUMIFS($K$3:$K$30000,$B$3:$B$30000,$B141,$C$3:$C$30000,$C141,$D$3:$D$30000,$D141)=0,0,K141/SUMIFS($K$3:$K$30000,$B$3:$B$30000,$B141,$C$3:$C$30000,$C141,$D$3:$D$30000,$D141))</f>
        <v>0.0116149562450278</v>
      </c>
      <c r="O141" s="10" t="n">
        <v>891916</v>
      </c>
      <c r="P141" s="11" t="n">
        <f aca="false">O141/1000</f>
        <v>891.916</v>
      </c>
      <c r="Q141" s="10" t="n">
        <v>15670</v>
      </c>
      <c r="R141" s="12" t="n">
        <f aca="false">Q141/1000</f>
        <v>15.67</v>
      </c>
      <c r="S141" s="10" t="n">
        <v>592502</v>
      </c>
      <c r="T141" s="10" t="n">
        <v>6285</v>
      </c>
    </row>
    <row r="142" customFormat="false" ht="15" hidden="false" customHeight="false" outlineLevel="0" collapsed="false">
      <c r="A142" s="3" t="s">
        <v>95</v>
      </c>
      <c r="B142" s="2" t="s">
        <v>96</v>
      </c>
      <c r="C142" s="2" t="n">
        <v>2023</v>
      </c>
      <c r="D142" s="2" t="s">
        <v>1471</v>
      </c>
      <c r="E142" s="3" t="s">
        <v>1472</v>
      </c>
      <c r="F142" s="2" t="n">
        <v>3</v>
      </c>
      <c r="G142" s="2" t="s">
        <v>97</v>
      </c>
      <c r="H142" s="3" t="s">
        <v>98</v>
      </c>
      <c r="I142" s="10" t="n">
        <v>356</v>
      </c>
      <c r="J142" s="11" t="n">
        <f aca="false">I142/1000</f>
        <v>0.356</v>
      </c>
      <c r="K142" s="10" t="n">
        <v>3</v>
      </c>
      <c r="L142" s="12" t="n">
        <f aca="false">K142/1000</f>
        <v>0.003</v>
      </c>
      <c r="M142" s="13" t="n">
        <f aca="false">IF(SUMIFS($I$3:$I$30000,$B$3:$B$30000,$B142,$C$3:$C$30000,$C142,$D$3:$D$30000,$D142)=0,0,I142/SUMIFS($I$3:$I$30000,$B$3:$B$30000,$B142,$C$3:$C$30000,$C142,$D$3:$D$30000,$D142))</f>
        <v>0.000600841853698384</v>
      </c>
      <c r="N142" s="13" t="n">
        <f aca="false">IF(SUMIFS($K$3:$K$30000,$B$3:$B$30000,$B142,$C$3:$C$30000,$C142,$D$3:$D$30000,$D142)=0,0,K142/SUMIFS($K$3:$K$30000,$B$3:$B$30000,$B142,$C$3:$C$30000,$C142,$D$3:$D$30000,$D142))</f>
        <v>0.000477326968973747</v>
      </c>
      <c r="O142" s="10" t="n">
        <v>6286942</v>
      </c>
      <c r="P142" s="11" t="n">
        <f aca="false">O142/1000</f>
        <v>6286.942</v>
      </c>
      <c r="Q142" s="10" t="n">
        <v>54977</v>
      </c>
      <c r="R142" s="12" t="n">
        <f aca="false">Q142/1000</f>
        <v>54.977</v>
      </c>
      <c r="S142" s="10" t="n">
        <v>592502</v>
      </c>
      <c r="T142" s="10" t="n">
        <v>6285</v>
      </c>
    </row>
    <row r="143" customFormat="false" ht="15" hidden="false" customHeight="false" outlineLevel="0" collapsed="false">
      <c r="A143" s="3" t="s">
        <v>95</v>
      </c>
      <c r="B143" s="2" t="s">
        <v>96</v>
      </c>
      <c r="C143" s="2" t="n">
        <v>2023</v>
      </c>
      <c r="D143" s="2" t="s">
        <v>1471</v>
      </c>
      <c r="E143" s="3" t="s">
        <v>1472</v>
      </c>
      <c r="F143" s="2" t="n">
        <v>4</v>
      </c>
      <c r="G143" s="2" t="s">
        <v>122</v>
      </c>
      <c r="H143" s="3" t="s">
        <v>123</v>
      </c>
      <c r="I143" s="10" t="n">
        <v>9</v>
      </c>
      <c r="J143" s="11" t="n">
        <f aca="false">I143/1000</f>
        <v>0.009</v>
      </c>
      <c r="K143" s="10" t="n">
        <v>0</v>
      </c>
      <c r="L143" s="12" t="n">
        <f aca="false">K143/1000</f>
        <v>0</v>
      </c>
      <c r="M143" s="13" t="n">
        <f aca="false">IF(SUMIFS($I$3:$I$30000,$B$3:$B$30000,$B143,$C$3:$C$30000,$C143,$D$3:$D$30000,$D143)=0,0,I143/SUMIFS($I$3:$I$30000,$B$3:$B$30000,$B143,$C$3:$C$30000,$C143,$D$3:$D$30000,$D143))</f>
        <v>1.51898221440603E-005</v>
      </c>
      <c r="N143" s="13" t="n">
        <f aca="false">IF(SUMIFS($K$3:$K$30000,$B$3:$B$30000,$B143,$C$3:$C$30000,$C143,$D$3:$D$30000,$D143)=0,0,K143/SUMIFS($K$3:$K$30000,$B$3:$B$30000,$B143,$C$3:$C$30000,$C143,$D$3:$D$30000,$D143))</f>
        <v>0</v>
      </c>
      <c r="O143" s="10" t="n">
        <v>0</v>
      </c>
      <c r="P143" s="11" t="n">
        <f aca="false">O143/1000</f>
        <v>0</v>
      </c>
      <c r="Q143" s="10" t="n">
        <v>0</v>
      </c>
      <c r="R143" s="12" t="n">
        <f aca="false">Q143/1000</f>
        <v>0</v>
      </c>
      <c r="S143" s="10" t="n">
        <v>592502</v>
      </c>
      <c r="T143" s="10" t="n">
        <v>6285</v>
      </c>
    </row>
    <row r="144" customFormat="false" ht="15" hidden="false" customHeight="false" outlineLevel="0" collapsed="false">
      <c r="A144" s="3" t="s">
        <v>95</v>
      </c>
      <c r="B144" s="2" t="s">
        <v>96</v>
      </c>
      <c r="C144" s="2" t="n">
        <v>2023</v>
      </c>
      <c r="D144" s="2" t="s">
        <v>1471</v>
      </c>
      <c r="E144" s="3" t="s">
        <v>1472</v>
      </c>
      <c r="F144" s="2" t="n">
        <v>5</v>
      </c>
      <c r="G144" s="2" t="s">
        <v>142</v>
      </c>
      <c r="H144" s="3" t="s">
        <v>143</v>
      </c>
      <c r="I144" s="10" t="n">
        <v>0</v>
      </c>
      <c r="J144" s="11" t="n">
        <f aca="false">I144/1000</f>
        <v>0</v>
      </c>
      <c r="K144" s="10" t="n">
        <v>0</v>
      </c>
      <c r="L144" s="12" t="n">
        <f aca="false">K144/1000</f>
        <v>0</v>
      </c>
      <c r="M144" s="13" t="n">
        <f aca="false">IF(SUMIFS($I$3:$I$30000,$B$3:$B$30000,$B144,$C$3:$C$30000,$C144,$D$3:$D$30000,$D144)=0,0,I144/SUMIFS($I$3:$I$30000,$B$3:$B$30000,$B144,$C$3:$C$30000,$C144,$D$3:$D$30000,$D144))</f>
        <v>0</v>
      </c>
      <c r="N144" s="13" t="n">
        <f aca="false">IF(SUMIFS($K$3:$K$30000,$B$3:$B$30000,$B144,$C$3:$C$30000,$C144,$D$3:$D$30000,$D144)=0,0,K144/SUMIFS($K$3:$K$30000,$B$3:$B$30000,$B144,$C$3:$C$30000,$C144,$D$3:$D$30000,$D144))</f>
        <v>0</v>
      </c>
      <c r="O144" s="10" t="n">
        <v>1472073</v>
      </c>
      <c r="P144" s="11" t="n">
        <f aca="false">O144/1000</f>
        <v>1472.073</v>
      </c>
      <c r="Q144" s="10" t="n">
        <v>11959</v>
      </c>
      <c r="R144" s="12" t="n">
        <f aca="false">Q144/1000</f>
        <v>11.959</v>
      </c>
      <c r="S144" s="10" t="n">
        <v>592502</v>
      </c>
      <c r="T144" s="10" t="n">
        <v>6285</v>
      </c>
    </row>
    <row r="145" customFormat="false" ht="15" hidden="false" customHeight="false" outlineLevel="0" collapsed="false">
      <c r="A145" s="3" t="s">
        <v>95</v>
      </c>
      <c r="B145" s="2" t="s">
        <v>96</v>
      </c>
      <c r="C145" s="2" t="n">
        <v>2023</v>
      </c>
      <c r="D145" s="2" t="s">
        <v>1471</v>
      </c>
      <c r="E145" s="3" t="s">
        <v>1472</v>
      </c>
      <c r="F145" s="2" t="n">
        <v>6</v>
      </c>
      <c r="G145" s="2" t="s">
        <v>162</v>
      </c>
      <c r="H145" s="3" t="s">
        <v>163</v>
      </c>
      <c r="I145" s="10" t="n">
        <v>0</v>
      </c>
      <c r="J145" s="11" t="n">
        <f aca="false">I145/1000</f>
        <v>0</v>
      </c>
      <c r="K145" s="10" t="n">
        <v>0</v>
      </c>
      <c r="L145" s="12" t="n">
        <f aca="false">K145/1000</f>
        <v>0</v>
      </c>
      <c r="M145" s="13" t="n">
        <f aca="false">IF(SUMIFS($I$3:$I$30000,$B$3:$B$30000,$B145,$C$3:$C$30000,$C145,$D$3:$D$30000,$D145)=0,0,I145/SUMIFS($I$3:$I$30000,$B$3:$B$30000,$B145,$C$3:$C$30000,$C145,$D$3:$D$30000,$D145))</f>
        <v>0</v>
      </c>
      <c r="N145" s="13" t="n">
        <f aca="false">IF(SUMIFS($K$3:$K$30000,$B$3:$B$30000,$B145,$C$3:$C$30000,$C145,$D$3:$D$30000,$D145)=0,0,K145/SUMIFS($K$3:$K$30000,$B$3:$B$30000,$B145,$C$3:$C$30000,$C145,$D$3:$D$30000,$D145))</f>
        <v>0</v>
      </c>
      <c r="O145" s="10" t="n">
        <v>319066</v>
      </c>
      <c r="P145" s="11" t="n">
        <f aca="false">O145/1000</f>
        <v>319.066</v>
      </c>
      <c r="Q145" s="10" t="n">
        <v>1128</v>
      </c>
      <c r="R145" s="12" t="n">
        <f aca="false">Q145/1000</f>
        <v>1.128</v>
      </c>
      <c r="S145" s="10" t="n">
        <v>592502</v>
      </c>
      <c r="T145" s="10" t="n">
        <v>6285</v>
      </c>
    </row>
    <row r="146" customFormat="false" ht="15" hidden="false" customHeight="false" outlineLevel="0" collapsed="false">
      <c r="A146" s="3" t="s">
        <v>95</v>
      </c>
      <c r="B146" s="2" t="s">
        <v>96</v>
      </c>
      <c r="C146" s="2" t="n">
        <v>2023</v>
      </c>
      <c r="D146" s="2" t="s">
        <v>1471</v>
      </c>
      <c r="E146" s="3" t="s">
        <v>1472</v>
      </c>
      <c r="F146" s="2" t="n">
        <v>7</v>
      </c>
      <c r="G146" s="2" t="s">
        <v>137</v>
      </c>
      <c r="H146" s="3" t="s">
        <v>138</v>
      </c>
      <c r="I146" s="10" t="n">
        <v>0</v>
      </c>
      <c r="J146" s="11" t="n">
        <f aca="false">I146/1000</f>
        <v>0</v>
      </c>
      <c r="K146" s="10" t="n">
        <v>0</v>
      </c>
      <c r="L146" s="12" t="n">
        <f aca="false">K146/1000</f>
        <v>0</v>
      </c>
      <c r="M146" s="13" t="n">
        <f aca="false">IF(SUMIFS($I$3:$I$30000,$B$3:$B$30000,$B146,$C$3:$C$30000,$C146,$D$3:$D$30000,$D146)=0,0,I146/SUMIFS($I$3:$I$30000,$B$3:$B$30000,$B146,$C$3:$C$30000,$C146,$D$3:$D$30000,$D146))</f>
        <v>0</v>
      </c>
      <c r="N146" s="13" t="n">
        <f aca="false">IF(SUMIFS($K$3:$K$30000,$B$3:$B$30000,$B146,$C$3:$C$30000,$C146,$D$3:$D$30000,$D146)=0,0,K146/SUMIFS($K$3:$K$30000,$B$3:$B$30000,$B146,$C$3:$C$30000,$C146,$D$3:$D$30000,$D146))</f>
        <v>0</v>
      </c>
      <c r="O146" s="10" t="n">
        <v>182858</v>
      </c>
      <c r="P146" s="11" t="n">
        <f aca="false">O146/1000</f>
        <v>182.858</v>
      </c>
      <c r="Q146" s="10" t="n">
        <v>632</v>
      </c>
      <c r="R146" s="12" t="n">
        <f aca="false">Q146/1000</f>
        <v>0.632</v>
      </c>
      <c r="S146" s="10" t="n">
        <v>592502</v>
      </c>
      <c r="T146" s="10" t="n">
        <v>6285</v>
      </c>
    </row>
    <row r="147" customFormat="false" ht="15" hidden="false" customHeight="false" outlineLevel="0" collapsed="false">
      <c r="A147" s="3" t="s">
        <v>95</v>
      </c>
      <c r="B147" s="2" t="s">
        <v>96</v>
      </c>
      <c r="C147" s="2" t="n">
        <v>2023</v>
      </c>
      <c r="D147" s="2" t="s">
        <v>1471</v>
      </c>
      <c r="E147" s="3" t="s">
        <v>1472</v>
      </c>
      <c r="F147" s="2" t="n">
        <v>8</v>
      </c>
      <c r="G147" s="2" t="s">
        <v>192</v>
      </c>
      <c r="H147" s="3" t="s">
        <v>193</v>
      </c>
      <c r="I147" s="10" t="n">
        <v>0</v>
      </c>
      <c r="J147" s="11" t="n">
        <f aca="false">I147/1000</f>
        <v>0</v>
      </c>
      <c r="K147" s="10" t="n">
        <v>0</v>
      </c>
      <c r="L147" s="12" t="n">
        <f aca="false">K147/1000</f>
        <v>0</v>
      </c>
      <c r="M147" s="13" t="n">
        <f aca="false">IF(SUMIFS($I$3:$I$30000,$B$3:$B$30000,$B147,$C$3:$C$30000,$C147,$D$3:$D$30000,$D147)=0,0,I147/SUMIFS($I$3:$I$30000,$B$3:$B$30000,$B147,$C$3:$C$30000,$C147,$D$3:$D$30000,$D147))</f>
        <v>0</v>
      </c>
      <c r="N147" s="13" t="n">
        <f aca="false">IF(SUMIFS($K$3:$K$30000,$B$3:$B$30000,$B147,$C$3:$C$30000,$C147,$D$3:$D$30000,$D147)=0,0,K147/SUMIFS($K$3:$K$30000,$B$3:$B$30000,$B147,$C$3:$C$30000,$C147,$D$3:$D$30000,$D147))</f>
        <v>0</v>
      </c>
      <c r="O147" s="10" t="n">
        <v>3899339</v>
      </c>
      <c r="P147" s="11" t="n">
        <f aca="false">O147/1000</f>
        <v>3899.339</v>
      </c>
      <c r="Q147" s="10" t="n">
        <v>12836</v>
      </c>
      <c r="R147" s="12" t="n">
        <f aca="false">Q147/1000</f>
        <v>12.836</v>
      </c>
      <c r="S147" s="10" t="n">
        <v>592502</v>
      </c>
      <c r="T147" s="10" t="n">
        <v>6285</v>
      </c>
    </row>
    <row r="148" customFormat="false" ht="15" hidden="false" customHeight="false" outlineLevel="0" collapsed="false">
      <c r="A148" s="3" t="s">
        <v>95</v>
      </c>
      <c r="B148" s="2" t="s">
        <v>96</v>
      </c>
      <c r="C148" s="2" t="n">
        <v>2023</v>
      </c>
      <c r="D148" s="2" t="s">
        <v>1471</v>
      </c>
      <c r="E148" s="3" t="s">
        <v>1472</v>
      </c>
      <c r="F148" s="2" t="n">
        <v>9</v>
      </c>
      <c r="G148" s="2" t="s">
        <v>107</v>
      </c>
      <c r="H148" s="3" t="s">
        <v>108</v>
      </c>
      <c r="I148" s="10" t="n">
        <v>0</v>
      </c>
      <c r="J148" s="11" t="n">
        <f aca="false">I148/1000</f>
        <v>0</v>
      </c>
      <c r="K148" s="10" t="n">
        <v>0</v>
      </c>
      <c r="L148" s="12" t="n">
        <f aca="false">K148/1000</f>
        <v>0</v>
      </c>
      <c r="M148" s="13" t="n">
        <f aca="false">IF(SUMIFS($I$3:$I$30000,$B$3:$B$30000,$B148,$C$3:$C$30000,$C148,$D$3:$D$30000,$D148)=0,0,I148/SUMIFS($I$3:$I$30000,$B$3:$B$30000,$B148,$C$3:$C$30000,$C148,$D$3:$D$30000,$D148))</f>
        <v>0</v>
      </c>
      <c r="N148" s="13" t="n">
        <f aca="false">IF(SUMIFS($K$3:$K$30000,$B$3:$B$30000,$B148,$C$3:$C$30000,$C148,$D$3:$D$30000,$D148)=0,0,K148/SUMIFS($K$3:$K$30000,$B$3:$B$30000,$B148,$C$3:$C$30000,$C148,$D$3:$D$30000,$D148))</f>
        <v>0</v>
      </c>
      <c r="O148" s="10" t="n">
        <v>1363000</v>
      </c>
      <c r="P148" s="11" t="n">
        <f aca="false">O148/1000</f>
        <v>1363</v>
      </c>
      <c r="Q148" s="10" t="n">
        <v>56966</v>
      </c>
      <c r="R148" s="12" t="n">
        <f aca="false">Q148/1000</f>
        <v>56.966</v>
      </c>
      <c r="S148" s="10" t="n">
        <v>592502</v>
      </c>
      <c r="T148" s="10" t="n">
        <v>6285</v>
      </c>
    </row>
    <row r="149" customFormat="false" ht="15" hidden="false" customHeight="false" outlineLevel="0" collapsed="false">
      <c r="A149" s="3" t="s">
        <v>95</v>
      </c>
      <c r="B149" s="2" t="s">
        <v>96</v>
      </c>
      <c r="C149" s="2" t="n">
        <v>2023</v>
      </c>
      <c r="D149" s="2" t="s">
        <v>1475</v>
      </c>
      <c r="E149" s="3" t="s">
        <v>1474</v>
      </c>
      <c r="F149" s="2" t="n">
        <v>1</v>
      </c>
      <c r="G149" s="2" t="s">
        <v>97</v>
      </c>
      <c r="H149" s="3" t="s">
        <v>98</v>
      </c>
      <c r="I149" s="10" t="n">
        <v>47784243</v>
      </c>
      <c r="J149" s="11" t="n">
        <f aca="false">I149/1000</f>
        <v>47784.243</v>
      </c>
      <c r="K149" s="10" t="n">
        <v>57357</v>
      </c>
      <c r="L149" s="12" t="n">
        <f aca="false">K149/1000</f>
        <v>57.357</v>
      </c>
      <c r="M149" s="13" t="n">
        <f aca="false">IF(SUMIFS($I$3:$I$30000,$B$3:$B$30000,$B149,$C$3:$C$30000,$C149,$D$3:$D$30000,$D149)=0,0,I149/SUMIFS($I$3:$I$30000,$B$3:$B$30000,$B149,$C$3:$C$30000,$C149,$D$3:$D$30000,$D149))</f>
        <v>0.465443431236513</v>
      </c>
      <c r="N149" s="13" t="n">
        <f aca="false">IF(SUMIFS($K$3:$K$30000,$B$3:$B$30000,$B149,$C$3:$C$30000,$C149,$D$3:$D$30000,$D149)=0,0,K149/SUMIFS($K$3:$K$30000,$B$3:$B$30000,$B149,$C$3:$C$30000,$C149,$D$3:$D$30000,$D149))</f>
        <v>0.313282427738087</v>
      </c>
      <c r="O149" s="10" t="n">
        <v>573050</v>
      </c>
      <c r="P149" s="11" t="n">
        <f aca="false">O149/1000</f>
        <v>573.05</v>
      </c>
      <c r="Q149" s="10" t="n">
        <v>1670</v>
      </c>
      <c r="R149" s="12" t="n">
        <f aca="false">Q149/1000</f>
        <v>1.67</v>
      </c>
      <c r="S149" s="10" t="n">
        <v>102663911</v>
      </c>
      <c r="T149" s="10" t="n">
        <v>183084</v>
      </c>
    </row>
    <row r="150" customFormat="false" ht="15" hidden="false" customHeight="false" outlineLevel="0" collapsed="false">
      <c r="A150" s="3" t="s">
        <v>95</v>
      </c>
      <c r="B150" s="2" t="s">
        <v>96</v>
      </c>
      <c r="C150" s="2" t="n">
        <v>2023</v>
      </c>
      <c r="D150" s="2" t="s">
        <v>1475</v>
      </c>
      <c r="E150" s="3" t="s">
        <v>1474</v>
      </c>
      <c r="F150" s="2" t="n">
        <v>2</v>
      </c>
      <c r="G150" s="2" t="s">
        <v>102</v>
      </c>
      <c r="H150" s="3" t="s">
        <v>103</v>
      </c>
      <c r="I150" s="10" t="n">
        <v>27707113</v>
      </c>
      <c r="J150" s="11" t="n">
        <f aca="false">I150/1000</f>
        <v>27707.113</v>
      </c>
      <c r="K150" s="10" t="n">
        <v>61559</v>
      </c>
      <c r="L150" s="12" t="n">
        <f aca="false">K150/1000</f>
        <v>61.559</v>
      </c>
      <c r="M150" s="13" t="n">
        <f aca="false">IF(SUMIFS($I$3:$I$30000,$B$3:$B$30000,$B150,$C$3:$C$30000,$C150,$D$3:$D$30000,$D150)=0,0,I150/SUMIFS($I$3:$I$30000,$B$3:$B$30000,$B150,$C$3:$C$30000,$C150,$D$3:$D$30000,$D150))</f>
        <v>0.26988172114347</v>
      </c>
      <c r="N150" s="13" t="n">
        <f aca="false">IF(SUMIFS($K$3:$K$30000,$B$3:$B$30000,$B150,$C$3:$C$30000,$C150,$D$3:$D$30000,$D150)=0,0,K150/SUMIFS($K$3:$K$30000,$B$3:$B$30000,$B150,$C$3:$C$30000,$C150,$D$3:$D$30000,$D150))</f>
        <v>0.336233641388652</v>
      </c>
      <c r="O150" s="10" t="n">
        <v>200971</v>
      </c>
      <c r="P150" s="11" t="n">
        <f aca="false">O150/1000</f>
        <v>200.971</v>
      </c>
      <c r="Q150" s="10" t="n">
        <v>6049</v>
      </c>
      <c r="R150" s="12" t="n">
        <f aca="false">Q150/1000</f>
        <v>6.049</v>
      </c>
      <c r="S150" s="10" t="n">
        <v>102663911</v>
      </c>
      <c r="T150" s="10" t="n">
        <v>183084</v>
      </c>
    </row>
    <row r="151" customFormat="false" ht="15" hidden="false" customHeight="false" outlineLevel="0" collapsed="false">
      <c r="A151" s="3" t="s">
        <v>95</v>
      </c>
      <c r="B151" s="2" t="s">
        <v>96</v>
      </c>
      <c r="C151" s="2" t="n">
        <v>2023</v>
      </c>
      <c r="D151" s="2" t="s">
        <v>1475</v>
      </c>
      <c r="E151" s="3" t="s">
        <v>1474</v>
      </c>
      <c r="F151" s="2" t="n">
        <v>3</v>
      </c>
      <c r="G151" s="2" t="s">
        <v>107</v>
      </c>
      <c r="H151" s="3" t="s">
        <v>108</v>
      </c>
      <c r="I151" s="10" t="n">
        <v>26309196</v>
      </c>
      <c r="J151" s="11" t="n">
        <f aca="false">I151/1000</f>
        <v>26309.196</v>
      </c>
      <c r="K151" s="10" t="n">
        <v>60996</v>
      </c>
      <c r="L151" s="12" t="n">
        <f aca="false">K151/1000</f>
        <v>60.996</v>
      </c>
      <c r="M151" s="13" t="n">
        <f aca="false">IF(SUMIFS($I$3:$I$30000,$B$3:$B$30000,$B151,$C$3:$C$30000,$C151,$D$3:$D$30000,$D151)=0,0,I151/SUMIFS($I$3:$I$30000,$B$3:$B$30000,$B151,$C$3:$C$30000,$C151,$D$3:$D$30000,$D151))</f>
        <v>0.256265280990513</v>
      </c>
      <c r="N151" s="13" t="n">
        <f aca="false">IF(SUMIFS($K$3:$K$30000,$B$3:$B$30000,$B151,$C$3:$C$30000,$C151,$D$3:$D$30000,$D151)=0,0,K151/SUMIFS($K$3:$K$30000,$B$3:$B$30000,$B151,$C$3:$C$30000,$C151,$D$3:$D$30000,$D151))</f>
        <v>0.333158550173691</v>
      </c>
      <c r="O151" s="10" t="n">
        <v>6932663</v>
      </c>
      <c r="P151" s="11" t="n">
        <f aca="false">O151/1000</f>
        <v>6932.663</v>
      </c>
      <c r="Q151" s="10" t="n">
        <v>12133</v>
      </c>
      <c r="R151" s="12" t="n">
        <f aca="false">Q151/1000</f>
        <v>12.133</v>
      </c>
      <c r="S151" s="10" t="n">
        <v>102663911</v>
      </c>
      <c r="T151" s="10" t="n">
        <v>183084</v>
      </c>
    </row>
    <row r="152" customFormat="false" ht="15" hidden="false" customHeight="false" outlineLevel="0" collapsed="false">
      <c r="A152" s="3" t="s">
        <v>95</v>
      </c>
      <c r="B152" s="2" t="s">
        <v>96</v>
      </c>
      <c r="C152" s="2" t="n">
        <v>2023</v>
      </c>
      <c r="D152" s="2" t="s">
        <v>1475</v>
      </c>
      <c r="E152" s="3" t="s">
        <v>1474</v>
      </c>
      <c r="F152" s="2" t="n">
        <v>4</v>
      </c>
      <c r="G152" s="2" t="s">
        <v>252</v>
      </c>
      <c r="H152" s="3" t="s">
        <v>253</v>
      </c>
      <c r="I152" s="10" t="n">
        <v>676814</v>
      </c>
      <c r="J152" s="11" t="n">
        <f aca="false">I152/1000</f>
        <v>676.814</v>
      </c>
      <c r="K152" s="10" t="n">
        <v>2900</v>
      </c>
      <c r="L152" s="12" t="n">
        <f aca="false">K152/1000</f>
        <v>2.9</v>
      </c>
      <c r="M152" s="13" t="n">
        <f aca="false">IF(SUMIFS($I$3:$I$30000,$B$3:$B$30000,$B152,$C$3:$C$30000,$C152,$D$3:$D$30000,$D152)=0,0,I152/SUMIFS($I$3:$I$30000,$B$3:$B$30000,$B152,$C$3:$C$30000,$C152,$D$3:$D$30000,$D152))</f>
        <v>0.00659252110510382</v>
      </c>
      <c r="N152" s="13" t="n">
        <f aca="false">IF(SUMIFS($K$3:$K$30000,$B$3:$B$30000,$B152,$C$3:$C$30000,$C152,$D$3:$D$30000,$D152)=0,0,K152/SUMIFS($K$3:$K$30000,$B$3:$B$30000,$B152,$C$3:$C$30000,$C152,$D$3:$D$30000,$D152))</f>
        <v>0.0158397238426078</v>
      </c>
      <c r="O152" s="10" t="n">
        <v>0</v>
      </c>
      <c r="P152" s="11" t="n">
        <f aca="false">O152/1000</f>
        <v>0</v>
      </c>
      <c r="Q152" s="10" t="n">
        <v>0</v>
      </c>
      <c r="R152" s="12" t="n">
        <f aca="false">Q152/1000</f>
        <v>0</v>
      </c>
      <c r="S152" s="10" t="n">
        <v>102663911</v>
      </c>
      <c r="T152" s="10" t="n">
        <v>183084</v>
      </c>
    </row>
    <row r="153" customFormat="false" ht="15" hidden="false" customHeight="false" outlineLevel="0" collapsed="false">
      <c r="A153" s="3" t="s">
        <v>95</v>
      </c>
      <c r="B153" s="2" t="s">
        <v>96</v>
      </c>
      <c r="C153" s="2" t="n">
        <v>2023</v>
      </c>
      <c r="D153" s="2" t="s">
        <v>1475</v>
      </c>
      <c r="E153" s="3" t="s">
        <v>1474</v>
      </c>
      <c r="F153" s="2" t="n">
        <v>5</v>
      </c>
      <c r="G153" s="2" t="s">
        <v>117</v>
      </c>
      <c r="H153" s="3" t="s">
        <v>118</v>
      </c>
      <c r="I153" s="10" t="n">
        <v>57315</v>
      </c>
      <c r="J153" s="11" t="n">
        <f aca="false">I153/1000</f>
        <v>57.315</v>
      </c>
      <c r="K153" s="10" t="n">
        <v>58</v>
      </c>
      <c r="L153" s="12" t="n">
        <f aca="false">K153/1000</f>
        <v>0.058</v>
      </c>
      <c r="M153" s="13" t="n">
        <f aca="false">IF(SUMIFS($I$3:$I$30000,$B$3:$B$30000,$B153,$C$3:$C$30000,$C153,$D$3:$D$30000,$D153)=0,0,I153/SUMIFS($I$3:$I$30000,$B$3:$B$30000,$B153,$C$3:$C$30000,$C153,$D$3:$D$30000,$D153))</f>
        <v>0.000558277971701273</v>
      </c>
      <c r="N153" s="13" t="n">
        <f aca="false">IF(SUMIFS($K$3:$K$30000,$B$3:$B$30000,$B153,$C$3:$C$30000,$C153,$D$3:$D$30000,$D153)=0,0,K153/SUMIFS($K$3:$K$30000,$B$3:$B$30000,$B153,$C$3:$C$30000,$C153,$D$3:$D$30000,$D153))</f>
        <v>0.000316794476852155</v>
      </c>
      <c r="O153" s="10" t="n">
        <v>52492</v>
      </c>
      <c r="P153" s="11" t="n">
        <f aca="false">O153/1000</f>
        <v>52.492</v>
      </c>
      <c r="Q153" s="10" t="n">
        <v>95</v>
      </c>
      <c r="R153" s="12" t="n">
        <f aca="false">Q153/1000</f>
        <v>0.095</v>
      </c>
      <c r="S153" s="10" t="n">
        <v>102663911</v>
      </c>
      <c r="T153" s="10" t="n">
        <v>183084</v>
      </c>
    </row>
    <row r="154" customFormat="false" ht="15" hidden="false" customHeight="false" outlineLevel="0" collapsed="false">
      <c r="A154" s="3" t="s">
        <v>95</v>
      </c>
      <c r="B154" s="2" t="s">
        <v>96</v>
      </c>
      <c r="C154" s="2" t="n">
        <v>2023</v>
      </c>
      <c r="D154" s="2" t="s">
        <v>1475</v>
      </c>
      <c r="E154" s="3" t="s">
        <v>1474</v>
      </c>
      <c r="F154" s="2" t="n">
        <v>6</v>
      </c>
      <c r="G154" s="2" t="s">
        <v>142</v>
      </c>
      <c r="H154" s="3" t="s">
        <v>143</v>
      </c>
      <c r="I154" s="10" t="n">
        <v>48415</v>
      </c>
      <c r="J154" s="11" t="n">
        <f aca="false">I154/1000</f>
        <v>48.415</v>
      </c>
      <c r="K154" s="10" t="n">
        <v>18</v>
      </c>
      <c r="L154" s="12" t="n">
        <f aca="false">K154/1000</f>
        <v>0.018</v>
      </c>
      <c r="M154" s="13" t="n">
        <f aca="false">IF(SUMIFS($I$3:$I$30000,$B$3:$B$30000,$B154,$C$3:$C$30000,$C154,$D$3:$D$30000,$D154)=0,0,I154/SUMIFS($I$3:$I$30000,$B$3:$B$30000,$B154,$C$3:$C$30000,$C154,$D$3:$D$30000,$D154))</f>
        <v>0.000471587333157413</v>
      </c>
      <c r="N154" s="13" t="n">
        <f aca="false">IF(SUMIFS($K$3:$K$30000,$B$3:$B$30000,$B154,$C$3:$C$30000,$C154,$D$3:$D$30000,$D154)=0,0,K154/SUMIFS($K$3:$K$30000,$B$3:$B$30000,$B154,$C$3:$C$30000,$C154,$D$3:$D$30000,$D154))</f>
        <v>9.83155272989448E-005</v>
      </c>
      <c r="O154" s="10" t="n">
        <v>8494</v>
      </c>
      <c r="P154" s="11" t="n">
        <f aca="false">O154/1000</f>
        <v>8.494</v>
      </c>
      <c r="Q154" s="10" t="n">
        <v>42</v>
      </c>
      <c r="R154" s="12" t="n">
        <f aca="false">Q154/1000</f>
        <v>0.042</v>
      </c>
      <c r="S154" s="10" t="n">
        <v>102663911</v>
      </c>
      <c r="T154" s="10" t="n">
        <v>183084</v>
      </c>
    </row>
    <row r="155" customFormat="false" ht="15" hidden="false" customHeight="false" outlineLevel="0" collapsed="false">
      <c r="A155" s="3" t="s">
        <v>95</v>
      </c>
      <c r="B155" s="2" t="s">
        <v>96</v>
      </c>
      <c r="C155" s="2" t="n">
        <v>2023</v>
      </c>
      <c r="D155" s="2" t="s">
        <v>1475</v>
      </c>
      <c r="E155" s="3" t="s">
        <v>1474</v>
      </c>
      <c r="F155" s="2" t="n">
        <v>7</v>
      </c>
      <c r="G155" s="2" t="s">
        <v>132</v>
      </c>
      <c r="H155" s="3" t="s">
        <v>133</v>
      </c>
      <c r="I155" s="10" t="n">
        <v>20386</v>
      </c>
      <c r="J155" s="11" t="n">
        <f aca="false">I155/1000</f>
        <v>20.386</v>
      </c>
      <c r="K155" s="10" t="n">
        <v>174</v>
      </c>
      <c r="L155" s="12" t="n">
        <f aca="false">K155/1000</f>
        <v>0.174</v>
      </c>
      <c r="M155" s="13" t="n">
        <f aca="false">IF(SUMIFS($I$3:$I$30000,$B$3:$B$30000,$B155,$C$3:$C$30000,$C155,$D$3:$D$30000,$D155)=0,0,I155/SUMIFS($I$3:$I$30000,$B$3:$B$30000,$B155,$C$3:$C$30000,$C155,$D$3:$D$30000,$D155))</f>
        <v>0.000198570264871363</v>
      </c>
      <c r="N155" s="13" t="n">
        <f aca="false">IF(SUMIFS($K$3:$K$30000,$B$3:$B$30000,$B155,$C$3:$C$30000,$C155,$D$3:$D$30000,$D155)=0,0,K155/SUMIFS($K$3:$K$30000,$B$3:$B$30000,$B155,$C$3:$C$30000,$C155,$D$3:$D$30000,$D155))</f>
        <v>0.000950383430556466</v>
      </c>
      <c r="O155" s="10" t="n">
        <v>355947</v>
      </c>
      <c r="P155" s="11" t="n">
        <f aca="false">O155/1000</f>
        <v>355.947</v>
      </c>
      <c r="Q155" s="10" t="n">
        <v>645</v>
      </c>
      <c r="R155" s="12" t="n">
        <f aca="false">Q155/1000</f>
        <v>0.645</v>
      </c>
      <c r="S155" s="10" t="n">
        <v>102663911</v>
      </c>
      <c r="T155" s="10" t="n">
        <v>183084</v>
      </c>
    </row>
    <row r="156" customFormat="false" ht="15" hidden="false" customHeight="false" outlineLevel="0" collapsed="false">
      <c r="A156" s="3" t="s">
        <v>95</v>
      </c>
      <c r="B156" s="2" t="s">
        <v>96</v>
      </c>
      <c r="C156" s="2" t="n">
        <v>2023</v>
      </c>
      <c r="D156" s="2" t="s">
        <v>1475</v>
      </c>
      <c r="E156" s="3" t="s">
        <v>1474</v>
      </c>
      <c r="F156" s="2" t="n">
        <v>8</v>
      </c>
      <c r="G156" s="2" t="s">
        <v>157</v>
      </c>
      <c r="H156" s="3" t="s">
        <v>158</v>
      </c>
      <c r="I156" s="10" t="n">
        <v>18836</v>
      </c>
      <c r="J156" s="11" t="n">
        <f aca="false">I156/1000</f>
        <v>18.836</v>
      </c>
      <c r="K156" s="10" t="n">
        <v>11</v>
      </c>
      <c r="L156" s="12" t="n">
        <f aca="false">K156/1000</f>
        <v>0.011</v>
      </c>
      <c r="M156" s="13" t="n">
        <f aca="false">IF(SUMIFS($I$3:$I$30000,$B$3:$B$30000,$B156,$C$3:$C$30000,$C156,$D$3:$D$30000,$D156)=0,0,I156/SUMIFS($I$3:$I$30000,$B$3:$B$30000,$B156,$C$3:$C$30000,$C156,$D$3:$D$30000,$D156))</f>
        <v>0.000183472457035072</v>
      </c>
      <c r="N156" s="13" t="n">
        <f aca="false">IF(SUMIFS($K$3:$K$30000,$B$3:$B$30000,$B156,$C$3:$C$30000,$C156,$D$3:$D$30000,$D156)=0,0,K156/SUMIFS($K$3:$K$30000,$B$3:$B$30000,$B156,$C$3:$C$30000,$C156,$D$3:$D$30000,$D156))</f>
        <v>6.00817111271329E-005</v>
      </c>
      <c r="O156" s="10" t="n">
        <v>0</v>
      </c>
      <c r="P156" s="11" t="n">
        <f aca="false">O156/1000</f>
        <v>0</v>
      </c>
      <c r="Q156" s="10" t="n">
        <v>0</v>
      </c>
      <c r="R156" s="12" t="n">
        <f aca="false">Q156/1000</f>
        <v>0</v>
      </c>
      <c r="S156" s="10" t="n">
        <v>102663911</v>
      </c>
      <c r="T156" s="10" t="n">
        <v>183084</v>
      </c>
    </row>
    <row r="157" customFormat="false" ht="15" hidden="false" customHeight="false" outlineLevel="0" collapsed="false">
      <c r="A157" s="3" t="s">
        <v>95</v>
      </c>
      <c r="B157" s="2" t="s">
        <v>96</v>
      </c>
      <c r="C157" s="2" t="n">
        <v>2023</v>
      </c>
      <c r="D157" s="2" t="s">
        <v>1475</v>
      </c>
      <c r="E157" s="3" t="s">
        <v>1474</v>
      </c>
      <c r="F157" s="2" t="n">
        <v>9</v>
      </c>
      <c r="G157" s="2" t="s">
        <v>162</v>
      </c>
      <c r="H157" s="3" t="s">
        <v>163</v>
      </c>
      <c r="I157" s="10" t="n">
        <v>17614</v>
      </c>
      <c r="J157" s="11" t="n">
        <f aca="false">I157/1000</f>
        <v>17.614</v>
      </c>
      <c r="K157" s="10" t="n">
        <v>5</v>
      </c>
      <c r="L157" s="12" t="n">
        <f aca="false">K157/1000</f>
        <v>0.005</v>
      </c>
      <c r="M157" s="13" t="n">
        <f aca="false">IF(SUMIFS($I$3:$I$30000,$B$3:$B$30000,$B157,$C$3:$C$30000,$C157,$D$3:$D$30000,$D157)=0,0,I157/SUMIFS($I$3:$I$30000,$B$3:$B$30000,$B157,$C$3:$C$30000,$C157,$D$3:$D$30000,$D157))</f>
        <v>0.000171569540147365</v>
      </c>
      <c r="N157" s="13" t="n">
        <f aca="false">IF(SUMIFS($K$3:$K$30000,$B$3:$B$30000,$B157,$C$3:$C$30000,$C157,$D$3:$D$30000,$D157)=0,0,K157/SUMIFS($K$3:$K$30000,$B$3:$B$30000,$B157,$C$3:$C$30000,$C157,$D$3:$D$30000,$D157))</f>
        <v>2.73098686941513E-005</v>
      </c>
      <c r="O157" s="10" t="n">
        <v>0</v>
      </c>
      <c r="P157" s="11" t="n">
        <f aca="false">O157/1000</f>
        <v>0</v>
      </c>
      <c r="Q157" s="10" t="n">
        <v>0</v>
      </c>
      <c r="R157" s="12" t="n">
        <f aca="false">Q157/1000</f>
        <v>0</v>
      </c>
      <c r="S157" s="10" t="n">
        <v>102663911</v>
      </c>
      <c r="T157" s="10" t="n">
        <v>183084</v>
      </c>
    </row>
    <row r="158" customFormat="false" ht="15" hidden="false" customHeight="false" outlineLevel="0" collapsed="false">
      <c r="A158" s="3" t="s">
        <v>95</v>
      </c>
      <c r="B158" s="2" t="s">
        <v>96</v>
      </c>
      <c r="C158" s="2" t="n">
        <v>2023</v>
      </c>
      <c r="D158" s="2" t="s">
        <v>1475</v>
      </c>
      <c r="E158" s="3" t="s">
        <v>1474</v>
      </c>
      <c r="F158" s="2" t="n">
        <v>10</v>
      </c>
      <c r="G158" s="2" t="s">
        <v>147</v>
      </c>
      <c r="H158" s="3" t="s">
        <v>148</v>
      </c>
      <c r="I158" s="10" t="n">
        <v>13628</v>
      </c>
      <c r="J158" s="11" t="n">
        <f aca="false">I158/1000</f>
        <v>13.628</v>
      </c>
      <c r="K158" s="10" t="n">
        <v>4</v>
      </c>
      <c r="L158" s="12" t="n">
        <f aca="false">K158/1000</f>
        <v>0.004</v>
      </c>
      <c r="M158" s="13" t="n">
        <f aca="false">IF(SUMIFS($I$3:$I$30000,$B$3:$B$30000,$B158,$C$3:$C$30000,$C158,$D$3:$D$30000,$D158)=0,0,I158/SUMIFS($I$3:$I$30000,$B$3:$B$30000,$B158,$C$3:$C$30000,$C158,$D$3:$D$30000,$D158))</f>
        <v>0.000132743822705137</v>
      </c>
      <c r="N158" s="13" t="n">
        <f aca="false">IF(SUMIFS($K$3:$K$30000,$B$3:$B$30000,$B158,$C$3:$C$30000,$C158,$D$3:$D$30000,$D158)=0,0,K158/SUMIFS($K$3:$K$30000,$B$3:$B$30000,$B158,$C$3:$C$30000,$C158,$D$3:$D$30000,$D158))</f>
        <v>2.18478949553211E-005</v>
      </c>
      <c r="O158" s="10" t="n">
        <v>1021240</v>
      </c>
      <c r="P158" s="11" t="n">
        <f aca="false">O158/1000</f>
        <v>1021.24</v>
      </c>
      <c r="Q158" s="10" t="n">
        <v>1325</v>
      </c>
      <c r="R158" s="12" t="n">
        <f aca="false">Q158/1000</f>
        <v>1.325</v>
      </c>
      <c r="S158" s="10" t="n">
        <v>102663911</v>
      </c>
      <c r="T158" s="10" t="n">
        <v>183084</v>
      </c>
    </row>
    <row r="159" customFormat="false" ht="15" hidden="false" customHeight="false" outlineLevel="0" collapsed="false">
      <c r="A159" s="3" t="s">
        <v>95</v>
      </c>
      <c r="B159" s="2" t="s">
        <v>96</v>
      </c>
      <c r="C159" s="2" t="n">
        <v>2023</v>
      </c>
      <c r="D159" s="2" t="s">
        <v>1475</v>
      </c>
      <c r="E159" s="3" t="s">
        <v>1474</v>
      </c>
      <c r="F159" s="2" t="n">
        <v>11</v>
      </c>
      <c r="G159" s="2" t="s">
        <v>247</v>
      </c>
      <c r="H159" s="3" t="s">
        <v>248</v>
      </c>
      <c r="I159" s="10" t="n">
        <v>5760</v>
      </c>
      <c r="J159" s="11" t="n">
        <f aca="false">I159/1000</f>
        <v>5.76</v>
      </c>
      <c r="K159" s="10" t="n">
        <v>1</v>
      </c>
      <c r="L159" s="12" t="n">
        <f aca="false">K159/1000</f>
        <v>0.001</v>
      </c>
      <c r="M159" s="13" t="n">
        <f aca="false">IF(SUMIFS($I$3:$I$30000,$B$3:$B$30000,$B159,$C$3:$C$30000,$C159,$D$3:$D$30000,$D159)=0,0,I159/SUMIFS($I$3:$I$30000,$B$3:$B$30000,$B159,$C$3:$C$30000,$C159,$D$3:$D$30000,$D159))</f>
        <v>5.61054020238913E-005</v>
      </c>
      <c r="N159" s="13" t="n">
        <f aca="false">IF(SUMIFS($K$3:$K$30000,$B$3:$B$30000,$B159,$C$3:$C$30000,$C159,$D$3:$D$30000,$D159)=0,0,K159/SUMIFS($K$3:$K$30000,$B$3:$B$30000,$B159,$C$3:$C$30000,$C159,$D$3:$D$30000,$D159))</f>
        <v>5.46197373883026E-006</v>
      </c>
      <c r="O159" s="10" t="n">
        <v>0</v>
      </c>
      <c r="P159" s="11" t="n">
        <f aca="false">O159/1000</f>
        <v>0</v>
      </c>
      <c r="Q159" s="10" t="n">
        <v>0</v>
      </c>
      <c r="R159" s="12" t="n">
        <f aca="false">Q159/1000</f>
        <v>0</v>
      </c>
      <c r="S159" s="10" t="n">
        <v>102663911</v>
      </c>
      <c r="T159" s="10" t="n">
        <v>183084</v>
      </c>
    </row>
    <row r="160" customFormat="false" ht="15" hidden="false" customHeight="false" outlineLevel="0" collapsed="false">
      <c r="A160" s="3" t="s">
        <v>95</v>
      </c>
      <c r="B160" s="2" t="s">
        <v>96</v>
      </c>
      <c r="C160" s="2" t="n">
        <v>2023</v>
      </c>
      <c r="D160" s="2" t="s">
        <v>1475</v>
      </c>
      <c r="E160" s="3" t="s">
        <v>1474</v>
      </c>
      <c r="F160" s="2" t="n">
        <v>12</v>
      </c>
      <c r="G160" s="2" t="s">
        <v>243</v>
      </c>
      <c r="H160" s="3" t="s">
        <v>244</v>
      </c>
      <c r="I160" s="10" t="n">
        <v>3745</v>
      </c>
      <c r="J160" s="11" t="n">
        <f aca="false">I160/1000</f>
        <v>3.745</v>
      </c>
      <c r="K160" s="10" t="n">
        <v>1</v>
      </c>
      <c r="L160" s="12" t="n">
        <f aca="false">K160/1000</f>
        <v>0.001</v>
      </c>
      <c r="M160" s="13" t="n">
        <f aca="false">IF(SUMIFS($I$3:$I$30000,$B$3:$B$30000,$B160,$C$3:$C$30000,$C160,$D$3:$D$30000,$D160)=0,0,I160/SUMIFS($I$3:$I$30000,$B$3:$B$30000,$B160,$C$3:$C$30000,$C160,$D$3:$D$30000,$D160))</f>
        <v>3.64782518367141E-005</v>
      </c>
      <c r="N160" s="13" t="n">
        <f aca="false">IF(SUMIFS($K$3:$K$30000,$B$3:$B$30000,$B160,$C$3:$C$30000,$C160,$D$3:$D$30000,$D160)=0,0,K160/SUMIFS($K$3:$K$30000,$B$3:$B$30000,$B160,$C$3:$C$30000,$C160,$D$3:$D$30000,$D160))</f>
        <v>5.46197373883026E-006</v>
      </c>
      <c r="O160" s="10" t="n">
        <v>0</v>
      </c>
      <c r="P160" s="11" t="n">
        <f aca="false">O160/1000</f>
        <v>0</v>
      </c>
      <c r="Q160" s="10" t="n">
        <v>0</v>
      </c>
      <c r="R160" s="12" t="n">
        <f aca="false">Q160/1000</f>
        <v>0</v>
      </c>
      <c r="S160" s="10" t="n">
        <v>102663911</v>
      </c>
      <c r="T160" s="10" t="n">
        <v>183084</v>
      </c>
    </row>
    <row r="161" customFormat="false" ht="15" hidden="false" customHeight="false" outlineLevel="0" collapsed="false">
      <c r="A161" s="3" t="s">
        <v>95</v>
      </c>
      <c r="B161" s="2" t="s">
        <v>96</v>
      </c>
      <c r="C161" s="2" t="n">
        <v>2023</v>
      </c>
      <c r="D161" s="2" t="s">
        <v>1475</v>
      </c>
      <c r="E161" s="3" t="s">
        <v>1474</v>
      </c>
      <c r="F161" s="2" t="n">
        <v>13</v>
      </c>
      <c r="G161" s="2" t="s">
        <v>268</v>
      </c>
      <c r="H161" s="3" t="s">
        <v>269</v>
      </c>
      <c r="I161" s="10" t="n">
        <v>342</v>
      </c>
      <c r="J161" s="11" t="n">
        <f aca="false">I161/1000</f>
        <v>0.342</v>
      </c>
      <c r="K161" s="10" t="n">
        <v>0</v>
      </c>
      <c r="L161" s="12" t="n">
        <f aca="false">K161/1000</f>
        <v>0</v>
      </c>
      <c r="M161" s="13" t="n">
        <f aca="false">IF(SUMIFS($I$3:$I$30000,$B$3:$B$30000,$B161,$C$3:$C$30000,$C161,$D$3:$D$30000,$D161)=0,0,I161/SUMIFS($I$3:$I$30000,$B$3:$B$30000,$B161,$C$3:$C$30000,$C161,$D$3:$D$30000,$D161))</f>
        <v>3.33125824516855E-006</v>
      </c>
      <c r="N161" s="13" t="n">
        <f aca="false">IF(SUMIFS($K$3:$K$30000,$B$3:$B$30000,$B161,$C$3:$C$30000,$C161,$D$3:$D$30000,$D161)=0,0,K161/SUMIFS($K$3:$K$30000,$B$3:$B$30000,$B161,$C$3:$C$30000,$C161,$D$3:$D$30000,$D161))</f>
        <v>0</v>
      </c>
      <c r="O161" s="10" t="n">
        <v>0</v>
      </c>
      <c r="P161" s="11" t="n">
        <f aca="false">O161/1000</f>
        <v>0</v>
      </c>
      <c r="Q161" s="10" t="n">
        <v>0</v>
      </c>
      <c r="R161" s="12" t="n">
        <f aca="false">Q161/1000</f>
        <v>0</v>
      </c>
      <c r="S161" s="10" t="n">
        <v>102663911</v>
      </c>
      <c r="T161" s="10" t="n">
        <v>183084</v>
      </c>
    </row>
    <row r="162" customFormat="false" ht="15" hidden="false" customHeight="false" outlineLevel="0" collapsed="false">
      <c r="A162" s="3" t="s">
        <v>95</v>
      </c>
      <c r="B162" s="2" t="s">
        <v>96</v>
      </c>
      <c r="C162" s="2" t="n">
        <v>2023</v>
      </c>
      <c r="D162" s="2" t="s">
        <v>1475</v>
      </c>
      <c r="E162" s="3" t="s">
        <v>1474</v>
      </c>
      <c r="F162" s="2" t="n">
        <v>14</v>
      </c>
      <c r="G162" s="2" t="s">
        <v>362</v>
      </c>
      <c r="H162" s="3" t="s">
        <v>363</v>
      </c>
      <c r="I162" s="10" t="n">
        <v>240</v>
      </c>
      <c r="J162" s="11" t="n">
        <f aca="false">I162/1000</f>
        <v>0.24</v>
      </c>
      <c r="K162" s="10" t="n">
        <v>0</v>
      </c>
      <c r="L162" s="12" t="n">
        <f aca="false">K162/1000</f>
        <v>0</v>
      </c>
      <c r="M162" s="13" t="n">
        <f aca="false">IF(SUMIFS($I$3:$I$30000,$B$3:$B$30000,$B162,$C$3:$C$30000,$C162,$D$3:$D$30000,$D162)=0,0,I162/SUMIFS($I$3:$I$30000,$B$3:$B$30000,$B162,$C$3:$C$30000,$C162,$D$3:$D$30000,$D162))</f>
        <v>2.33772508432881E-006</v>
      </c>
      <c r="N162" s="13" t="n">
        <f aca="false">IF(SUMIFS($K$3:$K$30000,$B$3:$B$30000,$B162,$C$3:$C$30000,$C162,$D$3:$D$30000,$D162)=0,0,K162/SUMIFS($K$3:$K$30000,$B$3:$B$30000,$B162,$C$3:$C$30000,$C162,$D$3:$D$30000,$D162))</f>
        <v>0</v>
      </c>
      <c r="O162" s="10" t="n">
        <v>0</v>
      </c>
      <c r="P162" s="11" t="n">
        <f aca="false">O162/1000</f>
        <v>0</v>
      </c>
      <c r="Q162" s="10" t="n">
        <v>0</v>
      </c>
      <c r="R162" s="12" t="n">
        <f aca="false">Q162/1000</f>
        <v>0</v>
      </c>
      <c r="S162" s="10" t="n">
        <v>102663911</v>
      </c>
      <c r="T162" s="10" t="n">
        <v>183084</v>
      </c>
    </row>
    <row r="163" customFormat="false" ht="15" hidden="false" customHeight="false" outlineLevel="0" collapsed="false">
      <c r="A163" s="3" t="s">
        <v>95</v>
      </c>
      <c r="B163" s="2" t="s">
        <v>96</v>
      </c>
      <c r="C163" s="2" t="n">
        <v>2023</v>
      </c>
      <c r="D163" s="2" t="s">
        <v>1475</v>
      </c>
      <c r="E163" s="3" t="s">
        <v>1474</v>
      </c>
      <c r="F163" s="2" t="n">
        <v>15</v>
      </c>
      <c r="G163" s="2" t="s">
        <v>152</v>
      </c>
      <c r="H163" s="3" t="s">
        <v>153</v>
      </c>
      <c r="I163" s="10" t="n">
        <v>171</v>
      </c>
      <c r="J163" s="11" t="n">
        <f aca="false">I163/1000</f>
        <v>0.171</v>
      </c>
      <c r="K163" s="10" t="n">
        <v>0</v>
      </c>
      <c r="L163" s="12" t="n">
        <f aca="false">K163/1000</f>
        <v>0</v>
      </c>
      <c r="M163" s="13" t="n">
        <f aca="false">IF(SUMIFS($I$3:$I$30000,$B$3:$B$30000,$B163,$C$3:$C$30000,$C163,$D$3:$D$30000,$D163)=0,0,I163/SUMIFS($I$3:$I$30000,$B$3:$B$30000,$B163,$C$3:$C$30000,$C163,$D$3:$D$30000,$D163))</f>
        <v>1.66562912258427E-006</v>
      </c>
      <c r="N163" s="13" t="n">
        <f aca="false">IF(SUMIFS($K$3:$K$30000,$B$3:$B$30000,$B163,$C$3:$C$30000,$C163,$D$3:$D$30000,$D163)=0,0,K163/SUMIFS($K$3:$K$30000,$B$3:$B$30000,$B163,$C$3:$C$30000,$C163,$D$3:$D$30000,$D163))</f>
        <v>0</v>
      </c>
      <c r="O163" s="10" t="n">
        <v>0</v>
      </c>
      <c r="P163" s="11" t="n">
        <f aca="false">O163/1000</f>
        <v>0</v>
      </c>
      <c r="Q163" s="10" t="n">
        <v>0</v>
      </c>
      <c r="R163" s="12" t="n">
        <f aca="false">Q163/1000</f>
        <v>0</v>
      </c>
      <c r="S163" s="10" t="n">
        <v>102663911</v>
      </c>
      <c r="T163" s="10" t="n">
        <v>183084</v>
      </c>
    </row>
    <row r="164" customFormat="false" ht="15" hidden="false" customHeight="false" outlineLevel="0" collapsed="false">
      <c r="A164" s="3" t="s">
        <v>95</v>
      </c>
      <c r="B164" s="2" t="s">
        <v>96</v>
      </c>
      <c r="C164" s="2" t="n">
        <v>2023</v>
      </c>
      <c r="D164" s="2" t="s">
        <v>1475</v>
      </c>
      <c r="E164" s="3" t="s">
        <v>1474</v>
      </c>
      <c r="F164" s="2" t="n">
        <v>16</v>
      </c>
      <c r="G164" s="2" t="s">
        <v>112</v>
      </c>
      <c r="H164" s="3" t="s">
        <v>113</v>
      </c>
      <c r="I164" s="10" t="n">
        <v>93</v>
      </c>
      <c r="J164" s="11" t="n">
        <f aca="false">I164/1000</f>
        <v>0.093</v>
      </c>
      <c r="K164" s="10" t="n">
        <v>0</v>
      </c>
      <c r="L164" s="12" t="n">
        <f aca="false">K164/1000</f>
        <v>0</v>
      </c>
      <c r="M164" s="13" t="n">
        <f aca="false">IF(SUMIFS($I$3:$I$30000,$B$3:$B$30000,$B164,$C$3:$C$30000,$C164,$D$3:$D$30000,$D164)=0,0,I164/SUMIFS($I$3:$I$30000,$B$3:$B$30000,$B164,$C$3:$C$30000,$C164,$D$3:$D$30000,$D164))</f>
        <v>9.05868470177412E-007</v>
      </c>
      <c r="N164" s="13" t="n">
        <f aca="false">IF(SUMIFS($K$3:$K$30000,$B$3:$B$30000,$B164,$C$3:$C$30000,$C164,$D$3:$D$30000,$D164)=0,0,K164/SUMIFS($K$3:$K$30000,$B$3:$B$30000,$B164,$C$3:$C$30000,$C164,$D$3:$D$30000,$D164))</f>
        <v>0</v>
      </c>
      <c r="O164" s="10" t="n">
        <v>0</v>
      </c>
      <c r="P164" s="11" t="n">
        <f aca="false">O164/1000</f>
        <v>0</v>
      </c>
      <c r="Q164" s="10" t="n">
        <v>0</v>
      </c>
      <c r="R164" s="12" t="n">
        <f aca="false">Q164/1000</f>
        <v>0</v>
      </c>
      <c r="S164" s="10" t="n">
        <v>102663911</v>
      </c>
      <c r="T164" s="10" t="n">
        <v>183084</v>
      </c>
    </row>
    <row r="165" customFormat="false" ht="15" hidden="false" customHeight="false" outlineLevel="0" collapsed="false">
      <c r="A165" s="3" t="s">
        <v>95</v>
      </c>
      <c r="B165" s="2" t="s">
        <v>96</v>
      </c>
      <c r="C165" s="2" t="n">
        <v>2023</v>
      </c>
      <c r="D165" s="2" t="s">
        <v>1475</v>
      </c>
      <c r="E165" s="3" t="s">
        <v>1474</v>
      </c>
      <c r="F165" s="2" t="n">
        <v>17</v>
      </c>
      <c r="G165" s="2" t="s">
        <v>377</v>
      </c>
      <c r="H165" s="3" t="s">
        <v>378</v>
      </c>
      <c r="I165" s="10" t="n">
        <v>0</v>
      </c>
      <c r="J165" s="11" t="n">
        <f aca="false">I165/1000</f>
        <v>0</v>
      </c>
      <c r="K165" s="10" t="n">
        <v>0</v>
      </c>
      <c r="L165" s="12" t="n">
        <f aca="false">K165/1000</f>
        <v>0</v>
      </c>
      <c r="M165" s="13" t="n">
        <f aca="false">IF(SUMIFS($I$3:$I$30000,$B$3:$B$30000,$B165,$C$3:$C$30000,$C165,$D$3:$D$30000,$D165)=0,0,I165/SUMIFS($I$3:$I$30000,$B$3:$B$30000,$B165,$C$3:$C$30000,$C165,$D$3:$D$30000,$D165))</f>
        <v>0</v>
      </c>
      <c r="N165" s="13" t="n">
        <f aca="false">IF(SUMIFS($K$3:$K$30000,$B$3:$B$30000,$B165,$C$3:$C$30000,$C165,$D$3:$D$30000,$D165)=0,0,K165/SUMIFS($K$3:$K$30000,$B$3:$B$30000,$B165,$C$3:$C$30000,$C165,$D$3:$D$30000,$D165))</f>
        <v>0</v>
      </c>
      <c r="O165" s="10" t="n">
        <v>240</v>
      </c>
      <c r="P165" s="11" t="n">
        <f aca="false">O165/1000</f>
        <v>0.24</v>
      </c>
      <c r="Q165" s="10" t="n">
        <v>5</v>
      </c>
      <c r="R165" s="12" t="n">
        <f aca="false">Q165/1000</f>
        <v>0.005</v>
      </c>
      <c r="S165" s="10" t="n">
        <v>102663911</v>
      </c>
      <c r="T165" s="10" t="n">
        <v>183084</v>
      </c>
    </row>
    <row r="166" customFormat="false" ht="15" hidden="false" customHeight="false" outlineLevel="0" collapsed="false">
      <c r="A166" s="3" t="s">
        <v>95</v>
      </c>
      <c r="B166" s="2" t="s">
        <v>96</v>
      </c>
      <c r="C166" s="2" t="n">
        <v>2023</v>
      </c>
      <c r="D166" s="2" t="s">
        <v>1475</v>
      </c>
      <c r="E166" s="3" t="s">
        <v>1474</v>
      </c>
      <c r="F166" s="2" t="n">
        <v>18</v>
      </c>
      <c r="G166" s="2" t="s">
        <v>180</v>
      </c>
      <c r="H166" s="3" t="s">
        <v>181</v>
      </c>
      <c r="I166" s="10" t="n">
        <v>0</v>
      </c>
      <c r="J166" s="11" t="n">
        <f aca="false">I166/1000</f>
        <v>0</v>
      </c>
      <c r="K166" s="10" t="n">
        <v>0</v>
      </c>
      <c r="L166" s="12" t="n">
        <f aca="false">K166/1000</f>
        <v>0</v>
      </c>
      <c r="M166" s="13" t="n">
        <f aca="false">IF(SUMIFS($I$3:$I$30000,$B$3:$B$30000,$B166,$C$3:$C$30000,$C166,$D$3:$D$30000,$D166)=0,0,I166/SUMIFS($I$3:$I$30000,$B$3:$B$30000,$B166,$C$3:$C$30000,$C166,$D$3:$D$30000,$D166))</f>
        <v>0</v>
      </c>
      <c r="N166" s="13" t="n">
        <f aca="false">IF(SUMIFS($K$3:$K$30000,$B$3:$B$30000,$B166,$C$3:$C$30000,$C166,$D$3:$D$30000,$D166)=0,0,K166/SUMIFS($K$3:$K$30000,$B$3:$B$30000,$B166,$C$3:$C$30000,$C166,$D$3:$D$30000,$D166))</f>
        <v>0</v>
      </c>
      <c r="O166" s="10" t="n">
        <v>2850</v>
      </c>
      <c r="P166" s="11" t="n">
        <f aca="false">O166/1000</f>
        <v>2.85</v>
      </c>
      <c r="Q166" s="10" t="n">
        <v>3</v>
      </c>
      <c r="R166" s="12" t="n">
        <f aca="false">Q166/1000</f>
        <v>0.003</v>
      </c>
      <c r="S166" s="10" t="n">
        <v>102663911</v>
      </c>
      <c r="T166" s="10" t="n">
        <v>183084</v>
      </c>
    </row>
    <row r="167" customFormat="false" ht="15" hidden="false" customHeight="false" outlineLevel="0" collapsed="false">
      <c r="A167" s="3" t="s">
        <v>95</v>
      </c>
      <c r="B167" s="2" t="s">
        <v>96</v>
      </c>
      <c r="C167" s="2" t="n">
        <v>2023</v>
      </c>
      <c r="D167" s="2" t="s">
        <v>1475</v>
      </c>
      <c r="E167" s="3" t="s">
        <v>1474</v>
      </c>
      <c r="F167" s="2" t="n">
        <v>19</v>
      </c>
      <c r="G167" s="2" t="s">
        <v>210</v>
      </c>
      <c r="H167" s="3" t="s">
        <v>211</v>
      </c>
      <c r="I167" s="10" t="n">
        <v>0</v>
      </c>
      <c r="J167" s="11" t="n">
        <f aca="false">I167/1000</f>
        <v>0</v>
      </c>
      <c r="K167" s="10" t="n">
        <v>0</v>
      </c>
      <c r="L167" s="12" t="n">
        <f aca="false">K167/1000</f>
        <v>0</v>
      </c>
      <c r="M167" s="13" t="n">
        <f aca="false">IF(SUMIFS($I$3:$I$30000,$B$3:$B$30000,$B167,$C$3:$C$30000,$C167,$D$3:$D$30000,$D167)=0,0,I167/SUMIFS($I$3:$I$30000,$B$3:$B$30000,$B167,$C$3:$C$30000,$C167,$D$3:$D$30000,$D167))</f>
        <v>0</v>
      </c>
      <c r="N167" s="13" t="n">
        <f aca="false">IF(SUMIFS($K$3:$K$30000,$B$3:$B$30000,$B167,$C$3:$C$30000,$C167,$D$3:$D$30000,$D167)=0,0,K167/SUMIFS($K$3:$K$30000,$B$3:$B$30000,$B167,$C$3:$C$30000,$C167,$D$3:$D$30000,$D167))</f>
        <v>0</v>
      </c>
      <c r="O167" s="10" t="n">
        <v>7161</v>
      </c>
      <c r="P167" s="11" t="n">
        <f aca="false">O167/1000</f>
        <v>7.161</v>
      </c>
      <c r="Q167" s="10" t="n">
        <v>4</v>
      </c>
      <c r="R167" s="12" t="n">
        <f aca="false">Q167/1000</f>
        <v>0.004</v>
      </c>
      <c r="S167" s="10" t="n">
        <v>102663911</v>
      </c>
      <c r="T167" s="10" t="n">
        <v>183084</v>
      </c>
    </row>
    <row r="168" customFormat="false" ht="15" hidden="false" customHeight="false" outlineLevel="0" collapsed="false">
      <c r="A168" s="3" t="s">
        <v>95</v>
      </c>
      <c r="B168" s="2" t="s">
        <v>96</v>
      </c>
      <c r="C168" s="2" t="n">
        <v>2024</v>
      </c>
      <c r="D168" s="2" t="s">
        <v>1465</v>
      </c>
      <c r="E168" s="3" t="s">
        <v>1466</v>
      </c>
      <c r="F168" s="2" t="n">
        <v>1</v>
      </c>
      <c r="G168" s="2" t="s">
        <v>107</v>
      </c>
      <c r="H168" s="3" t="s">
        <v>108</v>
      </c>
      <c r="I168" s="10" t="n">
        <v>10120</v>
      </c>
      <c r="J168" s="11" t="n">
        <f aca="false">I168/1000</f>
        <v>10.12</v>
      </c>
      <c r="K168" s="10" t="n">
        <v>10</v>
      </c>
      <c r="L168" s="12" t="n">
        <f aca="false">K168/1000</f>
        <v>0.01</v>
      </c>
      <c r="M168" s="13" t="n">
        <f aca="false">IF(SUMIFS($I$3:$I$30000,$B$3:$B$30000,$B168,$C$3:$C$30000,$C168,$D$3:$D$30000,$D168)=0,0,I168/SUMIFS($I$3:$I$30000,$B$3:$B$30000,$B168,$C$3:$C$30000,$C168,$D$3:$D$30000,$D168))</f>
        <v>1</v>
      </c>
      <c r="N168" s="13" t="n">
        <f aca="false">IF(SUMIFS($K$3:$K$30000,$B$3:$B$30000,$B168,$C$3:$C$30000,$C168,$D$3:$D$30000,$D168)=0,0,K168/SUMIFS($K$3:$K$30000,$B$3:$B$30000,$B168,$C$3:$C$30000,$C168,$D$3:$D$30000,$D168))</f>
        <v>1</v>
      </c>
      <c r="O168" s="10" t="n">
        <v>0</v>
      </c>
      <c r="P168" s="11" t="n">
        <f aca="false">O168/1000</f>
        <v>0</v>
      </c>
      <c r="Q168" s="10" t="n">
        <v>0</v>
      </c>
      <c r="R168" s="12" t="n">
        <f aca="false">Q168/1000</f>
        <v>0</v>
      </c>
      <c r="S168" s="10" t="n">
        <v>10120</v>
      </c>
      <c r="T168" s="10" t="n">
        <v>10</v>
      </c>
    </row>
    <row r="169" customFormat="false" ht="15" hidden="false" customHeight="false" outlineLevel="0" collapsed="false">
      <c r="A169" s="3" t="s">
        <v>95</v>
      </c>
      <c r="B169" s="2" t="s">
        <v>96</v>
      </c>
      <c r="C169" s="2" t="n">
        <v>2024</v>
      </c>
      <c r="D169" s="2" t="s">
        <v>1467</v>
      </c>
      <c r="E169" s="3" t="s">
        <v>1468</v>
      </c>
      <c r="F169" s="2" t="n">
        <v>1</v>
      </c>
      <c r="G169" s="2" t="s">
        <v>192</v>
      </c>
      <c r="H169" s="3" t="s">
        <v>193</v>
      </c>
      <c r="I169" s="10" t="n">
        <v>3205771</v>
      </c>
      <c r="J169" s="11" t="n">
        <f aca="false">I169/1000</f>
        <v>3205.771</v>
      </c>
      <c r="K169" s="10" t="n">
        <v>7560</v>
      </c>
      <c r="L169" s="12" t="n">
        <f aca="false">K169/1000</f>
        <v>7.56</v>
      </c>
      <c r="M169" s="13" t="n">
        <f aca="false">IF(SUMIFS($I$3:$I$30000,$B$3:$B$30000,$B169,$C$3:$C$30000,$C169,$D$3:$D$30000,$D169)=0,0,I169/SUMIFS($I$3:$I$30000,$B$3:$B$30000,$B169,$C$3:$C$30000,$C169,$D$3:$D$30000,$D169))</f>
        <v>0.6863255389357</v>
      </c>
      <c r="N169" s="13" t="n">
        <f aca="false">IF(SUMIFS($K$3:$K$30000,$B$3:$B$30000,$B169,$C$3:$C$30000,$C169,$D$3:$D$30000,$D169)=0,0,K169/SUMIFS($K$3:$K$30000,$B$3:$B$30000,$B169,$C$3:$C$30000,$C169,$D$3:$D$30000,$D169))</f>
        <v>0.706410016819286</v>
      </c>
      <c r="O169" s="10" t="n">
        <v>0</v>
      </c>
      <c r="P169" s="11" t="n">
        <f aca="false">O169/1000</f>
        <v>0</v>
      </c>
      <c r="Q169" s="10" t="n">
        <v>0</v>
      </c>
      <c r="R169" s="12" t="n">
        <f aca="false">Q169/1000</f>
        <v>0</v>
      </c>
      <c r="S169" s="10" t="n">
        <v>4670919</v>
      </c>
      <c r="T169" s="10" t="n">
        <v>10702</v>
      </c>
    </row>
    <row r="170" customFormat="false" ht="15" hidden="false" customHeight="false" outlineLevel="0" collapsed="false">
      <c r="A170" s="3" t="s">
        <v>95</v>
      </c>
      <c r="B170" s="2" t="s">
        <v>96</v>
      </c>
      <c r="C170" s="2" t="n">
        <v>2024</v>
      </c>
      <c r="D170" s="2" t="s">
        <v>1467</v>
      </c>
      <c r="E170" s="3" t="s">
        <v>1468</v>
      </c>
      <c r="F170" s="2" t="n">
        <v>2</v>
      </c>
      <c r="G170" s="2" t="s">
        <v>97</v>
      </c>
      <c r="H170" s="3" t="s">
        <v>98</v>
      </c>
      <c r="I170" s="10" t="n">
        <v>1444733</v>
      </c>
      <c r="J170" s="11" t="n">
        <f aca="false">I170/1000</f>
        <v>1444.733</v>
      </c>
      <c r="K170" s="10" t="n">
        <v>3119</v>
      </c>
      <c r="L170" s="12" t="n">
        <f aca="false">K170/1000</f>
        <v>3.119</v>
      </c>
      <c r="M170" s="13" t="n">
        <f aca="false">IF(SUMIFS($I$3:$I$30000,$B$3:$B$30000,$B170,$C$3:$C$30000,$C170,$D$3:$D$30000,$D170)=0,0,I170/SUMIFS($I$3:$I$30000,$B$3:$B$30000,$B170,$C$3:$C$30000,$C170,$D$3:$D$30000,$D170))</f>
        <v>0.309303800815214</v>
      </c>
      <c r="N170" s="13" t="n">
        <f aca="false">IF(SUMIFS($K$3:$K$30000,$B$3:$B$30000,$B170,$C$3:$C$30000,$C170,$D$3:$D$30000,$D170)=0,0,K170/SUMIFS($K$3:$K$30000,$B$3:$B$30000,$B170,$C$3:$C$30000,$C170,$D$3:$D$30000,$D170))</f>
        <v>0.291440852177163</v>
      </c>
      <c r="O170" s="10" t="n">
        <v>2182190</v>
      </c>
      <c r="P170" s="11" t="n">
        <f aca="false">O170/1000</f>
        <v>2182.19</v>
      </c>
      <c r="Q170" s="10" t="n">
        <v>5144</v>
      </c>
      <c r="R170" s="12" t="n">
        <f aca="false">Q170/1000</f>
        <v>5.144</v>
      </c>
      <c r="S170" s="10" t="n">
        <v>4670919</v>
      </c>
      <c r="T170" s="10" t="n">
        <v>10702</v>
      </c>
    </row>
    <row r="171" customFormat="false" ht="15" hidden="false" customHeight="false" outlineLevel="0" collapsed="false">
      <c r="A171" s="3" t="s">
        <v>95</v>
      </c>
      <c r="B171" s="2" t="s">
        <v>96</v>
      </c>
      <c r="C171" s="2" t="n">
        <v>2024</v>
      </c>
      <c r="D171" s="2" t="s">
        <v>1467</v>
      </c>
      <c r="E171" s="3" t="s">
        <v>1468</v>
      </c>
      <c r="F171" s="2" t="n">
        <v>3</v>
      </c>
      <c r="G171" s="2" t="s">
        <v>107</v>
      </c>
      <c r="H171" s="3" t="s">
        <v>108</v>
      </c>
      <c r="I171" s="10" t="n">
        <v>12452</v>
      </c>
      <c r="J171" s="11" t="n">
        <f aca="false">I171/1000</f>
        <v>12.452</v>
      </c>
      <c r="K171" s="10" t="n">
        <v>18</v>
      </c>
      <c r="L171" s="12" t="n">
        <f aca="false">K171/1000</f>
        <v>0.018</v>
      </c>
      <c r="M171" s="13" t="n">
        <f aca="false">IF(SUMIFS($I$3:$I$30000,$B$3:$B$30000,$B171,$C$3:$C$30000,$C171,$D$3:$D$30000,$D171)=0,0,I171/SUMIFS($I$3:$I$30000,$B$3:$B$30000,$B171,$C$3:$C$30000,$C171,$D$3:$D$30000,$D171))</f>
        <v>0.00266585654771577</v>
      </c>
      <c r="N171" s="13" t="n">
        <f aca="false">IF(SUMIFS($K$3:$K$30000,$B$3:$B$30000,$B171,$C$3:$C$30000,$C171,$D$3:$D$30000,$D171)=0,0,K171/SUMIFS($K$3:$K$30000,$B$3:$B$30000,$B171,$C$3:$C$30000,$C171,$D$3:$D$30000,$D171))</f>
        <v>0.00168192861147449</v>
      </c>
      <c r="O171" s="10" t="n">
        <v>0</v>
      </c>
      <c r="P171" s="11" t="n">
        <f aca="false">O171/1000</f>
        <v>0</v>
      </c>
      <c r="Q171" s="10" t="n">
        <v>0</v>
      </c>
      <c r="R171" s="12" t="n">
        <f aca="false">Q171/1000</f>
        <v>0</v>
      </c>
      <c r="S171" s="10" t="n">
        <v>4670919</v>
      </c>
      <c r="T171" s="10" t="n">
        <v>10702</v>
      </c>
    </row>
    <row r="172" customFormat="false" ht="15" hidden="false" customHeight="false" outlineLevel="0" collapsed="false">
      <c r="A172" s="3" t="s">
        <v>95</v>
      </c>
      <c r="B172" s="2" t="s">
        <v>96</v>
      </c>
      <c r="C172" s="2" t="n">
        <v>2024</v>
      </c>
      <c r="D172" s="2" t="s">
        <v>1467</v>
      </c>
      <c r="E172" s="3" t="s">
        <v>1468</v>
      </c>
      <c r="F172" s="2" t="n">
        <v>4</v>
      </c>
      <c r="G172" s="2" t="s">
        <v>137</v>
      </c>
      <c r="H172" s="3" t="s">
        <v>138</v>
      </c>
      <c r="I172" s="10" t="n">
        <v>7187</v>
      </c>
      <c r="J172" s="11" t="n">
        <f aca="false">I172/1000</f>
        <v>7.187</v>
      </c>
      <c r="K172" s="10" t="n">
        <v>4</v>
      </c>
      <c r="L172" s="12" t="n">
        <f aca="false">K172/1000</f>
        <v>0.004</v>
      </c>
      <c r="M172" s="13" t="n">
        <f aca="false">IF(SUMIFS($I$3:$I$30000,$B$3:$B$30000,$B172,$C$3:$C$30000,$C172,$D$3:$D$30000,$D172)=0,0,I172/SUMIFS($I$3:$I$30000,$B$3:$B$30000,$B172,$C$3:$C$30000,$C172,$D$3:$D$30000,$D172))</f>
        <v>0.00153866937105953</v>
      </c>
      <c r="N172" s="13" t="n">
        <f aca="false">IF(SUMIFS($K$3:$K$30000,$B$3:$B$30000,$B172,$C$3:$C$30000,$C172,$D$3:$D$30000,$D172)=0,0,K172/SUMIFS($K$3:$K$30000,$B$3:$B$30000,$B172,$C$3:$C$30000,$C172,$D$3:$D$30000,$D172))</f>
        <v>0.000373761913660998</v>
      </c>
      <c r="O172" s="10" t="n">
        <v>0</v>
      </c>
      <c r="P172" s="11" t="n">
        <f aca="false">O172/1000</f>
        <v>0</v>
      </c>
      <c r="Q172" s="10" t="n">
        <v>0</v>
      </c>
      <c r="R172" s="12" t="n">
        <f aca="false">Q172/1000</f>
        <v>0</v>
      </c>
      <c r="S172" s="10" t="n">
        <v>4670919</v>
      </c>
      <c r="T172" s="10" t="n">
        <v>10702</v>
      </c>
    </row>
    <row r="173" customFormat="false" ht="15" hidden="false" customHeight="false" outlineLevel="0" collapsed="false">
      <c r="A173" s="3" t="s">
        <v>95</v>
      </c>
      <c r="B173" s="2" t="s">
        <v>96</v>
      </c>
      <c r="C173" s="2" t="n">
        <v>2024</v>
      </c>
      <c r="D173" s="2" t="s">
        <v>1467</v>
      </c>
      <c r="E173" s="3" t="s">
        <v>1468</v>
      </c>
      <c r="F173" s="2" t="n">
        <v>5</v>
      </c>
      <c r="G173" s="2" t="s">
        <v>102</v>
      </c>
      <c r="H173" s="3" t="s">
        <v>103</v>
      </c>
      <c r="I173" s="10" t="n">
        <v>776</v>
      </c>
      <c r="J173" s="11" t="n">
        <f aca="false">I173/1000</f>
        <v>0.776</v>
      </c>
      <c r="K173" s="10" t="n">
        <v>1</v>
      </c>
      <c r="L173" s="12" t="n">
        <f aca="false">K173/1000</f>
        <v>0.001</v>
      </c>
      <c r="M173" s="13" t="n">
        <f aca="false">IF(SUMIFS($I$3:$I$30000,$B$3:$B$30000,$B173,$C$3:$C$30000,$C173,$D$3:$D$30000,$D173)=0,0,I173/SUMIFS($I$3:$I$30000,$B$3:$B$30000,$B173,$C$3:$C$30000,$C173,$D$3:$D$30000,$D173))</f>
        <v>0.000166134330310588</v>
      </c>
      <c r="N173" s="13" t="n">
        <f aca="false">IF(SUMIFS($K$3:$K$30000,$B$3:$B$30000,$B173,$C$3:$C$30000,$C173,$D$3:$D$30000,$D173)=0,0,K173/SUMIFS($K$3:$K$30000,$B$3:$B$30000,$B173,$C$3:$C$30000,$C173,$D$3:$D$30000,$D173))</f>
        <v>9.34404784152495E-005</v>
      </c>
      <c r="O173" s="10" t="n">
        <v>0</v>
      </c>
      <c r="P173" s="11" t="n">
        <f aca="false">O173/1000</f>
        <v>0</v>
      </c>
      <c r="Q173" s="10" t="n">
        <v>0</v>
      </c>
      <c r="R173" s="12" t="n">
        <f aca="false">Q173/1000</f>
        <v>0</v>
      </c>
      <c r="S173" s="10" t="n">
        <v>4670919</v>
      </c>
      <c r="T173" s="10" t="n">
        <v>10702</v>
      </c>
    </row>
    <row r="174" customFormat="false" ht="15" hidden="false" customHeight="false" outlineLevel="0" collapsed="false">
      <c r="A174" s="3" t="s">
        <v>95</v>
      </c>
      <c r="B174" s="2" t="s">
        <v>96</v>
      </c>
      <c r="C174" s="2" t="n">
        <v>2024</v>
      </c>
      <c r="D174" s="2" t="s">
        <v>1467</v>
      </c>
      <c r="E174" s="3" t="s">
        <v>1468</v>
      </c>
      <c r="F174" s="2" t="n">
        <v>6</v>
      </c>
      <c r="G174" s="2" t="s">
        <v>180</v>
      </c>
      <c r="H174" s="3" t="s">
        <v>181</v>
      </c>
      <c r="I174" s="10" t="n">
        <v>0</v>
      </c>
      <c r="J174" s="11" t="n">
        <f aca="false">I174/1000</f>
        <v>0</v>
      </c>
      <c r="K174" s="10" t="n">
        <v>0</v>
      </c>
      <c r="L174" s="12" t="n">
        <f aca="false">K174/1000</f>
        <v>0</v>
      </c>
      <c r="M174" s="13" t="n">
        <f aca="false">IF(SUMIFS($I$3:$I$30000,$B$3:$B$30000,$B174,$C$3:$C$30000,$C174,$D$3:$D$30000,$D174)=0,0,I174/SUMIFS($I$3:$I$30000,$B$3:$B$30000,$B174,$C$3:$C$30000,$C174,$D$3:$D$30000,$D174))</f>
        <v>0</v>
      </c>
      <c r="N174" s="13" t="n">
        <f aca="false">IF(SUMIFS($K$3:$K$30000,$B$3:$B$30000,$B174,$C$3:$C$30000,$C174,$D$3:$D$30000,$D174)=0,0,K174/SUMIFS($K$3:$K$30000,$B$3:$B$30000,$B174,$C$3:$C$30000,$C174,$D$3:$D$30000,$D174))</f>
        <v>0</v>
      </c>
      <c r="O174" s="10" t="n">
        <v>30</v>
      </c>
      <c r="P174" s="11" t="n">
        <f aca="false">O174/1000</f>
        <v>0.03</v>
      </c>
      <c r="Q174" s="10" t="n">
        <v>0</v>
      </c>
      <c r="R174" s="12" t="n">
        <f aca="false">Q174/1000</f>
        <v>0</v>
      </c>
      <c r="S174" s="10" t="n">
        <v>4670919</v>
      </c>
      <c r="T174" s="10" t="n">
        <v>10702</v>
      </c>
    </row>
    <row r="175" customFormat="false" ht="15" hidden="false" customHeight="false" outlineLevel="0" collapsed="false">
      <c r="A175" s="3" t="s">
        <v>95</v>
      </c>
      <c r="B175" s="2" t="s">
        <v>96</v>
      </c>
      <c r="C175" s="2" t="n">
        <v>2024</v>
      </c>
      <c r="D175" s="2" t="s">
        <v>1469</v>
      </c>
      <c r="E175" s="3" t="s">
        <v>1470</v>
      </c>
      <c r="F175" s="2" t="n">
        <v>1</v>
      </c>
      <c r="G175" s="2" t="s">
        <v>97</v>
      </c>
      <c r="H175" s="3" t="s">
        <v>98</v>
      </c>
      <c r="I175" s="10" t="n">
        <v>59079</v>
      </c>
      <c r="J175" s="11" t="n">
        <f aca="false">I175/1000</f>
        <v>59.079</v>
      </c>
      <c r="K175" s="10" t="n">
        <v>89</v>
      </c>
      <c r="L175" s="12" t="n">
        <f aca="false">K175/1000</f>
        <v>0.089</v>
      </c>
      <c r="M175" s="13" t="n">
        <f aca="false">IF(SUMIFS($I$3:$I$30000,$B$3:$B$30000,$B175,$C$3:$C$30000,$C175,$D$3:$D$30000,$D175)=0,0,I175/SUMIFS($I$3:$I$30000,$B$3:$B$30000,$B175,$C$3:$C$30000,$C175,$D$3:$D$30000,$D175))</f>
        <v>0.59245479798233</v>
      </c>
      <c r="N175" s="13" t="n">
        <f aca="false">IF(SUMIFS($K$3:$K$30000,$B$3:$B$30000,$B175,$C$3:$C$30000,$C175,$D$3:$D$30000,$D175)=0,0,K175/SUMIFS($K$3:$K$30000,$B$3:$B$30000,$B175,$C$3:$C$30000,$C175,$D$3:$D$30000,$D175))</f>
        <v>0.468421052631579</v>
      </c>
      <c r="O175" s="10" t="n">
        <v>0</v>
      </c>
      <c r="P175" s="11" t="n">
        <f aca="false">O175/1000</f>
        <v>0</v>
      </c>
      <c r="Q175" s="10" t="n">
        <v>0</v>
      </c>
      <c r="R175" s="12" t="n">
        <f aca="false">Q175/1000</f>
        <v>0</v>
      </c>
      <c r="S175" s="10" t="n">
        <v>99719</v>
      </c>
      <c r="T175" s="10" t="n">
        <v>190</v>
      </c>
    </row>
    <row r="176" customFormat="false" ht="15" hidden="false" customHeight="false" outlineLevel="0" collapsed="false">
      <c r="A176" s="3" t="s">
        <v>95</v>
      </c>
      <c r="B176" s="2" t="s">
        <v>96</v>
      </c>
      <c r="C176" s="2" t="n">
        <v>2024</v>
      </c>
      <c r="D176" s="2" t="s">
        <v>1469</v>
      </c>
      <c r="E176" s="3" t="s">
        <v>1470</v>
      </c>
      <c r="F176" s="2" t="n">
        <v>2</v>
      </c>
      <c r="G176" s="2" t="s">
        <v>107</v>
      </c>
      <c r="H176" s="3" t="s">
        <v>108</v>
      </c>
      <c r="I176" s="10" t="n">
        <v>19463</v>
      </c>
      <c r="J176" s="11" t="n">
        <f aca="false">I176/1000</f>
        <v>19.463</v>
      </c>
      <c r="K176" s="10" t="n">
        <v>34</v>
      </c>
      <c r="L176" s="12" t="n">
        <f aca="false">K176/1000</f>
        <v>0.034</v>
      </c>
      <c r="M176" s="13" t="n">
        <f aca="false">IF(SUMIFS($I$3:$I$30000,$B$3:$B$30000,$B176,$C$3:$C$30000,$C176,$D$3:$D$30000,$D176)=0,0,I176/SUMIFS($I$3:$I$30000,$B$3:$B$30000,$B176,$C$3:$C$30000,$C176,$D$3:$D$30000,$D176))</f>
        <v>0.195178451448571</v>
      </c>
      <c r="N176" s="13" t="n">
        <f aca="false">IF(SUMIFS($K$3:$K$30000,$B$3:$B$30000,$B176,$C$3:$C$30000,$C176,$D$3:$D$30000,$D176)=0,0,K176/SUMIFS($K$3:$K$30000,$B$3:$B$30000,$B176,$C$3:$C$30000,$C176,$D$3:$D$30000,$D176))</f>
        <v>0.178947368421053</v>
      </c>
      <c r="O176" s="10" t="n">
        <v>0</v>
      </c>
      <c r="P176" s="11" t="n">
        <f aca="false">O176/1000</f>
        <v>0</v>
      </c>
      <c r="Q176" s="10" t="n">
        <v>0</v>
      </c>
      <c r="R176" s="12" t="n">
        <f aca="false">Q176/1000</f>
        <v>0</v>
      </c>
      <c r="S176" s="10" t="n">
        <v>99719</v>
      </c>
      <c r="T176" s="10" t="n">
        <v>190</v>
      </c>
    </row>
    <row r="177" customFormat="false" ht="15" hidden="false" customHeight="false" outlineLevel="0" collapsed="false">
      <c r="A177" s="3" t="s">
        <v>95</v>
      </c>
      <c r="B177" s="2" t="s">
        <v>96</v>
      </c>
      <c r="C177" s="2" t="n">
        <v>2024</v>
      </c>
      <c r="D177" s="2" t="s">
        <v>1469</v>
      </c>
      <c r="E177" s="3" t="s">
        <v>1470</v>
      </c>
      <c r="F177" s="2" t="n">
        <v>3</v>
      </c>
      <c r="G177" s="2" t="s">
        <v>192</v>
      </c>
      <c r="H177" s="3" t="s">
        <v>193</v>
      </c>
      <c r="I177" s="10" t="n">
        <v>10350</v>
      </c>
      <c r="J177" s="11" t="n">
        <f aca="false">I177/1000</f>
        <v>10.35</v>
      </c>
      <c r="K177" s="10" t="n">
        <v>18</v>
      </c>
      <c r="L177" s="12" t="n">
        <f aca="false">K177/1000</f>
        <v>0.018</v>
      </c>
      <c r="M177" s="13" t="n">
        <f aca="false">IF(SUMIFS($I$3:$I$30000,$B$3:$B$30000,$B177,$C$3:$C$30000,$C177,$D$3:$D$30000,$D177)=0,0,I177/SUMIFS($I$3:$I$30000,$B$3:$B$30000,$B177,$C$3:$C$30000,$C177,$D$3:$D$30000,$D177))</f>
        <v>0.103791654549283</v>
      </c>
      <c r="N177" s="13" t="n">
        <f aca="false">IF(SUMIFS($K$3:$K$30000,$B$3:$B$30000,$B177,$C$3:$C$30000,$C177,$D$3:$D$30000,$D177)=0,0,K177/SUMIFS($K$3:$K$30000,$B$3:$B$30000,$B177,$C$3:$C$30000,$C177,$D$3:$D$30000,$D177))</f>
        <v>0.0947368421052632</v>
      </c>
      <c r="O177" s="10" t="n">
        <v>0</v>
      </c>
      <c r="P177" s="11" t="n">
        <f aca="false">O177/1000</f>
        <v>0</v>
      </c>
      <c r="Q177" s="10" t="n">
        <v>0</v>
      </c>
      <c r="R177" s="12" t="n">
        <f aca="false">Q177/1000</f>
        <v>0</v>
      </c>
      <c r="S177" s="10" t="n">
        <v>99719</v>
      </c>
      <c r="T177" s="10" t="n">
        <v>190</v>
      </c>
    </row>
    <row r="178" customFormat="false" ht="15" hidden="false" customHeight="false" outlineLevel="0" collapsed="false">
      <c r="A178" s="3" t="s">
        <v>95</v>
      </c>
      <c r="B178" s="2" t="s">
        <v>96</v>
      </c>
      <c r="C178" s="2" t="n">
        <v>2024</v>
      </c>
      <c r="D178" s="2" t="s">
        <v>1469</v>
      </c>
      <c r="E178" s="3" t="s">
        <v>1470</v>
      </c>
      <c r="F178" s="2" t="n">
        <v>4</v>
      </c>
      <c r="G178" s="2" t="s">
        <v>122</v>
      </c>
      <c r="H178" s="3" t="s">
        <v>123</v>
      </c>
      <c r="I178" s="10" t="n">
        <v>5035</v>
      </c>
      <c r="J178" s="11" t="n">
        <f aca="false">I178/1000</f>
        <v>5.035</v>
      </c>
      <c r="K178" s="10" t="n">
        <v>44</v>
      </c>
      <c r="L178" s="12" t="n">
        <f aca="false">K178/1000</f>
        <v>0.044</v>
      </c>
      <c r="M178" s="13" t="n">
        <f aca="false">IF(SUMIFS($I$3:$I$30000,$B$3:$B$30000,$B178,$C$3:$C$30000,$C178,$D$3:$D$30000,$D178)=0,0,I178/SUMIFS($I$3:$I$30000,$B$3:$B$30000,$B178,$C$3:$C$30000,$C178,$D$3:$D$30000,$D178))</f>
        <v>0.050491882188951</v>
      </c>
      <c r="N178" s="13" t="n">
        <f aca="false">IF(SUMIFS($K$3:$K$30000,$B$3:$B$30000,$B178,$C$3:$C$30000,$C178,$D$3:$D$30000,$D178)=0,0,K178/SUMIFS($K$3:$K$30000,$B$3:$B$30000,$B178,$C$3:$C$30000,$C178,$D$3:$D$30000,$D178))</f>
        <v>0.231578947368421</v>
      </c>
      <c r="O178" s="10" t="n">
        <v>0</v>
      </c>
      <c r="P178" s="11" t="n">
        <f aca="false">O178/1000</f>
        <v>0</v>
      </c>
      <c r="Q178" s="10" t="n">
        <v>0</v>
      </c>
      <c r="R178" s="12" t="n">
        <f aca="false">Q178/1000</f>
        <v>0</v>
      </c>
      <c r="S178" s="10" t="n">
        <v>99719</v>
      </c>
      <c r="T178" s="10" t="n">
        <v>190</v>
      </c>
    </row>
    <row r="179" customFormat="false" ht="15" hidden="false" customHeight="false" outlineLevel="0" collapsed="false">
      <c r="A179" s="3" t="s">
        <v>95</v>
      </c>
      <c r="B179" s="2" t="s">
        <v>96</v>
      </c>
      <c r="C179" s="2" t="n">
        <v>2024</v>
      </c>
      <c r="D179" s="2" t="s">
        <v>1469</v>
      </c>
      <c r="E179" s="3" t="s">
        <v>1470</v>
      </c>
      <c r="F179" s="2" t="n">
        <v>5</v>
      </c>
      <c r="G179" s="2" t="s">
        <v>142</v>
      </c>
      <c r="H179" s="3" t="s">
        <v>143</v>
      </c>
      <c r="I179" s="10" t="n">
        <v>3726</v>
      </c>
      <c r="J179" s="11" t="n">
        <f aca="false">I179/1000</f>
        <v>3.726</v>
      </c>
      <c r="K179" s="10" t="n">
        <v>3</v>
      </c>
      <c r="L179" s="12" t="n">
        <f aca="false">K179/1000</f>
        <v>0.003</v>
      </c>
      <c r="M179" s="13" t="n">
        <f aca="false">IF(SUMIFS($I$3:$I$30000,$B$3:$B$30000,$B179,$C$3:$C$30000,$C179,$D$3:$D$30000,$D179)=0,0,I179/SUMIFS($I$3:$I$30000,$B$3:$B$30000,$B179,$C$3:$C$30000,$C179,$D$3:$D$30000,$D179))</f>
        <v>0.0373649956377421</v>
      </c>
      <c r="N179" s="13" t="n">
        <f aca="false">IF(SUMIFS($K$3:$K$30000,$B$3:$B$30000,$B179,$C$3:$C$30000,$C179,$D$3:$D$30000,$D179)=0,0,K179/SUMIFS($K$3:$K$30000,$B$3:$B$30000,$B179,$C$3:$C$30000,$C179,$D$3:$D$30000,$D179))</f>
        <v>0.0157894736842105</v>
      </c>
      <c r="O179" s="10" t="n">
        <v>0</v>
      </c>
      <c r="P179" s="11" t="n">
        <f aca="false">O179/1000</f>
        <v>0</v>
      </c>
      <c r="Q179" s="10" t="n">
        <v>0</v>
      </c>
      <c r="R179" s="12" t="n">
        <f aca="false">Q179/1000</f>
        <v>0</v>
      </c>
      <c r="S179" s="10" t="n">
        <v>99719</v>
      </c>
      <c r="T179" s="10" t="n">
        <v>190</v>
      </c>
    </row>
    <row r="180" customFormat="false" ht="15" hidden="false" customHeight="false" outlineLevel="0" collapsed="false">
      <c r="A180" s="3" t="s">
        <v>95</v>
      </c>
      <c r="B180" s="2" t="s">
        <v>96</v>
      </c>
      <c r="C180" s="2" t="n">
        <v>2024</v>
      </c>
      <c r="D180" s="2" t="s">
        <v>1469</v>
      </c>
      <c r="E180" s="3" t="s">
        <v>1470</v>
      </c>
      <c r="F180" s="2" t="n">
        <v>6</v>
      </c>
      <c r="G180" s="2" t="s">
        <v>162</v>
      </c>
      <c r="H180" s="3" t="s">
        <v>163</v>
      </c>
      <c r="I180" s="10" t="n">
        <v>1055</v>
      </c>
      <c r="J180" s="11" t="n">
        <f aca="false">I180/1000</f>
        <v>1.055</v>
      </c>
      <c r="K180" s="10" t="n">
        <v>0</v>
      </c>
      <c r="L180" s="12" t="n">
        <f aca="false">K180/1000</f>
        <v>0</v>
      </c>
      <c r="M180" s="13" t="n">
        <f aca="false">IF(SUMIFS($I$3:$I$30000,$B$3:$B$30000,$B180,$C$3:$C$30000,$C180,$D$3:$D$30000,$D180)=0,0,I180/SUMIFS($I$3:$I$30000,$B$3:$B$30000,$B180,$C$3:$C$30000,$C180,$D$3:$D$30000,$D180))</f>
        <v>0.0105797290385985</v>
      </c>
      <c r="N180" s="13" t="n">
        <f aca="false">IF(SUMIFS($K$3:$K$30000,$B$3:$B$30000,$B180,$C$3:$C$30000,$C180,$D$3:$D$30000,$D180)=0,0,K180/SUMIFS($K$3:$K$30000,$B$3:$B$30000,$B180,$C$3:$C$30000,$C180,$D$3:$D$30000,$D180))</f>
        <v>0</v>
      </c>
      <c r="O180" s="10" t="n">
        <v>0</v>
      </c>
      <c r="P180" s="11" t="n">
        <f aca="false">O180/1000</f>
        <v>0</v>
      </c>
      <c r="Q180" s="10" t="n">
        <v>0</v>
      </c>
      <c r="R180" s="12" t="n">
        <f aca="false">Q180/1000</f>
        <v>0</v>
      </c>
      <c r="S180" s="10" t="n">
        <v>99719</v>
      </c>
      <c r="T180" s="10" t="n">
        <v>190</v>
      </c>
    </row>
    <row r="181" customFormat="false" ht="15" hidden="false" customHeight="false" outlineLevel="0" collapsed="false">
      <c r="A181" s="3" t="s">
        <v>95</v>
      </c>
      <c r="B181" s="2" t="s">
        <v>96</v>
      </c>
      <c r="C181" s="2" t="n">
        <v>2024</v>
      </c>
      <c r="D181" s="2" t="s">
        <v>1469</v>
      </c>
      <c r="E181" s="3" t="s">
        <v>1470</v>
      </c>
      <c r="F181" s="2" t="n">
        <v>7</v>
      </c>
      <c r="G181" s="2" t="s">
        <v>102</v>
      </c>
      <c r="H181" s="3" t="s">
        <v>103</v>
      </c>
      <c r="I181" s="10" t="n">
        <v>1011</v>
      </c>
      <c r="J181" s="11" t="n">
        <f aca="false">I181/1000</f>
        <v>1.011</v>
      </c>
      <c r="K181" s="10" t="n">
        <v>2</v>
      </c>
      <c r="L181" s="12" t="n">
        <f aca="false">K181/1000</f>
        <v>0.002</v>
      </c>
      <c r="M181" s="13" t="n">
        <f aca="false">IF(SUMIFS($I$3:$I$30000,$B$3:$B$30000,$B181,$C$3:$C$30000,$C181,$D$3:$D$30000,$D181)=0,0,I181/SUMIFS($I$3:$I$30000,$B$3:$B$30000,$B181,$C$3:$C$30000,$C181,$D$3:$D$30000,$D181))</f>
        <v>0.0101384891545242</v>
      </c>
      <c r="N181" s="13" t="n">
        <f aca="false">IF(SUMIFS($K$3:$K$30000,$B$3:$B$30000,$B181,$C$3:$C$30000,$C181,$D$3:$D$30000,$D181)=0,0,K181/SUMIFS($K$3:$K$30000,$B$3:$B$30000,$B181,$C$3:$C$30000,$C181,$D$3:$D$30000,$D181))</f>
        <v>0.0105263157894737</v>
      </c>
      <c r="O181" s="10" t="n">
        <v>0</v>
      </c>
      <c r="P181" s="11" t="n">
        <f aca="false">O181/1000</f>
        <v>0</v>
      </c>
      <c r="Q181" s="10" t="n">
        <v>0</v>
      </c>
      <c r="R181" s="12" t="n">
        <f aca="false">Q181/1000</f>
        <v>0</v>
      </c>
      <c r="S181" s="10" t="n">
        <v>99719</v>
      </c>
      <c r="T181" s="10" t="n">
        <v>190</v>
      </c>
    </row>
    <row r="182" customFormat="false" ht="15" hidden="false" customHeight="false" outlineLevel="0" collapsed="false">
      <c r="A182" s="3" t="s">
        <v>95</v>
      </c>
      <c r="B182" s="2" t="s">
        <v>96</v>
      </c>
      <c r="C182" s="2" t="n">
        <v>2024</v>
      </c>
      <c r="D182" s="2" t="s">
        <v>1471</v>
      </c>
      <c r="E182" s="3" t="s">
        <v>1472</v>
      </c>
      <c r="F182" s="2" t="n">
        <v>1</v>
      </c>
      <c r="G182" s="2" t="s">
        <v>97</v>
      </c>
      <c r="H182" s="3" t="s">
        <v>98</v>
      </c>
      <c r="I182" s="10" t="n">
        <v>574746</v>
      </c>
      <c r="J182" s="11" t="n">
        <f aca="false">I182/1000</f>
        <v>574.746</v>
      </c>
      <c r="K182" s="10" t="n">
        <v>20269</v>
      </c>
      <c r="L182" s="12" t="n">
        <f aca="false">K182/1000</f>
        <v>20.269</v>
      </c>
      <c r="M182" s="13" t="n">
        <f aca="false">IF(SUMIFS($I$3:$I$30000,$B$3:$B$30000,$B182,$C$3:$C$30000,$C182,$D$3:$D$30000,$D182)=0,0,I182/SUMIFS($I$3:$I$30000,$B$3:$B$30000,$B182,$C$3:$C$30000,$C182,$D$3:$D$30000,$D182))</f>
        <v>0.454660230579011</v>
      </c>
      <c r="N182" s="13" t="n">
        <f aca="false">IF(SUMIFS($K$3:$K$30000,$B$3:$B$30000,$B182,$C$3:$C$30000,$C182,$D$3:$D$30000,$D182)=0,0,K182/SUMIFS($K$3:$K$30000,$B$3:$B$30000,$B182,$C$3:$C$30000,$C182,$D$3:$D$30000,$D182))</f>
        <v>0.791108856016549</v>
      </c>
      <c r="O182" s="10" t="n">
        <v>4329917</v>
      </c>
      <c r="P182" s="11" t="n">
        <f aca="false">O182/1000</f>
        <v>4329.917</v>
      </c>
      <c r="Q182" s="10" t="n">
        <v>39339</v>
      </c>
      <c r="R182" s="12" t="n">
        <f aca="false">Q182/1000</f>
        <v>39.339</v>
      </c>
      <c r="S182" s="10" t="n">
        <v>1264122</v>
      </c>
      <c r="T182" s="10" t="n">
        <v>25621</v>
      </c>
    </row>
    <row r="183" customFormat="false" ht="15" hidden="false" customHeight="false" outlineLevel="0" collapsed="false">
      <c r="A183" s="3" t="s">
        <v>95</v>
      </c>
      <c r="B183" s="2" t="s">
        <v>96</v>
      </c>
      <c r="C183" s="2" t="n">
        <v>2024</v>
      </c>
      <c r="D183" s="2" t="s">
        <v>1471</v>
      </c>
      <c r="E183" s="3" t="s">
        <v>1472</v>
      </c>
      <c r="F183" s="2" t="n">
        <v>2</v>
      </c>
      <c r="G183" s="2" t="s">
        <v>122</v>
      </c>
      <c r="H183" s="3" t="s">
        <v>123</v>
      </c>
      <c r="I183" s="10" t="n">
        <v>472865</v>
      </c>
      <c r="J183" s="11" t="n">
        <f aca="false">I183/1000</f>
        <v>472.865</v>
      </c>
      <c r="K183" s="10" t="n">
        <v>2805</v>
      </c>
      <c r="L183" s="12" t="n">
        <f aca="false">K183/1000</f>
        <v>2.805</v>
      </c>
      <c r="M183" s="13" t="n">
        <f aca="false">IF(SUMIFS($I$3:$I$30000,$B$3:$B$30000,$B183,$C$3:$C$30000,$C183,$D$3:$D$30000,$D183)=0,0,I183/SUMIFS($I$3:$I$30000,$B$3:$B$30000,$B183,$C$3:$C$30000,$C183,$D$3:$D$30000,$D183))</f>
        <v>0.374065952495091</v>
      </c>
      <c r="N183" s="13" t="n">
        <f aca="false">IF(SUMIFS($K$3:$K$30000,$B$3:$B$30000,$B183,$C$3:$C$30000,$C183,$D$3:$D$30000,$D183)=0,0,K183/SUMIFS($K$3:$K$30000,$B$3:$B$30000,$B183,$C$3:$C$30000,$C183,$D$3:$D$30000,$D183))</f>
        <v>0.109480504273838</v>
      </c>
      <c r="O183" s="10" t="n">
        <v>0</v>
      </c>
      <c r="P183" s="11" t="n">
        <f aca="false">O183/1000</f>
        <v>0</v>
      </c>
      <c r="Q183" s="10" t="n">
        <v>0</v>
      </c>
      <c r="R183" s="12" t="n">
        <f aca="false">Q183/1000</f>
        <v>0</v>
      </c>
      <c r="S183" s="10" t="n">
        <v>1264122</v>
      </c>
      <c r="T183" s="10" t="n">
        <v>25621</v>
      </c>
    </row>
    <row r="184" customFormat="false" ht="15" hidden="false" customHeight="false" outlineLevel="0" collapsed="false">
      <c r="A184" s="3" t="s">
        <v>95</v>
      </c>
      <c r="B184" s="2" t="s">
        <v>96</v>
      </c>
      <c r="C184" s="2" t="n">
        <v>2024</v>
      </c>
      <c r="D184" s="2" t="s">
        <v>1471</v>
      </c>
      <c r="E184" s="3" t="s">
        <v>1472</v>
      </c>
      <c r="F184" s="2" t="n">
        <v>3</v>
      </c>
      <c r="G184" s="2" t="s">
        <v>147</v>
      </c>
      <c r="H184" s="3" t="s">
        <v>148</v>
      </c>
      <c r="I184" s="10" t="n">
        <v>153536</v>
      </c>
      <c r="J184" s="11" t="n">
        <f aca="false">I184/1000</f>
        <v>153.536</v>
      </c>
      <c r="K184" s="10" t="n">
        <v>2326</v>
      </c>
      <c r="L184" s="12" t="n">
        <f aca="false">K184/1000</f>
        <v>2.326</v>
      </c>
      <c r="M184" s="13" t="n">
        <f aca="false">IF(SUMIFS($I$3:$I$30000,$B$3:$B$30000,$B184,$C$3:$C$30000,$C184,$D$3:$D$30000,$D184)=0,0,I184/SUMIFS($I$3:$I$30000,$B$3:$B$30000,$B184,$C$3:$C$30000,$C184,$D$3:$D$30000,$D184))</f>
        <v>0.121456631559296</v>
      </c>
      <c r="N184" s="13" t="n">
        <f aca="false">IF(SUMIFS($K$3:$K$30000,$B$3:$B$30000,$B184,$C$3:$C$30000,$C184,$D$3:$D$30000,$D184)=0,0,K184/SUMIFS($K$3:$K$30000,$B$3:$B$30000,$B184,$C$3:$C$30000,$C184,$D$3:$D$30000,$D184))</f>
        <v>0.0907849030092502</v>
      </c>
      <c r="O184" s="10" t="n">
        <v>0</v>
      </c>
      <c r="P184" s="11" t="n">
        <f aca="false">O184/1000</f>
        <v>0</v>
      </c>
      <c r="Q184" s="10" t="n">
        <v>0</v>
      </c>
      <c r="R184" s="12" t="n">
        <f aca="false">Q184/1000</f>
        <v>0</v>
      </c>
      <c r="S184" s="10" t="n">
        <v>1264122</v>
      </c>
      <c r="T184" s="10" t="n">
        <v>25621</v>
      </c>
    </row>
    <row r="185" customFormat="false" ht="15" hidden="false" customHeight="false" outlineLevel="0" collapsed="false">
      <c r="A185" s="3" t="s">
        <v>95</v>
      </c>
      <c r="B185" s="2" t="s">
        <v>96</v>
      </c>
      <c r="C185" s="2" t="n">
        <v>2024</v>
      </c>
      <c r="D185" s="2" t="s">
        <v>1471</v>
      </c>
      <c r="E185" s="3" t="s">
        <v>1472</v>
      </c>
      <c r="F185" s="2" t="n">
        <v>4</v>
      </c>
      <c r="G185" s="2" t="s">
        <v>107</v>
      </c>
      <c r="H185" s="3" t="s">
        <v>108</v>
      </c>
      <c r="I185" s="10" t="n">
        <v>56070</v>
      </c>
      <c r="J185" s="11" t="n">
        <f aca="false">I185/1000</f>
        <v>56.07</v>
      </c>
      <c r="K185" s="10" t="n">
        <v>200</v>
      </c>
      <c r="L185" s="12" t="n">
        <f aca="false">K185/1000</f>
        <v>0.2</v>
      </c>
      <c r="M185" s="13" t="n">
        <f aca="false">IF(SUMIFS($I$3:$I$30000,$B$3:$B$30000,$B185,$C$3:$C$30000,$C185,$D$3:$D$30000,$D185)=0,0,I185/SUMIFS($I$3:$I$30000,$B$3:$B$30000,$B185,$C$3:$C$30000,$C185,$D$3:$D$30000,$D185))</f>
        <v>0.0443548961255322</v>
      </c>
      <c r="N185" s="13" t="n">
        <f aca="false">IF(SUMIFS($K$3:$K$30000,$B$3:$B$30000,$B185,$C$3:$C$30000,$C185,$D$3:$D$30000,$D185)=0,0,K185/SUMIFS($K$3:$K$30000,$B$3:$B$30000,$B185,$C$3:$C$30000,$C185,$D$3:$D$30000,$D185))</f>
        <v>0.00780609656141447</v>
      </c>
      <c r="O185" s="10" t="n">
        <v>1263000</v>
      </c>
      <c r="P185" s="11" t="n">
        <f aca="false">O185/1000</f>
        <v>1263</v>
      </c>
      <c r="Q185" s="10" t="n">
        <v>53216</v>
      </c>
      <c r="R185" s="12" t="n">
        <f aca="false">Q185/1000</f>
        <v>53.216</v>
      </c>
      <c r="S185" s="10" t="n">
        <v>1264122</v>
      </c>
      <c r="T185" s="10" t="n">
        <v>25621</v>
      </c>
    </row>
    <row r="186" customFormat="false" ht="15" hidden="false" customHeight="false" outlineLevel="0" collapsed="false">
      <c r="A186" s="3" t="s">
        <v>95</v>
      </c>
      <c r="B186" s="2" t="s">
        <v>96</v>
      </c>
      <c r="C186" s="2" t="n">
        <v>2024</v>
      </c>
      <c r="D186" s="2" t="s">
        <v>1471</v>
      </c>
      <c r="E186" s="3" t="s">
        <v>1472</v>
      </c>
      <c r="F186" s="2" t="n">
        <v>5</v>
      </c>
      <c r="G186" s="2" t="s">
        <v>142</v>
      </c>
      <c r="H186" s="3" t="s">
        <v>143</v>
      </c>
      <c r="I186" s="10" t="n">
        <v>6905</v>
      </c>
      <c r="J186" s="11" t="n">
        <f aca="false">I186/1000</f>
        <v>6.905</v>
      </c>
      <c r="K186" s="10" t="n">
        <v>21</v>
      </c>
      <c r="L186" s="12" t="n">
        <f aca="false">K186/1000</f>
        <v>0.021</v>
      </c>
      <c r="M186" s="13" t="n">
        <f aca="false">IF(SUMIFS($I$3:$I$30000,$B$3:$B$30000,$B186,$C$3:$C$30000,$C186,$D$3:$D$30000,$D186)=0,0,I186/SUMIFS($I$3:$I$30000,$B$3:$B$30000,$B186,$C$3:$C$30000,$C186,$D$3:$D$30000,$D186))</f>
        <v>0.00546228924107009</v>
      </c>
      <c r="N186" s="13" t="n">
        <f aca="false">IF(SUMIFS($K$3:$K$30000,$B$3:$B$30000,$B186,$C$3:$C$30000,$C186,$D$3:$D$30000,$D186)=0,0,K186/SUMIFS($K$3:$K$30000,$B$3:$B$30000,$B186,$C$3:$C$30000,$C186,$D$3:$D$30000,$D186))</f>
        <v>0.000819640138948519</v>
      </c>
      <c r="O186" s="10" t="n">
        <v>2681651</v>
      </c>
      <c r="P186" s="11" t="n">
        <f aca="false">O186/1000</f>
        <v>2681.651</v>
      </c>
      <c r="Q186" s="10" t="n">
        <v>21023</v>
      </c>
      <c r="R186" s="12" t="n">
        <f aca="false">Q186/1000</f>
        <v>21.023</v>
      </c>
      <c r="S186" s="10" t="n">
        <v>1264122</v>
      </c>
      <c r="T186" s="10" t="n">
        <v>25621</v>
      </c>
    </row>
    <row r="187" customFormat="false" ht="15" hidden="false" customHeight="false" outlineLevel="0" collapsed="false">
      <c r="A187" s="3" t="s">
        <v>95</v>
      </c>
      <c r="B187" s="2" t="s">
        <v>96</v>
      </c>
      <c r="C187" s="2" t="n">
        <v>2024</v>
      </c>
      <c r="D187" s="2" t="s">
        <v>1471</v>
      </c>
      <c r="E187" s="3" t="s">
        <v>1472</v>
      </c>
      <c r="F187" s="2" t="n">
        <v>6</v>
      </c>
      <c r="G187" s="2" t="s">
        <v>162</v>
      </c>
      <c r="H187" s="3" t="s">
        <v>163</v>
      </c>
      <c r="I187" s="10" t="n">
        <v>0</v>
      </c>
      <c r="J187" s="11" t="n">
        <f aca="false">I187/1000</f>
        <v>0</v>
      </c>
      <c r="K187" s="10" t="n">
        <v>0</v>
      </c>
      <c r="L187" s="12" t="n">
        <f aca="false">K187/1000</f>
        <v>0</v>
      </c>
      <c r="M187" s="13" t="n">
        <f aca="false">IF(SUMIFS($I$3:$I$30000,$B$3:$B$30000,$B187,$C$3:$C$30000,$C187,$D$3:$D$30000,$D187)=0,0,I187/SUMIFS($I$3:$I$30000,$B$3:$B$30000,$B187,$C$3:$C$30000,$C187,$D$3:$D$30000,$D187))</f>
        <v>0</v>
      </c>
      <c r="N187" s="13" t="n">
        <f aca="false">IF(SUMIFS($K$3:$K$30000,$B$3:$B$30000,$B187,$C$3:$C$30000,$C187,$D$3:$D$30000,$D187)=0,0,K187/SUMIFS($K$3:$K$30000,$B$3:$B$30000,$B187,$C$3:$C$30000,$C187,$D$3:$D$30000,$D187))</f>
        <v>0</v>
      </c>
      <c r="O187" s="10" t="n">
        <v>72629</v>
      </c>
      <c r="P187" s="11" t="n">
        <f aca="false">O187/1000</f>
        <v>72.629</v>
      </c>
      <c r="Q187" s="10" t="n">
        <v>281</v>
      </c>
      <c r="R187" s="12" t="n">
        <f aca="false">Q187/1000</f>
        <v>0.281</v>
      </c>
      <c r="S187" s="10" t="n">
        <v>1264122</v>
      </c>
      <c r="T187" s="10" t="n">
        <v>25621</v>
      </c>
    </row>
    <row r="188" customFormat="false" ht="15" hidden="false" customHeight="false" outlineLevel="0" collapsed="false">
      <c r="A188" s="3" t="s">
        <v>95</v>
      </c>
      <c r="B188" s="2" t="s">
        <v>96</v>
      </c>
      <c r="C188" s="2" t="n">
        <v>2024</v>
      </c>
      <c r="D188" s="2" t="s">
        <v>1471</v>
      </c>
      <c r="E188" s="3" t="s">
        <v>1472</v>
      </c>
      <c r="F188" s="2" t="n">
        <v>7</v>
      </c>
      <c r="G188" s="2" t="s">
        <v>137</v>
      </c>
      <c r="H188" s="3" t="s">
        <v>138</v>
      </c>
      <c r="I188" s="10" t="n">
        <v>0</v>
      </c>
      <c r="J188" s="11" t="n">
        <f aca="false">I188/1000</f>
        <v>0</v>
      </c>
      <c r="K188" s="10" t="n">
        <v>0</v>
      </c>
      <c r="L188" s="12" t="n">
        <f aca="false">K188/1000</f>
        <v>0</v>
      </c>
      <c r="M188" s="13" t="n">
        <f aca="false">IF(SUMIFS($I$3:$I$30000,$B$3:$B$30000,$B188,$C$3:$C$30000,$C188,$D$3:$D$30000,$D188)=0,0,I188/SUMIFS($I$3:$I$30000,$B$3:$B$30000,$B188,$C$3:$C$30000,$C188,$D$3:$D$30000,$D188))</f>
        <v>0</v>
      </c>
      <c r="N188" s="13" t="n">
        <f aca="false">IF(SUMIFS($K$3:$K$30000,$B$3:$B$30000,$B188,$C$3:$C$30000,$C188,$D$3:$D$30000,$D188)=0,0,K188/SUMIFS($K$3:$K$30000,$B$3:$B$30000,$B188,$C$3:$C$30000,$C188,$D$3:$D$30000,$D188))</f>
        <v>0</v>
      </c>
      <c r="O188" s="10" t="n">
        <v>175155</v>
      </c>
      <c r="P188" s="11" t="n">
        <f aca="false">O188/1000</f>
        <v>175.155</v>
      </c>
      <c r="Q188" s="10" t="n">
        <v>925</v>
      </c>
      <c r="R188" s="12" t="n">
        <f aca="false">Q188/1000</f>
        <v>0.925</v>
      </c>
      <c r="S188" s="10" t="n">
        <v>1264122</v>
      </c>
      <c r="T188" s="10" t="n">
        <v>25621</v>
      </c>
    </row>
    <row r="189" customFormat="false" ht="15" hidden="false" customHeight="false" outlineLevel="0" collapsed="false">
      <c r="A189" s="3" t="s">
        <v>95</v>
      </c>
      <c r="B189" s="2" t="s">
        <v>96</v>
      </c>
      <c r="C189" s="2" t="n">
        <v>2024</v>
      </c>
      <c r="D189" s="2" t="s">
        <v>1471</v>
      </c>
      <c r="E189" s="3" t="s">
        <v>1472</v>
      </c>
      <c r="F189" s="2" t="n">
        <v>8</v>
      </c>
      <c r="G189" s="2" t="s">
        <v>102</v>
      </c>
      <c r="H189" s="3" t="s">
        <v>103</v>
      </c>
      <c r="I189" s="10" t="n">
        <v>0</v>
      </c>
      <c r="J189" s="11" t="n">
        <f aca="false">I189/1000</f>
        <v>0</v>
      </c>
      <c r="K189" s="10" t="n">
        <v>0</v>
      </c>
      <c r="L189" s="12" t="n">
        <f aca="false">K189/1000</f>
        <v>0</v>
      </c>
      <c r="M189" s="13" t="n">
        <f aca="false">IF(SUMIFS($I$3:$I$30000,$B$3:$B$30000,$B189,$C$3:$C$30000,$C189,$D$3:$D$30000,$D189)=0,0,I189/SUMIFS($I$3:$I$30000,$B$3:$B$30000,$B189,$C$3:$C$30000,$C189,$D$3:$D$30000,$D189))</f>
        <v>0</v>
      </c>
      <c r="N189" s="13" t="n">
        <f aca="false">IF(SUMIFS($K$3:$K$30000,$B$3:$B$30000,$B189,$C$3:$C$30000,$C189,$D$3:$D$30000,$D189)=0,0,K189/SUMIFS($K$3:$K$30000,$B$3:$B$30000,$B189,$C$3:$C$30000,$C189,$D$3:$D$30000,$D189))</f>
        <v>0</v>
      </c>
      <c r="O189" s="10" t="n">
        <v>1167912</v>
      </c>
      <c r="P189" s="11" t="n">
        <f aca="false">O189/1000</f>
        <v>1167.912</v>
      </c>
      <c r="Q189" s="10" t="n">
        <v>34964</v>
      </c>
      <c r="R189" s="12" t="n">
        <f aca="false">Q189/1000</f>
        <v>34.964</v>
      </c>
      <c r="S189" s="10" t="n">
        <v>1264122</v>
      </c>
      <c r="T189" s="10" t="n">
        <v>25621</v>
      </c>
    </row>
    <row r="190" customFormat="false" ht="15" hidden="false" customHeight="false" outlineLevel="0" collapsed="false">
      <c r="A190" s="3" t="s">
        <v>95</v>
      </c>
      <c r="B190" s="2" t="s">
        <v>96</v>
      </c>
      <c r="C190" s="2" t="n">
        <v>2024</v>
      </c>
      <c r="D190" s="2" t="s">
        <v>1471</v>
      </c>
      <c r="E190" s="3" t="s">
        <v>1472</v>
      </c>
      <c r="F190" s="2" t="n">
        <v>9</v>
      </c>
      <c r="G190" s="2" t="s">
        <v>192</v>
      </c>
      <c r="H190" s="3" t="s">
        <v>193</v>
      </c>
      <c r="I190" s="10" t="n">
        <v>0</v>
      </c>
      <c r="J190" s="11" t="n">
        <f aca="false">I190/1000</f>
        <v>0</v>
      </c>
      <c r="K190" s="10" t="n">
        <v>0</v>
      </c>
      <c r="L190" s="12" t="n">
        <f aca="false">K190/1000</f>
        <v>0</v>
      </c>
      <c r="M190" s="13" t="n">
        <f aca="false">IF(SUMIFS($I$3:$I$30000,$B$3:$B$30000,$B190,$C$3:$C$30000,$C190,$D$3:$D$30000,$D190)=0,0,I190/SUMIFS($I$3:$I$30000,$B$3:$B$30000,$B190,$C$3:$C$30000,$C190,$D$3:$D$30000,$D190))</f>
        <v>0</v>
      </c>
      <c r="N190" s="13" t="n">
        <f aca="false">IF(SUMIFS($K$3:$K$30000,$B$3:$B$30000,$B190,$C$3:$C$30000,$C190,$D$3:$D$30000,$D190)=0,0,K190/SUMIFS($K$3:$K$30000,$B$3:$B$30000,$B190,$C$3:$C$30000,$C190,$D$3:$D$30000,$D190))</f>
        <v>0</v>
      </c>
      <c r="O190" s="10" t="n">
        <v>10755992</v>
      </c>
      <c r="P190" s="11" t="n">
        <f aca="false">O190/1000</f>
        <v>10755.992</v>
      </c>
      <c r="Q190" s="10" t="n">
        <v>37984</v>
      </c>
      <c r="R190" s="12" t="n">
        <f aca="false">Q190/1000</f>
        <v>37.984</v>
      </c>
      <c r="S190" s="10" t="n">
        <v>1264122</v>
      </c>
      <c r="T190" s="10" t="n">
        <v>25621</v>
      </c>
    </row>
    <row r="191" customFormat="false" ht="15" hidden="false" customHeight="false" outlineLevel="0" collapsed="false">
      <c r="A191" s="3" t="s">
        <v>95</v>
      </c>
      <c r="B191" s="2" t="s">
        <v>96</v>
      </c>
      <c r="C191" s="2" t="n">
        <v>2024</v>
      </c>
      <c r="D191" s="2" t="s">
        <v>1471</v>
      </c>
      <c r="E191" s="3" t="s">
        <v>1472</v>
      </c>
      <c r="F191" s="2" t="n">
        <v>10</v>
      </c>
      <c r="G191" s="2" t="s">
        <v>197</v>
      </c>
      <c r="H191" s="3" t="s">
        <v>198</v>
      </c>
      <c r="I191" s="10" t="n">
        <v>0</v>
      </c>
      <c r="J191" s="11" t="n">
        <f aca="false">I191/1000</f>
        <v>0</v>
      </c>
      <c r="K191" s="10" t="n">
        <v>0</v>
      </c>
      <c r="L191" s="12" t="n">
        <f aca="false">K191/1000</f>
        <v>0</v>
      </c>
      <c r="M191" s="13" t="n">
        <f aca="false">IF(SUMIFS($I$3:$I$30000,$B$3:$B$30000,$B191,$C$3:$C$30000,$C191,$D$3:$D$30000,$D191)=0,0,I191/SUMIFS($I$3:$I$30000,$B$3:$B$30000,$B191,$C$3:$C$30000,$C191,$D$3:$D$30000,$D191))</f>
        <v>0</v>
      </c>
      <c r="N191" s="13" t="n">
        <f aca="false">IF(SUMIFS($K$3:$K$30000,$B$3:$B$30000,$B191,$C$3:$C$30000,$C191,$D$3:$D$30000,$D191)=0,0,K191/SUMIFS($K$3:$K$30000,$B$3:$B$30000,$B191,$C$3:$C$30000,$C191,$D$3:$D$30000,$D191))</f>
        <v>0</v>
      </c>
      <c r="O191" s="10" t="n">
        <v>106322</v>
      </c>
      <c r="P191" s="11" t="n">
        <f aca="false">O191/1000</f>
        <v>106.322</v>
      </c>
      <c r="Q191" s="10" t="n">
        <v>411</v>
      </c>
      <c r="R191" s="12" t="n">
        <f aca="false">Q191/1000</f>
        <v>0.411</v>
      </c>
      <c r="S191" s="10" t="n">
        <v>1264122</v>
      </c>
      <c r="T191" s="10" t="n">
        <v>25621</v>
      </c>
    </row>
    <row r="192" customFormat="false" ht="15" hidden="false" customHeight="false" outlineLevel="0" collapsed="false">
      <c r="A192" s="3" t="s">
        <v>95</v>
      </c>
      <c r="B192" s="2" t="s">
        <v>96</v>
      </c>
      <c r="C192" s="2" t="n">
        <v>2024</v>
      </c>
      <c r="D192" s="2" t="s">
        <v>1475</v>
      </c>
      <c r="E192" s="3" t="s">
        <v>1474</v>
      </c>
      <c r="F192" s="2" t="n">
        <v>1</v>
      </c>
      <c r="G192" s="2" t="s">
        <v>97</v>
      </c>
      <c r="H192" s="3" t="s">
        <v>98</v>
      </c>
      <c r="I192" s="10" t="n">
        <v>53668490</v>
      </c>
      <c r="J192" s="11" t="n">
        <f aca="false">I192/1000</f>
        <v>53668.49</v>
      </c>
      <c r="K192" s="10" t="n">
        <v>67600</v>
      </c>
      <c r="L192" s="12" t="n">
        <f aca="false">K192/1000</f>
        <v>67.6</v>
      </c>
      <c r="M192" s="13" t="n">
        <f aca="false">IF(SUMIFS($I$3:$I$30000,$B$3:$B$30000,$B192,$C$3:$C$30000,$C192,$D$3:$D$30000,$D192)=0,0,I192/SUMIFS($I$3:$I$30000,$B$3:$B$30000,$B192,$C$3:$C$30000,$C192,$D$3:$D$30000,$D192))</f>
        <v>0.417955063481155</v>
      </c>
      <c r="N192" s="13" t="n">
        <f aca="false">IF(SUMIFS($K$3:$K$30000,$B$3:$B$30000,$B192,$C$3:$C$30000,$C192,$D$3:$D$30000,$D192)=0,0,K192/SUMIFS($K$3:$K$30000,$B$3:$B$30000,$B192,$C$3:$C$30000,$C192,$D$3:$D$30000,$D192))</f>
        <v>0.266437540891856</v>
      </c>
      <c r="O192" s="10" t="n">
        <v>1572835</v>
      </c>
      <c r="P192" s="11" t="n">
        <f aca="false">O192/1000</f>
        <v>1572.835</v>
      </c>
      <c r="Q192" s="10" t="n">
        <v>3238</v>
      </c>
      <c r="R192" s="12" t="n">
        <f aca="false">Q192/1000</f>
        <v>3.238</v>
      </c>
      <c r="S192" s="10" t="n">
        <v>128407321</v>
      </c>
      <c r="T192" s="10" t="n">
        <v>253718</v>
      </c>
    </row>
    <row r="193" customFormat="false" ht="15" hidden="false" customHeight="false" outlineLevel="0" collapsed="false">
      <c r="A193" s="3" t="s">
        <v>95</v>
      </c>
      <c r="B193" s="2" t="s">
        <v>96</v>
      </c>
      <c r="C193" s="2" t="n">
        <v>2024</v>
      </c>
      <c r="D193" s="2" t="s">
        <v>1475</v>
      </c>
      <c r="E193" s="3" t="s">
        <v>1474</v>
      </c>
      <c r="F193" s="2" t="n">
        <v>2</v>
      </c>
      <c r="G193" s="2" t="s">
        <v>107</v>
      </c>
      <c r="H193" s="3" t="s">
        <v>108</v>
      </c>
      <c r="I193" s="10" t="n">
        <v>38028888</v>
      </c>
      <c r="J193" s="11" t="n">
        <f aca="false">I193/1000</f>
        <v>38028.888</v>
      </c>
      <c r="K193" s="10" t="n">
        <v>90331</v>
      </c>
      <c r="L193" s="12" t="n">
        <f aca="false">K193/1000</f>
        <v>90.331</v>
      </c>
      <c r="M193" s="13" t="n">
        <f aca="false">IF(SUMIFS($I$3:$I$30000,$B$3:$B$30000,$B193,$C$3:$C$30000,$C193,$D$3:$D$30000,$D193)=0,0,I193/SUMIFS($I$3:$I$30000,$B$3:$B$30000,$B193,$C$3:$C$30000,$C193,$D$3:$D$30000,$D193))</f>
        <v>0.29615825409207</v>
      </c>
      <c r="N193" s="13" t="n">
        <f aca="false">IF(SUMIFS($K$3:$K$30000,$B$3:$B$30000,$B193,$C$3:$C$30000,$C193,$D$3:$D$30000,$D193)=0,0,K193/SUMIFS($K$3:$K$30000,$B$3:$B$30000,$B193,$C$3:$C$30000,$C193,$D$3:$D$30000,$D193))</f>
        <v>0.356029134708614</v>
      </c>
      <c r="O193" s="10" t="n">
        <v>12434026</v>
      </c>
      <c r="P193" s="11" t="n">
        <f aca="false">O193/1000</f>
        <v>12434.026</v>
      </c>
      <c r="Q193" s="10" t="n">
        <v>26951</v>
      </c>
      <c r="R193" s="12" t="n">
        <f aca="false">Q193/1000</f>
        <v>26.951</v>
      </c>
      <c r="S193" s="10" t="n">
        <v>128407321</v>
      </c>
      <c r="T193" s="10" t="n">
        <v>253718</v>
      </c>
    </row>
    <row r="194" customFormat="false" ht="15" hidden="false" customHeight="false" outlineLevel="0" collapsed="false">
      <c r="A194" s="3" t="s">
        <v>95</v>
      </c>
      <c r="B194" s="2" t="s">
        <v>96</v>
      </c>
      <c r="C194" s="2" t="n">
        <v>2024</v>
      </c>
      <c r="D194" s="2" t="s">
        <v>1475</v>
      </c>
      <c r="E194" s="3" t="s">
        <v>1474</v>
      </c>
      <c r="F194" s="2" t="n">
        <v>3</v>
      </c>
      <c r="G194" s="2" t="s">
        <v>102</v>
      </c>
      <c r="H194" s="3" t="s">
        <v>103</v>
      </c>
      <c r="I194" s="10" t="n">
        <v>36404879</v>
      </c>
      <c r="J194" s="11" t="n">
        <f aca="false">I194/1000</f>
        <v>36404.879</v>
      </c>
      <c r="K194" s="10" t="n">
        <v>95025</v>
      </c>
      <c r="L194" s="12" t="n">
        <f aca="false">K194/1000</f>
        <v>95.025</v>
      </c>
      <c r="M194" s="13" t="n">
        <f aca="false">IF(SUMIFS($I$3:$I$30000,$B$3:$B$30000,$B194,$C$3:$C$30000,$C194,$D$3:$D$30000,$D194)=0,0,I194/SUMIFS($I$3:$I$30000,$B$3:$B$30000,$B194,$C$3:$C$30000,$C194,$D$3:$D$30000,$D194))</f>
        <v>0.2835109300349</v>
      </c>
      <c r="N194" s="13" t="n">
        <f aca="false">IF(SUMIFS($K$3:$K$30000,$B$3:$B$30000,$B194,$C$3:$C$30000,$C194,$D$3:$D$30000,$D194)=0,0,K194/SUMIFS($K$3:$K$30000,$B$3:$B$30000,$B194,$C$3:$C$30000,$C194,$D$3:$D$30000,$D194))</f>
        <v>0.374529989988885</v>
      </c>
      <c r="O194" s="10" t="n">
        <v>147319</v>
      </c>
      <c r="P194" s="11" t="n">
        <f aca="false">O194/1000</f>
        <v>147.319</v>
      </c>
      <c r="Q194" s="10" t="n">
        <v>4560</v>
      </c>
      <c r="R194" s="12" t="n">
        <f aca="false">Q194/1000</f>
        <v>4.56</v>
      </c>
      <c r="S194" s="10" t="n">
        <v>128407321</v>
      </c>
      <c r="T194" s="10" t="n">
        <v>253718</v>
      </c>
    </row>
    <row r="195" customFormat="false" ht="15" hidden="false" customHeight="false" outlineLevel="0" collapsed="false">
      <c r="A195" s="3" t="s">
        <v>95</v>
      </c>
      <c r="B195" s="2" t="s">
        <v>96</v>
      </c>
      <c r="C195" s="2" t="n">
        <v>2024</v>
      </c>
      <c r="D195" s="2" t="s">
        <v>1475</v>
      </c>
      <c r="E195" s="3" t="s">
        <v>1474</v>
      </c>
      <c r="F195" s="2" t="n">
        <v>4</v>
      </c>
      <c r="G195" s="2" t="s">
        <v>112</v>
      </c>
      <c r="H195" s="3" t="s">
        <v>113</v>
      </c>
      <c r="I195" s="10" t="n">
        <v>87549</v>
      </c>
      <c r="J195" s="11" t="n">
        <f aca="false">I195/1000</f>
        <v>87.549</v>
      </c>
      <c r="K195" s="10" t="n">
        <v>55</v>
      </c>
      <c r="L195" s="12" t="n">
        <f aca="false">K195/1000</f>
        <v>0.055</v>
      </c>
      <c r="M195" s="13" t="n">
        <f aca="false">IF(SUMIFS($I$3:$I$30000,$B$3:$B$30000,$B195,$C$3:$C$30000,$C195,$D$3:$D$30000,$D195)=0,0,I195/SUMIFS($I$3:$I$30000,$B$3:$B$30000,$B195,$C$3:$C$30000,$C195,$D$3:$D$30000,$D195))</f>
        <v>0.00068180691971605</v>
      </c>
      <c r="N195" s="13" t="n">
        <f aca="false">IF(SUMIFS($K$3:$K$30000,$B$3:$B$30000,$B195,$C$3:$C$30000,$C195,$D$3:$D$30000,$D195)=0,0,K195/SUMIFS($K$3:$K$30000,$B$3:$B$30000,$B195,$C$3:$C$30000,$C195,$D$3:$D$30000,$D195))</f>
        <v>0.000216776105755209</v>
      </c>
      <c r="O195" s="10" t="n">
        <v>1</v>
      </c>
      <c r="P195" s="11" t="n">
        <f aca="false">O195/1000</f>
        <v>0.001</v>
      </c>
      <c r="Q195" s="10" t="n">
        <v>0</v>
      </c>
      <c r="R195" s="12" t="n">
        <f aca="false">Q195/1000</f>
        <v>0</v>
      </c>
      <c r="S195" s="10" t="n">
        <v>128407321</v>
      </c>
      <c r="T195" s="10" t="n">
        <v>253718</v>
      </c>
    </row>
    <row r="196" customFormat="false" ht="15" hidden="false" customHeight="false" outlineLevel="0" collapsed="false">
      <c r="A196" s="3" t="s">
        <v>95</v>
      </c>
      <c r="B196" s="2" t="s">
        <v>96</v>
      </c>
      <c r="C196" s="2" t="n">
        <v>2024</v>
      </c>
      <c r="D196" s="2" t="s">
        <v>1475</v>
      </c>
      <c r="E196" s="3" t="s">
        <v>1474</v>
      </c>
      <c r="F196" s="2" t="n">
        <v>5</v>
      </c>
      <c r="G196" s="2" t="s">
        <v>117</v>
      </c>
      <c r="H196" s="3" t="s">
        <v>118</v>
      </c>
      <c r="I196" s="10" t="n">
        <v>75556</v>
      </c>
      <c r="J196" s="11" t="n">
        <f aca="false">I196/1000</f>
        <v>75.556</v>
      </c>
      <c r="K196" s="10" t="n">
        <v>76</v>
      </c>
      <c r="L196" s="12" t="n">
        <f aca="false">K196/1000</f>
        <v>0.076</v>
      </c>
      <c r="M196" s="13" t="n">
        <f aca="false">IF(SUMIFS($I$3:$I$30000,$B$3:$B$30000,$B196,$C$3:$C$30000,$C196,$D$3:$D$30000,$D196)=0,0,I196/SUMIFS($I$3:$I$30000,$B$3:$B$30000,$B196,$C$3:$C$30000,$C196,$D$3:$D$30000,$D196))</f>
        <v>0.000588408818216837</v>
      </c>
      <c r="N196" s="13" t="n">
        <f aca="false">IF(SUMIFS($K$3:$K$30000,$B$3:$B$30000,$B196,$C$3:$C$30000,$C196,$D$3:$D$30000,$D196)=0,0,K196/SUMIFS($K$3:$K$30000,$B$3:$B$30000,$B196,$C$3:$C$30000,$C196,$D$3:$D$30000,$D196))</f>
        <v>0.000299545164316288</v>
      </c>
      <c r="O196" s="10" t="n">
        <v>820564</v>
      </c>
      <c r="P196" s="11" t="n">
        <f aca="false">O196/1000</f>
        <v>820.564</v>
      </c>
      <c r="Q196" s="10" t="n">
        <v>1413</v>
      </c>
      <c r="R196" s="12" t="n">
        <f aca="false">Q196/1000</f>
        <v>1.413</v>
      </c>
      <c r="S196" s="10" t="n">
        <v>128407321</v>
      </c>
      <c r="T196" s="10" t="n">
        <v>253718</v>
      </c>
    </row>
    <row r="197" customFormat="false" ht="15" hidden="false" customHeight="false" outlineLevel="0" collapsed="false">
      <c r="A197" s="3" t="s">
        <v>95</v>
      </c>
      <c r="B197" s="2" t="s">
        <v>96</v>
      </c>
      <c r="C197" s="2" t="n">
        <v>2024</v>
      </c>
      <c r="D197" s="2" t="s">
        <v>1475</v>
      </c>
      <c r="E197" s="3" t="s">
        <v>1474</v>
      </c>
      <c r="F197" s="2" t="n">
        <v>6</v>
      </c>
      <c r="G197" s="2" t="s">
        <v>147</v>
      </c>
      <c r="H197" s="3" t="s">
        <v>148</v>
      </c>
      <c r="I197" s="10" t="n">
        <v>59593</v>
      </c>
      <c r="J197" s="11" t="n">
        <f aca="false">I197/1000</f>
        <v>59.593</v>
      </c>
      <c r="K197" s="10" t="n">
        <v>420</v>
      </c>
      <c r="L197" s="12" t="n">
        <f aca="false">K197/1000</f>
        <v>0.42</v>
      </c>
      <c r="M197" s="13" t="n">
        <f aca="false">IF(SUMIFS($I$3:$I$30000,$B$3:$B$30000,$B197,$C$3:$C$30000,$C197,$D$3:$D$30000,$D197)=0,0,I197/SUMIFS($I$3:$I$30000,$B$3:$B$30000,$B197,$C$3:$C$30000,$C197,$D$3:$D$30000,$D197))</f>
        <v>0.000464093476414791</v>
      </c>
      <c r="N197" s="13" t="n">
        <f aca="false">IF(SUMIFS($K$3:$K$30000,$B$3:$B$30000,$B197,$C$3:$C$30000,$C197,$D$3:$D$30000,$D197)=0,0,K197/SUMIFS($K$3:$K$30000,$B$3:$B$30000,$B197,$C$3:$C$30000,$C197,$D$3:$D$30000,$D197))</f>
        <v>0.00165538117122159</v>
      </c>
      <c r="O197" s="10" t="n">
        <v>897950</v>
      </c>
      <c r="P197" s="11" t="n">
        <f aca="false">O197/1000</f>
        <v>897.95</v>
      </c>
      <c r="Q197" s="10" t="n">
        <v>1137</v>
      </c>
      <c r="R197" s="12" t="n">
        <f aca="false">Q197/1000</f>
        <v>1.137</v>
      </c>
      <c r="S197" s="10" t="n">
        <v>128407321</v>
      </c>
      <c r="T197" s="10" t="n">
        <v>253718</v>
      </c>
    </row>
    <row r="198" customFormat="false" ht="15" hidden="false" customHeight="false" outlineLevel="0" collapsed="false">
      <c r="A198" s="3" t="s">
        <v>95</v>
      </c>
      <c r="B198" s="2" t="s">
        <v>96</v>
      </c>
      <c r="C198" s="2" t="n">
        <v>2024</v>
      </c>
      <c r="D198" s="2" t="s">
        <v>1475</v>
      </c>
      <c r="E198" s="3" t="s">
        <v>1474</v>
      </c>
      <c r="F198" s="2" t="n">
        <v>7</v>
      </c>
      <c r="G198" s="2" t="s">
        <v>142</v>
      </c>
      <c r="H198" s="3" t="s">
        <v>143</v>
      </c>
      <c r="I198" s="10" t="n">
        <v>57061</v>
      </c>
      <c r="J198" s="11" t="n">
        <f aca="false">I198/1000</f>
        <v>57.061</v>
      </c>
      <c r="K198" s="10" t="n">
        <v>27</v>
      </c>
      <c r="L198" s="12" t="n">
        <f aca="false">K198/1000</f>
        <v>0.027</v>
      </c>
      <c r="M198" s="13" t="n">
        <f aca="false">IF(SUMIFS($I$3:$I$30000,$B$3:$B$30000,$B198,$C$3:$C$30000,$C198,$D$3:$D$30000,$D198)=0,0,I198/SUMIFS($I$3:$I$30000,$B$3:$B$30000,$B198,$C$3:$C$30000,$C198,$D$3:$D$30000,$D198))</f>
        <v>0.00044437497453903</v>
      </c>
      <c r="N198" s="13" t="n">
        <f aca="false">IF(SUMIFS($K$3:$K$30000,$B$3:$B$30000,$B198,$C$3:$C$30000,$C198,$D$3:$D$30000,$D198)=0,0,K198/SUMIFS($K$3:$K$30000,$B$3:$B$30000,$B198,$C$3:$C$30000,$C198,$D$3:$D$30000,$D198))</f>
        <v>0.000106417361007102</v>
      </c>
      <c r="O198" s="10" t="n">
        <v>0</v>
      </c>
      <c r="P198" s="11" t="n">
        <f aca="false">O198/1000</f>
        <v>0</v>
      </c>
      <c r="Q198" s="10" t="n">
        <v>0</v>
      </c>
      <c r="R198" s="12" t="n">
        <f aca="false">Q198/1000</f>
        <v>0</v>
      </c>
      <c r="S198" s="10" t="n">
        <v>128407321</v>
      </c>
      <c r="T198" s="10" t="n">
        <v>253718</v>
      </c>
    </row>
    <row r="199" customFormat="false" ht="15" hidden="false" customHeight="false" outlineLevel="0" collapsed="false">
      <c r="A199" s="3" t="s">
        <v>95</v>
      </c>
      <c r="B199" s="2" t="s">
        <v>96</v>
      </c>
      <c r="C199" s="2" t="n">
        <v>2024</v>
      </c>
      <c r="D199" s="2" t="s">
        <v>1475</v>
      </c>
      <c r="E199" s="3" t="s">
        <v>1474</v>
      </c>
      <c r="F199" s="2" t="n">
        <v>8</v>
      </c>
      <c r="G199" s="2" t="s">
        <v>162</v>
      </c>
      <c r="H199" s="3" t="s">
        <v>163</v>
      </c>
      <c r="I199" s="10" t="n">
        <v>8722</v>
      </c>
      <c r="J199" s="11" t="n">
        <f aca="false">I199/1000</f>
        <v>8.722</v>
      </c>
      <c r="K199" s="10" t="n">
        <v>8</v>
      </c>
      <c r="L199" s="12" t="n">
        <f aca="false">K199/1000</f>
        <v>0.008</v>
      </c>
      <c r="M199" s="13" t="n">
        <f aca="false">IF(SUMIFS($I$3:$I$30000,$B$3:$B$30000,$B199,$C$3:$C$30000,$C199,$D$3:$D$30000,$D199)=0,0,I199/SUMIFS($I$3:$I$30000,$B$3:$B$30000,$B199,$C$3:$C$30000,$C199,$D$3:$D$30000,$D199))</f>
        <v>6.79244760507074E-005</v>
      </c>
      <c r="N199" s="13" t="n">
        <f aca="false">IF(SUMIFS($K$3:$K$30000,$B$3:$B$30000,$B199,$C$3:$C$30000,$C199,$D$3:$D$30000,$D199)=0,0,K199/SUMIFS($K$3:$K$30000,$B$3:$B$30000,$B199,$C$3:$C$30000,$C199,$D$3:$D$30000,$D199))</f>
        <v>3.15310699280303E-005</v>
      </c>
      <c r="O199" s="10" t="n">
        <v>217</v>
      </c>
      <c r="P199" s="11" t="n">
        <f aca="false">O199/1000</f>
        <v>0.217</v>
      </c>
      <c r="Q199" s="10" t="n">
        <v>0</v>
      </c>
      <c r="R199" s="12" t="n">
        <f aca="false">Q199/1000</f>
        <v>0</v>
      </c>
      <c r="S199" s="10" t="n">
        <v>128407321</v>
      </c>
      <c r="T199" s="10" t="n">
        <v>253718</v>
      </c>
    </row>
    <row r="200" customFormat="false" ht="15" hidden="false" customHeight="false" outlineLevel="0" collapsed="false">
      <c r="A200" s="3" t="s">
        <v>95</v>
      </c>
      <c r="B200" s="2" t="s">
        <v>96</v>
      </c>
      <c r="C200" s="2" t="n">
        <v>2024</v>
      </c>
      <c r="D200" s="2" t="s">
        <v>1475</v>
      </c>
      <c r="E200" s="3" t="s">
        <v>1474</v>
      </c>
      <c r="F200" s="2" t="n">
        <v>9</v>
      </c>
      <c r="G200" s="2" t="s">
        <v>157</v>
      </c>
      <c r="H200" s="3" t="s">
        <v>158</v>
      </c>
      <c r="I200" s="10" t="n">
        <v>8489</v>
      </c>
      <c r="J200" s="11" t="n">
        <f aca="false">I200/1000</f>
        <v>8.489</v>
      </c>
      <c r="K200" s="10" t="n">
        <v>7</v>
      </c>
      <c r="L200" s="12" t="n">
        <f aca="false">K200/1000</f>
        <v>0.007</v>
      </c>
      <c r="M200" s="13" t="n">
        <f aca="false">IF(SUMIFS($I$3:$I$30000,$B$3:$B$30000,$B200,$C$3:$C$30000,$C200,$D$3:$D$30000,$D200)=0,0,I200/SUMIFS($I$3:$I$30000,$B$3:$B$30000,$B200,$C$3:$C$30000,$C200,$D$3:$D$30000,$D200))</f>
        <v>6.61099377659316E-005</v>
      </c>
      <c r="N200" s="13" t="n">
        <f aca="false">IF(SUMIFS($K$3:$K$30000,$B$3:$B$30000,$B200,$C$3:$C$30000,$C200,$D$3:$D$30000,$D200)=0,0,K200/SUMIFS($K$3:$K$30000,$B$3:$B$30000,$B200,$C$3:$C$30000,$C200,$D$3:$D$30000,$D200))</f>
        <v>2.75896861870265E-005</v>
      </c>
      <c r="O200" s="10" t="n">
        <v>0</v>
      </c>
      <c r="P200" s="11" t="n">
        <f aca="false">O200/1000</f>
        <v>0</v>
      </c>
      <c r="Q200" s="10" t="n">
        <v>0</v>
      </c>
      <c r="R200" s="12" t="n">
        <f aca="false">Q200/1000</f>
        <v>0</v>
      </c>
      <c r="S200" s="10" t="n">
        <v>128407321</v>
      </c>
      <c r="T200" s="10" t="n">
        <v>253718</v>
      </c>
    </row>
    <row r="201" customFormat="false" ht="15" hidden="false" customHeight="false" outlineLevel="0" collapsed="false">
      <c r="A201" s="3" t="s">
        <v>95</v>
      </c>
      <c r="B201" s="2" t="s">
        <v>96</v>
      </c>
      <c r="C201" s="2" t="n">
        <v>2024</v>
      </c>
      <c r="D201" s="2" t="s">
        <v>1475</v>
      </c>
      <c r="E201" s="3" t="s">
        <v>1474</v>
      </c>
      <c r="F201" s="2" t="n">
        <v>10</v>
      </c>
      <c r="G201" s="2" t="s">
        <v>243</v>
      </c>
      <c r="H201" s="3" t="s">
        <v>244</v>
      </c>
      <c r="I201" s="10" t="n">
        <v>2691</v>
      </c>
      <c r="J201" s="11" t="n">
        <f aca="false">I201/1000</f>
        <v>2.691</v>
      </c>
      <c r="K201" s="10" t="n">
        <v>1</v>
      </c>
      <c r="L201" s="12" t="n">
        <f aca="false">K201/1000</f>
        <v>0.001</v>
      </c>
      <c r="M201" s="13" t="n">
        <f aca="false">IF(SUMIFS($I$3:$I$30000,$B$3:$B$30000,$B201,$C$3:$C$30000,$C201,$D$3:$D$30000,$D201)=0,0,I201/SUMIFS($I$3:$I$30000,$B$3:$B$30000,$B201,$C$3:$C$30000,$C201,$D$3:$D$30000,$D201))</f>
        <v>2.09567490314668E-005</v>
      </c>
      <c r="N201" s="13" t="n">
        <f aca="false">IF(SUMIFS($K$3:$K$30000,$B$3:$B$30000,$B201,$C$3:$C$30000,$C201,$D$3:$D$30000,$D201)=0,0,K201/SUMIFS($K$3:$K$30000,$B$3:$B$30000,$B201,$C$3:$C$30000,$C201,$D$3:$D$30000,$D201))</f>
        <v>3.94138374100379E-006</v>
      </c>
      <c r="O201" s="10" t="n">
        <v>0</v>
      </c>
      <c r="P201" s="11" t="n">
        <f aca="false">O201/1000</f>
        <v>0</v>
      </c>
      <c r="Q201" s="10" t="n">
        <v>0</v>
      </c>
      <c r="R201" s="12" t="n">
        <f aca="false">Q201/1000</f>
        <v>0</v>
      </c>
      <c r="S201" s="10" t="n">
        <v>128407321</v>
      </c>
      <c r="T201" s="10" t="n">
        <v>253718</v>
      </c>
    </row>
    <row r="202" customFormat="false" ht="15" hidden="false" customHeight="false" outlineLevel="0" collapsed="false">
      <c r="A202" s="3" t="s">
        <v>95</v>
      </c>
      <c r="B202" s="2" t="s">
        <v>96</v>
      </c>
      <c r="C202" s="2" t="n">
        <v>2024</v>
      </c>
      <c r="D202" s="2" t="s">
        <v>1475</v>
      </c>
      <c r="E202" s="3" t="s">
        <v>1474</v>
      </c>
      <c r="F202" s="2" t="n">
        <v>11</v>
      </c>
      <c r="G202" s="2" t="s">
        <v>137</v>
      </c>
      <c r="H202" s="3" t="s">
        <v>138</v>
      </c>
      <c r="I202" s="10" t="n">
        <v>2195</v>
      </c>
      <c r="J202" s="11" t="n">
        <f aca="false">I202/1000</f>
        <v>2.195</v>
      </c>
      <c r="K202" s="10" t="n">
        <v>5</v>
      </c>
      <c r="L202" s="12" t="n">
        <f aca="false">K202/1000</f>
        <v>0.005</v>
      </c>
      <c r="M202" s="13" t="n">
        <f aca="false">IF(SUMIFS($I$3:$I$30000,$B$3:$B$30000,$B202,$C$3:$C$30000,$C202,$D$3:$D$30000,$D202)=0,0,I202/SUMIFS($I$3:$I$30000,$B$3:$B$30000,$B202,$C$3:$C$30000,$C202,$D$3:$D$30000,$D202))</f>
        <v>1.70940409231028E-005</v>
      </c>
      <c r="N202" s="13" t="n">
        <f aca="false">IF(SUMIFS($K$3:$K$30000,$B$3:$B$30000,$B202,$C$3:$C$30000,$C202,$D$3:$D$30000,$D202)=0,0,K202/SUMIFS($K$3:$K$30000,$B$3:$B$30000,$B202,$C$3:$C$30000,$C202,$D$3:$D$30000,$D202))</f>
        <v>1.9706918705019E-005</v>
      </c>
      <c r="O202" s="10" t="n">
        <v>0</v>
      </c>
      <c r="P202" s="11" t="n">
        <f aca="false">O202/1000</f>
        <v>0</v>
      </c>
      <c r="Q202" s="10" t="n">
        <v>0</v>
      </c>
      <c r="R202" s="12" t="n">
        <f aca="false">Q202/1000</f>
        <v>0</v>
      </c>
      <c r="S202" s="10" t="n">
        <v>128407321</v>
      </c>
      <c r="T202" s="10" t="n">
        <v>253718</v>
      </c>
    </row>
    <row r="203" customFormat="false" ht="15" hidden="false" customHeight="false" outlineLevel="0" collapsed="false">
      <c r="A203" s="3" t="s">
        <v>95</v>
      </c>
      <c r="B203" s="2" t="s">
        <v>96</v>
      </c>
      <c r="C203" s="2" t="n">
        <v>2024</v>
      </c>
      <c r="D203" s="2" t="s">
        <v>1475</v>
      </c>
      <c r="E203" s="3" t="s">
        <v>1474</v>
      </c>
      <c r="F203" s="2" t="n">
        <v>12</v>
      </c>
      <c r="G203" s="2" t="s">
        <v>132</v>
      </c>
      <c r="H203" s="3" t="s">
        <v>133</v>
      </c>
      <c r="I203" s="10" t="n">
        <v>1800</v>
      </c>
      <c r="J203" s="11" t="n">
        <f aca="false">I203/1000</f>
        <v>1.8</v>
      </c>
      <c r="K203" s="10" t="n">
        <v>162</v>
      </c>
      <c r="L203" s="12" t="n">
        <f aca="false">K203/1000</f>
        <v>0.162</v>
      </c>
      <c r="M203" s="13" t="n">
        <f aca="false">IF(SUMIFS($I$3:$I$30000,$B$3:$B$30000,$B203,$C$3:$C$30000,$C203,$D$3:$D$30000,$D203)=0,0,I203/SUMIFS($I$3:$I$30000,$B$3:$B$30000,$B203,$C$3:$C$30000,$C203,$D$3:$D$30000,$D203))</f>
        <v>1.40178923287404E-005</v>
      </c>
      <c r="N203" s="13" t="n">
        <f aca="false">IF(SUMIFS($K$3:$K$30000,$B$3:$B$30000,$B203,$C$3:$C$30000,$C203,$D$3:$D$30000,$D203)=0,0,K203/SUMIFS($K$3:$K$30000,$B$3:$B$30000,$B203,$C$3:$C$30000,$C203,$D$3:$D$30000,$D203))</f>
        <v>0.000638504166042614</v>
      </c>
      <c r="O203" s="10" t="n">
        <v>4762</v>
      </c>
      <c r="P203" s="11" t="n">
        <f aca="false">O203/1000</f>
        <v>4.762</v>
      </c>
      <c r="Q203" s="10" t="n">
        <v>116</v>
      </c>
      <c r="R203" s="12" t="n">
        <f aca="false">Q203/1000</f>
        <v>0.116</v>
      </c>
      <c r="S203" s="10" t="n">
        <v>128407321</v>
      </c>
      <c r="T203" s="10" t="n">
        <v>253718</v>
      </c>
    </row>
    <row r="204" customFormat="false" ht="15" hidden="false" customHeight="false" outlineLevel="0" collapsed="false">
      <c r="A204" s="3" t="s">
        <v>95</v>
      </c>
      <c r="B204" s="2" t="s">
        <v>96</v>
      </c>
      <c r="C204" s="2" t="n">
        <v>2024</v>
      </c>
      <c r="D204" s="2" t="s">
        <v>1475</v>
      </c>
      <c r="E204" s="3" t="s">
        <v>1474</v>
      </c>
      <c r="F204" s="2" t="n">
        <v>13</v>
      </c>
      <c r="G204" s="2" t="s">
        <v>268</v>
      </c>
      <c r="H204" s="3" t="s">
        <v>269</v>
      </c>
      <c r="I204" s="10" t="n">
        <v>1183</v>
      </c>
      <c r="J204" s="11" t="n">
        <f aca="false">I204/1000</f>
        <v>1.183</v>
      </c>
      <c r="K204" s="10" t="n">
        <v>1</v>
      </c>
      <c r="L204" s="12" t="n">
        <f aca="false">K204/1000</f>
        <v>0.001</v>
      </c>
      <c r="M204" s="13" t="n">
        <f aca="false">IF(SUMIFS($I$3:$I$30000,$B$3:$B$30000,$B204,$C$3:$C$30000,$C204,$D$3:$D$30000,$D204)=0,0,I204/SUMIFS($I$3:$I$30000,$B$3:$B$30000,$B204,$C$3:$C$30000,$C204,$D$3:$D$30000,$D204))</f>
        <v>9.21287034716658E-006</v>
      </c>
      <c r="N204" s="13" t="n">
        <f aca="false">IF(SUMIFS($K$3:$K$30000,$B$3:$B$30000,$B204,$C$3:$C$30000,$C204,$D$3:$D$30000,$D204)=0,0,K204/SUMIFS($K$3:$K$30000,$B$3:$B$30000,$B204,$C$3:$C$30000,$C204,$D$3:$D$30000,$D204))</f>
        <v>3.94138374100379E-006</v>
      </c>
      <c r="O204" s="10" t="n">
        <v>0</v>
      </c>
      <c r="P204" s="11" t="n">
        <f aca="false">O204/1000</f>
        <v>0</v>
      </c>
      <c r="Q204" s="10" t="n">
        <v>0</v>
      </c>
      <c r="R204" s="12" t="n">
        <f aca="false">Q204/1000</f>
        <v>0</v>
      </c>
      <c r="S204" s="10" t="n">
        <v>128407321</v>
      </c>
      <c r="T204" s="10" t="n">
        <v>253718</v>
      </c>
    </row>
    <row r="205" customFormat="false" ht="15" hidden="false" customHeight="false" outlineLevel="0" collapsed="false">
      <c r="A205" s="3" t="s">
        <v>95</v>
      </c>
      <c r="B205" s="2" t="s">
        <v>96</v>
      </c>
      <c r="C205" s="2" t="n">
        <v>2024</v>
      </c>
      <c r="D205" s="2" t="s">
        <v>1475</v>
      </c>
      <c r="E205" s="3" t="s">
        <v>1474</v>
      </c>
      <c r="F205" s="2" t="n">
        <v>14</v>
      </c>
      <c r="G205" s="2" t="s">
        <v>362</v>
      </c>
      <c r="H205" s="3" t="s">
        <v>363</v>
      </c>
      <c r="I205" s="10" t="n">
        <v>225</v>
      </c>
      <c r="J205" s="11" t="n">
        <f aca="false">I205/1000</f>
        <v>0.225</v>
      </c>
      <c r="K205" s="10" t="n">
        <v>0</v>
      </c>
      <c r="L205" s="12" t="n">
        <f aca="false">K205/1000</f>
        <v>0</v>
      </c>
      <c r="M205" s="13" t="n">
        <f aca="false">IF(SUMIFS($I$3:$I$30000,$B$3:$B$30000,$B205,$C$3:$C$30000,$C205,$D$3:$D$30000,$D205)=0,0,I205/SUMIFS($I$3:$I$30000,$B$3:$B$30000,$B205,$C$3:$C$30000,$C205,$D$3:$D$30000,$D205))</f>
        <v>1.75223654109254E-006</v>
      </c>
      <c r="N205" s="13" t="n">
        <f aca="false">IF(SUMIFS($K$3:$K$30000,$B$3:$B$30000,$B205,$C$3:$C$30000,$C205,$D$3:$D$30000,$D205)=0,0,K205/SUMIFS($K$3:$K$30000,$B$3:$B$30000,$B205,$C$3:$C$30000,$C205,$D$3:$D$30000,$D205))</f>
        <v>0</v>
      </c>
      <c r="O205" s="10" t="n">
        <v>0</v>
      </c>
      <c r="P205" s="11" t="n">
        <f aca="false">O205/1000</f>
        <v>0</v>
      </c>
      <c r="Q205" s="10" t="n">
        <v>0</v>
      </c>
      <c r="R205" s="12" t="n">
        <f aca="false">Q205/1000</f>
        <v>0</v>
      </c>
      <c r="S205" s="10" t="n">
        <v>128407321</v>
      </c>
      <c r="T205" s="10" t="n">
        <v>253718</v>
      </c>
    </row>
    <row r="206" customFormat="false" ht="15" hidden="false" customHeight="false" outlineLevel="0" collapsed="false">
      <c r="A206" s="3" t="s">
        <v>95</v>
      </c>
      <c r="B206" s="2" t="s">
        <v>96</v>
      </c>
      <c r="C206" s="2" t="n">
        <v>2024</v>
      </c>
      <c r="D206" s="2" t="s">
        <v>1475</v>
      </c>
      <c r="E206" s="3" t="s">
        <v>1474</v>
      </c>
      <c r="F206" s="2" t="n">
        <v>15</v>
      </c>
      <c r="G206" s="2" t="s">
        <v>422</v>
      </c>
      <c r="H206" s="3" t="s">
        <v>423</v>
      </c>
      <c r="I206" s="10" t="n">
        <v>0</v>
      </c>
      <c r="J206" s="11" t="n">
        <f aca="false">I206/1000</f>
        <v>0</v>
      </c>
      <c r="K206" s="10" t="n">
        <v>0</v>
      </c>
      <c r="L206" s="12" t="n">
        <f aca="false">K206/1000</f>
        <v>0</v>
      </c>
      <c r="M206" s="13" t="n">
        <f aca="false">IF(SUMIFS($I$3:$I$30000,$B$3:$B$30000,$B206,$C$3:$C$30000,$C206,$D$3:$D$30000,$D206)=0,0,I206/SUMIFS($I$3:$I$30000,$B$3:$B$30000,$B206,$C$3:$C$30000,$C206,$D$3:$D$30000,$D206))</f>
        <v>0</v>
      </c>
      <c r="N206" s="13" t="n">
        <f aca="false">IF(SUMIFS($K$3:$K$30000,$B$3:$B$30000,$B206,$C$3:$C$30000,$C206,$D$3:$D$30000,$D206)=0,0,K206/SUMIFS($K$3:$K$30000,$B$3:$B$30000,$B206,$C$3:$C$30000,$C206,$D$3:$D$30000,$D206))</f>
        <v>0</v>
      </c>
      <c r="O206" s="10" t="n">
        <v>1443</v>
      </c>
      <c r="P206" s="11" t="n">
        <f aca="false">O206/1000</f>
        <v>1.443</v>
      </c>
      <c r="Q206" s="10" t="n">
        <v>2</v>
      </c>
      <c r="R206" s="12" t="n">
        <f aca="false">Q206/1000</f>
        <v>0.002</v>
      </c>
      <c r="S206" s="10" t="n">
        <v>128407321</v>
      </c>
      <c r="T206" s="10" t="n">
        <v>253718</v>
      </c>
    </row>
    <row r="207" customFormat="false" ht="15" hidden="false" customHeight="false" outlineLevel="0" collapsed="false">
      <c r="A207" s="3" t="s">
        <v>95</v>
      </c>
      <c r="B207" s="2" t="s">
        <v>96</v>
      </c>
      <c r="C207" s="2" t="n">
        <v>2024</v>
      </c>
      <c r="D207" s="2" t="s">
        <v>1475</v>
      </c>
      <c r="E207" s="3" t="s">
        <v>1474</v>
      </c>
      <c r="F207" s="2" t="n">
        <v>16</v>
      </c>
      <c r="G207" s="2" t="s">
        <v>122</v>
      </c>
      <c r="H207" s="3" t="s">
        <v>123</v>
      </c>
      <c r="I207" s="10" t="n">
        <v>0</v>
      </c>
      <c r="J207" s="11" t="n">
        <f aca="false">I207/1000</f>
        <v>0</v>
      </c>
      <c r="K207" s="10" t="n">
        <v>0</v>
      </c>
      <c r="L207" s="12" t="n">
        <f aca="false">K207/1000</f>
        <v>0</v>
      </c>
      <c r="M207" s="13" t="n">
        <f aca="false">IF(SUMIFS($I$3:$I$30000,$B$3:$B$30000,$B207,$C$3:$C$30000,$C207,$D$3:$D$30000,$D207)=0,0,I207/SUMIFS($I$3:$I$30000,$B$3:$B$30000,$B207,$C$3:$C$30000,$C207,$D$3:$D$30000,$D207))</f>
        <v>0</v>
      </c>
      <c r="N207" s="13" t="n">
        <f aca="false">IF(SUMIFS($K$3:$K$30000,$B$3:$B$30000,$B207,$C$3:$C$30000,$C207,$D$3:$D$30000,$D207)=0,0,K207/SUMIFS($K$3:$K$30000,$B$3:$B$30000,$B207,$C$3:$C$30000,$C207,$D$3:$D$30000,$D207))</f>
        <v>0</v>
      </c>
      <c r="O207" s="10" t="n">
        <v>3000</v>
      </c>
      <c r="P207" s="11" t="n">
        <f aca="false">O207/1000</f>
        <v>3</v>
      </c>
      <c r="Q207" s="10" t="n">
        <v>0</v>
      </c>
      <c r="R207" s="12" t="n">
        <f aca="false">Q207/1000</f>
        <v>0</v>
      </c>
      <c r="S207" s="10" t="n">
        <v>128407321</v>
      </c>
      <c r="T207" s="10" t="n">
        <v>253718</v>
      </c>
    </row>
    <row r="208" customFormat="false" ht="15" hidden="false" customHeight="false" outlineLevel="0" collapsed="false">
      <c r="A208" s="3" t="s">
        <v>95</v>
      </c>
      <c r="B208" s="2" t="s">
        <v>96</v>
      </c>
      <c r="C208" s="2" t="n">
        <v>2024</v>
      </c>
      <c r="D208" s="2" t="s">
        <v>1475</v>
      </c>
      <c r="E208" s="3" t="s">
        <v>1474</v>
      </c>
      <c r="F208" s="2" t="n">
        <v>17</v>
      </c>
      <c r="G208" s="2" t="s">
        <v>197</v>
      </c>
      <c r="H208" s="3" t="s">
        <v>198</v>
      </c>
      <c r="I208" s="10" t="n">
        <v>0</v>
      </c>
      <c r="J208" s="11" t="n">
        <f aca="false">I208/1000</f>
        <v>0</v>
      </c>
      <c r="K208" s="10" t="n">
        <v>0</v>
      </c>
      <c r="L208" s="12" t="n">
        <f aca="false">K208/1000</f>
        <v>0</v>
      </c>
      <c r="M208" s="13" t="n">
        <f aca="false">IF(SUMIFS($I$3:$I$30000,$B$3:$B$30000,$B208,$C$3:$C$30000,$C208,$D$3:$D$30000,$D208)=0,0,I208/SUMIFS($I$3:$I$30000,$B$3:$B$30000,$B208,$C$3:$C$30000,$C208,$D$3:$D$30000,$D208))</f>
        <v>0</v>
      </c>
      <c r="N208" s="13" t="n">
        <f aca="false">IF(SUMIFS($K$3:$K$30000,$B$3:$B$30000,$B208,$C$3:$C$30000,$C208,$D$3:$D$30000,$D208)=0,0,K208/SUMIFS($K$3:$K$30000,$B$3:$B$30000,$B208,$C$3:$C$30000,$C208,$D$3:$D$30000,$D208))</f>
        <v>0</v>
      </c>
      <c r="O208" s="10" t="n">
        <v>1318</v>
      </c>
      <c r="P208" s="11" t="n">
        <f aca="false">O208/1000</f>
        <v>1.318</v>
      </c>
      <c r="Q208" s="10" t="n">
        <v>1</v>
      </c>
      <c r="R208" s="12" t="n">
        <f aca="false">Q208/1000</f>
        <v>0.001</v>
      </c>
      <c r="S208" s="10" t="n">
        <v>128407321</v>
      </c>
      <c r="T208" s="10" t="n">
        <v>253718</v>
      </c>
    </row>
    <row r="209" customFormat="false" ht="15" hidden="false" customHeight="false" outlineLevel="0" collapsed="false">
      <c r="A209" s="3" t="s">
        <v>95</v>
      </c>
      <c r="B209" s="2" t="s">
        <v>96</v>
      </c>
      <c r="C209" s="2" t="n">
        <v>2024</v>
      </c>
      <c r="D209" s="2" t="s">
        <v>1475</v>
      </c>
      <c r="E209" s="3" t="s">
        <v>1474</v>
      </c>
      <c r="F209" s="2" t="n">
        <v>18</v>
      </c>
      <c r="G209" s="2" t="s">
        <v>180</v>
      </c>
      <c r="H209" s="3" t="s">
        <v>181</v>
      </c>
      <c r="I209" s="10" t="n">
        <v>0</v>
      </c>
      <c r="J209" s="11" t="n">
        <f aca="false">I209/1000</f>
        <v>0</v>
      </c>
      <c r="K209" s="10" t="n">
        <v>0</v>
      </c>
      <c r="L209" s="12" t="n">
        <f aca="false">K209/1000</f>
        <v>0</v>
      </c>
      <c r="M209" s="13" t="n">
        <f aca="false">IF(SUMIFS($I$3:$I$30000,$B$3:$B$30000,$B209,$C$3:$C$30000,$C209,$D$3:$D$30000,$D209)=0,0,I209/SUMIFS($I$3:$I$30000,$B$3:$B$30000,$B209,$C$3:$C$30000,$C209,$D$3:$D$30000,$D209))</f>
        <v>0</v>
      </c>
      <c r="N209" s="13" t="n">
        <f aca="false">IF(SUMIFS($K$3:$K$30000,$B$3:$B$30000,$B209,$C$3:$C$30000,$C209,$D$3:$D$30000,$D209)=0,0,K209/SUMIFS($K$3:$K$30000,$B$3:$B$30000,$B209,$C$3:$C$30000,$C209,$D$3:$D$30000,$D209))</f>
        <v>0</v>
      </c>
      <c r="O209" s="10" t="n">
        <v>60</v>
      </c>
      <c r="P209" s="11" t="n">
        <f aca="false">O209/1000</f>
        <v>0.06</v>
      </c>
      <c r="Q209" s="10" t="n">
        <v>0</v>
      </c>
      <c r="R209" s="12" t="n">
        <f aca="false">Q209/1000</f>
        <v>0</v>
      </c>
      <c r="S209" s="10" t="n">
        <v>128407321</v>
      </c>
      <c r="T209" s="10" t="n">
        <v>253718</v>
      </c>
    </row>
    <row r="210" customFormat="false" ht="15" hidden="false" customHeight="false" outlineLevel="0" collapsed="false">
      <c r="A210" s="3" t="s">
        <v>95</v>
      </c>
      <c r="B210" s="2" t="s">
        <v>96</v>
      </c>
      <c r="C210" s="2" t="n">
        <v>2025</v>
      </c>
      <c r="D210" s="2" t="s">
        <v>1465</v>
      </c>
      <c r="E210" s="3" t="s">
        <v>1466</v>
      </c>
      <c r="F210" s="2" t="n">
        <v>1</v>
      </c>
      <c r="G210" s="2" t="s">
        <v>462</v>
      </c>
      <c r="H210" s="3" t="s">
        <v>463</v>
      </c>
      <c r="I210" s="10" t="n">
        <v>19</v>
      </c>
      <c r="J210" s="11" t="n">
        <f aca="false">I210/1000</f>
        <v>0.019</v>
      </c>
      <c r="K210" s="10" t="n">
        <v>0</v>
      </c>
      <c r="L210" s="12" t="n">
        <f aca="false">K210/1000</f>
        <v>0</v>
      </c>
      <c r="M210" s="13" t="n">
        <f aca="false">IF(SUMIFS($I$3:$I$30000,$B$3:$B$30000,$B210,$C$3:$C$30000,$C210,$D$3:$D$30000,$D210)=0,0,I210/SUMIFS($I$3:$I$30000,$B$3:$B$30000,$B210,$C$3:$C$30000,$C210,$D$3:$D$30000,$D210))</f>
        <v>1</v>
      </c>
      <c r="N210" s="13" t="n">
        <f aca="false">IF(SUMIFS($K$3:$K$30000,$B$3:$B$30000,$B210,$C$3:$C$30000,$C210,$D$3:$D$30000,$D210)=0,0,K210/SUMIFS($K$3:$K$30000,$B$3:$B$30000,$B210,$C$3:$C$30000,$C210,$D$3:$D$30000,$D210))</f>
        <v>0</v>
      </c>
      <c r="O210" s="10" t="n">
        <v>0</v>
      </c>
      <c r="P210" s="11" t="n">
        <f aca="false">O210/1000</f>
        <v>0</v>
      </c>
      <c r="Q210" s="10" t="n">
        <v>0</v>
      </c>
      <c r="R210" s="12" t="n">
        <f aca="false">Q210/1000</f>
        <v>0</v>
      </c>
      <c r="S210" s="10" t="n">
        <v>19</v>
      </c>
      <c r="T210" s="10" t="n">
        <v>0</v>
      </c>
    </row>
    <row r="211" customFormat="false" ht="15" hidden="false" customHeight="false" outlineLevel="0" collapsed="false">
      <c r="A211" s="3" t="s">
        <v>95</v>
      </c>
      <c r="B211" s="2" t="s">
        <v>96</v>
      </c>
      <c r="C211" s="2" t="n">
        <v>2025</v>
      </c>
      <c r="D211" s="2" t="s">
        <v>1465</v>
      </c>
      <c r="E211" s="3" t="s">
        <v>1466</v>
      </c>
      <c r="F211" s="2" t="n">
        <v>2</v>
      </c>
      <c r="G211" s="2" t="s">
        <v>107</v>
      </c>
      <c r="H211" s="3" t="s">
        <v>108</v>
      </c>
      <c r="I211" s="10" t="n">
        <v>0</v>
      </c>
      <c r="J211" s="11" t="n">
        <f aca="false">I211/1000</f>
        <v>0</v>
      </c>
      <c r="K211" s="10" t="n">
        <v>0</v>
      </c>
      <c r="L211" s="12" t="n">
        <f aca="false">K211/1000</f>
        <v>0</v>
      </c>
      <c r="M211" s="13" t="n">
        <f aca="false">IF(SUMIFS($I$3:$I$30000,$B$3:$B$30000,$B211,$C$3:$C$30000,$C211,$D$3:$D$30000,$D211)=0,0,I211/SUMIFS($I$3:$I$30000,$B$3:$B$30000,$B211,$C$3:$C$30000,$C211,$D$3:$D$30000,$D211))</f>
        <v>0</v>
      </c>
      <c r="N211" s="13" t="n">
        <f aca="false">IF(SUMIFS($K$3:$K$30000,$B$3:$B$30000,$B211,$C$3:$C$30000,$C211,$D$3:$D$30000,$D211)=0,0,K211/SUMIFS($K$3:$K$30000,$B$3:$B$30000,$B211,$C$3:$C$30000,$C211,$D$3:$D$30000,$D211))</f>
        <v>0</v>
      </c>
      <c r="O211" s="10" t="n">
        <v>6225</v>
      </c>
      <c r="P211" s="11" t="n">
        <f aca="false">O211/1000</f>
        <v>6.225</v>
      </c>
      <c r="Q211" s="10" t="n">
        <v>96</v>
      </c>
      <c r="R211" s="12" t="n">
        <f aca="false">Q211/1000</f>
        <v>0.096</v>
      </c>
      <c r="S211" s="10" t="n">
        <v>19</v>
      </c>
      <c r="T211" s="10" t="n">
        <v>0</v>
      </c>
    </row>
    <row r="212" customFormat="false" ht="15" hidden="false" customHeight="false" outlineLevel="0" collapsed="false">
      <c r="A212" s="3" t="s">
        <v>95</v>
      </c>
      <c r="B212" s="2" t="s">
        <v>96</v>
      </c>
      <c r="C212" s="2" t="n">
        <v>2025</v>
      </c>
      <c r="D212" s="2" t="s">
        <v>1467</v>
      </c>
      <c r="E212" s="3" t="s">
        <v>1468</v>
      </c>
      <c r="F212" s="2" t="n">
        <v>1</v>
      </c>
      <c r="G212" s="2" t="s">
        <v>97</v>
      </c>
      <c r="H212" s="3" t="s">
        <v>98</v>
      </c>
      <c r="I212" s="10" t="n">
        <v>283647</v>
      </c>
      <c r="J212" s="11" t="n">
        <f aca="false">I212/1000</f>
        <v>283.647</v>
      </c>
      <c r="K212" s="10" t="n">
        <v>731</v>
      </c>
      <c r="L212" s="12" t="n">
        <f aca="false">K212/1000</f>
        <v>0.731</v>
      </c>
      <c r="M212" s="13" t="n">
        <f aca="false">IF(SUMIFS($I$3:$I$30000,$B$3:$B$30000,$B212,$C$3:$C$30000,$C212,$D$3:$D$30000,$D212)=0,0,I212/SUMIFS($I$3:$I$30000,$B$3:$B$30000,$B212,$C$3:$C$30000,$C212,$D$3:$D$30000,$D212))</f>
        <v>0.901605838487994</v>
      </c>
      <c r="N212" s="13" t="n">
        <f aca="false">IF(SUMIFS($K$3:$K$30000,$B$3:$B$30000,$B212,$C$3:$C$30000,$C212,$D$3:$D$30000,$D212)=0,0,K212/SUMIFS($K$3:$K$30000,$B$3:$B$30000,$B212,$C$3:$C$30000,$C212,$D$3:$D$30000,$D212))</f>
        <v>0.972074468085106</v>
      </c>
      <c r="O212" s="10" t="n">
        <v>0</v>
      </c>
      <c r="P212" s="11" t="n">
        <f aca="false">O212/1000</f>
        <v>0</v>
      </c>
      <c r="Q212" s="10" t="n">
        <v>0</v>
      </c>
      <c r="R212" s="12" t="n">
        <f aca="false">Q212/1000</f>
        <v>0</v>
      </c>
      <c r="S212" s="10" t="n">
        <v>314602</v>
      </c>
      <c r="T212" s="10" t="n">
        <v>752</v>
      </c>
    </row>
    <row r="213" customFormat="false" ht="15" hidden="false" customHeight="false" outlineLevel="0" collapsed="false">
      <c r="A213" s="3" t="s">
        <v>95</v>
      </c>
      <c r="B213" s="2" t="s">
        <v>96</v>
      </c>
      <c r="C213" s="2" t="n">
        <v>2025</v>
      </c>
      <c r="D213" s="2" t="s">
        <v>1467</v>
      </c>
      <c r="E213" s="3" t="s">
        <v>1468</v>
      </c>
      <c r="F213" s="2" t="n">
        <v>2</v>
      </c>
      <c r="G213" s="2" t="s">
        <v>112</v>
      </c>
      <c r="H213" s="3" t="s">
        <v>113</v>
      </c>
      <c r="I213" s="10" t="n">
        <v>19480</v>
      </c>
      <c r="J213" s="11" t="n">
        <f aca="false">I213/1000</f>
        <v>19.48</v>
      </c>
      <c r="K213" s="10" t="n">
        <v>7</v>
      </c>
      <c r="L213" s="12" t="n">
        <f aca="false">K213/1000</f>
        <v>0.007</v>
      </c>
      <c r="M213" s="13" t="n">
        <f aca="false">IF(SUMIFS($I$3:$I$30000,$B$3:$B$30000,$B213,$C$3:$C$30000,$C213,$D$3:$D$30000,$D213)=0,0,I213/SUMIFS($I$3:$I$30000,$B$3:$B$30000,$B213,$C$3:$C$30000,$C213,$D$3:$D$30000,$D213))</f>
        <v>0.0619195046439629</v>
      </c>
      <c r="N213" s="13" t="n">
        <f aca="false">IF(SUMIFS($K$3:$K$30000,$B$3:$B$30000,$B213,$C$3:$C$30000,$C213,$D$3:$D$30000,$D213)=0,0,K213/SUMIFS($K$3:$K$30000,$B$3:$B$30000,$B213,$C$3:$C$30000,$C213,$D$3:$D$30000,$D213))</f>
        <v>0.00930851063829787</v>
      </c>
      <c r="O213" s="10" t="n">
        <v>0</v>
      </c>
      <c r="P213" s="11" t="n">
        <f aca="false">O213/1000</f>
        <v>0</v>
      </c>
      <c r="Q213" s="10" t="n">
        <v>0</v>
      </c>
      <c r="R213" s="12" t="n">
        <f aca="false">Q213/1000</f>
        <v>0</v>
      </c>
      <c r="S213" s="10" t="n">
        <v>314602</v>
      </c>
      <c r="T213" s="10" t="n">
        <v>752</v>
      </c>
    </row>
    <row r="214" customFormat="false" ht="15" hidden="false" customHeight="false" outlineLevel="0" collapsed="false">
      <c r="A214" s="3" t="s">
        <v>95</v>
      </c>
      <c r="B214" s="2" t="s">
        <v>96</v>
      </c>
      <c r="C214" s="2" t="n">
        <v>2025</v>
      </c>
      <c r="D214" s="2" t="s">
        <v>1467</v>
      </c>
      <c r="E214" s="3" t="s">
        <v>1468</v>
      </c>
      <c r="F214" s="2" t="n">
        <v>3</v>
      </c>
      <c r="G214" s="2" t="s">
        <v>107</v>
      </c>
      <c r="H214" s="3" t="s">
        <v>108</v>
      </c>
      <c r="I214" s="10" t="n">
        <v>11475</v>
      </c>
      <c r="J214" s="11" t="n">
        <f aca="false">I214/1000</f>
        <v>11.475</v>
      </c>
      <c r="K214" s="10" t="n">
        <v>14</v>
      </c>
      <c r="L214" s="12" t="n">
        <f aca="false">K214/1000</f>
        <v>0.014</v>
      </c>
      <c r="M214" s="13" t="n">
        <f aca="false">IF(SUMIFS($I$3:$I$30000,$B$3:$B$30000,$B214,$C$3:$C$30000,$C214,$D$3:$D$30000,$D214)=0,0,I214/SUMIFS($I$3:$I$30000,$B$3:$B$30000,$B214,$C$3:$C$30000,$C214,$D$3:$D$30000,$D214))</f>
        <v>0.0364746568680428</v>
      </c>
      <c r="N214" s="13" t="n">
        <f aca="false">IF(SUMIFS($K$3:$K$30000,$B$3:$B$30000,$B214,$C$3:$C$30000,$C214,$D$3:$D$30000,$D214)=0,0,K214/SUMIFS($K$3:$K$30000,$B$3:$B$30000,$B214,$C$3:$C$30000,$C214,$D$3:$D$30000,$D214))</f>
        <v>0.0186170212765957</v>
      </c>
      <c r="O214" s="10" t="n">
        <v>0</v>
      </c>
      <c r="P214" s="11" t="n">
        <f aca="false">O214/1000</f>
        <v>0</v>
      </c>
      <c r="Q214" s="10" t="n">
        <v>0</v>
      </c>
      <c r="R214" s="12" t="n">
        <f aca="false">Q214/1000</f>
        <v>0</v>
      </c>
      <c r="S214" s="10" t="n">
        <v>314602</v>
      </c>
      <c r="T214" s="10" t="n">
        <v>752</v>
      </c>
    </row>
    <row r="215" customFormat="false" ht="15" hidden="false" customHeight="false" outlineLevel="0" collapsed="false">
      <c r="A215" s="3" t="s">
        <v>95</v>
      </c>
      <c r="B215" s="2" t="s">
        <v>96</v>
      </c>
      <c r="C215" s="2" t="n">
        <v>2025</v>
      </c>
      <c r="D215" s="2" t="s">
        <v>1469</v>
      </c>
      <c r="E215" s="3" t="s">
        <v>1470</v>
      </c>
      <c r="F215" s="2" t="n">
        <v>1</v>
      </c>
      <c r="G215" s="2" t="s">
        <v>107</v>
      </c>
      <c r="H215" s="3" t="s">
        <v>108</v>
      </c>
      <c r="I215" s="10" t="n">
        <v>46929</v>
      </c>
      <c r="J215" s="11" t="n">
        <f aca="false">I215/1000</f>
        <v>46.929</v>
      </c>
      <c r="K215" s="10" t="n">
        <v>22</v>
      </c>
      <c r="L215" s="12" t="n">
        <f aca="false">K215/1000</f>
        <v>0.022</v>
      </c>
      <c r="M215" s="13" t="n">
        <f aca="false">IF(SUMIFS($I$3:$I$30000,$B$3:$B$30000,$B215,$C$3:$C$30000,$C215,$D$3:$D$30000,$D215)=0,0,I215/SUMIFS($I$3:$I$30000,$B$3:$B$30000,$B215,$C$3:$C$30000,$C215,$D$3:$D$30000,$D215))</f>
        <v>0.458080763711968</v>
      </c>
      <c r="N215" s="13" t="n">
        <f aca="false">IF(SUMIFS($K$3:$K$30000,$B$3:$B$30000,$B215,$C$3:$C$30000,$C215,$D$3:$D$30000,$D215)=0,0,K215/SUMIFS($K$3:$K$30000,$B$3:$B$30000,$B215,$C$3:$C$30000,$C215,$D$3:$D$30000,$D215))</f>
        <v>0.255813953488372</v>
      </c>
      <c r="O215" s="10" t="n">
        <v>0</v>
      </c>
      <c r="P215" s="11" t="n">
        <f aca="false">O215/1000</f>
        <v>0</v>
      </c>
      <c r="Q215" s="10" t="n">
        <v>0</v>
      </c>
      <c r="R215" s="12" t="n">
        <f aca="false">Q215/1000</f>
        <v>0</v>
      </c>
      <c r="S215" s="10" t="n">
        <v>102447</v>
      </c>
      <c r="T215" s="10" t="n">
        <v>86</v>
      </c>
    </row>
    <row r="216" customFormat="false" ht="15" hidden="false" customHeight="false" outlineLevel="0" collapsed="false">
      <c r="A216" s="3" t="s">
        <v>95</v>
      </c>
      <c r="B216" s="2" t="s">
        <v>96</v>
      </c>
      <c r="C216" s="2" t="n">
        <v>2025</v>
      </c>
      <c r="D216" s="2" t="s">
        <v>1469</v>
      </c>
      <c r="E216" s="3" t="s">
        <v>1470</v>
      </c>
      <c r="F216" s="2" t="n">
        <v>2</v>
      </c>
      <c r="G216" s="2" t="s">
        <v>192</v>
      </c>
      <c r="H216" s="3" t="s">
        <v>193</v>
      </c>
      <c r="I216" s="10" t="n">
        <v>32630</v>
      </c>
      <c r="J216" s="11" t="n">
        <f aca="false">I216/1000</f>
        <v>32.63</v>
      </c>
      <c r="K216" s="10" t="n">
        <v>50</v>
      </c>
      <c r="L216" s="12" t="n">
        <f aca="false">K216/1000</f>
        <v>0.05</v>
      </c>
      <c r="M216" s="13" t="n">
        <f aca="false">IF(SUMIFS($I$3:$I$30000,$B$3:$B$30000,$B216,$C$3:$C$30000,$C216,$D$3:$D$30000,$D216)=0,0,I216/SUMIFS($I$3:$I$30000,$B$3:$B$30000,$B216,$C$3:$C$30000,$C216,$D$3:$D$30000,$D216))</f>
        <v>0.318506154401788</v>
      </c>
      <c r="N216" s="13" t="n">
        <f aca="false">IF(SUMIFS($K$3:$K$30000,$B$3:$B$30000,$B216,$C$3:$C$30000,$C216,$D$3:$D$30000,$D216)=0,0,K216/SUMIFS($K$3:$K$30000,$B$3:$B$30000,$B216,$C$3:$C$30000,$C216,$D$3:$D$30000,$D216))</f>
        <v>0.581395348837209</v>
      </c>
      <c r="O216" s="10" t="n">
        <v>0</v>
      </c>
      <c r="P216" s="11" t="n">
        <f aca="false">O216/1000</f>
        <v>0</v>
      </c>
      <c r="Q216" s="10" t="n">
        <v>0</v>
      </c>
      <c r="R216" s="12" t="n">
        <f aca="false">Q216/1000</f>
        <v>0</v>
      </c>
      <c r="S216" s="10" t="n">
        <v>102447</v>
      </c>
      <c r="T216" s="10" t="n">
        <v>86</v>
      </c>
    </row>
    <row r="217" customFormat="false" ht="15" hidden="false" customHeight="false" outlineLevel="0" collapsed="false">
      <c r="A217" s="3" t="s">
        <v>95</v>
      </c>
      <c r="B217" s="2" t="s">
        <v>96</v>
      </c>
      <c r="C217" s="2" t="n">
        <v>2025</v>
      </c>
      <c r="D217" s="2" t="s">
        <v>1469</v>
      </c>
      <c r="E217" s="3" t="s">
        <v>1470</v>
      </c>
      <c r="F217" s="2" t="n">
        <v>3</v>
      </c>
      <c r="G217" s="2" t="s">
        <v>112</v>
      </c>
      <c r="H217" s="3" t="s">
        <v>113</v>
      </c>
      <c r="I217" s="10" t="n">
        <v>13377</v>
      </c>
      <c r="J217" s="11" t="n">
        <f aca="false">I217/1000</f>
        <v>13.377</v>
      </c>
      <c r="K217" s="10" t="n">
        <v>6</v>
      </c>
      <c r="L217" s="12" t="n">
        <f aca="false">K217/1000</f>
        <v>0.006</v>
      </c>
      <c r="M217" s="13" t="n">
        <f aca="false">IF(SUMIFS($I$3:$I$30000,$B$3:$B$30000,$B217,$C$3:$C$30000,$C217,$D$3:$D$30000,$D217)=0,0,I217/SUMIFS($I$3:$I$30000,$B$3:$B$30000,$B217,$C$3:$C$30000,$C217,$D$3:$D$30000,$D217))</f>
        <v>0.13057483381651</v>
      </c>
      <c r="N217" s="13" t="n">
        <f aca="false">IF(SUMIFS($K$3:$K$30000,$B$3:$B$30000,$B217,$C$3:$C$30000,$C217,$D$3:$D$30000,$D217)=0,0,K217/SUMIFS($K$3:$K$30000,$B$3:$B$30000,$B217,$C$3:$C$30000,$C217,$D$3:$D$30000,$D217))</f>
        <v>0.0697674418604651</v>
      </c>
      <c r="O217" s="10" t="n">
        <v>0</v>
      </c>
      <c r="P217" s="11" t="n">
        <f aca="false">O217/1000</f>
        <v>0</v>
      </c>
      <c r="Q217" s="10" t="n">
        <v>0</v>
      </c>
      <c r="R217" s="12" t="n">
        <f aca="false">Q217/1000</f>
        <v>0</v>
      </c>
      <c r="S217" s="10" t="n">
        <v>102447</v>
      </c>
      <c r="T217" s="10" t="n">
        <v>86</v>
      </c>
    </row>
    <row r="218" customFormat="false" ht="15" hidden="false" customHeight="false" outlineLevel="0" collapsed="false">
      <c r="A218" s="3" t="s">
        <v>95</v>
      </c>
      <c r="B218" s="2" t="s">
        <v>96</v>
      </c>
      <c r="C218" s="2" t="n">
        <v>2025</v>
      </c>
      <c r="D218" s="2" t="s">
        <v>1469</v>
      </c>
      <c r="E218" s="3" t="s">
        <v>1470</v>
      </c>
      <c r="F218" s="2" t="n">
        <v>4</v>
      </c>
      <c r="G218" s="2" t="s">
        <v>142</v>
      </c>
      <c r="H218" s="3" t="s">
        <v>143</v>
      </c>
      <c r="I218" s="10" t="n">
        <v>4160</v>
      </c>
      <c r="J218" s="11" t="n">
        <f aca="false">I218/1000</f>
        <v>4.16</v>
      </c>
      <c r="K218" s="10" t="n">
        <v>3</v>
      </c>
      <c r="L218" s="12" t="n">
        <f aca="false">K218/1000</f>
        <v>0.003</v>
      </c>
      <c r="M218" s="13" t="n">
        <f aca="false">IF(SUMIFS($I$3:$I$30000,$B$3:$B$30000,$B218,$C$3:$C$30000,$C218,$D$3:$D$30000,$D218)=0,0,I218/SUMIFS($I$3:$I$30000,$B$3:$B$30000,$B218,$C$3:$C$30000,$C218,$D$3:$D$30000,$D218))</f>
        <v>0.0406063623141722</v>
      </c>
      <c r="N218" s="13" t="n">
        <f aca="false">IF(SUMIFS($K$3:$K$30000,$B$3:$B$30000,$B218,$C$3:$C$30000,$C218,$D$3:$D$30000,$D218)=0,0,K218/SUMIFS($K$3:$K$30000,$B$3:$B$30000,$B218,$C$3:$C$30000,$C218,$D$3:$D$30000,$D218))</f>
        <v>0.0348837209302326</v>
      </c>
      <c r="O218" s="10" t="n">
        <v>111757</v>
      </c>
      <c r="P218" s="11" t="n">
        <f aca="false">O218/1000</f>
        <v>111.757</v>
      </c>
      <c r="Q218" s="10" t="n">
        <v>490</v>
      </c>
      <c r="R218" s="12" t="n">
        <f aca="false">Q218/1000</f>
        <v>0.49</v>
      </c>
      <c r="S218" s="10" t="n">
        <v>102447</v>
      </c>
      <c r="T218" s="10" t="n">
        <v>86</v>
      </c>
    </row>
    <row r="219" customFormat="false" ht="15" hidden="false" customHeight="false" outlineLevel="0" collapsed="false">
      <c r="A219" s="3" t="s">
        <v>95</v>
      </c>
      <c r="B219" s="2" t="s">
        <v>96</v>
      </c>
      <c r="C219" s="2" t="n">
        <v>2025</v>
      </c>
      <c r="D219" s="2" t="s">
        <v>1469</v>
      </c>
      <c r="E219" s="3" t="s">
        <v>1470</v>
      </c>
      <c r="F219" s="2" t="n">
        <v>5</v>
      </c>
      <c r="G219" s="2" t="s">
        <v>102</v>
      </c>
      <c r="H219" s="3" t="s">
        <v>103</v>
      </c>
      <c r="I219" s="10" t="n">
        <v>3588</v>
      </c>
      <c r="J219" s="11" t="n">
        <f aca="false">I219/1000</f>
        <v>3.588</v>
      </c>
      <c r="K219" s="10" t="n">
        <v>4</v>
      </c>
      <c r="L219" s="12" t="n">
        <f aca="false">K219/1000</f>
        <v>0.004</v>
      </c>
      <c r="M219" s="13" t="n">
        <f aca="false">IF(SUMIFS($I$3:$I$30000,$B$3:$B$30000,$B219,$C$3:$C$30000,$C219,$D$3:$D$30000,$D219)=0,0,I219/SUMIFS($I$3:$I$30000,$B$3:$B$30000,$B219,$C$3:$C$30000,$C219,$D$3:$D$30000,$D219))</f>
        <v>0.0350229874959735</v>
      </c>
      <c r="N219" s="13" t="n">
        <f aca="false">IF(SUMIFS($K$3:$K$30000,$B$3:$B$30000,$B219,$C$3:$C$30000,$C219,$D$3:$D$30000,$D219)=0,0,K219/SUMIFS($K$3:$K$30000,$B$3:$B$30000,$B219,$C$3:$C$30000,$C219,$D$3:$D$30000,$D219))</f>
        <v>0.0465116279069767</v>
      </c>
      <c r="O219" s="10" t="n">
        <v>0</v>
      </c>
      <c r="P219" s="11" t="n">
        <f aca="false">O219/1000</f>
        <v>0</v>
      </c>
      <c r="Q219" s="10" t="n">
        <v>0</v>
      </c>
      <c r="R219" s="12" t="n">
        <f aca="false">Q219/1000</f>
        <v>0</v>
      </c>
      <c r="S219" s="10" t="n">
        <v>102447</v>
      </c>
      <c r="T219" s="10" t="n">
        <v>86</v>
      </c>
    </row>
    <row r="220" customFormat="false" ht="15" hidden="false" customHeight="false" outlineLevel="0" collapsed="false">
      <c r="A220" s="3" t="s">
        <v>95</v>
      </c>
      <c r="B220" s="2" t="s">
        <v>96</v>
      </c>
      <c r="C220" s="2" t="n">
        <v>2025</v>
      </c>
      <c r="D220" s="2" t="s">
        <v>1469</v>
      </c>
      <c r="E220" s="3" t="s">
        <v>1470</v>
      </c>
      <c r="F220" s="2" t="n">
        <v>6</v>
      </c>
      <c r="G220" s="2" t="s">
        <v>97</v>
      </c>
      <c r="H220" s="3" t="s">
        <v>98</v>
      </c>
      <c r="I220" s="10" t="n">
        <v>1763</v>
      </c>
      <c r="J220" s="11" t="n">
        <f aca="false">I220/1000</f>
        <v>1.763</v>
      </c>
      <c r="K220" s="10" t="n">
        <v>1</v>
      </c>
      <c r="L220" s="12" t="n">
        <f aca="false">K220/1000</f>
        <v>0.001</v>
      </c>
      <c r="M220" s="13" t="n">
        <f aca="false">IF(SUMIFS($I$3:$I$30000,$B$3:$B$30000,$B220,$C$3:$C$30000,$C220,$D$3:$D$30000,$D220)=0,0,I220/SUMIFS($I$3:$I$30000,$B$3:$B$30000,$B220,$C$3:$C$30000,$C220,$D$3:$D$30000,$D220))</f>
        <v>0.0172088982595879</v>
      </c>
      <c r="N220" s="13" t="n">
        <f aca="false">IF(SUMIFS($K$3:$K$30000,$B$3:$B$30000,$B220,$C$3:$C$30000,$C220,$D$3:$D$30000,$D220)=0,0,K220/SUMIFS($K$3:$K$30000,$B$3:$B$30000,$B220,$C$3:$C$30000,$C220,$D$3:$D$30000,$D220))</f>
        <v>0.0116279069767442</v>
      </c>
      <c r="O220" s="10" t="n">
        <v>0</v>
      </c>
      <c r="P220" s="11" t="n">
        <f aca="false">O220/1000</f>
        <v>0</v>
      </c>
      <c r="Q220" s="10" t="n">
        <v>0</v>
      </c>
      <c r="R220" s="12" t="n">
        <f aca="false">Q220/1000</f>
        <v>0</v>
      </c>
      <c r="S220" s="10" t="n">
        <v>102447</v>
      </c>
      <c r="T220" s="10" t="n">
        <v>86</v>
      </c>
    </row>
    <row r="221" customFormat="false" ht="15" hidden="false" customHeight="false" outlineLevel="0" collapsed="false">
      <c r="A221" s="3" t="s">
        <v>95</v>
      </c>
      <c r="B221" s="2" t="s">
        <v>96</v>
      </c>
      <c r="C221" s="2" t="n">
        <v>2025</v>
      </c>
      <c r="D221" s="2" t="s">
        <v>1471</v>
      </c>
      <c r="E221" s="3" t="s">
        <v>1472</v>
      </c>
      <c r="F221" s="2" t="n">
        <v>1</v>
      </c>
      <c r="G221" s="2" t="s">
        <v>147</v>
      </c>
      <c r="H221" s="3" t="s">
        <v>148</v>
      </c>
      <c r="I221" s="10" t="n">
        <v>306590</v>
      </c>
      <c r="J221" s="11" t="n">
        <f aca="false">I221/1000</f>
        <v>306.59</v>
      </c>
      <c r="K221" s="10" t="n">
        <v>4542</v>
      </c>
      <c r="L221" s="12" t="n">
        <f aca="false">K221/1000</f>
        <v>4.542</v>
      </c>
      <c r="M221" s="13" t="n">
        <f aca="false">IF(SUMIFS($I$3:$I$30000,$B$3:$B$30000,$B221,$C$3:$C$30000,$C221,$D$3:$D$30000,$D221)=0,0,I221/SUMIFS($I$3:$I$30000,$B$3:$B$30000,$B221,$C$3:$C$30000,$C221,$D$3:$D$30000,$D221))</f>
        <v>0.377122459322092</v>
      </c>
      <c r="N221" s="13" t="n">
        <f aca="false">IF(SUMIFS($K$3:$K$30000,$B$3:$B$30000,$B221,$C$3:$C$30000,$C221,$D$3:$D$30000,$D221)=0,0,K221/SUMIFS($K$3:$K$30000,$B$3:$B$30000,$B221,$C$3:$C$30000,$C221,$D$3:$D$30000,$D221))</f>
        <v>0.64802396918248</v>
      </c>
      <c r="O221" s="10" t="n">
        <v>0</v>
      </c>
      <c r="P221" s="11" t="n">
        <f aca="false">O221/1000</f>
        <v>0</v>
      </c>
      <c r="Q221" s="10" t="n">
        <v>0</v>
      </c>
      <c r="R221" s="12" t="n">
        <f aca="false">Q221/1000</f>
        <v>0</v>
      </c>
      <c r="S221" s="10" t="n">
        <v>812972</v>
      </c>
      <c r="T221" s="10" t="n">
        <v>7009</v>
      </c>
    </row>
    <row r="222" customFormat="false" ht="15" hidden="false" customHeight="false" outlineLevel="0" collapsed="false">
      <c r="A222" s="3" t="s">
        <v>95</v>
      </c>
      <c r="B222" s="2" t="s">
        <v>96</v>
      </c>
      <c r="C222" s="2" t="n">
        <v>2025</v>
      </c>
      <c r="D222" s="2" t="s">
        <v>1471</v>
      </c>
      <c r="E222" s="3" t="s">
        <v>1472</v>
      </c>
      <c r="F222" s="2" t="n">
        <v>2</v>
      </c>
      <c r="G222" s="2" t="s">
        <v>122</v>
      </c>
      <c r="H222" s="3" t="s">
        <v>123</v>
      </c>
      <c r="I222" s="10" t="n">
        <v>285885</v>
      </c>
      <c r="J222" s="11" t="n">
        <f aca="false">I222/1000</f>
        <v>285.885</v>
      </c>
      <c r="K222" s="10" t="n">
        <v>1319</v>
      </c>
      <c r="L222" s="12" t="n">
        <f aca="false">K222/1000</f>
        <v>1.319</v>
      </c>
      <c r="M222" s="13" t="n">
        <f aca="false">IF(SUMIFS($I$3:$I$30000,$B$3:$B$30000,$B222,$C$3:$C$30000,$C222,$D$3:$D$30000,$D222)=0,0,I222/SUMIFS($I$3:$I$30000,$B$3:$B$30000,$B222,$C$3:$C$30000,$C222,$D$3:$D$30000,$D222))</f>
        <v>0.351654177511649</v>
      </c>
      <c r="N222" s="13" t="n">
        <f aca="false">IF(SUMIFS($K$3:$K$30000,$B$3:$B$30000,$B222,$C$3:$C$30000,$C222,$D$3:$D$30000,$D222)=0,0,K222/SUMIFS($K$3:$K$30000,$B$3:$B$30000,$B222,$C$3:$C$30000,$C222,$D$3:$D$30000,$D222))</f>
        <v>0.188186617206449</v>
      </c>
      <c r="O222" s="10" t="n">
        <v>0</v>
      </c>
      <c r="P222" s="11" t="n">
        <f aca="false">O222/1000</f>
        <v>0</v>
      </c>
      <c r="Q222" s="10" t="n">
        <v>0</v>
      </c>
      <c r="R222" s="12" t="n">
        <f aca="false">Q222/1000</f>
        <v>0</v>
      </c>
      <c r="S222" s="10" t="n">
        <v>812972</v>
      </c>
      <c r="T222" s="10" t="n">
        <v>7009</v>
      </c>
    </row>
    <row r="223" customFormat="false" ht="15" hidden="false" customHeight="false" outlineLevel="0" collapsed="false">
      <c r="A223" s="3" t="s">
        <v>95</v>
      </c>
      <c r="B223" s="2" t="s">
        <v>96</v>
      </c>
      <c r="C223" s="2" t="n">
        <v>2025</v>
      </c>
      <c r="D223" s="2" t="s">
        <v>1471</v>
      </c>
      <c r="E223" s="3" t="s">
        <v>1472</v>
      </c>
      <c r="F223" s="2" t="n">
        <v>3</v>
      </c>
      <c r="G223" s="2" t="s">
        <v>107</v>
      </c>
      <c r="H223" s="3" t="s">
        <v>108</v>
      </c>
      <c r="I223" s="10" t="n">
        <v>110770</v>
      </c>
      <c r="J223" s="11" t="n">
        <f aca="false">I223/1000</f>
        <v>110.77</v>
      </c>
      <c r="K223" s="10" t="n">
        <v>579</v>
      </c>
      <c r="L223" s="12" t="n">
        <f aca="false">K223/1000</f>
        <v>0.579</v>
      </c>
      <c r="M223" s="13" t="n">
        <f aca="false">IF(SUMIFS($I$3:$I$30000,$B$3:$B$30000,$B223,$C$3:$C$30000,$C223,$D$3:$D$30000,$D223)=0,0,I223/SUMIFS($I$3:$I$30000,$B$3:$B$30000,$B223,$C$3:$C$30000,$C223,$D$3:$D$30000,$D223))</f>
        <v>0.136253155090212</v>
      </c>
      <c r="N223" s="13" t="n">
        <f aca="false">IF(SUMIFS($K$3:$K$30000,$B$3:$B$30000,$B223,$C$3:$C$30000,$C223,$D$3:$D$30000,$D223)=0,0,K223/SUMIFS($K$3:$K$30000,$B$3:$B$30000,$B223,$C$3:$C$30000,$C223,$D$3:$D$30000,$D223))</f>
        <v>0.0826080753317164</v>
      </c>
      <c r="O223" s="10" t="n">
        <v>542000</v>
      </c>
      <c r="P223" s="11" t="n">
        <f aca="false">O223/1000</f>
        <v>542</v>
      </c>
      <c r="Q223" s="10" t="n">
        <v>22229</v>
      </c>
      <c r="R223" s="12" t="n">
        <f aca="false">Q223/1000</f>
        <v>22.229</v>
      </c>
      <c r="S223" s="10" t="n">
        <v>812972</v>
      </c>
      <c r="T223" s="10" t="n">
        <v>7009</v>
      </c>
    </row>
    <row r="224" customFormat="false" ht="15" hidden="false" customHeight="false" outlineLevel="0" collapsed="false">
      <c r="A224" s="3" t="s">
        <v>95</v>
      </c>
      <c r="B224" s="2" t="s">
        <v>96</v>
      </c>
      <c r="C224" s="2" t="n">
        <v>2025</v>
      </c>
      <c r="D224" s="2" t="s">
        <v>1471</v>
      </c>
      <c r="E224" s="3" t="s">
        <v>1472</v>
      </c>
      <c r="F224" s="2" t="n">
        <v>4</v>
      </c>
      <c r="G224" s="2" t="s">
        <v>97</v>
      </c>
      <c r="H224" s="3" t="s">
        <v>98</v>
      </c>
      <c r="I224" s="10" t="n">
        <v>84136</v>
      </c>
      <c r="J224" s="11" t="n">
        <f aca="false">I224/1000</f>
        <v>84.136</v>
      </c>
      <c r="K224" s="10" t="n">
        <v>446</v>
      </c>
      <c r="L224" s="12" t="n">
        <f aca="false">K224/1000</f>
        <v>0.446</v>
      </c>
      <c r="M224" s="13" t="n">
        <f aca="false">IF(SUMIFS($I$3:$I$30000,$B$3:$B$30000,$B224,$C$3:$C$30000,$C224,$D$3:$D$30000,$D224)=0,0,I224/SUMIFS($I$3:$I$30000,$B$3:$B$30000,$B224,$C$3:$C$30000,$C224,$D$3:$D$30000,$D224))</f>
        <v>0.103491879179111</v>
      </c>
      <c r="N224" s="13" t="n">
        <f aca="false">IF(SUMIFS($K$3:$K$30000,$B$3:$B$30000,$B224,$C$3:$C$30000,$C224,$D$3:$D$30000,$D224)=0,0,K224/SUMIFS($K$3:$K$30000,$B$3:$B$30000,$B224,$C$3:$C$30000,$C224,$D$3:$D$30000,$D224))</f>
        <v>0.0636324725353118</v>
      </c>
      <c r="O224" s="10" t="n">
        <v>5976284</v>
      </c>
      <c r="P224" s="11" t="n">
        <f aca="false">O224/1000</f>
        <v>5976.284</v>
      </c>
      <c r="Q224" s="10" t="n">
        <v>44763</v>
      </c>
      <c r="R224" s="12" t="n">
        <f aca="false">Q224/1000</f>
        <v>44.763</v>
      </c>
      <c r="S224" s="10" t="n">
        <v>812972</v>
      </c>
      <c r="T224" s="10" t="n">
        <v>7009</v>
      </c>
    </row>
    <row r="225" customFormat="false" ht="15" hidden="false" customHeight="false" outlineLevel="0" collapsed="false">
      <c r="A225" s="3" t="s">
        <v>95</v>
      </c>
      <c r="B225" s="2" t="s">
        <v>96</v>
      </c>
      <c r="C225" s="2" t="n">
        <v>2025</v>
      </c>
      <c r="D225" s="2" t="s">
        <v>1471</v>
      </c>
      <c r="E225" s="3" t="s">
        <v>1472</v>
      </c>
      <c r="F225" s="2" t="n">
        <v>5</v>
      </c>
      <c r="G225" s="2" t="s">
        <v>377</v>
      </c>
      <c r="H225" s="3" t="s">
        <v>378</v>
      </c>
      <c r="I225" s="10" t="n">
        <v>22142</v>
      </c>
      <c r="J225" s="11" t="n">
        <f aca="false">I225/1000</f>
        <v>22.142</v>
      </c>
      <c r="K225" s="10" t="n">
        <v>122</v>
      </c>
      <c r="L225" s="12" t="n">
        <f aca="false">K225/1000</f>
        <v>0.122</v>
      </c>
      <c r="M225" s="13" t="n">
        <f aca="false">IF(SUMIFS($I$3:$I$30000,$B$3:$B$30000,$B225,$C$3:$C$30000,$C225,$D$3:$D$30000,$D225)=0,0,I225/SUMIFS($I$3:$I$30000,$B$3:$B$30000,$B225,$C$3:$C$30000,$C225,$D$3:$D$30000,$D225))</f>
        <v>0.0272358703620789</v>
      </c>
      <c r="N225" s="13" t="n">
        <f aca="false">IF(SUMIFS($K$3:$K$30000,$B$3:$B$30000,$B225,$C$3:$C$30000,$C225,$D$3:$D$30000,$D225)=0,0,K225/SUMIFS($K$3:$K$30000,$B$3:$B$30000,$B225,$C$3:$C$30000,$C225,$D$3:$D$30000,$D225))</f>
        <v>0.0174061920388072</v>
      </c>
      <c r="O225" s="10" t="n">
        <v>0</v>
      </c>
      <c r="P225" s="11" t="n">
        <f aca="false">O225/1000</f>
        <v>0</v>
      </c>
      <c r="Q225" s="10" t="n">
        <v>0</v>
      </c>
      <c r="R225" s="12" t="n">
        <f aca="false">Q225/1000</f>
        <v>0</v>
      </c>
      <c r="S225" s="10" t="n">
        <v>812972</v>
      </c>
      <c r="T225" s="10" t="n">
        <v>7009</v>
      </c>
    </row>
    <row r="226" customFormat="false" ht="15" hidden="false" customHeight="false" outlineLevel="0" collapsed="false">
      <c r="A226" s="3" t="s">
        <v>95</v>
      </c>
      <c r="B226" s="2" t="s">
        <v>96</v>
      </c>
      <c r="C226" s="2" t="n">
        <v>2025</v>
      </c>
      <c r="D226" s="2" t="s">
        <v>1471</v>
      </c>
      <c r="E226" s="3" t="s">
        <v>1472</v>
      </c>
      <c r="F226" s="2" t="n">
        <v>6</v>
      </c>
      <c r="G226" s="2" t="s">
        <v>112</v>
      </c>
      <c r="H226" s="3" t="s">
        <v>113</v>
      </c>
      <c r="I226" s="10" t="n">
        <v>3449</v>
      </c>
      <c r="J226" s="11" t="n">
        <f aca="false">I226/1000</f>
        <v>3.449</v>
      </c>
      <c r="K226" s="10" t="n">
        <v>1</v>
      </c>
      <c r="L226" s="12" t="n">
        <f aca="false">K226/1000</f>
        <v>0.001</v>
      </c>
      <c r="M226" s="13" t="n">
        <f aca="false">IF(SUMIFS($I$3:$I$30000,$B$3:$B$30000,$B226,$C$3:$C$30000,$C226,$D$3:$D$30000,$D226)=0,0,I226/SUMIFS($I$3:$I$30000,$B$3:$B$30000,$B226,$C$3:$C$30000,$C226,$D$3:$D$30000,$D226))</f>
        <v>0.00424245853485729</v>
      </c>
      <c r="N226" s="13" t="n">
        <f aca="false">IF(SUMIFS($K$3:$K$30000,$B$3:$B$30000,$B226,$C$3:$C$30000,$C226,$D$3:$D$30000,$D226)=0,0,K226/SUMIFS($K$3:$K$30000,$B$3:$B$30000,$B226,$C$3:$C$30000,$C226,$D$3:$D$30000,$D226))</f>
        <v>0.000142673705236125</v>
      </c>
      <c r="O226" s="10" t="n">
        <v>0</v>
      </c>
      <c r="P226" s="11" t="n">
        <f aca="false">O226/1000</f>
        <v>0</v>
      </c>
      <c r="Q226" s="10" t="n">
        <v>0</v>
      </c>
      <c r="R226" s="12" t="n">
        <f aca="false">Q226/1000</f>
        <v>0</v>
      </c>
      <c r="S226" s="10" t="n">
        <v>812972</v>
      </c>
      <c r="T226" s="10" t="n">
        <v>7009</v>
      </c>
    </row>
    <row r="227" customFormat="false" ht="15" hidden="false" customHeight="false" outlineLevel="0" collapsed="false">
      <c r="A227" s="3" t="s">
        <v>95</v>
      </c>
      <c r="B227" s="2" t="s">
        <v>96</v>
      </c>
      <c r="C227" s="2" t="n">
        <v>2025</v>
      </c>
      <c r="D227" s="2" t="s">
        <v>1471</v>
      </c>
      <c r="E227" s="3" t="s">
        <v>1472</v>
      </c>
      <c r="F227" s="2" t="n">
        <v>7</v>
      </c>
      <c r="G227" s="2" t="s">
        <v>142</v>
      </c>
      <c r="H227" s="3" t="s">
        <v>143</v>
      </c>
      <c r="I227" s="10" t="n">
        <v>0</v>
      </c>
      <c r="J227" s="11" t="n">
        <f aca="false">I227/1000</f>
        <v>0</v>
      </c>
      <c r="K227" s="10" t="n">
        <v>0</v>
      </c>
      <c r="L227" s="12" t="n">
        <f aca="false">K227/1000</f>
        <v>0</v>
      </c>
      <c r="M227" s="13" t="n">
        <f aca="false">IF(SUMIFS($I$3:$I$30000,$B$3:$B$30000,$B227,$C$3:$C$30000,$C227,$D$3:$D$30000,$D227)=0,0,I227/SUMIFS($I$3:$I$30000,$B$3:$B$30000,$B227,$C$3:$C$30000,$C227,$D$3:$D$30000,$D227))</f>
        <v>0</v>
      </c>
      <c r="N227" s="13" t="n">
        <f aca="false">IF(SUMIFS($K$3:$K$30000,$B$3:$B$30000,$B227,$C$3:$C$30000,$C227,$D$3:$D$30000,$D227)=0,0,K227/SUMIFS($K$3:$K$30000,$B$3:$B$30000,$B227,$C$3:$C$30000,$C227,$D$3:$D$30000,$D227))</f>
        <v>0</v>
      </c>
      <c r="O227" s="10" t="n">
        <v>4637790</v>
      </c>
      <c r="P227" s="11" t="n">
        <f aca="false">O227/1000</f>
        <v>4637.79</v>
      </c>
      <c r="Q227" s="10" t="n">
        <v>24403</v>
      </c>
      <c r="R227" s="12" t="n">
        <f aca="false">Q227/1000</f>
        <v>24.403</v>
      </c>
      <c r="S227" s="10" t="n">
        <v>812972</v>
      </c>
      <c r="T227" s="10" t="n">
        <v>7009</v>
      </c>
    </row>
    <row r="228" customFormat="false" ht="15" hidden="false" customHeight="false" outlineLevel="0" collapsed="false">
      <c r="A228" s="3" t="s">
        <v>95</v>
      </c>
      <c r="B228" s="2" t="s">
        <v>96</v>
      </c>
      <c r="C228" s="2" t="n">
        <v>2025</v>
      </c>
      <c r="D228" s="2" t="s">
        <v>1471</v>
      </c>
      <c r="E228" s="3" t="s">
        <v>1472</v>
      </c>
      <c r="F228" s="2" t="n">
        <v>8</v>
      </c>
      <c r="G228" s="2" t="s">
        <v>137</v>
      </c>
      <c r="H228" s="3" t="s">
        <v>138</v>
      </c>
      <c r="I228" s="10" t="n">
        <v>0</v>
      </c>
      <c r="J228" s="11" t="n">
        <f aca="false">I228/1000</f>
        <v>0</v>
      </c>
      <c r="K228" s="10" t="n">
        <v>0</v>
      </c>
      <c r="L228" s="12" t="n">
        <f aca="false">K228/1000</f>
        <v>0</v>
      </c>
      <c r="M228" s="13" t="n">
        <f aca="false">IF(SUMIFS($I$3:$I$30000,$B$3:$B$30000,$B228,$C$3:$C$30000,$C228,$D$3:$D$30000,$D228)=0,0,I228/SUMIFS($I$3:$I$30000,$B$3:$B$30000,$B228,$C$3:$C$30000,$C228,$D$3:$D$30000,$D228))</f>
        <v>0</v>
      </c>
      <c r="N228" s="13" t="n">
        <f aca="false">IF(SUMIFS($K$3:$K$30000,$B$3:$B$30000,$B228,$C$3:$C$30000,$C228,$D$3:$D$30000,$D228)=0,0,K228/SUMIFS($K$3:$K$30000,$B$3:$B$30000,$B228,$C$3:$C$30000,$C228,$D$3:$D$30000,$D228))</f>
        <v>0</v>
      </c>
      <c r="O228" s="10" t="n">
        <v>470002</v>
      </c>
      <c r="P228" s="11" t="n">
        <f aca="false">O228/1000</f>
        <v>470.002</v>
      </c>
      <c r="Q228" s="10" t="n">
        <v>1551</v>
      </c>
      <c r="R228" s="12" t="n">
        <f aca="false">Q228/1000</f>
        <v>1.551</v>
      </c>
      <c r="S228" s="10" t="n">
        <v>812972</v>
      </c>
      <c r="T228" s="10" t="n">
        <v>7009</v>
      </c>
    </row>
    <row r="229" customFormat="false" ht="15" hidden="false" customHeight="false" outlineLevel="0" collapsed="false">
      <c r="A229" s="3" t="s">
        <v>95</v>
      </c>
      <c r="B229" s="2" t="s">
        <v>96</v>
      </c>
      <c r="C229" s="2" t="n">
        <v>2025</v>
      </c>
      <c r="D229" s="2" t="s">
        <v>1471</v>
      </c>
      <c r="E229" s="3" t="s">
        <v>1472</v>
      </c>
      <c r="F229" s="2" t="n">
        <v>9</v>
      </c>
      <c r="G229" s="2" t="s">
        <v>102</v>
      </c>
      <c r="H229" s="3" t="s">
        <v>103</v>
      </c>
      <c r="I229" s="10" t="n">
        <v>0</v>
      </c>
      <c r="J229" s="11" t="n">
        <f aca="false">I229/1000</f>
        <v>0</v>
      </c>
      <c r="K229" s="10" t="n">
        <v>0</v>
      </c>
      <c r="L229" s="12" t="n">
        <f aca="false">K229/1000</f>
        <v>0</v>
      </c>
      <c r="M229" s="13" t="n">
        <f aca="false">IF(SUMIFS($I$3:$I$30000,$B$3:$B$30000,$B229,$C$3:$C$30000,$C229,$D$3:$D$30000,$D229)=0,0,I229/SUMIFS($I$3:$I$30000,$B$3:$B$30000,$B229,$C$3:$C$30000,$C229,$D$3:$D$30000,$D229))</f>
        <v>0</v>
      </c>
      <c r="N229" s="13" t="n">
        <f aca="false">IF(SUMIFS($K$3:$K$30000,$B$3:$B$30000,$B229,$C$3:$C$30000,$C229,$D$3:$D$30000,$D229)=0,0,K229/SUMIFS($K$3:$K$30000,$B$3:$B$30000,$B229,$C$3:$C$30000,$C229,$D$3:$D$30000,$D229))</f>
        <v>0</v>
      </c>
      <c r="O229" s="10" t="n">
        <v>1558860</v>
      </c>
      <c r="P229" s="11" t="n">
        <f aca="false">O229/1000</f>
        <v>1558.86</v>
      </c>
      <c r="Q229" s="10" t="n">
        <v>79548</v>
      </c>
      <c r="R229" s="12" t="n">
        <f aca="false">Q229/1000</f>
        <v>79.548</v>
      </c>
      <c r="S229" s="10" t="n">
        <v>812972</v>
      </c>
      <c r="T229" s="10" t="n">
        <v>7009</v>
      </c>
    </row>
    <row r="230" customFormat="false" ht="15" hidden="false" customHeight="false" outlineLevel="0" collapsed="false">
      <c r="A230" s="3" t="s">
        <v>95</v>
      </c>
      <c r="B230" s="2" t="s">
        <v>96</v>
      </c>
      <c r="C230" s="2" t="n">
        <v>2025</v>
      </c>
      <c r="D230" s="2" t="s">
        <v>1471</v>
      </c>
      <c r="E230" s="3" t="s">
        <v>1472</v>
      </c>
      <c r="F230" s="2" t="n">
        <v>10</v>
      </c>
      <c r="G230" s="2" t="s">
        <v>192</v>
      </c>
      <c r="H230" s="3" t="s">
        <v>193</v>
      </c>
      <c r="I230" s="10" t="n">
        <v>0</v>
      </c>
      <c r="J230" s="11" t="n">
        <f aca="false">I230/1000</f>
        <v>0</v>
      </c>
      <c r="K230" s="10" t="n">
        <v>0</v>
      </c>
      <c r="L230" s="12" t="n">
        <f aca="false">K230/1000</f>
        <v>0</v>
      </c>
      <c r="M230" s="13" t="n">
        <f aca="false">IF(SUMIFS($I$3:$I$30000,$B$3:$B$30000,$B230,$C$3:$C$30000,$C230,$D$3:$D$30000,$D230)=0,0,I230/SUMIFS($I$3:$I$30000,$B$3:$B$30000,$B230,$C$3:$C$30000,$C230,$D$3:$D$30000,$D230))</f>
        <v>0</v>
      </c>
      <c r="N230" s="13" t="n">
        <f aca="false">IF(SUMIFS($K$3:$K$30000,$B$3:$B$30000,$B230,$C$3:$C$30000,$C230,$D$3:$D$30000,$D230)=0,0,K230/SUMIFS($K$3:$K$30000,$B$3:$B$30000,$B230,$C$3:$C$30000,$C230,$D$3:$D$30000,$D230))</f>
        <v>0</v>
      </c>
      <c r="O230" s="10" t="n">
        <v>5062703</v>
      </c>
      <c r="P230" s="11" t="n">
        <f aca="false">O230/1000</f>
        <v>5062.703</v>
      </c>
      <c r="Q230" s="10" t="n">
        <v>16592</v>
      </c>
      <c r="R230" s="12" t="n">
        <f aca="false">Q230/1000</f>
        <v>16.592</v>
      </c>
      <c r="S230" s="10" t="n">
        <v>812972</v>
      </c>
      <c r="T230" s="10" t="n">
        <v>7009</v>
      </c>
    </row>
    <row r="231" customFormat="false" ht="15" hidden="false" customHeight="false" outlineLevel="0" collapsed="false">
      <c r="A231" s="3" t="s">
        <v>95</v>
      </c>
      <c r="B231" s="2" t="s">
        <v>96</v>
      </c>
      <c r="C231" s="2" t="n">
        <v>2025</v>
      </c>
      <c r="D231" s="2" t="s">
        <v>1475</v>
      </c>
      <c r="E231" s="3" t="s">
        <v>1474</v>
      </c>
      <c r="F231" s="2" t="n">
        <v>1</v>
      </c>
      <c r="G231" s="2" t="s">
        <v>97</v>
      </c>
      <c r="H231" s="3" t="s">
        <v>98</v>
      </c>
      <c r="I231" s="10" t="n">
        <v>53190468</v>
      </c>
      <c r="J231" s="11" t="n">
        <f aca="false">I231/1000</f>
        <v>53190.468</v>
      </c>
      <c r="K231" s="10" t="n">
        <v>65180</v>
      </c>
      <c r="L231" s="12" t="n">
        <f aca="false">K231/1000</f>
        <v>65.18</v>
      </c>
      <c r="M231" s="13" t="n">
        <f aca="false">IF(SUMIFS($I$3:$I$30000,$B$3:$B$30000,$B231,$C$3:$C$30000,$C231,$D$3:$D$30000,$D231)=0,0,I231/SUMIFS($I$3:$I$30000,$B$3:$B$30000,$B231,$C$3:$C$30000,$C231,$D$3:$D$30000,$D231))</f>
        <v>0.453812703444454</v>
      </c>
      <c r="N231" s="13" t="n">
        <f aca="false">IF(SUMIFS($K$3:$K$30000,$B$3:$B$30000,$B231,$C$3:$C$30000,$C231,$D$3:$D$30000,$D231)=0,0,K231/SUMIFS($K$3:$K$30000,$B$3:$B$30000,$B231,$C$3:$C$30000,$C231,$D$3:$D$30000,$D231))</f>
        <v>0.248497880257419</v>
      </c>
      <c r="O231" s="10" t="n">
        <v>2179786</v>
      </c>
      <c r="P231" s="11" t="n">
        <f aca="false">O231/1000</f>
        <v>2179.786</v>
      </c>
      <c r="Q231" s="10" t="n">
        <v>3935</v>
      </c>
      <c r="R231" s="12" t="n">
        <f aca="false">Q231/1000</f>
        <v>3.935</v>
      </c>
      <c r="S231" s="10" t="n">
        <v>117207975</v>
      </c>
      <c r="T231" s="10" t="n">
        <v>262296</v>
      </c>
    </row>
    <row r="232" customFormat="false" ht="15" hidden="false" customHeight="false" outlineLevel="0" collapsed="false">
      <c r="A232" s="3" t="s">
        <v>95</v>
      </c>
      <c r="B232" s="2" t="s">
        <v>96</v>
      </c>
      <c r="C232" s="2" t="n">
        <v>2025</v>
      </c>
      <c r="D232" s="2" t="s">
        <v>1475</v>
      </c>
      <c r="E232" s="3" t="s">
        <v>1474</v>
      </c>
      <c r="F232" s="2" t="n">
        <v>2</v>
      </c>
      <c r="G232" s="2" t="s">
        <v>102</v>
      </c>
      <c r="H232" s="3" t="s">
        <v>103</v>
      </c>
      <c r="I232" s="10" t="n">
        <v>39145394</v>
      </c>
      <c r="J232" s="11" t="n">
        <f aca="false">I232/1000</f>
        <v>39145.394</v>
      </c>
      <c r="K232" s="10" t="n">
        <v>116152</v>
      </c>
      <c r="L232" s="12" t="n">
        <f aca="false">K232/1000</f>
        <v>116.152</v>
      </c>
      <c r="M232" s="13" t="n">
        <f aca="false">IF(SUMIFS($I$3:$I$30000,$B$3:$B$30000,$B232,$C$3:$C$30000,$C232,$D$3:$D$30000,$D232)=0,0,I232/SUMIFS($I$3:$I$30000,$B$3:$B$30000,$B232,$C$3:$C$30000,$C232,$D$3:$D$30000,$D232))</f>
        <v>0.33398234207186</v>
      </c>
      <c r="N232" s="13" t="n">
        <f aca="false">IF(SUMIFS($K$3:$K$30000,$B$3:$B$30000,$B232,$C$3:$C$30000,$C232,$D$3:$D$30000,$D232)=0,0,K232/SUMIFS($K$3:$K$30000,$B$3:$B$30000,$B232,$C$3:$C$30000,$C232,$D$3:$D$30000,$D232))</f>
        <v>0.442827950102175</v>
      </c>
      <c r="O232" s="10" t="n">
        <v>663957</v>
      </c>
      <c r="P232" s="11" t="n">
        <f aca="false">O232/1000</f>
        <v>663.957</v>
      </c>
      <c r="Q232" s="10" t="n">
        <v>18949</v>
      </c>
      <c r="R232" s="12" t="n">
        <f aca="false">Q232/1000</f>
        <v>18.949</v>
      </c>
      <c r="S232" s="10" t="n">
        <v>117207975</v>
      </c>
      <c r="T232" s="10" t="n">
        <v>262296</v>
      </c>
    </row>
    <row r="233" customFormat="false" ht="15" hidden="false" customHeight="false" outlineLevel="0" collapsed="false">
      <c r="A233" s="3" t="s">
        <v>95</v>
      </c>
      <c r="B233" s="2" t="s">
        <v>96</v>
      </c>
      <c r="C233" s="2" t="n">
        <v>2025</v>
      </c>
      <c r="D233" s="2" t="s">
        <v>1475</v>
      </c>
      <c r="E233" s="3" t="s">
        <v>1474</v>
      </c>
      <c r="F233" s="2" t="n">
        <v>3</v>
      </c>
      <c r="G233" s="2" t="s">
        <v>107</v>
      </c>
      <c r="H233" s="3" t="s">
        <v>108</v>
      </c>
      <c r="I233" s="10" t="n">
        <v>24235942</v>
      </c>
      <c r="J233" s="11" t="n">
        <f aca="false">I233/1000</f>
        <v>24235.942</v>
      </c>
      <c r="K233" s="10" t="n">
        <v>79533</v>
      </c>
      <c r="L233" s="12" t="n">
        <f aca="false">K233/1000</f>
        <v>79.533</v>
      </c>
      <c r="M233" s="13" t="n">
        <f aca="false">IF(SUMIFS($I$3:$I$30000,$B$3:$B$30000,$B233,$C$3:$C$30000,$C233,$D$3:$D$30000,$D233)=0,0,I233/SUMIFS($I$3:$I$30000,$B$3:$B$30000,$B233,$C$3:$C$30000,$C233,$D$3:$D$30000,$D233))</f>
        <v>0.206777243613329</v>
      </c>
      <c r="N233" s="13" t="n">
        <f aca="false">IF(SUMIFS($K$3:$K$30000,$B$3:$B$30000,$B233,$C$3:$C$30000,$C233,$D$3:$D$30000,$D233)=0,0,K233/SUMIFS($K$3:$K$30000,$B$3:$B$30000,$B233,$C$3:$C$30000,$C233,$D$3:$D$30000,$D233))</f>
        <v>0.303218501235246</v>
      </c>
      <c r="O233" s="10" t="n">
        <v>4575368</v>
      </c>
      <c r="P233" s="11" t="n">
        <f aca="false">O233/1000</f>
        <v>4575.368</v>
      </c>
      <c r="Q233" s="10" t="n">
        <v>7981</v>
      </c>
      <c r="R233" s="12" t="n">
        <f aca="false">Q233/1000</f>
        <v>7.981</v>
      </c>
      <c r="S233" s="10" t="n">
        <v>117207975</v>
      </c>
      <c r="T233" s="10" t="n">
        <v>262296</v>
      </c>
    </row>
    <row r="234" customFormat="false" ht="15" hidden="false" customHeight="false" outlineLevel="0" collapsed="false">
      <c r="A234" s="3" t="s">
        <v>95</v>
      </c>
      <c r="B234" s="2" t="s">
        <v>96</v>
      </c>
      <c r="C234" s="2" t="n">
        <v>2025</v>
      </c>
      <c r="D234" s="2" t="s">
        <v>1475</v>
      </c>
      <c r="E234" s="3" t="s">
        <v>1474</v>
      </c>
      <c r="F234" s="2" t="n">
        <v>4</v>
      </c>
      <c r="G234" s="2" t="s">
        <v>117</v>
      </c>
      <c r="H234" s="3" t="s">
        <v>118</v>
      </c>
      <c r="I234" s="10" t="n">
        <v>286454</v>
      </c>
      <c r="J234" s="11" t="n">
        <f aca="false">I234/1000</f>
        <v>286.454</v>
      </c>
      <c r="K234" s="10" t="n">
        <v>415</v>
      </c>
      <c r="L234" s="12" t="n">
        <f aca="false">K234/1000</f>
        <v>0.415</v>
      </c>
      <c r="M234" s="13" t="n">
        <f aca="false">IF(SUMIFS($I$3:$I$30000,$B$3:$B$30000,$B234,$C$3:$C$30000,$C234,$D$3:$D$30000,$D234)=0,0,I234/SUMIFS($I$3:$I$30000,$B$3:$B$30000,$B234,$C$3:$C$30000,$C234,$D$3:$D$30000,$D234))</f>
        <v>0.00244398045440167</v>
      </c>
      <c r="N234" s="13" t="n">
        <f aca="false">IF(SUMIFS($K$3:$K$30000,$B$3:$B$30000,$B234,$C$3:$C$30000,$C234,$D$3:$D$30000,$D234)=0,0,K234/SUMIFS($K$3:$K$30000,$B$3:$B$30000,$B234,$C$3:$C$30000,$C234,$D$3:$D$30000,$D234))</f>
        <v>0.00158218196236313</v>
      </c>
      <c r="O234" s="10" t="n">
        <v>313465</v>
      </c>
      <c r="P234" s="11" t="n">
        <f aca="false">O234/1000</f>
        <v>313.465</v>
      </c>
      <c r="Q234" s="10" t="n">
        <v>850</v>
      </c>
      <c r="R234" s="12" t="n">
        <f aca="false">Q234/1000</f>
        <v>0.85</v>
      </c>
      <c r="S234" s="10" t="n">
        <v>117207975</v>
      </c>
      <c r="T234" s="10" t="n">
        <v>262296</v>
      </c>
    </row>
    <row r="235" customFormat="false" ht="15" hidden="false" customHeight="false" outlineLevel="0" collapsed="false">
      <c r="A235" s="3" t="s">
        <v>95</v>
      </c>
      <c r="B235" s="2" t="s">
        <v>96</v>
      </c>
      <c r="C235" s="2" t="n">
        <v>2025</v>
      </c>
      <c r="D235" s="2" t="s">
        <v>1475</v>
      </c>
      <c r="E235" s="3" t="s">
        <v>1474</v>
      </c>
      <c r="F235" s="2" t="n">
        <v>5</v>
      </c>
      <c r="G235" s="2" t="s">
        <v>147</v>
      </c>
      <c r="H235" s="3" t="s">
        <v>148</v>
      </c>
      <c r="I235" s="10" t="n">
        <v>174954</v>
      </c>
      <c r="J235" s="11" t="n">
        <f aca="false">I235/1000</f>
        <v>174.954</v>
      </c>
      <c r="K235" s="10" t="n">
        <v>584</v>
      </c>
      <c r="L235" s="12" t="n">
        <f aca="false">K235/1000</f>
        <v>0.584</v>
      </c>
      <c r="M235" s="13" t="n">
        <f aca="false">IF(SUMIFS($I$3:$I$30000,$B$3:$B$30000,$B235,$C$3:$C$30000,$C235,$D$3:$D$30000,$D235)=0,0,I235/SUMIFS($I$3:$I$30000,$B$3:$B$30000,$B235,$C$3:$C$30000,$C235,$D$3:$D$30000,$D235))</f>
        <v>0.00149267999895058</v>
      </c>
      <c r="N235" s="13" t="n">
        <f aca="false">IF(SUMIFS($K$3:$K$30000,$B$3:$B$30000,$B235,$C$3:$C$30000,$C235,$D$3:$D$30000,$D235)=0,0,K235/SUMIFS($K$3:$K$30000,$B$3:$B$30000,$B235,$C$3:$C$30000,$C235,$D$3:$D$30000,$D235))</f>
        <v>0.00222649220727727</v>
      </c>
      <c r="O235" s="10" t="n">
        <v>1564351</v>
      </c>
      <c r="P235" s="11" t="n">
        <f aca="false">O235/1000</f>
        <v>1564.351</v>
      </c>
      <c r="Q235" s="10" t="n">
        <v>3787</v>
      </c>
      <c r="R235" s="12" t="n">
        <f aca="false">Q235/1000</f>
        <v>3.787</v>
      </c>
      <c r="S235" s="10" t="n">
        <v>117207975</v>
      </c>
      <c r="T235" s="10" t="n">
        <v>262296</v>
      </c>
    </row>
    <row r="236" customFormat="false" ht="15" hidden="false" customHeight="false" outlineLevel="0" collapsed="false">
      <c r="A236" s="3" t="s">
        <v>95</v>
      </c>
      <c r="B236" s="2" t="s">
        <v>96</v>
      </c>
      <c r="C236" s="2" t="n">
        <v>2025</v>
      </c>
      <c r="D236" s="2" t="s">
        <v>1475</v>
      </c>
      <c r="E236" s="3" t="s">
        <v>1474</v>
      </c>
      <c r="F236" s="2" t="n">
        <v>6</v>
      </c>
      <c r="G236" s="2" t="s">
        <v>192</v>
      </c>
      <c r="H236" s="3" t="s">
        <v>193</v>
      </c>
      <c r="I236" s="10" t="n">
        <v>76829</v>
      </c>
      <c r="J236" s="11" t="n">
        <f aca="false">I236/1000</f>
        <v>76.829</v>
      </c>
      <c r="K236" s="10" t="n">
        <v>98</v>
      </c>
      <c r="L236" s="12" t="n">
        <f aca="false">K236/1000</f>
        <v>0.098</v>
      </c>
      <c r="M236" s="13" t="n">
        <f aca="false">IF(SUMIFS($I$3:$I$30000,$B$3:$B$30000,$B236,$C$3:$C$30000,$C236,$D$3:$D$30000,$D236)=0,0,I236/SUMIFS($I$3:$I$30000,$B$3:$B$30000,$B236,$C$3:$C$30000,$C236,$D$3:$D$30000,$D236))</f>
        <v>0.000655492938940375</v>
      </c>
      <c r="N236" s="13" t="n">
        <f aca="false">IF(SUMIFS($K$3:$K$30000,$B$3:$B$30000,$B236,$C$3:$C$30000,$C236,$D$3:$D$30000,$D236)=0,0,K236/SUMIFS($K$3:$K$30000,$B$3:$B$30000,$B236,$C$3:$C$30000,$C236,$D$3:$D$30000,$D236))</f>
        <v>0.000373623692317077</v>
      </c>
      <c r="O236" s="10" t="n">
        <v>0</v>
      </c>
      <c r="P236" s="11" t="n">
        <f aca="false">O236/1000</f>
        <v>0</v>
      </c>
      <c r="Q236" s="10" t="n">
        <v>0</v>
      </c>
      <c r="R236" s="12" t="n">
        <f aca="false">Q236/1000</f>
        <v>0</v>
      </c>
      <c r="S236" s="10" t="n">
        <v>117207975</v>
      </c>
      <c r="T236" s="10" t="n">
        <v>262296</v>
      </c>
    </row>
    <row r="237" customFormat="false" ht="15" hidden="false" customHeight="false" outlineLevel="0" collapsed="false">
      <c r="A237" s="3" t="s">
        <v>95</v>
      </c>
      <c r="B237" s="2" t="s">
        <v>96</v>
      </c>
      <c r="C237" s="2" t="n">
        <v>2025</v>
      </c>
      <c r="D237" s="2" t="s">
        <v>1475</v>
      </c>
      <c r="E237" s="3" t="s">
        <v>1474</v>
      </c>
      <c r="F237" s="2" t="n">
        <v>7</v>
      </c>
      <c r="G237" s="2" t="s">
        <v>112</v>
      </c>
      <c r="H237" s="3" t="s">
        <v>113</v>
      </c>
      <c r="I237" s="10" t="n">
        <v>53131</v>
      </c>
      <c r="J237" s="11" t="n">
        <f aca="false">I237/1000</f>
        <v>53.131</v>
      </c>
      <c r="K237" s="10" t="n">
        <v>54</v>
      </c>
      <c r="L237" s="12" t="n">
        <f aca="false">K237/1000</f>
        <v>0.054</v>
      </c>
      <c r="M237" s="13" t="n">
        <f aca="false">IF(SUMIFS($I$3:$I$30000,$B$3:$B$30000,$B237,$C$3:$C$30000,$C237,$D$3:$D$30000,$D237)=0,0,I237/SUMIFS($I$3:$I$30000,$B$3:$B$30000,$B237,$C$3:$C$30000,$C237,$D$3:$D$30000,$D237))</f>
        <v>0.000453305331825757</v>
      </c>
      <c r="N237" s="13" t="n">
        <f aca="false">IF(SUMIFS($K$3:$K$30000,$B$3:$B$30000,$B237,$C$3:$C$30000,$C237,$D$3:$D$30000,$D237)=0,0,K237/SUMIFS($K$3:$K$30000,$B$3:$B$30000,$B237,$C$3:$C$30000,$C237,$D$3:$D$30000,$D237))</f>
        <v>0.000205874279440022</v>
      </c>
      <c r="O237" s="10" t="n">
        <v>0</v>
      </c>
      <c r="P237" s="11" t="n">
        <f aca="false">O237/1000</f>
        <v>0</v>
      </c>
      <c r="Q237" s="10" t="n">
        <v>0</v>
      </c>
      <c r="R237" s="12" t="n">
        <f aca="false">Q237/1000</f>
        <v>0</v>
      </c>
      <c r="S237" s="10" t="n">
        <v>117207975</v>
      </c>
      <c r="T237" s="10" t="n">
        <v>262296</v>
      </c>
    </row>
    <row r="238" customFormat="false" ht="15" hidden="false" customHeight="false" outlineLevel="0" collapsed="false">
      <c r="A238" s="3" t="s">
        <v>95</v>
      </c>
      <c r="B238" s="2" t="s">
        <v>96</v>
      </c>
      <c r="C238" s="2" t="n">
        <v>2025</v>
      </c>
      <c r="D238" s="2" t="s">
        <v>1475</v>
      </c>
      <c r="E238" s="3" t="s">
        <v>1474</v>
      </c>
      <c r="F238" s="2" t="n">
        <v>8</v>
      </c>
      <c r="G238" s="2" t="s">
        <v>142</v>
      </c>
      <c r="H238" s="3" t="s">
        <v>143</v>
      </c>
      <c r="I238" s="10" t="n">
        <v>22866</v>
      </c>
      <c r="J238" s="11" t="n">
        <f aca="false">I238/1000</f>
        <v>22.866</v>
      </c>
      <c r="K238" s="10" t="n">
        <v>26</v>
      </c>
      <c r="L238" s="12" t="n">
        <f aca="false">K238/1000</f>
        <v>0.026</v>
      </c>
      <c r="M238" s="13" t="n">
        <f aca="false">IF(SUMIFS($I$3:$I$30000,$B$3:$B$30000,$B238,$C$3:$C$30000,$C238,$D$3:$D$30000,$D238)=0,0,I238/SUMIFS($I$3:$I$30000,$B$3:$B$30000,$B238,$C$3:$C$30000,$C238,$D$3:$D$30000,$D238))</f>
        <v>0.000195089114029997</v>
      </c>
      <c r="N238" s="13" t="n">
        <f aca="false">IF(SUMIFS($K$3:$K$30000,$B$3:$B$30000,$B238,$C$3:$C$30000,$C238,$D$3:$D$30000,$D238)=0,0,K238/SUMIFS($K$3:$K$30000,$B$3:$B$30000,$B238,$C$3:$C$30000,$C238,$D$3:$D$30000,$D238))</f>
        <v>9.91246530637143E-005</v>
      </c>
      <c r="O238" s="10" t="n">
        <v>58113</v>
      </c>
      <c r="P238" s="11" t="n">
        <f aca="false">O238/1000</f>
        <v>58.113</v>
      </c>
      <c r="Q238" s="10" t="n">
        <v>204</v>
      </c>
      <c r="R238" s="12" t="n">
        <f aca="false">Q238/1000</f>
        <v>0.204</v>
      </c>
      <c r="S238" s="10" t="n">
        <v>117207975</v>
      </c>
      <c r="T238" s="10" t="n">
        <v>262296</v>
      </c>
    </row>
    <row r="239" customFormat="false" ht="15" hidden="false" customHeight="false" outlineLevel="0" collapsed="false">
      <c r="A239" s="3" t="s">
        <v>95</v>
      </c>
      <c r="B239" s="2" t="s">
        <v>96</v>
      </c>
      <c r="C239" s="2" t="n">
        <v>2025</v>
      </c>
      <c r="D239" s="2" t="s">
        <v>1475</v>
      </c>
      <c r="E239" s="3" t="s">
        <v>1474</v>
      </c>
      <c r="F239" s="2" t="n">
        <v>9</v>
      </c>
      <c r="G239" s="2" t="s">
        <v>157</v>
      </c>
      <c r="H239" s="3" t="s">
        <v>158</v>
      </c>
      <c r="I239" s="10" t="n">
        <v>9869</v>
      </c>
      <c r="J239" s="11" t="n">
        <f aca="false">I239/1000</f>
        <v>9.869</v>
      </c>
      <c r="K239" s="10" t="n">
        <v>31</v>
      </c>
      <c r="L239" s="12" t="n">
        <f aca="false">K239/1000</f>
        <v>0.031</v>
      </c>
      <c r="M239" s="13" t="n">
        <f aca="false">IF(SUMIFS($I$3:$I$30000,$B$3:$B$30000,$B239,$C$3:$C$30000,$C239,$D$3:$D$30000,$D239)=0,0,I239/SUMIFS($I$3:$I$30000,$B$3:$B$30000,$B239,$C$3:$C$30000,$C239,$D$3:$D$30000,$D239))</f>
        <v>8.42007551107337E-005</v>
      </c>
      <c r="N239" s="13" t="n">
        <f aca="false">IF(SUMIFS($K$3:$K$30000,$B$3:$B$30000,$B239,$C$3:$C$30000,$C239,$D$3:$D$30000,$D239)=0,0,K239/SUMIFS($K$3:$K$30000,$B$3:$B$30000,$B239,$C$3:$C$30000,$C239,$D$3:$D$30000,$D239))</f>
        <v>0.000118187086345198</v>
      </c>
      <c r="O239" s="10" t="n">
        <v>0</v>
      </c>
      <c r="P239" s="11" t="n">
        <f aca="false">O239/1000</f>
        <v>0</v>
      </c>
      <c r="Q239" s="10" t="n">
        <v>0</v>
      </c>
      <c r="R239" s="12" t="n">
        <f aca="false">Q239/1000</f>
        <v>0</v>
      </c>
      <c r="S239" s="10" t="n">
        <v>117207975</v>
      </c>
      <c r="T239" s="10" t="n">
        <v>262296</v>
      </c>
    </row>
    <row r="240" customFormat="false" ht="15" hidden="false" customHeight="false" outlineLevel="0" collapsed="false">
      <c r="A240" s="3" t="s">
        <v>95</v>
      </c>
      <c r="B240" s="2" t="s">
        <v>96</v>
      </c>
      <c r="C240" s="2" t="n">
        <v>2025</v>
      </c>
      <c r="D240" s="2" t="s">
        <v>1475</v>
      </c>
      <c r="E240" s="3" t="s">
        <v>1474</v>
      </c>
      <c r="F240" s="2" t="n">
        <v>10</v>
      </c>
      <c r="G240" s="2" t="s">
        <v>132</v>
      </c>
      <c r="H240" s="3" t="s">
        <v>133</v>
      </c>
      <c r="I240" s="10" t="n">
        <v>3300</v>
      </c>
      <c r="J240" s="11" t="n">
        <f aca="false">I240/1000</f>
        <v>3.3</v>
      </c>
      <c r="K240" s="10" t="n">
        <v>209</v>
      </c>
      <c r="L240" s="12" t="n">
        <f aca="false">K240/1000</f>
        <v>0.209</v>
      </c>
      <c r="M240" s="13" t="n">
        <f aca="false">IF(SUMIFS($I$3:$I$30000,$B$3:$B$30000,$B240,$C$3:$C$30000,$C240,$D$3:$D$30000,$D240)=0,0,I240/SUMIFS($I$3:$I$30000,$B$3:$B$30000,$B240,$C$3:$C$30000,$C240,$D$3:$D$30000,$D240))</f>
        <v>2.81550807442924E-005</v>
      </c>
      <c r="N240" s="13" t="n">
        <f aca="false">IF(SUMIFS($K$3:$K$30000,$B$3:$B$30000,$B240,$C$3:$C$30000,$C240,$D$3:$D$30000,$D240)=0,0,K240/SUMIFS($K$3:$K$30000,$B$3:$B$30000,$B240,$C$3:$C$30000,$C240,$D$3:$D$30000,$D240))</f>
        <v>0.000796809711166011</v>
      </c>
      <c r="O240" s="10" t="n">
        <v>133760</v>
      </c>
      <c r="P240" s="11" t="n">
        <f aca="false">O240/1000</f>
        <v>133.76</v>
      </c>
      <c r="Q240" s="10" t="n">
        <v>510</v>
      </c>
      <c r="R240" s="12" t="n">
        <f aca="false">Q240/1000</f>
        <v>0.51</v>
      </c>
      <c r="S240" s="10" t="n">
        <v>117207975</v>
      </c>
      <c r="T240" s="10" t="n">
        <v>262296</v>
      </c>
    </row>
    <row r="241" customFormat="false" ht="15" hidden="false" customHeight="false" outlineLevel="0" collapsed="false">
      <c r="A241" s="3" t="s">
        <v>95</v>
      </c>
      <c r="B241" s="2" t="s">
        <v>96</v>
      </c>
      <c r="C241" s="2" t="n">
        <v>2025</v>
      </c>
      <c r="D241" s="2" t="s">
        <v>1475</v>
      </c>
      <c r="E241" s="3" t="s">
        <v>1474</v>
      </c>
      <c r="F241" s="2" t="n">
        <v>11</v>
      </c>
      <c r="G241" s="2" t="s">
        <v>152</v>
      </c>
      <c r="H241" s="3" t="s">
        <v>153</v>
      </c>
      <c r="I241" s="10" t="n">
        <v>2446</v>
      </c>
      <c r="J241" s="11" t="n">
        <f aca="false">I241/1000</f>
        <v>2.446</v>
      </c>
      <c r="K241" s="10" t="n">
        <v>1</v>
      </c>
      <c r="L241" s="12" t="n">
        <f aca="false">K241/1000</f>
        <v>0.001</v>
      </c>
      <c r="M241" s="13" t="n">
        <f aca="false">IF(SUMIFS($I$3:$I$30000,$B$3:$B$30000,$B241,$C$3:$C$30000,$C241,$D$3:$D$30000,$D241)=0,0,I241/SUMIFS($I$3:$I$30000,$B$3:$B$30000,$B241,$C$3:$C$30000,$C241,$D$3:$D$30000,$D241))</f>
        <v>2.08688871213755E-005</v>
      </c>
      <c r="N241" s="13" t="n">
        <f aca="false">IF(SUMIFS($K$3:$K$30000,$B$3:$B$30000,$B241,$C$3:$C$30000,$C241,$D$3:$D$30000,$D241)=0,0,K241/SUMIFS($K$3:$K$30000,$B$3:$B$30000,$B241,$C$3:$C$30000,$C241,$D$3:$D$30000,$D241))</f>
        <v>3.8124866562967E-006</v>
      </c>
      <c r="O241" s="10" t="n">
        <v>0</v>
      </c>
      <c r="P241" s="11" t="n">
        <f aca="false">O241/1000</f>
        <v>0</v>
      </c>
      <c r="Q241" s="10" t="n">
        <v>0</v>
      </c>
      <c r="R241" s="12" t="n">
        <f aca="false">Q241/1000</f>
        <v>0</v>
      </c>
      <c r="S241" s="10" t="n">
        <v>117207975</v>
      </c>
      <c r="T241" s="10" t="n">
        <v>262296</v>
      </c>
    </row>
    <row r="242" customFormat="false" ht="15" hidden="false" customHeight="false" outlineLevel="0" collapsed="false">
      <c r="A242" s="3" t="s">
        <v>95</v>
      </c>
      <c r="B242" s="2" t="s">
        <v>96</v>
      </c>
      <c r="C242" s="2" t="n">
        <v>2025</v>
      </c>
      <c r="D242" s="2" t="s">
        <v>1475</v>
      </c>
      <c r="E242" s="3" t="s">
        <v>1474</v>
      </c>
      <c r="F242" s="2" t="n">
        <v>12</v>
      </c>
      <c r="G242" s="2" t="s">
        <v>137</v>
      </c>
      <c r="H242" s="3" t="s">
        <v>138</v>
      </c>
      <c r="I242" s="10" t="n">
        <v>1927</v>
      </c>
      <c r="J242" s="11" t="n">
        <f aca="false">I242/1000</f>
        <v>1.927</v>
      </c>
      <c r="K242" s="10" t="n">
        <v>5</v>
      </c>
      <c r="L242" s="12" t="n">
        <f aca="false">K242/1000</f>
        <v>0.005</v>
      </c>
      <c r="M242" s="13" t="n">
        <f aca="false">IF(SUMIFS($I$3:$I$30000,$B$3:$B$30000,$B242,$C$3:$C$30000,$C242,$D$3:$D$30000,$D242)=0,0,I242/SUMIFS($I$3:$I$30000,$B$3:$B$30000,$B242,$C$3:$C$30000,$C242,$D$3:$D$30000,$D242))</f>
        <v>1.64408607861368E-005</v>
      </c>
      <c r="N242" s="13" t="n">
        <f aca="false">IF(SUMIFS($K$3:$K$30000,$B$3:$B$30000,$B242,$C$3:$C$30000,$C242,$D$3:$D$30000,$D242)=0,0,K242/SUMIFS($K$3:$K$30000,$B$3:$B$30000,$B242,$C$3:$C$30000,$C242,$D$3:$D$30000,$D242))</f>
        <v>1.90624332814835E-005</v>
      </c>
      <c r="O242" s="10" t="n">
        <v>0</v>
      </c>
      <c r="P242" s="11" t="n">
        <f aca="false">O242/1000</f>
        <v>0</v>
      </c>
      <c r="Q242" s="10" t="n">
        <v>0</v>
      </c>
      <c r="R242" s="12" t="n">
        <f aca="false">Q242/1000</f>
        <v>0</v>
      </c>
      <c r="S242" s="10" t="n">
        <v>117207975</v>
      </c>
      <c r="T242" s="10" t="n">
        <v>262296</v>
      </c>
    </row>
    <row r="243" customFormat="false" ht="15" hidden="false" customHeight="false" outlineLevel="0" collapsed="false">
      <c r="A243" s="3" t="s">
        <v>95</v>
      </c>
      <c r="B243" s="2" t="s">
        <v>96</v>
      </c>
      <c r="C243" s="2" t="n">
        <v>2025</v>
      </c>
      <c r="D243" s="2" t="s">
        <v>1475</v>
      </c>
      <c r="E243" s="3" t="s">
        <v>1474</v>
      </c>
      <c r="F243" s="2" t="n">
        <v>13</v>
      </c>
      <c r="G243" s="2" t="s">
        <v>171</v>
      </c>
      <c r="H243" s="3" t="s">
        <v>172</v>
      </c>
      <c r="I243" s="10" t="n">
        <v>1726</v>
      </c>
      <c r="J243" s="11" t="n">
        <f aca="false">I243/1000</f>
        <v>1.726</v>
      </c>
      <c r="K243" s="10" t="n">
        <v>0</v>
      </c>
      <c r="L243" s="12" t="n">
        <f aca="false">K243/1000</f>
        <v>0</v>
      </c>
      <c r="M243" s="13" t="n">
        <f aca="false">IF(SUMIFS($I$3:$I$30000,$B$3:$B$30000,$B243,$C$3:$C$30000,$C243,$D$3:$D$30000,$D243)=0,0,I243/SUMIFS($I$3:$I$30000,$B$3:$B$30000,$B243,$C$3:$C$30000,$C243,$D$3:$D$30000,$D243))</f>
        <v>1.47259604135299E-005</v>
      </c>
      <c r="N243" s="13" t="n">
        <f aca="false">IF(SUMIFS($K$3:$K$30000,$B$3:$B$30000,$B243,$C$3:$C$30000,$C243,$D$3:$D$30000,$D243)=0,0,K243/SUMIFS($K$3:$K$30000,$B$3:$B$30000,$B243,$C$3:$C$30000,$C243,$D$3:$D$30000,$D243))</f>
        <v>0</v>
      </c>
      <c r="O243" s="10" t="n">
        <v>0</v>
      </c>
      <c r="P243" s="11" t="n">
        <f aca="false">O243/1000</f>
        <v>0</v>
      </c>
      <c r="Q243" s="10" t="n">
        <v>0</v>
      </c>
      <c r="R243" s="12" t="n">
        <f aca="false">Q243/1000</f>
        <v>0</v>
      </c>
      <c r="S243" s="10" t="n">
        <v>117207975</v>
      </c>
      <c r="T243" s="10" t="n">
        <v>262296</v>
      </c>
    </row>
    <row r="244" customFormat="false" ht="15" hidden="false" customHeight="false" outlineLevel="0" collapsed="false">
      <c r="A244" s="3" t="s">
        <v>95</v>
      </c>
      <c r="B244" s="2" t="s">
        <v>96</v>
      </c>
      <c r="C244" s="2" t="n">
        <v>2025</v>
      </c>
      <c r="D244" s="2" t="s">
        <v>1475</v>
      </c>
      <c r="E244" s="3" t="s">
        <v>1474</v>
      </c>
      <c r="F244" s="2" t="n">
        <v>14</v>
      </c>
      <c r="G244" s="2" t="s">
        <v>243</v>
      </c>
      <c r="H244" s="3" t="s">
        <v>244</v>
      </c>
      <c r="I244" s="10" t="n">
        <v>1224</v>
      </c>
      <c r="J244" s="11" t="n">
        <f aca="false">I244/1000</f>
        <v>1.224</v>
      </c>
      <c r="K244" s="10" t="n">
        <v>0</v>
      </c>
      <c r="L244" s="12" t="n">
        <f aca="false">K244/1000</f>
        <v>0</v>
      </c>
      <c r="M244" s="13" t="n">
        <f aca="false">IF(SUMIFS($I$3:$I$30000,$B$3:$B$30000,$B244,$C$3:$C$30000,$C244,$D$3:$D$30000,$D244)=0,0,I244/SUMIFS($I$3:$I$30000,$B$3:$B$30000,$B244,$C$3:$C$30000,$C244,$D$3:$D$30000,$D244))</f>
        <v>1.04429754033375E-005</v>
      </c>
      <c r="N244" s="13" t="n">
        <f aca="false">IF(SUMIFS($K$3:$K$30000,$B$3:$B$30000,$B244,$C$3:$C$30000,$C244,$D$3:$D$30000,$D244)=0,0,K244/SUMIFS($K$3:$K$30000,$B$3:$B$30000,$B244,$C$3:$C$30000,$C244,$D$3:$D$30000,$D244))</f>
        <v>0</v>
      </c>
      <c r="O244" s="10" t="n">
        <v>0</v>
      </c>
      <c r="P244" s="11" t="n">
        <f aca="false">O244/1000</f>
        <v>0</v>
      </c>
      <c r="Q244" s="10" t="n">
        <v>0</v>
      </c>
      <c r="R244" s="12" t="n">
        <f aca="false">Q244/1000</f>
        <v>0</v>
      </c>
      <c r="S244" s="10" t="n">
        <v>117207975</v>
      </c>
      <c r="T244" s="10" t="n">
        <v>262296</v>
      </c>
    </row>
    <row r="245" customFormat="false" ht="15" hidden="false" customHeight="false" outlineLevel="0" collapsed="false">
      <c r="A245" s="3" t="s">
        <v>95</v>
      </c>
      <c r="B245" s="2" t="s">
        <v>96</v>
      </c>
      <c r="C245" s="2" t="n">
        <v>2025</v>
      </c>
      <c r="D245" s="2" t="s">
        <v>1475</v>
      </c>
      <c r="E245" s="3" t="s">
        <v>1474</v>
      </c>
      <c r="F245" s="2" t="n">
        <v>15</v>
      </c>
      <c r="G245" s="2" t="s">
        <v>122</v>
      </c>
      <c r="H245" s="3" t="s">
        <v>123</v>
      </c>
      <c r="I245" s="10" t="n">
        <v>748</v>
      </c>
      <c r="J245" s="11" t="n">
        <f aca="false">I245/1000</f>
        <v>0.748</v>
      </c>
      <c r="K245" s="10" t="n">
        <v>8</v>
      </c>
      <c r="L245" s="12" t="n">
        <f aca="false">K245/1000</f>
        <v>0.008</v>
      </c>
      <c r="M245" s="13" t="n">
        <f aca="false">IF(SUMIFS($I$3:$I$30000,$B$3:$B$30000,$B245,$C$3:$C$30000,$C245,$D$3:$D$30000,$D245)=0,0,I245/SUMIFS($I$3:$I$30000,$B$3:$B$30000,$B245,$C$3:$C$30000,$C245,$D$3:$D$30000,$D245))</f>
        <v>6.3818183020396E-006</v>
      </c>
      <c r="N245" s="13" t="n">
        <f aca="false">IF(SUMIFS($K$3:$K$30000,$B$3:$B$30000,$B245,$C$3:$C$30000,$C245,$D$3:$D$30000,$D245)=0,0,K245/SUMIFS($K$3:$K$30000,$B$3:$B$30000,$B245,$C$3:$C$30000,$C245,$D$3:$D$30000,$D245))</f>
        <v>3.04998932503736E-005</v>
      </c>
      <c r="O245" s="10" t="n">
        <v>3000</v>
      </c>
      <c r="P245" s="11" t="n">
        <f aca="false">O245/1000</f>
        <v>3</v>
      </c>
      <c r="Q245" s="10" t="n">
        <v>0</v>
      </c>
      <c r="R245" s="12" t="n">
        <f aca="false">Q245/1000</f>
        <v>0</v>
      </c>
      <c r="S245" s="10" t="n">
        <v>117207975</v>
      </c>
      <c r="T245" s="10" t="n">
        <v>262296</v>
      </c>
    </row>
    <row r="246" customFormat="false" ht="15" hidden="false" customHeight="false" outlineLevel="0" collapsed="false">
      <c r="A246" s="3" t="s">
        <v>95</v>
      </c>
      <c r="B246" s="2" t="s">
        <v>96</v>
      </c>
      <c r="C246" s="2" t="n">
        <v>2025</v>
      </c>
      <c r="D246" s="2" t="s">
        <v>1475</v>
      </c>
      <c r="E246" s="3" t="s">
        <v>1474</v>
      </c>
      <c r="F246" s="2" t="n">
        <v>16</v>
      </c>
      <c r="G246" s="2" t="s">
        <v>162</v>
      </c>
      <c r="H246" s="3" t="s">
        <v>163</v>
      </c>
      <c r="I246" s="10" t="n">
        <v>697</v>
      </c>
      <c r="J246" s="11" t="n">
        <f aca="false">I246/1000</f>
        <v>0.697</v>
      </c>
      <c r="K246" s="10" t="n">
        <v>0</v>
      </c>
      <c r="L246" s="12" t="n">
        <f aca="false">K246/1000</f>
        <v>0</v>
      </c>
      <c r="M246" s="13" t="n">
        <f aca="false">IF(SUMIFS($I$3:$I$30000,$B$3:$B$30000,$B246,$C$3:$C$30000,$C246,$D$3:$D$30000,$D246)=0,0,I246/SUMIFS($I$3:$I$30000,$B$3:$B$30000,$B246,$C$3:$C$30000,$C246,$D$3:$D$30000,$D246))</f>
        <v>5.94669432690054E-006</v>
      </c>
      <c r="N246" s="13" t="n">
        <f aca="false">IF(SUMIFS($K$3:$K$30000,$B$3:$B$30000,$B246,$C$3:$C$30000,$C246,$D$3:$D$30000,$D246)=0,0,K246/SUMIFS($K$3:$K$30000,$B$3:$B$30000,$B246,$C$3:$C$30000,$C246,$D$3:$D$30000,$D246))</f>
        <v>0</v>
      </c>
      <c r="O246" s="10" t="n">
        <v>0</v>
      </c>
      <c r="P246" s="11" t="n">
        <f aca="false">O246/1000</f>
        <v>0</v>
      </c>
      <c r="Q246" s="10" t="n">
        <v>0</v>
      </c>
      <c r="R246" s="12" t="n">
        <f aca="false">Q246/1000</f>
        <v>0</v>
      </c>
      <c r="S246" s="10" t="n">
        <v>117207975</v>
      </c>
      <c r="T246" s="10" t="n">
        <v>262296</v>
      </c>
    </row>
    <row r="247" customFormat="false" ht="15" hidden="false" customHeight="false" outlineLevel="0" collapsed="false">
      <c r="A247" s="3" t="s">
        <v>95</v>
      </c>
      <c r="B247" s="2" t="s">
        <v>96</v>
      </c>
      <c r="C247" s="2" t="n">
        <v>2025</v>
      </c>
      <c r="D247" s="2" t="s">
        <v>1475</v>
      </c>
      <c r="E247" s="3" t="s">
        <v>1474</v>
      </c>
      <c r="F247" s="2" t="n">
        <v>17</v>
      </c>
      <c r="G247" s="2" t="s">
        <v>180</v>
      </c>
      <c r="H247" s="3" t="s">
        <v>181</v>
      </c>
      <c r="I247" s="10" t="n">
        <v>0</v>
      </c>
      <c r="J247" s="11" t="n">
        <f aca="false">I247/1000</f>
        <v>0</v>
      </c>
      <c r="K247" s="10" t="n">
        <v>0</v>
      </c>
      <c r="L247" s="12" t="n">
        <f aca="false">K247/1000</f>
        <v>0</v>
      </c>
      <c r="M247" s="13" t="n">
        <f aca="false">IF(SUMIFS($I$3:$I$30000,$B$3:$B$30000,$B247,$C$3:$C$30000,$C247,$D$3:$D$30000,$D247)=0,0,I247/SUMIFS($I$3:$I$30000,$B$3:$B$30000,$B247,$C$3:$C$30000,$C247,$D$3:$D$30000,$D247))</f>
        <v>0</v>
      </c>
      <c r="N247" s="13" t="n">
        <f aca="false">IF(SUMIFS($K$3:$K$30000,$B$3:$B$30000,$B247,$C$3:$C$30000,$C247,$D$3:$D$30000,$D247)=0,0,K247/SUMIFS($K$3:$K$30000,$B$3:$B$30000,$B247,$C$3:$C$30000,$C247,$D$3:$D$30000,$D247))</f>
        <v>0</v>
      </c>
      <c r="O247" s="10" t="n">
        <v>19073</v>
      </c>
      <c r="P247" s="11" t="n">
        <f aca="false">O247/1000</f>
        <v>19.073</v>
      </c>
      <c r="Q247" s="10" t="n">
        <v>58</v>
      </c>
      <c r="R247" s="12" t="n">
        <f aca="false">Q247/1000</f>
        <v>0.058</v>
      </c>
      <c r="S247" s="10" t="n">
        <v>117207975</v>
      </c>
      <c r="T247" s="10" t="n">
        <v>262296</v>
      </c>
    </row>
    <row r="248" customFormat="false" ht="15" hidden="false" customHeight="false" outlineLevel="0" collapsed="false">
      <c r="A248" s="3" t="s">
        <v>95</v>
      </c>
      <c r="B248" s="2" t="s">
        <v>96</v>
      </c>
      <c r="C248" s="2" t="n">
        <v>2026</v>
      </c>
      <c r="D248" s="2" t="s">
        <v>1465</v>
      </c>
      <c r="E248" s="3" t="s">
        <v>1466</v>
      </c>
      <c r="F248" s="2" t="n">
        <v>1</v>
      </c>
      <c r="G248" s="2" t="s">
        <v>492</v>
      </c>
      <c r="H248" s="3" t="s">
        <v>493</v>
      </c>
      <c r="I248" s="10" t="n">
        <v>8475</v>
      </c>
      <c r="J248" s="11" t="n">
        <f aca="false">I248/1000</f>
        <v>8.475</v>
      </c>
      <c r="K248" s="10" t="n">
        <v>100</v>
      </c>
      <c r="L248" s="12" t="n">
        <f aca="false">K248/1000</f>
        <v>0.1</v>
      </c>
      <c r="M248" s="13" t="n">
        <f aca="false">IF(SUMIFS($I$3:$I$30000,$B$3:$B$30000,$B248,$C$3:$C$30000,$C248,$D$3:$D$30000,$D248)=0,0,I248/SUMIFS($I$3:$I$30000,$B$3:$B$30000,$B248,$C$3:$C$30000,$C248,$D$3:$D$30000,$D248))</f>
        <v>0.986612339930151</v>
      </c>
      <c r="N248" s="13" t="n">
        <f aca="false">IF(SUMIFS($K$3:$K$30000,$B$3:$B$30000,$B248,$C$3:$C$30000,$C248,$D$3:$D$30000,$D248)=0,0,K248/SUMIFS($K$3:$K$30000,$B$3:$B$30000,$B248,$C$3:$C$30000,$C248,$D$3:$D$30000,$D248))</f>
        <v>0.980392156862745</v>
      </c>
      <c r="O248" s="10" t="n">
        <v>0</v>
      </c>
      <c r="P248" s="11" t="n">
        <f aca="false">O248/1000</f>
        <v>0</v>
      </c>
      <c r="Q248" s="10" t="n">
        <v>0</v>
      </c>
      <c r="R248" s="12" t="n">
        <f aca="false">Q248/1000</f>
        <v>0</v>
      </c>
      <c r="S248" s="10" t="n">
        <v>8590</v>
      </c>
      <c r="T248" s="10" t="n">
        <v>102</v>
      </c>
    </row>
    <row r="249" customFormat="false" ht="15" hidden="false" customHeight="false" outlineLevel="0" collapsed="false">
      <c r="A249" s="3" t="s">
        <v>95</v>
      </c>
      <c r="B249" s="2" t="s">
        <v>96</v>
      </c>
      <c r="C249" s="2" t="n">
        <v>2026</v>
      </c>
      <c r="D249" s="2" t="s">
        <v>1465</v>
      </c>
      <c r="E249" s="3" t="s">
        <v>1466</v>
      </c>
      <c r="F249" s="2" t="n">
        <v>2</v>
      </c>
      <c r="G249" s="2" t="s">
        <v>97</v>
      </c>
      <c r="H249" s="3" t="s">
        <v>98</v>
      </c>
      <c r="I249" s="10" t="n">
        <v>85</v>
      </c>
      <c r="J249" s="11" t="n">
        <f aca="false">I249/1000</f>
        <v>0.085</v>
      </c>
      <c r="K249" s="10" t="n">
        <v>0</v>
      </c>
      <c r="L249" s="12" t="n">
        <f aca="false">K249/1000</f>
        <v>0</v>
      </c>
      <c r="M249" s="13" t="n">
        <f aca="false">IF(SUMIFS($I$3:$I$30000,$B$3:$B$30000,$B249,$C$3:$C$30000,$C249,$D$3:$D$30000,$D249)=0,0,I249/SUMIFS($I$3:$I$30000,$B$3:$B$30000,$B249,$C$3:$C$30000,$C249,$D$3:$D$30000,$D249))</f>
        <v>0.00989522700814901</v>
      </c>
      <c r="N249" s="13" t="n">
        <f aca="false">IF(SUMIFS($K$3:$K$30000,$B$3:$B$30000,$B249,$C$3:$C$30000,$C249,$D$3:$D$30000,$D249)=0,0,K249/SUMIFS($K$3:$K$30000,$B$3:$B$30000,$B249,$C$3:$C$30000,$C249,$D$3:$D$30000,$D249))</f>
        <v>0</v>
      </c>
      <c r="O249" s="10" t="n">
        <v>0</v>
      </c>
      <c r="P249" s="11" t="n">
        <f aca="false">O249/1000</f>
        <v>0</v>
      </c>
      <c r="Q249" s="10" t="n">
        <v>0</v>
      </c>
      <c r="R249" s="12" t="n">
        <f aca="false">Q249/1000</f>
        <v>0</v>
      </c>
      <c r="S249" s="10" t="n">
        <v>8590</v>
      </c>
      <c r="T249" s="10" t="n">
        <v>102</v>
      </c>
    </row>
    <row r="250" customFormat="false" ht="15" hidden="false" customHeight="false" outlineLevel="0" collapsed="false">
      <c r="A250" s="3" t="s">
        <v>95</v>
      </c>
      <c r="B250" s="2" t="s">
        <v>96</v>
      </c>
      <c r="C250" s="2" t="n">
        <v>2026</v>
      </c>
      <c r="D250" s="2" t="s">
        <v>1465</v>
      </c>
      <c r="E250" s="3" t="s">
        <v>1466</v>
      </c>
      <c r="F250" s="2" t="n">
        <v>3</v>
      </c>
      <c r="G250" s="2" t="s">
        <v>500</v>
      </c>
      <c r="H250" s="3" t="s">
        <v>501</v>
      </c>
      <c r="I250" s="10" t="n">
        <v>30</v>
      </c>
      <c r="J250" s="11" t="n">
        <f aca="false">I250/1000</f>
        <v>0.03</v>
      </c>
      <c r="K250" s="10" t="n">
        <v>2</v>
      </c>
      <c r="L250" s="12" t="n">
        <f aca="false">K250/1000</f>
        <v>0.002</v>
      </c>
      <c r="M250" s="13" t="n">
        <f aca="false">IF(SUMIFS($I$3:$I$30000,$B$3:$B$30000,$B250,$C$3:$C$30000,$C250,$D$3:$D$30000,$D250)=0,0,I250/SUMIFS($I$3:$I$30000,$B$3:$B$30000,$B250,$C$3:$C$30000,$C250,$D$3:$D$30000,$D250))</f>
        <v>0.00349243306169965</v>
      </c>
      <c r="N250" s="13" t="n">
        <f aca="false">IF(SUMIFS($K$3:$K$30000,$B$3:$B$30000,$B250,$C$3:$C$30000,$C250,$D$3:$D$30000,$D250)=0,0,K250/SUMIFS($K$3:$K$30000,$B$3:$B$30000,$B250,$C$3:$C$30000,$C250,$D$3:$D$30000,$D250))</f>
        <v>0.0196078431372549</v>
      </c>
      <c r="O250" s="10" t="n">
        <v>0</v>
      </c>
      <c r="P250" s="11" t="n">
        <f aca="false">O250/1000</f>
        <v>0</v>
      </c>
      <c r="Q250" s="10" t="n">
        <v>0</v>
      </c>
      <c r="R250" s="12" t="n">
        <f aca="false">Q250/1000</f>
        <v>0</v>
      </c>
      <c r="S250" s="10" t="n">
        <v>8590</v>
      </c>
      <c r="T250" s="10" t="n">
        <v>102</v>
      </c>
    </row>
    <row r="251" customFormat="false" ht="15" hidden="false" customHeight="false" outlineLevel="0" collapsed="false">
      <c r="A251" s="3" t="s">
        <v>95</v>
      </c>
      <c r="B251" s="2" t="s">
        <v>96</v>
      </c>
      <c r="C251" s="2" t="n">
        <v>2026</v>
      </c>
      <c r="D251" s="2" t="s">
        <v>1467</v>
      </c>
      <c r="E251" s="3" t="s">
        <v>1468</v>
      </c>
      <c r="F251" s="2" t="n">
        <v>1</v>
      </c>
      <c r="G251" s="2" t="s">
        <v>97</v>
      </c>
      <c r="H251" s="3" t="s">
        <v>98</v>
      </c>
      <c r="I251" s="10" t="n">
        <v>148858</v>
      </c>
      <c r="J251" s="11" t="n">
        <f aca="false">I251/1000</f>
        <v>148.858</v>
      </c>
      <c r="K251" s="10" t="n">
        <v>309</v>
      </c>
      <c r="L251" s="12" t="n">
        <f aca="false">K251/1000</f>
        <v>0.309</v>
      </c>
      <c r="M251" s="13" t="n">
        <f aca="false">IF(SUMIFS($I$3:$I$30000,$B$3:$B$30000,$B251,$C$3:$C$30000,$C251,$D$3:$D$30000,$D251)=0,0,I251/SUMIFS($I$3:$I$30000,$B$3:$B$30000,$B251,$C$3:$C$30000,$C251,$D$3:$D$30000,$D251))</f>
        <v>0.587496102645465</v>
      </c>
      <c r="N251" s="13" t="n">
        <f aca="false">IF(SUMIFS($K$3:$K$30000,$B$3:$B$30000,$B251,$C$3:$C$30000,$C251,$D$3:$D$30000,$D251)=0,0,K251/SUMIFS($K$3:$K$30000,$B$3:$B$30000,$B251,$C$3:$C$30000,$C251,$D$3:$D$30000,$D251))</f>
        <v>0.708715596330275</v>
      </c>
      <c r="O251" s="10" t="n">
        <v>0</v>
      </c>
      <c r="P251" s="11" t="n">
        <f aca="false">O251/1000</f>
        <v>0</v>
      </c>
      <c r="Q251" s="10" t="n">
        <v>0</v>
      </c>
      <c r="R251" s="12" t="n">
        <f aca="false">Q251/1000</f>
        <v>0</v>
      </c>
      <c r="S251" s="10" t="n">
        <v>253377</v>
      </c>
      <c r="T251" s="10" t="n">
        <v>436</v>
      </c>
    </row>
    <row r="252" customFormat="false" ht="15" hidden="false" customHeight="false" outlineLevel="0" collapsed="false">
      <c r="A252" s="3" t="s">
        <v>95</v>
      </c>
      <c r="B252" s="2" t="s">
        <v>96</v>
      </c>
      <c r="C252" s="2" t="n">
        <v>2026</v>
      </c>
      <c r="D252" s="2" t="s">
        <v>1467</v>
      </c>
      <c r="E252" s="3" t="s">
        <v>1468</v>
      </c>
      <c r="F252" s="2" t="n">
        <v>2</v>
      </c>
      <c r="G252" s="2" t="s">
        <v>107</v>
      </c>
      <c r="H252" s="3" t="s">
        <v>108</v>
      </c>
      <c r="I252" s="10" t="n">
        <v>103547</v>
      </c>
      <c r="J252" s="11" t="n">
        <f aca="false">I252/1000</f>
        <v>103.547</v>
      </c>
      <c r="K252" s="10" t="n">
        <v>126</v>
      </c>
      <c r="L252" s="12" t="n">
        <f aca="false">K252/1000</f>
        <v>0.126</v>
      </c>
      <c r="M252" s="13" t="n">
        <f aca="false">IF(SUMIFS($I$3:$I$30000,$B$3:$B$30000,$B252,$C$3:$C$30000,$C252,$D$3:$D$30000,$D252)=0,0,I252/SUMIFS($I$3:$I$30000,$B$3:$B$30000,$B252,$C$3:$C$30000,$C252,$D$3:$D$30000,$D252))</f>
        <v>0.408667716485711</v>
      </c>
      <c r="N252" s="13" t="n">
        <f aca="false">IF(SUMIFS($K$3:$K$30000,$B$3:$B$30000,$B252,$C$3:$C$30000,$C252,$D$3:$D$30000,$D252)=0,0,K252/SUMIFS($K$3:$K$30000,$B$3:$B$30000,$B252,$C$3:$C$30000,$C252,$D$3:$D$30000,$D252))</f>
        <v>0.288990825688073</v>
      </c>
      <c r="O252" s="10" t="n">
        <v>0</v>
      </c>
      <c r="P252" s="11" t="n">
        <f aca="false">O252/1000</f>
        <v>0</v>
      </c>
      <c r="Q252" s="10" t="n">
        <v>0</v>
      </c>
      <c r="R252" s="12" t="n">
        <f aca="false">Q252/1000</f>
        <v>0</v>
      </c>
      <c r="S252" s="10" t="n">
        <v>253377</v>
      </c>
      <c r="T252" s="10" t="n">
        <v>436</v>
      </c>
    </row>
    <row r="253" customFormat="false" ht="15" hidden="false" customHeight="false" outlineLevel="0" collapsed="false">
      <c r="A253" s="3" t="s">
        <v>95</v>
      </c>
      <c r="B253" s="2" t="s">
        <v>96</v>
      </c>
      <c r="C253" s="2" t="n">
        <v>2026</v>
      </c>
      <c r="D253" s="2" t="s">
        <v>1467</v>
      </c>
      <c r="E253" s="3" t="s">
        <v>1468</v>
      </c>
      <c r="F253" s="2" t="n">
        <v>3</v>
      </c>
      <c r="G253" s="2" t="s">
        <v>102</v>
      </c>
      <c r="H253" s="3" t="s">
        <v>103</v>
      </c>
      <c r="I253" s="10" t="n">
        <v>972</v>
      </c>
      <c r="J253" s="11" t="n">
        <f aca="false">I253/1000</f>
        <v>0.972</v>
      </c>
      <c r="K253" s="10" t="n">
        <v>1</v>
      </c>
      <c r="L253" s="12" t="n">
        <f aca="false">K253/1000</f>
        <v>0.001</v>
      </c>
      <c r="M253" s="13" t="n">
        <f aca="false">IF(SUMIFS($I$3:$I$30000,$B$3:$B$30000,$B253,$C$3:$C$30000,$C253,$D$3:$D$30000,$D253)=0,0,I253/SUMIFS($I$3:$I$30000,$B$3:$B$30000,$B253,$C$3:$C$30000,$C253,$D$3:$D$30000,$D253))</f>
        <v>0.00383618086882393</v>
      </c>
      <c r="N253" s="13" t="n">
        <f aca="false">IF(SUMIFS($K$3:$K$30000,$B$3:$B$30000,$B253,$C$3:$C$30000,$C253,$D$3:$D$30000,$D253)=0,0,K253/SUMIFS($K$3:$K$30000,$B$3:$B$30000,$B253,$C$3:$C$30000,$C253,$D$3:$D$30000,$D253))</f>
        <v>0.00229357798165138</v>
      </c>
      <c r="O253" s="10" t="n">
        <v>0</v>
      </c>
      <c r="P253" s="11" t="n">
        <f aca="false">O253/1000</f>
        <v>0</v>
      </c>
      <c r="Q253" s="10" t="n">
        <v>0</v>
      </c>
      <c r="R253" s="12" t="n">
        <f aca="false">Q253/1000</f>
        <v>0</v>
      </c>
      <c r="S253" s="10" t="n">
        <v>253377</v>
      </c>
      <c r="T253" s="10" t="n">
        <v>436</v>
      </c>
    </row>
    <row r="254" customFormat="false" ht="15" hidden="false" customHeight="false" outlineLevel="0" collapsed="false">
      <c r="A254" s="3" t="s">
        <v>95</v>
      </c>
      <c r="B254" s="2" t="s">
        <v>96</v>
      </c>
      <c r="C254" s="2" t="n">
        <v>2026</v>
      </c>
      <c r="D254" s="2" t="s">
        <v>1469</v>
      </c>
      <c r="E254" s="3" t="s">
        <v>1470</v>
      </c>
      <c r="F254" s="2" t="n">
        <v>1</v>
      </c>
      <c r="G254" s="2" t="s">
        <v>192</v>
      </c>
      <c r="H254" s="3" t="s">
        <v>193</v>
      </c>
      <c r="I254" s="10" t="n">
        <v>35000</v>
      </c>
      <c r="J254" s="11" t="n">
        <f aca="false">I254/1000</f>
        <v>35</v>
      </c>
      <c r="K254" s="10" t="n">
        <v>50</v>
      </c>
      <c r="L254" s="12" t="n">
        <f aca="false">K254/1000</f>
        <v>0.05</v>
      </c>
      <c r="M254" s="13" t="n">
        <f aca="false">IF(SUMIFS($I$3:$I$30000,$B$3:$B$30000,$B254,$C$3:$C$30000,$C254,$D$3:$D$30000,$D254)=0,0,I254/SUMIFS($I$3:$I$30000,$B$3:$B$30000,$B254,$C$3:$C$30000,$C254,$D$3:$D$30000,$D254))</f>
        <v>0.343794509110555</v>
      </c>
      <c r="N254" s="13" t="n">
        <f aca="false">IF(SUMIFS($K$3:$K$30000,$B$3:$B$30000,$B254,$C$3:$C$30000,$C254,$D$3:$D$30000,$D254)=0,0,K254/SUMIFS($K$3:$K$30000,$B$3:$B$30000,$B254,$C$3:$C$30000,$C254,$D$3:$D$30000,$D254))</f>
        <v>0.340136054421769</v>
      </c>
      <c r="O254" s="10" t="n">
        <v>0</v>
      </c>
      <c r="P254" s="11" t="n">
        <f aca="false">O254/1000</f>
        <v>0</v>
      </c>
      <c r="Q254" s="10" t="n">
        <v>0</v>
      </c>
      <c r="R254" s="12" t="n">
        <f aca="false">Q254/1000</f>
        <v>0</v>
      </c>
      <c r="S254" s="10" t="n">
        <v>101805</v>
      </c>
      <c r="T254" s="10" t="n">
        <v>147</v>
      </c>
    </row>
    <row r="255" customFormat="false" ht="15" hidden="false" customHeight="false" outlineLevel="0" collapsed="false">
      <c r="A255" s="3" t="s">
        <v>95</v>
      </c>
      <c r="B255" s="2" t="s">
        <v>96</v>
      </c>
      <c r="C255" s="2" t="n">
        <v>2026</v>
      </c>
      <c r="D255" s="2" t="s">
        <v>1469</v>
      </c>
      <c r="E255" s="3" t="s">
        <v>1470</v>
      </c>
      <c r="F255" s="2" t="n">
        <v>2</v>
      </c>
      <c r="G255" s="2" t="s">
        <v>107</v>
      </c>
      <c r="H255" s="3" t="s">
        <v>108</v>
      </c>
      <c r="I255" s="10" t="n">
        <v>29826</v>
      </c>
      <c r="J255" s="11" t="n">
        <f aca="false">I255/1000</f>
        <v>29.826</v>
      </c>
      <c r="K255" s="10" t="n">
        <v>16</v>
      </c>
      <c r="L255" s="12" t="n">
        <f aca="false">K255/1000</f>
        <v>0.016</v>
      </c>
      <c r="M255" s="13" t="n">
        <f aca="false">IF(SUMIFS($I$3:$I$30000,$B$3:$B$30000,$B255,$C$3:$C$30000,$C255,$D$3:$D$30000,$D255)=0,0,I255/SUMIFS($I$3:$I$30000,$B$3:$B$30000,$B255,$C$3:$C$30000,$C255,$D$3:$D$30000,$D255))</f>
        <v>0.292971857963754</v>
      </c>
      <c r="N255" s="13" t="n">
        <f aca="false">IF(SUMIFS($K$3:$K$30000,$B$3:$B$30000,$B255,$C$3:$C$30000,$C255,$D$3:$D$30000,$D255)=0,0,K255/SUMIFS($K$3:$K$30000,$B$3:$B$30000,$B255,$C$3:$C$30000,$C255,$D$3:$D$30000,$D255))</f>
        <v>0.108843537414966</v>
      </c>
      <c r="O255" s="10" t="n">
        <v>0</v>
      </c>
      <c r="P255" s="11" t="n">
        <f aca="false">O255/1000</f>
        <v>0</v>
      </c>
      <c r="Q255" s="10" t="n">
        <v>0</v>
      </c>
      <c r="R255" s="12" t="n">
        <f aca="false">Q255/1000</f>
        <v>0</v>
      </c>
      <c r="S255" s="10" t="n">
        <v>101805</v>
      </c>
      <c r="T255" s="10" t="n">
        <v>147</v>
      </c>
    </row>
    <row r="256" customFormat="false" ht="15" hidden="false" customHeight="false" outlineLevel="0" collapsed="false">
      <c r="A256" s="3" t="s">
        <v>95</v>
      </c>
      <c r="B256" s="2" t="s">
        <v>96</v>
      </c>
      <c r="C256" s="2" t="n">
        <v>2026</v>
      </c>
      <c r="D256" s="2" t="s">
        <v>1469</v>
      </c>
      <c r="E256" s="3" t="s">
        <v>1470</v>
      </c>
      <c r="F256" s="2" t="n">
        <v>3</v>
      </c>
      <c r="G256" s="2" t="s">
        <v>97</v>
      </c>
      <c r="H256" s="3" t="s">
        <v>98</v>
      </c>
      <c r="I256" s="10" t="n">
        <v>18605</v>
      </c>
      <c r="J256" s="11" t="n">
        <f aca="false">I256/1000</f>
        <v>18.605</v>
      </c>
      <c r="K256" s="10" t="n">
        <v>16</v>
      </c>
      <c r="L256" s="12" t="n">
        <f aca="false">K256/1000</f>
        <v>0.016</v>
      </c>
      <c r="M256" s="13" t="n">
        <f aca="false">IF(SUMIFS($I$3:$I$30000,$B$3:$B$30000,$B256,$C$3:$C$30000,$C256,$D$3:$D$30000,$D256)=0,0,I256/SUMIFS($I$3:$I$30000,$B$3:$B$30000,$B256,$C$3:$C$30000,$C256,$D$3:$D$30000,$D256))</f>
        <v>0.18275133834291</v>
      </c>
      <c r="N256" s="13" t="n">
        <f aca="false">IF(SUMIFS($K$3:$K$30000,$B$3:$B$30000,$B256,$C$3:$C$30000,$C256,$D$3:$D$30000,$D256)=0,0,K256/SUMIFS($K$3:$K$30000,$B$3:$B$30000,$B256,$C$3:$C$30000,$C256,$D$3:$D$30000,$D256))</f>
        <v>0.108843537414966</v>
      </c>
      <c r="O256" s="10" t="n">
        <v>0</v>
      </c>
      <c r="P256" s="11" t="n">
        <f aca="false">O256/1000</f>
        <v>0</v>
      </c>
      <c r="Q256" s="10" t="n">
        <v>0</v>
      </c>
      <c r="R256" s="12" t="n">
        <f aca="false">Q256/1000</f>
        <v>0</v>
      </c>
      <c r="S256" s="10" t="n">
        <v>101805</v>
      </c>
      <c r="T256" s="10" t="n">
        <v>147</v>
      </c>
    </row>
    <row r="257" customFormat="false" ht="15" hidden="false" customHeight="false" outlineLevel="0" collapsed="false">
      <c r="A257" s="3" t="s">
        <v>95</v>
      </c>
      <c r="B257" s="2" t="s">
        <v>96</v>
      </c>
      <c r="C257" s="2" t="n">
        <v>2026</v>
      </c>
      <c r="D257" s="2" t="s">
        <v>1469</v>
      </c>
      <c r="E257" s="3" t="s">
        <v>1470</v>
      </c>
      <c r="F257" s="2" t="n">
        <v>4</v>
      </c>
      <c r="G257" s="2" t="s">
        <v>112</v>
      </c>
      <c r="H257" s="3" t="s">
        <v>113</v>
      </c>
      <c r="I257" s="10" t="n">
        <v>10324</v>
      </c>
      <c r="J257" s="11" t="n">
        <f aca="false">I257/1000</f>
        <v>10.324</v>
      </c>
      <c r="K257" s="10" t="n">
        <v>4</v>
      </c>
      <c r="L257" s="12" t="n">
        <f aca="false">K257/1000</f>
        <v>0.004</v>
      </c>
      <c r="M257" s="13" t="n">
        <f aca="false">IF(SUMIFS($I$3:$I$30000,$B$3:$B$30000,$B257,$C$3:$C$30000,$C257,$D$3:$D$30000,$D257)=0,0,I257/SUMIFS($I$3:$I$30000,$B$3:$B$30000,$B257,$C$3:$C$30000,$C257,$D$3:$D$30000,$D257))</f>
        <v>0.101409557487353</v>
      </c>
      <c r="N257" s="13" t="n">
        <f aca="false">IF(SUMIFS($K$3:$K$30000,$B$3:$B$30000,$B257,$C$3:$C$30000,$C257,$D$3:$D$30000,$D257)=0,0,K257/SUMIFS($K$3:$K$30000,$B$3:$B$30000,$B257,$C$3:$C$30000,$C257,$D$3:$D$30000,$D257))</f>
        <v>0.0272108843537415</v>
      </c>
      <c r="O257" s="10" t="n">
        <v>0</v>
      </c>
      <c r="P257" s="11" t="n">
        <f aca="false">O257/1000</f>
        <v>0</v>
      </c>
      <c r="Q257" s="10" t="n">
        <v>0</v>
      </c>
      <c r="R257" s="12" t="n">
        <f aca="false">Q257/1000</f>
        <v>0</v>
      </c>
      <c r="S257" s="10" t="n">
        <v>101805</v>
      </c>
      <c r="T257" s="10" t="n">
        <v>147</v>
      </c>
    </row>
    <row r="258" customFormat="false" ht="15" hidden="false" customHeight="false" outlineLevel="0" collapsed="false">
      <c r="A258" s="3" t="s">
        <v>95</v>
      </c>
      <c r="B258" s="2" t="s">
        <v>96</v>
      </c>
      <c r="C258" s="2" t="n">
        <v>2026</v>
      </c>
      <c r="D258" s="2" t="s">
        <v>1469</v>
      </c>
      <c r="E258" s="3" t="s">
        <v>1470</v>
      </c>
      <c r="F258" s="2" t="n">
        <v>5</v>
      </c>
      <c r="G258" s="2" t="s">
        <v>142</v>
      </c>
      <c r="H258" s="3" t="s">
        <v>143</v>
      </c>
      <c r="I258" s="10" t="n">
        <v>5646</v>
      </c>
      <c r="J258" s="11" t="n">
        <f aca="false">I258/1000</f>
        <v>5.646</v>
      </c>
      <c r="K258" s="10" t="n">
        <v>4</v>
      </c>
      <c r="L258" s="12" t="n">
        <f aca="false">K258/1000</f>
        <v>0.004</v>
      </c>
      <c r="M258" s="13" t="n">
        <f aca="false">IF(SUMIFS($I$3:$I$30000,$B$3:$B$30000,$B258,$C$3:$C$30000,$C258,$D$3:$D$30000,$D258)=0,0,I258/SUMIFS($I$3:$I$30000,$B$3:$B$30000,$B258,$C$3:$C$30000,$C258,$D$3:$D$30000,$D258))</f>
        <v>0.0554589656696626</v>
      </c>
      <c r="N258" s="13" t="n">
        <f aca="false">IF(SUMIFS($K$3:$K$30000,$B$3:$B$30000,$B258,$C$3:$C$30000,$C258,$D$3:$D$30000,$D258)=0,0,K258/SUMIFS($K$3:$K$30000,$B$3:$B$30000,$B258,$C$3:$C$30000,$C258,$D$3:$D$30000,$D258))</f>
        <v>0.0272108843537415</v>
      </c>
      <c r="O258" s="10" t="n">
        <v>0</v>
      </c>
      <c r="P258" s="11" t="n">
        <f aca="false">O258/1000</f>
        <v>0</v>
      </c>
      <c r="Q258" s="10" t="n">
        <v>0</v>
      </c>
      <c r="R258" s="12" t="n">
        <f aca="false">Q258/1000</f>
        <v>0</v>
      </c>
      <c r="S258" s="10" t="n">
        <v>101805</v>
      </c>
      <c r="T258" s="10" t="n">
        <v>147</v>
      </c>
    </row>
    <row r="259" customFormat="false" ht="15" hidden="false" customHeight="false" outlineLevel="0" collapsed="false">
      <c r="A259" s="3" t="s">
        <v>95</v>
      </c>
      <c r="B259" s="2" t="s">
        <v>96</v>
      </c>
      <c r="C259" s="2" t="n">
        <v>2026</v>
      </c>
      <c r="D259" s="2" t="s">
        <v>1469</v>
      </c>
      <c r="E259" s="3" t="s">
        <v>1470</v>
      </c>
      <c r="F259" s="2" t="n">
        <v>6</v>
      </c>
      <c r="G259" s="2" t="s">
        <v>102</v>
      </c>
      <c r="H259" s="3" t="s">
        <v>103</v>
      </c>
      <c r="I259" s="10" t="n">
        <v>2404</v>
      </c>
      <c r="J259" s="11" t="n">
        <f aca="false">I259/1000</f>
        <v>2.404</v>
      </c>
      <c r="K259" s="10" t="n">
        <v>57</v>
      </c>
      <c r="L259" s="12" t="n">
        <f aca="false">K259/1000</f>
        <v>0.057</v>
      </c>
      <c r="M259" s="13" t="n">
        <f aca="false">IF(SUMIFS($I$3:$I$30000,$B$3:$B$30000,$B259,$C$3:$C$30000,$C259,$D$3:$D$30000,$D259)=0,0,I259/SUMIFS($I$3:$I$30000,$B$3:$B$30000,$B259,$C$3:$C$30000,$C259,$D$3:$D$30000,$D259))</f>
        <v>0.0236137714257649</v>
      </c>
      <c r="N259" s="13" t="n">
        <f aca="false">IF(SUMIFS($K$3:$K$30000,$B$3:$B$30000,$B259,$C$3:$C$30000,$C259,$D$3:$D$30000,$D259)=0,0,K259/SUMIFS($K$3:$K$30000,$B$3:$B$30000,$B259,$C$3:$C$30000,$C259,$D$3:$D$30000,$D259))</f>
        <v>0.387755102040816</v>
      </c>
      <c r="O259" s="10" t="n">
        <v>0</v>
      </c>
      <c r="P259" s="11" t="n">
        <f aca="false">O259/1000</f>
        <v>0</v>
      </c>
      <c r="Q259" s="10" t="n">
        <v>0</v>
      </c>
      <c r="R259" s="12" t="n">
        <f aca="false">Q259/1000</f>
        <v>0</v>
      </c>
      <c r="S259" s="10" t="n">
        <v>101805</v>
      </c>
      <c r="T259" s="10" t="n">
        <v>147</v>
      </c>
    </row>
    <row r="260" customFormat="false" ht="15" hidden="false" customHeight="false" outlineLevel="0" collapsed="false">
      <c r="A260" s="3" t="s">
        <v>95</v>
      </c>
      <c r="B260" s="2" t="s">
        <v>96</v>
      </c>
      <c r="C260" s="2" t="n">
        <v>2026</v>
      </c>
      <c r="D260" s="2" t="s">
        <v>1471</v>
      </c>
      <c r="E260" s="3" t="s">
        <v>1472</v>
      </c>
      <c r="F260" s="2" t="n">
        <v>1</v>
      </c>
      <c r="G260" s="2" t="s">
        <v>122</v>
      </c>
      <c r="H260" s="3" t="s">
        <v>123</v>
      </c>
      <c r="I260" s="10" t="n">
        <v>831848</v>
      </c>
      <c r="J260" s="11" t="n">
        <f aca="false">I260/1000</f>
        <v>831.848</v>
      </c>
      <c r="K260" s="10" t="n">
        <v>2977</v>
      </c>
      <c r="L260" s="12" t="n">
        <f aca="false">K260/1000</f>
        <v>2.977</v>
      </c>
      <c r="M260" s="13" t="n">
        <f aca="false">IF(SUMIFS($I$3:$I$30000,$B$3:$B$30000,$B260,$C$3:$C$30000,$C260,$D$3:$D$30000,$D260)=0,0,I260/SUMIFS($I$3:$I$30000,$B$3:$B$30000,$B260,$C$3:$C$30000,$C260,$D$3:$D$30000,$D260))</f>
        <v>0.552039934645641</v>
      </c>
      <c r="N260" s="13" t="n">
        <f aca="false">IF(SUMIFS($K$3:$K$30000,$B$3:$B$30000,$B260,$C$3:$C$30000,$C260,$D$3:$D$30000,$D260)=0,0,K260/SUMIFS($K$3:$K$30000,$B$3:$B$30000,$B260,$C$3:$C$30000,$C260,$D$3:$D$30000,$D260))</f>
        <v>0.484380084607875</v>
      </c>
      <c r="O260" s="10" t="n">
        <v>0</v>
      </c>
      <c r="P260" s="11" t="n">
        <f aca="false">O260/1000</f>
        <v>0</v>
      </c>
      <c r="Q260" s="10" t="n">
        <v>0</v>
      </c>
      <c r="R260" s="12" t="n">
        <f aca="false">Q260/1000</f>
        <v>0</v>
      </c>
      <c r="S260" s="10" t="n">
        <v>1506862</v>
      </c>
      <c r="T260" s="10" t="n">
        <v>6146</v>
      </c>
    </row>
    <row r="261" customFormat="false" ht="15" hidden="false" customHeight="false" outlineLevel="0" collapsed="false">
      <c r="A261" s="3" t="s">
        <v>95</v>
      </c>
      <c r="B261" s="2" t="s">
        <v>96</v>
      </c>
      <c r="C261" s="2" t="n">
        <v>2026</v>
      </c>
      <c r="D261" s="2" t="s">
        <v>1471</v>
      </c>
      <c r="E261" s="3" t="s">
        <v>1472</v>
      </c>
      <c r="F261" s="2" t="n">
        <v>2</v>
      </c>
      <c r="G261" s="2" t="s">
        <v>147</v>
      </c>
      <c r="H261" s="3" t="s">
        <v>148</v>
      </c>
      <c r="I261" s="10" t="n">
        <v>560825</v>
      </c>
      <c r="J261" s="11" t="n">
        <f aca="false">I261/1000</f>
        <v>560.825</v>
      </c>
      <c r="K261" s="10" t="n">
        <v>2922</v>
      </c>
      <c r="L261" s="12" t="n">
        <f aca="false">K261/1000</f>
        <v>2.922</v>
      </c>
      <c r="M261" s="13" t="n">
        <f aca="false">IF(SUMIFS($I$3:$I$30000,$B$3:$B$30000,$B261,$C$3:$C$30000,$C261,$D$3:$D$30000,$D261)=0,0,I261/SUMIFS($I$3:$I$30000,$B$3:$B$30000,$B261,$C$3:$C$30000,$C261,$D$3:$D$30000,$D261))</f>
        <v>0.372180730551305</v>
      </c>
      <c r="N261" s="13" t="n">
        <f aca="false">IF(SUMIFS($K$3:$K$30000,$B$3:$B$30000,$B261,$C$3:$C$30000,$C261,$D$3:$D$30000,$D261)=0,0,K261/SUMIFS($K$3:$K$30000,$B$3:$B$30000,$B261,$C$3:$C$30000,$C261,$D$3:$D$30000,$D261))</f>
        <v>0.475431174747803</v>
      </c>
      <c r="O261" s="10" t="n">
        <v>205868</v>
      </c>
      <c r="P261" s="11" t="n">
        <f aca="false">O261/1000</f>
        <v>205.868</v>
      </c>
      <c r="Q261" s="10" t="n">
        <v>258</v>
      </c>
      <c r="R261" s="12" t="n">
        <f aca="false">Q261/1000</f>
        <v>0.258</v>
      </c>
      <c r="S261" s="10" t="n">
        <v>1506862</v>
      </c>
      <c r="T261" s="10" t="n">
        <v>6146</v>
      </c>
    </row>
    <row r="262" customFormat="false" ht="15" hidden="false" customHeight="false" outlineLevel="0" collapsed="false">
      <c r="A262" s="3" t="s">
        <v>95</v>
      </c>
      <c r="B262" s="2" t="s">
        <v>96</v>
      </c>
      <c r="C262" s="2" t="n">
        <v>2026</v>
      </c>
      <c r="D262" s="2" t="s">
        <v>1471</v>
      </c>
      <c r="E262" s="3" t="s">
        <v>1472</v>
      </c>
      <c r="F262" s="2" t="n">
        <v>3</v>
      </c>
      <c r="G262" s="2" t="s">
        <v>102</v>
      </c>
      <c r="H262" s="3" t="s">
        <v>103</v>
      </c>
      <c r="I262" s="10" t="n">
        <v>78310</v>
      </c>
      <c r="J262" s="11" t="n">
        <f aca="false">I262/1000</f>
        <v>78.31</v>
      </c>
      <c r="K262" s="10" t="n">
        <v>189</v>
      </c>
      <c r="L262" s="12" t="n">
        <f aca="false">K262/1000</f>
        <v>0.189</v>
      </c>
      <c r="M262" s="13" t="n">
        <f aca="false">IF(SUMIFS($I$3:$I$30000,$B$3:$B$30000,$B262,$C$3:$C$30000,$C262,$D$3:$D$30000,$D262)=0,0,I262/SUMIFS($I$3:$I$30000,$B$3:$B$30000,$B262,$C$3:$C$30000,$C262,$D$3:$D$30000,$D262))</f>
        <v>0.0519689261524944</v>
      </c>
      <c r="N262" s="13" t="n">
        <f aca="false">IF(SUMIFS($K$3:$K$30000,$B$3:$B$30000,$B262,$C$3:$C$30000,$C262,$D$3:$D$30000,$D262)=0,0,K262/SUMIFS($K$3:$K$30000,$B$3:$B$30000,$B262,$C$3:$C$30000,$C262,$D$3:$D$30000,$D262))</f>
        <v>0.030751708428246</v>
      </c>
      <c r="O262" s="10" t="n">
        <v>2681836</v>
      </c>
      <c r="P262" s="11" t="n">
        <f aca="false">O262/1000</f>
        <v>2681.836</v>
      </c>
      <c r="Q262" s="10" t="n">
        <v>86372</v>
      </c>
      <c r="R262" s="12" t="n">
        <f aca="false">Q262/1000</f>
        <v>86.372</v>
      </c>
      <c r="S262" s="10" t="n">
        <v>1506862</v>
      </c>
      <c r="T262" s="10" t="n">
        <v>6146</v>
      </c>
    </row>
    <row r="263" customFormat="false" ht="15" hidden="false" customHeight="false" outlineLevel="0" collapsed="false">
      <c r="A263" s="3" t="s">
        <v>95</v>
      </c>
      <c r="B263" s="2" t="s">
        <v>96</v>
      </c>
      <c r="C263" s="2" t="n">
        <v>2026</v>
      </c>
      <c r="D263" s="2" t="s">
        <v>1471</v>
      </c>
      <c r="E263" s="3" t="s">
        <v>1472</v>
      </c>
      <c r="F263" s="2" t="n">
        <v>4</v>
      </c>
      <c r="G263" s="2" t="s">
        <v>377</v>
      </c>
      <c r="H263" s="3" t="s">
        <v>378</v>
      </c>
      <c r="I263" s="10" t="n">
        <v>21754</v>
      </c>
      <c r="J263" s="11" t="n">
        <f aca="false">I263/1000</f>
        <v>21.754</v>
      </c>
      <c r="K263" s="10" t="n">
        <v>55</v>
      </c>
      <c r="L263" s="12" t="n">
        <f aca="false">K263/1000</f>
        <v>0.055</v>
      </c>
      <c r="M263" s="13" t="n">
        <f aca="false">IF(SUMIFS($I$3:$I$30000,$B$3:$B$30000,$B263,$C$3:$C$30000,$C263,$D$3:$D$30000,$D263)=0,0,I263/SUMIFS($I$3:$I$30000,$B$3:$B$30000,$B263,$C$3:$C$30000,$C263,$D$3:$D$30000,$D263))</f>
        <v>0.0144366239244204</v>
      </c>
      <c r="N263" s="13" t="n">
        <f aca="false">IF(SUMIFS($K$3:$K$30000,$B$3:$B$30000,$B263,$C$3:$C$30000,$C263,$D$3:$D$30000,$D263)=0,0,K263/SUMIFS($K$3:$K$30000,$B$3:$B$30000,$B263,$C$3:$C$30000,$C263,$D$3:$D$30000,$D263))</f>
        <v>0.00894890986007159</v>
      </c>
      <c r="O263" s="10" t="n">
        <v>0</v>
      </c>
      <c r="P263" s="11" t="n">
        <f aca="false">O263/1000</f>
        <v>0</v>
      </c>
      <c r="Q263" s="10" t="n">
        <v>0</v>
      </c>
      <c r="R263" s="12" t="n">
        <f aca="false">Q263/1000</f>
        <v>0</v>
      </c>
      <c r="S263" s="10" t="n">
        <v>1506862</v>
      </c>
      <c r="T263" s="10" t="n">
        <v>6146</v>
      </c>
    </row>
    <row r="264" customFormat="false" ht="15" hidden="false" customHeight="false" outlineLevel="0" collapsed="false">
      <c r="A264" s="3" t="s">
        <v>95</v>
      </c>
      <c r="B264" s="2" t="s">
        <v>96</v>
      </c>
      <c r="C264" s="2" t="n">
        <v>2026</v>
      </c>
      <c r="D264" s="2" t="s">
        <v>1471</v>
      </c>
      <c r="E264" s="3" t="s">
        <v>1472</v>
      </c>
      <c r="F264" s="2" t="n">
        <v>5</v>
      </c>
      <c r="G264" s="2" t="s">
        <v>107</v>
      </c>
      <c r="H264" s="3" t="s">
        <v>108</v>
      </c>
      <c r="I264" s="10" t="n">
        <v>14125</v>
      </c>
      <c r="J264" s="11" t="n">
        <f aca="false">I264/1000</f>
        <v>14.125</v>
      </c>
      <c r="K264" s="10" t="n">
        <v>3</v>
      </c>
      <c r="L264" s="12" t="n">
        <f aca="false">K264/1000</f>
        <v>0.003</v>
      </c>
      <c r="M264" s="13" t="n">
        <f aca="false">IF(SUMIFS($I$3:$I$30000,$B$3:$B$30000,$B264,$C$3:$C$30000,$C264,$D$3:$D$30000,$D264)=0,0,I264/SUMIFS($I$3:$I$30000,$B$3:$B$30000,$B264,$C$3:$C$30000,$C264,$D$3:$D$30000,$D264))</f>
        <v>0.00937378472613949</v>
      </c>
      <c r="N264" s="13" t="n">
        <f aca="false">IF(SUMIFS($K$3:$K$30000,$B$3:$B$30000,$B264,$C$3:$C$30000,$C264,$D$3:$D$30000,$D264)=0,0,K264/SUMIFS($K$3:$K$30000,$B$3:$B$30000,$B264,$C$3:$C$30000,$C264,$D$3:$D$30000,$D264))</f>
        <v>0.000488122356003905</v>
      </c>
      <c r="O264" s="10" t="n">
        <v>0</v>
      </c>
      <c r="P264" s="11" t="n">
        <f aca="false">O264/1000</f>
        <v>0</v>
      </c>
      <c r="Q264" s="10" t="n">
        <v>0</v>
      </c>
      <c r="R264" s="12" t="n">
        <f aca="false">Q264/1000</f>
        <v>0</v>
      </c>
      <c r="S264" s="10" t="n">
        <v>1506862</v>
      </c>
      <c r="T264" s="10" t="n">
        <v>6146</v>
      </c>
    </row>
    <row r="265" customFormat="false" ht="15" hidden="false" customHeight="false" outlineLevel="0" collapsed="false">
      <c r="A265" s="3" t="s">
        <v>95</v>
      </c>
      <c r="B265" s="2" t="s">
        <v>96</v>
      </c>
      <c r="C265" s="2" t="n">
        <v>2026</v>
      </c>
      <c r="D265" s="2" t="s">
        <v>1471</v>
      </c>
      <c r="E265" s="3" t="s">
        <v>1472</v>
      </c>
      <c r="F265" s="2" t="n">
        <v>6</v>
      </c>
      <c r="G265" s="2" t="s">
        <v>142</v>
      </c>
      <c r="H265" s="3" t="s">
        <v>143</v>
      </c>
      <c r="I265" s="10" t="n">
        <v>0</v>
      </c>
      <c r="J265" s="11" t="n">
        <f aca="false">I265/1000</f>
        <v>0</v>
      </c>
      <c r="K265" s="10" t="n">
        <v>0</v>
      </c>
      <c r="L265" s="12" t="n">
        <f aca="false">K265/1000</f>
        <v>0</v>
      </c>
      <c r="M265" s="13" t="n">
        <f aca="false">IF(SUMIFS($I$3:$I$30000,$B$3:$B$30000,$B265,$C$3:$C$30000,$C265,$D$3:$D$30000,$D265)=0,0,I265/SUMIFS($I$3:$I$30000,$B$3:$B$30000,$B265,$C$3:$C$30000,$C265,$D$3:$D$30000,$D265))</f>
        <v>0</v>
      </c>
      <c r="N265" s="13" t="n">
        <f aca="false">IF(SUMIFS($K$3:$K$30000,$B$3:$B$30000,$B265,$C$3:$C$30000,$C265,$D$3:$D$30000,$D265)=0,0,K265/SUMIFS($K$3:$K$30000,$B$3:$B$30000,$B265,$C$3:$C$30000,$C265,$D$3:$D$30000,$D265))</f>
        <v>0</v>
      </c>
      <c r="O265" s="10" t="n">
        <v>9758572</v>
      </c>
      <c r="P265" s="11" t="n">
        <f aca="false">O265/1000</f>
        <v>9758.572</v>
      </c>
      <c r="Q265" s="10" t="n">
        <v>26689</v>
      </c>
      <c r="R265" s="12" t="n">
        <f aca="false">Q265/1000</f>
        <v>26.689</v>
      </c>
      <c r="S265" s="10" t="n">
        <v>1506862</v>
      </c>
      <c r="T265" s="10" t="n">
        <v>6146</v>
      </c>
    </row>
    <row r="266" customFormat="false" ht="15" hidden="false" customHeight="false" outlineLevel="0" collapsed="false">
      <c r="A266" s="3" t="s">
        <v>95</v>
      </c>
      <c r="B266" s="2" t="s">
        <v>96</v>
      </c>
      <c r="C266" s="2" t="n">
        <v>2026</v>
      </c>
      <c r="D266" s="2" t="s">
        <v>1471</v>
      </c>
      <c r="E266" s="3" t="s">
        <v>1472</v>
      </c>
      <c r="F266" s="2" t="n">
        <v>7</v>
      </c>
      <c r="G266" s="2" t="s">
        <v>162</v>
      </c>
      <c r="H266" s="3" t="s">
        <v>163</v>
      </c>
      <c r="I266" s="10" t="n">
        <v>0</v>
      </c>
      <c r="J266" s="11" t="n">
        <f aca="false">I266/1000</f>
        <v>0</v>
      </c>
      <c r="K266" s="10" t="n">
        <v>0</v>
      </c>
      <c r="L266" s="12" t="n">
        <f aca="false">K266/1000</f>
        <v>0</v>
      </c>
      <c r="M266" s="13" t="n">
        <f aca="false">IF(SUMIFS($I$3:$I$30000,$B$3:$B$30000,$B266,$C$3:$C$30000,$C266,$D$3:$D$30000,$D266)=0,0,I266/SUMIFS($I$3:$I$30000,$B$3:$B$30000,$B266,$C$3:$C$30000,$C266,$D$3:$D$30000,$D266))</f>
        <v>0</v>
      </c>
      <c r="N266" s="13" t="n">
        <f aca="false">IF(SUMIFS($K$3:$K$30000,$B$3:$B$30000,$B266,$C$3:$C$30000,$C266,$D$3:$D$30000,$D266)=0,0,K266/SUMIFS($K$3:$K$30000,$B$3:$B$30000,$B266,$C$3:$C$30000,$C266,$D$3:$D$30000,$D266))</f>
        <v>0</v>
      </c>
      <c r="O266" s="10" t="n">
        <v>111157</v>
      </c>
      <c r="P266" s="11" t="n">
        <f aca="false">O266/1000</f>
        <v>111.157</v>
      </c>
      <c r="Q266" s="10" t="n">
        <v>195</v>
      </c>
      <c r="R266" s="12" t="n">
        <f aca="false">Q266/1000</f>
        <v>0.195</v>
      </c>
      <c r="S266" s="10" t="n">
        <v>1506862</v>
      </c>
      <c r="T266" s="10" t="n">
        <v>6146</v>
      </c>
    </row>
    <row r="267" customFormat="false" ht="15" hidden="false" customHeight="false" outlineLevel="0" collapsed="false">
      <c r="A267" s="3" t="s">
        <v>95</v>
      </c>
      <c r="B267" s="2" t="s">
        <v>96</v>
      </c>
      <c r="C267" s="2" t="n">
        <v>2026</v>
      </c>
      <c r="D267" s="2" t="s">
        <v>1471</v>
      </c>
      <c r="E267" s="3" t="s">
        <v>1472</v>
      </c>
      <c r="F267" s="2" t="n">
        <v>8</v>
      </c>
      <c r="G267" s="2" t="s">
        <v>137</v>
      </c>
      <c r="H267" s="3" t="s">
        <v>138</v>
      </c>
      <c r="I267" s="10" t="n">
        <v>0</v>
      </c>
      <c r="J267" s="11" t="n">
        <f aca="false">I267/1000</f>
        <v>0</v>
      </c>
      <c r="K267" s="10" t="n">
        <v>0</v>
      </c>
      <c r="L267" s="12" t="n">
        <f aca="false">K267/1000</f>
        <v>0</v>
      </c>
      <c r="M267" s="13" t="n">
        <f aca="false">IF(SUMIFS($I$3:$I$30000,$B$3:$B$30000,$B267,$C$3:$C$30000,$C267,$D$3:$D$30000,$D267)=0,0,I267/SUMIFS($I$3:$I$30000,$B$3:$B$30000,$B267,$C$3:$C$30000,$C267,$D$3:$D$30000,$D267))</f>
        <v>0</v>
      </c>
      <c r="N267" s="13" t="n">
        <f aca="false">IF(SUMIFS($K$3:$K$30000,$B$3:$B$30000,$B267,$C$3:$C$30000,$C267,$D$3:$D$30000,$D267)=0,0,K267/SUMIFS($K$3:$K$30000,$B$3:$B$30000,$B267,$C$3:$C$30000,$C267,$D$3:$D$30000,$D267))</f>
        <v>0</v>
      </c>
      <c r="O267" s="10" t="n">
        <v>1062939</v>
      </c>
      <c r="P267" s="11" t="n">
        <f aca="false">O267/1000</f>
        <v>1062.939</v>
      </c>
      <c r="Q267" s="10" t="n">
        <v>2018</v>
      </c>
      <c r="R267" s="12" t="n">
        <f aca="false">Q267/1000</f>
        <v>2.018</v>
      </c>
      <c r="S267" s="10" t="n">
        <v>1506862</v>
      </c>
      <c r="T267" s="10" t="n">
        <v>6146</v>
      </c>
    </row>
    <row r="268" customFormat="false" ht="15" hidden="false" customHeight="false" outlineLevel="0" collapsed="false">
      <c r="A268" s="3" t="s">
        <v>95</v>
      </c>
      <c r="B268" s="2" t="s">
        <v>96</v>
      </c>
      <c r="C268" s="2" t="n">
        <v>2026</v>
      </c>
      <c r="D268" s="2" t="s">
        <v>1471</v>
      </c>
      <c r="E268" s="3" t="s">
        <v>1472</v>
      </c>
      <c r="F268" s="2" t="n">
        <v>9</v>
      </c>
      <c r="G268" s="2" t="s">
        <v>180</v>
      </c>
      <c r="H268" s="3" t="s">
        <v>181</v>
      </c>
      <c r="I268" s="10" t="n">
        <v>0</v>
      </c>
      <c r="J268" s="11" t="n">
        <f aca="false">I268/1000</f>
        <v>0</v>
      </c>
      <c r="K268" s="10" t="n">
        <v>0</v>
      </c>
      <c r="L268" s="12" t="n">
        <f aca="false">K268/1000</f>
        <v>0</v>
      </c>
      <c r="M268" s="13" t="n">
        <f aca="false">IF(SUMIFS($I$3:$I$30000,$B$3:$B$30000,$B268,$C$3:$C$30000,$C268,$D$3:$D$30000,$D268)=0,0,I268/SUMIFS($I$3:$I$30000,$B$3:$B$30000,$B268,$C$3:$C$30000,$C268,$D$3:$D$30000,$D268))</f>
        <v>0</v>
      </c>
      <c r="N268" s="13" t="n">
        <f aca="false">IF(SUMIFS($K$3:$K$30000,$B$3:$B$30000,$B268,$C$3:$C$30000,$C268,$D$3:$D$30000,$D268)=0,0,K268/SUMIFS($K$3:$K$30000,$B$3:$B$30000,$B268,$C$3:$C$30000,$C268,$D$3:$D$30000,$D268))</f>
        <v>0</v>
      </c>
      <c r="O268" s="10" t="n">
        <v>272344</v>
      </c>
      <c r="P268" s="11" t="n">
        <f aca="false">O268/1000</f>
        <v>272.344</v>
      </c>
      <c r="Q268" s="10" t="n">
        <v>585</v>
      </c>
      <c r="R268" s="12" t="n">
        <f aca="false">Q268/1000</f>
        <v>0.585</v>
      </c>
      <c r="S268" s="10" t="n">
        <v>1506862</v>
      </c>
      <c r="T268" s="10" t="n">
        <v>6146</v>
      </c>
    </row>
    <row r="269" customFormat="false" ht="15" hidden="false" customHeight="false" outlineLevel="0" collapsed="false">
      <c r="A269" s="3" t="s">
        <v>95</v>
      </c>
      <c r="B269" s="2" t="s">
        <v>96</v>
      </c>
      <c r="C269" s="2" t="n">
        <v>2026</v>
      </c>
      <c r="D269" s="2" t="s">
        <v>1471</v>
      </c>
      <c r="E269" s="3" t="s">
        <v>1472</v>
      </c>
      <c r="F269" s="2" t="n">
        <v>10</v>
      </c>
      <c r="G269" s="2" t="s">
        <v>192</v>
      </c>
      <c r="H269" s="3" t="s">
        <v>193</v>
      </c>
      <c r="I269" s="10" t="n">
        <v>0</v>
      </c>
      <c r="J269" s="11" t="n">
        <f aca="false">I269/1000</f>
        <v>0</v>
      </c>
      <c r="K269" s="10" t="n">
        <v>0</v>
      </c>
      <c r="L269" s="12" t="n">
        <f aca="false">K269/1000</f>
        <v>0</v>
      </c>
      <c r="M269" s="13" t="n">
        <f aca="false">IF(SUMIFS($I$3:$I$30000,$B$3:$B$30000,$B269,$C$3:$C$30000,$C269,$D$3:$D$30000,$D269)=0,0,I269/SUMIFS($I$3:$I$30000,$B$3:$B$30000,$B269,$C$3:$C$30000,$C269,$D$3:$D$30000,$D269))</f>
        <v>0</v>
      </c>
      <c r="N269" s="13" t="n">
        <f aca="false">IF(SUMIFS($K$3:$K$30000,$B$3:$B$30000,$B269,$C$3:$C$30000,$C269,$D$3:$D$30000,$D269)=0,0,K269/SUMIFS($K$3:$K$30000,$B$3:$B$30000,$B269,$C$3:$C$30000,$C269,$D$3:$D$30000,$D269))</f>
        <v>0</v>
      </c>
      <c r="O269" s="10" t="n">
        <v>6844637</v>
      </c>
      <c r="P269" s="11" t="n">
        <f aca="false">O269/1000</f>
        <v>6844.637</v>
      </c>
      <c r="Q269" s="10" t="n">
        <v>24301</v>
      </c>
      <c r="R269" s="12" t="n">
        <f aca="false">Q269/1000</f>
        <v>24.301</v>
      </c>
      <c r="S269" s="10" t="n">
        <v>1506862</v>
      </c>
      <c r="T269" s="10" t="n">
        <v>6146</v>
      </c>
    </row>
    <row r="270" customFormat="false" ht="15" hidden="false" customHeight="false" outlineLevel="0" collapsed="false">
      <c r="A270" s="3" t="s">
        <v>95</v>
      </c>
      <c r="B270" s="2" t="s">
        <v>96</v>
      </c>
      <c r="C270" s="2" t="n">
        <v>2026</v>
      </c>
      <c r="D270" s="2" t="s">
        <v>1471</v>
      </c>
      <c r="E270" s="3" t="s">
        <v>1472</v>
      </c>
      <c r="F270" s="2" t="n">
        <v>11</v>
      </c>
      <c r="G270" s="2" t="s">
        <v>197</v>
      </c>
      <c r="H270" s="3" t="s">
        <v>198</v>
      </c>
      <c r="I270" s="10" t="n">
        <v>0</v>
      </c>
      <c r="J270" s="11" t="n">
        <f aca="false">I270/1000</f>
        <v>0</v>
      </c>
      <c r="K270" s="10" t="n">
        <v>0</v>
      </c>
      <c r="L270" s="12" t="n">
        <f aca="false">K270/1000</f>
        <v>0</v>
      </c>
      <c r="M270" s="13" t="n">
        <f aca="false">IF(SUMIFS($I$3:$I$30000,$B$3:$B$30000,$B270,$C$3:$C$30000,$C270,$D$3:$D$30000,$D270)=0,0,I270/SUMIFS($I$3:$I$30000,$B$3:$B$30000,$B270,$C$3:$C$30000,$C270,$D$3:$D$30000,$D270))</f>
        <v>0</v>
      </c>
      <c r="N270" s="13" t="n">
        <f aca="false">IF(SUMIFS($K$3:$K$30000,$B$3:$B$30000,$B270,$C$3:$C$30000,$C270,$D$3:$D$30000,$D270)=0,0,K270/SUMIFS($K$3:$K$30000,$B$3:$B$30000,$B270,$C$3:$C$30000,$C270,$D$3:$D$30000,$D270))</f>
        <v>0</v>
      </c>
      <c r="O270" s="10" t="n">
        <v>475791</v>
      </c>
      <c r="P270" s="11" t="n">
        <f aca="false">O270/1000</f>
        <v>475.791</v>
      </c>
      <c r="Q270" s="10" t="n">
        <v>765</v>
      </c>
      <c r="R270" s="12" t="n">
        <f aca="false">Q270/1000</f>
        <v>0.765</v>
      </c>
      <c r="S270" s="10" t="n">
        <v>1506862</v>
      </c>
      <c r="T270" s="10" t="n">
        <v>6146</v>
      </c>
    </row>
    <row r="271" customFormat="false" ht="15" hidden="false" customHeight="false" outlineLevel="0" collapsed="false">
      <c r="A271" s="3" t="s">
        <v>95</v>
      </c>
      <c r="B271" s="2" t="s">
        <v>96</v>
      </c>
      <c r="C271" s="2" t="n">
        <v>2026</v>
      </c>
      <c r="D271" s="2" t="s">
        <v>1471</v>
      </c>
      <c r="E271" s="3" t="s">
        <v>1472</v>
      </c>
      <c r="F271" s="2" t="n">
        <v>12</v>
      </c>
      <c r="G271" s="2" t="s">
        <v>97</v>
      </c>
      <c r="H271" s="3" t="s">
        <v>98</v>
      </c>
      <c r="I271" s="10" t="n">
        <v>0</v>
      </c>
      <c r="J271" s="11" t="n">
        <f aca="false">I271/1000</f>
        <v>0</v>
      </c>
      <c r="K271" s="10" t="n">
        <v>0</v>
      </c>
      <c r="L271" s="12" t="n">
        <f aca="false">K271/1000</f>
        <v>0</v>
      </c>
      <c r="M271" s="13" t="n">
        <f aca="false">IF(SUMIFS($I$3:$I$30000,$B$3:$B$30000,$B271,$C$3:$C$30000,$C271,$D$3:$D$30000,$D271)=0,0,I271/SUMIFS($I$3:$I$30000,$B$3:$B$30000,$B271,$C$3:$C$30000,$C271,$D$3:$D$30000,$D271))</f>
        <v>0</v>
      </c>
      <c r="N271" s="13" t="n">
        <f aca="false">IF(SUMIFS($K$3:$K$30000,$B$3:$B$30000,$B271,$C$3:$C$30000,$C271,$D$3:$D$30000,$D271)=0,0,K271/SUMIFS($K$3:$K$30000,$B$3:$B$30000,$B271,$C$3:$C$30000,$C271,$D$3:$D$30000,$D271))</f>
        <v>0</v>
      </c>
      <c r="O271" s="10" t="n">
        <v>4310921</v>
      </c>
      <c r="P271" s="11" t="n">
        <f aca="false">O271/1000</f>
        <v>4310.921</v>
      </c>
      <c r="Q271" s="10" t="n">
        <v>40943</v>
      </c>
      <c r="R271" s="12" t="n">
        <f aca="false">Q271/1000</f>
        <v>40.943</v>
      </c>
      <c r="S271" s="10" t="n">
        <v>1506862</v>
      </c>
      <c r="T271" s="10" t="n">
        <v>6146</v>
      </c>
    </row>
    <row r="272" customFormat="false" ht="15" hidden="false" customHeight="false" outlineLevel="0" collapsed="false">
      <c r="A272" s="3" t="s">
        <v>95</v>
      </c>
      <c r="B272" s="2" t="s">
        <v>96</v>
      </c>
      <c r="C272" s="2" t="n">
        <v>2026</v>
      </c>
      <c r="D272" s="2" t="s">
        <v>1475</v>
      </c>
      <c r="E272" s="3" t="s">
        <v>1474</v>
      </c>
      <c r="F272" s="2" t="n">
        <v>1</v>
      </c>
      <c r="G272" s="2" t="s">
        <v>97</v>
      </c>
      <c r="H272" s="3" t="s">
        <v>98</v>
      </c>
      <c r="I272" s="10" t="n">
        <v>51223449</v>
      </c>
      <c r="J272" s="11" t="n">
        <f aca="false">I272/1000</f>
        <v>51223.449</v>
      </c>
      <c r="K272" s="10" t="n">
        <v>58873</v>
      </c>
      <c r="L272" s="12" t="n">
        <f aca="false">K272/1000</f>
        <v>58.873</v>
      </c>
      <c r="M272" s="13" t="n">
        <f aca="false">IF(SUMIFS($I$3:$I$30000,$B$3:$B$30000,$B272,$C$3:$C$30000,$C272,$D$3:$D$30000,$D272)=0,0,I272/SUMIFS($I$3:$I$30000,$B$3:$B$30000,$B272,$C$3:$C$30000,$C272,$D$3:$D$30000,$D272))</f>
        <v>0.817492474771873</v>
      </c>
      <c r="N272" s="13" t="n">
        <f aca="false">IF(SUMIFS($K$3:$K$30000,$B$3:$B$30000,$B272,$C$3:$C$30000,$C272,$D$3:$D$30000,$D272)=0,0,K272/SUMIFS($K$3:$K$30000,$B$3:$B$30000,$B272,$C$3:$C$30000,$C272,$D$3:$D$30000,$D272))</f>
        <v>0.792400769883037</v>
      </c>
      <c r="O272" s="10" t="n">
        <v>747488</v>
      </c>
      <c r="P272" s="11" t="n">
        <f aca="false">O272/1000</f>
        <v>747.488</v>
      </c>
      <c r="Q272" s="10" t="n">
        <v>1559</v>
      </c>
      <c r="R272" s="12" t="n">
        <f aca="false">Q272/1000</f>
        <v>1.559</v>
      </c>
      <c r="S272" s="10" t="n">
        <v>62659230</v>
      </c>
      <c r="T272" s="10" t="n">
        <v>74297</v>
      </c>
    </row>
    <row r="273" customFormat="false" ht="15" hidden="false" customHeight="false" outlineLevel="0" collapsed="false">
      <c r="A273" s="3" t="s">
        <v>95</v>
      </c>
      <c r="B273" s="2" t="s">
        <v>96</v>
      </c>
      <c r="C273" s="2" t="n">
        <v>2026</v>
      </c>
      <c r="D273" s="2" t="s">
        <v>1475</v>
      </c>
      <c r="E273" s="3" t="s">
        <v>1474</v>
      </c>
      <c r="F273" s="2" t="n">
        <v>2</v>
      </c>
      <c r="G273" s="2" t="s">
        <v>107</v>
      </c>
      <c r="H273" s="3" t="s">
        <v>108</v>
      </c>
      <c r="I273" s="10" t="n">
        <v>10328246</v>
      </c>
      <c r="J273" s="11" t="n">
        <f aca="false">I273/1000</f>
        <v>10328.246</v>
      </c>
      <c r="K273" s="10" t="n">
        <v>12556</v>
      </c>
      <c r="L273" s="12" t="n">
        <f aca="false">K273/1000</f>
        <v>12.556</v>
      </c>
      <c r="M273" s="13" t="n">
        <f aca="false">IF(SUMIFS($I$3:$I$30000,$B$3:$B$30000,$B273,$C$3:$C$30000,$C273,$D$3:$D$30000,$D273)=0,0,I273/SUMIFS($I$3:$I$30000,$B$3:$B$30000,$B273,$C$3:$C$30000,$C273,$D$3:$D$30000,$D273))</f>
        <v>0.164831996818346</v>
      </c>
      <c r="N273" s="13" t="n">
        <f aca="false">IF(SUMIFS($K$3:$K$30000,$B$3:$B$30000,$B273,$C$3:$C$30000,$C273,$D$3:$D$30000,$D273)=0,0,K273/SUMIFS($K$3:$K$30000,$B$3:$B$30000,$B273,$C$3:$C$30000,$C273,$D$3:$D$30000,$D273))</f>
        <v>0.168997402317725</v>
      </c>
      <c r="O273" s="10" t="n">
        <v>295089</v>
      </c>
      <c r="P273" s="11" t="n">
        <f aca="false">O273/1000</f>
        <v>295.089</v>
      </c>
      <c r="Q273" s="10" t="n">
        <v>659</v>
      </c>
      <c r="R273" s="12" t="n">
        <f aca="false">Q273/1000</f>
        <v>0.659</v>
      </c>
      <c r="S273" s="10" t="n">
        <v>62659230</v>
      </c>
      <c r="T273" s="10" t="n">
        <v>74297</v>
      </c>
    </row>
    <row r="274" customFormat="false" ht="15" hidden="false" customHeight="false" outlineLevel="0" collapsed="false">
      <c r="A274" s="3" t="s">
        <v>95</v>
      </c>
      <c r="B274" s="2" t="s">
        <v>96</v>
      </c>
      <c r="C274" s="2" t="n">
        <v>2026</v>
      </c>
      <c r="D274" s="2" t="s">
        <v>1475</v>
      </c>
      <c r="E274" s="3" t="s">
        <v>1474</v>
      </c>
      <c r="F274" s="2" t="n">
        <v>3</v>
      </c>
      <c r="G274" s="2" t="s">
        <v>102</v>
      </c>
      <c r="H274" s="3" t="s">
        <v>103</v>
      </c>
      <c r="I274" s="10" t="n">
        <v>522766</v>
      </c>
      <c r="J274" s="11" t="n">
        <f aca="false">I274/1000</f>
        <v>522.766</v>
      </c>
      <c r="K274" s="10" t="n">
        <v>1072</v>
      </c>
      <c r="L274" s="12" t="n">
        <f aca="false">K274/1000</f>
        <v>1.072</v>
      </c>
      <c r="M274" s="13" t="n">
        <f aca="false">IF(SUMIFS($I$3:$I$30000,$B$3:$B$30000,$B274,$C$3:$C$30000,$C274,$D$3:$D$30000,$D274)=0,0,I274/SUMIFS($I$3:$I$30000,$B$3:$B$30000,$B274,$C$3:$C$30000,$C274,$D$3:$D$30000,$D274))</f>
        <v>0.00834300070396652</v>
      </c>
      <c r="N274" s="13" t="n">
        <f aca="false">IF(SUMIFS($K$3:$K$30000,$B$3:$B$30000,$B274,$C$3:$C$30000,$C274,$D$3:$D$30000,$D274)=0,0,K274/SUMIFS($K$3:$K$30000,$B$3:$B$30000,$B274,$C$3:$C$30000,$C274,$D$3:$D$30000,$D274))</f>
        <v>0.0144285771969259</v>
      </c>
      <c r="O274" s="10" t="n">
        <v>685839</v>
      </c>
      <c r="P274" s="11" t="n">
        <f aca="false">O274/1000</f>
        <v>685.839</v>
      </c>
      <c r="Q274" s="10" t="n">
        <v>33210</v>
      </c>
      <c r="R274" s="12" t="n">
        <f aca="false">Q274/1000</f>
        <v>33.21</v>
      </c>
      <c r="S274" s="10" t="n">
        <v>62659230</v>
      </c>
      <c r="T274" s="10" t="n">
        <v>74297</v>
      </c>
    </row>
    <row r="275" customFormat="false" ht="15" hidden="false" customHeight="false" outlineLevel="0" collapsed="false">
      <c r="A275" s="3" t="s">
        <v>95</v>
      </c>
      <c r="B275" s="2" t="s">
        <v>96</v>
      </c>
      <c r="C275" s="2" t="n">
        <v>2026</v>
      </c>
      <c r="D275" s="2" t="s">
        <v>1475</v>
      </c>
      <c r="E275" s="3" t="s">
        <v>1474</v>
      </c>
      <c r="F275" s="2" t="n">
        <v>4</v>
      </c>
      <c r="G275" s="2" t="s">
        <v>252</v>
      </c>
      <c r="H275" s="3" t="s">
        <v>253</v>
      </c>
      <c r="I275" s="10" t="n">
        <v>272014</v>
      </c>
      <c r="J275" s="11" t="n">
        <f aca="false">I275/1000</f>
        <v>272.014</v>
      </c>
      <c r="K275" s="10" t="n">
        <v>1000</v>
      </c>
      <c r="L275" s="12" t="n">
        <f aca="false">K275/1000</f>
        <v>1</v>
      </c>
      <c r="M275" s="13" t="n">
        <f aca="false">IF(SUMIFS($I$3:$I$30000,$B$3:$B$30000,$B275,$C$3:$C$30000,$C275,$D$3:$D$30000,$D275)=0,0,I275/SUMIFS($I$3:$I$30000,$B$3:$B$30000,$B275,$C$3:$C$30000,$C275,$D$3:$D$30000,$D275))</f>
        <v>0.00434116410303797</v>
      </c>
      <c r="N275" s="13" t="n">
        <f aca="false">IF(SUMIFS($K$3:$K$30000,$B$3:$B$30000,$B275,$C$3:$C$30000,$C275,$D$3:$D$30000,$D275)=0,0,K275/SUMIFS($K$3:$K$30000,$B$3:$B$30000,$B275,$C$3:$C$30000,$C275,$D$3:$D$30000,$D275))</f>
        <v>0.0134594936538487</v>
      </c>
      <c r="O275" s="10" t="n">
        <v>0</v>
      </c>
      <c r="P275" s="11" t="n">
        <f aca="false">O275/1000</f>
        <v>0</v>
      </c>
      <c r="Q275" s="10" t="n">
        <v>0</v>
      </c>
      <c r="R275" s="12" t="n">
        <f aca="false">Q275/1000</f>
        <v>0</v>
      </c>
      <c r="S275" s="10" t="n">
        <v>62659230</v>
      </c>
      <c r="T275" s="10" t="n">
        <v>74297</v>
      </c>
    </row>
    <row r="276" customFormat="false" ht="15" hidden="false" customHeight="false" outlineLevel="0" collapsed="false">
      <c r="A276" s="3" t="s">
        <v>95</v>
      </c>
      <c r="B276" s="2" t="s">
        <v>96</v>
      </c>
      <c r="C276" s="2" t="n">
        <v>2026</v>
      </c>
      <c r="D276" s="2" t="s">
        <v>1475</v>
      </c>
      <c r="E276" s="3" t="s">
        <v>1474</v>
      </c>
      <c r="F276" s="2" t="n">
        <v>5</v>
      </c>
      <c r="G276" s="2" t="s">
        <v>117</v>
      </c>
      <c r="H276" s="3" t="s">
        <v>118</v>
      </c>
      <c r="I276" s="10" t="n">
        <v>120198</v>
      </c>
      <c r="J276" s="11" t="n">
        <f aca="false">I276/1000</f>
        <v>120.198</v>
      </c>
      <c r="K276" s="10" t="n">
        <v>257</v>
      </c>
      <c r="L276" s="12" t="n">
        <f aca="false">K276/1000</f>
        <v>0.257</v>
      </c>
      <c r="M276" s="13" t="n">
        <f aca="false">IF(SUMIFS($I$3:$I$30000,$B$3:$B$30000,$B276,$C$3:$C$30000,$C276,$D$3:$D$30000,$D276)=0,0,I276/SUMIFS($I$3:$I$30000,$B$3:$B$30000,$B276,$C$3:$C$30000,$C276,$D$3:$D$30000,$D276))</f>
        <v>0.00191828083428411</v>
      </c>
      <c r="N276" s="13" t="n">
        <f aca="false">IF(SUMIFS($K$3:$K$30000,$B$3:$B$30000,$B276,$C$3:$C$30000,$C276,$D$3:$D$30000,$D276)=0,0,K276/SUMIFS($K$3:$K$30000,$B$3:$B$30000,$B276,$C$3:$C$30000,$C276,$D$3:$D$30000,$D276))</f>
        <v>0.00345908986903913</v>
      </c>
      <c r="O276" s="10" t="n">
        <v>1600</v>
      </c>
      <c r="P276" s="11" t="n">
        <f aca="false">O276/1000</f>
        <v>1.6</v>
      </c>
      <c r="Q276" s="10" t="n">
        <v>4</v>
      </c>
      <c r="R276" s="12" t="n">
        <f aca="false">Q276/1000</f>
        <v>0.004</v>
      </c>
      <c r="S276" s="10" t="n">
        <v>62659230</v>
      </c>
      <c r="T276" s="10" t="n">
        <v>74297</v>
      </c>
    </row>
    <row r="277" customFormat="false" ht="15" hidden="false" customHeight="false" outlineLevel="0" collapsed="false">
      <c r="A277" s="3" t="s">
        <v>95</v>
      </c>
      <c r="B277" s="2" t="s">
        <v>96</v>
      </c>
      <c r="C277" s="2" t="n">
        <v>2026</v>
      </c>
      <c r="D277" s="2" t="s">
        <v>1475</v>
      </c>
      <c r="E277" s="3" t="s">
        <v>1474</v>
      </c>
      <c r="F277" s="2" t="n">
        <v>6</v>
      </c>
      <c r="G277" s="2" t="s">
        <v>112</v>
      </c>
      <c r="H277" s="3" t="s">
        <v>113</v>
      </c>
      <c r="I277" s="10" t="n">
        <v>97249</v>
      </c>
      <c r="J277" s="11" t="n">
        <f aca="false">I277/1000</f>
        <v>97.249</v>
      </c>
      <c r="K277" s="10" t="n">
        <v>62</v>
      </c>
      <c r="L277" s="12" t="n">
        <f aca="false">K277/1000</f>
        <v>0.062</v>
      </c>
      <c r="M277" s="13" t="n">
        <f aca="false">IF(SUMIFS($I$3:$I$30000,$B$3:$B$30000,$B277,$C$3:$C$30000,$C277,$D$3:$D$30000,$D277)=0,0,I277/SUMIFS($I$3:$I$30000,$B$3:$B$30000,$B277,$C$3:$C$30000,$C277,$D$3:$D$30000,$D277))</f>
        <v>0.0015520299244022</v>
      </c>
      <c r="N277" s="13" t="n">
        <f aca="false">IF(SUMIFS($K$3:$K$30000,$B$3:$B$30000,$B277,$C$3:$C$30000,$C277,$D$3:$D$30000,$D277)=0,0,K277/SUMIFS($K$3:$K$30000,$B$3:$B$30000,$B277,$C$3:$C$30000,$C277,$D$3:$D$30000,$D277))</f>
        <v>0.000834488606538622</v>
      </c>
      <c r="O277" s="10" t="n">
        <v>15579</v>
      </c>
      <c r="P277" s="11" t="n">
        <f aca="false">O277/1000</f>
        <v>15.579</v>
      </c>
      <c r="Q277" s="10" t="n">
        <v>9</v>
      </c>
      <c r="R277" s="12" t="n">
        <f aca="false">Q277/1000</f>
        <v>0.009</v>
      </c>
      <c r="S277" s="10" t="n">
        <v>62659230</v>
      </c>
      <c r="T277" s="10" t="n">
        <v>74297</v>
      </c>
    </row>
    <row r="278" customFormat="false" ht="15" hidden="false" customHeight="false" outlineLevel="0" collapsed="false">
      <c r="A278" s="3" t="s">
        <v>95</v>
      </c>
      <c r="B278" s="2" t="s">
        <v>96</v>
      </c>
      <c r="C278" s="2" t="n">
        <v>2026</v>
      </c>
      <c r="D278" s="2" t="s">
        <v>1475</v>
      </c>
      <c r="E278" s="3" t="s">
        <v>1474</v>
      </c>
      <c r="F278" s="2" t="n">
        <v>7</v>
      </c>
      <c r="G278" s="2" t="s">
        <v>147</v>
      </c>
      <c r="H278" s="3" t="s">
        <v>148</v>
      </c>
      <c r="I278" s="10" t="n">
        <v>52401</v>
      </c>
      <c r="J278" s="11" t="n">
        <f aca="false">I278/1000</f>
        <v>52.401</v>
      </c>
      <c r="K278" s="10" t="n">
        <v>301</v>
      </c>
      <c r="L278" s="12" t="n">
        <f aca="false">K278/1000</f>
        <v>0.301</v>
      </c>
      <c r="M278" s="13" t="n">
        <f aca="false">IF(SUMIFS($I$3:$I$30000,$B$3:$B$30000,$B278,$C$3:$C$30000,$C278,$D$3:$D$30000,$D278)=0,0,I278/SUMIFS($I$3:$I$30000,$B$3:$B$30000,$B278,$C$3:$C$30000,$C278,$D$3:$D$30000,$D278))</f>
        <v>0.000836285412380586</v>
      </c>
      <c r="N278" s="13" t="n">
        <f aca="false">IF(SUMIFS($K$3:$K$30000,$B$3:$B$30000,$B278,$C$3:$C$30000,$C278,$D$3:$D$30000,$D278)=0,0,K278/SUMIFS($K$3:$K$30000,$B$3:$B$30000,$B278,$C$3:$C$30000,$C278,$D$3:$D$30000,$D278))</f>
        <v>0.00405130758980847</v>
      </c>
      <c r="O278" s="10" t="n">
        <v>139338</v>
      </c>
      <c r="P278" s="11" t="n">
        <f aca="false">O278/1000</f>
        <v>139.338</v>
      </c>
      <c r="Q278" s="10" t="n">
        <v>325</v>
      </c>
      <c r="R278" s="12" t="n">
        <f aca="false">Q278/1000</f>
        <v>0.325</v>
      </c>
      <c r="S278" s="10" t="n">
        <v>62659230</v>
      </c>
      <c r="T278" s="10" t="n">
        <v>74297</v>
      </c>
    </row>
    <row r="279" customFormat="false" ht="15" hidden="false" customHeight="false" outlineLevel="0" collapsed="false">
      <c r="A279" s="3" t="s">
        <v>95</v>
      </c>
      <c r="B279" s="2" t="s">
        <v>96</v>
      </c>
      <c r="C279" s="2" t="n">
        <v>2026</v>
      </c>
      <c r="D279" s="2" t="s">
        <v>1475</v>
      </c>
      <c r="E279" s="3" t="s">
        <v>1474</v>
      </c>
      <c r="F279" s="2" t="n">
        <v>8</v>
      </c>
      <c r="G279" s="2" t="s">
        <v>132</v>
      </c>
      <c r="H279" s="3" t="s">
        <v>133</v>
      </c>
      <c r="I279" s="10" t="n">
        <v>18820</v>
      </c>
      <c r="J279" s="11" t="n">
        <f aca="false">I279/1000</f>
        <v>18.82</v>
      </c>
      <c r="K279" s="10" t="n">
        <v>130</v>
      </c>
      <c r="L279" s="12" t="n">
        <f aca="false">K279/1000</f>
        <v>0.13</v>
      </c>
      <c r="M279" s="13" t="n">
        <f aca="false">IF(SUMIFS($I$3:$I$30000,$B$3:$B$30000,$B279,$C$3:$C$30000,$C279,$D$3:$D$30000,$D279)=0,0,I279/SUMIFS($I$3:$I$30000,$B$3:$B$30000,$B279,$C$3:$C$30000,$C279,$D$3:$D$30000,$D279))</f>
        <v>0.000300354792103254</v>
      </c>
      <c r="N279" s="13" t="n">
        <f aca="false">IF(SUMIFS($K$3:$K$30000,$B$3:$B$30000,$B279,$C$3:$C$30000,$C279,$D$3:$D$30000,$D279)=0,0,K279/SUMIFS($K$3:$K$30000,$B$3:$B$30000,$B279,$C$3:$C$30000,$C279,$D$3:$D$30000,$D279))</f>
        <v>0.00174973417500034</v>
      </c>
      <c r="O279" s="10" t="n">
        <v>0</v>
      </c>
      <c r="P279" s="11" t="n">
        <f aca="false">O279/1000</f>
        <v>0</v>
      </c>
      <c r="Q279" s="10" t="n">
        <v>0</v>
      </c>
      <c r="R279" s="12" t="n">
        <f aca="false">Q279/1000</f>
        <v>0</v>
      </c>
      <c r="S279" s="10" t="n">
        <v>62659230</v>
      </c>
      <c r="T279" s="10" t="n">
        <v>74297</v>
      </c>
    </row>
    <row r="280" customFormat="false" ht="15" hidden="false" customHeight="false" outlineLevel="0" collapsed="false">
      <c r="A280" s="3" t="s">
        <v>95</v>
      </c>
      <c r="B280" s="2" t="s">
        <v>96</v>
      </c>
      <c r="C280" s="2" t="n">
        <v>2026</v>
      </c>
      <c r="D280" s="2" t="s">
        <v>1475</v>
      </c>
      <c r="E280" s="3" t="s">
        <v>1474</v>
      </c>
      <c r="F280" s="2" t="n">
        <v>9</v>
      </c>
      <c r="G280" s="2" t="s">
        <v>157</v>
      </c>
      <c r="H280" s="3" t="s">
        <v>158</v>
      </c>
      <c r="I280" s="10" t="n">
        <v>18430</v>
      </c>
      <c r="J280" s="11" t="n">
        <f aca="false">I280/1000</f>
        <v>18.43</v>
      </c>
      <c r="K280" s="10" t="n">
        <v>16</v>
      </c>
      <c r="L280" s="12" t="n">
        <f aca="false">K280/1000</f>
        <v>0.016</v>
      </c>
      <c r="M280" s="13" t="n">
        <f aca="false">IF(SUMIFS($I$3:$I$30000,$B$3:$B$30000,$B280,$C$3:$C$30000,$C280,$D$3:$D$30000,$D280)=0,0,I280/SUMIFS($I$3:$I$30000,$B$3:$B$30000,$B280,$C$3:$C$30000,$C280,$D$3:$D$30000,$D280))</f>
        <v>0.000294130649227576</v>
      </c>
      <c r="N280" s="13" t="n">
        <f aca="false">IF(SUMIFS($K$3:$K$30000,$B$3:$B$30000,$B280,$C$3:$C$30000,$C280,$D$3:$D$30000,$D280)=0,0,K280/SUMIFS($K$3:$K$30000,$B$3:$B$30000,$B280,$C$3:$C$30000,$C280,$D$3:$D$30000,$D280))</f>
        <v>0.00021535189846158</v>
      </c>
      <c r="O280" s="10" t="n">
        <v>0</v>
      </c>
      <c r="P280" s="11" t="n">
        <f aca="false">O280/1000</f>
        <v>0</v>
      </c>
      <c r="Q280" s="10" t="n">
        <v>0</v>
      </c>
      <c r="R280" s="12" t="n">
        <f aca="false">Q280/1000</f>
        <v>0</v>
      </c>
      <c r="S280" s="10" t="n">
        <v>62659230</v>
      </c>
      <c r="T280" s="10" t="n">
        <v>74297</v>
      </c>
    </row>
    <row r="281" customFormat="false" ht="15" hidden="false" customHeight="false" outlineLevel="0" collapsed="false">
      <c r="A281" s="3" t="s">
        <v>95</v>
      </c>
      <c r="B281" s="2" t="s">
        <v>96</v>
      </c>
      <c r="C281" s="2" t="n">
        <v>2026</v>
      </c>
      <c r="D281" s="2" t="s">
        <v>1475</v>
      </c>
      <c r="E281" s="3" t="s">
        <v>1474</v>
      </c>
      <c r="F281" s="2" t="n">
        <v>10</v>
      </c>
      <c r="G281" s="2" t="s">
        <v>192</v>
      </c>
      <c r="H281" s="3" t="s">
        <v>193</v>
      </c>
      <c r="I281" s="10" t="n">
        <v>4047</v>
      </c>
      <c r="J281" s="11" t="n">
        <f aca="false">I281/1000</f>
        <v>4.047</v>
      </c>
      <c r="K281" s="10" t="n">
        <v>30</v>
      </c>
      <c r="L281" s="12" t="n">
        <f aca="false">K281/1000</f>
        <v>0.03</v>
      </c>
      <c r="M281" s="13" t="n">
        <f aca="false">IF(SUMIFS($I$3:$I$30000,$B$3:$B$30000,$B281,$C$3:$C$30000,$C281,$D$3:$D$30000,$D281)=0,0,I281/SUMIFS($I$3:$I$30000,$B$3:$B$30000,$B281,$C$3:$C$30000,$C281,$D$3:$D$30000,$D281))</f>
        <v>6.45874518406945E-005</v>
      </c>
      <c r="N281" s="13" t="n">
        <f aca="false">IF(SUMIFS($K$3:$K$30000,$B$3:$B$30000,$B281,$C$3:$C$30000,$C281,$D$3:$D$30000,$D281)=0,0,K281/SUMIFS($K$3:$K$30000,$B$3:$B$30000,$B281,$C$3:$C$30000,$C281,$D$3:$D$30000,$D281))</f>
        <v>0.000403784809615462</v>
      </c>
      <c r="O281" s="10" t="n">
        <v>1707532</v>
      </c>
      <c r="P281" s="11" t="n">
        <f aca="false">O281/1000</f>
        <v>1707.532</v>
      </c>
      <c r="Q281" s="10" t="n">
        <v>5702</v>
      </c>
      <c r="R281" s="12" t="n">
        <f aca="false">Q281/1000</f>
        <v>5.702</v>
      </c>
      <c r="S281" s="10" t="n">
        <v>62659230</v>
      </c>
      <c r="T281" s="10" t="n">
        <v>74297</v>
      </c>
    </row>
    <row r="282" customFormat="false" ht="15" hidden="false" customHeight="false" outlineLevel="0" collapsed="false">
      <c r="A282" s="3" t="s">
        <v>95</v>
      </c>
      <c r="B282" s="2" t="s">
        <v>96</v>
      </c>
      <c r="C282" s="2" t="n">
        <v>2026</v>
      </c>
      <c r="D282" s="2" t="s">
        <v>1475</v>
      </c>
      <c r="E282" s="3" t="s">
        <v>1474</v>
      </c>
      <c r="F282" s="2" t="n">
        <v>11</v>
      </c>
      <c r="G282" s="2" t="s">
        <v>142</v>
      </c>
      <c r="H282" s="3" t="s">
        <v>143</v>
      </c>
      <c r="I282" s="10" t="n">
        <v>835</v>
      </c>
      <c r="J282" s="11" t="n">
        <f aca="false">I282/1000</f>
        <v>0.835</v>
      </c>
      <c r="K282" s="10" t="n">
        <v>0</v>
      </c>
      <c r="L282" s="12" t="n">
        <f aca="false">K282/1000</f>
        <v>0</v>
      </c>
      <c r="M282" s="13" t="n">
        <f aca="false">IF(SUMIFS($I$3:$I$30000,$B$3:$B$30000,$B282,$C$3:$C$30000,$C282,$D$3:$D$30000,$D282)=0,0,I282/SUMIFS($I$3:$I$30000,$B$3:$B$30000,$B282,$C$3:$C$30000,$C282,$D$3:$D$30000,$D282))</f>
        <v>1.33260494902347E-005</v>
      </c>
      <c r="N282" s="13" t="n">
        <f aca="false">IF(SUMIFS($K$3:$K$30000,$B$3:$B$30000,$B282,$C$3:$C$30000,$C282,$D$3:$D$30000,$D282)=0,0,K282/SUMIFS($K$3:$K$30000,$B$3:$B$30000,$B282,$C$3:$C$30000,$C282,$D$3:$D$30000,$D282))</f>
        <v>0</v>
      </c>
      <c r="O282" s="10" t="n">
        <v>2058</v>
      </c>
      <c r="P282" s="11" t="n">
        <f aca="false">O282/1000</f>
        <v>2.058</v>
      </c>
      <c r="Q282" s="10" t="n">
        <v>0</v>
      </c>
      <c r="R282" s="12" t="n">
        <f aca="false">Q282/1000</f>
        <v>0</v>
      </c>
      <c r="S282" s="10" t="n">
        <v>62659230</v>
      </c>
      <c r="T282" s="10" t="n">
        <v>74297</v>
      </c>
    </row>
    <row r="283" customFormat="false" ht="15" hidden="false" customHeight="false" outlineLevel="0" collapsed="false">
      <c r="A283" s="3" t="s">
        <v>95</v>
      </c>
      <c r="B283" s="2" t="s">
        <v>96</v>
      </c>
      <c r="C283" s="2" t="n">
        <v>2026</v>
      </c>
      <c r="D283" s="2" t="s">
        <v>1475</v>
      </c>
      <c r="E283" s="3" t="s">
        <v>1474</v>
      </c>
      <c r="F283" s="2" t="n">
        <v>12</v>
      </c>
      <c r="G283" s="2" t="s">
        <v>243</v>
      </c>
      <c r="H283" s="3" t="s">
        <v>244</v>
      </c>
      <c r="I283" s="10" t="n">
        <v>735</v>
      </c>
      <c r="J283" s="11" t="n">
        <f aca="false">I283/1000</f>
        <v>0.735</v>
      </c>
      <c r="K283" s="10" t="n">
        <v>0</v>
      </c>
      <c r="L283" s="12" t="n">
        <f aca="false">K283/1000</f>
        <v>0</v>
      </c>
      <c r="M283" s="13" t="n">
        <f aca="false">IF(SUMIFS($I$3:$I$30000,$B$3:$B$30000,$B283,$C$3:$C$30000,$C283,$D$3:$D$30000,$D283)=0,0,I283/SUMIFS($I$3:$I$30000,$B$3:$B$30000,$B283,$C$3:$C$30000,$C283,$D$3:$D$30000,$D283))</f>
        <v>1.17301154195479E-005</v>
      </c>
      <c r="N283" s="13" t="n">
        <f aca="false">IF(SUMIFS($K$3:$K$30000,$B$3:$B$30000,$B283,$C$3:$C$30000,$C283,$D$3:$D$30000,$D283)=0,0,K283/SUMIFS($K$3:$K$30000,$B$3:$B$30000,$B283,$C$3:$C$30000,$C283,$D$3:$D$30000,$D283))</f>
        <v>0</v>
      </c>
      <c r="O283" s="10" t="n">
        <v>0</v>
      </c>
      <c r="P283" s="11" t="n">
        <f aca="false">O283/1000</f>
        <v>0</v>
      </c>
      <c r="Q283" s="10" t="n">
        <v>0</v>
      </c>
      <c r="R283" s="12" t="n">
        <f aca="false">Q283/1000</f>
        <v>0</v>
      </c>
      <c r="S283" s="10" t="n">
        <v>62659230</v>
      </c>
      <c r="T283" s="10" t="n">
        <v>74297</v>
      </c>
    </row>
    <row r="284" customFormat="false" ht="15" hidden="false" customHeight="false" outlineLevel="0" collapsed="false">
      <c r="A284" s="3" t="s">
        <v>95</v>
      </c>
      <c r="B284" s="2" t="s">
        <v>96</v>
      </c>
      <c r="C284" s="2" t="n">
        <v>2026</v>
      </c>
      <c r="D284" s="2" t="s">
        <v>1475</v>
      </c>
      <c r="E284" s="3" t="s">
        <v>1474</v>
      </c>
      <c r="F284" s="2" t="n">
        <v>13</v>
      </c>
      <c r="G284" s="2" t="s">
        <v>504</v>
      </c>
      <c r="H284" s="3" t="s">
        <v>505</v>
      </c>
      <c r="I284" s="10" t="n">
        <v>23</v>
      </c>
      <c r="J284" s="11" t="n">
        <f aca="false">I284/1000</f>
        <v>0.023</v>
      </c>
      <c r="K284" s="10" t="n">
        <v>0</v>
      </c>
      <c r="L284" s="12" t="n">
        <f aca="false">K284/1000</f>
        <v>0</v>
      </c>
      <c r="M284" s="13" t="n">
        <f aca="false">IF(SUMIFS($I$3:$I$30000,$B$3:$B$30000,$B284,$C$3:$C$30000,$C284,$D$3:$D$30000,$D284)=0,0,I284/SUMIFS($I$3:$I$30000,$B$3:$B$30000,$B284,$C$3:$C$30000,$C284,$D$3:$D$30000,$D284))</f>
        <v>3.67064836257962E-007</v>
      </c>
      <c r="N284" s="13" t="n">
        <f aca="false">IF(SUMIFS($K$3:$K$30000,$B$3:$B$30000,$B284,$C$3:$C$30000,$C284,$D$3:$D$30000,$D284)=0,0,K284/SUMIFS($K$3:$K$30000,$B$3:$B$30000,$B284,$C$3:$C$30000,$C284,$D$3:$D$30000,$D284))</f>
        <v>0</v>
      </c>
      <c r="O284" s="10" t="n">
        <v>0</v>
      </c>
      <c r="P284" s="11" t="n">
        <f aca="false">O284/1000</f>
        <v>0</v>
      </c>
      <c r="Q284" s="10" t="n">
        <v>0</v>
      </c>
      <c r="R284" s="12" t="n">
        <f aca="false">Q284/1000</f>
        <v>0</v>
      </c>
      <c r="S284" s="10" t="n">
        <v>62659230</v>
      </c>
      <c r="T284" s="10" t="n">
        <v>74297</v>
      </c>
    </row>
    <row r="285" customFormat="false" ht="15" hidden="false" customHeight="false" outlineLevel="0" collapsed="false">
      <c r="A285" s="3" t="s">
        <v>95</v>
      </c>
      <c r="B285" s="2" t="s">
        <v>96</v>
      </c>
      <c r="C285" s="2" t="n">
        <v>2026</v>
      </c>
      <c r="D285" s="2" t="s">
        <v>1475</v>
      </c>
      <c r="E285" s="3" t="s">
        <v>1474</v>
      </c>
      <c r="F285" s="2" t="n">
        <v>14</v>
      </c>
      <c r="G285" s="2" t="s">
        <v>137</v>
      </c>
      <c r="H285" s="3" t="s">
        <v>138</v>
      </c>
      <c r="I285" s="10" t="n">
        <v>17</v>
      </c>
      <c r="J285" s="11" t="n">
        <f aca="false">I285/1000</f>
        <v>0.017</v>
      </c>
      <c r="K285" s="10" t="n">
        <v>0</v>
      </c>
      <c r="L285" s="12" t="n">
        <f aca="false">K285/1000</f>
        <v>0</v>
      </c>
      <c r="M285" s="13" t="n">
        <f aca="false">IF(SUMIFS($I$3:$I$30000,$B$3:$B$30000,$B285,$C$3:$C$30000,$C285,$D$3:$D$30000,$D285)=0,0,I285/SUMIFS($I$3:$I$30000,$B$3:$B$30000,$B285,$C$3:$C$30000,$C285,$D$3:$D$30000,$D285))</f>
        <v>2.71308792016755E-007</v>
      </c>
      <c r="N285" s="13" t="n">
        <f aca="false">IF(SUMIFS($K$3:$K$30000,$B$3:$B$30000,$B285,$C$3:$C$30000,$C285,$D$3:$D$30000,$D285)=0,0,K285/SUMIFS($K$3:$K$30000,$B$3:$B$30000,$B285,$C$3:$C$30000,$C285,$D$3:$D$30000,$D285))</f>
        <v>0</v>
      </c>
      <c r="O285" s="10" t="n">
        <v>0</v>
      </c>
      <c r="P285" s="11" t="n">
        <f aca="false">O285/1000</f>
        <v>0</v>
      </c>
      <c r="Q285" s="10" t="n">
        <v>0</v>
      </c>
      <c r="R285" s="12" t="n">
        <f aca="false">Q285/1000</f>
        <v>0</v>
      </c>
      <c r="S285" s="10" t="n">
        <v>62659230</v>
      </c>
      <c r="T285" s="10" t="n">
        <v>74297</v>
      </c>
    </row>
    <row r="286" customFormat="false" ht="15" hidden="false" customHeight="false" outlineLevel="0" collapsed="false">
      <c r="A286" s="3" t="s">
        <v>517</v>
      </c>
      <c r="B286" s="2" t="s">
        <v>518</v>
      </c>
      <c r="C286" s="2" t="n">
        <v>2020</v>
      </c>
      <c r="D286" s="2" t="s">
        <v>1476</v>
      </c>
      <c r="E286" s="3" t="s">
        <v>1477</v>
      </c>
      <c r="F286" s="2" t="n">
        <v>1</v>
      </c>
      <c r="G286" s="2" t="s">
        <v>102</v>
      </c>
      <c r="H286" s="3" t="s">
        <v>103</v>
      </c>
      <c r="I286" s="10" t="n">
        <v>2189</v>
      </c>
      <c r="J286" s="11" t="n">
        <f aca="false">I286/1000</f>
        <v>2.189</v>
      </c>
      <c r="K286" s="10" t="n">
        <v>31</v>
      </c>
      <c r="L286" s="12" t="n">
        <f aca="false">K286/1000</f>
        <v>0.031</v>
      </c>
      <c r="M286" s="13" t="n">
        <f aca="false">IF(SUMIFS($I$3:$I$30000,$B$3:$B$30000,$B286,$C$3:$C$30000,$C286,$D$3:$D$30000,$D286)=0,0,I286/SUMIFS($I$3:$I$30000,$B$3:$B$30000,$B286,$C$3:$C$30000,$C286,$D$3:$D$30000,$D286))</f>
        <v>1</v>
      </c>
      <c r="N286" s="13" t="n">
        <f aca="false">IF(SUMIFS($K$3:$K$30000,$B$3:$B$30000,$B286,$C$3:$C$30000,$C286,$D$3:$D$30000,$D286)=0,0,K286/SUMIFS($K$3:$K$30000,$B$3:$B$30000,$B286,$C$3:$C$30000,$C286,$D$3:$D$30000,$D286))</f>
        <v>1</v>
      </c>
      <c r="O286" s="10" t="n">
        <v>0</v>
      </c>
      <c r="P286" s="11" t="n">
        <f aca="false">O286/1000</f>
        <v>0</v>
      </c>
      <c r="Q286" s="10" t="n">
        <v>0</v>
      </c>
      <c r="R286" s="12" t="n">
        <f aca="false">Q286/1000</f>
        <v>0</v>
      </c>
      <c r="S286" s="10" t="n">
        <v>2189</v>
      </c>
      <c r="T286" s="10" t="n">
        <v>31</v>
      </c>
    </row>
    <row r="287" customFormat="false" ht="15" hidden="false" customHeight="false" outlineLevel="0" collapsed="false">
      <c r="A287" s="3" t="s">
        <v>517</v>
      </c>
      <c r="B287" s="2" t="s">
        <v>518</v>
      </c>
      <c r="C287" s="2" t="n">
        <v>2020</v>
      </c>
      <c r="D287" s="2" t="s">
        <v>1478</v>
      </c>
      <c r="E287" s="3" t="s">
        <v>1479</v>
      </c>
      <c r="F287" s="2" t="n">
        <v>1</v>
      </c>
      <c r="G287" s="2" t="s">
        <v>314</v>
      </c>
      <c r="H287" s="3" t="s">
        <v>315</v>
      </c>
      <c r="I287" s="10" t="n">
        <v>138178663</v>
      </c>
      <c r="J287" s="11" t="n">
        <f aca="false">I287/1000</f>
        <v>138178.663</v>
      </c>
      <c r="K287" s="10" t="n">
        <v>5898000</v>
      </c>
      <c r="L287" s="12" t="n">
        <f aca="false">K287/1000</f>
        <v>5898</v>
      </c>
      <c r="M287" s="13" t="n">
        <f aca="false">IF(SUMIFS($I$3:$I$30000,$B$3:$B$30000,$B287,$C$3:$C$30000,$C287,$D$3:$D$30000,$D287)=0,0,I287/SUMIFS($I$3:$I$30000,$B$3:$B$30000,$B287,$C$3:$C$30000,$C287,$D$3:$D$30000,$D287))</f>
        <v>0.949723862262864</v>
      </c>
      <c r="N287" s="13" t="n">
        <f aca="false">IF(SUMIFS($K$3:$K$30000,$B$3:$B$30000,$B287,$C$3:$C$30000,$C287,$D$3:$D$30000,$D287)=0,0,K287/SUMIFS($K$3:$K$30000,$B$3:$B$30000,$B287,$C$3:$C$30000,$C287,$D$3:$D$30000,$D287))</f>
        <v>0.9486509308778</v>
      </c>
      <c r="O287" s="10" t="n">
        <v>0</v>
      </c>
      <c r="P287" s="11" t="n">
        <f aca="false">O287/1000</f>
        <v>0</v>
      </c>
      <c r="Q287" s="10" t="n">
        <v>0</v>
      </c>
      <c r="R287" s="12" t="n">
        <f aca="false">Q287/1000</f>
        <v>0</v>
      </c>
      <c r="S287" s="10" t="n">
        <v>145493515</v>
      </c>
      <c r="T287" s="10" t="n">
        <v>6217250</v>
      </c>
    </row>
    <row r="288" customFormat="false" ht="15" hidden="false" customHeight="false" outlineLevel="0" collapsed="false">
      <c r="A288" s="3" t="s">
        <v>517</v>
      </c>
      <c r="B288" s="2" t="s">
        <v>518</v>
      </c>
      <c r="C288" s="2" t="n">
        <v>2020</v>
      </c>
      <c r="D288" s="2" t="s">
        <v>1478</v>
      </c>
      <c r="E288" s="3" t="s">
        <v>1479</v>
      </c>
      <c r="F288" s="2" t="n">
        <v>2</v>
      </c>
      <c r="G288" s="2" t="s">
        <v>247</v>
      </c>
      <c r="H288" s="3" t="s">
        <v>248</v>
      </c>
      <c r="I288" s="10" t="n">
        <v>7281444</v>
      </c>
      <c r="J288" s="11" t="n">
        <f aca="false">I288/1000</f>
        <v>7281.444</v>
      </c>
      <c r="K288" s="10" t="n">
        <v>318500</v>
      </c>
      <c r="L288" s="12" t="n">
        <f aca="false">K288/1000</f>
        <v>318.5</v>
      </c>
      <c r="M288" s="13" t="n">
        <f aca="false">IF(SUMIFS($I$3:$I$30000,$B$3:$B$30000,$B288,$C$3:$C$30000,$C288,$D$3:$D$30000,$D288)=0,0,I288/SUMIFS($I$3:$I$30000,$B$3:$B$30000,$B288,$C$3:$C$30000,$C288,$D$3:$D$30000,$D288))</f>
        <v>0.0500465192555146</v>
      </c>
      <c r="N288" s="13" t="n">
        <f aca="false">IF(SUMIFS($K$3:$K$30000,$B$3:$B$30000,$B288,$C$3:$C$30000,$C288,$D$3:$D$30000,$D288)=0,0,K288/SUMIFS($K$3:$K$30000,$B$3:$B$30000,$B288,$C$3:$C$30000,$C288,$D$3:$D$30000,$D288))</f>
        <v>0.051228437009932</v>
      </c>
      <c r="O288" s="10" t="n">
        <v>0</v>
      </c>
      <c r="P288" s="11" t="n">
        <f aca="false">O288/1000</f>
        <v>0</v>
      </c>
      <c r="Q288" s="10" t="n">
        <v>0</v>
      </c>
      <c r="R288" s="12" t="n">
        <f aca="false">Q288/1000</f>
        <v>0</v>
      </c>
      <c r="S288" s="10" t="n">
        <v>145493515</v>
      </c>
      <c r="T288" s="10" t="n">
        <v>6217250</v>
      </c>
    </row>
    <row r="289" customFormat="false" ht="15" hidden="false" customHeight="false" outlineLevel="0" collapsed="false">
      <c r="A289" s="3" t="s">
        <v>517</v>
      </c>
      <c r="B289" s="2" t="s">
        <v>518</v>
      </c>
      <c r="C289" s="2" t="n">
        <v>2020</v>
      </c>
      <c r="D289" s="2" t="s">
        <v>1478</v>
      </c>
      <c r="E289" s="3" t="s">
        <v>1479</v>
      </c>
      <c r="F289" s="2" t="n">
        <v>3</v>
      </c>
      <c r="G289" s="2" t="s">
        <v>102</v>
      </c>
      <c r="H289" s="3" t="s">
        <v>103</v>
      </c>
      <c r="I289" s="10" t="n">
        <v>33408</v>
      </c>
      <c r="J289" s="11" t="n">
        <f aca="false">I289/1000</f>
        <v>33.408</v>
      </c>
      <c r="K289" s="10" t="n">
        <v>750</v>
      </c>
      <c r="L289" s="12" t="n">
        <f aca="false">K289/1000</f>
        <v>0.75</v>
      </c>
      <c r="M289" s="13" t="n">
        <f aca="false">IF(SUMIFS($I$3:$I$30000,$B$3:$B$30000,$B289,$C$3:$C$30000,$C289,$D$3:$D$30000,$D289)=0,0,I289/SUMIFS($I$3:$I$30000,$B$3:$B$30000,$B289,$C$3:$C$30000,$C289,$D$3:$D$30000,$D289))</f>
        <v>0.000229618481620985</v>
      </c>
      <c r="N289" s="13" t="n">
        <f aca="false">IF(SUMIFS($K$3:$K$30000,$B$3:$B$30000,$B289,$C$3:$C$30000,$C289,$D$3:$D$30000,$D289)=0,0,K289/SUMIFS($K$3:$K$30000,$B$3:$B$30000,$B289,$C$3:$C$30000,$C289,$D$3:$D$30000,$D289))</f>
        <v>0.000120632112268286</v>
      </c>
      <c r="O289" s="10" t="n">
        <v>1278031</v>
      </c>
      <c r="P289" s="11" t="n">
        <f aca="false">O289/1000</f>
        <v>1278.031</v>
      </c>
      <c r="Q289" s="10" t="n">
        <v>52500</v>
      </c>
      <c r="R289" s="12" t="n">
        <f aca="false">Q289/1000</f>
        <v>52.5</v>
      </c>
      <c r="S289" s="10" t="n">
        <v>145493515</v>
      </c>
      <c r="T289" s="10" t="n">
        <v>6217250</v>
      </c>
    </row>
    <row r="290" customFormat="false" ht="15" hidden="false" customHeight="false" outlineLevel="0" collapsed="false">
      <c r="A290" s="3" t="s">
        <v>517</v>
      </c>
      <c r="B290" s="2" t="s">
        <v>518</v>
      </c>
      <c r="C290" s="2" t="n">
        <v>2020</v>
      </c>
      <c r="D290" s="2" t="s">
        <v>1478</v>
      </c>
      <c r="E290" s="3" t="s">
        <v>1479</v>
      </c>
      <c r="F290" s="2" t="n">
        <v>4</v>
      </c>
      <c r="G290" s="2" t="s">
        <v>171</v>
      </c>
      <c r="H290" s="3" t="s">
        <v>172</v>
      </c>
      <c r="I290" s="10" t="n">
        <v>0</v>
      </c>
      <c r="J290" s="11" t="n">
        <f aca="false">I290/1000</f>
        <v>0</v>
      </c>
      <c r="K290" s="10" t="n">
        <v>0</v>
      </c>
      <c r="L290" s="12" t="n">
        <f aca="false">K290/1000</f>
        <v>0</v>
      </c>
      <c r="M290" s="13" t="n">
        <f aca="false">IF(SUMIFS($I$3:$I$30000,$B$3:$B$30000,$B290,$C$3:$C$30000,$C290,$D$3:$D$30000,$D290)=0,0,I290/SUMIFS($I$3:$I$30000,$B$3:$B$30000,$B290,$C$3:$C$30000,$C290,$D$3:$D$30000,$D290))</f>
        <v>0</v>
      </c>
      <c r="N290" s="13" t="n">
        <f aca="false">IF(SUMIFS($K$3:$K$30000,$B$3:$B$30000,$B290,$C$3:$C$30000,$C290,$D$3:$D$30000,$D290)=0,0,K290/SUMIFS($K$3:$K$30000,$B$3:$B$30000,$B290,$C$3:$C$30000,$C290,$D$3:$D$30000,$D290))</f>
        <v>0</v>
      </c>
      <c r="O290" s="10" t="n">
        <v>243917</v>
      </c>
      <c r="P290" s="11" t="n">
        <f aca="false">O290/1000</f>
        <v>243.917</v>
      </c>
      <c r="Q290" s="10" t="n">
        <v>10000</v>
      </c>
      <c r="R290" s="12" t="n">
        <f aca="false">Q290/1000</f>
        <v>10</v>
      </c>
      <c r="S290" s="10" t="n">
        <v>145493515</v>
      </c>
      <c r="T290" s="10" t="n">
        <v>6217250</v>
      </c>
    </row>
    <row r="291" customFormat="false" ht="15" hidden="false" customHeight="false" outlineLevel="0" collapsed="false">
      <c r="A291" s="3" t="s">
        <v>517</v>
      </c>
      <c r="B291" s="2" t="s">
        <v>518</v>
      </c>
      <c r="C291" s="2" t="n">
        <v>2020</v>
      </c>
      <c r="D291" s="2" t="s">
        <v>1478</v>
      </c>
      <c r="E291" s="3" t="s">
        <v>1479</v>
      </c>
      <c r="F291" s="2" t="n">
        <v>5</v>
      </c>
      <c r="G291" s="2" t="s">
        <v>504</v>
      </c>
      <c r="H291" s="3" t="s">
        <v>505</v>
      </c>
      <c r="I291" s="10" t="n">
        <v>0</v>
      </c>
      <c r="J291" s="11" t="n">
        <f aca="false">I291/1000</f>
        <v>0</v>
      </c>
      <c r="K291" s="10" t="n">
        <v>0</v>
      </c>
      <c r="L291" s="12" t="n">
        <f aca="false">K291/1000</f>
        <v>0</v>
      </c>
      <c r="M291" s="13" t="n">
        <f aca="false">IF(SUMIFS($I$3:$I$30000,$B$3:$B$30000,$B291,$C$3:$C$30000,$C291,$D$3:$D$30000,$D291)=0,0,I291/SUMIFS($I$3:$I$30000,$B$3:$B$30000,$B291,$C$3:$C$30000,$C291,$D$3:$D$30000,$D291))</f>
        <v>0</v>
      </c>
      <c r="N291" s="13" t="n">
        <f aca="false">IF(SUMIFS($K$3:$K$30000,$B$3:$B$30000,$B291,$C$3:$C$30000,$C291,$D$3:$D$30000,$D291)=0,0,K291/SUMIFS($K$3:$K$30000,$B$3:$B$30000,$B291,$C$3:$C$30000,$C291,$D$3:$D$30000,$D291))</f>
        <v>0</v>
      </c>
      <c r="O291" s="10" t="n">
        <v>252360</v>
      </c>
      <c r="P291" s="11" t="n">
        <f aca="false">O291/1000</f>
        <v>252.36</v>
      </c>
      <c r="Q291" s="10" t="n">
        <v>10000</v>
      </c>
      <c r="R291" s="12" t="n">
        <f aca="false">Q291/1000</f>
        <v>10</v>
      </c>
      <c r="S291" s="10" t="n">
        <v>145493515</v>
      </c>
      <c r="T291" s="10" t="n">
        <v>6217250</v>
      </c>
    </row>
    <row r="292" customFormat="false" ht="15" hidden="false" customHeight="false" outlineLevel="0" collapsed="false">
      <c r="A292" s="3" t="s">
        <v>517</v>
      </c>
      <c r="B292" s="2" t="s">
        <v>518</v>
      </c>
      <c r="C292" s="2" t="n">
        <v>2020</v>
      </c>
      <c r="D292" s="2" t="s">
        <v>1478</v>
      </c>
      <c r="E292" s="3" t="s">
        <v>1479</v>
      </c>
      <c r="F292" s="2" t="n">
        <v>6</v>
      </c>
      <c r="G292" s="2" t="s">
        <v>147</v>
      </c>
      <c r="H292" s="3" t="s">
        <v>148</v>
      </c>
      <c r="I292" s="10" t="n">
        <v>0</v>
      </c>
      <c r="J292" s="11" t="n">
        <f aca="false">I292/1000</f>
        <v>0</v>
      </c>
      <c r="K292" s="10" t="n">
        <v>0</v>
      </c>
      <c r="L292" s="12" t="n">
        <f aca="false">K292/1000</f>
        <v>0</v>
      </c>
      <c r="M292" s="13" t="n">
        <f aca="false">IF(SUMIFS($I$3:$I$30000,$B$3:$B$30000,$B292,$C$3:$C$30000,$C292,$D$3:$D$30000,$D292)=0,0,I292/SUMIFS($I$3:$I$30000,$B$3:$B$30000,$B292,$C$3:$C$30000,$C292,$D$3:$D$30000,$D292))</f>
        <v>0</v>
      </c>
      <c r="N292" s="13" t="n">
        <f aca="false">IF(SUMIFS($K$3:$K$30000,$B$3:$B$30000,$B292,$C$3:$C$30000,$C292,$D$3:$D$30000,$D292)=0,0,K292/SUMIFS($K$3:$K$30000,$B$3:$B$30000,$B292,$C$3:$C$30000,$C292,$D$3:$D$30000,$D292))</f>
        <v>0</v>
      </c>
      <c r="O292" s="10" t="n">
        <v>18816</v>
      </c>
      <c r="P292" s="11" t="n">
        <f aca="false">O292/1000</f>
        <v>18.816</v>
      </c>
      <c r="Q292" s="10" t="n">
        <v>750</v>
      </c>
      <c r="R292" s="12" t="n">
        <f aca="false">Q292/1000</f>
        <v>0.75</v>
      </c>
      <c r="S292" s="10" t="n">
        <v>145493515</v>
      </c>
      <c r="T292" s="10" t="n">
        <v>6217250</v>
      </c>
    </row>
    <row r="293" customFormat="false" ht="15" hidden="false" customHeight="false" outlineLevel="0" collapsed="false">
      <c r="A293" s="3" t="s">
        <v>517</v>
      </c>
      <c r="B293" s="2" t="s">
        <v>518</v>
      </c>
      <c r="C293" s="2" t="n">
        <v>2020</v>
      </c>
      <c r="D293" s="2" t="s">
        <v>1480</v>
      </c>
      <c r="E293" s="3" t="s">
        <v>1481</v>
      </c>
      <c r="F293" s="2" t="n">
        <v>1</v>
      </c>
      <c r="G293" s="2" t="s">
        <v>107</v>
      </c>
      <c r="H293" s="3" t="s">
        <v>108</v>
      </c>
      <c r="I293" s="10" t="n">
        <v>161917</v>
      </c>
      <c r="J293" s="11" t="n">
        <f aca="false">I293/1000</f>
        <v>161.917</v>
      </c>
      <c r="K293" s="10" t="n">
        <v>2013</v>
      </c>
      <c r="L293" s="12" t="n">
        <f aca="false">K293/1000</f>
        <v>2.013</v>
      </c>
      <c r="M293" s="13" t="n">
        <f aca="false">IF(SUMIFS($I$3:$I$30000,$B$3:$B$30000,$B293,$C$3:$C$30000,$C293,$D$3:$D$30000,$D293)=0,0,I293/SUMIFS($I$3:$I$30000,$B$3:$B$30000,$B293,$C$3:$C$30000,$C293,$D$3:$D$30000,$D293))</f>
        <v>0.909222104299681</v>
      </c>
      <c r="N293" s="13" t="n">
        <f aca="false">IF(SUMIFS($K$3:$K$30000,$B$3:$B$30000,$B293,$C$3:$C$30000,$C293,$D$3:$D$30000,$D293)=0,0,K293/SUMIFS($K$3:$K$30000,$B$3:$B$30000,$B293,$C$3:$C$30000,$C293,$D$3:$D$30000,$D293))</f>
        <v>0.988703339882122</v>
      </c>
      <c r="O293" s="10" t="n">
        <v>0</v>
      </c>
      <c r="P293" s="11" t="n">
        <f aca="false">O293/1000</f>
        <v>0</v>
      </c>
      <c r="Q293" s="10" t="n">
        <v>0</v>
      </c>
      <c r="R293" s="12" t="n">
        <f aca="false">Q293/1000</f>
        <v>0</v>
      </c>
      <c r="S293" s="10" t="n">
        <v>178083</v>
      </c>
      <c r="T293" s="10" t="n">
        <v>2036</v>
      </c>
    </row>
    <row r="294" customFormat="false" ht="15" hidden="false" customHeight="false" outlineLevel="0" collapsed="false">
      <c r="A294" s="3" t="s">
        <v>517</v>
      </c>
      <c r="B294" s="2" t="s">
        <v>518</v>
      </c>
      <c r="C294" s="2" t="n">
        <v>2020</v>
      </c>
      <c r="D294" s="2" t="s">
        <v>1480</v>
      </c>
      <c r="E294" s="3" t="s">
        <v>1481</v>
      </c>
      <c r="F294" s="2" t="n">
        <v>2</v>
      </c>
      <c r="G294" s="2" t="s">
        <v>162</v>
      </c>
      <c r="H294" s="3" t="s">
        <v>163</v>
      </c>
      <c r="I294" s="10" t="n">
        <v>8126</v>
      </c>
      <c r="J294" s="11" t="n">
        <f aca="false">I294/1000</f>
        <v>8.126</v>
      </c>
      <c r="K294" s="10" t="n">
        <v>14</v>
      </c>
      <c r="L294" s="12" t="n">
        <f aca="false">K294/1000</f>
        <v>0.014</v>
      </c>
      <c r="M294" s="13" t="n">
        <f aca="false">IF(SUMIFS($I$3:$I$30000,$B$3:$B$30000,$B294,$C$3:$C$30000,$C294,$D$3:$D$30000,$D294)=0,0,I294/SUMIFS($I$3:$I$30000,$B$3:$B$30000,$B294,$C$3:$C$30000,$C294,$D$3:$D$30000,$D294))</f>
        <v>0.0456304082927624</v>
      </c>
      <c r="N294" s="13" t="n">
        <f aca="false">IF(SUMIFS($K$3:$K$30000,$B$3:$B$30000,$B294,$C$3:$C$30000,$C294,$D$3:$D$30000,$D294)=0,0,K294/SUMIFS($K$3:$K$30000,$B$3:$B$30000,$B294,$C$3:$C$30000,$C294,$D$3:$D$30000,$D294))</f>
        <v>0.0068762278978389</v>
      </c>
      <c r="O294" s="10" t="n">
        <v>1434</v>
      </c>
      <c r="P294" s="11" t="n">
        <f aca="false">O294/1000</f>
        <v>1.434</v>
      </c>
      <c r="Q294" s="10" t="n">
        <v>131</v>
      </c>
      <c r="R294" s="12" t="n">
        <f aca="false">Q294/1000</f>
        <v>0.131</v>
      </c>
      <c r="S294" s="10" t="n">
        <v>178083</v>
      </c>
      <c r="T294" s="10" t="n">
        <v>2036</v>
      </c>
    </row>
    <row r="295" customFormat="false" ht="15" hidden="false" customHeight="false" outlineLevel="0" collapsed="false">
      <c r="A295" s="3" t="s">
        <v>517</v>
      </c>
      <c r="B295" s="2" t="s">
        <v>518</v>
      </c>
      <c r="C295" s="2" t="n">
        <v>2020</v>
      </c>
      <c r="D295" s="2" t="s">
        <v>1480</v>
      </c>
      <c r="E295" s="3" t="s">
        <v>1481</v>
      </c>
      <c r="F295" s="2" t="n">
        <v>3</v>
      </c>
      <c r="G295" s="2" t="s">
        <v>102</v>
      </c>
      <c r="H295" s="3" t="s">
        <v>103</v>
      </c>
      <c r="I295" s="10" t="n">
        <v>3953</v>
      </c>
      <c r="J295" s="11" t="n">
        <f aca="false">I295/1000</f>
        <v>3.953</v>
      </c>
      <c r="K295" s="10" t="n">
        <v>6</v>
      </c>
      <c r="L295" s="12" t="n">
        <f aca="false">K295/1000</f>
        <v>0.006</v>
      </c>
      <c r="M295" s="13" t="n">
        <f aca="false">IF(SUMIFS($I$3:$I$30000,$B$3:$B$30000,$B295,$C$3:$C$30000,$C295,$D$3:$D$30000,$D295)=0,0,I295/SUMIFS($I$3:$I$30000,$B$3:$B$30000,$B295,$C$3:$C$30000,$C295,$D$3:$D$30000,$D295))</f>
        <v>0.0221975146420489</v>
      </c>
      <c r="N295" s="13" t="n">
        <f aca="false">IF(SUMIFS($K$3:$K$30000,$B$3:$B$30000,$B295,$C$3:$C$30000,$C295,$D$3:$D$30000,$D295)=0,0,K295/SUMIFS($K$3:$K$30000,$B$3:$B$30000,$B295,$C$3:$C$30000,$C295,$D$3:$D$30000,$D295))</f>
        <v>0.00294695481335953</v>
      </c>
      <c r="O295" s="10" t="n">
        <v>4175</v>
      </c>
      <c r="P295" s="11" t="n">
        <f aca="false">O295/1000</f>
        <v>4.175</v>
      </c>
      <c r="Q295" s="10" t="n">
        <v>79</v>
      </c>
      <c r="R295" s="12" t="n">
        <f aca="false">Q295/1000</f>
        <v>0.079</v>
      </c>
      <c r="S295" s="10" t="n">
        <v>178083</v>
      </c>
      <c r="T295" s="10" t="n">
        <v>2036</v>
      </c>
    </row>
    <row r="296" customFormat="false" ht="15" hidden="false" customHeight="false" outlineLevel="0" collapsed="false">
      <c r="A296" s="3" t="s">
        <v>517</v>
      </c>
      <c r="B296" s="2" t="s">
        <v>518</v>
      </c>
      <c r="C296" s="2" t="n">
        <v>2020</v>
      </c>
      <c r="D296" s="2" t="s">
        <v>1480</v>
      </c>
      <c r="E296" s="3" t="s">
        <v>1481</v>
      </c>
      <c r="F296" s="2" t="n">
        <v>4</v>
      </c>
      <c r="G296" s="2" t="s">
        <v>142</v>
      </c>
      <c r="H296" s="3" t="s">
        <v>143</v>
      </c>
      <c r="I296" s="10" t="n">
        <v>1912</v>
      </c>
      <c r="J296" s="11" t="n">
        <f aca="false">I296/1000</f>
        <v>1.912</v>
      </c>
      <c r="K296" s="10" t="n">
        <v>0</v>
      </c>
      <c r="L296" s="12" t="n">
        <f aca="false">K296/1000</f>
        <v>0</v>
      </c>
      <c r="M296" s="13" t="n">
        <f aca="false">IF(SUMIFS($I$3:$I$30000,$B$3:$B$30000,$B296,$C$3:$C$30000,$C296,$D$3:$D$30000,$D296)=0,0,I296/SUMIFS($I$3:$I$30000,$B$3:$B$30000,$B296,$C$3:$C$30000,$C296,$D$3:$D$30000,$D296))</f>
        <v>0.0107365666571206</v>
      </c>
      <c r="N296" s="13" t="n">
        <f aca="false">IF(SUMIFS($K$3:$K$30000,$B$3:$B$30000,$B296,$C$3:$C$30000,$C296,$D$3:$D$30000,$D296)=0,0,K296/SUMIFS($K$3:$K$30000,$B$3:$B$30000,$B296,$C$3:$C$30000,$C296,$D$3:$D$30000,$D296))</f>
        <v>0</v>
      </c>
      <c r="O296" s="10" t="n">
        <v>0</v>
      </c>
      <c r="P296" s="11" t="n">
        <f aca="false">O296/1000</f>
        <v>0</v>
      </c>
      <c r="Q296" s="10" t="n">
        <v>0</v>
      </c>
      <c r="R296" s="12" t="n">
        <f aca="false">Q296/1000</f>
        <v>0</v>
      </c>
      <c r="S296" s="10" t="n">
        <v>178083</v>
      </c>
      <c r="T296" s="10" t="n">
        <v>2036</v>
      </c>
    </row>
    <row r="297" customFormat="false" ht="15" hidden="false" customHeight="false" outlineLevel="0" collapsed="false">
      <c r="A297" s="3" t="s">
        <v>517</v>
      </c>
      <c r="B297" s="2" t="s">
        <v>518</v>
      </c>
      <c r="C297" s="2" t="n">
        <v>2020</v>
      </c>
      <c r="D297" s="2" t="s">
        <v>1480</v>
      </c>
      <c r="E297" s="3" t="s">
        <v>1481</v>
      </c>
      <c r="F297" s="2" t="n">
        <v>5</v>
      </c>
      <c r="G297" s="2" t="s">
        <v>97</v>
      </c>
      <c r="H297" s="3" t="s">
        <v>98</v>
      </c>
      <c r="I297" s="10" t="n">
        <v>1904</v>
      </c>
      <c r="J297" s="11" t="n">
        <f aca="false">I297/1000</f>
        <v>1.904</v>
      </c>
      <c r="K297" s="10" t="n">
        <v>2</v>
      </c>
      <c r="L297" s="12" t="n">
        <f aca="false">K297/1000</f>
        <v>0.002</v>
      </c>
      <c r="M297" s="13" t="n">
        <f aca="false">IF(SUMIFS($I$3:$I$30000,$B$3:$B$30000,$B297,$C$3:$C$30000,$C297,$D$3:$D$30000,$D297)=0,0,I297/SUMIFS($I$3:$I$30000,$B$3:$B$30000,$B297,$C$3:$C$30000,$C297,$D$3:$D$30000,$D297))</f>
        <v>0.0106916437840782</v>
      </c>
      <c r="N297" s="13" t="n">
        <f aca="false">IF(SUMIFS($K$3:$K$30000,$B$3:$B$30000,$B297,$C$3:$C$30000,$C297,$D$3:$D$30000,$D297)=0,0,K297/SUMIFS($K$3:$K$30000,$B$3:$B$30000,$B297,$C$3:$C$30000,$C297,$D$3:$D$30000,$D297))</f>
        <v>0.000982318271119843</v>
      </c>
      <c r="O297" s="10" t="n">
        <v>0</v>
      </c>
      <c r="P297" s="11" t="n">
        <f aca="false">O297/1000</f>
        <v>0</v>
      </c>
      <c r="Q297" s="10" t="n">
        <v>0</v>
      </c>
      <c r="R297" s="12" t="n">
        <f aca="false">Q297/1000</f>
        <v>0</v>
      </c>
      <c r="S297" s="10" t="n">
        <v>178083</v>
      </c>
      <c r="T297" s="10" t="n">
        <v>2036</v>
      </c>
    </row>
    <row r="298" customFormat="false" ht="15" hidden="false" customHeight="false" outlineLevel="0" collapsed="false">
      <c r="A298" s="3" t="s">
        <v>517</v>
      </c>
      <c r="B298" s="2" t="s">
        <v>518</v>
      </c>
      <c r="C298" s="2" t="n">
        <v>2020</v>
      </c>
      <c r="D298" s="2" t="s">
        <v>1480</v>
      </c>
      <c r="E298" s="3" t="s">
        <v>1481</v>
      </c>
      <c r="F298" s="2" t="n">
        <v>6</v>
      </c>
      <c r="G298" s="2" t="s">
        <v>137</v>
      </c>
      <c r="H298" s="3" t="s">
        <v>138</v>
      </c>
      <c r="I298" s="10" t="n">
        <v>271</v>
      </c>
      <c r="J298" s="11" t="n">
        <f aca="false">I298/1000</f>
        <v>0.271</v>
      </c>
      <c r="K298" s="10" t="n">
        <v>1</v>
      </c>
      <c r="L298" s="12" t="n">
        <f aca="false">K298/1000</f>
        <v>0.001</v>
      </c>
      <c r="M298" s="13" t="n">
        <f aca="false">IF(SUMIFS($I$3:$I$30000,$B$3:$B$30000,$B298,$C$3:$C$30000,$C298,$D$3:$D$30000,$D298)=0,0,I298/SUMIFS($I$3:$I$30000,$B$3:$B$30000,$B298,$C$3:$C$30000,$C298,$D$3:$D$30000,$D298))</f>
        <v>0.00152176232430945</v>
      </c>
      <c r="N298" s="13" t="n">
        <f aca="false">IF(SUMIFS($K$3:$K$30000,$B$3:$B$30000,$B298,$C$3:$C$30000,$C298,$D$3:$D$30000,$D298)=0,0,K298/SUMIFS($K$3:$K$30000,$B$3:$B$30000,$B298,$C$3:$C$30000,$C298,$D$3:$D$30000,$D298))</f>
        <v>0.000491159135559921</v>
      </c>
      <c r="O298" s="10" t="n">
        <v>0</v>
      </c>
      <c r="P298" s="11" t="n">
        <f aca="false">O298/1000</f>
        <v>0</v>
      </c>
      <c r="Q298" s="10" t="n">
        <v>0</v>
      </c>
      <c r="R298" s="12" t="n">
        <f aca="false">Q298/1000</f>
        <v>0</v>
      </c>
      <c r="S298" s="10" t="n">
        <v>178083</v>
      </c>
      <c r="T298" s="10" t="n">
        <v>2036</v>
      </c>
    </row>
    <row r="299" customFormat="false" ht="15" hidden="false" customHeight="false" outlineLevel="0" collapsed="false">
      <c r="A299" s="3" t="s">
        <v>517</v>
      </c>
      <c r="B299" s="2" t="s">
        <v>518</v>
      </c>
      <c r="C299" s="2" t="n">
        <v>2020</v>
      </c>
      <c r="D299" s="2" t="s">
        <v>1480</v>
      </c>
      <c r="E299" s="3" t="s">
        <v>1481</v>
      </c>
      <c r="F299" s="2" t="n">
        <v>7</v>
      </c>
      <c r="G299" s="2" t="s">
        <v>147</v>
      </c>
      <c r="H299" s="3" t="s">
        <v>148</v>
      </c>
      <c r="I299" s="10" t="n">
        <v>0</v>
      </c>
      <c r="J299" s="11" t="n">
        <f aca="false">I299/1000</f>
        <v>0</v>
      </c>
      <c r="K299" s="10" t="n">
        <v>0</v>
      </c>
      <c r="L299" s="12" t="n">
        <f aca="false">K299/1000</f>
        <v>0</v>
      </c>
      <c r="M299" s="13" t="n">
        <f aca="false">IF(SUMIFS($I$3:$I$30000,$B$3:$B$30000,$B299,$C$3:$C$30000,$C299,$D$3:$D$30000,$D299)=0,0,I299/SUMIFS($I$3:$I$30000,$B$3:$B$30000,$B299,$C$3:$C$30000,$C299,$D$3:$D$30000,$D299))</f>
        <v>0</v>
      </c>
      <c r="N299" s="13" t="n">
        <f aca="false">IF(SUMIFS($K$3:$K$30000,$B$3:$B$30000,$B299,$C$3:$C$30000,$C299,$D$3:$D$30000,$D299)=0,0,K299/SUMIFS($K$3:$K$30000,$B$3:$B$30000,$B299,$C$3:$C$30000,$C299,$D$3:$D$30000,$D299))</f>
        <v>0</v>
      </c>
      <c r="O299" s="10" t="n">
        <v>124</v>
      </c>
      <c r="P299" s="11" t="n">
        <f aca="false">O299/1000</f>
        <v>0.124</v>
      </c>
      <c r="Q299" s="10" t="n">
        <v>0</v>
      </c>
      <c r="R299" s="12" t="n">
        <f aca="false">Q299/1000</f>
        <v>0</v>
      </c>
      <c r="S299" s="10" t="n">
        <v>178083</v>
      </c>
      <c r="T299" s="10" t="n">
        <v>2036</v>
      </c>
    </row>
    <row r="300" customFormat="false" ht="15" hidden="false" customHeight="false" outlineLevel="0" collapsed="false">
      <c r="A300" s="3" t="s">
        <v>517</v>
      </c>
      <c r="B300" s="2" t="s">
        <v>518</v>
      </c>
      <c r="C300" s="2" t="n">
        <v>2020</v>
      </c>
      <c r="D300" s="2" t="s">
        <v>1482</v>
      </c>
      <c r="E300" s="3" t="s">
        <v>1483</v>
      </c>
      <c r="F300" s="2" t="n">
        <v>1</v>
      </c>
      <c r="G300" s="2" t="s">
        <v>97</v>
      </c>
      <c r="H300" s="3" t="s">
        <v>98</v>
      </c>
      <c r="I300" s="10" t="n">
        <v>5344675</v>
      </c>
      <c r="J300" s="11" t="n">
        <f aca="false">I300/1000</f>
        <v>5344.675</v>
      </c>
      <c r="K300" s="10" t="n">
        <v>12004</v>
      </c>
      <c r="L300" s="12" t="n">
        <f aca="false">K300/1000</f>
        <v>12.004</v>
      </c>
      <c r="M300" s="13" t="n">
        <f aca="false">IF(SUMIFS($I$3:$I$30000,$B$3:$B$30000,$B300,$C$3:$C$30000,$C300,$D$3:$D$30000,$D300)=0,0,I300/SUMIFS($I$3:$I$30000,$B$3:$B$30000,$B300,$C$3:$C$30000,$C300,$D$3:$D$30000,$D300))</f>
        <v>0.681918193675778</v>
      </c>
      <c r="N300" s="13" t="n">
        <f aca="false">IF(SUMIFS($K$3:$K$30000,$B$3:$B$30000,$B300,$C$3:$C$30000,$C300,$D$3:$D$30000,$D300)=0,0,K300/SUMIFS($K$3:$K$30000,$B$3:$B$30000,$B300,$C$3:$C$30000,$C300,$D$3:$D$30000,$D300))</f>
        <v>0.275012027766959</v>
      </c>
      <c r="O300" s="10" t="n">
        <v>557628</v>
      </c>
      <c r="P300" s="11" t="n">
        <f aca="false">O300/1000</f>
        <v>557.628</v>
      </c>
      <c r="Q300" s="10" t="n">
        <v>1242</v>
      </c>
      <c r="R300" s="12" t="n">
        <f aca="false">Q300/1000</f>
        <v>1.242</v>
      </c>
      <c r="S300" s="10" t="n">
        <v>7837707</v>
      </c>
      <c r="T300" s="10" t="n">
        <v>43649</v>
      </c>
    </row>
    <row r="301" customFormat="false" ht="15" hidden="false" customHeight="false" outlineLevel="0" collapsed="false">
      <c r="A301" s="3" t="s">
        <v>517</v>
      </c>
      <c r="B301" s="2" t="s">
        <v>518</v>
      </c>
      <c r="C301" s="2" t="n">
        <v>2020</v>
      </c>
      <c r="D301" s="2" t="s">
        <v>1482</v>
      </c>
      <c r="E301" s="3" t="s">
        <v>1483</v>
      </c>
      <c r="F301" s="2" t="n">
        <v>2</v>
      </c>
      <c r="G301" s="2" t="s">
        <v>107</v>
      </c>
      <c r="H301" s="3" t="s">
        <v>108</v>
      </c>
      <c r="I301" s="10" t="n">
        <v>1119021</v>
      </c>
      <c r="J301" s="11" t="n">
        <f aca="false">I301/1000</f>
        <v>1119.021</v>
      </c>
      <c r="K301" s="10" t="n">
        <v>1856</v>
      </c>
      <c r="L301" s="12" t="n">
        <f aca="false">K301/1000</f>
        <v>1.856</v>
      </c>
      <c r="M301" s="13" t="n">
        <f aca="false">IF(SUMIFS($I$3:$I$30000,$B$3:$B$30000,$B301,$C$3:$C$30000,$C301,$D$3:$D$30000,$D301)=0,0,I301/SUMIFS($I$3:$I$30000,$B$3:$B$30000,$B301,$C$3:$C$30000,$C301,$D$3:$D$30000,$D301))</f>
        <v>0.142774028169208</v>
      </c>
      <c r="N301" s="13" t="n">
        <f aca="false">IF(SUMIFS($K$3:$K$30000,$B$3:$B$30000,$B301,$C$3:$C$30000,$C301,$D$3:$D$30000,$D301)=0,0,K301/SUMIFS($K$3:$K$30000,$B$3:$B$30000,$B301,$C$3:$C$30000,$C301,$D$3:$D$30000,$D301))</f>
        <v>0.0425210199546381</v>
      </c>
      <c r="O301" s="10" t="n">
        <v>111</v>
      </c>
      <c r="P301" s="11" t="n">
        <f aca="false">O301/1000</f>
        <v>0.111</v>
      </c>
      <c r="Q301" s="10" t="n">
        <v>1</v>
      </c>
      <c r="R301" s="12" t="n">
        <f aca="false">Q301/1000</f>
        <v>0.001</v>
      </c>
      <c r="S301" s="10" t="n">
        <v>7837707</v>
      </c>
      <c r="T301" s="10" t="n">
        <v>43649</v>
      </c>
    </row>
    <row r="302" customFormat="false" ht="15" hidden="false" customHeight="false" outlineLevel="0" collapsed="false">
      <c r="A302" s="3" t="s">
        <v>517</v>
      </c>
      <c r="B302" s="2" t="s">
        <v>518</v>
      </c>
      <c r="C302" s="2" t="n">
        <v>2020</v>
      </c>
      <c r="D302" s="2" t="s">
        <v>1482</v>
      </c>
      <c r="E302" s="3" t="s">
        <v>1483</v>
      </c>
      <c r="F302" s="2" t="n">
        <v>3</v>
      </c>
      <c r="G302" s="2" t="s">
        <v>127</v>
      </c>
      <c r="H302" s="3" t="s">
        <v>128</v>
      </c>
      <c r="I302" s="10" t="n">
        <v>1096444</v>
      </c>
      <c r="J302" s="11" t="n">
        <f aca="false">I302/1000</f>
        <v>1096.444</v>
      </c>
      <c r="K302" s="10" t="n">
        <v>24500</v>
      </c>
      <c r="L302" s="12" t="n">
        <f aca="false">K302/1000</f>
        <v>24.5</v>
      </c>
      <c r="M302" s="13" t="n">
        <f aca="false">IF(SUMIFS($I$3:$I$30000,$B$3:$B$30000,$B302,$C$3:$C$30000,$C302,$D$3:$D$30000,$D302)=0,0,I302/SUMIFS($I$3:$I$30000,$B$3:$B$30000,$B302,$C$3:$C$30000,$C302,$D$3:$D$30000,$D302))</f>
        <v>0.139893466290587</v>
      </c>
      <c r="N302" s="13" t="n">
        <f aca="false">IF(SUMIFS($K$3:$K$30000,$B$3:$B$30000,$B302,$C$3:$C$30000,$C302,$D$3:$D$30000,$D302)=0,0,K302/SUMIFS($K$3:$K$30000,$B$3:$B$30000,$B302,$C$3:$C$30000,$C302,$D$3:$D$30000,$D302))</f>
        <v>0.561295791427066</v>
      </c>
      <c r="O302" s="10" t="n">
        <v>0</v>
      </c>
      <c r="P302" s="11" t="n">
        <f aca="false">O302/1000</f>
        <v>0</v>
      </c>
      <c r="Q302" s="10" t="n">
        <v>0</v>
      </c>
      <c r="R302" s="12" t="n">
        <f aca="false">Q302/1000</f>
        <v>0</v>
      </c>
      <c r="S302" s="10" t="n">
        <v>7837707</v>
      </c>
      <c r="T302" s="10" t="n">
        <v>43649</v>
      </c>
    </row>
    <row r="303" customFormat="false" ht="15" hidden="false" customHeight="false" outlineLevel="0" collapsed="false">
      <c r="A303" s="3" t="s">
        <v>517</v>
      </c>
      <c r="B303" s="2" t="s">
        <v>518</v>
      </c>
      <c r="C303" s="2" t="n">
        <v>2020</v>
      </c>
      <c r="D303" s="2" t="s">
        <v>1482</v>
      </c>
      <c r="E303" s="3" t="s">
        <v>1483</v>
      </c>
      <c r="F303" s="2" t="n">
        <v>4</v>
      </c>
      <c r="G303" s="2" t="s">
        <v>252</v>
      </c>
      <c r="H303" s="3" t="s">
        <v>253</v>
      </c>
      <c r="I303" s="10" t="n">
        <v>219143</v>
      </c>
      <c r="J303" s="11" t="n">
        <f aca="false">I303/1000</f>
        <v>219.143</v>
      </c>
      <c r="K303" s="10" t="n">
        <v>5000</v>
      </c>
      <c r="L303" s="12" t="n">
        <f aca="false">K303/1000</f>
        <v>5</v>
      </c>
      <c r="M303" s="13" t="n">
        <f aca="false">IF(SUMIFS($I$3:$I$30000,$B$3:$B$30000,$B303,$C$3:$C$30000,$C303,$D$3:$D$30000,$D303)=0,0,I303/SUMIFS($I$3:$I$30000,$B$3:$B$30000,$B303,$C$3:$C$30000,$C303,$D$3:$D$30000,$D303))</f>
        <v>0.0279600908786205</v>
      </c>
      <c r="N303" s="13" t="n">
        <f aca="false">IF(SUMIFS($K$3:$K$30000,$B$3:$B$30000,$B303,$C$3:$C$30000,$C303,$D$3:$D$30000,$D303)=0,0,K303/SUMIFS($K$3:$K$30000,$B$3:$B$30000,$B303,$C$3:$C$30000,$C303,$D$3:$D$30000,$D303))</f>
        <v>0.114550161515728</v>
      </c>
      <c r="O303" s="10" t="n">
        <v>0</v>
      </c>
      <c r="P303" s="11" t="n">
        <f aca="false">O303/1000</f>
        <v>0</v>
      </c>
      <c r="Q303" s="10" t="n">
        <v>0</v>
      </c>
      <c r="R303" s="12" t="n">
        <f aca="false">Q303/1000</f>
        <v>0</v>
      </c>
      <c r="S303" s="10" t="n">
        <v>7837707</v>
      </c>
      <c r="T303" s="10" t="n">
        <v>43649</v>
      </c>
    </row>
    <row r="304" customFormat="false" ht="15" hidden="false" customHeight="false" outlineLevel="0" collapsed="false">
      <c r="A304" s="3" t="s">
        <v>517</v>
      </c>
      <c r="B304" s="2" t="s">
        <v>518</v>
      </c>
      <c r="C304" s="2" t="n">
        <v>2020</v>
      </c>
      <c r="D304" s="2" t="s">
        <v>1482</v>
      </c>
      <c r="E304" s="3" t="s">
        <v>1483</v>
      </c>
      <c r="F304" s="2" t="n">
        <v>5</v>
      </c>
      <c r="G304" s="2" t="s">
        <v>112</v>
      </c>
      <c r="H304" s="3" t="s">
        <v>113</v>
      </c>
      <c r="I304" s="10" t="n">
        <v>25034</v>
      </c>
      <c r="J304" s="11" t="n">
        <f aca="false">I304/1000</f>
        <v>25.034</v>
      </c>
      <c r="K304" s="10" t="n">
        <v>16</v>
      </c>
      <c r="L304" s="12" t="n">
        <f aca="false">K304/1000</f>
        <v>0.016</v>
      </c>
      <c r="M304" s="13" t="n">
        <f aca="false">IF(SUMIFS($I$3:$I$30000,$B$3:$B$30000,$B304,$C$3:$C$30000,$C304,$D$3:$D$30000,$D304)=0,0,I304/SUMIFS($I$3:$I$30000,$B$3:$B$30000,$B304,$C$3:$C$30000,$C304,$D$3:$D$30000,$D304))</f>
        <v>0.00319404642199562</v>
      </c>
      <c r="N304" s="13" t="n">
        <f aca="false">IF(SUMIFS($K$3:$K$30000,$B$3:$B$30000,$B304,$C$3:$C$30000,$C304,$D$3:$D$30000,$D304)=0,0,K304/SUMIFS($K$3:$K$30000,$B$3:$B$30000,$B304,$C$3:$C$30000,$C304,$D$3:$D$30000,$D304))</f>
        <v>0.000366560516850329</v>
      </c>
      <c r="O304" s="10" t="n">
        <v>0</v>
      </c>
      <c r="P304" s="11" t="n">
        <f aca="false">O304/1000</f>
        <v>0</v>
      </c>
      <c r="Q304" s="10" t="n">
        <v>0</v>
      </c>
      <c r="R304" s="12" t="n">
        <f aca="false">Q304/1000</f>
        <v>0</v>
      </c>
      <c r="S304" s="10" t="n">
        <v>7837707</v>
      </c>
      <c r="T304" s="10" t="n">
        <v>43649</v>
      </c>
    </row>
    <row r="305" customFormat="false" ht="15" hidden="false" customHeight="false" outlineLevel="0" collapsed="false">
      <c r="A305" s="3" t="s">
        <v>517</v>
      </c>
      <c r="B305" s="2" t="s">
        <v>518</v>
      </c>
      <c r="C305" s="2" t="n">
        <v>2020</v>
      </c>
      <c r="D305" s="2" t="s">
        <v>1482</v>
      </c>
      <c r="E305" s="3" t="s">
        <v>1483</v>
      </c>
      <c r="F305" s="2" t="n">
        <v>6</v>
      </c>
      <c r="G305" s="2" t="s">
        <v>102</v>
      </c>
      <c r="H305" s="3" t="s">
        <v>103</v>
      </c>
      <c r="I305" s="10" t="n">
        <v>18429</v>
      </c>
      <c r="J305" s="11" t="n">
        <f aca="false">I305/1000</f>
        <v>18.429</v>
      </c>
      <c r="K305" s="10" t="n">
        <v>264</v>
      </c>
      <c r="L305" s="12" t="n">
        <f aca="false">K305/1000</f>
        <v>0.264</v>
      </c>
      <c r="M305" s="13" t="n">
        <f aca="false">IF(SUMIFS($I$3:$I$30000,$B$3:$B$30000,$B305,$C$3:$C$30000,$C305,$D$3:$D$30000,$D305)=0,0,I305/SUMIFS($I$3:$I$30000,$B$3:$B$30000,$B305,$C$3:$C$30000,$C305,$D$3:$D$30000,$D305))</f>
        <v>0.00235132545781566</v>
      </c>
      <c r="N305" s="13" t="n">
        <f aca="false">IF(SUMIFS($K$3:$K$30000,$B$3:$B$30000,$B305,$C$3:$C$30000,$C305,$D$3:$D$30000,$D305)=0,0,K305/SUMIFS($K$3:$K$30000,$B$3:$B$30000,$B305,$C$3:$C$30000,$C305,$D$3:$D$30000,$D305))</f>
        <v>0.00604824852803043</v>
      </c>
      <c r="O305" s="10" t="n">
        <v>2878</v>
      </c>
      <c r="P305" s="11" t="n">
        <f aca="false">O305/1000</f>
        <v>2.878</v>
      </c>
      <c r="Q305" s="10" t="n">
        <v>78</v>
      </c>
      <c r="R305" s="12" t="n">
        <f aca="false">Q305/1000</f>
        <v>0.078</v>
      </c>
      <c r="S305" s="10" t="n">
        <v>7837707</v>
      </c>
      <c r="T305" s="10" t="n">
        <v>43649</v>
      </c>
    </row>
    <row r="306" customFormat="false" ht="15" hidden="false" customHeight="false" outlineLevel="0" collapsed="false">
      <c r="A306" s="3" t="s">
        <v>517</v>
      </c>
      <c r="B306" s="2" t="s">
        <v>518</v>
      </c>
      <c r="C306" s="2" t="n">
        <v>2020</v>
      </c>
      <c r="D306" s="2" t="s">
        <v>1482</v>
      </c>
      <c r="E306" s="3" t="s">
        <v>1483</v>
      </c>
      <c r="F306" s="2" t="n">
        <v>7</v>
      </c>
      <c r="G306" s="2" t="s">
        <v>152</v>
      </c>
      <c r="H306" s="3" t="s">
        <v>153</v>
      </c>
      <c r="I306" s="10" t="n">
        <v>9053</v>
      </c>
      <c r="J306" s="11" t="n">
        <f aca="false">I306/1000</f>
        <v>9.053</v>
      </c>
      <c r="K306" s="10" t="n">
        <v>2</v>
      </c>
      <c r="L306" s="12" t="n">
        <f aca="false">K306/1000</f>
        <v>0.002</v>
      </c>
      <c r="M306" s="13" t="n">
        <f aca="false">IF(SUMIFS($I$3:$I$30000,$B$3:$B$30000,$B306,$C$3:$C$30000,$C306,$D$3:$D$30000,$D306)=0,0,I306/SUMIFS($I$3:$I$30000,$B$3:$B$30000,$B306,$C$3:$C$30000,$C306,$D$3:$D$30000,$D306))</f>
        <v>0.00115505721252402</v>
      </c>
      <c r="N306" s="13" t="n">
        <f aca="false">IF(SUMIFS($K$3:$K$30000,$B$3:$B$30000,$B306,$C$3:$C$30000,$C306,$D$3:$D$30000,$D306)=0,0,K306/SUMIFS($K$3:$K$30000,$B$3:$B$30000,$B306,$C$3:$C$30000,$C306,$D$3:$D$30000,$D306))</f>
        <v>4.58200646062911E-005</v>
      </c>
      <c r="O306" s="10" t="n">
        <v>0</v>
      </c>
      <c r="P306" s="11" t="n">
        <f aca="false">O306/1000</f>
        <v>0</v>
      </c>
      <c r="Q306" s="10" t="n">
        <v>0</v>
      </c>
      <c r="R306" s="12" t="n">
        <f aca="false">Q306/1000</f>
        <v>0</v>
      </c>
      <c r="S306" s="10" t="n">
        <v>7837707</v>
      </c>
      <c r="T306" s="10" t="n">
        <v>43649</v>
      </c>
    </row>
    <row r="307" customFormat="false" ht="15" hidden="false" customHeight="false" outlineLevel="0" collapsed="false">
      <c r="A307" s="3" t="s">
        <v>517</v>
      </c>
      <c r="B307" s="2" t="s">
        <v>518</v>
      </c>
      <c r="C307" s="2" t="n">
        <v>2020</v>
      </c>
      <c r="D307" s="2" t="s">
        <v>1482</v>
      </c>
      <c r="E307" s="3" t="s">
        <v>1483</v>
      </c>
      <c r="F307" s="2" t="n">
        <v>8</v>
      </c>
      <c r="G307" s="2" t="s">
        <v>142</v>
      </c>
      <c r="H307" s="3" t="s">
        <v>143</v>
      </c>
      <c r="I307" s="10" t="n">
        <v>3015</v>
      </c>
      <c r="J307" s="11" t="n">
        <f aca="false">I307/1000</f>
        <v>3.015</v>
      </c>
      <c r="K307" s="10" t="n">
        <v>3</v>
      </c>
      <c r="L307" s="12" t="n">
        <f aca="false">K307/1000</f>
        <v>0.003</v>
      </c>
      <c r="M307" s="13" t="n">
        <f aca="false">IF(SUMIFS($I$3:$I$30000,$B$3:$B$30000,$B307,$C$3:$C$30000,$C307,$D$3:$D$30000,$D307)=0,0,I307/SUMIFS($I$3:$I$30000,$B$3:$B$30000,$B307,$C$3:$C$30000,$C307,$D$3:$D$30000,$D307))</f>
        <v>0.000384678835276695</v>
      </c>
      <c r="N307" s="13" t="n">
        <f aca="false">IF(SUMIFS($K$3:$K$30000,$B$3:$B$30000,$B307,$C$3:$C$30000,$C307,$D$3:$D$30000,$D307)=0,0,K307/SUMIFS($K$3:$K$30000,$B$3:$B$30000,$B307,$C$3:$C$30000,$C307,$D$3:$D$30000,$D307))</f>
        <v>6.87300969094366E-005</v>
      </c>
      <c r="O307" s="10" t="n">
        <v>0</v>
      </c>
      <c r="P307" s="11" t="n">
        <f aca="false">O307/1000</f>
        <v>0</v>
      </c>
      <c r="Q307" s="10" t="n">
        <v>0</v>
      </c>
      <c r="R307" s="12" t="n">
        <f aca="false">Q307/1000</f>
        <v>0</v>
      </c>
      <c r="S307" s="10" t="n">
        <v>7837707</v>
      </c>
      <c r="T307" s="10" t="n">
        <v>43649</v>
      </c>
    </row>
    <row r="308" customFormat="false" ht="15" hidden="false" customHeight="false" outlineLevel="0" collapsed="false">
      <c r="A308" s="3" t="s">
        <v>517</v>
      </c>
      <c r="B308" s="2" t="s">
        <v>518</v>
      </c>
      <c r="C308" s="2" t="n">
        <v>2020</v>
      </c>
      <c r="D308" s="2" t="s">
        <v>1482</v>
      </c>
      <c r="E308" s="3" t="s">
        <v>1483</v>
      </c>
      <c r="F308" s="2" t="n">
        <v>9</v>
      </c>
      <c r="G308" s="2" t="s">
        <v>162</v>
      </c>
      <c r="H308" s="3" t="s">
        <v>163</v>
      </c>
      <c r="I308" s="10" t="n">
        <v>2893</v>
      </c>
      <c r="J308" s="11" t="n">
        <f aca="false">I308/1000</f>
        <v>2.893</v>
      </c>
      <c r="K308" s="10" t="n">
        <v>4</v>
      </c>
      <c r="L308" s="12" t="n">
        <f aca="false">K308/1000</f>
        <v>0.004</v>
      </c>
      <c r="M308" s="13" t="n">
        <f aca="false">IF(SUMIFS($I$3:$I$30000,$B$3:$B$30000,$B308,$C$3:$C$30000,$C308,$D$3:$D$30000,$D308)=0,0,I308/SUMIFS($I$3:$I$30000,$B$3:$B$30000,$B308,$C$3:$C$30000,$C308,$D$3:$D$30000,$D308))</f>
        <v>0.000369113058194189</v>
      </c>
      <c r="N308" s="13" t="n">
        <f aca="false">IF(SUMIFS($K$3:$K$30000,$B$3:$B$30000,$B308,$C$3:$C$30000,$C308,$D$3:$D$30000,$D308)=0,0,K308/SUMIFS($K$3:$K$30000,$B$3:$B$30000,$B308,$C$3:$C$30000,$C308,$D$3:$D$30000,$D308))</f>
        <v>9.16401292125822E-005</v>
      </c>
      <c r="O308" s="10" t="n">
        <v>0</v>
      </c>
      <c r="P308" s="11" t="n">
        <f aca="false">O308/1000</f>
        <v>0</v>
      </c>
      <c r="Q308" s="10" t="n">
        <v>0</v>
      </c>
      <c r="R308" s="12" t="n">
        <f aca="false">Q308/1000</f>
        <v>0</v>
      </c>
      <c r="S308" s="10" t="n">
        <v>7837707</v>
      </c>
      <c r="T308" s="10" t="n">
        <v>43649</v>
      </c>
    </row>
    <row r="309" customFormat="false" ht="15" hidden="false" customHeight="false" outlineLevel="0" collapsed="false">
      <c r="A309" s="3" t="s">
        <v>517</v>
      </c>
      <c r="B309" s="2" t="s">
        <v>518</v>
      </c>
      <c r="C309" s="2" t="n">
        <v>2020</v>
      </c>
      <c r="D309" s="2" t="s">
        <v>1482</v>
      </c>
      <c r="E309" s="3" t="s">
        <v>1483</v>
      </c>
      <c r="F309" s="2" t="n">
        <v>10</v>
      </c>
      <c r="G309" s="2" t="s">
        <v>147</v>
      </c>
      <c r="H309" s="3" t="s">
        <v>148</v>
      </c>
      <c r="I309" s="10" t="n">
        <v>0</v>
      </c>
      <c r="J309" s="11" t="n">
        <f aca="false">I309/1000</f>
        <v>0</v>
      </c>
      <c r="K309" s="10" t="n">
        <v>0</v>
      </c>
      <c r="L309" s="12" t="n">
        <f aca="false">K309/1000</f>
        <v>0</v>
      </c>
      <c r="M309" s="13" t="n">
        <f aca="false">IF(SUMIFS($I$3:$I$30000,$B$3:$B$30000,$B309,$C$3:$C$30000,$C309,$D$3:$D$30000,$D309)=0,0,I309/SUMIFS($I$3:$I$30000,$B$3:$B$30000,$B309,$C$3:$C$30000,$C309,$D$3:$D$30000,$D309))</f>
        <v>0</v>
      </c>
      <c r="N309" s="13" t="n">
        <f aca="false">IF(SUMIFS($K$3:$K$30000,$B$3:$B$30000,$B309,$C$3:$C$30000,$C309,$D$3:$D$30000,$D309)=0,0,K309/SUMIFS($K$3:$K$30000,$B$3:$B$30000,$B309,$C$3:$C$30000,$C309,$D$3:$D$30000,$D309))</f>
        <v>0</v>
      </c>
      <c r="O309" s="10" t="n">
        <v>32</v>
      </c>
      <c r="P309" s="11" t="n">
        <f aca="false">O309/1000</f>
        <v>0.032</v>
      </c>
      <c r="Q309" s="10" t="n">
        <v>0</v>
      </c>
      <c r="R309" s="12" t="n">
        <f aca="false">Q309/1000</f>
        <v>0</v>
      </c>
      <c r="S309" s="10" t="n">
        <v>7837707</v>
      </c>
      <c r="T309" s="10" t="n">
        <v>43649</v>
      </c>
    </row>
    <row r="310" customFormat="false" ht="15" hidden="false" customHeight="false" outlineLevel="0" collapsed="false">
      <c r="A310" s="3" t="s">
        <v>517</v>
      </c>
      <c r="B310" s="2" t="s">
        <v>518</v>
      </c>
      <c r="C310" s="2" t="n">
        <v>2021</v>
      </c>
      <c r="D310" s="2" t="s">
        <v>1476</v>
      </c>
      <c r="E310" s="3" t="s">
        <v>1477</v>
      </c>
      <c r="F310" s="2" t="n">
        <v>1</v>
      </c>
      <c r="G310" s="2" t="s">
        <v>107</v>
      </c>
      <c r="H310" s="3" t="s">
        <v>108</v>
      </c>
      <c r="I310" s="10" t="n">
        <v>12058</v>
      </c>
      <c r="J310" s="11" t="n">
        <f aca="false">I310/1000</f>
        <v>12.058</v>
      </c>
      <c r="K310" s="10" t="n">
        <v>102</v>
      </c>
      <c r="L310" s="12" t="n">
        <f aca="false">K310/1000</f>
        <v>0.102</v>
      </c>
      <c r="M310" s="13" t="n">
        <f aca="false">IF(SUMIFS($I$3:$I$30000,$B$3:$B$30000,$B310,$C$3:$C$30000,$C310,$D$3:$D$30000,$D310)=0,0,I310/SUMIFS($I$3:$I$30000,$B$3:$B$30000,$B310,$C$3:$C$30000,$C310,$D$3:$D$30000,$D310))</f>
        <v>0.526642208245982</v>
      </c>
      <c r="N310" s="13" t="n">
        <f aca="false">IF(SUMIFS($K$3:$K$30000,$B$3:$B$30000,$B310,$C$3:$C$30000,$C310,$D$3:$D$30000,$D310)=0,0,K310/SUMIFS($K$3:$K$30000,$B$3:$B$30000,$B310,$C$3:$C$30000,$C310,$D$3:$D$30000,$D310))</f>
        <v>0.542553191489362</v>
      </c>
      <c r="O310" s="10" t="n">
        <v>0</v>
      </c>
      <c r="P310" s="11" t="n">
        <f aca="false">O310/1000</f>
        <v>0</v>
      </c>
      <c r="Q310" s="10" t="n">
        <v>0</v>
      </c>
      <c r="R310" s="12" t="n">
        <f aca="false">Q310/1000</f>
        <v>0</v>
      </c>
      <c r="S310" s="10" t="n">
        <v>22896</v>
      </c>
      <c r="T310" s="10" t="n">
        <v>188</v>
      </c>
    </row>
    <row r="311" customFormat="false" ht="15" hidden="false" customHeight="false" outlineLevel="0" collapsed="false">
      <c r="A311" s="3" t="s">
        <v>517</v>
      </c>
      <c r="B311" s="2" t="s">
        <v>518</v>
      </c>
      <c r="C311" s="2" t="n">
        <v>2021</v>
      </c>
      <c r="D311" s="2" t="s">
        <v>1476</v>
      </c>
      <c r="E311" s="3" t="s">
        <v>1477</v>
      </c>
      <c r="F311" s="2" t="n">
        <v>2</v>
      </c>
      <c r="G311" s="2" t="s">
        <v>97</v>
      </c>
      <c r="H311" s="3" t="s">
        <v>98</v>
      </c>
      <c r="I311" s="10" t="n">
        <v>10827</v>
      </c>
      <c r="J311" s="11" t="n">
        <f aca="false">I311/1000</f>
        <v>10.827</v>
      </c>
      <c r="K311" s="10" t="n">
        <v>86</v>
      </c>
      <c r="L311" s="12" t="n">
        <f aca="false">K311/1000</f>
        <v>0.086</v>
      </c>
      <c r="M311" s="13" t="n">
        <f aca="false">IF(SUMIFS($I$3:$I$30000,$B$3:$B$30000,$B311,$C$3:$C$30000,$C311,$D$3:$D$30000,$D311)=0,0,I311/SUMIFS($I$3:$I$30000,$B$3:$B$30000,$B311,$C$3:$C$30000,$C311,$D$3:$D$30000,$D311))</f>
        <v>0.472877358490566</v>
      </c>
      <c r="N311" s="13" t="n">
        <f aca="false">IF(SUMIFS($K$3:$K$30000,$B$3:$B$30000,$B311,$C$3:$C$30000,$C311,$D$3:$D$30000,$D311)=0,0,K311/SUMIFS($K$3:$K$30000,$B$3:$B$30000,$B311,$C$3:$C$30000,$C311,$D$3:$D$30000,$D311))</f>
        <v>0.457446808510638</v>
      </c>
      <c r="O311" s="10" t="n">
        <v>0</v>
      </c>
      <c r="P311" s="11" t="n">
        <f aca="false">O311/1000</f>
        <v>0</v>
      </c>
      <c r="Q311" s="10" t="n">
        <v>0</v>
      </c>
      <c r="R311" s="12" t="n">
        <f aca="false">Q311/1000</f>
        <v>0</v>
      </c>
      <c r="S311" s="10" t="n">
        <v>22896</v>
      </c>
      <c r="T311" s="10" t="n">
        <v>188</v>
      </c>
    </row>
    <row r="312" customFormat="false" ht="15" hidden="false" customHeight="false" outlineLevel="0" collapsed="false">
      <c r="A312" s="3" t="s">
        <v>517</v>
      </c>
      <c r="B312" s="2" t="s">
        <v>518</v>
      </c>
      <c r="C312" s="2" t="n">
        <v>2021</v>
      </c>
      <c r="D312" s="2" t="s">
        <v>1476</v>
      </c>
      <c r="E312" s="3" t="s">
        <v>1477</v>
      </c>
      <c r="F312" s="2" t="n">
        <v>3</v>
      </c>
      <c r="G312" s="2" t="s">
        <v>571</v>
      </c>
      <c r="H312" s="3" t="s">
        <v>572</v>
      </c>
      <c r="I312" s="10" t="n">
        <v>11</v>
      </c>
      <c r="J312" s="11" t="n">
        <f aca="false">I312/1000</f>
        <v>0.011</v>
      </c>
      <c r="K312" s="10" t="n">
        <v>0</v>
      </c>
      <c r="L312" s="12" t="n">
        <f aca="false">K312/1000</f>
        <v>0</v>
      </c>
      <c r="M312" s="13" t="n">
        <f aca="false">IF(SUMIFS($I$3:$I$30000,$B$3:$B$30000,$B312,$C$3:$C$30000,$C312,$D$3:$D$30000,$D312)=0,0,I312/SUMIFS($I$3:$I$30000,$B$3:$B$30000,$B312,$C$3:$C$30000,$C312,$D$3:$D$30000,$D312))</f>
        <v>0.000480433263452131</v>
      </c>
      <c r="N312" s="13" t="n">
        <f aca="false">IF(SUMIFS($K$3:$K$30000,$B$3:$B$30000,$B312,$C$3:$C$30000,$C312,$D$3:$D$30000,$D312)=0,0,K312/SUMIFS($K$3:$K$30000,$B$3:$B$30000,$B312,$C$3:$C$30000,$C312,$D$3:$D$30000,$D312))</f>
        <v>0</v>
      </c>
      <c r="O312" s="10" t="n">
        <v>0</v>
      </c>
      <c r="P312" s="11" t="n">
        <f aca="false">O312/1000</f>
        <v>0</v>
      </c>
      <c r="Q312" s="10" t="n">
        <v>0</v>
      </c>
      <c r="R312" s="12" t="n">
        <f aca="false">Q312/1000</f>
        <v>0</v>
      </c>
      <c r="S312" s="10" t="n">
        <v>22896</v>
      </c>
      <c r="T312" s="10" t="n">
        <v>188</v>
      </c>
    </row>
    <row r="313" customFormat="false" ht="15" hidden="false" customHeight="false" outlineLevel="0" collapsed="false">
      <c r="A313" s="3" t="s">
        <v>517</v>
      </c>
      <c r="B313" s="2" t="s">
        <v>518</v>
      </c>
      <c r="C313" s="2" t="n">
        <v>2021</v>
      </c>
      <c r="D313" s="2" t="s">
        <v>1478</v>
      </c>
      <c r="E313" s="3" t="s">
        <v>1479</v>
      </c>
      <c r="F313" s="2" t="n">
        <v>1</v>
      </c>
      <c r="G313" s="2" t="s">
        <v>314</v>
      </c>
      <c r="H313" s="3" t="s">
        <v>315</v>
      </c>
      <c r="I313" s="10" t="n">
        <v>193553735</v>
      </c>
      <c r="J313" s="11" t="n">
        <f aca="false">I313/1000</f>
        <v>193553.735</v>
      </c>
      <c r="K313" s="10" t="n">
        <v>7795000</v>
      </c>
      <c r="L313" s="12" t="n">
        <f aca="false">K313/1000</f>
        <v>7795</v>
      </c>
      <c r="M313" s="13" t="n">
        <f aca="false">IF(SUMIFS($I$3:$I$30000,$B$3:$B$30000,$B313,$C$3:$C$30000,$C313,$D$3:$D$30000,$D313)=0,0,I313/SUMIFS($I$3:$I$30000,$B$3:$B$30000,$B313,$C$3:$C$30000,$C313,$D$3:$D$30000,$D313))</f>
        <v>0.987200794674419</v>
      </c>
      <c r="N313" s="13" t="n">
        <f aca="false">IF(SUMIFS($K$3:$K$30000,$B$3:$B$30000,$B313,$C$3:$C$30000,$C313,$D$3:$D$30000,$D313)=0,0,K313/SUMIFS($K$3:$K$30000,$B$3:$B$30000,$B313,$C$3:$C$30000,$C313,$D$3:$D$30000,$D313))</f>
        <v>0.986832277251889</v>
      </c>
      <c r="O313" s="10" t="n">
        <v>0</v>
      </c>
      <c r="P313" s="11" t="n">
        <f aca="false">O313/1000</f>
        <v>0</v>
      </c>
      <c r="Q313" s="10" t="n">
        <v>0</v>
      </c>
      <c r="R313" s="12" t="n">
        <f aca="false">Q313/1000</f>
        <v>0</v>
      </c>
      <c r="S313" s="10" t="n">
        <v>196063188</v>
      </c>
      <c r="T313" s="10" t="n">
        <v>7899012</v>
      </c>
    </row>
    <row r="314" customFormat="false" ht="15" hidden="false" customHeight="false" outlineLevel="0" collapsed="false">
      <c r="A314" s="3" t="s">
        <v>517</v>
      </c>
      <c r="B314" s="2" t="s">
        <v>518</v>
      </c>
      <c r="C314" s="2" t="n">
        <v>2021</v>
      </c>
      <c r="D314" s="2" t="s">
        <v>1478</v>
      </c>
      <c r="E314" s="3" t="s">
        <v>1479</v>
      </c>
      <c r="F314" s="2" t="n">
        <v>2</v>
      </c>
      <c r="G314" s="2" t="s">
        <v>247</v>
      </c>
      <c r="H314" s="3" t="s">
        <v>248</v>
      </c>
      <c r="I314" s="10" t="n">
        <v>2472024</v>
      </c>
      <c r="J314" s="11" t="n">
        <f aca="false">I314/1000</f>
        <v>2472.024</v>
      </c>
      <c r="K314" s="10" t="n">
        <v>103012</v>
      </c>
      <c r="L314" s="12" t="n">
        <f aca="false">K314/1000</f>
        <v>103.012</v>
      </c>
      <c r="M314" s="13" t="n">
        <f aca="false">IF(SUMIFS($I$3:$I$30000,$B$3:$B$30000,$B314,$C$3:$C$30000,$C314,$D$3:$D$30000,$D314)=0,0,I314/SUMIFS($I$3:$I$30000,$B$3:$B$30000,$B314,$C$3:$C$30000,$C314,$D$3:$D$30000,$D314))</f>
        <v>0.0126083025845729</v>
      </c>
      <c r="N314" s="13" t="n">
        <f aca="false">IF(SUMIFS($K$3:$K$30000,$B$3:$B$30000,$B314,$C$3:$C$30000,$C314,$D$3:$D$30000,$D314)=0,0,K314/SUMIFS($K$3:$K$30000,$B$3:$B$30000,$B314,$C$3:$C$30000,$C314,$D$3:$D$30000,$D314))</f>
        <v>0.0130411246368533</v>
      </c>
      <c r="O314" s="10" t="n">
        <v>0</v>
      </c>
      <c r="P314" s="11" t="n">
        <f aca="false">O314/1000</f>
        <v>0</v>
      </c>
      <c r="Q314" s="10" t="n">
        <v>0</v>
      </c>
      <c r="R314" s="12" t="n">
        <f aca="false">Q314/1000</f>
        <v>0</v>
      </c>
      <c r="S314" s="10" t="n">
        <v>196063188</v>
      </c>
      <c r="T314" s="10" t="n">
        <v>7899012</v>
      </c>
    </row>
    <row r="315" customFormat="false" ht="15" hidden="false" customHeight="false" outlineLevel="0" collapsed="false">
      <c r="A315" s="3" t="s">
        <v>517</v>
      </c>
      <c r="B315" s="2" t="s">
        <v>518</v>
      </c>
      <c r="C315" s="2" t="n">
        <v>2021</v>
      </c>
      <c r="D315" s="2" t="s">
        <v>1478</v>
      </c>
      <c r="E315" s="3" t="s">
        <v>1479</v>
      </c>
      <c r="F315" s="2" t="n">
        <v>3</v>
      </c>
      <c r="G315" s="2" t="s">
        <v>102</v>
      </c>
      <c r="H315" s="3" t="s">
        <v>103</v>
      </c>
      <c r="I315" s="10" t="n">
        <v>37429</v>
      </c>
      <c r="J315" s="11" t="n">
        <f aca="false">I315/1000</f>
        <v>37.429</v>
      </c>
      <c r="K315" s="10" t="n">
        <v>1000</v>
      </c>
      <c r="L315" s="12" t="n">
        <f aca="false">K315/1000</f>
        <v>1</v>
      </c>
      <c r="M315" s="13" t="n">
        <f aca="false">IF(SUMIFS($I$3:$I$30000,$B$3:$B$30000,$B315,$C$3:$C$30000,$C315,$D$3:$D$30000,$D315)=0,0,I315/SUMIFS($I$3:$I$30000,$B$3:$B$30000,$B315,$C$3:$C$30000,$C315,$D$3:$D$30000,$D315))</f>
        <v>0.000190902741008169</v>
      </c>
      <c r="N315" s="13" t="n">
        <f aca="false">IF(SUMIFS($K$3:$K$30000,$B$3:$B$30000,$B315,$C$3:$C$30000,$C315,$D$3:$D$30000,$D315)=0,0,K315/SUMIFS($K$3:$K$30000,$B$3:$B$30000,$B315,$C$3:$C$30000,$C315,$D$3:$D$30000,$D315))</f>
        <v>0.000126598111257459</v>
      </c>
      <c r="O315" s="10" t="n">
        <v>804351</v>
      </c>
      <c r="P315" s="11" t="n">
        <f aca="false">O315/1000</f>
        <v>804.351</v>
      </c>
      <c r="Q315" s="10" t="n">
        <v>28900</v>
      </c>
      <c r="R315" s="12" t="n">
        <f aca="false">Q315/1000</f>
        <v>28.9</v>
      </c>
      <c r="S315" s="10" t="n">
        <v>196063188</v>
      </c>
      <c r="T315" s="10" t="n">
        <v>7899012</v>
      </c>
    </row>
    <row r="316" customFormat="false" ht="15" hidden="false" customHeight="false" outlineLevel="0" collapsed="false">
      <c r="A316" s="3" t="s">
        <v>517</v>
      </c>
      <c r="B316" s="2" t="s">
        <v>518</v>
      </c>
      <c r="C316" s="2" t="n">
        <v>2021</v>
      </c>
      <c r="D316" s="2" t="s">
        <v>1478</v>
      </c>
      <c r="E316" s="3" t="s">
        <v>1479</v>
      </c>
      <c r="F316" s="2" t="n">
        <v>4</v>
      </c>
      <c r="G316" s="2" t="s">
        <v>422</v>
      </c>
      <c r="H316" s="3" t="s">
        <v>423</v>
      </c>
      <c r="I316" s="10" t="n">
        <v>0</v>
      </c>
      <c r="J316" s="11" t="n">
        <f aca="false">I316/1000</f>
        <v>0</v>
      </c>
      <c r="K316" s="10" t="n">
        <v>0</v>
      </c>
      <c r="L316" s="12" t="n">
        <f aca="false">K316/1000</f>
        <v>0</v>
      </c>
      <c r="M316" s="13" t="n">
        <f aca="false">IF(SUMIFS($I$3:$I$30000,$B$3:$B$30000,$B316,$C$3:$C$30000,$C316,$D$3:$D$30000,$D316)=0,0,I316/SUMIFS($I$3:$I$30000,$B$3:$B$30000,$B316,$C$3:$C$30000,$C316,$D$3:$D$30000,$D316))</f>
        <v>0</v>
      </c>
      <c r="N316" s="13" t="n">
        <f aca="false">IF(SUMIFS($K$3:$K$30000,$B$3:$B$30000,$B316,$C$3:$C$30000,$C316,$D$3:$D$30000,$D316)=0,0,K316/SUMIFS($K$3:$K$30000,$B$3:$B$30000,$B316,$C$3:$C$30000,$C316,$D$3:$D$30000,$D316))</f>
        <v>0</v>
      </c>
      <c r="O316" s="10" t="n">
        <v>16435</v>
      </c>
      <c r="P316" s="11" t="n">
        <f aca="false">O316/1000</f>
        <v>16.435</v>
      </c>
      <c r="Q316" s="10" t="n">
        <v>500</v>
      </c>
      <c r="R316" s="12" t="n">
        <f aca="false">Q316/1000</f>
        <v>0.5</v>
      </c>
      <c r="S316" s="10" t="n">
        <v>196063188</v>
      </c>
      <c r="T316" s="10" t="n">
        <v>7899012</v>
      </c>
    </row>
    <row r="317" customFormat="false" ht="15" hidden="false" customHeight="false" outlineLevel="0" collapsed="false">
      <c r="A317" s="3" t="s">
        <v>517</v>
      </c>
      <c r="B317" s="2" t="s">
        <v>518</v>
      </c>
      <c r="C317" s="2" t="n">
        <v>2021</v>
      </c>
      <c r="D317" s="2" t="s">
        <v>1478</v>
      </c>
      <c r="E317" s="3" t="s">
        <v>1479</v>
      </c>
      <c r="F317" s="2" t="n">
        <v>5</v>
      </c>
      <c r="G317" s="2" t="s">
        <v>325</v>
      </c>
      <c r="H317" s="3" t="s">
        <v>326</v>
      </c>
      <c r="I317" s="10" t="n">
        <v>0</v>
      </c>
      <c r="J317" s="11" t="n">
        <f aca="false">I317/1000</f>
        <v>0</v>
      </c>
      <c r="K317" s="10" t="n">
        <v>0</v>
      </c>
      <c r="L317" s="12" t="n">
        <f aca="false">K317/1000</f>
        <v>0</v>
      </c>
      <c r="M317" s="13" t="n">
        <f aca="false">IF(SUMIFS($I$3:$I$30000,$B$3:$B$30000,$B317,$C$3:$C$30000,$C317,$D$3:$D$30000,$D317)=0,0,I317/SUMIFS($I$3:$I$30000,$B$3:$B$30000,$B317,$C$3:$C$30000,$C317,$D$3:$D$30000,$D317))</f>
        <v>0</v>
      </c>
      <c r="N317" s="13" t="n">
        <f aca="false">IF(SUMIFS($K$3:$K$30000,$B$3:$B$30000,$B317,$C$3:$C$30000,$C317,$D$3:$D$30000,$D317)=0,0,K317/SUMIFS($K$3:$K$30000,$B$3:$B$30000,$B317,$C$3:$C$30000,$C317,$D$3:$D$30000,$D317))</f>
        <v>0</v>
      </c>
      <c r="O317" s="10" t="n">
        <v>26873</v>
      </c>
      <c r="P317" s="11" t="n">
        <f aca="false">O317/1000</f>
        <v>26.873</v>
      </c>
      <c r="Q317" s="10" t="n">
        <v>1000</v>
      </c>
      <c r="R317" s="12" t="n">
        <f aca="false">Q317/1000</f>
        <v>1</v>
      </c>
      <c r="S317" s="10" t="n">
        <v>196063188</v>
      </c>
      <c r="T317" s="10" t="n">
        <v>7899012</v>
      </c>
    </row>
    <row r="318" customFormat="false" ht="15" hidden="false" customHeight="false" outlineLevel="0" collapsed="false">
      <c r="A318" s="3" t="s">
        <v>517</v>
      </c>
      <c r="B318" s="2" t="s">
        <v>518</v>
      </c>
      <c r="C318" s="2" t="n">
        <v>2021</v>
      </c>
      <c r="D318" s="2" t="s">
        <v>1478</v>
      </c>
      <c r="E318" s="3" t="s">
        <v>1479</v>
      </c>
      <c r="F318" s="2" t="n">
        <v>6</v>
      </c>
      <c r="G318" s="2" t="s">
        <v>180</v>
      </c>
      <c r="H318" s="3" t="s">
        <v>181</v>
      </c>
      <c r="I318" s="10" t="n">
        <v>0</v>
      </c>
      <c r="J318" s="11" t="n">
        <f aca="false">I318/1000</f>
        <v>0</v>
      </c>
      <c r="K318" s="10" t="n">
        <v>0</v>
      </c>
      <c r="L318" s="12" t="n">
        <f aca="false">K318/1000</f>
        <v>0</v>
      </c>
      <c r="M318" s="13" t="n">
        <f aca="false">IF(SUMIFS($I$3:$I$30000,$B$3:$B$30000,$B318,$C$3:$C$30000,$C318,$D$3:$D$30000,$D318)=0,0,I318/SUMIFS($I$3:$I$30000,$B$3:$B$30000,$B318,$C$3:$C$30000,$C318,$D$3:$D$30000,$D318))</f>
        <v>0</v>
      </c>
      <c r="N318" s="13" t="n">
        <f aca="false">IF(SUMIFS($K$3:$K$30000,$B$3:$B$30000,$B318,$C$3:$C$30000,$C318,$D$3:$D$30000,$D318)=0,0,K318/SUMIFS($K$3:$K$30000,$B$3:$B$30000,$B318,$C$3:$C$30000,$C318,$D$3:$D$30000,$D318))</f>
        <v>0</v>
      </c>
      <c r="O318" s="10" t="n">
        <v>1431454</v>
      </c>
      <c r="P318" s="11" t="n">
        <f aca="false">O318/1000</f>
        <v>1431.454</v>
      </c>
      <c r="Q318" s="10" t="n">
        <v>50000</v>
      </c>
      <c r="R318" s="12" t="n">
        <f aca="false">Q318/1000</f>
        <v>50</v>
      </c>
      <c r="S318" s="10" t="n">
        <v>196063188</v>
      </c>
      <c r="T318" s="10" t="n">
        <v>7899012</v>
      </c>
    </row>
    <row r="319" customFormat="false" ht="15" hidden="false" customHeight="false" outlineLevel="0" collapsed="false">
      <c r="A319" s="3" t="s">
        <v>517</v>
      </c>
      <c r="B319" s="2" t="s">
        <v>518</v>
      </c>
      <c r="C319" s="2" t="n">
        <v>2021</v>
      </c>
      <c r="D319" s="2" t="s">
        <v>1478</v>
      </c>
      <c r="E319" s="3" t="s">
        <v>1479</v>
      </c>
      <c r="F319" s="2" t="n">
        <v>7</v>
      </c>
      <c r="G319" s="2" t="s">
        <v>122</v>
      </c>
      <c r="H319" s="3" t="s">
        <v>123</v>
      </c>
      <c r="I319" s="10" t="n">
        <v>0</v>
      </c>
      <c r="J319" s="11" t="n">
        <f aca="false">I319/1000</f>
        <v>0</v>
      </c>
      <c r="K319" s="10" t="n">
        <v>0</v>
      </c>
      <c r="L319" s="12" t="n">
        <f aca="false">K319/1000</f>
        <v>0</v>
      </c>
      <c r="M319" s="13" t="n">
        <f aca="false">IF(SUMIFS($I$3:$I$30000,$B$3:$B$30000,$B319,$C$3:$C$30000,$C319,$D$3:$D$30000,$D319)=0,0,I319/SUMIFS($I$3:$I$30000,$B$3:$B$30000,$B319,$C$3:$C$30000,$C319,$D$3:$D$30000,$D319))</f>
        <v>0</v>
      </c>
      <c r="N319" s="13" t="n">
        <f aca="false">IF(SUMIFS($K$3:$K$30000,$B$3:$B$30000,$B319,$C$3:$C$30000,$C319,$D$3:$D$30000,$D319)=0,0,K319/SUMIFS($K$3:$K$30000,$B$3:$B$30000,$B319,$C$3:$C$30000,$C319,$D$3:$D$30000,$D319))</f>
        <v>0</v>
      </c>
      <c r="O319" s="10" t="n">
        <v>63848</v>
      </c>
      <c r="P319" s="11" t="n">
        <f aca="false">O319/1000</f>
        <v>63.848</v>
      </c>
      <c r="Q319" s="10" t="n">
        <v>2000</v>
      </c>
      <c r="R319" s="12" t="n">
        <f aca="false">Q319/1000</f>
        <v>2</v>
      </c>
      <c r="S319" s="10" t="n">
        <v>196063188</v>
      </c>
      <c r="T319" s="10" t="n">
        <v>7899012</v>
      </c>
    </row>
    <row r="320" customFormat="false" ht="15" hidden="false" customHeight="false" outlineLevel="0" collapsed="false">
      <c r="A320" s="3" t="s">
        <v>517</v>
      </c>
      <c r="B320" s="2" t="s">
        <v>518</v>
      </c>
      <c r="C320" s="2" t="n">
        <v>2021</v>
      </c>
      <c r="D320" s="2" t="s">
        <v>1478</v>
      </c>
      <c r="E320" s="3" t="s">
        <v>1479</v>
      </c>
      <c r="F320" s="2" t="n">
        <v>8</v>
      </c>
      <c r="G320" s="2" t="s">
        <v>197</v>
      </c>
      <c r="H320" s="3" t="s">
        <v>198</v>
      </c>
      <c r="I320" s="10" t="n">
        <v>0</v>
      </c>
      <c r="J320" s="11" t="n">
        <f aca="false">I320/1000</f>
        <v>0</v>
      </c>
      <c r="K320" s="10" t="n">
        <v>0</v>
      </c>
      <c r="L320" s="12" t="n">
        <f aca="false">K320/1000</f>
        <v>0</v>
      </c>
      <c r="M320" s="13" t="n">
        <f aca="false">IF(SUMIFS($I$3:$I$30000,$B$3:$B$30000,$B320,$C$3:$C$30000,$C320,$D$3:$D$30000,$D320)=0,0,I320/SUMIFS($I$3:$I$30000,$B$3:$B$30000,$B320,$C$3:$C$30000,$C320,$D$3:$D$30000,$D320))</f>
        <v>0</v>
      </c>
      <c r="N320" s="13" t="n">
        <f aca="false">IF(SUMIFS($K$3:$K$30000,$B$3:$B$30000,$B320,$C$3:$C$30000,$C320,$D$3:$D$30000,$D320)=0,0,K320/SUMIFS($K$3:$K$30000,$B$3:$B$30000,$B320,$C$3:$C$30000,$C320,$D$3:$D$30000,$D320))</f>
        <v>0</v>
      </c>
      <c r="O320" s="10" t="n">
        <v>68392</v>
      </c>
      <c r="P320" s="11" t="n">
        <f aca="false">O320/1000</f>
        <v>68.392</v>
      </c>
      <c r="Q320" s="10" t="n">
        <v>2000</v>
      </c>
      <c r="R320" s="12" t="n">
        <f aca="false">Q320/1000</f>
        <v>2</v>
      </c>
      <c r="S320" s="10" t="n">
        <v>196063188</v>
      </c>
      <c r="T320" s="10" t="n">
        <v>7899012</v>
      </c>
    </row>
    <row r="321" customFormat="false" ht="15" hidden="false" customHeight="false" outlineLevel="0" collapsed="false">
      <c r="A321" s="3" t="s">
        <v>517</v>
      </c>
      <c r="B321" s="2" t="s">
        <v>518</v>
      </c>
      <c r="C321" s="2" t="n">
        <v>2021</v>
      </c>
      <c r="D321" s="2" t="s">
        <v>1478</v>
      </c>
      <c r="E321" s="3" t="s">
        <v>1479</v>
      </c>
      <c r="F321" s="2" t="n">
        <v>9</v>
      </c>
      <c r="G321" s="2" t="s">
        <v>504</v>
      </c>
      <c r="H321" s="3" t="s">
        <v>505</v>
      </c>
      <c r="I321" s="10" t="n">
        <v>0</v>
      </c>
      <c r="J321" s="11" t="n">
        <f aca="false">I321/1000</f>
        <v>0</v>
      </c>
      <c r="K321" s="10" t="n">
        <v>0</v>
      </c>
      <c r="L321" s="12" t="n">
        <f aca="false">K321/1000</f>
        <v>0</v>
      </c>
      <c r="M321" s="13" t="n">
        <f aca="false">IF(SUMIFS($I$3:$I$30000,$B$3:$B$30000,$B321,$C$3:$C$30000,$C321,$D$3:$D$30000,$D321)=0,0,I321/SUMIFS($I$3:$I$30000,$B$3:$B$30000,$B321,$C$3:$C$30000,$C321,$D$3:$D$30000,$D321))</f>
        <v>0</v>
      </c>
      <c r="N321" s="13" t="n">
        <f aca="false">IF(SUMIFS($K$3:$K$30000,$B$3:$B$30000,$B321,$C$3:$C$30000,$C321,$D$3:$D$30000,$D321)=0,0,K321/SUMIFS($K$3:$K$30000,$B$3:$B$30000,$B321,$C$3:$C$30000,$C321,$D$3:$D$30000,$D321))</f>
        <v>0</v>
      </c>
      <c r="O321" s="10" t="n">
        <v>1917047</v>
      </c>
      <c r="P321" s="11" t="n">
        <f aca="false">O321/1000</f>
        <v>1917.047</v>
      </c>
      <c r="Q321" s="10" t="n">
        <v>70000</v>
      </c>
      <c r="R321" s="12" t="n">
        <f aca="false">Q321/1000</f>
        <v>70</v>
      </c>
      <c r="S321" s="10" t="n">
        <v>196063188</v>
      </c>
      <c r="T321" s="10" t="n">
        <v>7899012</v>
      </c>
    </row>
    <row r="322" customFormat="false" ht="15" hidden="false" customHeight="false" outlineLevel="0" collapsed="false">
      <c r="A322" s="3" t="s">
        <v>517</v>
      </c>
      <c r="B322" s="2" t="s">
        <v>518</v>
      </c>
      <c r="C322" s="2" t="n">
        <v>2021</v>
      </c>
      <c r="D322" s="2" t="s">
        <v>1478</v>
      </c>
      <c r="E322" s="3" t="s">
        <v>1479</v>
      </c>
      <c r="F322" s="2" t="n">
        <v>10</v>
      </c>
      <c r="G322" s="2" t="s">
        <v>147</v>
      </c>
      <c r="H322" s="3" t="s">
        <v>148</v>
      </c>
      <c r="I322" s="10" t="n">
        <v>0</v>
      </c>
      <c r="J322" s="11" t="n">
        <f aca="false">I322/1000</f>
        <v>0</v>
      </c>
      <c r="K322" s="10" t="n">
        <v>0</v>
      </c>
      <c r="L322" s="12" t="n">
        <f aca="false">K322/1000</f>
        <v>0</v>
      </c>
      <c r="M322" s="13" t="n">
        <f aca="false">IF(SUMIFS($I$3:$I$30000,$B$3:$B$30000,$B322,$C$3:$C$30000,$C322,$D$3:$D$30000,$D322)=0,0,I322/SUMIFS($I$3:$I$30000,$B$3:$B$30000,$B322,$C$3:$C$30000,$C322,$D$3:$D$30000,$D322))</f>
        <v>0</v>
      </c>
      <c r="N322" s="13" t="n">
        <f aca="false">IF(SUMIFS($K$3:$K$30000,$B$3:$B$30000,$B322,$C$3:$C$30000,$C322,$D$3:$D$30000,$D322)=0,0,K322/SUMIFS($K$3:$K$30000,$B$3:$B$30000,$B322,$C$3:$C$30000,$C322,$D$3:$D$30000,$D322))</f>
        <v>0</v>
      </c>
      <c r="O322" s="10" t="n">
        <v>154511</v>
      </c>
      <c r="P322" s="11" t="n">
        <f aca="false">O322/1000</f>
        <v>154.511</v>
      </c>
      <c r="Q322" s="10" t="n">
        <v>5000</v>
      </c>
      <c r="R322" s="12" t="n">
        <f aca="false">Q322/1000</f>
        <v>5</v>
      </c>
      <c r="S322" s="10" t="n">
        <v>196063188</v>
      </c>
      <c r="T322" s="10" t="n">
        <v>7899012</v>
      </c>
    </row>
    <row r="323" customFormat="false" ht="15" hidden="false" customHeight="false" outlineLevel="0" collapsed="false">
      <c r="A323" s="3" t="s">
        <v>517</v>
      </c>
      <c r="B323" s="2" t="s">
        <v>518</v>
      </c>
      <c r="C323" s="2" t="n">
        <v>2021</v>
      </c>
      <c r="D323" s="2" t="s">
        <v>1480</v>
      </c>
      <c r="E323" s="3" t="s">
        <v>1481</v>
      </c>
      <c r="F323" s="2" t="n">
        <v>1</v>
      </c>
      <c r="G323" s="2" t="s">
        <v>107</v>
      </c>
      <c r="H323" s="3" t="s">
        <v>108</v>
      </c>
      <c r="I323" s="10" t="n">
        <v>308084</v>
      </c>
      <c r="J323" s="11" t="n">
        <f aca="false">I323/1000</f>
        <v>308.084</v>
      </c>
      <c r="K323" s="10" t="n">
        <v>3565</v>
      </c>
      <c r="L323" s="12" t="n">
        <f aca="false">K323/1000</f>
        <v>3.565</v>
      </c>
      <c r="M323" s="13" t="n">
        <f aca="false">IF(SUMIFS($I$3:$I$30000,$B$3:$B$30000,$B323,$C$3:$C$30000,$C323,$D$3:$D$30000,$D323)=0,0,I323/SUMIFS($I$3:$I$30000,$B$3:$B$30000,$B323,$C$3:$C$30000,$C323,$D$3:$D$30000,$D323))</f>
        <v>0.959452389257063</v>
      </c>
      <c r="N323" s="13" t="n">
        <f aca="false">IF(SUMIFS($K$3:$K$30000,$B$3:$B$30000,$B323,$C$3:$C$30000,$C323,$D$3:$D$30000,$D323)=0,0,K323/SUMIFS($K$3:$K$30000,$B$3:$B$30000,$B323,$C$3:$C$30000,$C323,$D$3:$D$30000,$D323))</f>
        <v>0.991655076495132</v>
      </c>
      <c r="O323" s="10" t="n">
        <v>0</v>
      </c>
      <c r="P323" s="11" t="n">
        <f aca="false">O323/1000</f>
        <v>0</v>
      </c>
      <c r="Q323" s="10" t="n">
        <v>0</v>
      </c>
      <c r="R323" s="12" t="n">
        <f aca="false">Q323/1000</f>
        <v>0</v>
      </c>
      <c r="S323" s="10" t="n">
        <v>321104</v>
      </c>
      <c r="T323" s="10" t="n">
        <v>3595</v>
      </c>
    </row>
    <row r="324" customFormat="false" ht="15" hidden="false" customHeight="false" outlineLevel="0" collapsed="false">
      <c r="A324" s="3" t="s">
        <v>517</v>
      </c>
      <c r="B324" s="2" t="s">
        <v>518</v>
      </c>
      <c r="C324" s="2" t="n">
        <v>2021</v>
      </c>
      <c r="D324" s="2" t="s">
        <v>1480</v>
      </c>
      <c r="E324" s="3" t="s">
        <v>1481</v>
      </c>
      <c r="F324" s="2" t="n">
        <v>2</v>
      </c>
      <c r="G324" s="2" t="s">
        <v>97</v>
      </c>
      <c r="H324" s="3" t="s">
        <v>98</v>
      </c>
      <c r="I324" s="10" t="n">
        <v>6490</v>
      </c>
      <c r="J324" s="11" t="n">
        <f aca="false">I324/1000</f>
        <v>6.49</v>
      </c>
      <c r="K324" s="10" t="n">
        <v>5</v>
      </c>
      <c r="L324" s="12" t="n">
        <f aca="false">K324/1000</f>
        <v>0.005</v>
      </c>
      <c r="M324" s="13" t="n">
        <f aca="false">IF(SUMIFS($I$3:$I$30000,$B$3:$B$30000,$B324,$C$3:$C$30000,$C324,$D$3:$D$30000,$D324)=0,0,I324/SUMIFS($I$3:$I$30000,$B$3:$B$30000,$B324,$C$3:$C$30000,$C324,$D$3:$D$30000,$D324))</f>
        <v>0.0202115202551198</v>
      </c>
      <c r="N324" s="13" t="n">
        <f aca="false">IF(SUMIFS($K$3:$K$30000,$B$3:$B$30000,$B324,$C$3:$C$30000,$C324,$D$3:$D$30000,$D324)=0,0,K324/SUMIFS($K$3:$K$30000,$B$3:$B$30000,$B324,$C$3:$C$30000,$C324,$D$3:$D$30000,$D324))</f>
        <v>0.00139082058414465</v>
      </c>
      <c r="O324" s="10" t="n">
        <v>0</v>
      </c>
      <c r="P324" s="11" t="n">
        <f aca="false">O324/1000</f>
        <v>0</v>
      </c>
      <c r="Q324" s="10" t="n">
        <v>0</v>
      </c>
      <c r="R324" s="12" t="n">
        <f aca="false">Q324/1000</f>
        <v>0</v>
      </c>
      <c r="S324" s="10" t="n">
        <v>321104</v>
      </c>
      <c r="T324" s="10" t="n">
        <v>3595</v>
      </c>
    </row>
    <row r="325" customFormat="false" ht="15" hidden="false" customHeight="false" outlineLevel="0" collapsed="false">
      <c r="A325" s="3" t="s">
        <v>517</v>
      </c>
      <c r="B325" s="2" t="s">
        <v>518</v>
      </c>
      <c r="C325" s="2" t="n">
        <v>2021</v>
      </c>
      <c r="D325" s="2" t="s">
        <v>1480</v>
      </c>
      <c r="E325" s="3" t="s">
        <v>1481</v>
      </c>
      <c r="F325" s="2" t="n">
        <v>3</v>
      </c>
      <c r="G325" s="2" t="s">
        <v>162</v>
      </c>
      <c r="H325" s="3" t="s">
        <v>163</v>
      </c>
      <c r="I325" s="10" t="n">
        <v>3569</v>
      </c>
      <c r="J325" s="11" t="n">
        <f aca="false">I325/1000</f>
        <v>3.569</v>
      </c>
      <c r="K325" s="10" t="n">
        <v>5</v>
      </c>
      <c r="L325" s="12" t="n">
        <f aca="false">K325/1000</f>
        <v>0.005</v>
      </c>
      <c r="M325" s="13" t="n">
        <f aca="false">IF(SUMIFS($I$3:$I$30000,$B$3:$B$30000,$B325,$C$3:$C$30000,$C325,$D$3:$D$30000,$D325)=0,0,I325/SUMIFS($I$3:$I$30000,$B$3:$B$30000,$B325,$C$3:$C$30000,$C325,$D$3:$D$30000,$D325))</f>
        <v>0.0111147790124072</v>
      </c>
      <c r="N325" s="13" t="n">
        <f aca="false">IF(SUMIFS($K$3:$K$30000,$B$3:$B$30000,$B325,$C$3:$C$30000,$C325,$D$3:$D$30000,$D325)=0,0,K325/SUMIFS($K$3:$K$30000,$B$3:$B$30000,$B325,$C$3:$C$30000,$C325,$D$3:$D$30000,$D325))</f>
        <v>0.00139082058414465</v>
      </c>
      <c r="O325" s="10" t="n">
        <v>0</v>
      </c>
      <c r="P325" s="11" t="n">
        <f aca="false">O325/1000</f>
        <v>0</v>
      </c>
      <c r="Q325" s="10" t="n">
        <v>0</v>
      </c>
      <c r="R325" s="12" t="n">
        <f aca="false">Q325/1000</f>
        <v>0</v>
      </c>
      <c r="S325" s="10" t="n">
        <v>321104</v>
      </c>
      <c r="T325" s="10" t="n">
        <v>3595</v>
      </c>
    </row>
    <row r="326" customFormat="false" ht="15" hidden="false" customHeight="false" outlineLevel="0" collapsed="false">
      <c r="A326" s="3" t="s">
        <v>517</v>
      </c>
      <c r="B326" s="2" t="s">
        <v>518</v>
      </c>
      <c r="C326" s="2" t="n">
        <v>2021</v>
      </c>
      <c r="D326" s="2" t="s">
        <v>1480</v>
      </c>
      <c r="E326" s="3" t="s">
        <v>1481</v>
      </c>
      <c r="F326" s="2" t="n">
        <v>4</v>
      </c>
      <c r="G326" s="2" t="s">
        <v>137</v>
      </c>
      <c r="H326" s="3" t="s">
        <v>138</v>
      </c>
      <c r="I326" s="10" t="n">
        <v>2300</v>
      </c>
      <c r="J326" s="11" t="n">
        <f aca="false">I326/1000</f>
        <v>2.3</v>
      </c>
      <c r="K326" s="10" t="n">
        <v>20</v>
      </c>
      <c r="L326" s="12" t="n">
        <f aca="false">K326/1000</f>
        <v>0.02</v>
      </c>
      <c r="M326" s="13" t="n">
        <f aca="false">IF(SUMIFS($I$3:$I$30000,$B$3:$B$30000,$B326,$C$3:$C$30000,$C326,$D$3:$D$30000,$D326)=0,0,I326/SUMIFS($I$3:$I$30000,$B$3:$B$30000,$B326,$C$3:$C$30000,$C326,$D$3:$D$30000,$D326))</f>
        <v>0.00716278838008869</v>
      </c>
      <c r="N326" s="13" t="n">
        <f aca="false">IF(SUMIFS($K$3:$K$30000,$B$3:$B$30000,$B326,$C$3:$C$30000,$C326,$D$3:$D$30000,$D326)=0,0,K326/SUMIFS($K$3:$K$30000,$B$3:$B$30000,$B326,$C$3:$C$30000,$C326,$D$3:$D$30000,$D326))</f>
        <v>0.00556328233657858</v>
      </c>
      <c r="O326" s="10" t="n">
        <v>47701</v>
      </c>
      <c r="P326" s="11" t="n">
        <f aca="false">O326/1000</f>
        <v>47.701</v>
      </c>
      <c r="Q326" s="10" t="n">
        <v>2864</v>
      </c>
      <c r="R326" s="12" t="n">
        <f aca="false">Q326/1000</f>
        <v>2.864</v>
      </c>
      <c r="S326" s="10" t="n">
        <v>321104</v>
      </c>
      <c r="T326" s="10" t="n">
        <v>3595</v>
      </c>
    </row>
    <row r="327" customFormat="false" ht="15" hidden="false" customHeight="false" outlineLevel="0" collapsed="false">
      <c r="A327" s="3" t="s">
        <v>517</v>
      </c>
      <c r="B327" s="2" t="s">
        <v>518</v>
      </c>
      <c r="C327" s="2" t="n">
        <v>2021</v>
      </c>
      <c r="D327" s="2" t="s">
        <v>1480</v>
      </c>
      <c r="E327" s="3" t="s">
        <v>1481</v>
      </c>
      <c r="F327" s="2" t="n">
        <v>5</v>
      </c>
      <c r="G327" s="2" t="s">
        <v>142</v>
      </c>
      <c r="H327" s="3" t="s">
        <v>143</v>
      </c>
      <c r="I327" s="10" t="n">
        <v>661</v>
      </c>
      <c r="J327" s="11" t="n">
        <f aca="false">I327/1000</f>
        <v>0.661</v>
      </c>
      <c r="K327" s="10" t="n">
        <v>0</v>
      </c>
      <c r="L327" s="12" t="n">
        <f aca="false">K327/1000</f>
        <v>0</v>
      </c>
      <c r="M327" s="13" t="n">
        <f aca="false">IF(SUMIFS($I$3:$I$30000,$B$3:$B$30000,$B327,$C$3:$C$30000,$C327,$D$3:$D$30000,$D327)=0,0,I327/SUMIFS($I$3:$I$30000,$B$3:$B$30000,$B327,$C$3:$C$30000,$C327,$D$3:$D$30000,$D327))</f>
        <v>0.00205852309532114</v>
      </c>
      <c r="N327" s="13" t="n">
        <f aca="false">IF(SUMIFS($K$3:$K$30000,$B$3:$B$30000,$B327,$C$3:$C$30000,$C327,$D$3:$D$30000,$D327)=0,0,K327/SUMIFS($K$3:$K$30000,$B$3:$B$30000,$B327,$C$3:$C$30000,$C327,$D$3:$D$30000,$D327))</f>
        <v>0</v>
      </c>
      <c r="O327" s="10" t="n">
        <v>0</v>
      </c>
      <c r="P327" s="11" t="n">
        <f aca="false">O327/1000</f>
        <v>0</v>
      </c>
      <c r="Q327" s="10" t="n">
        <v>0</v>
      </c>
      <c r="R327" s="12" t="n">
        <f aca="false">Q327/1000</f>
        <v>0</v>
      </c>
      <c r="S327" s="10" t="n">
        <v>321104</v>
      </c>
      <c r="T327" s="10" t="n">
        <v>3595</v>
      </c>
    </row>
    <row r="328" customFormat="false" ht="15" hidden="false" customHeight="false" outlineLevel="0" collapsed="false">
      <c r="A328" s="3" t="s">
        <v>517</v>
      </c>
      <c r="B328" s="2" t="s">
        <v>518</v>
      </c>
      <c r="C328" s="2" t="n">
        <v>2021</v>
      </c>
      <c r="D328" s="2" t="s">
        <v>1480</v>
      </c>
      <c r="E328" s="3" t="s">
        <v>1481</v>
      </c>
      <c r="F328" s="2" t="n">
        <v>6</v>
      </c>
      <c r="G328" s="2" t="s">
        <v>102</v>
      </c>
      <c r="H328" s="3" t="s">
        <v>103</v>
      </c>
      <c r="I328" s="10" t="n">
        <v>0</v>
      </c>
      <c r="J328" s="11" t="n">
        <f aca="false">I328/1000</f>
        <v>0</v>
      </c>
      <c r="K328" s="10" t="n">
        <v>0</v>
      </c>
      <c r="L328" s="12" t="n">
        <f aca="false">K328/1000</f>
        <v>0</v>
      </c>
      <c r="M328" s="13" t="n">
        <f aca="false">IF(SUMIFS($I$3:$I$30000,$B$3:$B$30000,$B328,$C$3:$C$30000,$C328,$D$3:$D$30000,$D328)=0,0,I328/SUMIFS($I$3:$I$30000,$B$3:$B$30000,$B328,$C$3:$C$30000,$C328,$D$3:$D$30000,$D328))</f>
        <v>0</v>
      </c>
      <c r="N328" s="13" t="n">
        <f aca="false">IF(SUMIFS($K$3:$K$30000,$B$3:$B$30000,$B328,$C$3:$C$30000,$C328,$D$3:$D$30000,$D328)=0,0,K328/SUMIFS($K$3:$K$30000,$B$3:$B$30000,$B328,$C$3:$C$30000,$C328,$D$3:$D$30000,$D328))</f>
        <v>0</v>
      </c>
      <c r="O328" s="10" t="n">
        <v>30322</v>
      </c>
      <c r="P328" s="11" t="n">
        <f aca="false">O328/1000</f>
        <v>30.322</v>
      </c>
      <c r="Q328" s="10" t="n">
        <v>542</v>
      </c>
      <c r="R328" s="12" t="n">
        <f aca="false">Q328/1000</f>
        <v>0.542</v>
      </c>
      <c r="S328" s="10" t="n">
        <v>321104</v>
      </c>
      <c r="T328" s="10" t="n">
        <v>3595</v>
      </c>
    </row>
    <row r="329" customFormat="false" ht="15" hidden="false" customHeight="false" outlineLevel="0" collapsed="false">
      <c r="A329" s="3" t="s">
        <v>517</v>
      </c>
      <c r="B329" s="2" t="s">
        <v>518</v>
      </c>
      <c r="C329" s="2" t="n">
        <v>2021</v>
      </c>
      <c r="D329" s="2" t="s">
        <v>1482</v>
      </c>
      <c r="E329" s="3" t="s">
        <v>1483</v>
      </c>
      <c r="F329" s="2" t="n">
        <v>1</v>
      </c>
      <c r="G329" s="2" t="s">
        <v>97</v>
      </c>
      <c r="H329" s="3" t="s">
        <v>98</v>
      </c>
      <c r="I329" s="10" t="n">
        <v>1744519</v>
      </c>
      <c r="J329" s="11" t="n">
        <f aca="false">I329/1000</f>
        <v>1744.519</v>
      </c>
      <c r="K329" s="10" t="n">
        <v>4051</v>
      </c>
      <c r="L329" s="12" t="n">
        <f aca="false">K329/1000</f>
        <v>4.051</v>
      </c>
      <c r="M329" s="13" t="n">
        <f aca="false">IF(SUMIFS($I$3:$I$30000,$B$3:$B$30000,$B329,$C$3:$C$30000,$C329,$D$3:$D$30000,$D329)=0,0,I329/SUMIFS($I$3:$I$30000,$B$3:$B$30000,$B329,$C$3:$C$30000,$C329,$D$3:$D$30000,$D329))</f>
        <v>0.458025787266733</v>
      </c>
      <c r="N329" s="13" t="n">
        <f aca="false">IF(SUMIFS($K$3:$K$30000,$B$3:$B$30000,$B329,$C$3:$C$30000,$C329,$D$3:$D$30000,$D329)=0,0,K329/SUMIFS($K$3:$K$30000,$B$3:$B$30000,$B329,$C$3:$C$30000,$C329,$D$3:$D$30000,$D329))</f>
        <v>0.110913372029351</v>
      </c>
      <c r="O329" s="10" t="n">
        <v>3294</v>
      </c>
      <c r="P329" s="11" t="n">
        <f aca="false">O329/1000</f>
        <v>3.294</v>
      </c>
      <c r="Q329" s="10" t="n">
        <v>9</v>
      </c>
      <c r="R329" s="12" t="n">
        <f aca="false">Q329/1000</f>
        <v>0.009</v>
      </c>
      <c r="S329" s="10" t="n">
        <v>3808779</v>
      </c>
      <c r="T329" s="10" t="n">
        <v>36524</v>
      </c>
    </row>
    <row r="330" customFormat="false" ht="15" hidden="false" customHeight="false" outlineLevel="0" collapsed="false">
      <c r="A330" s="3" t="s">
        <v>517</v>
      </c>
      <c r="B330" s="2" t="s">
        <v>518</v>
      </c>
      <c r="C330" s="2" t="n">
        <v>2021</v>
      </c>
      <c r="D330" s="2" t="s">
        <v>1482</v>
      </c>
      <c r="E330" s="3" t="s">
        <v>1483</v>
      </c>
      <c r="F330" s="2" t="n">
        <v>2</v>
      </c>
      <c r="G330" s="2" t="s">
        <v>107</v>
      </c>
      <c r="H330" s="3" t="s">
        <v>108</v>
      </c>
      <c r="I330" s="10" t="n">
        <v>1069616</v>
      </c>
      <c r="J330" s="11" t="n">
        <f aca="false">I330/1000</f>
        <v>1069.616</v>
      </c>
      <c r="K330" s="10" t="n">
        <v>12305</v>
      </c>
      <c r="L330" s="12" t="n">
        <f aca="false">K330/1000</f>
        <v>12.305</v>
      </c>
      <c r="M330" s="13" t="n">
        <f aca="false">IF(SUMIFS($I$3:$I$30000,$B$3:$B$30000,$B330,$C$3:$C$30000,$C330,$D$3:$D$30000,$D330)=0,0,I330/SUMIFS($I$3:$I$30000,$B$3:$B$30000,$B330,$C$3:$C$30000,$C330,$D$3:$D$30000,$D330))</f>
        <v>0.280829105600509</v>
      </c>
      <c r="N330" s="13" t="n">
        <f aca="false">IF(SUMIFS($K$3:$K$30000,$B$3:$B$30000,$B330,$C$3:$C$30000,$C330,$D$3:$D$30000,$D330)=0,0,K330/SUMIFS($K$3:$K$30000,$B$3:$B$30000,$B330,$C$3:$C$30000,$C330,$D$3:$D$30000,$D330))</f>
        <v>0.336901763224181</v>
      </c>
      <c r="O330" s="10" t="n">
        <v>3857</v>
      </c>
      <c r="P330" s="11" t="n">
        <f aca="false">O330/1000</f>
        <v>3.857</v>
      </c>
      <c r="Q330" s="10" t="n">
        <v>8</v>
      </c>
      <c r="R330" s="12" t="n">
        <f aca="false">Q330/1000</f>
        <v>0.008</v>
      </c>
      <c r="S330" s="10" t="n">
        <v>3808779</v>
      </c>
      <c r="T330" s="10" t="n">
        <v>36524</v>
      </c>
    </row>
    <row r="331" customFormat="false" ht="15" hidden="false" customHeight="false" outlineLevel="0" collapsed="false">
      <c r="A331" s="3" t="s">
        <v>517</v>
      </c>
      <c r="B331" s="2" t="s">
        <v>518</v>
      </c>
      <c r="C331" s="2" t="n">
        <v>2021</v>
      </c>
      <c r="D331" s="2" t="s">
        <v>1482</v>
      </c>
      <c r="E331" s="3" t="s">
        <v>1483</v>
      </c>
      <c r="F331" s="2" t="n">
        <v>3</v>
      </c>
      <c r="G331" s="2" t="s">
        <v>127</v>
      </c>
      <c r="H331" s="3" t="s">
        <v>128</v>
      </c>
      <c r="I331" s="10" t="n">
        <v>603745</v>
      </c>
      <c r="J331" s="11" t="n">
        <f aca="false">I331/1000</f>
        <v>603.745</v>
      </c>
      <c r="K331" s="10" t="n">
        <v>13569</v>
      </c>
      <c r="L331" s="12" t="n">
        <f aca="false">K331/1000</f>
        <v>13.569</v>
      </c>
      <c r="M331" s="13" t="n">
        <f aca="false">IF(SUMIFS($I$3:$I$30000,$B$3:$B$30000,$B331,$C$3:$C$30000,$C331,$D$3:$D$30000,$D331)=0,0,I331/SUMIFS($I$3:$I$30000,$B$3:$B$30000,$B331,$C$3:$C$30000,$C331,$D$3:$D$30000,$D331))</f>
        <v>0.158514053978979</v>
      </c>
      <c r="N331" s="13" t="n">
        <f aca="false">IF(SUMIFS($K$3:$K$30000,$B$3:$B$30000,$B331,$C$3:$C$30000,$C331,$D$3:$D$30000,$D331)=0,0,K331/SUMIFS($K$3:$K$30000,$B$3:$B$30000,$B331,$C$3:$C$30000,$C331,$D$3:$D$30000,$D331))</f>
        <v>0.371509144671996</v>
      </c>
      <c r="O331" s="10" t="n">
        <v>0</v>
      </c>
      <c r="P331" s="11" t="n">
        <f aca="false">O331/1000</f>
        <v>0</v>
      </c>
      <c r="Q331" s="10" t="n">
        <v>0</v>
      </c>
      <c r="R331" s="12" t="n">
        <f aca="false">Q331/1000</f>
        <v>0</v>
      </c>
      <c r="S331" s="10" t="n">
        <v>3808779</v>
      </c>
      <c r="T331" s="10" t="n">
        <v>36524</v>
      </c>
    </row>
    <row r="332" customFormat="false" ht="15" hidden="false" customHeight="false" outlineLevel="0" collapsed="false">
      <c r="A332" s="3" t="s">
        <v>517</v>
      </c>
      <c r="B332" s="2" t="s">
        <v>518</v>
      </c>
      <c r="C332" s="2" t="n">
        <v>2021</v>
      </c>
      <c r="D332" s="2" t="s">
        <v>1482</v>
      </c>
      <c r="E332" s="3" t="s">
        <v>1483</v>
      </c>
      <c r="F332" s="2" t="n">
        <v>4</v>
      </c>
      <c r="G332" s="2" t="s">
        <v>252</v>
      </c>
      <c r="H332" s="3" t="s">
        <v>253</v>
      </c>
      <c r="I332" s="10" t="n">
        <v>287731</v>
      </c>
      <c r="J332" s="11" t="n">
        <f aca="false">I332/1000</f>
        <v>287.731</v>
      </c>
      <c r="K332" s="10" t="n">
        <v>6000</v>
      </c>
      <c r="L332" s="12" t="n">
        <f aca="false">K332/1000</f>
        <v>6</v>
      </c>
      <c r="M332" s="13" t="n">
        <f aca="false">IF(SUMIFS($I$3:$I$30000,$B$3:$B$30000,$B332,$C$3:$C$30000,$C332,$D$3:$D$30000,$D332)=0,0,I332/SUMIFS($I$3:$I$30000,$B$3:$B$30000,$B332,$C$3:$C$30000,$C332,$D$3:$D$30000,$D332))</f>
        <v>0.0755441573270594</v>
      </c>
      <c r="N332" s="13" t="n">
        <f aca="false">IF(SUMIFS($K$3:$K$30000,$B$3:$B$30000,$B332,$C$3:$C$30000,$C332,$D$3:$D$30000,$D332)=0,0,K332/SUMIFS($K$3:$K$30000,$B$3:$B$30000,$B332,$C$3:$C$30000,$C332,$D$3:$D$30000,$D332))</f>
        <v>0.164275544847224</v>
      </c>
      <c r="O332" s="10" t="n">
        <v>0</v>
      </c>
      <c r="P332" s="11" t="n">
        <f aca="false">O332/1000</f>
        <v>0</v>
      </c>
      <c r="Q332" s="10" t="n">
        <v>0</v>
      </c>
      <c r="R332" s="12" t="n">
        <f aca="false">Q332/1000</f>
        <v>0</v>
      </c>
      <c r="S332" s="10" t="n">
        <v>3808779</v>
      </c>
      <c r="T332" s="10" t="n">
        <v>36524</v>
      </c>
    </row>
    <row r="333" customFormat="false" ht="15" hidden="false" customHeight="false" outlineLevel="0" collapsed="false">
      <c r="A333" s="3" t="s">
        <v>517</v>
      </c>
      <c r="B333" s="2" t="s">
        <v>518</v>
      </c>
      <c r="C333" s="2" t="n">
        <v>2021</v>
      </c>
      <c r="D333" s="2" t="s">
        <v>1482</v>
      </c>
      <c r="E333" s="3" t="s">
        <v>1483</v>
      </c>
      <c r="F333" s="2" t="n">
        <v>5</v>
      </c>
      <c r="G333" s="2" t="s">
        <v>102</v>
      </c>
      <c r="H333" s="3" t="s">
        <v>103</v>
      </c>
      <c r="I333" s="10" t="n">
        <v>82787</v>
      </c>
      <c r="J333" s="11" t="n">
        <f aca="false">I333/1000</f>
        <v>82.787</v>
      </c>
      <c r="K333" s="10" t="n">
        <v>565</v>
      </c>
      <c r="L333" s="12" t="n">
        <f aca="false">K333/1000</f>
        <v>0.565</v>
      </c>
      <c r="M333" s="13" t="n">
        <f aca="false">IF(SUMIFS($I$3:$I$30000,$B$3:$B$30000,$B333,$C$3:$C$30000,$C333,$D$3:$D$30000,$D333)=0,0,I333/SUMIFS($I$3:$I$30000,$B$3:$B$30000,$B333,$C$3:$C$30000,$C333,$D$3:$D$30000,$D333))</f>
        <v>0.0217358371278565</v>
      </c>
      <c r="N333" s="13" t="n">
        <f aca="false">IF(SUMIFS($K$3:$K$30000,$B$3:$B$30000,$B333,$C$3:$C$30000,$C333,$D$3:$D$30000,$D333)=0,0,K333/SUMIFS($K$3:$K$30000,$B$3:$B$30000,$B333,$C$3:$C$30000,$C333,$D$3:$D$30000,$D333))</f>
        <v>0.0154692804731136</v>
      </c>
      <c r="O333" s="10" t="n">
        <v>18992</v>
      </c>
      <c r="P333" s="11" t="n">
        <f aca="false">O333/1000</f>
        <v>18.992</v>
      </c>
      <c r="Q333" s="10" t="n">
        <v>80</v>
      </c>
      <c r="R333" s="12" t="n">
        <f aca="false">Q333/1000</f>
        <v>0.08</v>
      </c>
      <c r="S333" s="10" t="n">
        <v>3808779</v>
      </c>
      <c r="T333" s="10" t="n">
        <v>36524</v>
      </c>
    </row>
    <row r="334" customFormat="false" ht="15" hidden="false" customHeight="false" outlineLevel="0" collapsed="false">
      <c r="A334" s="3" t="s">
        <v>517</v>
      </c>
      <c r="B334" s="2" t="s">
        <v>518</v>
      </c>
      <c r="C334" s="2" t="n">
        <v>2021</v>
      </c>
      <c r="D334" s="2" t="s">
        <v>1482</v>
      </c>
      <c r="E334" s="3" t="s">
        <v>1483</v>
      </c>
      <c r="F334" s="2" t="n">
        <v>6</v>
      </c>
      <c r="G334" s="2" t="s">
        <v>162</v>
      </c>
      <c r="H334" s="3" t="s">
        <v>163</v>
      </c>
      <c r="I334" s="10" t="n">
        <v>8274</v>
      </c>
      <c r="J334" s="11" t="n">
        <f aca="false">I334/1000</f>
        <v>8.274</v>
      </c>
      <c r="K334" s="10" t="n">
        <v>5</v>
      </c>
      <c r="L334" s="12" t="n">
        <f aca="false">K334/1000</f>
        <v>0.005</v>
      </c>
      <c r="M334" s="13" t="n">
        <f aca="false">IF(SUMIFS($I$3:$I$30000,$B$3:$B$30000,$B334,$C$3:$C$30000,$C334,$D$3:$D$30000,$D334)=0,0,I334/SUMIFS($I$3:$I$30000,$B$3:$B$30000,$B334,$C$3:$C$30000,$C334,$D$3:$D$30000,$D334))</f>
        <v>0.00217234972152493</v>
      </c>
      <c r="N334" s="13" t="n">
        <f aca="false">IF(SUMIFS($K$3:$K$30000,$B$3:$B$30000,$B334,$C$3:$C$30000,$C334,$D$3:$D$30000,$D334)=0,0,K334/SUMIFS($K$3:$K$30000,$B$3:$B$30000,$B334,$C$3:$C$30000,$C334,$D$3:$D$30000,$D334))</f>
        <v>0.000136896287372686</v>
      </c>
      <c r="O334" s="10" t="n">
        <v>0</v>
      </c>
      <c r="P334" s="11" t="n">
        <f aca="false">O334/1000</f>
        <v>0</v>
      </c>
      <c r="Q334" s="10" t="n">
        <v>0</v>
      </c>
      <c r="R334" s="12" t="n">
        <f aca="false">Q334/1000</f>
        <v>0</v>
      </c>
      <c r="S334" s="10" t="n">
        <v>3808779</v>
      </c>
      <c r="T334" s="10" t="n">
        <v>36524</v>
      </c>
    </row>
    <row r="335" customFormat="false" ht="15" hidden="false" customHeight="false" outlineLevel="0" collapsed="false">
      <c r="A335" s="3" t="s">
        <v>517</v>
      </c>
      <c r="B335" s="2" t="s">
        <v>518</v>
      </c>
      <c r="C335" s="2" t="n">
        <v>2021</v>
      </c>
      <c r="D335" s="2" t="s">
        <v>1482</v>
      </c>
      <c r="E335" s="3" t="s">
        <v>1483</v>
      </c>
      <c r="F335" s="2" t="n">
        <v>7</v>
      </c>
      <c r="G335" s="2" t="s">
        <v>137</v>
      </c>
      <c r="H335" s="3" t="s">
        <v>138</v>
      </c>
      <c r="I335" s="10" t="n">
        <v>7887</v>
      </c>
      <c r="J335" s="11" t="n">
        <f aca="false">I335/1000</f>
        <v>7.887</v>
      </c>
      <c r="K335" s="10" t="n">
        <v>29</v>
      </c>
      <c r="L335" s="12" t="n">
        <f aca="false">K335/1000</f>
        <v>0.029</v>
      </c>
      <c r="M335" s="13" t="n">
        <f aca="false">IF(SUMIFS($I$3:$I$30000,$B$3:$B$30000,$B335,$C$3:$C$30000,$C335,$D$3:$D$30000,$D335)=0,0,I335/SUMIFS($I$3:$I$30000,$B$3:$B$30000,$B335,$C$3:$C$30000,$C335,$D$3:$D$30000,$D335))</f>
        <v>0.00207074235601488</v>
      </c>
      <c r="N335" s="13" t="n">
        <f aca="false">IF(SUMIFS($K$3:$K$30000,$B$3:$B$30000,$B335,$C$3:$C$30000,$C335,$D$3:$D$30000,$D335)=0,0,K335/SUMIFS($K$3:$K$30000,$B$3:$B$30000,$B335,$C$3:$C$30000,$C335,$D$3:$D$30000,$D335))</f>
        <v>0.000793998466761581</v>
      </c>
      <c r="O335" s="10" t="n">
        <v>0</v>
      </c>
      <c r="P335" s="11" t="n">
        <f aca="false">O335/1000</f>
        <v>0</v>
      </c>
      <c r="Q335" s="10" t="n">
        <v>0</v>
      </c>
      <c r="R335" s="12" t="n">
        <f aca="false">Q335/1000</f>
        <v>0</v>
      </c>
      <c r="S335" s="10" t="n">
        <v>3808779</v>
      </c>
      <c r="T335" s="10" t="n">
        <v>36524</v>
      </c>
    </row>
    <row r="336" customFormat="false" ht="15" hidden="false" customHeight="false" outlineLevel="0" collapsed="false">
      <c r="A336" s="3" t="s">
        <v>517</v>
      </c>
      <c r="B336" s="2" t="s">
        <v>518</v>
      </c>
      <c r="C336" s="2" t="n">
        <v>2021</v>
      </c>
      <c r="D336" s="2" t="s">
        <v>1482</v>
      </c>
      <c r="E336" s="3" t="s">
        <v>1483</v>
      </c>
      <c r="F336" s="2" t="n">
        <v>8</v>
      </c>
      <c r="G336" s="2" t="s">
        <v>171</v>
      </c>
      <c r="H336" s="3" t="s">
        <v>172</v>
      </c>
      <c r="I336" s="10" t="n">
        <v>4220</v>
      </c>
      <c r="J336" s="11" t="n">
        <f aca="false">I336/1000</f>
        <v>4.22</v>
      </c>
      <c r="K336" s="10" t="n">
        <v>0</v>
      </c>
      <c r="L336" s="12" t="n">
        <f aca="false">K336/1000</f>
        <v>0</v>
      </c>
      <c r="M336" s="13" t="n">
        <f aca="false">IF(SUMIFS($I$3:$I$30000,$B$3:$B$30000,$B336,$C$3:$C$30000,$C336,$D$3:$D$30000,$D336)=0,0,I336/SUMIFS($I$3:$I$30000,$B$3:$B$30000,$B336,$C$3:$C$30000,$C336,$D$3:$D$30000,$D336))</f>
        <v>0.00110796662132405</v>
      </c>
      <c r="N336" s="13" t="n">
        <f aca="false">IF(SUMIFS($K$3:$K$30000,$B$3:$B$30000,$B336,$C$3:$C$30000,$C336,$D$3:$D$30000,$D336)=0,0,K336/SUMIFS($K$3:$K$30000,$B$3:$B$30000,$B336,$C$3:$C$30000,$C336,$D$3:$D$30000,$D336))</f>
        <v>0</v>
      </c>
      <c r="O336" s="10" t="n">
        <v>0</v>
      </c>
      <c r="P336" s="11" t="n">
        <f aca="false">O336/1000</f>
        <v>0</v>
      </c>
      <c r="Q336" s="10" t="n">
        <v>0</v>
      </c>
      <c r="R336" s="12" t="n">
        <f aca="false">Q336/1000</f>
        <v>0</v>
      </c>
      <c r="S336" s="10" t="n">
        <v>3808779</v>
      </c>
      <c r="T336" s="10" t="n">
        <v>36524</v>
      </c>
    </row>
    <row r="337" customFormat="false" ht="15" hidden="false" customHeight="false" outlineLevel="0" collapsed="false">
      <c r="A337" s="3" t="s">
        <v>517</v>
      </c>
      <c r="B337" s="2" t="s">
        <v>518</v>
      </c>
      <c r="C337" s="2" t="n">
        <v>2021</v>
      </c>
      <c r="D337" s="2" t="s">
        <v>1482</v>
      </c>
      <c r="E337" s="3" t="s">
        <v>1483</v>
      </c>
      <c r="F337" s="2" t="n">
        <v>9</v>
      </c>
      <c r="G337" s="2" t="s">
        <v>147</v>
      </c>
      <c r="H337" s="3" t="s">
        <v>148</v>
      </c>
      <c r="I337" s="10" t="n">
        <v>0</v>
      </c>
      <c r="J337" s="11" t="n">
        <f aca="false">I337/1000</f>
        <v>0</v>
      </c>
      <c r="K337" s="10" t="n">
        <v>0</v>
      </c>
      <c r="L337" s="12" t="n">
        <f aca="false">K337/1000</f>
        <v>0</v>
      </c>
      <c r="M337" s="13" t="n">
        <f aca="false">IF(SUMIFS($I$3:$I$30000,$B$3:$B$30000,$B337,$C$3:$C$30000,$C337,$D$3:$D$30000,$D337)=0,0,I337/SUMIFS($I$3:$I$30000,$B$3:$B$30000,$B337,$C$3:$C$30000,$C337,$D$3:$D$30000,$D337))</f>
        <v>0</v>
      </c>
      <c r="N337" s="13" t="n">
        <f aca="false">IF(SUMIFS($K$3:$K$30000,$B$3:$B$30000,$B337,$C$3:$C$30000,$C337,$D$3:$D$30000,$D337)=0,0,K337/SUMIFS($K$3:$K$30000,$B$3:$B$30000,$B337,$C$3:$C$30000,$C337,$D$3:$D$30000,$D337))</f>
        <v>0</v>
      </c>
      <c r="O337" s="10" t="n">
        <v>31</v>
      </c>
      <c r="P337" s="11" t="n">
        <f aca="false">O337/1000</f>
        <v>0.031</v>
      </c>
      <c r="Q337" s="10" t="n">
        <v>0</v>
      </c>
      <c r="R337" s="12" t="n">
        <f aca="false">Q337/1000</f>
        <v>0</v>
      </c>
      <c r="S337" s="10" t="n">
        <v>3808779</v>
      </c>
      <c r="T337" s="10" t="n">
        <v>36524</v>
      </c>
    </row>
    <row r="338" customFormat="false" ht="15" hidden="false" customHeight="false" outlineLevel="0" collapsed="false">
      <c r="A338" s="3" t="s">
        <v>517</v>
      </c>
      <c r="B338" s="2" t="s">
        <v>518</v>
      </c>
      <c r="C338" s="2" t="n">
        <v>2021</v>
      </c>
      <c r="D338" s="2" t="s">
        <v>1482</v>
      </c>
      <c r="E338" s="3" t="s">
        <v>1483</v>
      </c>
      <c r="F338" s="2" t="n">
        <v>10</v>
      </c>
      <c r="G338" s="2" t="s">
        <v>210</v>
      </c>
      <c r="H338" s="3" t="s">
        <v>211</v>
      </c>
      <c r="I338" s="10" t="n">
        <v>0</v>
      </c>
      <c r="J338" s="11" t="n">
        <f aca="false">I338/1000</f>
        <v>0</v>
      </c>
      <c r="K338" s="10" t="n">
        <v>0</v>
      </c>
      <c r="L338" s="12" t="n">
        <f aca="false">K338/1000</f>
        <v>0</v>
      </c>
      <c r="M338" s="13" t="n">
        <f aca="false">IF(SUMIFS($I$3:$I$30000,$B$3:$B$30000,$B338,$C$3:$C$30000,$C338,$D$3:$D$30000,$D338)=0,0,I338/SUMIFS($I$3:$I$30000,$B$3:$B$30000,$B338,$C$3:$C$30000,$C338,$D$3:$D$30000,$D338))</f>
        <v>0</v>
      </c>
      <c r="N338" s="13" t="n">
        <f aca="false">IF(SUMIFS($K$3:$K$30000,$B$3:$B$30000,$B338,$C$3:$C$30000,$C338,$D$3:$D$30000,$D338)=0,0,K338/SUMIFS($K$3:$K$30000,$B$3:$B$30000,$B338,$C$3:$C$30000,$C338,$D$3:$D$30000,$D338))</f>
        <v>0</v>
      </c>
      <c r="O338" s="10" t="n">
        <v>28965</v>
      </c>
      <c r="P338" s="11" t="n">
        <f aca="false">O338/1000</f>
        <v>28.965</v>
      </c>
      <c r="Q338" s="10" t="n">
        <v>90</v>
      </c>
      <c r="R338" s="12" t="n">
        <f aca="false">Q338/1000</f>
        <v>0.09</v>
      </c>
      <c r="S338" s="10" t="n">
        <v>3808779</v>
      </c>
      <c r="T338" s="10" t="n">
        <v>36524</v>
      </c>
    </row>
    <row r="339" customFormat="false" ht="15" hidden="false" customHeight="false" outlineLevel="0" collapsed="false">
      <c r="A339" s="3" t="s">
        <v>517</v>
      </c>
      <c r="B339" s="2" t="s">
        <v>518</v>
      </c>
      <c r="C339" s="2" t="n">
        <v>2022</v>
      </c>
      <c r="D339" s="2" t="s">
        <v>1476</v>
      </c>
      <c r="E339" s="3" t="s">
        <v>1477</v>
      </c>
      <c r="F339" s="2" t="n">
        <v>1</v>
      </c>
      <c r="G339" s="2" t="s">
        <v>107</v>
      </c>
      <c r="H339" s="3" t="s">
        <v>108</v>
      </c>
      <c r="I339" s="10" t="n">
        <v>22650</v>
      </c>
      <c r="J339" s="11" t="n">
        <f aca="false">I339/1000</f>
        <v>22.65</v>
      </c>
      <c r="K339" s="10" t="n">
        <v>210</v>
      </c>
      <c r="L339" s="12" t="n">
        <f aca="false">K339/1000</f>
        <v>0.21</v>
      </c>
      <c r="M339" s="13" t="n">
        <f aca="false">IF(SUMIFS($I$3:$I$30000,$B$3:$B$30000,$B339,$C$3:$C$30000,$C339,$D$3:$D$30000,$D339)=0,0,I339/SUMIFS($I$3:$I$30000,$B$3:$B$30000,$B339,$C$3:$C$30000,$C339,$D$3:$D$30000,$D339))</f>
        <v>0.96121201833305</v>
      </c>
      <c r="N339" s="13" t="n">
        <f aca="false">IF(SUMIFS($K$3:$K$30000,$B$3:$B$30000,$B339,$C$3:$C$30000,$C339,$D$3:$D$30000,$D339)=0,0,K339/SUMIFS($K$3:$K$30000,$B$3:$B$30000,$B339,$C$3:$C$30000,$C339,$D$3:$D$30000,$D339))</f>
        <v>0.990566037735849</v>
      </c>
      <c r="O339" s="10" t="n">
        <v>0</v>
      </c>
      <c r="P339" s="11" t="n">
        <f aca="false">O339/1000</f>
        <v>0</v>
      </c>
      <c r="Q339" s="10" t="n">
        <v>0</v>
      </c>
      <c r="R339" s="12" t="n">
        <f aca="false">Q339/1000</f>
        <v>0</v>
      </c>
      <c r="S339" s="10" t="n">
        <v>23564</v>
      </c>
      <c r="T339" s="10" t="n">
        <v>212</v>
      </c>
    </row>
    <row r="340" customFormat="false" ht="15" hidden="false" customHeight="false" outlineLevel="0" collapsed="false">
      <c r="A340" s="3" t="s">
        <v>517</v>
      </c>
      <c r="B340" s="2" t="s">
        <v>518</v>
      </c>
      <c r="C340" s="2" t="n">
        <v>2022</v>
      </c>
      <c r="D340" s="2" t="s">
        <v>1476</v>
      </c>
      <c r="E340" s="3" t="s">
        <v>1477</v>
      </c>
      <c r="F340" s="2" t="n">
        <v>2</v>
      </c>
      <c r="G340" s="2" t="s">
        <v>142</v>
      </c>
      <c r="H340" s="3" t="s">
        <v>143</v>
      </c>
      <c r="I340" s="10" t="n">
        <v>914</v>
      </c>
      <c r="J340" s="11" t="n">
        <f aca="false">I340/1000</f>
        <v>0.914</v>
      </c>
      <c r="K340" s="10" t="n">
        <v>2</v>
      </c>
      <c r="L340" s="12" t="n">
        <f aca="false">K340/1000</f>
        <v>0.002</v>
      </c>
      <c r="M340" s="13" t="n">
        <f aca="false">IF(SUMIFS($I$3:$I$30000,$B$3:$B$30000,$B340,$C$3:$C$30000,$C340,$D$3:$D$30000,$D340)=0,0,I340/SUMIFS($I$3:$I$30000,$B$3:$B$30000,$B340,$C$3:$C$30000,$C340,$D$3:$D$30000,$D340))</f>
        <v>0.0387879816669496</v>
      </c>
      <c r="N340" s="13" t="n">
        <f aca="false">IF(SUMIFS($K$3:$K$30000,$B$3:$B$30000,$B340,$C$3:$C$30000,$C340,$D$3:$D$30000,$D340)=0,0,K340/SUMIFS($K$3:$K$30000,$B$3:$B$30000,$B340,$C$3:$C$30000,$C340,$D$3:$D$30000,$D340))</f>
        <v>0.00943396226415094</v>
      </c>
      <c r="O340" s="10" t="n">
        <v>0</v>
      </c>
      <c r="P340" s="11" t="n">
        <f aca="false">O340/1000</f>
        <v>0</v>
      </c>
      <c r="Q340" s="10" t="n">
        <v>0</v>
      </c>
      <c r="R340" s="12" t="n">
        <f aca="false">Q340/1000</f>
        <v>0</v>
      </c>
      <c r="S340" s="10" t="n">
        <v>23564</v>
      </c>
      <c r="T340" s="10" t="n">
        <v>212</v>
      </c>
    </row>
    <row r="341" customFormat="false" ht="15" hidden="false" customHeight="false" outlineLevel="0" collapsed="false">
      <c r="A341" s="3" t="s">
        <v>517</v>
      </c>
      <c r="B341" s="2" t="s">
        <v>518</v>
      </c>
      <c r="C341" s="2" t="n">
        <v>2022</v>
      </c>
      <c r="D341" s="2" t="s">
        <v>1478</v>
      </c>
      <c r="E341" s="3" t="s">
        <v>1479</v>
      </c>
      <c r="F341" s="2" t="n">
        <v>1</v>
      </c>
      <c r="G341" s="2" t="s">
        <v>314</v>
      </c>
      <c r="H341" s="3" t="s">
        <v>315</v>
      </c>
      <c r="I341" s="10" t="n">
        <v>188623404</v>
      </c>
      <c r="J341" s="11" t="n">
        <f aca="false">I341/1000</f>
        <v>188623.404</v>
      </c>
      <c r="K341" s="10" t="n">
        <v>6800000</v>
      </c>
      <c r="L341" s="12" t="n">
        <f aca="false">K341/1000</f>
        <v>6800</v>
      </c>
      <c r="M341" s="13" t="n">
        <f aca="false">IF(SUMIFS($I$3:$I$30000,$B$3:$B$30000,$B341,$C$3:$C$30000,$C341,$D$3:$D$30000,$D341)=0,0,I341/SUMIFS($I$3:$I$30000,$B$3:$B$30000,$B341,$C$3:$C$30000,$C341,$D$3:$D$30000,$D341))</f>
        <v>0.98937848818205</v>
      </c>
      <c r="N341" s="13" t="n">
        <f aca="false">IF(SUMIFS($K$3:$K$30000,$B$3:$B$30000,$B341,$C$3:$C$30000,$C341,$D$3:$D$30000,$D341)=0,0,K341/SUMIFS($K$3:$K$30000,$B$3:$B$30000,$B341,$C$3:$C$30000,$C341,$D$3:$D$30000,$D341))</f>
        <v>0.989486703772418</v>
      </c>
      <c r="O341" s="10" t="n">
        <v>0</v>
      </c>
      <c r="P341" s="11" t="n">
        <f aca="false">O341/1000</f>
        <v>0</v>
      </c>
      <c r="Q341" s="10" t="n">
        <v>0</v>
      </c>
      <c r="R341" s="12" t="n">
        <f aca="false">Q341/1000</f>
        <v>0</v>
      </c>
      <c r="S341" s="10" t="n">
        <v>190648378</v>
      </c>
      <c r="T341" s="10" t="n">
        <v>6872250</v>
      </c>
    </row>
    <row r="342" customFormat="false" ht="15" hidden="false" customHeight="false" outlineLevel="0" collapsed="false">
      <c r="A342" s="3" t="s">
        <v>517</v>
      </c>
      <c r="B342" s="2" t="s">
        <v>518</v>
      </c>
      <c r="C342" s="2" t="n">
        <v>2022</v>
      </c>
      <c r="D342" s="2" t="s">
        <v>1478</v>
      </c>
      <c r="E342" s="3" t="s">
        <v>1479</v>
      </c>
      <c r="F342" s="2" t="n">
        <v>2</v>
      </c>
      <c r="G342" s="2" t="s">
        <v>247</v>
      </c>
      <c r="H342" s="3" t="s">
        <v>248</v>
      </c>
      <c r="I342" s="10" t="n">
        <v>1915155</v>
      </c>
      <c r="J342" s="11" t="n">
        <f aca="false">I342/1000</f>
        <v>1915.155</v>
      </c>
      <c r="K342" s="10" t="n">
        <v>68000</v>
      </c>
      <c r="L342" s="12" t="n">
        <f aca="false">K342/1000</f>
        <v>68</v>
      </c>
      <c r="M342" s="13" t="n">
        <f aca="false">IF(SUMIFS($I$3:$I$30000,$B$3:$B$30000,$B342,$C$3:$C$30000,$C342,$D$3:$D$30000,$D342)=0,0,I342/SUMIFS($I$3:$I$30000,$B$3:$B$30000,$B342,$C$3:$C$30000,$C342,$D$3:$D$30000,$D342))</f>
        <v>0.0100454827892635</v>
      </c>
      <c r="N342" s="13" t="n">
        <f aca="false">IF(SUMIFS($K$3:$K$30000,$B$3:$B$30000,$B342,$C$3:$C$30000,$C342,$D$3:$D$30000,$D342)=0,0,K342/SUMIFS($K$3:$K$30000,$B$3:$B$30000,$B342,$C$3:$C$30000,$C342,$D$3:$D$30000,$D342))</f>
        <v>0.00989486703772418</v>
      </c>
      <c r="O342" s="10" t="n">
        <v>0</v>
      </c>
      <c r="P342" s="11" t="n">
        <f aca="false">O342/1000</f>
        <v>0</v>
      </c>
      <c r="Q342" s="10" t="n">
        <v>0</v>
      </c>
      <c r="R342" s="12" t="n">
        <f aca="false">Q342/1000</f>
        <v>0</v>
      </c>
      <c r="S342" s="10" t="n">
        <v>190648378</v>
      </c>
      <c r="T342" s="10" t="n">
        <v>6872250</v>
      </c>
    </row>
    <row r="343" customFormat="false" ht="15" hidden="false" customHeight="false" outlineLevel="0" collapsed="false">
      <c r="A343" s="3" t="s">
        <v>517</v>
      </c>
      <c r="B343" s="2" t="s">
        <v>518</v>
      </c>
      <c r="C343" s="2" t="n">
        <v>2022</v>
      </c>
      <c r="D343" s="2" t="s">
        <v>1478</v>
      </c>
      <c r="E343" s="3" t="s">
        <v>1479</v>
      </c>
      <c r="F343" s="2" t="n">
        <v>3</v>
      </c>
      <c r="G343" s="2" t="s">
        <v>107</v>
      </c>
      <c r="H343" s="3" t="s">
        <v>108</v>
      </c>
      <c r="I343" s="10" t="n">
        <v>100936</v>
      </c>
      <c r="J343" s="11" t="n">
        <f aca="false">I343/1000</f>
        <v>100.936</v>
      </c>
      <c r="K343" s="10" t="n">
        <v>4000</v>
      </c>
      <c r="L343" s="12" t="n">
        <f aca="false">K343/1000</f>
        <v>4</v>
      </c>
      <c r="M343" s="13" t="n">
        <f aca="false">IF(SUMIFS($I$3:$I$30000,$B$3:$B$30000,$B343,$C$3:$C$30000,$C343,$D$3:$D$30000,$D343)=0,0,I343/SUMIFS($I$3:$I$30000,$B$3:$B$30000,$B343,$C$3:$C$30000,$C343,$D$3:$D$30000,$D343))</f>
        <v>0.000529435398605909</v>
      </c>
      <c r="N343" s="13" t="n">
        <f aca="false">IF(SUMIFS($K$3:$K$30000,$B$3:$B$30000,$B343,$C$3:$C$30000,$C343,$D$3:$D$30000,$D343)=0,0,K343/SUMIFS($K$3:$K$30000,$B$3:$B$30000,$B343,$C$3:$C$30000,$C343,$D$3:$D$30000,$D343))</f>
        <v>0.000582051002219069</v>
      </c>
      <c r="O343" s="10" t="n">
        <v>1157597</v>
      </c>
      <c r="P343" s="11" t="n">
        <f aca="false">O343/1000</f>
        <v>1157.597</v>
      </c>
      <c r="Q343" s="10" t="n">
        <v>40000</v>
      </c>
      <c r="R343" s="12" t="n">
        <f aca="false">Q343/1000</f>
        <v>40</v>
      </c>
      <c r="S343" s="10" t="n">
        <v>190648378</v>
      </c>
      <c r="T343" s="10" t="n">
        <v>6872250</v>
      </c>
    </row>
    <row r="344" customFormat="false" ht="15" hidden="false" customHeight="false" outlineLevel="0" collapsed="false">
      <c r="A344" s="3" t="s">
        <v>517</v>
      </c>
      <c r="B344" s="2" t="s">
        <v>518</v>
      </c>
      <c r="C344" s="2" t="n">
        <v>2022</v>
      </c>
      <c r="D344" s="2" t="s">
        <v>1478</v>
      </c>
      <c r="E344" s="3" t="s">
        <v>1479</v>
      </c>
      <c r="F344" s="2" t="n">
        <v>4</v>
      </c>
      <c r="G344" s="2" t="s">
        <v>102</v>
      </c>
      <c r="H344" s="3" t="s">
        <v>103</v>
      </c>
      <c r="I344" s="10" t="n">
        <v>8883</v>
      </c>
      <c r="J344" s="11" t="n">
        <f aca="false">I344/1000</f>
        <v>8.883</v>
      </c>
      <c r="K344" s="10" t="n">
        <v>250</v>
      </c>
      <c r="L344" s="12" t="n">
        <f aca="false">K344/1000</f>
        <v>0.25</v>
      </c>
      <c r="M344" s="13" t="n">
        <f aca="false">IF(SUMIFS($I$3:$I$30000,$B$3:$B$30000,$B344,$C$3:$C$30000,$C344,$D$3:$D$30000,$D344)=0,0,I344/SUMIFS($I$3:$I$30000,$B$3:$B$30000,$B344,$C$3:$C$30000,$C344,$D$3:$D$30000,$D344))</f>
        <v>4.65936300806084E-005</v>
      </c>
      <c r="N344" s="13" t="n">
        <f aca="false">IF(SUMIFS($K$3:$K$30000,$B$3:$B$30000,$B344,$C$3:$C$30000,$C344,$D$3:$D$30000,$D344)=0,0,K344/SUMIFS($K$3:$K$30000,$B$3:$B$30000,$B344,$C$3:$C$30000,$C344,$D$3:$D$30000,$D344))</f>
        <v>3.63781876386918E-005</v>
      </c>
      <c r="O344" s="10" t="n">
        <v>51462</v>
      </c>
      <c r="P344" s="11" t="n">
        <f aca="false">O344/1000</f>
        <v>51.462</v>
      </c>
      <c r="Q344" s="10" t="n">
        <v>1500</v>
      </c>
      <c r="R344" s="12" t="n">
        <f aca="false">Q344/1000</f>
        <v>1.5</v>
      </c>
      <c r="S344" s="10" t="n">
        <v>190648378</v>
      </c>
      <c r="T344" s="10" t="n">
        <v>6872250</v>
      </c>
    </row>
    <row r="345" customFormat="false" ht="15" hidden="false" customHeight="false" outlineLevel="0" collapsed="false">
      <c r="A345" s="3" t="s">
        <v>517</v>
      </c>
      <c r="B345" s="2" t="s">
        <v>518</v>
      </c>
      <c r="C345" s="2" t="n">
        <v>2022</v>
      </c>
      <c r="D345" s="2" t="s">
        <v>1478</v>
      </c>
      <c r="E345" s="3" t="s">
        <v>1479</v>
      </c>
      <c r="F345" s="2" t="n">
        <v>5</v>
      </c>
      <c r="G345" s="2" t="s">
        <v>422</v>
      </c>
      <c r="H345" s="3" t="s">
        <v>423</v>
      </c>
      <c r="I345" s="10" t="n">
        <v>0</v>
      </c>
      <c r="J345" s="11" t="n">
        <f aca="false">I345/1000</f>
        <v>0</v>
      </c>
      <c r="K345" s="10" t="n">
        <v>0</v>
      </c>
      <c r="L345" s="12" t="n">
        <f aca="false">K345/1000</f>
        <v>0</v>
      </c>
      <c r="M345" s="13" t="n">
        <f aca="false">IF(SUMIFS($I$3:$I$30000,$B$3:$B$30000,$B345,$C$3:$C$30000,$C345,$D$3:$D$30000,$D345)=0,0,I345/SUMIFS($I$3:$I$30000,$B$3:$B$30000,$B345,$C$3:$C$30000,$C345,$D$3:$D$30000,$D345))</f>
        <v>0</v>
      </c>
      <c r="N345" s="13" t="n">
        <f aca="false">IF(SUMIFS($K$3:$K$30000,$B$3:$B$30000,$B345,$C$3:$C$30000,$C345,$D$3:$D$30000,$D345)=0,0,K345/SUMIFS($K$3:$K$30000,$B$3:$B$30000,$B345,$C$3:$C$30000,$C345,$D$3:$D$30000,$D345))</f>
        <v>0</v>
      </c>
      <c r="O345" s="10" t="n">
        <v>16015</v>
      </c>
      <c r="P345" s="11" t="n">
        <f aca="false">O345/1000</f>
        <v>16.015</v>
      </c>
      <c r="Q345" s="10" t="n">
        <v>500</v>
      </c>
      <c r="R345" s="12" t="n">
        <f aca="false">Q345/1000</f>
        <v>0.5</v>
      </c>
      <c r="S345" s="10" t="n">
        <v>190648378</v>
      </c>
      <c r="T345" s="10" t="n">
        <v>6872250</v>
      </c>
    </row>
    <row r="346" customFormat="false" ht="15" hidden="false" customHeight="false" outlineLevel="0" collapsed="false">
      <c r="A346" s="3" t="s">
        <v>517</v>
      </c>
      <c r="B346" s="2" t="s">
        <v>518</v>
      </c>
      <c r="C346" s="2" t="n">
        <v>2022</v>
      </c>
      <c r="D346" s="2" t="s">
        <v>1478</v>
      </c>
      <c r="E346" s="3" t="s">
        <v>1479</v>
      </c>
      <c r="F346" s="2" t="n">
        <v>6</v>
      </c>
      <c r="G346" s="2" t="s">
        <v>325</v>
      </c>
      <c r="H346" s="3" t="s">
        <v>326</v>
      </c>
      <c r="I346" s="10" t="n">
        <v>0</v>
      </c>
      <c r="J346" s="11" t="n">
        <f aca="false">I346/1000</f>
        <v>0</v>
      </c>
      <c r="K346" s="10" t="n">
        <v>0</v>
      </c>
      <c r="L346" s="12" t="n">
        <f aca="false">K346/1000</f>
        <v>0</v>
      </c>
      <c r="M346" s="13" t="n">
        <f aca="false">IF(SUMIFS($I$3:$I$30000,$B$3:$B$30000,$B346,$C$3:$C$30000,$C346,$D$3:$D$30000,$D346)=0,0,I346/SUMIFS($I$3:$I$30000,$B$3:$B$30000,$B346,$C$3:$C$30000,$C346,$D$3:$D$30000,$D346))</f>
        <v>0</v>
      </c>
      <c r="N346" s="13" t="n">
        <f aca="false">IF(SUMIFS($K$3:$K$30000,$B$3:$B$30000,$B346,$C$3:$C$30000,$C346,$D$3:$D$30000,$D346)=0,0,K346/SUMIFS($K$3:$K$30000,$B$3:$B$30000,$B346,$C$3:$C$30000,$C346,$D$3:$D$30000,$D346))</f>
        <v>0</v>
      </c>
      <c r="O346" s="10" t="n">
        <v>61591</v>
      </c>
      <c r="P346" s="11" t="n">
        <f aca="false">O346/1000</f>
        <v>61.591</v>
      </c>
      <c r="Q346" s="10" t="n">
        <v>2000</v>
      </c>
      <c r="R346" s="12" t="n">
        <f aca="false">Q346/1000</f>
        <v>2</v>
      </c>
      <c r="S346" s="10" t="n">
        <v>190648378</v>
      </c>
      <c r="T346" s="10" t="n">
        <v>6872250</v>
      </c>
    </row>
    <row r="347" customFormat="false" ht="15" hidden="false" customHeight="false" outlineLevel="0" collapsed="false">
      <c r="A347" s="3" t="s">
        <v>517</v>
      </c>
      <c r="B347" s="2" t="s">
        <v>518</v>
      </c>
      <c r="C347" s="2" t="n">
        <v>2022</v>
      </c>
      <c r="D347" s="2" t="s">
        <v>1480</v>
      </c>
      <c r="E347" s="3" t="s">
        <v>1481</v>
      </c>
      <c r="F347" s="2" t="n">
        <v>1</v>
      </c>
      <c r="G347" s="2" t="s">
        <v>107</v>
      </c>
      <c r="H347" s="3" t="s">
        <v>108</v>
      </c>
      <c r="I347" s="10" t="n">
        <v>914434</v>
      </c>
      <c r="J347" s="11" t="n">
        <f aca="false">I347/1000</f>
        <v>914.434</v>
      </c>
      <c r="K347" s="10" t="n">
        <v>10439</v>
      </c>
      <c r="L347" s="12" t="n">
        <f aca="false">K347/1000</f>
        <v>10.439</v>
      </c>
      <c r="M347" s="13" t="n">
        <f aca="false">IF(SUMIFS($I$3:$I$30000,$B$3:$B$30000,$B347,$C$3:$C$30000,$C347,$D$3:$D$30000,$D347)=0,0,I347/SUMIFS($I$3:$I$30000,$B$3:$B$30000,$B347,$C$3:$C$30000,$C347,$D$3:$D$30000,$D347))</f>
        <v>0.896544353961061</v>
      </c>
      <c r="N347" s="13" t="n">
        <f aca="false">IF(SUMIFS($K$3:$K$30000,$B$3:$B$30000,$B347,$C$3:$C$30000,$C347,$D$3:$D$30000,$D347)=0,0,K347/SUMIFS($K$3:$K$30000,$B$3:$B$30000,$B347,$C$3:$C$30000,$C347,$D$3:$D$30000,$D347))</f>
        <v>0.910033998779531</v>
      </c>
      <c r="O347" s="10" t="n">
        <v>0</v>
      </c>
      <c r="P347" s="11" t="n">
        <f aca="false">O347/1000</f>
        <v>0</v>
      </c>
      <c r="Q347" s="10" t="n">
        <v>0</v>
      </c>
      <c r="R347" s="12" t="n">
        <f aca="false">Q347/1000</f>
        <v>0</v>
      </c>
      <c r="S347" s="10" t="n">
        <v>1019954</v>
      </c>
      <c r="T347" s="10" t="n">
        <v>11471</v>
      </c>
    </row>
    <row r="348" customFormat="false" ht="15" hidden="false" customHeight="false" outlineLevel="0" collapsed="false">
      <c r="A348" s="3" t="s">
        <v>517</v>
      </c>
      <c r="B348" s="2" t="s">
        <v>518</v>
      </c>
      <c r="C348" s="2" t="n">
        <v>2022</v>
      </c>
      <c r="D348" s="2" t="s">
        <v>1480</v>
      </c>
      <c r="E348" s="3" t="s">
        <v>1481</v>
      </c>
      <c r="F348" s="2" t="n">
        <v>2</v>
      </c>
      <c r="G348" s="2" t="s">
        <v>127</v>
      </c>
      <c r="H348" s="3" t="s">
        <v>128</v>
      </c>
      <c r="I348" s="10" t="n">
        <v>56000</v>
      </c>
      <c r="J348" s="11" t="n">
        <f aca="false">I348/1000</f>
        <v>56</v>
      </c>
      <c r="K348" s="10" t="n">
        <v>1000</v>
      </c>
      <c r="L348" s="12" t="n">
        <f aca="false">K348/1000</f>
        <v>1</v>
      </c>
      <c r="M348" s="13" t="n">
        <f aca="false">IF(SUMIFS($I$3:$I$30000,$B$3:$B$30000,$B348,$C$3:$C$30000,$C348,$D$3:$D$30000,$D348)=0,0,I348/SUMIFS($I$3:$I$30000,$B$3:$B$30000,$B348,$C$3:$C$30000,$C348,$D$3:$D$30000,$D348))</f>
        <v>0.0549044368667607</v>
      </c>
      <c r="N348" s="13" t="n">
        <f aca="false">IF(SUMIFS($K$3:$K$30000,$B$3:$B$30000,$B348,$C$3:$C$30000,$C348,$D$3:$D$30000,$D348)=0,0,K348/SUMIFS($K$3:$K$30000,$B$3:$B$30000,$B348,$C$3:$C$30000,$C348,$D$3:$D$30000,$D348))</f>
        <v>0.0871763577717723</v>
      </c>
      <c r="O348" s="10" t="n">
        <v>0</v>
      </c>
      <c r="P348" s="11" t="n">
        <f aca="false">O348/1000</f>
        <v>0</v>
      </c>
      <c r="Q348" s="10" t="n">
        <v>0</v>
      </c>
      <c r="R348" s="12" t="n">
        <f aca="false">Q348/1000</f>
        <v>0</v>
      </c>
      <c r="S348" s="10" t="n">
        <v>1019954</v>
      </c>
      <c r="T348" s="10" t="n">
        <v>11471</v>
      </c>
    </row>
    <row r="349" customFormat="false" ht="15" hidden="false" customHeight="false" outlineLevel="0" collapsed="false">
      <c r="A349" s="3" t="s">
        <v>517</v>
      </c>
      <c r="B349" s="2" t="s">
        <v>518</v>
      </c>
      <c r="C349" s="2" t="n">
        <v>2022</v>
      </c>
      <c r="D349" s="2" t="s">
        <v>1480</v>
      </c>
      <c r="E349" s="3" t="s">
        <v>1481</v>
      </c>
      <c r="F349" s="2" t="n">
        <v>3</v>
      </c>
      <c r="G349" s="2" t="s">
        <v>97</v>
      </c>
      <c r="H349" s="3" t="s">
        <v>98</v>
      </c>
      <c r="I349" s="10" t="n">
        <v>49346</v>
      </c>
      <c r="J349" s="11" t="n">
        <f aca="false">I349/1000</f>
        <v>49.346</v>
      </c>
      <c r="K349" s="10" t="n">
        <v>32</v>
      </c>
      <c r="L349" s="12" t="n">
        <f aca="false">K349/1000</f>
        <v>0.032</v>
      </c>
      <c r="M349" s="13" t="n">
        <f aca="false">IF(SUMIFS($I$3:$I$30000,$B$3:$B$30000,$B349,$C$3:$C$30000,$C349,$D$3:$D$30000,$D349)=0,0,I349/SUMIFS($I$3:$I$30000,$B$3:$B$30000,$B349,$C$3:$C$30000,$C349,$D$3:$D$30000,$D349))</f>
        <v>0.0483806132433424</v>
      </c>
      <c r="N349" s="13" t="n">
        <f aca="false">IF(SUMIFS($K$3:$K$30000,$B$3:$B$30000,$B349,$C$3:$C$30000,$C349,$D$3:$D$30000,$D349)=0,0,K349/SUMIFS($K$3:$K$30000,$B$3:$B$30000,$B349,$C$3:$C$30000,$C349,$D$3:$D$30000,$D349))</f>
        <v>0.00278964344869671</v>
      </c>
      <c r="O349" s="10" t="n">
        <v>0</v>
      </c>
      <c r="P349" s="11" t="n">
        <f aca="false">O349/1000</f>
        <v>0</v>
      </c>
      <c r="Q349" s="10" t="n">
        <v>0</v>
      </c>
      <c r="R349" s="12" t="n">
        <f aca="false">Q349/1000</f>
        <v>0</v>
      </c>
      <c r="S349" s="10" t="n">
        <v>1019954</v>
      </c>
      <c r="T349" s="10" t="n">
        <v>11471</v>
      </c>
    </row>
    <row r="350" customFormat="false" ht="15" hidden="false" customHeight="false" outlineLevel="0" collapsed="false">
      <c r="A350" s="3" t="s">
        <v>517</v>
      </c>
      <c r="B350" s="2" t="s">
        <v>518</v>
      </c>
      <c r="C350" s="2" t="n">
        <v>2022</v>
      </c>
      <c r="D350" s="2" t="s">
        <v>1480</v>
      </c>
      <c r="E350" s="3" t="s">
        <v>1481</v>
      </c>
      <c r="F350" s="2" t="n">
        <v>4</v>
      </c>
      <c r="G350" s="2" t="s">
        <v>162</v>
      </c>
      <c r="H350" s="3" t="s">
        <v>163</v>
      </c>
      <c r="I350" s="10" t="n">
        <v>174</v>
      </c>
      <c r="J350" s="11" t="n">
        <f aca="false">I350/1000</f>
        <v>0.174</v>
      </c>
      <c r="K350" s="10" t="n">
        <v>0</v>
      </c>
      <c r="L350" s="12" t="n">
        <f aca="false">K350/1000</f>
        <v>0</v>
      </c>
      <c r="M350" s="13" t="n">
        <f aca="false">IF(SUMIFS($I$3:$I$30000,$B$3:$B$30000,$B350,$C$3:$C$30000,$C350,$D$3:$D$30000,$D350)=0,0,I350/SUMIFS($I$3:$I$30000,$B$3:$B$30000,$B350,$C$3:$C$30000,$C350,$D$3:$D$30000,$D350))</f>
        <v>0.000170595928836006</v>
      </c>
      <c r="N350" s="13" t="n">
        <f aca="false">IF(SUMIFS($K$3:$K$30000,$B$3:$B$30000,$B350,$C$3:$C$30000,$C350,$D$3:$D$30000,$D350)=0,0,K350/SUMIFS($K$3:$K$30000,$B$3:$B$30000,$B350,$C$3:$C$30000,$C350,$D$3:$D$30000,$D350))</f>
        <v>0</v>
      </c>
      <c r="O350" s="10" t="n">
        <v>0</v>
      </c>
      <c r="P350" s="11" t="n">
        <f aca="false">O350/1000</f>
        <v>0</v>
      </c>
      <c r="Q350" s="10" t="n">
        <v>0</v>
      </c>
      <c r="R350" s="12" t="n">
        <f aca="false">Q350/1000</f>
        <v>0</v>
      </c>
      <c r="S350" s="10" t="n">
        <v>1019954</v>
      </c>
      <c r="T350" s="10" t="n">
        <v>11471</v>
      </c>
    </row>
    <row r="351" customFormat="false" ht="15" hidden="false" customHeight="false" outlineLevel="0" collapsed="false">
      <c r="A351" s="3" t="s">
        <v>517</v>
      </c>
      <c r="B351" s="2" t="s">
        <v>518</v>
      </c>
      <c r="C351" s="2" t="n">
        <v>2022</v>
      </c>
      <c r="D351" s="2" t="s">
        <v>1480</v>
      </c>
      <c r="E351" s="3" t="s">
        <v>1481</v>
      </c>
      <c r="F351" s="2" t="n">
        <v>5</v>
      </c>
      <c r="G351" s="2" t="s">
        <v>137</v>
      </c>
      <c r="H351" s="3" t="s">
        <v>138</v>
      </c>
      <c r="I351" s="10" t="n">
        <v>0</v>
      </c>
      <c r="J351" s="11" t="n">
        <f aca="false">I351/1000</f>
        <v>0</v>
      </c>
      <c r="K351" s="10" t="n">
        <v>0</v>
      </c>
      <c r="L351" s="12" t="n">
        <f aca="false">K351/1000</f>
        <v>0</v>
      </c>
      <c r="M351" s="13" t="n">
        <f aca="false">IF(SUMIFS($I$3:$I$30000,$B$3:$B$30000,$B351,$C$3:$C$30000,$C351,$D$3:$D$30000,$D351)=0,0,I351/SUMIFS($I$3:$I$30000,$B$3:$B$30000,$B351,$C$3:$C$30000,$C351,$D$3:$D$30000,$D351))</f>
        <v>0</v>
      </c>
      <c r="N351" s="13" t="n">
        <f aca="false">IF(SUMIFS($K$3:$K$30000,$B$3:$B$30000,$B351,$C$3:$C$30000,$C351,$D$3:$D$30000,$D351)=0,0,K351/SUMIFS($K$3:$K$30000,$B$3:$B$30000,$B351,$C$3:$C$30000,$C351,$D$3:$D$30000,$D351))</f>
        <v>0</v>
      </c>
      <c r="O351" s="10" t="n">
        <v>37896</v>
      </c>
      <c r="P351" s="11" t="n">
        <f aca="false">O351/1000</f>
        <v>37.896</v>
      </c>
      <c r="Q351" s="10" t="n">
        <v>1917</v>
      </c>
      <c r="R351" s="12" t="n">
        <f aca="false">Q351/1000</f>
        <v>1.917</v>
      </c>
      <c r="S351" s="10" t="n">
        <v>1019954</v>
      </c>
      <c r="T351" s="10" t="n">
        <v>11471</v>
      </c>
    </row>
    <row r="352" customFormat="false" ht="15" hidden="false" customHeight="false" outlineLevel="0" collapsed="false">
      <c r="A352" s="3" t="s">
        <v>517</v>
      </c>
      <c r="B352" s="2" t="s">
        <v>518</v>
      </c>
      <c r="C352" s="2" t="n">
        <v>2022</v>
      </c>
      <c r="D352" s="2" t="s">
        <v>1480</v>
      </c>
      <c r="E352" s="3" t="s">
        <v>1481</v>
      </c>
      <c r="F352" s="2" t="n">
        <v>6</v>
      </c>
      <c r="G352" s="2" t="s">
        <v>102</v>
      </c>
      <c r="H352" s="3" t="s">
        <v>103</v>
      </c>
      <c r="I352" s="10" t="n">
        <v>0</v>
      </c>
      <c r="J352" s="11" t="n">
        <f aca="false">I352/1000</f>
        <v>0</v>
      </c>
      <c r="K352" s="10" t="n">
        <v>0</v>
      </c>
      <c r="L352" s="12" t="n">
        <f aca="false">K352/1000</f>
        <v>0</v>
      </c>
      <c r="M352" s="13" t="n">
        <f aca="false">IF(SUMIFS($I$3:$I$30000,$B$3:$B$30000,$B352,$C$3:$C$30000,$C352,$D$3:$D$30000,$D352)=0,0,I352/SUMIFS($I$3:$I$30000,$B$3:$B$30000,$B352,$C$3:$C$30000,$C352,$D$3:$D$30000,$D352))</f>
        <v>0</v>
      </c>
      <c r="N352" s="13" t="n">
        <f aca="false">IF(SUMIFS($K$3:$K$30000,$B$3:$B$30000,$B352,$C$3:$C$30000,$C352,$D$3:$D$30000,$D352)=0,0,K352/SUMIFS($K$3:$K$30000,$B$3:$B$30000,$B352,$C$3:$C$30000,$C352,$D$3:$D$30000,$D352))</f>
        <v>0</v>
      </c>
      <c r="O352" s="10" t="n">
        <v>5660</v>
      </c>
      <c r="P352" s="11" t="n">
        <f aca="false">O352/1000</f>
        <v>5.66</v>
      </c>
      <c r="Q352" s="10" t="n">
        <v>103</v>
      </c>
      <c r="R352" s="12" t="n">
        <f aca="false">Q352/1000</f>
        <v>0.103</v>
      </c>
      <c r="S352" s="10" t="n">
        <v>1019954</v>
      </c>
      <c r="T352" s="10" t="n">
        <v>11471</v>
      </c>
    </row>
    <row r="353" customFormat="false" ht="15" hidden="false" customHeight="false" outlineLevel="0" collapsed="false">
      <c r="A353" s="3" t="s">
        <v>517</v>
      </c>
      <c r="B353" s="2" t="s">
        <v>518</v>
      </c>
      <c r="C353" s="2" t="n">
        <v>2022</v>
      </c>
      <c r="D353" s="2" t="s">
        <v>1482</v>
      </c>
      <c r="E353" s="3" t="s">
        <v>1483</v>
      </c>
      <c r="F353" s="2" t="n">
        <v>1</v>
      </c>
      <c r="G353" s="2" t="s">
        <v>127</v>
      </c>
      <c r="H353" s="3" t="s">
        <v>128</v>
      </c>
      <c r="I353" s="10" t="n">
        <v>2703702</v>
      </c>
      <c r="J353" s="11" t="n">
        <f aca="false">I353/1000</f>
        <v>2703.702</v>
      </c>
      <c r="K353" s="10" t="n">
        <v>48250</v>
      </c>
      <c r="L353" s="12" t="n">
        <f aca="false">K353/1000</f>
        <v>48.25</v>
      </c>
      <c r="M353" s="13" t="n">
        <f aca="false">IF(SUMIFS($I$3:$I$30000,$B$3:$B$30000,$B353,$C$3:$C$30000,$C353,$D$3:$D$30000,$D353)=0,0,I353/SUMIFS($I$3:$I$30000,$B$3:$B$30000,$B353,$C$3:$C$30000,$C353,$D$3:$D$30000,$D353))</f>
        <v>0.710175488365129</v>
      </c>
      <c r="N353" s="13" t="n">
        <f aca="false">IF(SUMIFS($K$3:$K$30000,$B$3:$B$30000,$B353,$C$3:$C$30000,$C353,$D$3:$D$30000,$D353)=0,0,K353/SUMIFS($K$3:$K$30000,$B$3:$B$30000,$B353,$C$3:$C$30000,$C353,$D$3:$D$30000,$D353))</f>
        <v>0.859856720248067</v>
      </c>
      <c r="O353" s="10" t="n">
        <v>0</v>
      </c>
      <c r="P353" s="11" t="n">
        <f aca="false">O353/1000</f>
        <v>0</v>
      </c>
      <c r="Q353" s="10" t="n">
        <v>0</v>
      </c>
      <c r="R353" s="12" t="n">
        <f aca="false">Q353/1000</f>
        <v>0</v>
      </c>
      <c r="S353" s="10" t="n">
        <v>3807090</v>
      </c>
      <c r="T353" s="10" t="n">
        <v>56114</v>
      </c>
    </row>
    <row r="354" customFormat="false" ht="15" hidden="false" customHeight="false" outlineLevel="0" collapsed="false">
      <c r="A354" s="3" t="s">
        <v>517</v>
      </c>
      <c r="B354" s="2" t="s">
        <v>518</v>
      </c>
      <c r="C354" s="2" t="n">
        <v>2022</v>
      </c>
      <c r="D354" s="2" t="s">
        <v>1482</v>
      </c>
      <c r="E354" s="3" t="s">
        <v>1483</v>
      </c>
      <c r="F354" s="2" t="n">
        <v>2</v>
      </c>
      <c r="G354" s="2" t="s">
        <v>107</v>
      </c>
      <c r="H354" s="3" t="s">
        <v>108</v>
      </c>
      <c r="I354" s="10" t="n">
        <v>916950</v>
      </c>
      <c r="J354" s="11" t="n">
        <f aca="false">I354/1000</f>
        <v>916.95</v>
      </c>
      <c r="K354" s="10" t="n">
        <v>7495</v>
      </c>
      <c r="L354" s="12" t="n">
        <f aca="false">K354/1000</f>
        <v>7.495</v>
      </c>
      <c r="M354" s="13" t="n">
        <f aca="false">IF(SUMIFS($I$3:$I$30000,$B$3:$B$30000,$B354,$C$3:$C$30000,$C354,$D$3:$D$30000,$D354)=0,0,I354/SUMIFS($I$3:$I$30000,$B$3:$B$30000,$B354,$C$3:$C$30000,$C354,$D$3:$D$30000,$D354))</f>
        <v>0.240853250120171</v>
      </c>
      <c r="N354" s="13" t="n">
        <f aca="false">IF(SUMIFS($K$3:$K$30000,$B$3:$B$30000,$B354,$C$3:$C$30000,$C354,$D$3:$D$30000,$D354)=0,0,K354/SUMIFS($K$3:$K$30000,$B$3:$B$30000,$B354,$C$3:$C$30000,$C354,$D$3:$D$30000,$D354))</f>
        <v>0.133567380689311</v>
      </c>
      <c r="O354" s="10" t="n">
        <v>0</v>
      </c>
      <c r="P354" s="11" t="n">
        <f aca="false">O354/1000</f>
        <v>0</v>
      </c>
      <c r="Q354" s="10" t="n">
        <v>0</v>
      </c>
      <c r="R354" s="12" t="n">
        <f aca="false">Q354/1000</f>
        <v>0</v>
      </c>
      <c r="S354" s="10" t="n">
        <v>3807090</v>
      </c>
      <c r="T354" s="10" t="n">
        <v>56114</v>
      </c>
    </row>
    <row r="355" customFormat="false" ht="15" hidden="false" customHeight="false" outlineLevel="0" collapsed="false">
      <c r="A355" s="3" t="s">
        <v>517</v>
      </c>
      <c r="B355" s="2" t="s">
        <v>518</v>
      </c>
      <c r="C355" s="2" t="n">
        <v>2022</v>
      </c>
      <c r="D355" s="2" t="s">
        <v>1482</v>
      </c>
      <c r="E355" s="3" t="s">
        <v>1483</v>
      </c>
      <c r="F355" s="2" t="n">
        <v>3</v>
      </c>
      <c r="G355" s="2" t="s">
        <v>97</v>
      </c>
      <c r="H355" s="3" t="s">
        <v>98</v>
      </c>
      <c r="I355" s="10" t="n">
        <v>185130</v>
      </c>
      <c r="J355" s="11" t="n">
        <f aca="false">I355/1000</f>
        <v>185.13</v>
      </c>
      <c r="K355" s="10" t="n">
        <v>369</v>
      </c>
      <c r="L355" s="12" t="n">
        <f aca="false">K355/1000</f>
        <v>0.369</v>
      </c>
      <c r="M355" s="13" t="n">
        <f aca="false">IF(SUMIFS($I$3:$I$30000,$B$3:$B$30000,$B355,$C$3:$C$30000,$C355,$D$3:$D$30000,$D355)=0,0,I355/SUMIFS($I$3:$I$30000,$B$3:$B$30000,$B355,$C$3:$C$30000,$C355,$D$3:$D$30000,$D355))</f>
        <v>0.0486276920167372</v>
      </c>
      <c r="N355" s="13" t="n">
        <f aca="false">IF(SUMIFS($K$3:$K$30000,$B$3:$B$30000,$B355,$C$3:$C$30000,$C355,$D$3:$D$30000,$D355)=0,0,K355/SUMIFS($K$3:$K$30000,$B$3:$B$30000,$B355,$C$3:$C$30000,$C355,$D$3:$D$30000,$D355))</f>
        <v>0.00657589906262252</v>
      </c>
      <c r="O355" s="10" t="n">
        <v>0</v>
      </c>
      <c r="P355" s="11" t="n">
        <f aca="false">O355/1000</f>
        <v>0</v>
      </c>
      <c r="Q355" s="10" t="n">
        <v>0</v>
      </c>
      <c r="R355" s="12" t="n">
        <f aca="false">Q355/1000</f>
        <v>0</v>
      </c>
      <c r="S355" s="10" t="n">
        <v>3807090</v>
      </c>
      <c r="T355" s="10" t="n">
        <v>56114</v>
      </c>
    </row>
    <row r="356" customFormat="false" ht="15" hidden="false" customHeight="false" outlineLevel="0" collapsed="false">
      <c r="A356" s="3" t="s">
        <v>517</v>
      </c>
      <c r="B356" s="2" t="s">
        <v>518</v>
      </c>
      <c r="C356" s="2" t="n">
        <v>2022</v>
      </c>
      <c r="D356" s="2" t="s">
        <v>1482</v>
      </c>
      <c r="E356" s="3" t="s">
        <v>1483</v>
      </c>
      <c r="F356" s="2" t="n">
        <v>4</v>
      </c>
      <c r="G356" s="2" t="s">
        <v>162</v>
      </c>
      <c r="H356" s="3" t="s">
        <v>163</v>
      </c>
      <c r="I356" s="10" t="n">
        <v>1110</v>
      </c>
      <c r="J356" s="11" t="n">
        <f aca="false">I356/1000</f>
        <v>1.11</v>
      </c>
      <c r="K356" s="10" t="n">
        <v>0</v>
      </c>
      <c r="L356" s="12" t="n">
        <f aca="false">K356/1000</f>
        <v>0</v>
      </c>
      <c r="M356" s="13" t="n">
        <f aca="false">IF(SUMIFS($I$3:$I$30000,$B$3:$B$30000,$B356,$C$3:$C$30000,$C356,$D$3:$D$30000,$D356)=0,0,I356/SUMIFS($I$3:$I$30000,$B$3:$B$30000,$B356,$C$3:$C$30000,$C356,$D$3:$D$30000,$D356))</f>
        <v>0.000291561271207143</v>
      </c>
      <c r="N356" s="13" t="n">
        <f aca="false">IF(SUMIFS($K$3:$K$30000,$B$3:$B$30000,$B356,$C$3:$C$30000,$C356,$D$3:$D$30000,$D356)=0,0,K356/SUMIFS($K$3:$K$30000,$B$3:$B$30000,$B356,$C$3:$C$30000,$C356,$D$3:$D$30000,$D356))</f>
        <v>0</v>
      </c>
      <c r="O356" s="10" t="n">
        <v>0</v>
      </c>
      <c r="P356" s="11" t="n">
        <f aca="false">O356/1000</f>
        <v>0</v>
      </c>
      <c r="Q356" s="10" t="n">
        <v>0</v>
      </c>
      <c r="R356" s="12" t="n">
        <f aca="false">Q356/1000</f>
        <v>0</v>
      </c>
      <c r="S356" s="10" t="n">
        <v>3807090</v>
      </c>
      <c r="T356" s="10" t="n">
        <v>56114</v>
      </c>
    </row>
    <row r="357" customFormat="false" ht="15" hidden="false" customHeight="false" outlineLevel="0" collapsed="false">
      <c r="A357" s="3" t="s">
        <v>517</v>
      </c>
      <c r="B357" s="2" t="s">
        <v>518</v>
      </c>
      <c r="C357" s="2" t="n">
        <v>2022</v>
      </c>
      <c r="D357" s="2" t="s">
        <v>1482</v>
      </c>
      <c r="E357" s="3" t="s">
        <v>1483</v>
      </c>
      <c r="F357" s="2" t="n">
        <v>5</v>
      </c>
      <c r="G357" s="2" t="s">
        <v>102</v>
      </c>
      <c r="H357" s="3" t="s">
        <v>103</v>
      </c>
      <c r="I357" s="10" t="n">
        <v>198</v>
      </c>
      <c r="J357" s="11" t="n">
        <f aca="false">I357/1000</f>
        <v>0.198</v>
      </c>
      <c r="K357" s="10" t="n">
        <v>0</v>
      </c>
      <c r="L357" s="12" t="n">
        <f aca="false">K357/1000</f>
        <v>0</v>
      </c>
      <c r="M357" s="13" t="n">
        <f aca="false">IF(SUMIFS($I$3:$I$30000,$B$3:$B$30000,$B357,$C$3:$C$30000,$C357,$D$3:$D$30000,$D357)=0,0,I357/SUMIFS($I$3:$I$30000,$B$3:$B$30000,$B357,$C$3:$C$30000,$C357,$D$3:$D$30000,$D357))</f>
        <v>5.20082267558687E-005</v>
      </c>
      <c r="N357" s="13" t="n">
        <f aca="false">IF(SUMIFS($K$3:$K$30000,$B$3:$B$30000,$B357,$C$3:$C$30000,$C357,$D$3:$D$30000,$D357)=0,0,K357/SUMIFS($K$3:$K$30000,$B$3:$B$30000,$B357,$C$3:$C$30000,$C357,$D$3:$D$30000,$D357))</f>
        <v>0</v>
      </c>
      <c r="O357" s="10" t="n">
        <v>567</v>
      </c>
      <c r="P357" s="11" t="n">
        <f aca="false">O357/1000</f>
        <v>0.567</v>
      </c>
      <c r="Q357" s="10" t="n">
        <v>9</v>
      </c>
      <c r="R357" s="12" t="n">
        <f aca="false">Q357/1000</f>
        <v>0.009</v>
      </c>
      <c r="S357" s="10" t="n">
        <v>3807090</v>
      </c>
      <c r="T357" s="10" t="n">
        <v>56114</v>
      </c>
    </row>
    <row r="358" customFormat="false" ht="15" hidden="false" customHeight="false" outlineLevel="0" collapsed="false">
      <c r="A358" s="3" t="s">
        <v>517</v>
      </c>
      <c r="B358" s="2" t="s">
        <v>518</v>
      </c>
      <c r="C358" s="2" t="n">
        <v>2022</v>
      </c>
      <c r="D358" s="2" t="s">
        <v>1482</v>
      </c>
      <c r="E358" s="3" t="s">
        <v>1483</v>
      </c>
      <c r="F358" s="2" t="n">
        <v>6</v>
      </c>
      <c r="G358" s="2" t="s">
        <v>325</v>
      </c>
      <c r="H358" s="3" t="s">
        <v>326</v>
      </c>
      <c r="I358" s="10" t="n">
        <v>0</v>
      </c>
      <c r="J358" s="11" t="n">
        <f aca="false">I358/1000</f>
        <v>0</v>
      </c>
      <c r="K358" s="10" t="n">
        <v>0</v>
      </c>
      <c r="L358" s="12" t="n">
        <f aca="false">K358/1000</f>
        <v>0</v>
      </c>
      <c r="M358" s="13" t="n">
        <f aca="false">IF(SUMIFS($I$3:$I$30000,$B$3:$B$30000,$B358,$C$3:$C$30000,$C358,$D$3:$D$30000,$D358)=0,0,I358/SUMIFS($I$3:$I$30000,$B$3:$B$30000,$B358,$C$3:$C$30000,$C358,$D$3:$D$30000,$D358))</f>
        <v>0</v>
      </c>
      <c r="N358" s="13" t="n">
        <f aca="false">IF(SUMIFS($K$3:$K$30000,$B$3:$B$30000,$B358,$C$3:$C$30000,$C358,$D$3:$D$30000,$D358)=0,0,K358/SUMIFS($K$3:$K$30000,$B$3:$B$30000,$B358,$C$3:$C$30000,$C358,$D$3:$D$30000,$D358))</f>
        <v>0</v>
      </c>
      <c r="O358" s="10" t="n">
        <v>317</v>
      </c>
      <c r="P358" s="11" t="n">
        <f aca="false">O358/1000</f>
        <v>0.317</v>
      </c>
      <c r="Q358" s="10" t="n">
        <v>0</v>
      </c>
      <c r="R358" s="12" t="n">
        <f aca="false">Q358/1000</f>
        <v>0</v>
      </c>
      <c r="S358" s="10" t="n">
        <v>3807090</v>
      </c>
      <c r="T358" s="10" t="n">
        <v>56114</v>
      </c>
    </row>
    <row r="359" customFormat="false" ht="15" hidden="false" customHeight="false" outlineLevel="0" collapsed="false">
      <c r="A359" s="3" t="s">
        <v>517</v>
      </c>
      <c r="B359" s="2" t="s">
        <v>518</v>
      </c>
      <c r="C359" s="2" t="n">
        <v>2022</v>
      </c>
      <c r="D359" s="2" t="s">
        <v>1482</v>
      </c>
      <c r="E359" s="3" t="s">
        <v>1483</v>
      </c>
      <c r="F359" s="2" t="n">
        <v>7</v>
      </c>
      <c r="G359" s="2" t="s">
        <v>147</v>
      </c>
      <c r="H359" s="3" t="s">
        <v>148</v>
      </c>
      <c r="I359" s="10" t="n">
        <v>0</v>
      </c>
      <c r="J359" s="11" t="n">
        <f aca="false">I359/1000</f>
        <v>0</v>
      </c>
      <c r="K359" s="10" t="n">
        <v>0</v>
      </c>
      <c r="L359" s="12" t="n">
        <f aca="false">K359/1000</f>
        <v>0</v>
      </c>
      <c r="M359" s="13" t="n">
        <f aca="false">IF(SUMIFS($I$3:$I$30000,$B$3:$B$30000,$B359,$C$3:$C$30000,$C359,$D$3:$D$30000,$D359)=0,0,I359/SUMIFS($I$3:$I$30000,$B$3:$B$30000,$B359,$C$3:$C$30000,$C359,$D$3:$D$30000,$D359))</f>
        <v>0</v>
      </c>
      <c r="N359" s="13" t="n">
        <f aca="false">IF(SUMIFS($K$3:$K$30000,$B$3:$B$30000,$B359,$C$3:$C$30000,$C359,$D$3:$D$30000,$D359)=0,0,K359/SUMIFS($K$3:$K$30000,$B$3:$B$30000,$B359,$C$3:$C$30000,$C359,$D$3:$D$30000,$D359))</f>
        <v>0</v>
      </c>
      <c r="O359" s="10" t="n">
        <v>168</v>
      </c>
      <c r="P359" s="11" t="n">
        <f aca="false">O359/1000</f>
        <v>0.168</v>
      </c>
      <c r="Q359" s="10" t="n">
        <v>0</v>
      </c>
      <c r="R359" s="12" t="n">
        <f aca="false">Q359/1000</f>
        <v>0</v>
      </c>
      <c r="S359" s="10" t="n">
        <v>3807090</v>
      </c>
      <c r="T359" s="10" t="n">
        <v>56114</v>
      </c>
    </row>
    <row r="360" customFormat="false" ht="15" hidden="false" customHeight="false" outlineLevel="0" collapsed="false">
      <c r="A360" s="3" t="s">
        <v>517</v>
      </c>
      <c r="B360" s="2" t="s">
        <v>518</v>
      </c>
      <c r="C360" s="2" t="n">
        <v>2023</v>
      </c>
      <c r="D360" s="2" t="s">
        <v>1476</v>
      </c>
      <c r="E360" s="3" t="s">
        <v>1477</v>
      </c>
      <c r="F360" s="2" t="n">
        <v>1</v>
      </c>
      <c r="G360" s="2" t="s">
        <v>107</v>
      </c>
      <c r="H360" s="3" t="s">
        <v>108</v>
      </c>
      <c r="I360" s="10" t="n">
        <v>30176</v>
      </c>
      <c r="J360" s="11" t="n">
        <f aca="false">I360/1000</f>
        <v>30.176</v>
      </c>
      <c r="K360" s="10" t="n">
        <v>360</v>
      </c>
      <c r="L360" s="12" t="n">
        <f aca="false">K360/1000</f>
        <v>0.36</v>
      </c>
      <c r="M360" s="13" t="n">
        <f aca="false">IF(SUMIFS($I$3:$I$30000,$B$3:$B$30000,$B360,$C$3:$C$30000,$C360,$D$3:$D$30000,$D360)=0,0,I360/SUMIFS($I$3:$I$30000,$B$3:$B$30000,$B360,$C$3:$C$30000,$C360,$D$3:$D$30000,$D360))</f>
        <v>0.970507831344676</v>
      </c>
      <c r="N360" s="13" t="n">
        <f aca="false">IF(SUMIFS($K$3:$K$30000,$B$3:$B$30000,$B360,$C$3:$C$30000,$C360,$D$3:$D$30000,$D360)=0,0,K360/SUMIFS($K$3:$K$30000,$B$3:$B$30000,$B360,$C$3:$C$30000,$C360,$D$3:$D$30000,$D360))</f>
        <v>0.972972972972973</v>
      </c>
      <c r="O360" s="10" t="n">
        <v>0</v>
      </c>
      <c r="P360" s="11" t="n">
        <f aca="false">O360/1000</f>
        <v>0</v>
      </c>
      <c r="Q360" s="10" t="n">
        <v>0</v>
      </c>
      <c r="R360" s="12" t="n">
        <f aca="false">Q360/1000</f>
        <v>0</v>
      </c>
      <c r="S360" s="10" t="n">
        <v>31093</v>
      </c>
      <c r="T360" s="10" t="n">
        <v>370</v>
      </c>
    </row>
    <row r="361" customFormat="false" ht="15" hidden="false" customHeight="false" outlineLevel="0" collapsed="false">
      <c r="A361" s="3" t="s">
        <v>517</v>
      </c>
      <c r="B361" s="2" t="s">
        <v>518</v>
      </c>
      <c r="C361" s="2" t="n">
        <v>2023</v>
      </c>
      <c r="D361" s="2" t="s">
        <v>1476</v>
      </c>
      <c r="E361" s="3" t="s">
        <v>1477</v>
      </c>
      <c r="F361" s="2" t="n">
        <v>2</v>
      </c>
      <c r="G361" s="2" t="s">
        <v>637</v>
      </c>
      <c r="H361" s="3" t="s">
        <v>638</v>
      </c>
      <c r="I361" s="10" t="n">
        <v>900</v>
      </c>
      <c r="J361" s="11" t="n">
        <f aca="false">I361/1000</f>
        <v>0.9</v>
      </c>
      <c r="K361" s="10" t="n">
        <v>9</v>
      </c>
      <c r="L361" s="12" t="n">
        <f aca="false">K361/1000</f>
        <v>0.009</v>
      </c>
      <c r="M361" s="13" t="n">
        <f aca="false">IF(SUMIFS($I$3:$I$30000,$B$3:$B$30000,$B361,$C$3:$C$30000,$C361,$D$3:$D$30000,$D361)=0,0,I361/SUMIFS($I$3:$I$30000,$B$3:$B$30000,$B361,$C$3:$C$30000,$C361,$D$3:$D$30000,$D361))</f>
        <v>0.0289454217991188</v>
      </c>
      <c r="N361" s="13" t="n">
        <f aca="false">IF(SUMIFS($K$3:$K$30000,$B$3:$B$30000,$B361,$C$3:$C$30000,$C361,$D$3:$D$30000,$D361)=0,0,K361/SUMIFS($K$3:$K$30000,$B$3:$B$30000,$B361,$C$3:$C$30000,$C361,$D$3:$D$30000,$D361))</f>
        <v>0.0243243243243243</v>
      </c>
      <c r="O361" s="10" t="n">
        <v>0</v>
      </c>
      <c r="P361" s="11" t="n">
        <f aca="false">O361/1000</f>
        <v>0</v>
      </c>
      <c r="Q361" s="10" t="n">
        <v>0</v>
      </c>
      <c r="R361" s="12" t="n">
        <f aca="false">Q361/1000</f>
        <v>0</v>
      </c>
      <c r="S361" s="10" t="n">
        <v>31093</v>
      </c>
      <c r="T361" s="10" t="n">
        <v>370</v>
      </c>
    </row>
    <row r="362" customFormat="false" ht="15" hidden="false" customHeight="false" outlineLevel="0" collapsed="false">
      <c r="A362" s="3" t="s">
        <v>517</v>
      </c>
      <c r="B362" s="2" t="s">
        <v>518</v>
      </c>
      <c r="C362" s="2" t="n">
        <v>2023</v>
      </c>
      <c r="D362" s="2" t="s">
        <v>1476</v>
      </c>
      <c r="E362" s="3" t="s">
        <v>1477</v>
      </c>
      <c r="F362" s="2" t="n">
        <v>3</v>
      </c>
      <c r="G362" s="2" t="s">
        <v>641</v>
      </c>
      <c r="H362" s="3" t="s">
        <v>642</v>
      </c>
      <c r="I362" s="10" t="n">
        <v>17</v>
      </c>
      <c r="J362" s="11" t="n">
        <f aca="false">I362/1000</f>
        <v>0.017</v>
      </c>
      <c r="K362" s="10" t="n">
        <v>1</v>
      </c>
      <c r="L362" s="12" t="n">
        <f aca="false">K362/1000</f>
        <v>0.001</v>
      </c>
      <c r="M362" s="13" t="n">
        <f aca="false">IF(SUMIFS($I$3:$I$30000,$B$3:$B$30000,$B362,$C$3:$C$30000,$C362,$D$3:$D$30000,$D362)=0,0,I362/SUMIFS($I$3:$I$30000,$B$3:$B$30000,$B362,$C$3:$C$30000,$C362,$D$3:$D$30000,$D362))</f>
        <v>0.000546746856205577</v>
      </c>
      <c r="N362" s="13" t="n">
        <f aca="false">IF(SUMIFS($K$3:$K$30000,$B$3:$B$30000,$B362,$C$3:$C$30000,$C362,$D$3:$D$30000,$D362)=0,0,K362/SUMIFS($K$3:$K$30000,$B$3:$B$30000,$B362,$C$3:$C$30000,$C362,$D$3:$D$30000,$D362))</f>
        <v>0.0027027027027027</v>
      </c>
      <c r="O362" s="10" t="n">
        <v>0</v>
      </c>
      <c r="P362" s="11" t="n">
        <f aca="false">O362/1000</f>
        <v>0</v>
      </c>
      <c r="Q362" s="10" t="n">
        <v>0</v>
      </c>
      <c r="R362" s="12" t="n">
        <f aca="false">Q362/1000</f>
        <v>0</v>
      </c>
      <c r="S362" s="10" t="n">
        <v>31093</v>
      </c>
      <c r="T362" s="10" t="n">
        <v>370</v>
      </c>
    </row>
    <row r="363" customFormat="false" ht="15" hidden="false" customHeight="false" outlineLevel="0" collapsed="false">
      <c r="A363" s="3" t="s">
        <v>517</v>
      </c>
      <c r="B363" s="2" t="s">
        <v>518</v>
      </c>
      <c r="C363" s="2" t="n">
        <v>2023</v>
      </c>
      <c r="D363" s="2" t="s">
        <v>1478</v>
      </c>
      <c r="E363" s="3" t="s">
        <v>1479</v>
      </c>
      <c r="F363" s="2" t="n">
        <v>1</v>
      </c>
      <c r="G363" s="2" t="s">
        <v>314</v>
      </c>
      <c r="H363" s="3" t="s">
        <v>315</v>
      </c>
      <c r="I363" s="10" t="n">
        <v>212176322</v>
      </c>
      <c r="J363" s="11" t="n">
        <f aca="false">I363/1000</f>
        <v>212176.322</v>
      </c>
      <c r="K363" s="10" t="n">
        <v>7387100</v>
      </c>
      <c r="L363" s="12" t="n">
        <f aca="false">K363/1000</f>
        <v>7387.1</v>
      </c>
      <c r="M363" s="13" t="n">
        <f aca="false">IF(SUMIFS($I$3:$I$30000,$B$3:$B$30000,$B363,$C$3:$C$30000,$C363,$D$3:$D$30000,$D363)=0,0,I363/SUMIFS($I$3:$I$30000,$B$3:$B$30000,$B363,$C$3:$C$30000,$C363,$D$3:$D$30000,$D363))</f>
        <v>0.989637497681765</v>
      </c>
      <c r="N363" s="13" t="n">
        <f aca="false">IF(SUMIFS($K$3:$K$30000,$B$3:$B$30000,$B363,$C$3:$C$30000,$C363,$D$3:$D$30000,$D363)=0,0,K363/SUMIFS($K$3:$K$30000,$B$3:$B$30000,$B363,$C$3:$C$30000,$C363,$D$3:$D$30000,$D363))</f>
        <v>0.989683953859139</v>
      </c>
      <c r="O363" s="10" t="n">
        <v>0</v>
      </c>
      <c r="P363" s="11" t="n">
        <f aca="false">O363/1000</f>
        <v>0</v>
      </c>
      <c r="Q363" s="10" t="n">
        <v>0</v>
      </c>
      <c r="R363" s="12" t="n">
        <f aca="false">Q363/1000</f>
        <v>0</v>
      </c>
      <c r="S363" s="10" t="n">
        <v>214398022</v>
      </c>
      <c r="T363" s="10" t="n">
        <v>7464100</v>
      </c>
    </row>
    <row r="364" customFormat="false" ht="15" hidden="false" customHeight="false" outlineLevel="0" collapsed="false">
      <c r="A364" s="3" t="s">
        <v>517</v>
      </c>
      <c r="B364" s="2" t="s">
        <v>518</v>
      </c>
      <c r="C364" s="2" t="n">
        <v>2023</v>
      </c>
      <c r="D364" s="2" t="s">
        <v>1478</v>
      </c>
      <c r="E364" s="3" t="s">
        <v>1479</v>
      </c>
      <c r="F364" s="2" t="n">
        <v>2</v>
      </c>
      <c r="G364" s="2" t="s">
        <v>247</v>
      </c>
      <c r="H364" s="3" t="s">
        <v>248</v>
      </c>
      <c r="I364" s="10" t="n">
        <v>2183274</v>
      </c>
      <c r="J364" s="11" t="n">
        <f aca="false">I364/1000</f>
        <v>2183.274</v>
      </c>
      <c r="K364" s="10" t="n">
        <v>76000</v>
      </c>
      <c r="L364" s="12" t="n">
        <f aca="false">K364/1000</f>
        <v>76</v>
      </c>
      <c r="M364" s="13" t="n">
        <f aca="false">IF(SUMIFS($I$3:$I$30000,$B$3:$B$30000,$B364,$C$3:$C$30000,$C364,$D$3:$D$30000,$D364)=0,0,I364/SUMIFS($I$3:$I$30000,$B$3:$B$30000,$B364,$C$3:$C$30000,$C364,$D$3:$D$30000,$D364))</f>
        <v>0.0101832749184598</v>
      </c>
      <c r="N364" s="13" t="n">
        <f aca="false">IF(SUMIFS($K$3:$K$30000,$B$3:$B$30000,$B364,$C$3:$C$30000,$C364,$D$3:$D$30000,$D364)=0,0,K364/SUMIFS($K$3:$K$30000,$B$3:$B$30000,$B364,$C$3:$C$30000,$C364,$D$3:$D$30000,$D364))</f>
        <v>0.0101820715156549</v>
      </c>
      <c r="O364" s="10" t="n">
        <v>0</v>
      </c>
      <c r="P364" s="11" t="n">
        <f aca="false">O364/1000</f>
        <v>0</v>
      </c>
      <c r="Q364" s="10" t="n">
        <v>0</v>
      </c>
      <c r="R364" s="12" t="n">
        <f aca="false">Q364/1000</f>
        <v>0</v>
      </c>
      <c r="S364" s="10" t="n">
        <v>214398022</v>
      </c>
      <c r="T364" s="10" t="n">
        <v>7464100</v>
      </c>
    </row>
    <row r="365" customFormat="false" ht="15" hidden="false" customHeight="false" outlineLevel="0" collapsed="false">
      <c r="A365" s="3" t="s">
        <v>517</v>
      </c>
      <c r="B365" s="2" t="s">
        <v>518</v>
      </c>
      <c r="C365" s="2" t="n">
        <v>2023</v>
      </c>
      <c r="D365" s="2" t="s">
        <v>1478</v>
      </c>
      <c r="E365" s="3" t="s">
        <v>1479</v>
      </c>
      <c r="F365" s="2" t="n">
        <v>3</v>
      </c>
      <c r="G365" s="2" t="s">
        <v>102</v>
      </c>
      <c r="H365" s="3" t="s">
        <v>103</v>
      </c>
      <c r="I365" s="10" t="n">
        <v>38426</v>
      </c>
      <c r="J365" s="11" t="n">
        <f aca="false">I365/1000</f>
        <v>38.426</v>
      </c>
      <c r="K365" s="10" t="n">
        <v>1000</v>
      </c>
      <c r="L365" s="12" t="n">
        <f aca="false">K365/1000</f>
        <v>1</v>
      </c>
      <c r="M365" s="13" t="n">
        <f aca="false">IF(SUMIFS($I$3:$I$30000,$B$3:$B$30000,$B365,$C$3:$C$30000,$C365,$D$3:$D$30000,$D365)=0,0,I365/SUMIFS($I$3:$I$30000,$B$3:$B$30000,$B365,$C$3:$C$30000,$C365,$D$3:$D$30000,$D365))</f>
        <v>0.000179227399775171</v>
      </c>
      <c r="N365" s="13" t="n">
        <f aca="false">IF(SUMIFS($K$3:$K$30000,$B$3:$B$30000,$B365,$C$3:$C$30000,$C365,$D$3:$D$30000,$D365)=0,0,K365/SUMIFS($K$3:$K$30000,$B$3:$B$30000,$B365,$C$3:$C$30000,$C365,$D$3:$D$30000,$D365))</f>
        <v>0.000133974625205986</v>
      </c>
      <c r="O365" s="10" t="n">
        <v>419913</v>
      </c>
      <c r="P365" s="11" t="n">
        <f aca="false">O365/1000</f>
        <v>419.913</v>
      </c>
      <c r="Q365" s="10" t="n">
        <v>13600</v>
      </c>
      <c r="R365" s="12" t="n">
        <f aca="false">Q365/1000</f>
        <v>13.6</v>
      </c>
      <c r="S365" s="10" t="n">
        <v>214398022</v>
      </c>
      <c r="T365" s="10" t="n">
        <v>7464100</v>
      </c>
    </row>
    <row r="366" customFormat="false" ht="15" hidden="false" customHeight="false" outlineLevel="0" collapsed="false">
      <c r="A366" s="3" t="s">
        <v>517</v>
      </c>
      <c r="B366" s="2" t="s">
        <v>518</v>
      </c>
      <c r="C366" s="2" t="n">
        <v>2023</v>
      </c>
      <c r="D366" s="2" t="s">
        <v>1478</v>
      </c>
      <c r="E366" s="3" t="s">
        <v>1479</v>
      </c>
      <c r="F366" s="2" t="n">
        <v>4</v>
      </c>
      <c r="G366" s="2" t="s">
        <v>422</v>
      </c>
      <c r="H366" s="3" t="s">
        <v>423</v>
      </c>
      <c r="I366" s="10" t="n">
        <v>0</v>
      </c>
      <c r="J366" s="11" t="n">
        <f aca="false">I366/1000</f>
        <v>0</v>
      </c>
      <c r="K366" s="10" t="n">
        <v>0</v>
      </c>
      <c r="L366" s="12" t="n">
        <f aca="false">K366/1000</f>
        <v>0</v>
      </c>
      <c r="M366" s="13" t="n">
        <f aca="false">IF(SUMIFS($I$3:$I$30000,$B$3:$B$30000,$B366,$C$3:$C$30000,$C366,$D$3:$D$30000,$D366)=0,0,I366/SUMIFS($I$3:$I$30000,$B$3:$B$30000,$B366,$C$3:$C$30000,$C366,$D$3:$D$30000,$D366))</f>
        <v>0</v>
      </c>
      <c r="N366" s="13" t="n">
        <f aca="false">IF(SUMIFS($K$3:$K$30000,$B$3:$B$30000,$B366,$C$3:$C$30000,$C366,$D$3:$D$30000,$D366)=0,0,K366/SUMIFS($K$3:$K$30000,$B$3:$B$30000,$B366,$C$3:$C$30000,$C366,$D$3:$D$30000,$D366))</f>
        <v>0</v>
      </c>
      <c r="O366" s="10" t="n">
        <v>8390</v>
      </c>
      <c r="P366" s="11" t="n">
        <f aca="false">O366/1000</f>
        <v>8.39</v>
      </c>
      <c r="Q366" s="10" t="n">
        <v>250</v>
      </c>
      <c r="R366" s="12" t="n">
        <f aca="false">Q366/1000</f>
        <v>0.25</v>
      </c>
      <c r="S366" s="10" t="n">
        <v>214398022</v>
      </c>
      <c r="T366" s="10" t="n">
        <v>7464100</v>
      </c>
    </row>
    <row r="367" customFormat="false" ht="15" hidden="false" customHeight="false" outlineLevel="0" collapsed="false">
      <c r="A367" s="3" t="s">
        <v>517</v>
      </c>
      <c r="B367" s="2" t="s">
        <v>518</v>
      </c>
      <c r="C367" s="2" t="n">
        <v>2023</v>
      </c>
      <c r="D367" s="2" t="s">
        <v>1478</v>
      </c>
      <c r="E367" s="3" t="s">
        <v>1479</v>
      </c>
      <c r="F367" s="2" t="n">
        <v>5</v>
      </c>
      <c r="G367" s="2" t="s">
        <v>325</v>
      </c>
      <c r="H367" s="3" t="s">
        <v>326</v>
      </c>
      <c r="I367" s="10" t="n">
        <v>0</v>
      </c>
      <c r="J367" s="11" t="n">
        <f aca="false">I367/1000</f>
        <v>0</v>
      </c>
      <c r="K367" s="10" t="n">
        <v>0</v>
      </c>
      <c r="L367" s="12" t="n">
        <f aca="false">K367/1000</f>
        <v>0</v>
      </c>
      <c r="M367" s="13" t="n">
        <f aca="false">IF(SUMIFS($I$3:$I$30000,$B$3:$B$30000,$B367,$C$3:$C$30000,$C367,$D$3:$D$30000,$D367)=0,0,I367/SUMIFS($I$3:$I$30000,$B$3:$B$30000,$B367,$C$3:$C$30000,$C367,$D$3:$D$30000,$D367))</f>
        <v>0</v>
      </c>
      <c r="N367" s="13" t="n">
        <f aca="false">IF(SUMIFS($K$3:$K$30000,$B$3:$B$30000,$B367,$C$3:$C$30000,$C367,$D$3:$D$30000,$D367)=0,0,K367/SUMIFS($K$3:$K$30000,$B$3:$B$30000,$B367,$C$3:$C$30000,$C367,$D$3:$D$30000,$D367))</f>
        <v>0</v>
      </c>
      <c r="O367" s="10" t="n">
        <v>93443</v>
      </c>
      <c r="P367" s="11" t="n">
        <f aca="false">O367/1000</f>
        <v>93.443</v>
      </c>
      <c r="Q367" s="10" t="n">
        <v>3000</v>
      </c>
      <c r="R367" s="12" t="n">
        <f aca="false">Q367/1000</f>
        <v>3</v>
      </c>
      <c r="S367" s="10" t="n">
        <v>214398022</v>
      </c>
      <c r="T367" s="10" t="n">
        <v>7464100</v>
      </c>
    </row>
    <row r="368" customFormat="false" ht="15" hidden="false" customHeight="false" outlineLevel="0" collapsed="false">
      <c r="A368" s="3" t="s">
        <v>517</v>
      </c>
      <c r="B368" s="2" t="s">
        <v>518</v>
      </c>
      <c r="C368" s="2" t="n">
        <v>2023</v>
      </c>
      <c r="D368" s="2" t="s">
        <v>1478</v>
      </c>
      <c r="E368" s="3" t="s">
        <v>1479</v>
      </c>
      <c r="F368" s="2" t="n">
        <v>6</v>
      </c>
      <c r="G368" s="2" t="s">
        <v>127</v>
      </c>
      <c r="H368" s="3" t="s">
        <v>128</v>
      </c>
      <c r="I368" s="10" t="n">
        <v>0</v>
      </c>
      <c r="J368" s="11" t="n">
        <f aca="false">I368/1000</f>
        <v>0</v>
      </c>
      <c r="K368" s="10" t="n">
        <v>0</v>
      </c>
      <c r="L368" s="12" t="n">
        <f aca="false">K368/1000</f>
        <v>0</v>
      </c>
      <c r="M368" s="13" t="n">
        <f aca="false">IF(SUMIFS($I$3:$I$30000,$B$3:$B$30000,$B368,$C$3:$C$30000,$C368,$D$3:$D$30000,$D368)=0,0,I368/SUMIFS($I$3:$I$30000,$B$3:$B$30000,$B368,$C$3:$C$30000,$C368,$D$3:$D$30000,$D368))</f>
        <v>0</v>
      </c>
      <c r="N368" s="13" t="n">
        <f aca="false">IF(SUMIFS($K$3:$K$30000,$B$3:$B$30000,$B368,$C$3:$C$30000,$C368,$D$3:$D$30000,$D368)=0,0,K368/SUMIFS($K$3:$K$30000,$B$3:$B$30000,$B368,$C$3:$C$30000,$C368,$D$3:$D$30000,$D368))</f>
        <v>0</v>
      </c>
      <c r="O368" s="10" t="n">
        <v>395438</v>
      </c>
      <c r="P368" s="11" t="n">
        <f aca="false">O368/1000</f>
        <v>395.438</v>
      </c>
      <c r="Q368" s="10" t="n">
        <v>13000</v>
      </c>
      <c r="R368" s="12" t="n">
        <f aca="false">Q368/1000</f>
        <v>13</v>
      </c>
      <c r="S368" s="10" t="n">
        <v>214398022</v>
      </c>
      <c r="T368" s="10" t="n">
        <v>7464100</v>
      </c>
    </row>
    <row r="369" customFormat="false" ht="15" hidden="false" customHeight="false" outlineLevel="0" collapsed="false">
      <c r="A369" s="3" t="s">
        <v>517</v>
      </c>
      <c r="B369" s="2" t="s">
        <v>518</v>
      </c>
      <c r="C369" s="2" t="n">
        <v>2023</v>
      </c>
      <c r="D369" s="2" t="s">
        <v>1480</v>
      </c>
      <c r="E369" s="3" t="s">
        <v>1481</v>
      </c>
      <c r="F369" s="2" t="n">
        <v>1</v>
      </c>
      <c r="G369" s="2" t="s">
        <v>147</v>
      </c>
      <c r="H369" s="3" t="s">
        <v>148</v>
      </c>
      <c r="I369" s="10" t="n">
        <v>622810</v>
      </c>
      <c r="J369" s="11" t="n">
        <f aca="false">I369/1000</f>
        <v>622.81</v>
      </c>
      <c r="K369" s="10" t="n">
        <v>7500</v>
      </c>
      <c r="L369" s="12" t="n">
        <f aca="false">K369/1000</f>
        <v>7.5</v>
      </c>
      <c r="M369" s="13" t="n">
        <f aca="false">IF(SUMIFS($I$3:$I$30000,$B$3:$B$30000,$B369,$C$3:$C$30000,$C369,$D$3:$D$30000,$D369)=0,0,I369/SUMIFS($I$3:$I$30000,$B$3:$B$30000,$B369,$C$3:$C$30000,$C369,$D$3:$D$30000,$D369))</f>
        <v>0.510847124808579</v>
      </c>
      <c r="N369" s="13" t="n">
        <f aca="false">IF(SUMIFS($K$3:$K$30000,$B$3:$B$30000,$B369,$C$3:$C$30000,$C369,$D$3:$D$30000,$D369)=0,0,K369/SUMIFS($K$3:$K$30000,$B$3:$B$30000,$B369,$C$3:$C$30000,$C369,$D$3:$D$30000,$D369))</f>
        <v>0.576789971545028</v>
      </c>
      <c r="O369" s="10" t="n">
        <v>0</v>
      </c>
      <c r="P369" s="11" t="n">
        <f aca="false">O369/1000</f>
        <v>0</v>
      </c>
      <c r="Q369" s="10" t="n">
        <v>0</v>
      </c>
      <c r="R369" s="12" t="n">
        <f aca="false">Q369/1000</f>
        <v>0</v>
      </c>
      <c r="S369" s="10" t="n">
        <v>1219171</v>
      </c>
      <c r="T369" s="10" t="n">
        <v>13003</v>
      </c>
    </row>
    <row r="370" customFormat="false" ht="15" hidden="false" customHeight="false" outlineLevel="0" collapsed="false">
      <c r="A370" s="3" t="s">
        <v>517</v>
      </c>
      <c r="B370" s="2" t="s">
        <v>518</v>
      </c>
      <c r="C370" s="2" t="n">
        <v>2023</v>
      </c>
      <c r="D370" s="2" t="s">
        <v>1480</v>
      </c>
      <c r="E370" s="3" t="s">
        <v>1481</v>
      </c>
      <c r="F370" s="2" t="n">
        <v>2</v>
      </c>
      <c r="G370" s="2" t="s">
        <v>107</v>
      </c>
      <c r="H370" s="3" t="s">
        <v>108</v>
      </c>
      <c r="I370" s="10" t="n">
        <v>529802</v>
      </c>
      <c r="J370" s="11" t="n">
        <f aca="false">I370/1000</f>
        <v>529.802</v>
      </c>
      <c r="K370" s="10" t="n">
        <v>5317</v>
      </c>
      <c r="L370" s="12" t="n">
        <f aca="false">K370/1000</f>
        <v>5.317</v>
      </c>
      <c r="M370" s="13" t="n">
        <f aca="false">IF(SUMIFS($I$3:$I$30000,$B$3:$B$30000,$B370,$C$3:$C$30000,$C370,$D$3:$D$30000,$D370)=0,0,I370/SUMIFS($I$3:$I$30000,$B$3:$B$30000,$B370,$C$3:$C$30000,$C370,$D$3:$D$30000,$D370))</f>
        <v>0.434559220978846</v>
      </c>
      <c r="N370" s="13" t="n">
        <f aca="false">IF(SUMIFS($K$3:$K$30000,$B$3:$B$30000,$B370,$C$3:$C$30000,$C370,$D$3:$D$30000,$D370)=0,0,K370/SUMIFS($K$3:$K$30000,$B$3:$B$30000,$B370,$C$3:$C$30000,$C370,$D$3:$D$30000,$D370))</f>
        <v>0.408905637160655</v>
      </c>
      <c r="O370" s="10" t="n">
        <v>0</v>
      </c>
      <c r="P370" s="11" t="n">
        <f aca="false">O370/1000</f>
        <v>0</v>
      </c>
      <c r="Q370" s="10" t="n">
        <v>0</v>
      </c>
      <c r="R370" s="12" t="n">
        <f aca="false">Q370/1000</f>
        <v>0</v>
      </c>
      <c r="S370" s="10" t="n">
        <v>1219171</v>
      </c>
      <c r="T370" s="10" t="n">
        <v>13003</v>
      </c>
    </row>
    <row r="371" customFormat="false" ht="15" hidden="false" customHeight="false" outlineLevel="0" collapsed="false">
      <c r="A371" s="3" t="s">
        <v>517</v>
      </c>
      <c r="B371" s="2" t="s">
        <v>518</v>
      </c>
      <c r="C371" s="2" t="n">
        <v>2023</v>
      </c>
      <c r="D371" s="2" t="s">
        <v>1480</v>
      </c>
      <c r="E371" s="3" t="s">
        <v>1481</v>
      </c>
      <c r="F371" s="2" t="n">
        <v>3</v>
      </c>
      <c r="G371" s="2" t="s">
        <v>97</v>
      </c>
      <c r="H371" s="3" t="s">
        <v>98</v>
      </c>
      <c r="I371" s="10" t="n">
        <v>34077</v>
      </c>
      <c r="J371" s="11" t="n">
        <f aca="false">I371/1000</f>
        <v>34.077</v>
      </c>
      <c r="K371" s="10" t="n">
        <v>25</v>
      </c>
      <c r="L371" s="12" t="n">
        <f aca="false">K371/1000</f>
        <v>0.025</v>
      </c>
      <c r="M371" s="13" t="n">
        <f aca="false">IF(SUMIFS($I$3:$I$30000,$B$3:$B$30000,$B371,$C$3:$C$30000,$C371,$D$3:$D$30000,$D371)=0,0,I371/SUMIFS($I$3:$I$30000,$B$3:$B$30000,$B371,$C$3:$C$30000,$C371,$D$3:$D$30000,$D371))</f>
        <v>0.0279509601196223</v>
      </c>
      <c r="N371" s="13" t="n">
        <f aca="false">IF(SUMIFS($K$3:$K$30000,$B$3:$B$30000,$B371,$C$3:$C$30000,$C371,$D$3:$D$30000,$D371)=0,0,K371/SUMIFS($K$3:$K$30000,$B$3:$B$30000,$B371,$C$3:$C$30000,$C371,$D$3:$D$30000,$D371))</f>
        <v>0.00192263323848343</v>
      </c>
      <c r="O371" s="10" t="n">
        <v>726281</v>
      </c>
      <c r="P371" s="11" t="n">
        <f aca="false">O371/1000</f>
        <v>726.281</v>
      </c>
      <c r="Q371" s="10" t="n">
        <v>6888</v>
      </c>
      <c r="R371" s="12" t="n">
        <f aca="false">Q371/1000</f>
        <v>6.888</v>
      </c>
      <c r="S371" s="10" t="n">
        <v>1219171</v>
      </c>
      <c r="T371" s="10" t="n">
        <v>13003</v>
      </c>
    </row>
    <row r="372" customFormat="false" ht="15" hidden="false" customHeight="false" outlineLevel="0" collapsed="false">
      <c r="A372" s="3" t="s">
        <v>517</v>
      </c>
      <c r="B372" s="2" t="s">
        <v>518</v>
      </c>
      <c r="C372" s="2" t="n">
        <v>2023</v>
      </c>
      <c r="D372" s="2" t="s">
        <v>1480</v>
      </c>
      <c r="E372" s="3" t="s">
        <v>1481</v>
      </c>
      <c r="F372" s="2" t="n">
        <v>4</v>
      </c>
      <c r="G372" s="2" t="s">
        <v>162</v>
      </c>
      <c r="H372" s="3" t="s">
        <v>163</v>
      </c>
      <c r="I372" s="10" t="n">
        <v>23461</v>
      </c>
      <c r="J372" s="11" t="n">
        <f aca="false">I372/1000</f>
        <v>23.461</v>
      </c>
      <c r="K372" s="10" t="n">
        <v>91</v>
      </c>
      <c r="L372" s="12" t="n">
        <f aca="false">K372/1000</f>
        <v>0.091</v>
      </c>
      <c r="M372" s="13" t="n">
        <f aca="false">IF(SUMIFS($I$3:$I$30000,$B$3:$B$30000,$B372,$C$3:$C$30000,$C372,$D$3:$D$30000,$D372)=0,0,I372/SUMIFS($I$3:$I$30000,$B$3:$B$30000,$B372,$C$3:$C$30000,$C372,$D$3:$D$30000,$D372))</f>
        <v>0.0192434039195486</v>
      </c>
      <c r="N372" s="13" t="n">
        <f aca="false">IF(SUMIFS($K$3:$K$30000,$B$3:$B$30000,$B372,$C$3:$C$30000,$C372,$D$3:$D$30000,$D372)=0,0,K372/SUMIFS($K$3:$K$30000,$B$3:$B$30000,$B372,$C$3:$C$30000,$C372,$D$3:$D$30000,$D372))</f>
        <v>0.00699838498807967</v>
      </c>
      <c r="O372" s="10" t="n">
        <v>0</v>
      </c>
      <c r="P372" s="11" t="n">
        <f aca="false">O372/1000</f>
        <v>0</v>
      </c>
      <c r="Q372" s="10" t="n">
        <v>0</v>
      </c>
      <c r="R372" s="12" t="n">
        <f aca="false">Q372/1000</f>
        <v>0</v>
      </c>
      <c r="S372" s="10" t="n">
        <v>1219171</v>
      </c>
      <c r="T372" s="10" t="n">
        <v>13003</v>
      </c>
    </row>
    <row r="373" customFormat="false" ht="15" hidden="false" customHeight="false" outlineLevel="0" collapsed="false">
      <c r="A373" s="3" t="s">
        <v>517</v>
      </c>
      <c r="B373" s="2" t="s">
        <v>518</v>
      </c>
      <c r="C373" s="2" t="n">
        <v>2023</v>
      </c>
      <c r="D373" s="2" t="s">
        <v>1480</v>
      </c>
      <c r="E373" s="3" t="s">
        <v>1481</v>
      </c>
      <c r="F373" s="2" t="n">
        <v>5</v>
      </c>
      <c r="G373" s="2" t="s">
        <v>142</v>
      </c>
      <c r="H373" s="3" t="s">
        <v>143</v>
      </c>
      <c r="I373" s="10" t="n">
        <v>6902</v>
      </c>
      <c r="J373" s="11" t="n">
        <f aca="false">I373/1000</f>
        <v>6.902</v>
      </c>
      <c r="K373" s="10" t="n">
        <v>13</v>
      </c>
      <c r="L373" s="12" t="n">
        <f aca="false">K373/1000</f>
        <v>0.013</v>
      </c>
      <c r="M373" s="13" t="n">
        <f aca="false">IF(SUMIFS($I$3:$I$30000,$B$3:$B$30000,$B373,$C$3:$C$30000,$C373,$D$3:$D$30000,$D373)=0,0,I373/SUMIFS($I$3:$I$30000,$B$3:$B$30000,$B373,$C$3:$C$30000,$C373,$D$3:$D$30000,$D373))</f>
        <v>0.00566122389722197</v>
      </c>
      <c r="N373" s="13" t="n">
        <f aca="false">IF(SUMIFS($K$3:$K$30000,$B$3:$B$30000,$B373,$C$3:$C$30000,$C373,$D$3:$D$30000,$D373)=0,0,K373/SUMIFS($K$3:$K$30000,$B$3:$B$30000,$B373,$C$3:$C$30000,$C373,$D$3:$D$30000,$D373))</f>
        <v>0.000999769284011382</v>
      </c>
      <c r="O373" s="10" t="n">
        <v>0</v>
      </c>
      <c r="P373" s="11" t="n">
        <f aca="false">O373/1000</f>
        <v>0</v>
      </c>
      <c r="Q373" s="10" t="n">
        <v>0</v>
      </c>
      <c r="R373" s="12" t="n">
        <f aca="false">Q373/1000</f>
        <v>0</v>
      </c>
      <c r="S373" s="10" t="n">
        <v>1219171</v>
      </c>
      <c r="T373" s="10" t="n">
        <v>13003</v>
      </c>
    </row>
    <row r="374" customFormat="false" ht="15" hidden="false" customHeight="false" outlineLevel="0" collapsed="false">
      <c r="A374" s="3" t="s">
        <v>517</v>
      </c>
      <c r="B374" s="2" t="s">
        <v>518</v>
      </c>
      <c r="C374" s="2" t="n">
        <v>2023</v>
      </c>
      <c r="D374" s="2" t="s">
        <v>1480</v>
      </c>
      <c r="E374" s="3" t="s">
        <v>1481</v>
      </c>
      <c r="F374" s="2" t="n">
        <v>6</v>
      </c>
      <c r="G374" s="2" t="s">
        <v>102</v>
      </c>
      <c r="H374" s="3" t="s">
        <v>103</v>
      </c>
      <c r="I374" s="10" t="n">
        <v>1348</v>
      </c>
      <c r="J374" s="11" t="n">
        <f aca="false">I374/1000</f>
        <v>1.348</v>
      </c>
      <c r="K374" s="10" t="n">
        <v>49</v>
      </c>
      <c r="L374" s="12" t="n">
        <f aca="false">K374/1000</f>
        <v>0.049</v>
      </c>
      <c r="M374" s="13" t="n">
        <f aca="false">IF(SUMIFS($I$3:$I$30000,$B$3:$B$30000,$B374,$C$3:$C$30000,$C374,$D$3:$D$30000,$D374)=0,0,I374/SUMIFS($I$3:$I$30000,$B$3:$B$30000,$B374,$C$3:$C$30000,$C374,$D$3:$D$30000,$D374))</f>
        <v>0.00110566934416911</v>
      </c>
      <c r="N374" s="13" t="n">
        <f aca="false">IF(SUMIFS($K$3:$K$30000,$B$3:$B$30000,$B374,$C$3:$C$30000,$C374,$D$3:$D$30000,$D374)=0,0,K374/SUMIFS($K$3:$K$30000,$B$3:$B$30000,$B374,$C$3:$C$30000,$C374,$D$3:$D$30000,$D374))</f>
        <v>0.00376836114742752</v>
      </c>
      <c r="O374" s="10" t="n">
        <v>0</v>
      </c>
      <c r="P374" s="11" t="n">
        <f aca="false">O374/1000</f>
        <v>0</v>
      </c>
      <c r="Q374" s="10" t="n">
        <v>0</v>
      </c>
      <c r="R374" s="12" t="n">
        <f aca="false">Q374/1000</f>
        <v>0</v>
      </c>
      <c r="S374" s="10" t="n">
        <v>1219171</v>
      </c>
      <c r="T374" s="10" t="n">
        <v>13003</v>
      </c>
    </row>
    <row r="375" customFormat="false" ht="15" hidden="false" customHeight="false" outlineLevel="0" collapsed="false">
      <c r="A375" s="3" t="s">
        <v>517</v>
      </c>
      <c r="B375" s="2" t="s">
        <v>518</v>
      </c>
      <c r="C375" s="2" t="n">
        <v>2023</v>
      </c>
      <c r="D375" s="2" t="s">
        <v>1480</v>
      </c>
      <c r="E375" s="3" t="s">
        <v>1481</v>
      </c>
      <c r="F375" s="2" t="n">
        <v>7</v>
      </c>
      <c r="G375" s="2" t="s">
        <v>137</v>
      </c>
      <c r="H375" s="3" t="s">
        <v>138</v>
      </c>
      <c r="I375" s="10" t="n">
        <v>771</v>
      </c>
      <c r="J375" s="11" t="n">
        <f aca="false">I375/1000</f>
        <v>0.771</v>
      </c>
      <c r="K375" s="10" t="n">
        <v>8</v>
      </c>
      <c r="L375" s="12" t="n">
        <f aca="false">K375/1000</f>
        <v>0.008</v>
      </c>
      <c r="M375" s="13" t="n">
        <f aca="false">IF(SUMIFS($I$3:$I$30000,$B$3:$B$30000,$B375,$C$3:$C$30000,$C375,$D$3:$D$30000,$D375)=0,0,I375/SUMIFS($I$3:$I$30000,$B$3:$B$30000,$B375,$C$3:$C$30000,$C375,$D$3:$D$30000,$D375))</f>
        <v>0.000632396932013639</v>
      </c>
      <c r="N375" s="13" t="n">
        <f aca="false">IF(SUMIFS($K$3:$K$30000,$B$3:$B$30000,$B375,$C$3:$C$30000,$C375,$D$3:$D$30000,$D375)=0,0,K375/SUMIFS($K$3:$K$30000,$B$3:$B$30000,$B375,$C$3:$C$30000,$C375,$D$3:$D$30000,$D375))</f>
        <v>0.000615242636314697</v>
      </c>
      <c r="O375" s="10" t="n">
        <v>36054</v>
      </c>
      <c r="P375" s="11" t="n">
        <f aca="false">O375/1000</f>
        <v>36.054</v>
      </c>
      <c r="Q375" s="10" t="n">
        <v>1769</v>
      </c>
      <c r="R375" s="12" t="n">
        <f aca="false">Q375/1000</f>
        <v>1.769</v>
      </c>
      <c r="S375" s="10" t="n">
        <v>1219171</v>
      </c>
      <c r="T375" s="10" t="n">
        <v>13003</v>
      </c>
    </row>
    <row r="376" customFormat="false" ht="15" hidden="false" customHeight="false" outlineLevel="0" collapsed="false">
      <c r="A376" s="3" t="s">
        <v>517</v>
      </c>
      <c r="B376" s="2" t="s">
        <v>518</v>
      </c>
      <c r="C376" s="2" t="n">
        <v>2023</v>
      </c>
      <c r="D376" s="2" t="s">
        <v>1480</v>
      </c>
      <c r="E376" s="3" t="s">
        <v>1481</v>
      </c>
      <c r="F376" s="2" t="n">
        <v>8</v>
      </c>
      <c r="G376" s="2" t="s">
        <v>377</v>
      </c>
      <c r="H376" s="3" t="s">
        <v>378</v>
      </c>
      <c r="I376" s="10" t="n">
        <v>0</v>
      </c>
      <c r="J376" s="11" t="n">
        <f aca="false">I376/1000</f>
        <v>0</v>
      </c>
      <c r="K376" s="10" t="n">
        <v>0</v>
      </c>
      <c r="L376" s="12" t="n">
        <f aca="false">K376/1000</f>
        <v>0</v>
      </c>
      <c r="M376" s="13" t="n">
        <f aca="false">IF(SUMIFS($I$3:$I$30000,$B$3:$B$30000,$B376,$C$3:$C$30000,$C376,$D$3:$D$30000,$D376)=0,0,I376/SUMIFS($I$3:$I$30000,$B$3:$B$30000,$B376,$C$3:$C$30000,$C376,$D$3:$D$30000,$D376))</f>
        <v>0</v>
      </c>
      <c r="N376" s="13" t="n">
        <f aca="false">IF(SUMIFS($K$3:$K$30000,$B$3:$B$30000,$B376,$C$3:$C$30000,$C376,$D$3:$D$30000,$D376)=0,0,K376/SUMIFS($K$3:$K$30000,$B$3:$B$30000,$B376,$C$3:$C$30000,$C376,$D$3:$D$30000,$D376))</f>
        <v>0</v>
      </c>
      <c r="O376" s="10" t="n">
        <v>107</v>
      </c>
      <c r="P376" s="11" t="n">
        <f aca="false">O376/1000</f>
        <v>0.107</v>
      </c>
      <c r="Q376" s="10" t="n">
        <v>0</v>
      </c>
      <c r="R376" s="12" t="n">
        <f aca="false">Q376/1000</f>
        <v>0</v>
      </c>
      <c r="S376" s="10" t="n">
        <v>1219171</v>
      </c>
      <c r="T376" s="10" t="n">
        <v>13003</v>
      </c>
    </row>
    <row r="377" customFormat="false" ht="15" hidden="false" customHeight="false" outlineLevel="0" collapsed="false">
      <c r="A377" s="3" t="s">
        <v>517</v>
      </c>
      <c r="B377" s="2" t="s">
        <v>518</v>
      </c>
      <c r="C377" s="2" t="n">
        <v>2023</v>
      </c>
      <c r="D377" s="2" t="s">
        <v>1480</v>
      </c>
      <c r="E377" s="3" t="s">
        <v>1481</v>
      </c>
      <c r="F377" s="2" t="n">
        <v>9</v>
      </c>
      <c r="G377" s="2" t="s">
        <v>132</v>
      </c>
      <c r="H377" s="3" t="s">
        <v>133</v>
      </c>
      <c r="I377" s="10" t="n">
        <v>0</v>
      </c>
      <c r="J377" s="11" t="n">
        <f aca="false">I377/1000</f>
        <v>0</v>
      </c>
      <c r="K377" s="10" t="n">
        <v>0</v>
      </c>
      <c r="L377" s="12" t="n">
        <f aca="false">K377/1000</f>
        <v>0</v>
      </c>
      <c r="M377" s="13" t="n">
        <f aca="false">IF(SUMIFS($I$3:$I$30000,$B$3:$B$30000,$B377,$C$3:$C$30000,$C377,$D$3:$D$30000,$D377)=0,0,I377/SUMIFS($I$3:$I$30000,$B$3:$B$30000,$B377,$C$3:$C$30000,$C377,$D$3:$D$30000,$D377))</f>
        <v>0</v>
      </c>
      <c r="N377" s="13" t="n">
        <f aca="false">IF(SUMIFS($K$3:$K$30000,$B$3:$B$30000,$B377,$C$3:$C$30000,$C377,$D$3:$D$30000,$D377)=0,0,K377/SUMIFS($K$3:$K$30000,$B$3:$B$30000,$B377,$C$3:$C$30000,$C377,$D$3:$D$30000,$D377))</f>
        <v>0</v>
      </c>
      <c r="O377" s="10" t="n">
        <v>105993</v>
      </c>
      <c r="P377" s="11" t="n">
        <f aca="false">O377/1000</f>
        <v>105.993</v>
      </c>
      <c r="Q377" s="10" t="n">
        <v>1773</v>
      </c>
      <c r="R377" s="12" t="n">
        <f aca="false">Q377/1000</f>
        <v>1.773</v>
      </c>
      <c r="S377" s="10" t="n">
        <v>1219171</v>
      </c>
      <c r="T377" s="10" t="n">
        <v>13003</v>
      </c>
    </row>
    <row r="378" customFormat="false" ht="15" hidden="false" customHeight="false" outlineLevel="0" collapsed="false">
      <c r="A378" s="3" t="s">
        <v>517</v>
      </c>
      <c r="B378" s="2" t="s">
        <v>518</v>
      </c>
      <c r="C378" s="2" t="n">
        <v>2023</v>
      </c>
      <c r="D378" s="2" t="s">
        <v>1482</v>
      </c>
      <c r="E378" s="3" t="s">
        <v>1483</v>
      </c>
      <c r="F378" s="2" t="n">
        <v>1</v>
      </c>
      <c r="G378" s="2" t="s">
        <v>127</v>
      </c>
      <c r="H378" s="3" t="s">
        <v>128</v>
      </c>
      <c r="I378" s="10" t="n">
        <v>2095540</v>
      </c>
      <c r="J378" s="11" t="n">
        <f aca="false">I378/1000</f>
        <v>2095.54</v>
      </c>
      <c r="K378" s="10" t="n">
        <v>40000</v>
      </c>
      <c r="L378" s="12" t="n">
        <f aca="false">K378/1000</f>
        <v>40</v>
      </c>
      <c r="M378" s="13" t="n">
        <f aca="false">IF(SUMIFS($I$3:$I$30000,$B$3:$B$30000,$B378,$C$3:$C$30000,$C378,$D$3:$D$30000,$D378)=0,0,I378/SUMIFS($I$3:$I$30000,$B$3:$B$30000,$B378,$C$3:$C$30000,$C378,$D$3:$D$30000,$D378))</f>
        <v>0.522282636870083</v>
      </c>
      <c r="N378" s="13" t="n">
        <f aca="false">IF(SUMIFS($K$3:$K$30000,$B$3:$B$30000,$B378,$C$3:$C$30000,$C378,$D$3:$D$30000,$D378)=0,0,K378/SUMIFS($K$3:$K$30000,$B$3:$B$30000,$B378,$C$3:$C$30000,$C378,$D$3:$D$30000,$D378))</f>
        <v>0.671930119267596</v>
      </c>
      <c r="O378" s="10" t="n">
        <v>0</v>
      </c>
      <c r="P378" s="11" t="n">
        <f aca="false">O378/1000</f>
        <v>0</v>
      </c>
      <c r="Q378" s="10" t="n">
        <v>0</v>
      </c>
      <c r="R378" s="12" t="n">
        <f aca="false">Q378/1000</f>
        <v>0</v>
      </c>
      <c r="S378" s="10" t="n">
        <v>4012272</v>
      </c>
      <c r="T378" s="10" t="n">
        <v>59530</v>
      </c>
    </row>
    <row r="379" customFormat="false" ht="15" hidden="false" customHeight="false" outlineLevel="0" collapsed="false">
      <c r="A379" s="3" t="s">
        <v>517</v>
      </c>
      <c r="B379" s="2" t="s">
        <v>518</v>
      </c>
      <c r="C379" s="2" t="n">
        <v>2023</v>
      </c>
      <c r="D379" s="2" t="s">
        <v>1482</v>
      </c>
      <c r="E379" s="3" t="s">
        <v>1483</v>
      </c>
      <c r="F379" s="2" t="n">
        <v>2</v>
      </c>
      <c r="G379" s="2" t="s">
        <v>107</v>
      </c>
      <c r="H379" s="3" t="s">
        <v>108</v>
      </c>
      <c r="I379" s="10" t="n">
        <v>1678280</v>
      </c>
      <c r="J379" s="11" t="n">
        <f aca="false">I379/1000</f>
        <v>1678.28</v>
      </c>
      <c r="K379" s="10" t="n">
        <v>18764</v>
      </c>
      <c r="L379" s="12" t="n">
        <f aca="false">K379/1000</f>
        <v>18.764</v>
      </c>
      <c r="M379" s="13" t="n">
        <f aca="false">IF(SUMIFS($I$3:$I$30000,$B$3:$B$30000,$B379,$C$3:$C$30000,$C379,$D$3:$D$30000,$D379)=0,0,I379/SUMIFS($I$3:$I$30000,$B$3:$B$30000,$B379,$C$3:$C$30000,$C379,$D$3:$D$30000,$D379))</f>
        <v>0.418286696415398</v>
      </c>
      <c r="N379" s="13" t="n">
        <f aca="false">IF(SUMIFS($K$3:$K$30000,$B$3:$B$30000,$B379,$C$3:$C$30000,$C379,$D$3:$D$30000,$D379)=0,0,K379/SUMIFS($K$3:$K$30000,$B$3:$B$30000,$B379,$C$3:$C$30000,$C379,$D$3:$D$30000,$D379))</f>
        <v>0.315202418948429</v>
      </c>
      <c r="O379" s="10" t="n">
        <v>0</v>
      </c>
      <c r="P379" s="11" t="n">
        <f aca="false">O379/1000</f>
        <v>0</v>
      </c>
      <c r="Q379" s="10" t="n">
        <v>0</v>
      </c>
      <c r="R379" s="12" t="n">
        <f aca="false">Q379/1000</f>
        <v>0</v>
      </c>
      <c r="S379" s="10" t="n">
        <v>4012272</v>
      </c>
      <c r="T379" s="10" t="n">
        <v>59530</v>
      </c>
    </row>
    <row r="380" customFormat="false" ht="15" hidden="false" customHeight="false" outlineLevel="0" collapsed="false">
      <c r="A380" s="3" t="s">
        <v>517</v>
      </c>
      <c r="B380" s="2" t="s">
        <v>518</v>
      </c>
      <c r="C380" s="2" t="n">
        <v>2023</v>
      </c>
      <c r="D380" s="2" t="s">
        <v>1482</v>
      </c>
      <c r="E380" s="3" t="s">
        <v>1483</v>
      </c>
      <c r="F380" s="2" t="n">
        <v>3</v>
      </c>
      <c r="G380" s="2" t="s">
        <v>97</v>
      </c>
      <c r="H380" s="3" t="s">
        <v>98</v>
      </c>
      <c r="I380" s="10" t="n">
        <v>178522</v>
      </c>
      <c r="J380" s="11" t="n">
        <f aca="false">I380/1000</f>
        <v>178.522</v>
      </c>
      <c r="K380" s="10" t="n">
        <v>505</v>
      </c>
      <c r="L380" s="12" t="n">
        <f aca="false">K380/1000</f>
        <v>0.505</v>
      </c>
      <c r="M380" s="13" t="n">
        <f aca="false">IF(SUMIFS($I$3:$I$30000,$B$3:$B$30000,$B380,$C$3:$C$30000,$C380,$D$3:$D$30000,$D380)=0,0,I380/SUMIFS($I$3:$I$30000,$B$3:$B$30000,$B380,$C$3:$C$30000,$C380,$D$3:$D$30000,$D380))</f>
        <v>0.044493992431221</v>
      </c>
      <c r="N380" s="13" t="n">
        <f aca="false">IF(SUMIFS($K$3:$K$30000,$B$3:$B$30000,$B380,$C$3:$C$30000,$C380,$D$3:$D$30000,$D380)=0,0,K380/SUMIFS($K$3:$K$30000,$B$3:$B$30000,$B380,$C$3:$C$30000,$C380,$D$3:$D$30000,$D380))</f>
        <v>0.0084831177557534</v>
      </c>
      <c r="O380" s="10" t="n">
        <v>0</v>
      </c>
      <c r="P380" s="11" t="n">
        <f aca="false">O380/1000</f>
        <v>0</v>
      </c>
      <c r="Q380" s="10" t="n">
        <v>0</v>
      </c>
      <c r="R380" s="12" t="n">
        <f aca="false">Q380/1000</f>
        <v>0</v>
      </c>
      <c r="S380" s="10" t="n">
        <v>4012272</v>
      </c>
      <c r="T380" s="10" t="n">
        <v>59530</v>
      </c>
    </row>
    <row r="381" customFormat="false" ht="15" hidden="false" customHeight="false" outlineLevel="0" collapsed="false">
      <c r="A381" s="3" t="s">
        <v>517</v>
      </c>
      <c r="B381" s="2" t="s">
        <v>518</v>
      </c>
      <c r="C381" s="2" t="n">
        <v>2023</v>
      </c>
      <c r="D381" s="2" t="s">
        <v>1482</v>
      </c>
      <c r="E381" s="3" t="s">
        <v>1483</v>
      </c>
      <c r="F381" s="2" t="n">
        <v>4</v>
      </c>
      <c r="G381" s="2" t="s">
        <v>102</v>
      </c>
      <c r="H381" s="3" t="s">
        <v>103</v>
      </c>
      <c r="I381" s="10" t="n">
        <v>49410</v>
      </c>
      <c r="J381" s="11" t="n">
        <f aca="false">I381/1000</f>
        <v>49.41</v>
      </c>
      <c r="K381" s="10" t="n">
        <v>245</v>
      </c>
      <c r="L381" s="12" t="n">
        <f aca="false">K381/1000</f>
        <v>0.245</v>
      </c>
      <c r="M381" s="13" t="n">
        <f aca="false">IF(SUMIFS($I$3:$I$30000,$B$3:$B$30000,$B381,$C$3:$C$30000,$C381,$D$3:$D$30000,$D381)=0,0,I381/SUMIFS($I$3:$I$30000,$B$3:$B$30000,$B381,$C$3:$C$30000,$C381,$D$3:$D$30000,$D381))</f>
        <v>0.0123147184438144</v>
      </c>
      <c r="N381" s="13" t="n">
        <f aca="false">IF(SUMIFS($K$3:$K$30000,$B$3:$B$30000,$B381,$C$3:$C$30000,$C381,$D$3:$D$30000,$D381)=0,0,K381/SUMIFS($K$3:$K$30000,$B$3:$B$30000,$B381,$C$3:$C$30000,$C381,$D$3:$D$30000,$D381))</f>
        <v>0.00411557198051403</v>
      </c>
      <c r="O381" s="10" t="n">
        <v>3466</v>
      </c>
      <c r="P381" s="11" t="n">
        <f aca="false">O381/1000</f>
        <v>3.466</v>
      </c>
      <c r="Q381" s="10" t="n">
        <v>1</v>
      </c>
      <c r="R381" s="12" t="n">
        <f aca="false">Q381/1000</f>
        <v>0.001</v>
      </c>
      <c r="S381" s="10" t="n">
        <v>4012272</v>
      </c>
      <c r="T381" s="10" t="n">
        <v>59530</v>
      </c>
    </row>
    <row r="382" customFormat="false" ht="15" hidden="false" customHeight="false" outlineLevel="0" collapsed="false">
      <c r="A382" s="3" t="s">
        <v>517</v>
      </c>
      <c r="B382" s="2" t="s">
        <v>518</v>
      </c>
      <c r="C382" s="2" t="n">
        <v>2023</v>
      </c>
      <c r="D382" s="2" t="s">
        <v>1482</v>
      </c>
      <c r="E382" s="3" t="s">
        <v>1483</v>
      </c>
      <c r="F382" s="2" t="n">
        <v>5</v>
      </c>
      <c r="G382" s="2" t="s">
        <v>137</v>
      </c>
      <c r="H382" s="3" t="s">
        <v>138</v>
      </c>
      <c r="I382" s="10" t="n">
        <v>5968</v>
      </c>
      <c r="J382" s="11" t="n">
        <f aca="false">I382/1000</f>
        <v>5.968</v>
      </c>
      <c r="K382" s="10" t="n">
        <v>13</v>
      </c>
      <c r="L382" s="12" t="n">
        <f aca="false">K382/1000</f>
        <v>0.013</v>
      </c>
      <c r="M382" s="13" t="n">
        <f aca="false">IF(SUMIFS($I$3:$I$30000,$B$3:$B$30000,$B382,$C$3:$C$30000,$C382,$D$3:$D$30000,$D382)=0,0,I382/SUMIFS($I$3:$I$30000,$B$3:$B$30000,$B382,$C$3:$C$30000,$C382,$D$3:$D$30000,$D382))</f>
        <v>0.00148743654468092</v>
      </c>
      <c r="N382" s="13" t="n">
        <f aca="false">IF(SUMIFS($K$3:$K$30000,$B$3:$B$30000,$B382,$C$3:$C$30000,$C382,$D$3:$D$30000,$D382)=0,0,K382/SUMIFS($K$3:$K$30000,$B$3:$B$30000,$B382,$C$3:$C$30000,$C382,$D$3:$D$30000,$D382))</f>
        <v>0.000218377288761969</v>
      </c>
      <c r="O382" s="10" t="n">
        <v>0</v>
      </c>
      <c r="P382" s="11" t="n">
        <f aca="false">O382/1000</f>
        <v>0</v>
      </c>
      <c r="Q382" s="10" t="n">
        <v>0</v>
      </c>
      <c r="R382" s="12" t="n">
        <f aca="false">Q382/1000</f>
        <v>0</v>
      </c>
      <c r="S382" s="10" t="n">
        <v>4012272</v>
      </c>
      <c r="T382" s="10" t="n">
        <v>59530</v>
      </c>
    </row>
    <row r="383" customFormat="false" ht="15" hidden="false" customHeight="false" outlineLevel="0" collapsed="false">
      <c r="A383" s="3" t="s">
        <v>517</v>
      </c>
      <c r="B383" s="2" t="s">
        <v>518</v>
      </c>
      <c r="C383" s="2" t="n">
        <v>2023</v>
      </c>
      <c r="D383" s="2" t="s">
        <v>1482</v>
      </c>
      <c r="E383" s="3" t="s">
        <v>1483</v>
      </c>
      <c r="F383" s="2" t="n">
        <v>6</v>
      </c>
      <c r="G383" s="2" t="s">
        <v>180</v>
      </c>
      <c r="H383" s="3" t="s">
        <v>181</v>
      </c>
      <c r="I383" s="10" t="n">
        <v>3987</v>
      </c>
      <c r="J383" s="11" t="n">
        <f aca="false">I383/1000</f>
        <v>3.987</v>
      </c>
      <c r="K383" s="10" t="n">
        <v>2</v>
      </c>
      <c r="L383" s="12" t="n">
        <f aca="false">K383/1000</f>
        <v>0.002</v>
      </c>
      <c r="M383" s="13" t="n">
        <f aca="false">IF(SUMIFS($I$3:$I$30000,$B$3:$B$30000,$B383,$C$3:$C$30000,$C383,$D$3:$D$30000,$D383)=0,0,I383/SUMIFS($I$3:$I$30000,$B$3:$B$30000,$B383,$C$3:$C$30000,$C383,$D$3:$D$30000,$D383))</f>
        <v>0.000993701324336934</v>
      </c>
      <c r="N383" s="13" t="n">
        <f aca="false">IF(SUMIFS($K$3:$K$30000,$B$3:$B$30000,$B383,$C$3:$C$30000,$C383,$D$3:$D$30000,$D383)=0,0,K383/SUMIFS($K$3:$K$30000,$B$3:$B$30000,$B383,$C$3:$C$30000,$C383,$D$3:$D$30000,$D383))</f>
        <v>3.35965059633798E-005</v>
      </c>
      <c r="O383" s="10" t="n">
        <v>461</v>
      </c>
      <c r="P383" s="11" t="n">
        <f aca="false">O383/1000</f>
        <v>0.461</v>
      </c>
      <c r="Q383" s="10" t="n">
        <v>1</v>
      </c>
      <c r="R383" s="12" t="n">
        <f aca="false">Q383/1000</f>
        <v>0.001</v>
      </c>
      <c r="S383" s="10" t="n">
        <v>4012272</v>
      </c>
      <c r="T383" s="10" t="n">
        <v>59530</v>
      </c>
    </row>
    <row r="384" customFormat="false" ht="15" hidden="false" customHeight="false" outlineLevel="0" collapsed="false">
      <c r="A384" s="3" t="s">
        <v>517</v>
      </c>
      <c r="B384" s="2" t="s">
        <v>518</v>
      </c>
      <c r="C384" s="2" t="n">
        <v>2023</v>
      </c>
      <c r="D384" s="2" t="s">
        <v>1482</v>
      </c>
      <c r="E384" s="3" t="s">
        <v>1483</v>
      </c>
      <c r="F384" s="2" t="n">
        <v>7</v>
      </c>
      <c r="G384" s="2" t="s">
        <v>162</v>
      </c>
      <c r="H384" s="3" t="s">
        <v>163</v>
      </c>
      <c r="I384" s="10" t="n">
        <v>565</v>
      </c>
      <c r="J384" s="11" t="n">
        <f aca="false">I384/1000</f>
        <v>0.565</v>
      </c>
      <c r="K384" s="10" t="n">
        <v>1</v>
      </c>
      <c r="L384" s="12" t="n">
        <f aca="false">K384/1000</f>
        <v>0.001</v>
      </c>
      <c r="M384" s="13" t="n">
        <f aca="false">IF(SUMIFS($I$3:$I$30000,$B$3:$B$30000,$B384,$C$3:$C$30000,$C384,$D$3:$D$30000,$D384)=0,0,I384/SUMIFS($I$3:$I$30000,$B$3:$B$30000,$B384,$C$3:$C$30000,$C384,$D$3:$D$30000,$D384))</f>
        <v>0.000140817970466608</v>
      </c>
      <c r="N384" s="13" t="n">
        <f aca="false">IF(SUMIFS($K$3:$K$30000,$B$3:$B$30000,$B384,$C$3:$C$30000,$C384,$D$3:$D$30000,$D384)=0,0,K384/SUMIFS($K$3:$K$30000,$B$3:$B$30000,$B384,$C$3:$C$30000,$C384,$D$3:$D$30000,$D384))</f>
        <v>1.67982529816899E-005</v>
      </c>
      <c r="O384" s="10" t="n">
        <v>0</v>
      </c>
      <c r="P384" s="11" t="n">
        <f aca="false">O384/1000</f>
        <v>0</v>
      </c>
      <c r="Q384" s="10" t="n">
        <v>0</v>
      </c>
      <c r="R384" s="12" t="n">
        <f aca="false">Q384/1000</f>
        <v>0</v>
      </c>
      <c r="S384" s="10" t="n">
        <v>4012272</v>
      </c>
      <c r="T384" s="10" t="n">
        <v>59530</v>
      </c>
    </row>
    <row r="385" customFormat="false" ht="15" hidden="false" customHeight="false" outlineLevel="0" collapsed="false">
      <c r="A385" s="3" t="s">
        <v>517</v>
      </c>
      <c r="B385" s="2" t="s">
        <v>518</v>
      </c>
      <c r="C385" s="2" t="n">
        <v>2023</v>
      </c>
      <c r="D385" s="2" t="s">
        <v>1482</v>
      </c>
      <c r="E385" s="3" t="s">
        <v>1483</v>
      </c>
      <c r="F385" s="2" t="n">
        <v>8</v>
      </c>
      <c r="G385" s="2" t="s">
        <v>653</v>
      </c>
      <c r="H385" s="3" t="s">
        <v>654</v>
      </c>
      <c r="I385" s="10" t="n">
        <v>0</v>
      </c>
      <c r="J385" s="11" t="n">
        <f aca="false">I385/1000</f>
        <v>0</v>
      </c>
      <c r="K385" s="10" t="n">
        <v>0</v>
      </c>
      <c r="L385" s="12" t="n">
        <f aca="false">K385/1000</f>
        <v>0</v>
      </c>
      <c r="M385" s="13" t="n">
        <f aca="false">IF(SUMIFS($I$3:$I$30000,$B$3:$B$30000,$B385,$C$3:$C$30000,$C385,$D$3:$D$30000,$D385)=0,0,I385/SUMIFS($I$3:$I$30000,$B$3:$B$30000,$B385,$C$3:$C$30000,$C385,$D$3:$D$30000,$D385))</f>
        <v>0</v>
      </c>
      <c r="N385" s="13" t="n">
        <f aca="false">IF(SUMIFS($K$3:$K$30000,$B$3:$B$30000,$B385,$C$3:$C$30000,$C385,$D$3:$D$30000,$D385)=0,0,K385/SUMIFS($K$3:$K$30000,$B$3:$B$30000,$B385,$C$3:$C$30000,$C385,$D$3:$D$30000,$D385))</f>
        <v>0</v>
      </c>
      <c r="O385" s="10" t="n">
        <v>10869</v>
      </c>
      <c r="P385" s="11" t="n">
        <f aca="false">O385/1000</f>
        <v>10.869</v>
      </c>
      <c r="Q385" s="10" t="n">
        <v>0</v>
      </c>
      <c r="R385" s="12" t="n">
        <f aca="false">Q385/1000</f>
        <v>0</v>
      </c>
      <c r="S385" s="10" t="n">
        <v>4012272</v>
      </c>
      <c r="T385" s="10" t="n">
        <v>59530</v>
      </c>
    </row>
    <row r="386" customFormat="false" ht="15" hidden="false" customHeight="false" outlineLevel="0" collapsed="false">
      <c r="A386" s="3" t="s">
        <v>517</v>
      </c>
      <c r="B386" s="2" t="s">
        <v>518</v>
      </c>
      <c r="C386" s="2" t="n">
        <v>2023</v>
      </c>
      <c r="D386" s="2" t="s">
        <v>1482</v>
      </c>
      <c r="E386" s="3" t="s">
        <v>1483</v>
      </c>
      <c r="F386" s="2" t="n">
        <v>9</v>
      </c>
      <c r="G386" s="2" t="s">
        <v>377</v>
      </c>
      <c r="H386" s="3" t="s">
        <v>378</v>
      </c>
      <c r="I386" s="10" t="n">
        <v>0</v>
      </c>
      <c r="J386" s="11" t="n">
        <f aca="false">I386/1000</f>
        <v>0</v>
      </c>
      <c r="K386" s="10" t="n">
        <v>0</v>
      </c>
      <c r="L386" s="12" t="n">
        <f aca="false">K386/1000</f>
        <v>0</v>
      </c>
      <c r="M386" s="13" t="n">
        <f aca="false">IF(SUMIFS($I$3:$I$30000,$B$3:$B$30000,$B386,$C$3:$C$30000,$C386,$D$3:$D$30000,$D386)=0,0,I386/SUMIFS($I$3:$I$30000,$B$3:$B$30000,$B386,$C$3:$C$30000,$C386,$D$3:$D$30000,$D386))</f>
        <v>0</v>
      </c>
      <c r="N386" s="13" t="n">
        <f aca="false">IF(SUMIFS($K$3:$K$30000,$B$3:$B$30000,$B386,$C$3:$C$30000,$C386,$D$3:$D$30000,$D386)=0,0,K386/SUMIFS($K$3:$K$30000,$B$3:$B$30000,$B386,$C$3:$C$30000,$C386,$D$3:$D$30000,$D386))</f>
        <v>0</v>
      </c>
      <c r="O386" s="10" t="n">
        <v>89</v>
      </c>
      <c r="P386" s="11" t="n">
        <f aca="false">O386/1000</f>
        <v>0.089</v>
      </c>
      <c r="Q386" s="10" t="n">
        <v>10</v>
      </c>
      <c r="R386" s="12" t="n">
        <f aca="false">Q386/1000</f>
        <v>0.01</v>
      </c>
      <c r="S386" s="10" t="n">
        <v>4012272</v>
      </c>
      <c r="T386" s="10" t="n">
        <v>59530</v>
      </c>
    </row>
    <row r="387" customFormat="false" ht="15" hidden="false" customHeight="false" outlineLevel="0" collapsed="false">
      <c r="A387" s="3" t="s">
        <v>517</v>
      </c>
      <c r="B387" s="2" t="s">
        <v>518</v>
      </c>
      <c r="C387" s="2" t="n">
        <v>2023</v>
      </c>
      <c r="D387" s="2" t="s">
        <v>1482</v>
      </c>
      <c r="E387" s="3" t="s">
        <v>1483</v>
      </c>
      <c r="F387" s="2" t="n">
        <v>10</v>
      </c>
      <c r="G387" s="2" t="s">
        <v>147</v>
      </c>
      <c r="H387" s="3" t="s">
        <v>148</v>
      </c>
      <c r="I387" s="10" t="n">
        <v>0</v>
      </c>
      <c r="J387" s="11" t="n">
        <f aca="false">I387/1000</f>
        <v>0</v>
      </c>
      <c r="K387" s="10" t="n">
        <v>0</v>
      </c>
      <c r="L387" s="12" t="n">
        <f aca="false">K387/1000</f>
        <v>0</v>
      </c>
      <c r="M387" s="13" t="n">
        <f aca="false">IF(SUMIFS($I$3:$I$30000,$B$3:$B$30000,$B387,$C$3:$C$30000,$C387,$D$3:$D$30000,$D387)=0,0,I387/SUMIFS($I$3:$I$30000,$B$3:$B$30000,$B387,$C$3:$C$30000,$C387,$D$3:$D$30000,$D387))</f>
        <v>0</v>
      </c>
      <c r="N387" s="13" t="n">
        <f aca="false">IF(SUMIFS($K$3:$K$30000,$B$3:$B$30000,$B387,$C$3:$C$30000,$C387,$D$3:$D$30000,$D387)=0,0,K387/SUMIFS($K$3:$K$30000,$B$3:$B$30000,$B387,$C$3:$C$30000,$C387,$D$3:$D$30000,$D387))</f>
        <v>0</v>
      </c>
      <c r="O387" s="10" t="n">
        <v>96</v>
      </c>
      <c r="P387" s="11" t="n">
        <f aca="false">O387/1000</f>
        <v>0.096</v>
      </c>
      <c r="Q387" s="10" t="n">
        <v>5</v>
      </c>
      <c r="R387" s="12" t="n">
        <f aca="false">Q387/1000</f>
        <v>0.005</v>
      </c>
      <c r="S387" s="10" t="n">
        <v>4012272</v>
      </c>
      <c r="T387" s="10" t="n">
        <v>59530</v>
      </c>
    </row>
    <row r="388" customFormat="false" ht="15" hidden="false" customHeight="false" outlineLevel="0" collapsed="false">
      <c r="A388" s="3" t="s">
        <v>517</v>
      </c>
      <c r="B388" s="2" t="s">
        <v>518</v>
      </c>
      <c r="C388" s="2" t="n">
        <v>2023</v>
      </c>
      <c r="D388" s="2" t="s">
        <v>1482</v>
      </c>
      <c r="E388" s="3" t="s">
        <v>1483</v>
      </c>
      <c r="F388" s="2" t="n">
        <v>11</v>
      </c>
      <c r="G388" s="2" t="s">
        <v>210</v>
      </c>
      <c r="H388" s="3" t="s">
        <v>211</v>
      </c>
      <c r="I388" s="10" t="n">
        <v>0</v>
      </c>
      <c r="J388" s="11" t="n">
        <f aca="false">I388/1000</f>
        <v>0</v>
      </c>
      <c r="K388" s="10" t="n">
        <v>0</v>
      </c>
      <c r="L388" s="12" t="n">
        <f aca="false">K388/1000</f>
        <v>0</v>
      </c>
      <c r="M388" s="13" t="n">
        <f aca="false">IF(SUMIFS($I$3:$I$30000,$B$3:$B$30000,$B388,$C$3:$C$30000,$C388,$D$3:$D$30000,$D388)=0,0,I388/SUMIFS($I$3:$I$30000,$B$3:$B$30000,$B388,$C$3:$C$30000,$C388,$D$3:$D$30000,$D388))</f>
        <v>0</v>
      </c>
      <c r="N388" s="13" t="n">
        <f aca="false">IF(SUMIFS($K$3:$K$30000,$B$3:$B$30000,$B388,$C$3:$C$30000,$C388,$D$3:$D$30000,$D388)=0,0,K388/SUMIFS($K$3:$K$30000,$B$3:$B$30000,$B388,$C$3:$C$30000,$C388,$D$3:$D$30000,$D388))</f>
        <v>0</v>
      </c>
      <c r="O388" s="10" t="n">
        <v>38271</v>
      </c>
      <c r="P388" s="11" t="n">
        <f aca="false">O388/1000</f>
        <v>38.271</v>
      </c>
      <c r="Q388" s="10" t="n">
        <v>76</v>
      </c>
      <c r="R388" s="12" t="n">
        <f aca="false">Q388/1000</f>
        <v>0.076</v>
      </c>
      <c r="S388" s="10" t="n">
        <v>4012272</v>
      </c>
      <c r="T388" s="10" t="n">
        <v>59530</v>
      </c>
    </row>
    <row r="389" customFormat="false" ht="15" hidden="false" customHeight="false" outlineLevel="0" collapsed="false">
      <c r="A389" s="3" t="s">
        <v>517</v>
      </c>
      <c r="B389" s="2" t="s">
        <v>518</v>
      </c>
      <c r="C389" s="2" t="n">
        <v>2024</v>
      </c>
      <c r="D389" s="2" t="s">
        <v>1476</v>
      </c>
      <c r="E389" s="3" t="s">
        <v>1477</v>
      </c>
      <c r="F389" s="2" t="n">
        <v>1</v>
      </c>
      <c r="G389" s="2" t="s">
        <v>107</v>
      </c>
      <c r="H389" s="3" t="s">
        <v>108</v>
      </c>
      <c r="I389" s="10" t="n">
        <v>28377</v>
      </c>
      <c r="J389" s="11" t="n">
        <f aca="false">I389/1000</f>
        <v>28.377</v>
      </c>
      <c r="K389" s="10" t="n">
        <v>361</v>
      </c>
      <c r="L389" s="12" t="n">
        <f aca="false">K389/1000</f>
        <v>0.361</v>
      </c>
      <c r="M389" s="13" t="n">
        <f aca="false">IF(SUMIFS($I$3:$I$30000,$B$3:$B$30000,$B389,$C$3:$C$30000,$C389,$D$3:$D$30000,$D389)=0,0,I389/SUMIFS($I$3:$I$30000,$B$3:$B$30000,$B389,$C$3:$C$30000,$C389,$D$3:$D$30000,$D389))</f>
        <v>1</v>
      </c>
      <c r="N389" s="13" t="n">
        <f aca="false">IF(SUMIFS($K$3:$K$30000,$B$3:$B$30000,$B389,$C$3:$C$30000,$C389,$D$3:$D$30000,$D389)=0,0,K389/SUMIFS($K$3:$K$30000,$B$3:$B$30000,$B389,$C$3:$C$30000,$C389,$D$3:$D$30000,$D389))</f>
        <v>1</v>
      </c>
      <c r="O389" s="10" t="n">
        <v>0</v>
      </c>
      <c r="P389" s="11" t="n">
        <f aca="false">O389/1000</f>
        <v>0</v>
      </c>
      <c r="Q389" s="10" t="n">
        <v>0</v>
      </c>
      <c r="R389" s="12" t="n">
        <f aca="false">Q389/1000</f>
        <v>0</v>
      </c>
      <c r="S389" s="10" t="n">
        <v>28377</v>
      </c>
      <c r="T389" s="10" t="n">
        <v>361</v>
      </c>
    </row>
    <row r="390" customFormat="false" ht="15" hidden="false" customHeight="false" outlineLevel="0" collapsed="false">
      <c r="A390" s="3" t="s">
        <v>517</v>
      </c>
      <c r="B390" s="2" t="s">
        <v>518</v>
      </c>
      <c r="C390" s="2" t="n">
        <v>2024</v>
      </c>
      <c r="D390" s="2" t="s">
        <v>1476</v>
      </c>
      <c r="E390" s="3" t="s">
        <v>1477</v>
      </c>
      <c r="F390" s="2" t="n">
        <v>2</v>
      </c>
      <c r="G390" s="2" t="s">
        <v>142</v>
      </c>
      <c r="H390" s="3" t="s">
        <v>143</v>
      </c>
      <c r="I390" s="10" t="n">
        <v>0</v>
      </c>
      <c r="J390" s="11" t="n">
        <f aca="false">I390/1000</f>
        <v>0</v>
      </c>
      <c r="K390" s="10" t="n">
        <v>0</v>
      </c>
      <c r="L390" s="12" t="n">
        <f aca="false">K390/1000</f>
        <v>0</v>
      </c>
      <c r="M390" s="13" t="n">
        <f aca="false">IF(SUMIFS($I$3:$I$30000,$B$3:$B$30000,$B390,$C$3:$C$30000,$C390,$D$3:$D$30000,$D390)=0,0,I390/SUMIFS($I$3:$I$30000,$B$3:$B$30000,$B390,$C$3:$C$30000,$C390,$D$3:$D$30000,$D390))</f>
        <v>0</v>
      </c>
      <c r="N390" s="13" t="n">
        <f aca="false">IF(SUMIFS($K$3:$K$30000,$B$3:$B$30000,$B390,$C$3:$C$30000,$C390,$D$3:$D$30000,$D390)=0,0,K390/SUMIFS($K$3:$K$30000,$B$3:$B$30000,$B390,$C$3:$C$30000,$C390,$D$3:$D$30000,$D390))</f>
        <v>0</v>
      </c>
      <c r="O390" s="10" t="n">
        <v>700</v>
      </c>
      <c r="P390" s="11" t="n">
        <f aca="false">O390/1000</f>
        <v>0.7</v>
      </c>
      <c r="Q390" s="10" t="n">
        <v>0</v>
      </c>
      <c r="R390" s="12" t="n">
        <f aca="false">Q390/1000</f>
        <v>0</v>
      </c>
      <c r="S390" s="10" t="n">
        <v>28377</v>
      </c>
      <c r="T390" s="10" t="n">
        <v>361</v>
      </c>
    </row>
    <row r="391" customFormat="false" ht="15" hidden="false" customHeight="false" outlineLevel="0" collapsed="false">
      <c r="A391" s="3" t="s">
        <v>517</v>
      </c>
      <c r="B391" s="2" t="s">
        <v>518</v>
      </c>
      <c r="C391" s="2" t="n">
        <v>2024</v>
      </c>
      <c r="D391" s="2" t="s">
        <v>1478</v>
      </c>
      <c r="E391" s="3" t="s">
        <v>1479</v>
      </c>
      <c r="F391" s="2" t="n">
        <v>1</v>
      </c>
      <c r="G391" s="2" t="s">
        <v>314</v>
      </c>
      <c r="H391" s="3" t="s">
        <v>315</v>
      </c>
      <c r="I391" s="10" t="n">
        <v>224394703</v>
      </c>
      <c r="J391" s="11" t="n">
        <f aca="false">I391/1000</f>
        <v>224394.703</v>
      </c>
      <c r="K391" s="10" t="n">
        <v>7777001</v>
      </c>
      <c r="L391" s="12" t="n">
        <f aca="false">K391/1000</f>
        <v>7777.001</v>
      </c>
      <c r="M391" s="13" t="n">
        <f aca="false">IF(SUMIFS($I$3:$I$30000,$B$3:$B$30000,$B391,$C$3:$C$30000,$C391,$D$3:$D$30000,$D391)=0,0,I391/SUMIFS($I$3:$I$30000,$B$3:$B$30000,$B391,$C$3:$C$30000,$C391,$D$3:$D$30000,$D391))</f>
        <v>0.991643574982102</v>
      </c>
      <c r="N391" s="13" t="n">
        <f aca="false">IF(SUMIFS($K$3:$K$30000,$B$3:$B$30000,$B391,$C$3:$C$30000,$C391,$D$3:$D$30000,$D391)=0,0,K391/SUMIFS($K$3:$K$30000,$B$3:$B$30000,$B391,$C$3:$C$30000,$C391,$D$3:$D$30000,$D391))</f>
        <v>0.991736592142545</v>
      </c>
      <c r="O391" s="10" t="n">
        <v>0</v>
      </c>
      <c r="P391" s="11" t="n">
        <f aca="false">O391/1000</f>
        <v>0</v>
      </c>
      <c r="Q391" s="10" t="n">
        <v>0</v>
      </c>
      <c r="R391" s="12" t="n">
        <f aca="false">Q391/1000</f>
        <v>0</v>
      </c>
      <c r="S391" s="10" t="n">
        <v>226285642</v>
      </c>
      <c r="T391" s="10" t="n">
        <v>7841801</v>
      </c>
    </row>
    <row r="392" customFormat="false" ht="15" hidden="false" customHeight="false" outlineLevel="0" collapsed="false">
      <c r="A392" s="3" t="s">
        <v>517</v>
      </c>
      <c r="B392" s="2" t="s">
        <v>518</v>
      </c>
      <c r="C392" s="2" t="n">
        <v>2024</v>
      </c>
      <c r="D392" s="2" t="s">
        <v>1478</v>
      </c>
      <c r="E392" s="3" t="s">
        <v>1479</v>
      </c>
      <c r="F392" s="2" t="n">
        <v>2</v>
      </c>
      <c r="G392" s="2" t="s">
        <v>247</v>
      </c>
      <c r="H392" s="3" t="s">
        <v>248</v>
      </c>
      <c r="I392" s="10" t="n">
        <v>1813571</v>
      </c>
      <c r="J392" s="11" t="n">
        <f aca="false">I392/1000</f>
        <v>1813.571</v>
      </c>
      <c r="K392" s="10" t="n">
        <v>63000</v>
      </c>
      <c r="L392" s="12" t="n">
        <f aca="false">K392/1000</f>
        <v>63</v>
      </c>
      <c r="M392" s="13" t="n">
        <f aca="false">IF(SUMIFS($I$3:$I$30000,$B$3:$B$30000,$B392,$C$3:$C$30000,$C392,$D$3:$D$30000,$D392)=0,0,I392/SUMIFS($I$3:$I$30000,$B$3:$B$30000,$B392,$C$3:$C$30000,$C392,$D$3:$D$30000,$D392))</f>
        <v>0.00801452086827498</v>
      </c>
      <c r="N392" s="13" t="n">
        <f aca="false">IF(SUMIFS($K$3:$K$30000,$B$3:$B$30000,$B392,$C$3:$C$30000,$C392,$D$3:$D$30000,$D392)=0,0,K392/SUMIFS($K$3:$K$30000,$B$3:$B$30000,$B392,$C$3:$C$30000,$C392,$D$3:$D$30000,$D392))</f>
        <v>0.00803386875030366</v>
      </c>
      <c r="O392" s="10" t="n">
        <v>0</v>
      </c>
      <c r="P392" s="11" t="n">
        <f aca="false">O392/1000</f>
        <v>0</v>
      </c>
      <c r="Q392" s="10" t="n">
        <v>0</v>
      </c>
      <c r="R392" s="12" t="n">
        <f aca="false">Q392/1000</f>
        <v>0</v>
      </c>
      <c r="S392" s="10" t="n">
        <v>226285642</v>
      </c>
      <c r="T392" s="10" t="n">
        <v>7841801</v>
      </c>
    </row>
    <row r="393" customFormat="false" ht="15" hidden="false" customHeight="false" outlineLevel="0" collapsed="false">
      <c r="A393" s="3" t="s">
        <v>517</v>
      </c>
      <c r="B393" s="2" t="s">
        <v>518</v>
      </c>
      <c r="C393" s="2" t="n">
        <v>2024</v>
      </c>
      <c r="D393" s="2" t="s">
        <v>1478</v>
      </c>
      <c r="E393" s="3" t="s">
        <v>1479</v>
      </c>
      <c r="F393" s="2" t="n">
        <v>3</v>
      </c>
      <c r="G393" s="2" t="s">
        <v>102</v>
      </c>
      <c r="H393" s="3" t="s">
        <v>103</v>
      </c>
      <c r="I393" s="10" t="n">
        <v>77368</v>
      </c>
      <c r="J393" s="11" t="n">
        <f aca="false">I393/1000</f>
        <v>77.368</v>
      </c>
      <c r="K393" s="10" t="n">
        <v>1800</v>
      </c>
      <c r="L393" s="12" t="n">
        <f aca="false">K393/1000</f>
        <v>1.8</v>
      </c>
      <c r="M393" s="13" t="n">
        <f aca="false">IF(SUMIFS($I$3:$I$30000,$B$3:$B$30000,$B393,$C$3:$C$30000,$C393,$D$3:$D$30000,$D393)=0,0,I393/SUMIFS($I$3:$I$30000,$B$3:$B$30000,$B393,$C$3:$C$30000,$C393,$D$3:$D$30000,$D393))</f>
        <v>0.000341904149623422</v>
      </c>
      <c r="N393" s="13" t="n">
        <f aca="false">IF(SUMIFS($K$3:$K$30000,$B$3:$B$30000,$B393,$C$3:$C$30000,$C393,$D$3:$D$30000,$D393)=0,0,K393/SUMIFS($K$3:$K$30000,$B$3:$B$30000,$B393,$C$3:$C$30000,$C393,$D$3:$D$30000,$D393))</f>
        <v>0.000229539107151533</v>
      </c>
      <c r="O393" s="10" t="n">
        <v>640561</v>
      </c>
      <c r="P393" s="11" t="n">
        <f aca="false">O393/1000</f>
        <v>640.561</v>
      </c>
      <c r="Q393" s="10" t="n">
        <v>21250</v>
      </c>
      <c r="R393" s="12" t="n">
        <f aca="false">Q393/1000</f>
        <v>21.25</v>
      </c>
      <c r="S393" s="10" t="n">
        <v>226285642</v>
      </c>
      <c r="T393" s="10" t="n">
        <v>7841801</v>
      </c>
    </row>
    <row r="394" customFormat="false" ht="15" hidden="false" customHeight="false" outlineLevel="0" collapsed="false">
      <c r="A394" s="3" t="s">
        <v>517</v>
      </c>
      <c r="B394" s="2" t="s">
        <v>518</v>
      </c>
      <c r="C394" s="2" t="n">
        <v>2024</v>
      </c>
      <c r="D394" s="2" t="s">
        <v>1478</v>
      </c>
      <c r="E394" s="3" t="s">
        <v>1479</v>
      </c>
      <c r="F394" s="2" t="n">
        <v>4</v>
      </c>
      <c r="G394" s="2" t="s">
        <v>422</v>
      </c>
      <c r="H394" s="3" t="s">
        <v>423</v>
      </c>
      <c r="I394" s="10" t="n">
        <v>0</v>
      </c>
      <c r="J394" s="11" t="n">
        <f aca="false">I394/1000</f>
        <v>0</v>
      </c>
      <c r="K394" s="10" t="n">
        <v>0</v>
      </c>
      <c r="L394" s="12" t="n">
        <f aca="false">K394/1000</f>
        <v>0</v>
      </c>
      <c r="M394" s="13" t="n">
        <f aca="false">IF(SUMIFS($I$3:$I$30000,$B$3:$B$30000,$B394,$C$3:$C$30000,$C394,$D$3:$D$30000,$D394)=0,0,I394/SUMIFS($I$3:$I$30000,$B$3:$B$30000,$B394,$C$3:$C$30000,$C394,$D$3:$D$30000,$D394))</f>
        <v>0</v>
      </c>
      <c r="N394" s="13" t="n">
        <f aca="false">IF(SUMIFS($K$3:$K$30000,$B$3:$B$30000,$B394,$C$3:$C$30000,$C394,$D$3:$D$30000,$D394)=0,0,K394/SUMIFS($K$3:$K$30000,$B$3:$B$30000,$B394,$C$3:$C$30000,$C394,$D$3:$D$30000,$D394))</f>
        <v>0</v>
      </c>
      <c r="O394" s="10" t="n">
        <v>8459</v>
      </c>
      <c r="P394" s="11" t="n">
        <f aca="false">O394/1000</f>
        <v>8.459</v>
      </c>
      <c r="Q394" s="10" t="n">
        <v>250</v>
      </c>
      <c r="R394" s="12" t="n">
        <f aca="false">Q394/1000</f>
        <v>0.25</v>
      </c>
      <c r="S394" s="10" t="n">
        <v>226285642</v>
      </c>
      <c r="T394" s="10" t="n">
        <v>7841801</v>
      </c>
    </row>
    <row r="395" customFormat="false" ht="15" hidden="false" customHeight="false" outlineLevel="0" collapsed="false">
      <c r="A395" s="3" t="s">
        <v>517</v>
      </c>
      <c r="B395" s="2" t="s">
        <v>518</v>
      </c>
      <c r="C395" s="2" t="n">
        <v>2024</v>
      </c>
      <c r="D395" s="2" t="s">
        <v>1478</v>
      </c>
      <c r="E395" s="3" t="s">
        <v>1479</v>
      </c>
      <c r="F395" s="2" t="n">
        <v>5</v>
      </c>
      <c r="G395" s="2" t="s">
        <v>107</v>
      </c>
      <c r="H395" s="3" t="s">
        <v>108</v>
      </c>
      <c r="I395" s="10" t="n">
        <v>0</v>
      </c>
      <c r="J395" s="11" t="n">
        <f aca="false">I395/1000</f>
        <v>0</v>
      </c>
      <c r="K395" s="10" t="n">
        <v>0</v>
      </c>
      <c r="L395" s="12" t="n">
        <f aca="false">K395/1000</f>
        <v>0</v>
      </c>
      <c r="M395" s="13" t="n">
        <f aca="false">IF(SUMIFS($I$3:$I$30000,$B$3:$B$30000,$B395,$C$3:$C$30000,$C395,$D$3:$D$30000,$D395)=0,0,I395/SUMIFS($I$3:$I$30000,$B$3:$B$30000,$B395,$C$3:$C$30000,$C395,$D$3:$D$30000,$D395))</f>
        <v>0</v>
      </c>
      <c r="N395" s="13" t="n">
        <f aca="false">IF(SUMIFS($K$3:$K$30000,$B$3:$B$30000,$B395,$C$3:$C$30000,$C395,$D$3:$D$30000,$D395)=0,0,K395/SUMIFS($K$3:$K$30000,$B$3:$B$30000,$B395,$C$3:$C$30000,$C395,$D$3:$D$30000,$D395))</f>
        <v>0</v>
      </c>
      <c r="O395" s="10" t="n">
        <v>1192026</v>
      </c>
      <c r="P395" s="11" t="n">
        <f aca="false">O395/1000</f>
        <v>1192.026</v>
      </c>
      <c r="Q395" s="10" t="n">
        <v>40000</v>
      </c>
      <c r="R395" s="12" t="n">
        <f aca="false">Q395/1000</f>
        <v>40</v>
      </c>
      <c r="S395" s="10" t="n">
        <v>226285642</v>
      </c>
      <c r="T395" s="10" t="n">
        <v>7841801</v>
      </c>
    </row>
    <row r="396" customFormat="false" ht="15" hidden="false" customHeight="false" outlineLevel="0" collapsed="false">
      <c r="A396" s="3" t="s">
        <v>517</v>
      </c>
      <c r="B396" s="2" t="s">
        <v>518</v>
      </c>
      <c r="C396" s="2" t="n">
        <v>2024</v>
      </c>
      <c r="D396" s="2" t="s">
        <v>1478</v>
      </c>
      <c r="E396" s="3" t="s">
        <v>1479</v>
      </c>
      <c r="F396" s="2" t="n">
        <v>6</v>
      </c>
      <c r="G396" s="2" t="s">
        <v>180</v>
      </c>
      <c r="H396" s="3" t="s">
        <v>181</v>
      </c>
      <c r="I396" s="10" t="n">
        <v>0</v>
      </c>
      <c r="J396" s="11" t="n">
        <f aca="false">I396/1000</f>
        <v>0</v>
      </c>
      <c r="K396" s="10" t="n">
        <v>0</v>
      </c>
      <c r="L396" s="12" t="n">
        <f aca="false">K396/1000</f>
        <v>0</v>
      </c>
      <c r="M396" s="13" t="n">
        <f aca="false">IF(SUMIFS($I$3:$I$30000,$B$3:$B$30000,$B396,$C$3:$C$30000,$C396,$D$3:$D$30000,$D396)=0,0,I396/SUMIFS($I$3:$I$30000,$B$3:$B$30000,$B396,$C$3:$C$30000,$C396,$D$3:$D$30000,$D396))</f>
        <v>0</v>
      </c>
      <c r="N396" s="13" t="n">
        <f aca="false">IF(SUMIFS($K$3:$K$30000,$B$3:$B$30000,$B396,$C$3:$C$30000,$C396,$D$3:$D$30000,$D396)=0,0,K396/SUMIFS($K$3:$K$30000,$B$3:$B$30000,$B396,$C$3:$C$30000,$C396,$D$3:$D$30000,$D396))</f>
        <v>0</v>
      </c>
      <c r="O396" s="10" t="n">
        <v>624000</v>
      </c>
      <c r="P396" s="11" t="n">
        <f aca="false">O396/1000</f>
        <v>624</v>
      </c>
      <c r="Q396" s="10" t="n">
        <v>20000</v>
      </c>
      <c r="R396" s="12" t="n">
        <f aca="false">Q396/1000</f>
        <v>20</v>
      </c>
      <c r="S396" s="10" t="n">
        <v>226285642</v>
      </c>
      <c r="T396" s="10" t="n">
        <v>7841801</v>
      </c>
    </row>
    <row r="397" customFormat="false" ht="15" hidden="false" customHeight="false" outlineLevel="0" collapsed="false">
      <c r="A397" s="3" t="s">
        <v>517</v>
      </c>
      <c r="B397" s="2" t="s">
        <v>518</v>
      </c>
      <c r="C397" s="2" t="n">
        <v>2024</v>
      </c>
      <c r="D397" s="2" t="s">
        <v>1478</v>
      </c>
      <c r="E397" s="3" t="s">
        <v>1479</v>
      </c>
      <c r="F397" s="2" t="n">
        <v>7</v>
      </c>
      <c r="G397" s="2" t="s">
        <v>197</v>
      </c>
      <c r="H397" s="3" t="s">
        <v>198</v>
      </c>
      <c r="I397" s="10" t="n">
        <v>0</v>
      </c>
      <c r="J397" s="11" t="n">
        <f aca="false">I397/1000</f>
        <v>0</v>
      </c>
      <c r="K397" s="10" t="n">
        <v>0</v>
      </c>
      <c r="L397" s="12" t="n">
        <f aca="false">K397/1000</f>
        <v>0</v>
      </c>
      <c r="M397" s="13" t="n">
        <f aca="false">IF(SUMIFS($I$3:$I$30000,$B$3:$B$30000,$B397,$C$3:$C$30000,$C397,$D$3:$D$30000,$D397)=0,0,I397/SUMIFS($I$3:$I$30000,$B$3:$B$30000,$B397,$C$3:$C$30000,$C397,$D$3:$D$30000,$D397))</f>
        <v>0</v>
      </c>
      <c r="N397" s="13" t="n">
        <f aca="false">IF(SUMIFS($K$3:$K$30000,$B$3:$B$30000,$B397,$C$3:$C$30000,$C397,$D$3:$D$30000,$D397)=0,0,K397/SUMIFS($K$3:$K$30000,$B$3:$B$30000,$B397,$C$3:$C$30000,$C397,$D$3:$D$30000,$D397))</f>
        <v>0</v>
      </c>
      <c r="O397" s="10" t="n">
        <v>97652</v>
      </c>
      <c r="P397" s="11" t="n">
        <f aca="false">O397/1000</f>
        <v>97.652</v>
      </c>
      <c r="Q397" s="10" t="n">
        <v>3000</v>
      </c>
      <c r="R397" s="12" t="n">
        <f aca="false">Q397/1000</f>
        <v>3</v>
      </c>
      <c r="S397" s="10" t="n">
        <v>226285642</v>
      </c>
      <c r="T397" s="10" t="n">
        <v>7841801</v>
      </c>
    </row>
    <row r="398" customFormat="false" ht="15" hidden="false" customHeight="false" outlineLevel="0" collapsed="false">
      <c r="A398" s="3" t="s">
        <v>517</v>
      </c>
      <c r="B398" s="2" t="s">
        <v>518</v>
      </c>
      <c r="C398" s="2" t="n">
        <v>2024</v>
      </c>
      <c r="D398" s="2" t="s">
        <v>1478</v>
      </c>
      <c r="E398" s="3" t="s">
        <v>1479</v>
      </c>
      <c r="F398" s="2" t="n">
        <v>8</v>
      </c>
      <c r="G398" s="2" t="s">
        <v>147</v>
      </c>
      <c r="H398" s="3" t="s">
        <v>148</v>
      </c>
      <c r="I398" s="10" t="n">
        <v>0</v>
      </c>
      <c r="J398" s="11" t="n">
        <f aca="false">I398/1000</f>
        <v>0</v>
      </c>
      <c r="K398" s="10" t="n">
        <v>0</v>
      </c>
      <c r="L398" s="12" t="n">
        <f aca="false">K398/1000</f>
        <v>0</v>
      </c>
      <c r="M398" s="13" t="n">
        <f aca="false">IF(SUMIFS($I$3:$I$30000,$B$3:$B$30000,$B398,$C$3:$C$30000,$C398,$D$3:$D$30000,$D398)=0,0,I398/SUMIFS($I$3:$I$30000,$B$3:$B$30000,$B398,$C$3:$C$30000,$C398,$D$3:$D$30000,$D398))</f>
        <v>0</v>
      </c>
      <c r="N398" s="13" t="n">
        <f aca="false">IF(SUMIFS($K$3:$K$30000,$B$3:$B$30000,$B398,$C$3:$C$30000,$C398,$D$3:$D$30000,$D398)=0,0,K398/SUMIFS($K$3:$K$30000,$B$3:$B$30000,$B398,$C$3:$C$30000,$C398,$D$3:$D$30000,$D398))</f>
        <v>0</v>
      </c>
      <c r="O398" s="10" t="n">
        <v>88934</v>
      </c>
      <c r="P398" s="11" t="n">
        <f aca="false">O398/1000</f>
        <v>88.934</v>
      </c>
      <c r="Q398" s="10" t="n">
        <v>3000</v>
      </c>
      <c r="R398" s="12" t="n">
        <f aca="false">Q398/1000</f>
        <v>3</v>
      </c>
      <c r="S398" s="10" t="n">
        <v>226285642</v>
      </c>
      <c r="T398" s="10" t="n">
        <v>7841801</v>
      </c>
    </row>
    <row r="399" customFormat="false" ht="15" hidden="false" customHeight="false" outlineLevel="0" collapsed="false">
      <c r="A399" s="3" t="s">
        <v>517</v>
      </c>
      <c r="B399" s="2" t="s">
        <v>518</v>
      </c>
      <c r="C399" s="2" t="n">
        <v>2024</v>
      </c>
      <c r="D399" s="2" t="s">
        <v>1478</v>
      </c>
      <c r="E399" s="3" t="s">
        <v>1479</v>
      </c>
      <c r="F399" s="2" t="n">
        <v>9</v>
      </c>
      <c r="G399" s="2" t="s">
        <v>210</v>
      </c>
      <c r="H399" s="3" t="s">
        <v>211</v>
      </c>
      <c r="I399" s="10" t="n">
        <v>0</v>
      </c>
      <c r="J399" s="11" t="n">
        <f aca="false">I399/1000</f>
        <v>0</v>
      </c>
      <c r="K399" s="10" t="n">
        <v>0</v>
      </c>
      <c r="L399" s="12" t="n">
        <f aca="false">K399/1000</f>
        <v>0</v>
      </c>
      <c r="M399" s="13" t="n">
        <f aca="false">IF(SUMIFS($I$3:$I$30000,$B$3:$B$30000,$B399,$C$3:$C$30000,$C399,$D$3:$D$30000,$D399)=0,0,I399/SUMIFS($I$3:$I$30000,$B$3:$B$30000,$B399,$C$3:$C$30000,$C399,$D$3:$D$30000,$D399))</f>
        <v>0</v>
      </c>
      <c r="N399" s="13" t="n">
        <f aca="false">IF(SUMIFS($K$3:$K$30000,$B$3:$B$30000,$B399,$C$3:$C$30000,$C399,$D$3:$D$30000,$D399)=0,0,K399/SUMIFS($K$3:$K$30000,$B$3:$B$30000,$B399,$C$3:$C$30000,$C399,$D$3:$D$30000,$D399))</f>
        <v>0</v>
      </c>
      <c r="O399" s="10" t="n">
        <v>3274</v>
      </c>
      <c r="P399" s="11" t="n">
        <f aca="false">O399/1000</f>
        <v>3.274</v>
      </c>
      <c r="Q399" s="10" t="n">
        <v>100</v>
      </c>
      <c r="R399" s="12" t="n">
        <f aca="false">Q399/1000</f>
        <v>0.1</v>
      </c>
      <c r="S399" s="10" t="n">
        <v>226285642</v>
      </c>
      <c r="T399" s="10" t="n">
        <v>7841801</v>
      </c>
    </row>
    <row r="400" customFormat="false" ht="15" hidden="false" customHeight="false" outlineLevel="0" collapsed="false">
      <c r="A400" s="3" t="s">
        <v>517</v>
      </c>
      <c r="B400" s="2" t="s">
        <v>518</v>
      </c>
      <c r="C400" s="2" t="n">
        <v>2024</v>
      </c>
      <c r="D400" s="2" t="s">
        <v>1480</v>
      </c>
      <c r="E400" s="3" t="s">
        <v>1481</v>
      </c>
      <c r="F400" s="2" t="n">
        <v>1</v>
      </c>
      <c r="G400" s="2" t="s">
        <v>107</v>
      </c>
      <c r="H400" s="3" t="s">
        <v>108</v>
      </c>
      <c r="I400" s="10" t="n">
        <v>2226948</v>
      </c>
      <c r="J400" s="11" t="n">
        <f aca="false">I400/1000</f>
        <v>2226.948</v>
      </c>
      <c r="K400" s="10" t="n">
        <v>26129</v>
      </c>
      <c r="L400" s="12" t="n">
        <f aca="false">K400/1000</f>
        <v>26.129</v>
      </c>
      <c r="M400" s="13" t="n">
        <f aca="false">IF(SUMIFS($I$3:$I$30000,$B$3:$B$30000,$B400,$C$3:$C$30000,$C400,$D$3:$D$30000,$D400)=0,0,I400/SUMIFS($I$3:$I$30000,$B$3:$B$30000,$B400,$C$3:$C$30000,$C400,$D$3:$D$30000,$D400))</f>
        <v>0.933587158705558</v>
      </c>
      <c r="N400" s="13" t="n">
        <f aca="false">IF(SUMIFS($K$3:$K$30000,$B$3:$B$30000,$B400,$C$3:$C$30000,$C400,$D$3:$D$30000,$D400)=0,0,K400/SUMIFS($K$3:$K$30000,$B$3:$B$30000,$B400,$C$3:$C$30000,$C400,$D$3:$D$30000,$D400))</f>
        <v>0.960201381743349</v>
      </c>
      <c r="O400" s="10" t="n">
        <v>0</v>
      </c>
      <c r="P400" s="11" t="n">
        <f aca="false">O400/1000</f>
        <v>0</v>
      </c>
      <c r="Q400" s="10" t="n">
        <v>0</v>
      </c>
      <c r="R400" s="12" t="n">
        <f aca="false">Q400/1000</f>
        <v>0</v>
      </c>
      <c r="S400" s="10" t="n">
        <v>2385367</v>
      </c>
      <c r="T400" s="10" t="n">
        <v>27212</v>
      </c>
    </row>
    <row r="401" customFormat="false" ht="15" hidden="false" customHeight="false" outlineLevel="0" collapsed="false">
      <c r="A401" s="3" t="s">
        <v>517</v>
      </c>
      <c r="B401" s="2" t="s">
        <v>518</v>
      </c>
      <c r="C401" s="2" t="n">
        <v>2024</v>
      </c>
      <c r="D401" s="2" t="s">
        <v>1480</v>
      </c>
      <c r="E401" s="3" t="s">
        <v>1481</v>
      </c>
      <c r="F401" s="2" t="n">
        <v>2</v>
      </c>
      <c r="G401" s="2" t="s">
        <v>314</v>
      </c>
      <c r="H401" s="3" t="s">
        <v>315</v>
      </c>
      <c r="I401" s="10" t="n">
        <v>65878</v>
      </c>
      <c r="J401" s="11" t="n">
        <f aca="false">I401/1000</f>
        <v>65.878</v>
      </c>
      <c r="K401" s="10" t="n">
        <v>1000</v>
      </c>
      <c r="L401" s="12" t="n">
        <f aca="false">K401/1000</f>
        <v>1</v>
      </c>
      <c r="M401" s="13" t="n">
        <f aca="false">IF(SUMIFS($I$3:$I$30000,$B$3:$B$30000,$B401,$C$3:$C$30000,$C401,$D$3:$D$30000,$D401)=0,0,I401/SUMIFS($I$3:$I$30000,$B$3:$B$30000,$B401,$C$3:$C$30000,$C401,$D$3:$D$30000,$D401))</f>
        <v>0.0276175531899284</v>
      </c>
      <c r="N401" s="13" t="n">
        <f aca="false">IF(SUMIFS($K$3:$K$30000,$B$3:$B$30000,$B401,$C$3:$C$30000,$C401,$D$3:$D$30000,$D401)=0,0,K401/SUMIFS($K$3:$K$30000,$B$3:$B$30000,$B401,$C$3:$C$30000,$C401,$D$3:$D$30000,$D401))</f>
        <v>0.0367484933117742</v>
      </c>
      <c r="O401" s="10" t="n">
        <v>0</v>
      </c>
      <c r="P401" s="11" t="n">
        <f aca="false">O401/1000</f>
        <v>0</v>
      </c>
      <c r="Q401" s="10" t="n">
        <v>0</v>
      </c>
      <c r="R401" s="12" t="n">
        <f aca="false">Q401/1000</f>
        <v>0</v>
      </c>
      <c r="S401" s="10" t="n">
        <v>2385367</v>
      </c>
      <c r="T401" s="10" t="n">
        <v>27212</v>
      </c>
    </row>
    <row r="402" customFormat="false" ht="15" hidden="false" customHeight="false" outlineLevel="0" collapsed="false">
      <c r="A402" s="3" t="s">
        <v>517</v>
      </c>
      <c r="B402" s="2" t="s">
        <v>518</v>
      </c>
      <c r="C402" s="2" t="n">
        <v>2024</v>
      </c>
      <c r="D402" s="2" t="s">
        <v>1480</v>
      </c>
      <c r="E402" s="3" t="s">
        <v>1481</v>
      </c>
      <c r="F402" s="2" t="n">
        <v>3</v>
      </c>
      <c r="G402" s="2" t="s">
        <v>97</v>
      </c>
      <c r="H402" s="3" t="s">
        <v>98</v>
      </c>
      <c r="I402" s="10" t="n">
        <v>63812</v>
      </c>
      <c r="J402" s="11" t="n">
        <f aca="false">I402/1000</f>
        <v>63.812</v>
      </c>
      <c r="K402" s="10" t="n">
        <v>37</v>
      </c>
      <c r="L402" s="12" t="n">
        <f aca="false">K402/1000</f>
        <v>0.037</v>
      </c>
      <c r="M402" s="13" t="n">
        <f aca="false">IF(SUMIFS($I$3:$I$30000,$B$3:$B$30000,$B402,$C$3:$C$30000,$C402,$D$3:$D$30000,$D402)=0,0,I402/SUMIFS($I$3:$I$30000,$B$3:$B$30000,$B402,$C$3:$C$30000,$C402,$D$3:$D$30000,$D402))</f>
        <v>0.0267514390867317</v>
      </c>
      <c r="N402" s="13" t="n">
        <f aca="false">IF(SUMIFS($K$3:$K$30000,$B$3:$B$30000,$B402,$C$3:$C$30000,$C402,$D$3:$D$30000,$D402)=0,0,K402/SUMIFS($K$3:$K$30000,$B$3:$B$30000,$B402,$C$3:$C$30000,$C402,$D$3:$D$30000,$D402))</f>
        <v>0.00135969425253565</v>
      </c>
      <c r="O402" s="10" t="n">
        <v>2610306</v>
      </c>
      <c r="P402" s="11" t="n">
        <f aca="false">O402/1000</f>
        <v>2610.306</v>
      </c>
      <c r="Q402" s="10" t="n">
        <v>1416</v>
      </c>
      <c r="R402" s="12" t="n">
        <f aca="false">Q402/1000</f>
        <v>1.416</v>
      </c>
      <c r="S402" s="10" t="n">
        <v>2385367</v>
      </c>
      <c r="T402" s="10" t="n">
        <v>27212</v>
      </c>
    </row>
    <row r="403" customFormat="false" ht="15" hidden="false" customHeight="false" outlineLevel="0" collapsed="false">
      <c r="A403" s="3" t="s">
        <v>517</v>
      </c>
      <c r="B403" s="2" t="s">
        <v>518</v>
      </c>
      <c r="C403" s="2" t="n">
        <v>2024</v>
      </c>
      <c r="D403" s="2" t="s">
        <v>1480</v>
      </c>
      <c r="E403" s="3" t="s">
        <v>1481</v>
      </c>
      <c r="F403" s="2" t="n">
        <v>4</v>
      </c>
      <c r="G403" s="2" t="s">
        <v>142</v>
      </c>
      <c r="H403" s="3" t="s">
        <v>143</v>
      </c>
      <c r="I403" s="10" t="n">
        <v>28422</v>
      </c>
      <c r="J403" s="11" t="n">
        <f aca="false">I403/1000</f>
        <v>28.422</v>
      </c>
      <c r="K403" s="10" t="n">
        <v>40</v>
      </c>
      <c r="L403" s="12" t="n">
        <f aca="false">K403/1000</f>
        <v>0.04</v>
      </c>
      <c r="M403" s="13" t="n">
        <f aca="false">IF(SUMIFS($I$3:$I$30000,$B$3:$B$30000,$B403,$C$3:$C$30000,$C403,$D$3:$D$30000,$D403)=0,0,I403/SUMIFS($I$3:$I$30000,$B$3:$B$30000,$B403,$C$3:$C$30000,$C403,$D$3:$D$30000,$D403))</f>
        <v>0.0119151476481397</v>
      </c>
      <c r="N403" s="13" t="n">
        <f aca="false">IF(SUMIFS($K$3:$K$30000,$B$3:$B$30000,$B403,$C$3:$C$30000,$C403,$D$3:$D$30000,$D403)=0,0,K403/SUMIFS($K$3:$K$30000,$B$3:$B$30000,$B403,$C$3:$C$30000,$C403,$D$3:$D$30000,$D403))</f>
        <v>0.00146993973247097</v>
      </c>
      <c r="O403" s="10" t="n">
        <v>0</v>
      </c>
      <c r="P403" s="11" t="n">
        <f aca="false">O403/1000</f>
        <v>0</v>
      </c>
      <c r="Q403" s="10" t="n">
        <v>0</v>
      </c>
      <c r="R403" s="12" t="n">
        <f aca="false">Q403/1000</f>
        <v>0</v>
      </c>
      <c r="S403" s="10" t="n">
        <v>2385367</v>
      </c>
      <c r="T403" s="10" t="n">
        <v>27212</v>
      </c>
    </row>
    <row r="404" customFormat="false" ht="15" hidden="false" customHeight="false" outlineLevel="0" collapsed="false">
      <c r="A404" s="3" t="s">
        <v>517</v>
      </c>
      <c r="B404" s="2" t="s">
        <v>518</v>
      </c>
      <c r="C404" s="2" t="n">
        <v>2024</v>
      </c>
      <c r="D404" s="2" t="s">
        <v>1480</v>
      </c>
      <c r="E404" s="3" t="s">
        <v>1481</v>
      </c>
      <c r="F404" s="2" t="n">
        <v>5</v>
      </c>
      <c r="G404" s="2" t="s">
        <v>102</v>
      </c>
      <c r="H404" s="3" t="s">
        <v>103</v>
      </c>
      <c r="I404" s="10" t="n">
        <v>170</v>
      </c>
      <c r="J404" s="11" t="n">
        <f aca="false">I404/1000</f>
        <v>0.17</v>
      </c>
      <c r="K404" s="10" t="n">
        <v>0</v>
      </c>
      <c r="L404" s="12" t="n">
        <f aca="false">K404/1000</f>
        <v>0</v>
      </c>
      <c r="M404" s="13" t="n">
        <f aca="false">IF(SUMIFS($I$3:$I$30000,$B$3:$B$30000,$B404,$C$3:$C$30000,$C404,$D$3:$D$30000,$D404)=0,0,I404/SUMIFS($I$3:$I$30000,$B$3:$B$30000,$B404,$C$3:$C$30000,$C404,$D$3:$D$30000,$D404))</f>
        <v>7.12678594111514E-005</v>
      </c>
      <c r="N404" s="13" t="n">
        <f aca="false">IF(SUMIFS($K$3:$K$30000,$B$3:$B$30000,$B404,$C$3:$C$30000,$C404,$D$3:$D$30000,$D404)=0,0,K404/SUMIFS($K$3:$K$30000,$B$3:$B$30000,$B404,$C$3:$C$30000,$C404,$D$3:$D$30000,$D404))</f>
        <v>0</v>
      </c>
      <c r="O404" s="10" t="n">
        <v>0</v>
      </c>
      <c r="P404" s="11" t="n">
        <f aca="false">O404/1000</f>
        <v>0</v>
      </c>
      <c r="Q404" s="10" t="n">
        <v>0</v>
      </c>
      <c r="R404" s="12" t="n">
        <f aca="false">Q404/1000</f>
        <v>0</v>
      </c>
      <c r="S404" s="10" t="n">
        <v>2385367</v>
      </c>
      <c r="T404" s="10" t="n">
        <v>27212</v>
      </c>
    </row>
    <row r="405" customFormat="false" ht="15" hidden="false" customHeight="false" outlineLevel="0" collapsed="false">
      <c r="A405" s="3" t="s">
        <v>517</v>
      </c>
      <c r="B405" s="2" t="s">
        <v>518</v>
      </c>
      <c r="C405" s="2" t="n">
        <v>2024</v>
      </c>
      <c r="D405" s="2" t="s">
        <v>1480</v>
      </c>
      <c r="E405" s="3" t="s">
        <v>1481</v>
      </c>
      <c r="F405" s="2" t="n">
        <v>6</v>
      </c>
      <c r="G405" s="2" t="s">
        <v>162</v>
      </c>
      <c r="H405" s="3" t="s">
        <v>163</v>
      </c>
      <c r="I405" s="10" t="n">
        <v>137</v>
      </c>
      <c r="J405" s="11" t="n">
        <f aca="false">I405/1000</f>
        <v>0.137</v>
      </c>
      <c r="K405" s="10" t="n">
        <v>6</v>
      </c>
      <c r="L405" s="12" t="n">
        <f aca="false">K405/1000</f>
        <v>0.006</v>
      </c>
      <c r="M405" s="13" t="n">
        <f aca="false">IF(SUMIFS($I$3:$I$30000,$B$3:$B$30000,$B405,$C$3:$C$30000,$C405,$D$3:$D$30000,$D405)=0,0,I405/SUMIFS($I$3:$I$30000,$B$3:$B$30000,$B405,$C$3:$C$30000,$C405,$D$3:$D$30000,$D405))</f>
        <v>5.74335102313397E-005</v>
      </c>
      <c r="N405" s="13" t="n">
        <f aca="false">IF(SUMIFS($K$3:$K$30000,$B$3:$B$30000,$B405,$C$3:$C$30000,$C405,$D$3:$D$30000,$D405)=0,0,K405/SUMIFS($K$3:$K$30000,$B$3:$B$30000,$B405,$C$3:$C$30000,$C405,$D$3:$D$30000,$D405))</f>
        <v>0.000220490959870645</v>
      </c>
      <c r="O405" s="10" t="n">
        <v>0</v>
      </c>
      <c r="P405" s="11" t="n">
        <f aca="false">O405/1000</f>
        <v>0</v>
      </c>
      <c r="Q405" s="10" t="n">
        <v>0</v>
      </c>
      <c r="R405" s="12" t="n">
        <f aca="false">Q405/1000</f>
        <v>0</v>
      </c>
      <c r="S405" s="10" t="n">
        <v>2385367</v>
      </c>
      <c r="T405" s="10" t="n">
        <v>27212</v>
      </c>
    </row>
    <row r="406" customFormat="false" ht="15" hidden="false" customHeight="false" outlineLevel="0" collapsed="false">
      <c r="A406" s="3" t="s">
        <v>517</v>
      </c>
      <c r="B406" s="2" t="s">
        <v>518</v>
      </c>
      <c r="C406" s="2" t="n">
        <v>2024</v>
      </c>
      <c r="D406" s="2" t="s">
        <v>1480</v>
      </c>
      <c r="E406" s="3" t="s">
        <v>1481</v>
      </c>
      <c r="F406" s="2" t="n">
        <v>7</v>
      </c>
      <c r="G406" s="2" t="s">
        <v>157</v>
      </c>
      <c r="H406" s="3" t="s">
        <v>158</v>
      </c>
      <c r="I406" s="10" t="n">
        <v>0</v>
      </c>
      <c r="J406" s="11" t="n">
        <f aca="false">I406/1000</f>
        <v>0</v>
      </c>
      <c r="K406" s="10" t="n">
        <v>0</v>
      </c>
      <c r="L406" s="12" t="n">
        <f aca="false">K406/1000</f>
        <v>0</v>
      </c>
      <c r="M406" s="13" t="n">
        <f aca="false">IF(SUMIFS($I$3:$I$30000,$B$3:$B$30000,$B406,$C$3:$C$30000,$C406,$D$3:$D$30000,$D406)=0,0,I406/SUMIFS($I$3:$I$30000,$B$3:$B$30000,$B406,$C$3:$C$30000,$C406,$D$3:$D$30000,$D406))</f>
        <v>0</v>
      </c>
      <c r="N406" s="13" t="n">
        <f aca="false">IF(SUMIFS($K$3:$K$30000,$B$3:$B$30000,$B406,$C$3:$C$30000,$C406,$D$3:$D$30000,$D406)=0,0,K406/SUMIFS($K$3:$K$30000,$B$3:$B$30000,$B406,$C$3:$C$30000,$C406,$D$3:$D$30000,$D406))</f>
        <v>0</v>
      </c>
      <c r="O406" s="10" t="n">
        <v>26563</v>
      </c>
      <c r="P406" s="11" t="n">
        <f aca="false">O406/1000</f>
        <v>26.563</v>
      </c>
      <c r="Q406" s="10" t="n">
        <v>9</v>
      </c>
      <c r="R406" s="12" t="n">
        <f aca="false">Q406/1000</f>
        <v>0.009</v>
      </c>
      <c r="S406" s="10" t="n">
        <v>2385367</v>
      </c>
      <c r="T406" s="10" t="n">
        <v>27212</v>
      </c>
    </row>
    <row r="407" customFormat="false" ht="15" hidden="false" customHeight="false" outlineLevel="0" collapsed="false">
      <c r="A407" s="3" t="s">
        <v>517</v>
      </c>
      <c r="B407" s="2" t="s">
        <v>518</v>
      </c>
      <c r="C407" s="2" t="n">
        <v>2024</v>
      </c>
      <c r="D407" s="2" t="s">
        <v>1480</v>
      </c>
      <c r="E407" s="3" t="s">
        <v>1481</v>
      </c>
      <c r="F407" s="2" t="n">
        <v>8</v>
      </c>
      <c r="G407" s="2" t="s">
        <v>137</v>
      </c>
      <c r="H407" s="3" t="s">
        <v>138</v>
      </c>
      <c r="I407" s="10" t="n">
        <v>0</v>
      </c>
      <c r="J407" s="11" t="n">
        <f aca="false">I407/1000</f>
        <v>0</v>
      </c>
      <c r="K407" s="10" t="n">
        <v>0</v>
      </c>
      <c r="L407" s="12" t="n">
        <f aca="false">K407/1000</f>
        <v>0</v>
      </c>
      <c r="M407" s="13" t="n">
        <f aca="false">IF(SUMIFS($I$3:$I$30000,$B$3:$B$30000,$B407,$C$3:$C$30000,$C407,$D$3:$D$30000,$D407)=0,0,I407/SUMIFS($I$3:$I$30000,$B$3:$B$30000,$B407,$C$3:$C$30000,$C407,$D$3:$D$30000,$D407))</f>
        <v>0</v>
      </c>
      <c r="N407" s="13" t="n">
        <f aca="false">IF(SUMIFS($K$3:$K$30000,$B$3:$B$30000,$B407,$C$3:$C$30000,$C407,$D$3:$D$30000,$D407)=0,0,K407/SUMIFS($K$3:$K$30000,$B$3:$B$30000,$B407,$C$3:$C$30000,$C407,$D$3:$D$30000,$D407))</f>
        <v>0</v>
      </c>
      <c r="O407" s="10" t="n">
        <v>55832</v>
      </c>
      <c r="P407" s="11" t="n">
        <f aca="false">O407/1000</f>
        <v>55.832</v>
      </c>
      <c r="Q407" s="10" t="n">
        <v>2503</v>
      </c>
      <c r="R407" s="12" t="n">
        <f aca="false">Q407/1000</f>
        <v>2.503</v>
      </c>
      <c r="S407" s="10" t="n">
        <v>2385367</v>
      </c>
      <c r="T407" s="10" t="n">
        <v>27212</v>
      </c>
    </row>
    <row r="408" customFormat="false" ht="15" hidden="false" customHeight="false" outlineLevel="0" collapsed="false">
      <c r="A408" s="3" t="s">
        <v>517</v>
      </c>
      <c r="B408" s="2" t="s">
        <v>518</v>
      </c>
      <c r="C408" s="2" t="n">
        <v>2024</v>
      </c>
      <c r="D408" s="2" t="s">
        <v>1482</v>
      </c>
      <c r="E408" s="3" t="s">
        <v>1483</v>
      </c>
      <c r="F408" s="2" t="n">
        <v>1</v>
      </c>
      <c r="G408" s="2" t="s">
        <v>107</v>
      </c>
      <c r="H408" s="3" t="s">
        <v>108</v>
      </c>
      <c r="I408" s="10" t="n">
        <v>1359488</v>
      </c>
      <c r="J408" s="11" t="n">
        <f aca="false">I408/1000</f>
        <v>1359.488</v>
      </c>
      <c r="K408" s="10" t="n">
        <v>9780</v>
      </c>
      <c r="L408" s="12" t="n">
        <f aca="false">K408/1000</f>
        <v>9.78</v>
      </c>
      <c r="M408" s="13" t="n">
        <f aca="false">IF(SUMIFS($I$3:$I$30000,$B$3:$B$30000,$B408,$C$3:$C$30000,$C408,$D$3:$D$30000,$D408)=0,0,I408/SUMIFS($I$3:$I$30000,$B$3:$B$30000,$B408,$C$3:$C$30000,$C408,$D$3:$D$30000,$D408))</f>
        <v>0.510658182040825</v>
      </c>
      <c r="N408" s="13" t="n">
        <f aca="false">IF(SUMIFS($K$3:$K$30000,$B$3:$B$30000,$B408,$C$3:$C$30000,$C408,$D$3:$D$30000,$D408)=0,0,K408/SUMIFS($K$3:$K$30000,$B$3:$B$30000,$B408,$C$3:$C$30000,$C408,$D$3:$D$30000,$D408))</f>
        <v>0.797325941627262</v>
      </c>
      <c r="O408" s="10" t="n">
        <v>71757</v>
      </c>
      <c r="P408" s="11" t="n">
        <f aca="false">O408/1000</f>
        <v>71.757</v>
      </c>
      <c r="Q408" s="10" t="n">
        <v>48</v>
      </c>
      <c r="R408" s="12" t="n">
        <f aca="false">Q408/1000</f>
        <v>0.048</v>
      </c>
      <c r="S408" s="10" t="n">
        <v>2662227</v>
      </c>
      <c r="T408" s="10" t="n">
        <v>12266</v>
      </c>
    </row>
    <row r="409" customFormat="false" ht="15" hidden="false" customHeight="false" outlineLevel="0" collapsed="false">
      <c r="A409" s="3" t="s">
        <v>517</v>
      </c>
      <c r="B409" s="2" t="s">
        <v>518</v>
      </c>
      <c r="C409" s="2" t="n">
        <v>2024</v>
      </c>
      <c r="D409" s="2" t="s">
        <v>1482</v>
      </c>
      <c r="E409" s="3" t="s">
        <v>1483</v>
      </c>
      <c r="F409" s="2" t="n">
        <v>2</v>
      </c>
      <c r="G409" s="2" t="s">
        <v>97</v>
      </c>
      <c r="H409" s="3" t="s">
        <v>98</v>
      </c>
      <c r="I409" s="10" t="n">
        <v>1266707</v>
      </c>
      <c r="J409" s="11" t="n">
        <f aca="false">I409/1000</f>
        <v>1266.707</v>
      </c>
      <c r="K409" s="10" t="n">
        <v>2467</v>
      </c>
      <c r="L409" s="12" t="n">
        <f aca="false">K409/1000</f>
        <v>2.467</v>
      </c>
      <c r="M409" s="13" t="n">
        <f aca="false">IF(SUMIFS($I$3:$I$30000,$B$3:$B$30000,$B409,$C$3:$C$30000,$C409,$D$3:$D$30000,$D409)=0,0,I409/SUMIFS($I$3:$I$30000,$B$3:$B$30000,$B409,$C$3:$C$30000,$C409,$D$3:$D$30000,$D409))</f>
        <v>0.475807284653037</v>
      </c>
      <c r="N409" s="13" t="n">
        <f aca="false">IF(SUMIFS($K$3:$K$30000,$B$3:$B$30000,$B409,$C$3:$C$30000,$C409,$D$3:$D$30000,$D409)=0,0,K409/SUMIFS($K$3:$K$30000,$B$3:$B$30000,$B409,$C$3:$C$30000,$C409,$D$3:$D$30000,$D409))</f>
        <v>0.201125061144627</v>
      </c>
      <c r="O409" s="10" t="n">
        <v>179722</v>
      </c>
      <c r="P409" s="11" t="n">
        <f aca="false">O409/1000</f>
        <v>179.722</v>
      </c>
      <c r="Q409" s="10" t="n">
        <v>366</v>
      </c>
      <c r="R409" s="12" t="n">
        <f aca="false">Q409/1000</f>
        <v>0.366</v>
      </c>
      <c r="S409" s="10" t="n">
        <v>2662227</v>
      </c>
      <c r="T409" s="10" t="n">
        <v>12266</v>
      </c>
    </row>
    <row r="410" customFormat="false" ht="15" hidden="false" customHeight="false" outlineLevel="0" collapsed="false">
      <c r="A410" s="3" t="s">
        <v>517</v>
      </c>
      <c r="B410" s="2" t="s">
        <v>518</v>
      </c>
      <c r="C410" s="2" t="n">
        <v>2024</v>
      </c>
      <c r="D410" s="2" t="s">
        <v>1482</v>
      </c>
      <c r="E410" s="3" t="s">
        <v>1483</v>
      </c>
      <c r="F410" s="2" t="n">
        <v>3</v>
      </c>
      <c r="G410" s="2" t="s">
        <v>102</v>
      </c>
      <c r="H410" s="3" t="s">
        <v>103</v>
      </c>
      <c r="I410" s="10" t="n">
        <v>16419</v>
      </c>
      <c r="J410" s="11" t="n">
        <f aca="false">I410/1000</f>
        <v>16.419</v>
      </c>
      <c r="K410" s="10" t="n">
        <v>4</v>
      </c>
      <c r="L410" s="12" t="n">
        <f aca="false">K410/1000</f>
        <v>0.004</v>
      </c>
      <c r="M410" s="13" t="n">
        <f aca="false">IF(SUMIFS($I$3:$I$30000,$B$3:$B$30000,$B410,$C$3:$C$30000,$C410,$D$3:$D$30000,$D410)=0,0,I410/SUMIFS($I$3:$I$30000,$B$3:$B$30000,$B410,$C$3:$C$30000,$C410,$D$3:$D$30000,$D410))</f>
        <v>0.00616739293831818</v>
      </c>
      <c r="N410" s="13" t="n">
        <f aca="false">IF(SUMIFS($K$3:$K$30000,$B$3:$B$30000,$B410,$C$3:$C$30000,$C410,$D$3:$D$30000,$D410)=0,0,K410/SUMIFS($K$3:$K$30000,$B$3:$B$30000,$B410,$C$3:$C$30000,$C410,$D$3:$D$30000,$D410))</f>
        <v>0.000326104679602152</v>
      </c>
      <c r="O410" s="10" t="n">
        <v>0</v>
      </c>
      <c r="P410" s="11" t="n">
        <f aca="false">O410/1000</f>
        <v>0</v>
      </c>
      <c r="Q410" s="10" t="n">
        <v>0</v>
      </c>
      <c r="R410" s="12" t="n">
        <f aca="false">Q410/1000</f>
        <v>0</v>
      </c>
      <c r="S410" s="10" t="n">
        <v>2662227</v>
      </c>
      <c r="T410" s="10" t="n">
        <v>12266</v>
      </c>
    </row>
    <row r="411" customFormat="false" ht="15" hidden="false" customHeight="false" outlineLevel="0" collapsed="false">
      <c r="A411" s="3" t="s">
        <v>517</v>
      </c>
      <c r="B411" s="2" t="s">
        <v>518</v>
      </c>
      <c r="C411" s="2" t="n">
        <v>2024</v>
      </c>
      <c r="D411" s="2" t="s">
        <v>1482</v>
      </c>
      <c r="E411" s="3" t="s">
        <v>1483</v>
      </c>
      <c r="F411" s="2" t="n">
        <v>4</v>
      </c>
      <c r="G411" s="2" t="s">
        <v>142</v>
      </c>
      <c r="H411" s="3" t="s">
        <v>143</v>
      </c>
      <c r="I411" s="10" t="n">
        <v>15204</v>
      </c>
      <c r="J411" s="11" t="n">
        <f aca="false">I411/1000</f>
        <v>15.204</v>
      </c>
      <c r="K411" s="10" t="n">
        <v>10</v>
      </c>
      <c r="L411" s="12" t="n">
        <f aca="false">K411/1000</f>
        <v>0.01</v>
      </c>
      <c r="M411" s="13" t="n">
        <f aca="false">IF(SUMIFS($I$3:$I$30000,$B$3:$B$30000,$B411,$C$3:$C$30000,$C411,$D$3:$D$30000,$D411)=0,0,I411/SUMIFS($I$3:$I$30000,$B$3:$B$30000,$B411,$C$3:$C$30000,$C411,$D$3:$D$30000,$D411))</f>
        <v>0.00571100811463485</v>
      </c>
      <c r="N411" s="13" t="n">
        <f aca="false">IF(SUMIFS($K$3:$K$30000,$B$3:$B$30000,$B411,$C$3:$C$30000,$C411,$D$3:$D$30000,$D411)=0,0,K411/SUMIFS($K$3:$K$30000,$B$3:$B$30000,$B411,$C$3:$C$30000,$C411,$D$3:$D$30000,$D411))</f>
        <v>0.000815261699005381</v>
      </c>
      <c r="O411" s="10" t="n">
        <v>0</v>
      </c>
      <c r="P411" s="11" t="n">
        <f aca="false">O411/1000</f>
        <v>0</v>
      </c>
      <c r="Q411" s="10" t="n">
        <v>0</v>
      </c>
      <c r="R411" s="12" t="n">
        <f aca="false">Q411/1000</f>
        <v>0</v>
      </c>
      <c r="S411" s="10" t="n">
        <v>2662227</v>
      </c>
      <c r="T411" s="10" t="n">
        <v>12266</v>
      </c>
    </row>
    <row r="412" customFormat="false" ht="15" hidden="false" customHeight="false" outlineLevel="0" collapsed="false">
      <c r="A412" s="3" t="s">
        <v>517</v>
      </c>
      <c r="B412" s="2" t="s">
        <v>518</v>
      </c>
      <c r="C412" s="2" t="n">
        <v>2024</v>
      </c>
      <c r="D412" s="2" t="s">
        <v>1482</v>
      </c>
      <c r="E412" s="3" t="s">
        <v>1483</v>
      </c>
      <c r="F412" s="2" t="n">
        <v>5</v>
      </c>
      <c r="G412" s="2" t="s">
        <v>171</v>
      </c>
      <c r="H412" s="3" t="s">
        <v>172</v>
      </c>
      <c r="I412" s="10" t="n">
        <v>3615</v>
      </c>
      <c r="J412" s="11" t="n">
        <f aca="false">I412/1000</f>
        <v>3.615</v>
      </c>
      <c r="K412" s="10" t="n">
        <v>0</v>
      </c>
      <c r="L412" s="12" t="n">
        <f aca="false">K412/1000</f>
        <v>0</v>
      </c>
      <c r="M412" s="13" t="n">
        <f aca="false">IF(SUMIFS($I$3:$I$30000,$B$3:$B$30000,$B412,$C$3:$C$30000,$C412,$D$3:$D$30000,$D412)=0,0,I412/SUMIFS($I$3:$I$30000,$B$3:$B$30000,$B412,$C$3:$C$30000,$C412,$D$3:$D$30000,$D412))</f>
        <v>0.00135788570997139</v>
      </c>
      <c r="N412" s="13" t="n">
        <f aca="false">IF(SUMIFS($K$3:$K$30000,$B$3:$B$30000,$B412,$C$3:$C$30000,$C412,$D$3:$D$30000,$D412)=0,0,K412/SUMIFS($K$3:$K$30000,$B$3:$B$30000,$B412,$C$3:$C$30000,$C412,$D$3:$D$30000,$D412))</f>
        <v>0</v>
      </c>
      <c r="O412" s="10" t="n">
        <v>0</v>
      </c>
      <c r="P412" s="11" t="n">
        <f aca="false">O412/1000</f>
        <v>0</v>
      </c>
      <c r="Q412" s="10" t="n">
        <v>0</v>
      </c>
      <c r="R412" s="12" t="n">
        <f aca="false">Q412/1000</f>
        <v>0</v>
      </c>
      <c r="S412" s="10" t="n">
        <v>2662227</v>
      </c>
      <c r="T412" s="10" t="n">
        <v>12266</v>
      </c>
    </row>
    <row r="413" customFormat="false" ht="15" hidden="false" customHeight="false" outlineLevel="0" collapsed="false">
      <c r="A413" s="3" t="s">
        <v>517</v>
      </c>
      <c r="B413" s="2" t="s">
        <v>518</v>
      </c>
      <c r="C413" s="2" t="n">
        <v>2024</v>
      </c>
      <c r="D413" s="2" t="s">
        <v>1482</v>
      </c>
      <c r="E413" s="3" t="s">
        <v>1483</v>
      </c>
      <c r="F413" s="2" t="n">
        <v>6</v>
      </c>
      <c r="G413" s="2" t="s">
        <v>137</v>
      </c>
      <c r="H413" s="3" t="s">
        <v>138</v>
      </c>
      <c r="I413" s="10" t="n">
        <v>794</v>
      </c>
      <c r="J413" s="11" t="n">
        <f aca="false">I413/1000</f>
        <v>0.794</v>
      </c>
      <c r="K413" s="10" t="n">
        <v>5</v>
      </c>
      <c r="L413" s="12" t="n">
        <f aca="false">K413/1000</f>
        <v>0.005</v>
      </c>
      <c r="M413" s="13" t="n">
        <f aca="false">IF(SUMIFS($I$3:$I$30000,$B$3:$B$30000,$B413,$C$3:$C$30000,$C413,$D$3:$D$30000,$D413)=0,0,I413/SUMIFS($I$3:$I$30000,$B$3:$B$30000,$B413,$C$3:$C$30000,$C413,$D$3:$D$30000,$D413))</f>
        <v>0.000298246543213633</v>
      </c>
      <c r="N413" s="13" t="n">
        <f aca="false">IF(SUMIFS($K$3:$K$30000,$B$3:$B$30000,$B413,$C$3:$C$30000,$C413,$D$3:$D$30000,$D413)=0,0,K413/SUMIFS($K$3:$K$30000,$B$3:$B$30000,$B413,$C$3:$C$30000,$C413,$D$3:$D$30000,$D413))</f>
        <v>0.00040763084950269</v>
      </c>
      <c r="O413" s="10" t="n">
        <v>0</v>
      </c>
      <c r="P413" s="11" t="n">
        <f aca="false">O413/1000</f>
        <v>0</v>
      </c>
      <c r="Q413" s="10" t="n">
        <v>0</v>
      </c>
      <c r="R413" s="12" t="n">
        <f aca="false">Q413/1000</f>
        <v>0</v>
      </c>
      <c r="S413" s="10" t="n">
        <v>2662227</v>
      </c>
      <c r="T413" s="10" t="n">
        <v>12266</v>
      </c>
    </row>
    <row r="414" customFormat="false" ht="15" hidden="false" customHeight="false" outlineLevel="0" collapsed="false">
      <c r="A414" s="3" t="s">
        <v>517</v>
      </c>
      <c r="B414" s="2" t="s">
        <v>518</v>
      </c>
      <c r="C414" s="2" t="n">
        <v>2024</v>
      </c>
      <c r="D414" s="2" t="s">
        <v>1482</v>
      </c>
      <c r="E414" s="3" t="s">
        <v>1483</v>
      </c>
      <c r="F414" s="2" t="n">
        <v>7</v>
      </c>
      <c r="G414" s="2" t="s">
        <v>422</v>
      </c>
      <c r="H414" s="3" t="s">
        <v>423</v>
      </c>
      <c r="I414" s="10" t="n">
        <v>0</v>
      </c>
      <c r="J414" s="11" t="n">
        <f aca="false">I414/1000</f>
        <v>0</v>
      </c>
      <c r="K414" s="10" t="n">
        <v>0</v>
      </c>
      <c r="L414" s="12" t="n">
        <f aca="false">K414/1000</f>
        <v>0</v>
      </c>
      <c r="M414" s="13" t="n">
        <f aca="false">IF(SUMIFS($I$3:$I$30000,$B$3:$B$30000,$B414,$C$3:$C$30000,$C414,$D$3:$D$30000,$D414)=0,0,I414/SUMIFS($I$3:$I$30000,$B$3:$B$30000,$B414,$C$3:$C$30000,$C414,$D$3:$D$30000,$D414))</f>
        <v>0</v>
      </c>
      <c r="N414" s="13" t="n">
        <f aca="false">IF(SUMIFS($K$3:$K$30000,$B$3:$B$30000,$B414,$C$3:$C$30000,$C414,$D$3:$D$30000,$D414)=0,0,K414/SUMIFS($K$3:$K$30000,$B$3:$B$30000,$B414,$C$3:$C$30000,$C414,$D$3:$D$30000,$D414))</f>
        <v>0</v>
      </c>
      <c r="O414" s="10" t="n">
        <v>7731</v>
      </c>
      <c r="P414" s="11" t="n">
        <f aca="false">O414/1000</f>
        <v>7.731</v>
      </c>
      <c r="Q414" s="10" t="n">
        <v>0</v>
      </c>
      <c r="R414" s="12" t="n">
        <f aca="false">Q414/1000</f>
        <v>0</v>
      </c>
      <c r="S414" s="10" t="n">
        <v>2662227</v>
      </c>
      <c r="T414" s="10" t="n">
        <v>12266</v>
      </c>
    </row>
    <row r="415" customFormat="false" ht="15" hidden="false" customHeight="false" outlineLevel="0" collapsed="false">
      <c r="A415" s="3" t="s">
        <v>517</v>
      </c>
      <c r="B415" s="2" t="s">
        <v>518</v>
      </c>
      <c r="C415" s="2" t="n">
        <v>2024</v>
      </c>
      <c r="D415" s="2" t="s">
        <v>1482</v>
      </c>
      <c r="E415" s="3" t="s">
        <v>1483</v>
      </c>
      <c r="F415" s="2" t="n">
        <v>8</v>
      </c>
      <c r="G415" s="2" t="s">
        <v>180</v>
      </c>
      <c r="H415" s="3" t="s">
        <v>181</v>
      </c>
      <c r="I415" s="10" t="n">
        <v>0</v>
      </c>
      <c r="J415" s="11" t="n">
        <f aca="false">I415/1000</f>
        <v>0</v>
      </c>
      <c r="K415" s="10" t="n">
        <v>0</v>
      </c>
      <c r="L415" s="12" t="n">
        <f aca="false">K415/1000</f>
        <v>0</v>
      </c>
      <c r="M415" s="13" t="n">
        <f aca="false">IF(SUMIFS($I$3:$I$30000,$B$3:$B$30000,$B415,$C$3:$C$30000,$C415,$D$3:$D$30000,$D415)=0,0,I415/SUMIFS($I$3:$I$30000,$B$3:$B$30000,$B415,$C$3:$C$30000,$C415,$D$3:$D$30000,$D415))</f>
        <v>0</v>
      </c>
      <c r="N415" s="13" t="n">
        <f aca="false">IF(SUMIFS($K$3:$K$30000,$B$3:$B$30000,$B415,$C$3:$C$30000,$C415,$D$3:$D$30000,$D415)=0,0,K415/SUMIFS($K$3:$K$30000,$B$3:$B$30000,$B415,$C$3:$C$30000,$C415,$D$3:$D$30000,$D415))</f>
        <v>0</v>
      </c>
      <c r="O415" s="10" t="n">
        <v>90</v>
      </c>
      <c r="P415" s="11" t="n">
        <f aca="false">O415/1000</f>
        <v>0.09</v>
      </c>
      <c r="Q415" s="10" t="n">
        <v>1</v>
      </c>
      <c r="R415" s="12" t="n">
        <f aca="false">Q415/1000</f>
        <v>0.001</v>
      </c>
      <c r="S415" s="10" t="n">
        <v>2662227</v>
      </c>
      <c r="T415" s="10" t="n">
        <v>12266</v>
      </c>
    </row>
    <row r="416" customFormat="false" ht="15" hidden="false" customHeight="false" outlineLevel="0" collapsed="false">
      <c r="A416" s="3" t="s">
        <v>517</v>
      </c>
      <c r="B416" s="2" t="s">
        <v>518</v>
      </c>
      <c r="C416" s="2" t="n">
        <v>2024</v>
      </c>
      <c r="D416" s="2" t="s">
        <v>1482</v>
      </c>
      <c r="E416" s="3" t="s">
        <v>1483</v>
      </c>
      <c r="F416" s="2" t="n">
        <v>9</v>
      </c>
      <c r="G416" s="2" t="s">
        <v>132</v>
      </c>
      <c r="H416" s="3" t="s">
        <v>133</v>
      </c>
      <c r="I416" s="10" t="n">
        <v>0</v>
      </c>
      <c r="J416" s="11" t="n">
        <f aca="false">I416/1000</f>
        <v>0</v>
      </c>
      <c r="K416" s="10" t="n">
        <v>0</v>
      </c>
      <c r="L416" s="12" t="n">
        <f aca="false">K416/1000</f>
        <v>0</v>
      </c>
      <c r="M416" s="13" t="n">
        <f aca="false">IF(SUMIFS($I$3:$I$30000,$B$3:$B$30000,$B416,$C$3:$C$30000,$C416,$D$3:$D$30000,$D416)=0,0,I416/SUMIFS($I$3:$I$30000,$B$3:$B$30000,$B416,$C$3:$C$30000,$C416,$D$3:$D$30000,$D416))</f>
        <v>0</v>
      </c>
      <c r="N416" s="13" t="n">
        <f aca="false">IF(SUMIFS($K$3:$K$30000,$B$3:$B$30000,$B416,$C$3:$C$30000,$C416,$D$3:$D$30000,$D416)=0,0,K416/SUMIFS($K$3:$K$30000,$B$3:$B$30000,$B416,$C$3:$C$30000,$C416,$D$3:$D$30000,$D416))</f>
        <v>0</v>
      </c>
      <c r="O416" s="10" t="n">
        <v>33</v>
      </c>
      <c r="P416" s="11" t="n">
        <f aca="false">O416/1000</f>
        <v>0.033</v>
      </c>
      <c r="Q416" s="10" t="n">
        <v>1</v>
      </c>
      <c r="R416" s="12" t="n">
        <f aca="false">Q416/1000</f>
        <v>0.001</v>
      </c>
      <c r="S416" s="10" t="n">
        <v>2662227</v>
      </c>
      <c r="T416" s="10" t="n">
        <v>12266</v>
      </c>
    </row>
    <row r="417" customFormat="false" ht="15" hidden="false" customHeight="false" outlineLevel="0" collapsed="false">
      <c r="A417" s="3" t="s">
        <v>517</v>
      </c>
      <c r="B417" s="2" t="s">
        <v>518</v>
      </c>
      <c r="C417" s="2" t="n">
        <v>2024</v>
      </c>
      <c r="D417" s="2" t="s">
        <v>1482</v>
      </c>
      <c r="E417" s="3" t="s">
        <v>1483</v>
      </c>
      <c r="F417" s="2" t="n">
        <v>10</v>
      </c>
      <c r="G417" s="2" t="s">
        <v>147</v>
      </c>
      <c r="H417" s="3" t="s">
        <v>148</v>
      </c>
      <c r="I417" s="10" t="n">
        <v>0</v>
      </c>
      <c r="J417" s="11" t="n">
        <f aca="false">I417/1000</f>
        <v>0</v>
      </c>
      <c r="K417" s="10" t="n">
        <v>0</v>
      </c>
      <c r="L417" s="12" t="n">
        <f aca="false">K417/1000</f>
        <v>0</v>
      </c>
      <c r="M417" s="13" t="n">
        <f aca="false">IF(SUMIFS($I$3:$I$30000,$B$3:$B$30000,$B417,$C$3:$C$30000,$C417,$D$3:$D$30000,$D417)=0,0,I417/SUMIFS($I$3:$I$30000,$B$3:$B$30000,$B417,$C$3:$C$30000,$C417,$D$3:$D$30000,$D417))</f>
        <v>0</v>
      </c>
      <c r="N417" s="13" t="n">
        <f aca="false">IF(SUMIFS($K$3:$K$30000,$B$3:$B$30000,$B417,$C$3:$C$30000,$C417,$D$3:$D$30000,$D417)=0,0,K417/SUMIFS($K$3:$K$30000,$B$3:$B$30000,$B417,$C$3:$C$30000,$C417,$D$3:$D$30000,$D417))</f>
        <v>0</v>
      </c>
      <c r="O417" s="10" t="n">
        <v>54</v>
      </c>
      <c r="P417" s="11" t="n">
        <f aca="false">O417/1000</f>
        <v>0.054</v>
      </c>
      <c r="Q417" s="10" t="n">
        <v>0</v>
      </c>
      <c r="R417" s="12" t="n">
        <f aca="false">Q417/1000</f>
        <v>0</v>
      </c>
      <c r="S417" s="10" t="n">
        <v>2662227</v>
      </c>
      <c r="T417" s="10" t="n">
        <v>12266</v>
      </c>
    </row>
    <row r="418" customFormat="false" ht="15" hidden="false" customHeight="false" outlineLevel="0" collapsed="false">
      <c r="A418" s="3" t="s">
        <v>517</v>
      </c>
      <c r="B418" s="2" t="s">
        <v>518</v>
      </c>
      <c r="C418" s="2" t="n">
        <v>2024</v>
      </c>
      <c r="D418" s="2" t="s">
        <v>1482</v>
      </c>
      <c r="E418" s="3" t="s">
        <v>1483</v>
      </c>
      <c r="F418" s="2" t="n">
        <v>11</v>
      </c>
      <c r="G418" s="2" t="s">
        <v>210</v>
      </c>
      <c r="H418" s="3" t="s">
        <v>211</v>
      </c>
      <c r="I418" s="10" t="n">
        <v>0</v>
      </c>
      <c r="J418" s="11" t="n">
        <f aca="false">I418/1000</f>
        <v>0</v>
      </c>
      <c r="K418" s="10" t="n">
        <v>0</v>
      </c>
      <c r="L418" s="12" t="n">
        <f aca="false">K418/1000</f>
        <v>0</v>
      </c>
      <c r="M418" s="13" t="n">
        <f aca="false">IF(SUMIFS($I$3:$I$30000,$B$3:$B$30000,$B418,$C$3:$C$30000,$C418,$D$3:$D$30000,$D418)=0,0,I418/SUMIFS($I$3:$I$30000,$B$3:$B$30000,$B418,$C$3:$C$30000,$C418,$D$3:$D$30000,$D418))</f>
        <v>0</v>
      </c>
      <c r="N418" s="13" t="n">
        <f aca="false">IF(SUMIFS($K$3:$K$30000,$B$3:$B$30000,$B418,$C$3:$C$30000,$C418,$D$3:$D$30000,$D418)=0,0,K418/SUMIFS($K$3:$K$30000,$B$3:$B$30000,$B418,$C$3:$C$30000,$C418,$D$3:$D$30000,$D418))</f>
        <v>0</v>
      </c>
      <c r="O418" s="10" t="n">
        <v>57913</v>
      </c>
      <c r="P418" s="11" t="n">
        <f aca="false">O418/1000</f>
        <v>57.913</v>
      </c>
      <c r="Q418" s="10" t="n">
        <v>311</v>
      </c>
      <c r="R418" s="12" t="n">
        <f aca="false">Q418/1000</f>
        <v>0.311</v>
      </c>
      <c r="S418" s="10" t="n">
        <v>2662227</v>
      </c>
      <c r="T418" s="10" t="n">
        <v>12266</v>
      </c>
    </row>
    <row r="419" customFormat="false" ht="15" hidden="false" customHeight="false" outlineLevel="0" collapsed="false">
      <c r="A419" s="3" t="s">
        <v>517</v>
      </c>
      <c r="B419" s="2" t="s">
        <v>518</v>
      </c>
      <c r="C419" s="2" t="n">
        <v>2025</v>
      </c>
      <c r="D419" s="2" t="s">
        <v>1476</v>
      </c>
      <c r="E419" s="3" t="s">
        <v>1477</v>
      </c>
      <c r="F419" s="2" t="n">
        <v>1</v>
      </c>
      <c r="G419" s="2" t="s">
        <v>107</v>
      </c>
      <c r="H419" s="3" t="s">
        <v>108</v>
      </c>
      <c r="I419" s="10" t="n">
        <v>250</v>
      </c>
      <c r="J419" s="11" t="n">
        <f aca="false">I419/1000</f>
        <v>0.25</v>
      </c>
      <c r="K419" s="10" t="n">
        <v>0</v>
      </c>
      <c r="L419" s="12" t="n">
        <f aca="false">K419/1000</f>
        <v>0</v>
      </c>
      <c r="M419" s="13" t="n">
        <f aca="false">IF(SUMIFS($I$3:$I$30000,$B$3:$B$30000,$B419,$C$3:$C$30000,$C419,$D$3:$D$30000,$D419)=0,0,I419/SUMIFS($I$3:$I$30000,$B$3:$B$30000,$B419,$C$3:$C$30000,$C419,$D$3:$D$30000,$D419))</f>
        <v>0.961538461538462</v>
      </c>
      <c r="N419" s="13" t="n">
        <f aca="false">IF(SUMIFS($K$3:$K$30000,$B$3:$B$30000,$B419,$C$3:$C$30000,$C419,$D$3:$D$30000,$D419)=0,0,K419/SUMIFS($K$3:$K$30000,$B$3:$B$30000,$B419,$C$3:$C$30000,$C419,$D$3:$D$30000,$D419))</f>
        <v>0</v>
      </c>
      <c r="O419" s="10" t="n">
        <v>0</v>
      </c>
      <c r="P419" s="11" t="n">
        <f aca="false">O419/1000</f>
        <v>0</v>
      </c>
      <c r="Q419" s="10" t="n">
        <v>0</v>
      </c>
      <c r="R419" s="12" t="n">
        <f aca="false">Q419/1000</f>
        <v>0</v>
      </c>
      <c r="S419" s="10" t="n">
        <v>260</v>
      </c>
      <c r="T419" s="10" t="n">
        <v>0</v>
      </c>
    </row>
    <row r="420" customFormat="false" ht="15" hidden="false" customHeight="false" outlineLevel="0" collapsed="false">
      <c r="A420" s="3" t="s">
        <v>517</v>
      </c>
      <c r="B420" s="2" t="s">
        <v>518</v>
      </c>
      <c r="C420" s="2" t="n">
        <v>2025</v>
      </c>
      <c r="D420" s="2" t="s">
        <v>1476</v>
      </c>
      <c r="E420" s="3" t="s">
        <v>1477</v>
      </c>
      <c r="F420" s="2" t="n">
        <v>2</v>
      </c>
      <c r="G420" s="2" t="s">
        <v>462</v>
      </c>
      <c r="H420" s="3" t="s">
        <v>463</v>
      </c>
      <c r="I420" s="10" t="n">
        <v>10</v>
      </c>
      <c r="J420" s="11" t="n">
        <f aca="false">I420/1000</f>
        <v>0.01</v>
      </c>
      <c r="K420" s="10" t="n">
        <v>0</v>
      </c>
      <c r="L420" s="12" t="n">
        <f aca="false">K420/1000</f>
        <v>0</v>
      </c>
      <c r="M420" s="13" t="n">
        <f aca="false">IF(SUMIFS($I$3:$I$30000,$B$3:$B$30000,$B420,$C$3:$C$30000,$C420,$D$3:$D$30000,$D420)=0,0,I420/SUMIFS($I$3:$I$30000,$B$3:$B$30000,$B420,$C$3:$C$30000,$C420,$D$3:$D$30000,$D420))</f>
        <v>0.0384615384615385</v>
      </c>
      <c r="N420" s="13" t="n">
        <f aca="false">IF(SUMIFS($K$3:$K$30000,$B$3:$B$30000,$B420,$C$3:$C$30000,$C420,$D$3:$D$30000,$D420)=0,0,K420/SUMIFS($K$3:$K$30000,$B$3:$B$30000,$B420,$C$3:$C$30000,$C420,$D$3:$D$30000,$D420))</f>
        <v>0</v>
      </c>
      <c r="O420" s="10" t="n">
        <v>0</v>
      </c>
      <c r="P420" s="11" t="n">
        <f aca="false">O420/1000</f>
        <v>0</v>
      </c>
      <c r="Q420" s="10" t="n">
        <v>0</v>
      </c>
      <c r="R420" s="12" t="n">
        <f aca="false">Q420/1000</f>
        <v>0</v>
      </c>
      <c r="S420" s="10" t="n">
        <v>260</v>
      </c>
      <c r="T420" s="10" t="n">
        <v>0</v>
      </c>
    </row>
    <row r="421" customFormat="false" ht="15" hidden="false" customHeight="false" outlineLevel="0" collapsed="false">
      <c r="A421" s="3" t="s">
        <v>517</v>
      </c>
      <c r="B421" s="2" t="s">
        <v>518</v>
      </c>
      <c r="C421" s="2" t="n">
        <v>2025</v>
      </c>
      <c r="D421" s="2" t="s">
        <v>1478</v>
      </c>
      <c r="E421" s="3" t="s">
        <v>1479</v>
      </c>
      <c r="F421" s="2" t="n">
        <v>1</v>
      </c>
      <c r="G421" s="2" t="s">
        <v>314</v>
      </c>
      <c r="H421" s="3" t="s">
        <v>315</v>
      </c>
      <c r="I421" s="10" t="n">
        <v>222086284</v>
      </c>
      <c r="J421" s="11" t="n">
        <f aca="false">I421/1000</f>
        <v>222086.284</v>
      </c>
      <c r="K421" s="10" t="n">
        <v>7663730</v>
      </c>
      <c r="L421" s="12" t="n">
        <f aca="false">K421/1000</f>
        <v>7663.73</v>
      </c>
      <c r="M421" s="13" t="n">
        <f aca="false">IF(SUMIFS($I$3:$I$30000,$B$3:$B$30000,$B421,$C$3:$C$30000,$C421,$D$3:$D$30000,$D421)=0,0,I421/SUMIFS($I$3:$I$30000,$B$3:$B$30000,$B421,$C$3:$C$30000,$C421,$D$3:$D$30000,$D421))</f>
        <v>0.99697809442349</v>
      </c>
      <c r="N421" s="13" t="n">
        <f aca="false">IF(SUMIFS($K$3:$K$30000,$B$3:$B$30000,$B421,$C$3:$C$30000,$C421,$D$3:$D$30000,$D421)=0,0,K421/SUMIFS($K$3:$K$30000,$B$3:$B$30000,$B421,$C$3:$C$30000,$C421,$D$3:$D$30000,$D421))</f>
        <v>0.997072427686284</v>
      </c>
      <c r="O421" s="10" t="n">
        <v>0</v>
      </c>
      <c r="P421" s="11" t="n">
        <f aca="false">O421/1000</f>
        <v>0</v>
      </c>
      <c r="Q421" s="10" t="n">
        <v>0</v>
      </c>
      <c r="R421" s="12" t="n">
        <f aca="false">Q421/1000</f>
        <v>0</v>
      </c>
      <c r="S421" s="10" t="n">
        <v>222759442</v>
      </c>
      <c r="T421" s="10" t="n">
        <v>7686232</v>
      </c>
    </row>
    <row r="422" customFormat="false" ht="15" hidden="false" customHeight="false" outlineLevel="0" collapsed="false">
      <c r="A422" s="3" t="s">
        <v>517</v>
      </c>
      <c r="B422" s="2" t="s">
        <v>518</v>
      </c>
      <c r="C422" s="2" t="n">
        <v>2025</v>
      </c>
      <c r="D422" s="2" t="s">
        <v>1478</v>
      </c>
      <c r="E422" s="3" t="s">
        <v>1479</v>
      </c>
      <c r="F422" s="2" t="n">
        <v>2</v>
      </c>
      <c r="G422" s="2" t="s">
        <v>247</v>
      </c>
      <c r="H422" s="3" t="s">
        <v>248</v>
      </c>
      <c r="I422" s="10" t="n">
        <v>567174</v>
      </c>
      <c r="J422" s="11" t="n">
        <f aca="false">I422/1000</f>
        <v>567.174</v>
      </c>
      <c r="K422" s="10" t="n">
        <v>20002</v>
      </c>
      <c r="L422" s="12" t="n">
        <f aca="false">K422/1000</f>
        <v>20.002</v>
      </c>
      <c r="M422" s="13" t="n">
        <f aca="false">IF(SUMIFS($I$3:$I$30000,$B$3:$B$30000,$B422,$C$3:$C$30000,$C422,$D$3:$D$30000,$D422)=0,0,I422/SUMIFS($I$3:$I$30000,$B$3:$B$30000,$B422,$C$3:$C$30000,$C422,$D$3:$D$30000,$D422))</f>
        <v>0.0025461277641376</v>
      </c>
      <c r="N422" s="13" t="n">
        <f aca="false">IF(SUMIFS($K$3:$K$30000,$B$3:$B$30000,$B422,$C$3:$C$30000,$C422,$D$3:$D$30000,$D422)=0,0,K422/SUMIFS($K$3:$K$30000,$B$3:$B$30000,$B422,$C$3:$C$30000,$C422,$D$3:$D$30000,$D422))</f>
        <v>0.00260231541280565</v>
      </c>
      <c r="O422" s="10" t="n">
        <v>0</v>
      </c>
      <c r="P422" s="11" t="n">
        <f aca="false">O422/1000</f>
        <v>0</v>
      </c>
      <c r="Q422" s="10" t="n">
        <v>0</v>
      </c>
      <c r="R422" s="12" t="n">
        <f aca="false">Q422/1000</f>
        <v>0</v>
      </c>
      <c r="S422" s="10" t="n">
        <v>222759442</v>
      </c>
      <c r="T422" s="10" t="n">
        <v>7686232</v>
      </c>
    </row>
    <row r="423" customFormat="false" ht="15" hidden="false" customHeight="false" outlineLevel="0" collapsed="false">
      <c r="A423" s="3" t="s">
        <v>517</v>
      </c>
      <c r="B423" s="2" t="s">
        <v>518</v>
      </c>
      <c r="C423" s="2" t="n">
        <v>2025</v>
      </c>
      <c r="D423" s="2" t="s">
        <v>1478</v>
      </c>
      <c r="E423" s="3" t="s">
        <v>1479</v>
      </c>
      <c r="F423" s="2" t="n">
        <v>3</v>
      </c>
      <c r="G423" s="2" t="s">
        <v>102</v>
      </c>
      <c r="H423" s="3" t="s">
        <v>103</v>
      </c>
      <c r="I423" s="10" t="n">
        <v>105974</v>
      </c>
      <c r="J423" s="11" t="n">
        <f aca="false">I423/1000</f>
        <v>105.974</v>
      </c>
      <c r="K423" s="10" t="n">
        <v>2500</v>
      </c>
      <c r="L423" s="12" t="n">
        <f aca="false">K423/1000</f>
        <v>2.5</v>
      </c>
      <c r="M423" s="13" t="n">
        <f aca="false">IF(SUMIFS($I$3:$I$30000,$B$3:$B$30000,$B423,$C$3:$C$30000,$C423,$D$3:$D$30000,$D423)=0,0,I423/SUMIFS($I$3:$I$30000,$B$3:$B$30000,$B423,$C$3:$C$30000,$C423,$D$3:$D$30000,$D423))</f>
        <v>0.000475732920896794</v>
      </c>
      <c r="N423" s="13" t="n">
        <f aca="false">IF(SUMIFS($K$3:$K$30000,$B$3:$B$30000,$B423,$C$3:$C$30000,$C423,$D$3:$D$30000,$D423)=0,0,K423/SUMIFS($K$3:$K$30000,$B$3:$B$30000,$B423,$C$3:$C$30000,$C423,$D$3:$D$30000,$D423))</f>
        <v>0.000325256900910615</v>
      </c>
      <c r="O423" s="10" t="n">
        <v>506659</v>
      </c>
      <c r="P423" s="11" t="n">
        <f aca="false">O423/1000</f>
        <v>506.659</v>
      </c>
      <c r="Q423" s="10" t="n">
        <v>16425</v>
      </c>
      <c r="R423" s="12" t="n">
        <f aca="false">Q423/1000</f>
        <v>16.425</v>
      </c>
      <c r="S423" s="10" t="n">
        <v>222759442</v>
      </c>
      <c r="T423" s="10" t="n">
        <v>7686232</v>
      </c>
    </row>
    <row r="424" customFormat="false" ht="15" hidden="false" customHeight="false" outlineLevel="0" collapsed="false">
      <c r="A424" s="3" t="s">
        <v>517</v>
      </c>
      <c r="B424" s="2" t="s">
        <v>518</v>
      </c>
      <c r="C424" s="2" t="n">
        <v>2025</v>
      </c>
      <c r="D424" s="2" t="s">
        <v>1478</v>
      </c>
      <c r="E424" s="3" t="s">
        <v>1479</v>
      </c>
      <c r="F424" s="2" t="n">
        <v>4</v>
      </c>
      <c r="G424" s="2" t="s">
        <v>162</v>
      </c>
      <c r="H424" s="3" t="s">
        <v>163</v>
      </c>
      <c r="I424" s="10" t="n">
        <v>10</v>
      </c>
      <c r="J424" s="11" t="n">
        <f aca="false">I424/1000</f>
        <v>0.01</v>
      </c>
      <c r="K424" s="10" t="n">
        <v>0</v>
      </c>
      <c r="L424" s="12" t="n">
        <f aca="false">K424/1000</f>
        <v>0</v>
      </c>
      <c r="M424" s="13" t="n">
        <f aca="false">IF(SUMIFS($I$3:$I$30000,$B$3:$B$30000,$B424,$C$3:$C$30000,$C424,$D$3:$D$30000,$D424)=0,0,I424/SUMIFS($I$3:$I$30000,$B$3:$B$30000,$B424,$C$3:$C$30000,$C424,$D$3:$D$30000,$D424))</f>
        <v>4.48914753521424E-008</v>
      </c>
      <c r="N424" s="13" t="n">
        <f aca="false">IF(SUMIFS($K$3:$K$30000,$B$3:$B$30000,$B424,$C$3:$C$30000,$C424,$D$3:$D$30000,$D424)=0,0,K424/SUMIFS($K$3:$K$30000,$B$3:$B$30000,$B424,$C$3:$C$30000,$C424,$D$3:$D$30000,$D424))</f>
        <v>0</v>
      </c>
      <c r="O424" s="10" t="n">
        <v>0</v>
      </c>
      <c r="P424" s="11" t="n">
        <f aca="false">O424/1000</f>
        <v>0</v>
      </c>
      <c r="Q424" s="10" t="n">
        <v>0</v>
      </c>
      <c r="R424" s="12" t="n">
        <f aca="false">Q424/1000</f>
        <v>0</v>
      </c>
      <c r="S424" s="10" t="n">
        <v>222759442</v>
      </c>
      <c r="T424" s="10" t="n">
        <v>7686232</v>
      </c>
    </row>
    <row r="425" customFormat="false" ht="15" hidden="false" customHeight="false" outlineLevel="0" collapsed="false">
      <c r="A425" s="3" t="s">
        <v>517</v>
      </c>
      <c r="B425" s="2" t="s">
        <v>518</v>
      </c>
      <c r="C425" s="2" t="n">
        <v>2025</v>
      </c>
      <c r="D425" s="2" t="s">
        <v>1478</v>
      </c>
      <c r="E425" s="3" t="s">
        <v>1479</v>
      </c>
      <c r="F425" s="2" t="n">
        <v>5</v>
      </c>
      <c r="G425" s="2" t="s">
        <v>107</v>
      </c>
      <c r="H425" s="3" t="s">
        <v>108</v>
      </c>
      <c r="I425" s="10" t="n">
        <v>0</v>
      </c>
      <c r="J425" s="11" t="n">
        <f aca="false">I425/1000</f>
        <v>0</v>
      </c>
      <c r="K425" s="10" t="n">
        <v>0</v>
      </c>
      <c r="L425" s="12" t="n">
        <f aca="false">K425/1000</f>
        <v>0</v>
      </c>
      <c r="M425" s="13" t="n">
        <f aca="false">IF(SUMIFS($I$3:$I$30000,$B$3:$B$30000,$B425,$C$3:$C$30000,$C425,$D$3:$D$30000,$D425)=0,0,I425/SUMIFS($I$3:$I$30000,$B$3:$B$30000,$B425,$C$3:$C$30000,$C425,$D$3:$D$30000,$D425))</f>
        <v>0</v>
      </c>
      <c r="N425" s="13" t="n">
        <f aca="false">IF(SUMIFS($K$3:$K$30000,$B$3:$B$30000,$B425,$C$3:$C$30000,$C425,$D$3:$D$30000,$D425)=0,0,K425/SUMIFS($K$3:$K$30000,$B$3:$B$30000,$B425,$C$3:$C$30000,$C425,$D$3:$D$30000,$D425))</f>
        <v>0</v>
      </c>
      <c r="O425" s="10" t="n">
        <v>3794193</v>
      </c>
      <c r="P425" s="11" t="n">
        <f aca="false">O425/1000</f>
        <v>3794.193</v>
      </c>
      <c r="Q425" s="10" t="n">
        <v>120000</v>
      </c>
      <c r="R425" s="12" t="n">
        <f aca="false">Q425/1000</f>
        <v>120</v>
      </c>
      <c r="S425" s="10" t="n">
        <v>222759442</v>
      </c>
      <c r="T425" s="10" t="n">
        <v>7686232</v>
      </c>
    </row>
    <row r="426" customFormat="false" ht="15" hidden="false" customHeight="false" outlineLevel="0" collapsed="false">
      <c r="A426" s="3" t="s">
        <v>517</v>
      </c>
      <c r="B426" s="2" t="s">
        <v>518</v>
      </c>
      <c r="C426" s="2" t="n">
        <v>2025</v>
      </c>
      <c r="D426" s="2" t="s">
        <v>1478</v>
      </c>
      <c r="E426" s="3" t="s">
        <v>1479</v>
      </c>
      <c r="F426" s="2" t="n">
        <v>6</v>
      </c>
      <c r="G426" s="2" t="s">
        <v>325</v>
      </c>
      <c r="H426" s="3" t="s">
        <v>326</v>
      </c>
      <c r="I426" s="10" t="n">
        <v>0</v>
      </c>
      <c r="J426" s="11" t="n">
        <f aca="false">I426/1000</f>
        <v>0</v>
      </c>
      <c r="K426" s="10" t="n">
        <v>0</v>
      </c>
      <c r="L426" s="12" t="n">
        <f aca="false">K426/1000</f>
        <v>0</v>
      </c>
      <c r="M426" s="13" t="n">
        <f aca="false">IF(SUMIFS($I$3:$I$30000,$B$3:$B$30000,$B426,$C$3:$C$30000,$C426,$D$3:$D$30000,$D426)=0,0,I426/SUMIFS($I$3:$I$30000,$B$3:$B$30000,$B426,$C$3:$C$30000,$C426,$D$3:$D$30000,$D426))</f>
        <v>0</v>
      </c>
      <c r="N426" s="13" t="n">
        <f aca="false">IF(SUMIFS($K$3:$K$30000,$B$3:$B$30000,$B426,$C$3:$C$30000,$C426,$D$3:$D$30000,$D426)=0,0,K426/SUMIFS($K$3:$K$30000,$B$3:$B$30000,$B426,$C$3:$C$30000,$C426,$D$3:$D$30000,$D426))</f>
        <v>0</v>
      </c>
      <c r="O426" s="10" t="n">
        <v>61609</v>
      </c>
      <c r="P426" s="11" t="n">
        <f aca="false">O426/1000</f>
        <v>61.609</v>
      </c>
      <c r="Q426" s="10" t="n">
        <v>2000</v>
      </c>
      <c r="R426" s="12" t="n">
        <f aca="false">Q426/1000</f>
        <v>2</v>
      </c>
      <c r="S426" s="10" t="n">
        <v>222759442</v>
      </c>
      <c r="T426" s="10" t="n">
        <v>7686232</v>
      </c>
    </row>
    <row r="427" customFormat="false" ht="15" hidden="false" customHeight="false" outlineLevel="0" collapsed="false">
      <c r="A427" s="3" t="s">
        <v>517</v>
      </c>
      <c r="B427" s="2" t="s">
        <v>518</v>
      </c>
      <c r="C427" s="2" t="n">
        <v>2025</v>
      </c>
      <c r="D427" s="2" t="s">
        <v>1478</v>
      </c>
      <c r="E427" s="3" t="s">
        <v>1479</v>
      </c>
      <c r="F427" s="2" t="n">
        <v>7</v>
      </c>
      <c r="G427" s="2" t="s">
        <v>180</v>
      </c>
      <c r="H427" s="3" t="s">
        <v>181</v>
      </c>
      <c r="I427" s="10" t="n">
        <v>0</v>
      </c>
      <c r="J427" s="11" t="n">
        <f aca="false">I427/1000</f>
        <v>0</v>
      </c>
      <c r="K427" s="10" t="n">
        <v>0</v>
      </c>
      <c r="L427" s="12" t="n">
        <f aca="false">K427/1000</f>
        <v>0</v>
      </c>
      <c r="M427" s="13" t="n">
        <f aca="false">IF(SUMIFS($I$3:$I$30000,$B$3:$B$30000,$B427,$C$3:$C$30000,$C427,$D$3:$D$30000,$D427)=0,0,I427/SUMIFS($I$3:$I$30000,$B$3:$B$30000,$B427,$C$3:$C$30000,$C427,$D$3:$D$30000,$D427))</f>
        <v>0</v>
      </c>
      <c r="N427" s="13" t="n">
        <f aca="false">IF(SUMIFS($K$3:$K$30000,$B$3:$B$30000,$B427,$C$3:$C$30000,$C427,$D$3:$D$30000,$D427)=0,0,K427/SUMIFS($K$3:$K$30000,$B$3:$B$30000,$B427,$C$3:$C$30000,$C427,$D$3:$D$30000,$D427))</f>
        <v>0</v>
      </c>
      <c r="O427" s="10" t="n">
        <v>563076</v>
      </c>
      <c r="P427" s="11" t="n">
        <f aca="false">O427/1000</f>
        <v>563.076</v>
      </c>
      <c r="Q427" s="10" t="n">
        <v>18000</v>
      </c>
      <c r="R427" s="12" t="n">
        <f aca="false">Q427/1000</f>
        <v>18</v>
      </c>
      <c r="S427" s="10" t="n">
        <v>222759442</v>
      </c>
      <c r="T427" s="10" t="n">
        <v>7686232</v>
      </c>
    </row>
    <row r="428" customFormat="false" ht="15" hidden="false" customHeight="false" outlineLevel="0" collapsed="false">
      <c r="A428" s="3" t="s">
        <v>517</v>
      </c>
      <c r="B428" s="2" t="s">
        <v>518</v>
      </c>
      <c r="C428" s="2" t="n">
        <v>2025</v>
      </c>
      <c r="D428" s="2" t="s">
        <v>1478</v>
      </c>
      <c r="E428" s="3" t="s">
        <v>1479</v>
      </c>
      <c r="F428" s="2" t="n">
        <v>8</v>
      </c>
      <c r="G428" s="2" t="s">
        <v>122</v>
      </c>
      <c r="H428" s="3" t="s">
        <v>123</v>
      </c>
      <c r="I428" s="10" t="n">
        <v>0</v>
      </c>
      <c r="J428" s="11" t="n">
        <f aca="false">I428/1000</f>
        <v>0</v>
      </c>
      <c r="K428" s="10" t="n">
        <v>0</v>
      </c>
      <c r="L428" s="12" t="n">
        <f aca="false">K428/1000</f>
        <v>0</v>
      </c>
      <c r="M428" s="13" t="n">
        <f aca="false">IF(SUMIFS($I$3:$I$30000,$B$3:$B$30000,$B428,$C$3:$C$30000,$C428,$D$3:$D$30000,$D428)=0,0,I428/SUMIFS($I$3:$I$30000,$B$3:$B$30000,$B428,$C$3:$C$30000,$C428,$D$3:$D$30000,$D428))</f>
        <v>0</v>
      </c>
      <c r="N428" s="13" t="n">
        <f aca="false">IF(SUMIFS($K$3:$K$30000,$B$3:$B$30000,$B428,$C$3:$C$30000,$C428,$D$3:$D$30000,$D428)=0,0,K428/SUMIFS($K$3:$K$30000,$B$3:$B$30000,$B428,$C$3:$C$30000,$C428,$D$3:$D$30000,$D428))</f>
        <v>0</v>
      </c>
      <c r="O428" s="10" t="n">
        <v>72410</v>
      </c>
      <c r="P428" s="11" t="n">
        <f aca="false">O428/1000</f>
        <v>72.41</v>
      </c>
      <c r="Q428" s="10" t="n">
        <v>2000</v>
      </c>
      <c r="R428" s="12" t="n">
        <f aca="false">Q428/1000</f>
        <v>2</v>
      </c>
      <c r="S428" s="10" t="n">
        <v>222759442</v>
      </c>
      <c r="T428" s="10" t="n">
        <v>7686232</v>
      </c>
    </row>
    <row r="429" customFormat="false" ht="15" hidden="false" customHeight="false" outlineLevel="0" collapsed="false">
      <c r="A429" s="3" t="s">
        <v>517</v>
      </c>
      <c r="B429" s="2" t="s">
        <v>518</v>
      </c>
      <c r="C429" s="2" t="n">
        <v>2025</v>
      </c>
      <c r="D429" s="2" t="s">
        <v>1478</v>
      </c>
      <c r="E429" s="3" t="s">
        <v>1479</v>
      </c>
      <c r="F429" s="2" t="n">
        <v>9</v>
      </c>
      <c r="G429" s="2" t="s">
        <v>717</v>
      </c>
      <c r="H429" s="3" t="s">
        <v>718</v>
      </c>
      <c r="I429" s="10" t="n">
        <v>0</v>
      </c>
      <c r="J429" s="11" t="n">
        <f aca="false">I429/1000</f>
        <v>0</v>
      </c>
      <c r="K429" s="10" t="n">
        <v>0</v>
      </c>
      <c r="L429" s="12" t="n">
        <f aca="false">K429/1000</f>
        <v>0</v>
      </c>
      <c r="M429" s="13" t="n">
        <f aca="false">IF(SUMIFS($I$3:$I$30000,$B$3:$B$30000,$B429,$C$3:$C$30000,$C429,$D$3:$D$30000,$D429)=0,0,I429/SUMIFS($I$3:$I$30000,$B$3:$B$30000,$B429,$C$3:$C$30000,$C429,$D$3:$D$30000,$D429))</f>
        <v>0</v>
      </c>
      <c r="N429" s="13" t="n">
        <f aca="false">IF(SUMIFS($K$3:$K$30000,$B$3:$B$30000,$B429,$C$3:$C$30000,$C429,$D$3:$D$30000,$D429)=0,0,K429/SUMIFS($K$3:$K$30000,$B$3:$B$30000,$B429,$C$3:$C$30000,$C429,$D$3:$D$30000,$D429))</f>
        <v>0</v>
      </c>
      <c r="O429" s="10" t="n">
        <v>32475</v>
      </c>
      <c r="P429" s="11" t="n">
        <f aca="false">O429/1000</f>
        <v>32.475</v>
      </c>
      <c r="Q429" s="10" t="n">
        <v>1000</v>
      </c>
      <c r="R429" s="12" t="n">
        <f aca="false">Q429/1000</f>
        <v>1</v>
      </c>
      <c r="S429" s="10" t="n">
        <v>222759442</v>
      </c>
      <c r="T429" s="10" t="n">
        <v>7686232</v>
      </c>
    </row>
    <row r="430" customFormat="false" ht="15" hidden="false" customHeight="false" outlineLevel="0" collapsed="false">
      <c r="A430" s="3" t="s">
        <v>517</v>
      </c>
      <c r="B430" s="2" t="s">
        <v>518</v>
      </c>
      <c r="C430" s="2" t="n">
        <v>2025</v>
      </c>
      <c r="D430" s="2" t="s">
        <v>1480</v>
      </c>
      <c r="E430" s="3" t="s">
        <v>1481</v>
      </c>
      <c r="F430" s="2" t="n">
        <v>1</v>
      </c>
      <c r="G430" s="2" t="s">
        <v>107</v>
      </c>
      <c r="H430" s="3" t="s">
        <v>108</v>
      </c>
      <c r="I430" s="10" t="n">
        <v>3761982</v>
      </c>
      <c r="J430" s="11" t="n">
        <f aca="false">I430/1000</f>
        <v>3761.982</v>
      </c>
      <c r="K430" s="10" t="n">
        <v>37637</v>
      </c>
      <c r="L430" s="12" t="n">
        <f aca="false">K430/1000</f>
        <v>37.637</v>
      </c>
      <c r="M430" s="13" t="n">
        <f aca="false">IF(SUMIFS($I$3:$I$30000,$B$3:$B$30000,$B430,$C$3:$C$30000,$C430,$D$3:$D$30000,$D430)=0,0,I430/SUMIFS($I$3:$I$30000,$B$3:$B$30000,$B430,$C$3:$C$30000,$C430,$D$3:$D$30000,$D430))</f>
        <v>0.807428289958716</v>
      </c>
      <c r="N430" s="13" t="n">
        <f aca="false">IF(SUMIFS($K$3:$K$30000,$B$3:$B$30000,$B430,$C$3:$C$30000,$C430,$D$3:$D$30000,$D430)=0,0,K430/SUMIFS($K$3:$K$30000,$B$3:$B$30000,$B430,$C$3:$C$30000,$C430,$D$3:$D$30000,$D430))</f>
        <v>0.742171478151128</v>
      </c>
      <c r="O430" s="10" t="n">
        <v>305258</v>
      </c>
      <c r="P430" s="11" t="n">
        <f aca="false">O430/1000</f>
        <v>305.258</v>
      </c>
      <c r="Q430" s="10" t="n">
        <v>573</v>
      </c>
      <c r="R430" s="12" t="n">
        <f aca="false">Q430/1000</f>
        <v>0.573</v>
      </c>
      <c r="S430" s="10" t="n">
        <v>4659215</v>
      </c>
      <c r="T430" s="10" t="n">
        <v>50712</v>
      </c>
    </row>
    <row r="431" customFormat="false" ht="15" hidden="false" customHeight="false" outlineLevel="0" collapsed="false">
      <c r="A431" s="3" t="s">
        <v>517</v>
      </c>
      <c r="B431" s="2" t="s">
        <v>518</v>
      </c>
      <c r="C431" s="2" t="n">
        <v>2025</v>
      </c>
      <c r="D431" s="2" t="s">
        <v>1480</v>
      </c>
      <c r="E431" s="3" t="s">
        <v>1481</v>
      </c>
      <c r="F431" s="2" t="n">
        <v>2</v>
      </c>
      <c r="G431" s="2" t="s">
        <v>314</v>
      </c>
      <c r="H431" s="3" t="s">
        <v>315</v>
      </c>
      <c r="I431" s="10" t="n">
        <v>817983</v>
      </c>
      <c r="J431" s="11" t="n">
        <f aca="false">I431/1000</f>
        <v>817.983</v>
      </c>
      <c r="K431" s="10" t="n">
        <v>13019</v>
      </c>
      <c r="L431" s="12" t="n">
        <f aca="false">K431/1000</f>
        <v>13.019</v>
      </c>
      <c r="M431" s="13" t="n">
        <f aca="false">IF(SUMIFS($I$3:$I$30000,$B$3:$B$30000,$B431,$C$3:$C$30000,$C431,$D$3:$D$30000,$D431)=0,0,I431/SUMIFS($I$3:$I$30000,$B$3:$B$30000,$B431,$C$3:$C$30000,$C431,$D$3:$D$30000,$D431))</f>
        <v>0.17556240697199</v>
      </c>
      <c r="N431" s="13" t="n">
        <f aca="false">IF(SUMIFS($K$3:$K$30000,$B$3:$B$30000,$B431,$C$3:$C$30000,$C431,$D$3:$D$30000,$D431)=0,0,K431/SUMIFS($K$3:$K$30000,$B$3:$B$30000,$B431,$C$3:$C$30000,$C431,$D$3:$D$30000,$D431))</f>
        <v>0.256724246726613</v>
      </c>
      <c r="O431" s="10" t="n">
        <v>0</v>
      </c>
      <c r="P431" s="11" t="n">
        <f aca="false">O431/1000</f>
        <v>0</v>
      </c>
      <c r="Q431" s="10" t="n">
        <v>0</v>
      </c>
      <c r="R431" s="12" t="n">
        <f aca="false">Q431/1000</f>
        <v>0</v>
      </c>
      <c r="S431" s="10" t="n">
        <v>4659215</v>
      </c>
      <c r="T431" s="10" t="n">
        <v>50712</v>
      </c>
    </row>
    <row r="432" customFormat="false" ht="15" hidden="false" customHeight="false" outlineLevel="0" collapsed="false">
      <c r="A432" s="3" t="s">
        <v>517</v>
      </c>
      <c r="B432" s="2" t="s">
        <v>518</v>
      </c>
      <c r="C432" s="2" t="n">
        <v>2025</v>
      </c>
      <c r="D432" s="2" t="s">
        <v>1480</v>
      </c>
      <c r="E432" s="3" t="s">
        <v>1481</v>
      </c>
      <c r="F432" s="2" t="n">
        <v>3</v>
      </c>
      <c r="G432" s="2" t="s">
        <v>97</v>
      </c>
      <c r="H432" s="3" t="s">
        <v>98</v>
      </c>
      <c r="I432" s="10" t="n">
        <v>78742</v>
      </c>
      <c r="J432" s="11" t="n">
        <f aca="false">I432/1000</f>
        <v>78.742</v>
      </c>
      <c r="K432" s="10" t="n">
        <v>56</v>
      </c>
      <c r="L432" s="12" t="n">
        <f aca="false">K432/1000</f>
        <v>0.056</v>
      </c>
      <c r="M432" s="13" t="n">
        <f aca="false">IF(SUMIFS($I$3:$I$30000,$B$3:$B$30000,$B432,$C$3:$C$30000,$C432,$D$3:$D$30000,$D432)=0,0,I432/SUMIFS($I$3:$I$30000,$B$3:$B$30000,$B432,$C$3:$C$30000,$C432,$D$3:$D$30000,$D432))</f>
        <v>0.0169002718269065</v>
      </c>
      <c r="N432" s="13" t="n">
        <f aca="false">IF(SUMIFS($K$3:$K$30000,$B$3:$B$30000,$B432,$C$3:$C$30000,$C432,$D$3:$D$30000,$D432)=0,0,K432/SUMIFS($K$3:$K$30000,$B$3:$B$30000,$B432,$C$3:$C$30000,$C432,$D$3:$D$30000,$D432))</f>
        <v>0.00110427512225903</v>
      </c>
      <c r="O432" s="10" t="n">
        <v>123</v>
      </c>
      <c r="P432" s="11" t="n">
        <f aca="false">O432/1000</f>
        <v>0.123</v>
      </c>
      <c r="Q432" s="10" t="n">
        <v>6</v>
      </c>
      <c r="R432" s="12" t="n">
        <f aca="false">Q432/1000</f>
        <v>0.006</v>
      </c>
      <c r="S432" s="10" t="n">
        <v>4659215</v>
      </c>
      <c r="T432" s="10" t="n">
        <v>50712</v>
      </c>
    </row>
    <row r="433" customFormat="false" ht="15" hidden="false" customHeight="false" outlineLevel="0" collapsed="false">
      <c r="A433" s="3" t="s">
        <v>517</v>
      </c>
      <c r="B433" s="2" t="s">
        <v>518</v>
      </c>
      <c r="C433" s="2" t="n">
        <v>2025</v>
      </c>
      <c r="D433" s="2" t="s">
        <v>1480</v>
      </c>
      <c r="E433" s="3" t="s">
        <v>1481</v>
      </c>
      <c r="F433" s="2" t="n">
        <v>4</v>
      </c>
      <c r="G433" s="2" t="s">
        <v>162</v>
      </c>
      <c r="H433" s="3" t="s">
        <v>163</v>
      </c>
      <c r="I433" s="10" t="n">
        <v>345</v>
      </c>
      <c r="J433" s="11" t="n">
        <f aca="false">I433/1000</f>
        <v>0.345</v>
      </c>
      <c r="K433" s="10" t="n">
        <v>0</v>
      </c>
      <c r="L433" s="12" t="n">
        <f aca="false">K433/1000</f>
        <v>0</v>
      </c>
      <c r="M433" s="13" t="n">
        <f aca="false">IF(SUMIFS($I$3:$I$30000,$B$3:$B$30000,$B433,$C$3:$C$30000,$C433,$D$3:$D$30000,$D433)=0,0,I433/SUMIFS($I$3:$I$30000,$B$3:$B$30000,$B433,$C$3:$C$30000,$C433,$D$3:$D$30000,$D433))</f>
        <v>7.40468083142761E-005</v>
      </c>
      <c r="N433" s="13" t="n">
        <f aca="false">IF(SUMIFS($K$3:$K$30000,$B$3:$B$30000,$B433,$C$3:$C$30000,$C433,$D$3:$D$30000,$D433)=0,0,K433/SUMIFS($K$3:$K$30000,$B$3:$B$30000,$B433,$C$3:$C$30000,$C433,$D$3:$D$30000,$D433))</f>
        <v>0</v>
      </c>
      <c r="O433" s="10" t="n">
        <v>0</v>
      </c>
      <c r="P433" s="11" t="n">
        <f aca="false">O433/1000</f>
        <v>0</v>
      </c>
      <c r="Q433" s="10" t="n">
        <v>0</v>
      </c>
      <c r="R433" s="12" t="n">
        <f aca="false">Q433/1000</f>
        <v>0</v>
      </c>
      <c r="S433" s="10" t="n">
        <v>4659215</v>
      </c>
      <c r="T433" s="10" t="n">
        <v>50712</v>
      </c>
    </row>
    <row r="434" customFormat="false" ht="15" hidden="false" customHeight="false" outlineLevel="0" collapsed="false">
      <c r="A434" s="3" t="s">
        <v>517</v>
      </c>
      <c r="B434" s="2" t="s">
        <v>518</v>
      </c>
      <c r="C434" s="2" t="n">
        <v>2025</v>
      </c>
      <c r="D434" s="2" t="s">
        <v>1480</v>
      </c>
      <c r="E434" s="3" t="s">
        <v>1481</v>
      </c>
      <c r="F434" s="2" t="n">
        <v>5</v>
      </c>
      <c r="G434" s="2" t="s">
        <v>102</v>
      </c>
      <c r="H434" s="3" t="s">
        <v>103</v>
      </c>
      <c r="I434" s="10" t="n">
        <v>99</v>
      </c>
      <c r="J434" s="11" t="n">
        <f aca="false">I434/1000</f>
        <v>0.099</v>
      </c>
      <c r="K434" s="10" t="n">
        <v>0</v>
      </c>
      <c r="L434" s="12" t="n">
        <f aca="false">K434/1000</f>
        <v>0</v>
      </c>
      <c r="M434" s="13" t="n">
        <f aca="false">IF(SUMIFS($I$3:$I$30000,$B$3:$B$30000,$B434,$C$3:$C$30000,$C434,$D$3:$D$30000,$D434)=0,0,I434/SUMIFS($I$3:$I$30000,$B$3:$B$30000,$B434,$C$3:$C$30000,$C434,$D$3:$D$30000,$D434))</f>
        <v>2.12482145597488E-005</v>
      </c>
      <c r="N434" s="13" t="n">
        <f aca="false">IF(SUMIFS($K$3:$K$30000,$B$3:$B$30000,$B434,$C$3:$C$30000,$C434,$D$3:$D$30000,$D434)=0,0,K434/SUMIFS($K$3:$K$30000,$B$3:$B$30000,$B434,$C$3:$C$30000,$C434,$D$3:$D$30000,$D434))</f>
        <v>0</v>
      </c>
      <c r="O434" s="10" t="n">
        <v>0</v>
      </c>
      <c r="P434" s="11" t="n">
        <f aca="false">O434/1000</f>
        <v>0</v>
      </c>
      <c r="Q434" s="10" t="n">
        <v>0</v>
      </c>
      <c r="R434" s="12" t="n">
        <f aca="false">Q434/1000</f>
        <v>0</v>
      </c>
      <c r="S434" s="10" t="n">
        <v>4659215</v>
      </c>
      <c r="T434" s="10" t="n">
        <v>50712</v>
      </c>
    </row>
    <row r="435" customFormat="false" ht="15" hidden="false" customHeight="false" outlineLevel="0" collapsed="false">
      <c r="A435" s="3" t="s">
        <v>517</v>
      </c>
      <c r="B435" s="2" t="s">
        <v>518</v>
      </c>
      <c r="C435" s="2" t="n">
        <v>2025</v>
      </c>
      <c r="D435" s="2" t="s">
        <v>1480</v>
      </c>
      <c r="E435" s="3" t="s">
        <v>1481</v>
      </c>
      <c r="F435" s="2" t="n">
        <v>6</v>
      </c>
      <c r="G435" s="2" t="s">
        <v>504</v>
      </c>
      <c r="H435" s="3" t="s">
        <v>505</v>
      </c>
      <c r="I435" s="10" t="n">
        <v>64</v>
      </c>
      <c r="J435" s="11" t="n">
        <f aca="false">I435/1000</f>
        <v>0.064</v>
      </c>
      <c r="K435" s="10" t="n">
        <v>0</v>
      </c>
      <c r="L435" s="12" t="n">
        <f aca="false">K435/1000</f>
        <v>0</v>
      </c>
      <c r="M435" s="13" t="n">
        <f aca="false">IF(SUMIFS($I$3:$I$30000,$B$3:$B$30000,$B435,$C$3:$C$30000,$C435,$D$3:$D$30000,$D435)=0,0,I435/SUMIFS($I$3:$I$30000,$B$3:$B$30000,$B435,$C$3:$C$30000,$C435,$D$3:$D$30000,$D435))</f>
        <v>1.3736219513373E-005</v>
      </c>
      <c r="N435" s="13" t="n">
        <f aca="false">IF(SUMIFS($K$3:$K$30000,$B$3:$B$30000,$B435,$C$3:$C$30000,$C435,$D$3:$D$30000,$D435)=0,0,K435/SUMIFS($K$3:$K$30000,$B$3:$B$30000,$B435,$C$3:$C$30000,$C435,$D$3:$D$30000,$D435))</f>
        <v>0</v>
      </c>
      <c r="O435" s="10" t="n">
        <v>0</v>
      </c>
      <c r="P435" s="11" t="n">
        <f aca="false">O435/1000</f>
        <v>0</v>
      </c>
      <c r="Q435" s="10" t="n">
        <v>0</v>
      </c>
      <c r="R435" s="12" t="n">
        <f aca="false">Q435/1000</f>
        <v>0</v>
      </c>
      <c r="S435" s="10" t="n">
        <v>4659215</v>
      </c>
      <c r="T435" s="10" t="n">
        <v>50712</v>
      </c>
    </row>
    <row r="436" customFormat="false" ht="15" hidden="false" customHeight="false" outlineLevel="0" collapsed="false">
      <c r="A436" s="3" t="s">
        <v>517</v>
      </c>
      <c r="B436" s="2" t="s">
        <v>518</v>
      </c>
      <c r="C436" s="2" t="n">
        <v>2025</v>
      </c>
      <c r="D436" s="2" t="s">
        <v>1480</v>
      </c>
      <c r="E436" s="3" t="s">
        <v>1481</v>
      </c>
      <c r="F436" s="2" t="n">
        <v>7</v>
      </c>
      <c r="G436" s="2" t="s">
        <v>422</v>
      </c>
      <c r="H436" s="3" t="s">
        <v>423</v>
      </c>
      <c r="I436" s="10" t="n">
        <v>0</v>
      </c>
      <c r="J436" s="11" t="n">
        <f aca="false">I436/1000</f>
        <v>0</v>
      </c>
      <c r="K436" s="10" t="n">
        <v>0</v>
      </c>
      <c r="L436" s="12" t="n">
        <f aca="false">K436/1000</f>
        <v>0</v>
      </c>
      <c r="M436" s="13" t="n">
        <f aca="false">IF(SUMIFS($I$3:$I$30000,$B$3:$B$30000,$B436,$C$3:$C$30000,$C436,$D$3:$D$30000,$D436)=0,0,I436/SUMIFS($I$3:$I$30000,$B$3:$B$30000,$B436,$C$3:$C$30000,$C436,$D$3:$D$30000,$D436))</f>
        <v>0</v>
      </c>
      <c r="N436" s="13" t="n">
        <f aca="false">IF(SUMIFS($K$3:$K$30000,$B$3:$B$30000,$B436,$C$3:$C$30000,$C436,$D$3:$D$30000,$D436)=0,0,K436/SUMIFS($K$3:$K$30000,$B$3:$B$30000,$B436,$C$3:$C$30000,$C436,$D$3:$D$30000,$D436))</f>
        <v>0</v>
      </c>
      <c r="O436" s="10" t="n">
        <v>40</v>
      </c>
      <c r="P436" s="11" t="n">
        <f aca="false">O436/1000</f>
        <v>0.04</v>
      </c>
      <c r="Q436" s="10" t="n">
        <v>0</v>
      </c>
      <c r="R436" s="12" t="n">
        <f aca="false">Q436/1000</f>
        <v>0</v>
      </c>
      <c r="S436" s="10" t="n">
        <v>4659215</v>
      </c>
      <c r="T436" s="10" t="n">
        <v>50712</v>
      </c>
    </row>
    <row r="437" customFormat="false" ht="15" hidden="false" customHeight="false" outlineLevel="0" collapsed="false">
      <c r="A437" s="3" t="s">
        <v>517</v>
      </c>
      <c r="B437" s="2" t="s">
        <v>518</v>
      </c>
      <c r="C437" s="2" t="n">
        <v>2025</v>
      </c>
      <c r="D437" s="2" t="s">
        <v>1480</v>
      </c>
      <c r="E437" s="3" t="s">
        <v>1481</v>
      </c>
      <c r="F437" s="2" t="n">
        <v>8</v>
      </c>
      <c r="G437" s="2" t="s">
        <v>727</v>
      </c>
      <c r="H437" s="3" t="s">
        <v>728</v>
      </c>
      <c r="I437" s="10" t="n">
        <v>0</v>
      </c>
      <c r="J437" s="11" t="n">
        <f aca="false">I437/1000</f>
        <v>0</v>
      </c>
      <c r="K437" s="10" t="n">
        <v>0</v>
      </c>
      <c r="L437" s="12" t="n">
        <f aca="false">K437/1000</f>
        <v>0</v>
      </c>
      <c r="M437" s="13" t="n">
        <f aca="false">IF(SUMIFS($I$3:$I$30000,$B$3:$B$30000,$B437,$C$3:$C$30000,$C437,$D$3:$D$30000,$D437)=0,0,I437/SUMIFS($I$3:$I$30000,$B$3:$B$30000,$B437,$C$3:$C$30000,$C437,$D$3:$D$30000,$D437))</f>
        <v>0</v>
      </c>
      <c r="N437" s="13" t="n">
        <f aca="false">IF(SUMIFS($K$3:$K$30000,$B$3:$B$30000,$B437,$C$3:$C$30000,$C437,$D$3:$D$30000,$D437)=0,0,K437/SUMIFS($K$3:$K$30000,$B$3:$B$30000,$B437,$C$3:$C$30000,$C437,$D$3:$D$30000,$D437))</f>
        <v>0</v>
      </c>
      <c r="O437" s="10" t="n">
        <v>3815</v>
      </c>
      <c r="P437" s="11" t="n">
        <f aca="false">O437/1000</f>
        <v>3.815</v>
      </c>
      <c r="Q437" s="10" t="n">
        <v>0</v>
      </c>
      <c r="R437" s="12" t="n">
        <f aca="false">Q437/1000</f>
        <v>0</v>
      </c>
      <c r="S437" s="10" t="n">
        <v>4659215</v>
      </c>
      <c r="T437" s="10" t="n">
        <v>50712</v>
      </c>
    </row>
    <row r="438" customFormat="false" ht="15" hidden="false" customHeight="false" outlineLevel="0" collapsed="false">
      <c r="A438" s="3" t="s">
        <v>517</v>
      </c>
      <c r="B438" s="2" t="s">
        <v>518</v>
      </c>
      <c r="C438" s="2" t="n">
        <v>2025</v>
      </c>
      <c r="D438" s="2" t="s">
        <v>1482</v>
      </c>
      <c r="E438" s="3" t="s">
        <v>1483</v>
      </c>
      <c r="F438" s="2" t="n">
        <v>1</v>
      </c>
      <c r="G438" s="2" t="s">
        <v>97</v>
      </c>
      <c r="H438" s="3" t="s">
        <v>98</v>
      </c>
      <c r="I438" s="10" t="n">
        <v>1523589</v>
      </c>
      <c r="J438" s="11" t="n">
        <f aca="false">I438/1000</f>
        <v>1523.589</v>
      </c>
      <c r="K438" s="10" t="n">
        <v>8815</v>
      </c>
      <c r="L438" s="12" t="n">
        <f aca="false">K438/1000</f>
        <v>8.815</v>
      </c>
      <c r="M438" s="13" t="n">
        <f aca="false">IF(SUMIFS($I$3:$I$30000,$B$3:$B$30000,$B438,$C$3:$C$30000,$C438,$D$3:$D$30000,$D438)=0,0,I438/SUMIFS($I$3:$I$30000,$B$3:$B$30000,$B438,$C$3:$C$30000,$C438,$D$3:$D$30000,$D438))</f>
        <v>0.587672443918842</v>
      </c>
      <c r="N438" s="13" t="n">
        <f aca="false">IF(SUMIFS($K$3:$K$30000,$B$3:$B$30000,$B438,$C$3:$C$30000,$C438,$D$3:$D$30000,$D438)=0,0,K438/SUMIFS($K$3:$K$30000,$B$3:$B$30000,$B438,$C$3:$C$30000,$C438,$D$3:$D$30000,$D438))</f>
        <v>0.775217658956996</v>
      </c>
      <c r="O438" s="10" t="n">
        <v>117170</v>
      </c>
      <c r="P438" s="11" t="n">
        <f aca="false">O438/1000</f>
        <v>117.17</v>
      </c>
      <c r="Q438" s="10" t="n">
        <v>2636</v>
      </c>
      <c r="R438" s="12" t="n">
        <f aca="false">Q438/1000</f>
        <v>2.636</v>
      </c>
      <c r="S438" s="10" t="n">
        <v>2592582</v>
      </c>
      <c r="T438" s="10" t="n">
        <v>11371</v>
      </c>
    </row>
    <row r="439" customFormat="false" ht="15" hidden="false" customHeight="false" outlineLevel="0" collapsed="false">
      <c r="A439" s="3" t="s">
        <v>517</v>
      </c>
      <c r="B439" s="2" t="s">
        <v>518</v>
      </c>
      <c r="C439" s="2" t="n">
        <v>2025</v>
      </c>
      <c r="D439" s="2" t="s">
        <v>1482</v>
      </c>
      <c r="E439" s="3" t="s">
        <v>1483</v>
      </c>
      <c r="F439" s="2" t="n">
        <v>2</v>
      </c>
      <c r="G439" s="2" t="s">
        <v>107</v>
      </c>
      <c r="H439" s="3" t="s">
        <v>108</v>
      </c>
      <c r="I439" s="10" t="n">
        <v>1064075</v>
      </c>
      <c r="J439" s="11" t="n">
        <f aca="false">I439/1000</f>
        <v>1064.075</v>
      </c>
      <c r="K439" s="10" t="n">
        <v>2513</v>
      </c>
      <c r="L439" s="12" t="n">
        <f aca="false">K439/1000</f>
        <v>2.513</v>
      </c>
      <c r="M439" s="13" t="n">
        <f aca="false">IF(SUMIFS($I$3:$I$30000,$B$3:$B$30000,$B439,$C$3:$C$30000,$C439,$D$3:$D$30000,$D439)=0,0,I439/SUMIFS($I$3:$I$30000,$B$3:$B$30000,$B439,$C$3:$C$30000,$C439,$D$3:$D$30000,$D439))</f>
        <v>0.410430605473617</v>
      </c>
      <c r="N439" s="13" t="n">
        <f aca="false">IF(SUMIFS($K$3:$K$30000,$B$3:$B$30000,$B439,$C$3:$C$30000,$C439,$D$3:$D$30000,$D439)=0,0,K439/SUMIFS($K$3:$K$30000,$B$3:$B$30000,$B439,$C$3:$C$30000,$C439,$D$3:$D$30000,$D439))</f>
        <v>0.221000791487116</v>
      </c>
      <c r="O439" s="10" t="n">
        <v>23332</v>
      </c>
      <c r="P439" s="11" t="n">
        <f aca="false">O439/1000</f>
        <v>23.332</v>
      </c>
      <c r="Q439" s="10" t="n">
        <v>39</v>
      </c>
      <c r="R439" s="12" t="n">
        <f aca="false">Q439/1000</f>
        <v>0.039</v>
      </c>
      <c r="S439" s="10" t="n">
        <v>2592582</v>
      </c>
      <c r="T439" s="10" t="n">
        <v>11371</v>
      </c>
    </row>
    <row r="440" customFormat="false" ht="15" hidden="false" customHeight="false" outlineLevel="0" collapsed="false">
      <c r="A440" s="3" t="s">
        <v>517</v>
      </c>
      <c r="B440" s="2" t="s">
        <v>518</v>
      </c>
      <c r="C440" s="2" t="n">
        <v>2025</v>
      </c>
      <c r="D440" s="2" t="s">
        <v>1482</v>
      </c>
      <c r="E440" s="3" t="s">
        <v>1483</v>
      </c>
      <c r="F440" s="2" t="n">
        <v>3</v>
      </c>
      <c r="G440" s="2" t="s">
        <v>152</v>
      </c>
      <c r="H440" s="3" t="s">
        <v>153</v>
      </c>
      <c r="I440" s="10" t="n">
        <v>1707</v>
      </c>
      <c r="J440" s="11" t="n">
        <f aca="false">I440/1000</f>
        <v>1.707</v>
      </c>
      <c r="K440" s="10" t="n">
        <v>0</v>
      </c>
      <c r="L440" s="12" t="n">
        <f aca="false">K440/1000</f>
        <v>0</v>
      </c>
      <c r="M440" s="13" t="n">
        <f aca="false">IF(SUMIFS($I$3:$I$30000,$B$3:$B$30000,$B440,$C$3:$C$30000,$C440,$D$3:$D$30000,$D440)=0,0,I440/SUMIFS($I$3:$I$30000,$B$3:$B$30000,$B440,$C$3:$C$30000,$C440,$D$3:$D$30000,$D440))</f>
        <v>0.00065841697581793</v>
      </c>
      <c r="N440" s="13" t="n">
        <f aca="false">IF(SUMIFS($K$3:$K$30000,$B$3:$B$30000,$B440,$C$3:$C$30000,$C440,$D$3:$D$30000,$D440)=0,0,K440/SUMIFS($K$3:$K$30000,$B$3:$B$30000,$B440,$C$3:$C$30000,$C440,$D$3:$D$30000,$D440))</f>
        <v>0</v>
      </c>
      <c r="O440" s="10" t="n">
        <v>0</v>
      </c>
      <c r="P440" s="11" t="n">
        <f aca="false">O440/1000</f>
        <v>0</v>
      </c>
      <c r="Q440" s="10" t="n">
        <v>0</v>
      </c>
      <c r="R440" s="12" t="n">
        <f aca="false">Q440/1000</f>
        <v>0</v>
      </c>
      <c r="S440" s="10" t="n">
        <v>2592582</v>
      </c>
      <c r="T440" s="10" t="n">
        <v>11371</v>
      </c>
    </row>
    <row r="441" customFormat="false" ht="15" hidden="false" customHeight="false" outlineLevel="0" collapsed="false">
      <c r="A441" s="3" t="s">
        <v>517</v>
      </c>
      <c r="B441" s="2" t="s">
        <v>518</v>
      </c>
      <c r="C441" s="2" t="n">
        <v>2025</v>
      </c>
      <c r="D441" s="2" t="s">
        <v>1482</v>
      </c>
      <c r="E441" s="3" t="s">
        <v>1483</v>
      </c>
      <c r="F441" s="2" t="n">
        <v>4</v>
      </c>
      <c r="G441" s="2" t="s">
        <v>171</v>
      </c>
      <c r="H441" s="3" t="s">
        <v>172</v>
      </c>
      <c r="I441" s="10" t="n">
        <v>1343</v>
      </c>
      <c r="J441" s="11" t="n">
        <f aca="false">I441/1000</f>
        <v>1.343</v>
      </c>
      <c r="K441" s="10" t="n">
        <v>0</v>
      </c>
      <c r="L441" s="12" t="n">
        <f aca="false">K441/1000</f>
        <v>0</v>
      </c>
      <c r="M441" s="13" t="n">
        <f aca="false">IF(SUMIFS($I$3:$I$30000,$B$3:$B$30000,$B441,$C$3:$C$30000,$C441,$D$3:$D$30000,$D441)=0,0,I441/SUMIFS($I$3:$I$30000,$B$3:$B$30000,$B441,$C$3:$C$30000,$C441,$D$3:$D$30000,$D441))</f>
        <v>0.0005180164021813</v>
      </c>
      <c r="N441" s="13" t="n">
        <f aca="false">IF(SUMIFS($K$3:$K$30000,$B$3:$B$30000,$B441,$C$3:$C$30000,$C441,$D$3:$D$30000,$D441)=0,0,K441/SUMIFS($K$3:$K$30000,$B$3:$B$30000,$B441,$C$3:$C$30000,$C441,$D$3:$D$30000,$D441))</f>
        <v>0</v>
      </c>
      <c r="O441" s="10" t="n">
        <v>0</v>
      </c>
      <c r="P441" s="11" t="n">
        <f aca="false">O441/1000</f>
        <v>0</v>
      </c>
      <c r="Q441" s="10" t="n">
        <v>0</v>
      </c>
      <c r="R441" s="12" t="n">
        <f aca="false">Q441/1000</f>
        <v>0</v>
      </c>
      <c r="S441" s="10" t="n">
        <v>2592582</v>
      </c>
      <c r="T441" s="10" t="n">
        <v>11371</v>
      </c>
    </row>
    <row r="442" customFormat="false" ht="15" hidden="false" customHeight="false" outlineLevel="0" collapsed="false">
      <c r="A442" s="3" t="s">
        <v>517</v>
      </c>
      <c r="B442" s="2" t="s">
        <v>518</v>
      </c>
      <c r="C442" s="2" t="n">
        <v>2025</v>
      </c>
      <c r="D442" s="2" t="s">
        <v>1482</v>
      </c>
      <c r="E442" s="3" t="s">
        <v>1483</v>
      </c>
      <c r="F442" s="2" t="n">
        <v>5</v>
      </c>
      <c r="G442" s="2" t="s">
        <v>205</v>
      </c>
      <c r="H442" s="3" t="s">
        <v>206</v>
      </c>
      <c r="I442" s="10" t="n">
        <v>1124</v>
      </c>
      <c r="J442" s="11" t="n">
        <f aca="false">I442/1000</f>
        <v>1.124</v>
      </c>
      <c r="K442" s="10" t="n">
        <v>2</v>
      </c>
      <c r="L442" s="12" t="n">
        <f aca="false">K442/1000</f>
        <v>0.002</v>
      </c>
      <c r="M442" s="13" t="n">
        <f aca="false">IF(SUMIFS($I$3:$I$30000,$B$3:$B$30000,$B442,$C$3:$C$30000,$C442,$D$3:$D$30000,$D442)=0,0,I442/SUMIFS($I$3:$I$30000,$B$3:$B$30000,$B442,$C$3:$C$30000,$C442,$D$3:$D$30000,$D442))</f>
        <v>0.000433544628482339</v>
      </c>
      <c r="N442" s="13" t="n">
        <f aca="false">IF(SUMIFS($K$3:$K$30000,$B$3:$B$30000,$B442,$C$3:$C$30000,$C442,$D$3:$D$30000,$D442)=0,0,K442/SUMIFS($K$3:$K$30000,$B$3:$B$30000,$B442,$C$3:$C$30000,$C442,$D$3:$D$30000,$D442))</f>
        <v>0.000175886025855246</v>
      </c>
      <c r="O442" s="10" t="n">
        <v>0</v>
      </c>
      <c r="P442" s="11" t="n">
        <f aca="false">O442/1000</f>
        <v>0</v>
      </c>
      <c r="Q442" s="10" t="n">
        <v>0</v>
      </c>
      <c r="R442" s="12" t="n">
        <f aca="false">Q442/1000</f>
        <v>0</v>
      </c>
      <c r="S442" s="10" t="n">
        <v>2592582</v>
      </c>
      <c r="T442" s="10" t="n">
        <v>11371</v>
      </c>
    </row>
    <row r="443" customFormat="false" ht="15" hidden="false" customHeight="false" outlineLevel="0" collapsed="false">
      <c r="A443" s="3" t="s">
        <v>517</v>
      </c>
      <c r="B443" s="2" t="s">
        <v>518</v>
      </c>
      <c r="C443" s="2" t="n">
        <v>2025</v>
      </c>
      <c r="D443" s="2" t="s">
        <v>1482</v>
      </c>
      <c r="E443" s="3" t="s">
        <v>1483</v>
      </c>
      <c r="F443" s="2" t="n">
        <v>6</v>
      </c>
      <c r="G443" s="2" t="s">
        <v>102</v>
      </c>
      <c r="H443" s="3" t="s">
        <v>103</v>
      </c>
      <c r="I443" s="10" t="n">
        <v>608</v>
      </c>
      <c r="J443" s="11" t="n">
        <f aca="false">I443/1000</f>
        <v>0.608</v>
      </c>
      <c r="K443" s="10" t="n">
        <v>5</v>
      </c>
      <c r="L443" s="12" t="n">
        <f aca="false">K443/1000</f>
        <v>0.005</v>
      </c>
      <c r="M443" s="13" t="n">
        <f aca="false">IF(SUMIFS($I$3:$I$30000,$B$3:$B$30000,$B443,$C$3:$C$30000,$C443,$D$3:$D$30000,$D443)=0,0,I443/SUMIFS($I$3:$I$30000,$B$3:$B$30000,$B443,$C$3:$C$30000,$C443,$D$3:$D$30000,$D443))</f>
        <v>0.000234515243876568</v>
      </c>
      <c r="N443" s="13" t="n">
        <f aca="false">IF(SUMIFS($K$3:$K$30000,$B$3:$B$30000,$B443,$C$3:$C$30000,$C443,$D$3:$D$30000,$D443)=0,0,K443/SUMIFS($K$3:$K$30000,$B$3:$B$30000,$B443,$C$3:$C$30000,$C443,$D$3:$D$30000,$D443))</f>
        <v>0.000439715064638115</v>
      </c>
      <c r="O443" s="10" t="n">
        <v>0</v>
      </c>
      <c r="P443" s="11" t="n">
        <f aca="false">O443/1000</f>
        <v>0</v>
      </c>
      <c r="Q443" s="10" t="n">
        <v>0</v>
      </c>
      <c r="R443" s="12" t="n">
        <f aca="false">Q443/1000</f>
        <v>0</v>
      </c>
      <c r="S443" s="10" t="n">
        <v>2592582</v>
      </c>
      <c r="T443" s="10" t="n">
        <v>11371</v>
      </c>
    </row>
    <row r="444" customFormat="false" ht="15" hidden="false" customHeight="false" outlineLevel="0" collapsed="false">
      <c r="A444" s="3" t="s">
        <v>517</v>
      </c>
      <c r="B444" s="2" t="s">
        <v>518</v>
      </c>
      <c r="C444" s="2" t="n">
        <v>2025</v>
      </c>
      <c r="D444" s="2" t="s">
        <v>1482</v>
      </c>
      <c r="E444" s="3" t="s">
        <v>1483</v>
      </c>
      <c r="F444" s="2" t="n">
        <v>7</v>
      </c>
      <c r="G444" s="2" t="s">
        <v>210</v>
      </c>
      <c r="H444" s="3" t="s">
        <v>211</v>
      </c>
      <c r="I444" s="10" t="n">
        <v>136</v>
      </c>
      <c r="J444" s="11" t="n">
        <f aca="false">I444/1000</f>
        <v>0.136</v>
      </c>
      <c r="K444" s="10" t="n">
        <v>36</v>
      </c>
      <c r="L444" s="12" t="n">
        <f aca="false">K444/1000</f>
        <v>0.036</v>
      </c>
      <c r="M444" s="13" t="n">
        <f aca="false">IF(SUMIFS($I$3:$I$30000,$B$3:$B$30000,$B444,$C$3:$C$30000,$C444,$D$3:$D$30000,$D444)=0,0,I444/SUMIFS($I$3:$I$30000,$B$3:$B$30000,$B444,$C$3:$C$30000,$C444,$D$3:$D$30000,$D444))</f>
        <v>5.24573571829165E-005</v>
      </c>
      <c r="N444" s="13" t="n">
        <f aca="false">IF(SUMIFS($K$3:$K$30000,$B$3:$B$30000,$B444,$C$3:$C$30000,$C444,$D$3:$D$30000,$D444)=0,0,K444/SUMIFS($K$3:$K$30000,$B$3:$B$30000,$B444,$C$3:$C$30000,$C444,$D$3:$D$30000,$D444))</f>
        <v>0.00316594846539442</v>
      </c>
      <c r="O444" s="10" t="n">
        <v>0</v>
      </c>
      <c r="P444" s="11" t="n">
        <f aca="false">O444/1000</f>
        <v>0</v>
      </c>
      <c r="Q444" s="10" t="n">
        <v>0</v>
      </c>
      <c r="R444" s="12" t="n">
        <f aca="false">Q444/1000</f>
        <v>0</v>
      </c>
      <c r="S444" s="10" t="n">
        <v>2592582</v>
      </c>
      <c r="T444" s="10" t="n">
        <v>11371</v>
      </c>
    </row>
    <row r="445" customFormat="false" ht="15" hidden="false" customHeight="false" outlineLevel="0" collapsed="false">
      <c r="A445" s="3" t="s">
        <v>517</v>
      </c>
      <c r="B445" s="2" t="s">
        <v>518</v>
      </c>
      <c r="C445" s="2" t="n">
        <v>2025</v>
      </c>
      <c r="D445" s="2" t="s">
        <v>1482</v>
      </c>
      <c r="E445" s="3" t="s">
        <v>1483</v>
      </c>
      <c r="F445" s="2" t="n">
        <v>8</v>
      </c>
      <c r="G445" s="2" t="s">
        <v>180</v>
      </c>
      <c r="H445" s="3" t="s">
        <v>181</v>
      </c>
      <c r="I445" s="10" t="n">
        <v>0</v>
      </c>
      <c r="J445" s="11" t="n">
        <f aca="false">I445/1000</f>
        <v>0</v>
      </c>
      <c r="K445" s="10" t="n">
        <v>0</v>
      </c>
      <c r="L445" s="12" t="n">
        <f aca="false">K445/1000</f>
        <v>0</v>
      </c>
      <c r="M445" s="13" t="n">
        <f aca="false">IF(SUMIFS($I$3:$I$30000,$B$3:$B$30000,$B445,$C$3:$C$30000,$C445,$D$3:$D$30000,$D445)=0,0,I445/SUMIFS($I$3:$I$30000,$B$3:$B$30000,$B445,$C$3:$C$30000,$C445,$D$3:$D$30000,$D445))</f>
        <v>0</v>
      </c>
      <c r="N445" s="13" t="n">
        <f aca="false">IF(SUMIFS($K$3:$K$30000,$B$3:$B$30000,$B445,$C$3:$C$30000,$C445,$D$3:$D$30000,$D445)=0,0,K445/SUMIFS($K$3:$K$30000,$B$3:$B$30000,$B445,$C$3:$C$30000,$C445,$D$3:$D$30000,$D445))</f>
        <v>0</v>
      </c>
      <c r="O445" s="10" t="n">
        <v>405</v>
      </c>
      <c r="P445" s="11" t="n">
        <f aca="false">O445/1000</f>
        <v>0.405</v>
      </c>
      <c r="Q445" s="10" t="n">
        <v>1</v>
      </c>
      <c r="R445" s="12" t="n">
        <f aca="false">Q445/1000</f>
        <v>0.001</v>
      </c>
      <c r="S445" s="10" t="n">
        <v>2592582</v>
      </c>
      <c r="T445" s="10" t="n">
        <v>11371</v>
      </c>
    </row>
    <row r="446" customFormat="false" ht="15" hidden="false" customHeight="false" outlineLevel="0" collapsed="false">
      <c r="A446" s="3" t="s">
        <v>517</v>
      </c>
      <c r="B446" s="2" t="s">
        <v>518</v>
      </c>
      <c r="C446" s="2" t="n">
        <v>2025</v>
      </c>
      <c r="D446" s="2" t="s">
        <v>1482</v>
      </c>
      <c r="E446" s="3" t="s">
        <v>1483</v>
      </c>
      <c r="F446" s="2" t="n">
        <v>9</v>
      </c>
      <c r="G446" s="2" t="s">
        <v>147</v>
      </c>
      <c r="H446" s="3" t="s">
        <v>148</v>
      </c>
      <c r="I446" s="10" t="n">
        <v>0</v>
      </c>
      <c r="J446" s="11" t="n">
        <f aca="false">I446/1000</f>
        <v>0</v>
      </c>
      <c r="K446" s="10" t="n">
        <v>0</v>
      </c>
      <c r="L446" s="12" t="n">
        <f aca="false">K446/1000</f>
        <v>0</v>
      </c>
      <c r="M446" s="13" t="n">
        <f aca="false">IF(SUMIFS($I$3:$I$30000,$B$3:$B$30000,$B446,$C$3:$C$30000,$C446,$D$3:$D$30000,$D446)=0,0,I446/SUMIFS($I$3:$I$30000,$B$3:$B$30000,$B446,$C$3:$C$30000,$C446,$D$3:$D$30000,$D446))</f>
        <v>0</v>
      </c>
      <c r="N446" s="13" t="n">
        <f aca="false">IF(SUMIFS($K$3:$K$30000,$B$3:$B$30000,$B446,$C$3:$C$30000,$C446,$D$3:$D$30000,$D446)=0,0,K446/SUMIFS($K$3:$K$30000,$B$3:$B$30000,$B446,$C$3:$C$30000,$C446,$D$3:$D$30000,$D446))</f>
        <v>0</v>
      </c>
      <c r="O446" s="10" t="n">
        <v>50</v>
      </c>
      <c r="P446" s="11" t="n">
        <f aca="false">O446/1000</f>
        <v>0.05</v>
      </c>
      <c r="Q446" s="10" t="n">
        <v>0</v>
      </c>
      <c r="R446" s="12" t="n">
        <f aca="false">Q446/1000</f>
        <v>0</v>
      </c>
      <c r="S446" s="10" t="n">
        <v>2592582</v>
      </c>
      <c r="T446" s="10" t="n">
        <v>11371</v>
      </c>
    </row>
    <row r="447" customFormat="false" ht="15" hidden="false" customHeight="false" outlineLevel="0" collapsed="false">
      <c r="A447" s="3" t="s">
        <v>517</v>
      </c>
      <c r="B447" s="2" t="s">
        <v>518</v>
      </c>
      <c r="C447" s="2" t="n">
        <v>2025</v>
      </c>
      <c r="D447" s="2" t="s">
        <v>1482</v>
      </c>
      <c r="E447" s="3" t="s">
        <v>1483</v>
      </c>
      <c r="F447" s="2" t="n">
        <v>10</v>
      </c>
      <c r="G447" s="2" t="s">
        <v>422</v>
      </c>
      <c r="H447" s="3" t="s">
        <v>423</v>
      </c>
      <c r="I447" s="10" t="n">
        <v>0</v>
      </c>
      <c r="J447" s="11" t="n">
        <f aca="false">I447/1000</f>
        <v>0</v>
      </c>
      <c r="K447" s="10" t="n">
        <v>0</v>
      </c>
      <c r="L447" s="12" t="n">
        <f aca="false">K447/1000</f>
        <v>0</v>
      </c>
      <c r="M447" s="13" t="n">
        <f aca="false">IF(SUMIFS($I$3:$I$30000,$B$3:$B$30000,$B447,$C$3:$C$30000,$C447,$D$3:$D$30000,$D447)=0,0,I447/SUMIFS($I$3:$I$30000,$B$3:$B$30000,$B447,$C$3:$C$30000,$C447,$D$3:$D$30000,$D447))</f>
        <v>0</v>
      </c>
      <c r="N447" s="13" t="n">
        <f aca="false">IF(SUMIFS($K$3:$K$30000,$B$3:$B$30000,$B447,$C$3:$C$30000,$C447,$D$3:$D$30000,$D447)=0,0,K447/SUMIFS($K$3:$K$30000,$B$3:$B$30000,$B447,$C$3:$C$30000,$C447,$D$3:$D$30000,$D447))</f>
        <v>0</v>
      </c>
      <c r="O447" s="10" t="n">
        <v>30</v>
      </c>
      <c r="P447" s="11" t="n">
        <f aca="false">O447/1000</f>
        <v>0.03</v>
      </c>
      <c r="Q447" s="10" t="n">
        <v>1</v>
      </c>
      <c r="R447" s="12" t="n">
        <f aca="false">Q447/1000</f>
        <v>0.001</v>
      </c>
      <c r="S447" s="10" t="n">
        <v>2592582</v>
      </c>
      <c r="T447" s="10" t="n">
        <v>11371</v>
      </c>
    </row>
    <row r="448" customFormat="false" ht="15" hidden="false" customHeight="false" outlineLevel="0" collapsed="false">
      <c r="A448" s="3" t="s">
        <v>517</v>
      </c>
      <c r="B448" s="2" t="s">
        <v>518</v>
      </c>
      <c r="C448" s="2" t="n">
        <v>2026</v>
      </c>
      <c r="D448" s="2" t="s">
        <v>1476</v>
      </c>
      <c r="E448" s="3" t="s">
        <v>1477</v>
      </c>
      <c r="F448" s="2" t="n">
        <v>1</v>
      </c>
      <c r="G448" s="2" t="s">
        <v>97</v>
      </c>
      <c r="H448" s="3" t="s">
        <v>98</v>
      </c>
      <c r="I448" s="10" t="n">
        <v>0</v>
      </c>
      <c r="J448" s="11" t="n">
        <f aca="false">I448/1000</f>
        <v>0</v>
      </c>
      <c r="K448" s="10" t="n">
        <v>0</v>
      </c>
      <c r="L448" s="12" t="n">
        <f aca="false">K448/1000</f>
        <v>0</v>
      </c>
      <c r="M448" s="13" t="n">
        <f aca="false">IF(SUMIFS($I$3:$I$30000,$B$3:$B$30000,$B448,$C$3:$C$30000,$C448,$D$3:$D$30000,$D448)=0,0,I448/SUMIFS($I$3:$I$30000,$B$3:$B$30000,$B448,$C$3:$C$30000,$C448,$D$3:$D$30000,$D448))</f>
        <v>0</v>
      </c>
      <c r="N448" s="13" t="n">
        <f aca="false">IF(SUMIFS($K$3:$K$30000,$B$3:$B$30000,$B448,$C$3:$C$30000,$C448,$D$3:$D$30000,$D448)=0,0,K448/SUMIFS($K$3:$K$30000,$B$3:$B$30000,$B448,$C$3:$C$30000,$C448,$D$3:$D$30000,$D448))</f>
        <v>0</v>
      </c>
      <c r="O448" s="10" t="n">
        <v>506</v>
      </c>
      <c r="P448" s="11" t="n">
        <f aca="false">O448/1000</f>
        <v>0.506</v>
      </c>
      <c r="Q448" s="10" t="n">
        <v>1</v>
      </c>
      <c r="R448" s="12" t="n">
        <f aca="false">Q448/1000</f>
        <v>0.001</v>
      </c>
      <c r="S448" s="10" t="n">
        <v>0</v>
      </c>
      <c r="T448" s="10" t="n">
        <v>0</v>
      </c>
    </row>
    <row r="449" customFormat="false" ht="15" hidden="false" customHeight="false" outlineLevel="0" collapsed="false">
      <c r="A449" s="3" t="s">
        <v>517</v>
      </c>
      <c r="B449" s="2" t="s">
        <v>518</v>
      </c>
      <c r="C449" s="2" t="n">
        <v>2026</v>
      </c>
      <c r="D449" s="2" t="s">
        <v>1478</v>
      </c>
      <c r="E449" s="3" t="s">
        <v>1479</v>
      </c>
      <c r="F449" s="2" t="n">
        <v>1</v>
      </c>
      <c r="G449" s="2" t="s">
        <v>314</v>
      </c>
      <c r="H449" s="3" t="s">
        <v>315</v>
      </c>
      <c r="I449" s="10" t="n">
        <v>179093393</v>
      </c>
      <c r="J449" s="11" t="n">
        <f aca="false">I449/1000</f>
        <v>179093.393</v>
      </c>
      <c r="K449" s="10" t="n">
        <v>6087712</v>
      </c>
      <c r="L449" s="12" t="n">
        <f aca="false">K449/1000</f>
        <v>6087.712</v>
      </c>
      <c r="M449" s="13" t="n">
        <f aca="false">IF(SUMIFS($I$3:$I$30000,$B$3:$B$30000,$B449,$C$3:$C$30000,$C449,$D$3:$D$30000,$D449)=0,0,I449/SUMIFS($I$3:$I$30000,$B$3:$B$30000,$B449,$C$3:$C$30000,$C449,$D$3:$D$30000,$D449))</f>
        <v>0.988902017309748</v>
      </c>
      <c r="N449" s="13" t="n">
        <f aca="false">IF(SUMIFS($K$3:$K$30000,$B$3:$B$30000,$B449,$C$3:$C$30000,$C449,$D$3:$D$30000,$D449)=0,0,K449/SUMIFS($K$3:$K$30000,$B$3:$B$30000,$B449,$C$3:$C$30000,$C449,$D$3:$D$30000,$D449))</f>
        <v>0.989916617369045</v>
      </c>
      <c r="O449" s="10" t="n">
        <v>0</v>
      </c>
      <c r="P449" s="11" t="n">
        <f aca="false">O449/1000</f>
        <v>0</v>
      </c>
      <c r="Q449" s="10" t="n">
        <v>0</v>
      </c>
      <c r="R449" s="12" t="n">
        <f aca="false">Q449/1000</f>
        <v>0</v>
      </c>
      <c r="S449" s="10" t="n">
        <v>181103274</v>
      </c>
      <c r="T449" s="10" t="n">
        <v>6149722</v>
      </c>
    </row>
    <row r="450" customFormat="false" ht="15" hidden="false" customHeight="false" outlineLevel="0" collapsed="false">
      <c r="A450" s="3" t="s">
        <v>517</v>
      </c>
      <c r="B450" s="2" t="s">
        <v>518</v>
      </c>
      <c r="C450" s="2" t="n">
        <v>2026</v>
      </c>
      <c r="D450" s="2" t="s">
        <v>1478</v>
      </c>
      <c r="E450" s="3" t="s">
        <v>1479</v>
      </c>
      <c r="F450" s="2" t="n">
        <v>2</v>
      </c>
      <c r="G450" s="2" t="s">
        <v>247</v>
      </c>
      <c r="H450" s="3" t="s">
        <v>248</v>
      </c>
      <c r="I450" s="10" t="n">
        <v>1926831</v>
      </c>
      <c r="J450" s="11" t="n">
        <f aca="false">I450/1000</f>
        <v>1926.831</v>
      </c>
      <c r="K450" s="10" t="n">
        <v>60010</v>
      </c>
      <c r="L450" s="12" t="n">
        <f aca="false">K450/1000</f>
        <v>60.01</v>
      </c>
      <c r="M450" s="13" t="n">
        <f aca="false">IF(SUMIFS($I$3:$I$30000,$B$3:$B$30000,$B450,$C$3:$C$30000,$C450,$D$3:$D$30000,$D450)=0,0,I450/SUMIFS($I$3:$I$30000,$B$3:$B$30000,$B450,$C$3:$C$30000,$C450,$D$3:$D$30000,$D450))</f>
        <v>0.0106394045642709</v>
      </c>
      <c r="N450" s="13" t="n">
        <f aca="false">IF(SUMIFS($K$3:$K$30000,$B$3:$B$30000,$B450,$C$3:$C$30000,$C450,$D$3:$D$30000,$D450)=0,0,K450/SUMIFS($K$3:$K$30000,$B$3:$B$30000,$B450,$C$3:$C$30000,$C450,$D$3:$D$30000,$D450))</f>
        <v>0.00975816467801309</v>
      </c>
      <c r="O450" s="10" t="n">
        <v>0</v>
      </c>
      <c r="P450" s="11" t="n">
        <f aca="false">O450/1000</f>
        <v>0</v>
      </c>
      <c r="Q450" s="10" t="n">
        <v>0</v>
      </c>
      <c r="R450" s="12" t="n">
        <f aca="false">Q450/1000</f>
        <v>0</v>
      </c>
      <c r="S450" s="10" t="n">
        <v>181103274</v>
      </c>
      <c r="T450" s="10" t="n">
        <v>6149722</v>
      </c>
    </row>
    <row r="451" customFormat="false" ht="15" hidden="false" customHeight="false" outlineLevel="0" collapsed="false">
      <c r="A451" s="3" t="s">
        <v>517</v>
      </c>
      <c r="B451" s="2" t="s">
        <v>518</v>
      </c>
      <c r="C451" s="2" t="n">
        <v>2026</v>
      </c>
      <c r="D451" s="2" t="s">
        <v>1478</v>
      </c>
      <c r="E451" s="3" t="s">
        <v>1479</v>
      </c>
      <c r="F451" s="2" t="n">
        <v>3</v>
      </c>
      <c r="G451" s="2" t="s">
        <v>102</v>
      </c>
      <c r="H451" s="3" t="s">
        <v>103</v>
      </c>
      <c r="I451" s="10" t="n">
        <v>83050</v>
      </c>
      <c r="J451" s="11" t="n">
        <f aca="false">I451/1000</f>
        <v>83.05</v>
      </c>
      <c r="K451" s="10" t="n">
        <v>2000</v>
      </c>
      <c r="L451" s="12" t="n">
        <f aca="false">K451/1000</f>
        <v>2</v>
      </c>
      <c r="M451" s="13" t="n">
        <f aca="false">IF(SUMIFS($I$3:$I$30000,$B$3:$B$30000,$B451,$C$3:$C$30000,$C451,$D$3:$D$30000,$D451)=0,0,I451/SUMIFS($I$3:$I$30000,$B$3:$B$30000,$B451,$C$3:$C$30000,$C451,$D$3:$D$30000,$D451))</f>
        <v>0.000458578125981312</v>
      </c>
      <c r="N451" s="13" t="n">
        <f aca="false">IF(SUMIFS($K$3:$K$30000,$B$3:$B$30000,$B451,$C$3:$C$30000,$C451,$D$3:$D$30000,$D451)=0,0,K451/SUMIFS($K$3:$K$30000,$B$3:$B$30000,$B451,$C$3:$C$30000,$C451,$D$3:$D$30000,$D451))</f>
        <v>0.000325217952941613</v>
      </c>
      <c r="O451" s="10" t="n">
        <v>874006</v>
      </c>
      <c r="P451" s="11" t="n">
        <f aca="false">O451/1000</f>
        <v>874.006</v>
      </c>
      <c r="Q451" s="10" t="n">
        <v>26900</v>
      </c>
      <c r="R451" s="12" t="n">
        <f aca="false">Q451/1000</f>
        <v>26.9</v>
      </c>
      <c r="S451" s="10" t="n">
        <v>181103274</v>
      </c>
      <c r="T451" s="10" t="n">
        <v>6149722</v>
      </c>
    </row>
    <row r="452" customFormat="false" ht="15" hidden="false" customHeight="false" outlineLevel="0" collapsed="false">
      <c r="A452" s="3" t="s">
        <v>517</v>
      </c>
      <c r="B452" s="2" t="s">
        <v>518</v>
      </c>
      <c r="C452" s="2" t="n">
        <v>2026</v>
      </c>
      <c r="D452" s="2" t="s">
        <v>1478</v>
      </c>
      <c r="E452" s="3" t="s">
        <v>1479</v>
      </c>
      <c r="F452" s="2" t="n">
        <v>4</v>
      </c>
      <c r="G452" s="2" t="s">
        <v>152</v>
      </c>
      <c r="H452" s="3" t="s">
        <v>153</v>
      </c>
      <c r="I452" s="10" t="n">
        <v>0</v>
      </c>
      <c r="J452" s="11" t="n">
        <f aca="false">I452/1000</f>
        <v>0</v>
      </c>
      <c r="K452" s="10" t="n">
        <v>0</v>
      </c>
      <c r="L452" s="12" t="n">
        <f aca="false">K452/1000</f>
        <v>0</v>
      </c>
      <c r="M452" s="13" t="n">
        <f aca="false">IF(SUMIFS($I$3:$I$30000,$B$3:$B$30000,$B452,$C$3:$C$30000,$C452,$D$3:$D$30000,$D452)=0,0,I452/SUMIFS($I$3:$I$30000,$B$3:$B$30000,$B452,$C$3:$C$30000,$C452,$D$3:$D$30000,$D452))</f>
        <v>0</v>
      </c>
      <c r="N452" s="13" t="n">
        <f aca="false">IF(SUMIFS($K$3:$K$30000,$B$3:$B$30000,$B452,$C$3:$C$30000,$C452,$D$3:$D$30000,$D452)=0,0,K452/SUMIFS($K$3:$K$30000,$B$3:$B$30000,$B452,$C$3:$C$30000,$C452,$D$3:$D$30000,$D452))</f>
        <v>0</v>
      </c>
      <c r="O452" s="10" t="n">
        <v>1308804</v>
      </c>
      <c r="P452" s="11" t="n">
        <f aca="false">O452/1000</f>
        <v>1308.804</v>
      </c>
      <c r="Q452" s="10" t="n">
        <v>40000</v>
      </c>
      <c r="R452" s="12" t="n">
        <f aca="false">Q452/1000</f>
        <v>40</v>
      </c>
      <c r="S452" s="10" t="n">
        <v>181103274</v>
      </c>
      <c r="T452" s="10" t="n">
        <v>6149722</v>
      </c>
    </row>
    <row r="453" customFormat="false" ht="15" hidden="false" customHeight="false" outlineLevel="0" collapsed="false">
      <c r="A453" s="3" t="s">
        <v>517</v>
      </c>
      <c r="B453" s="2" t="s">
        <v>518</v>
      </c>
      <c r="C453" s="2" t="n">
        <v>2026</v>
      </c>
      <c r="D453" s="2" t="s">
        <v>1478</v>
      </c>
      <c r="E453" s="3" t="s">
        <v>1479</v>
      </c>
      <c r="F453" s="2" t="n">
        <v>5</v>
      </c>
      <c r="G453" s="2" t="s">
        <v>107</v>
      </c>
      <c r="H453" s="3" t="s">
        <v>108</v>
      </c>
      <c r="I453" s="10" t="n">
        <v>0</v>
      </c>
      <c r="J453" s="11" t="n">
        <f aca="false">I453/1000</f>
        <v>0</v>
      </c>
      <c r="K453" s="10" t="n">
        <v>0</v>
      </c>
      <c r="L453" s="12" t="n">
        <f aca="false">K453/1000</f>
        <v>0</v>
      </c>
      <c r="M453" s="13" t="n">
        <f aca="false">IF(SUMIFS($I$3:$I$30000,$B$3:$B$30000,$B453,$C$3:$C$30000,$C453,$D$3:$D$30000,$D453)=0,0,I453/SUMIFS($I$3:$I$30000,$B$3:$B$30000,$B453,$C$3:$C$30000,$C453,$D$3:$D$30000,$D453))</f>
        <v>0</v>
      </c>
      <c r="N453" s="13" t="n">
        <f aca="false">IF(SUMIFS($K$3:$K$30000,$B$3:$B$30000,$B453,$C$3:$C$30000,$C453,$D$3:$D$30000,$D453)=0,0,K453/SUMIFS($K$3:$K$30000,$B$3:$B$30000,$B453,$C$3:$C$30000,$C453,$D$3:$D$30000,$D453))</f>
        <v>0</v>
      </c>
      <c r="O453" s="10" t="n">
        <v>1277746</v>
      </c>
      <c r="P453" s="11" t="n">
        <f aca="false">O453/1000</f>
        <v>1277.746</v>
      </c>
      <c r="Q453" s="10" t="n">
        <v>40000</v>
      </c>
      <c r="R453" s="12" t="n">
        <f aca="false">Q453/1000</f>
        <v>40</v>
      </c>
      <c r="S453" s="10" t="n">
        <v>181103274</v>
      </c>
      <c r="T453" s="10" t="n">
        <v>6149722</v>
      </c>
    </row>
    <row r="454" customFormat="false" ht="15" hidden="false" customHeight="false" outlineLevel="0" collapsed="false">
      <c r="A454" s="3" t="s">
        <v>517</v>
      </c>
      <c r="B454" s="2" t="s">
        <v>518</v>
      </c>
      <c r="C454" s="2" t="n">
        <v>2026</v>
      </c>
      <c r="D454" s="2" t="s">
        <v>1478</v>
      </c>
      <c r="E454" s="3" t="s">
        <v>1479</v>
      </c>
      <c r="F454" s="2" t="n">
        <v>6</v>
      </c>
      <c r="G454" s="2" t="s">
        <v>122</v>
      </c>
      <c r="H454" s="3" t="s">
        <v>123</v>
      </c>
      <c r="I454" s="10" t="n">
        <v>0</v>
      </c>
      <c r="J454" s="11" t="n">
        <f aca="false">I454/1000</f>
        <v>0</v>
      </c>
      <c r="K454" s="10" t="n">
        <v>0</v>
      </c>
      <c r="L454" s="12" t="n">
        <f aca="false">K454/1000</f>
        <v>0</v>
      </c>
      <c r="M454" s="13" t="n">
        <f aca="false">IF(SUMIFS($I$3:$I$30000,$B$3:$B$30000,$B454,$C$3:$C$30000,$C454,$D$3:$D$30000,$D454)=0,0,I454/SUMIFS($I$3:$I$30000,$B$3:$B$30000,$B454,$C$3:$C$30000,$C454,$D$3:$D$30000,$D454))</f>
        <v>0</v>
      </c>
      <c r="N454" s="13" t="n">
        <f aca="false">IF(SUMIFS($K$3:$K$30000,$B$3:$B$30000,$B454,$C$3:$C$30000,$C454,$D$3:$D$30000,$D454)=0,0,K454/SUMIFS($K$3:$K$30000,$B$3:$B$30000,$B454,$C$3:$C$30000,$C454,$D$3:$D$30000,$D454))</f>
        <v>0</v>
      </c>
      <c r="O454" s="10" t="n">
        <v>71339</v>
      </c>
      <c r="P454" s="11" t="n">
        <f aca="false">O454/1000</f>
        <v>71.339</v>
      </c>
      <c r="Q454" s="10" t="n">
        <v>2000</v>
      </c>
      <c r="R454" s="12" t="n">
        <f aca="false">Q454/1000</f>
        <v>2</v>
      </c>
      <c r="S454" s="10" t="n">
        <v>181103274</v>
      </c>
      <c r="T454" s="10" t="n">
        <v>6149722</v>
      </c>
    </row>
    <row r="455" customFormat="false" ht="15" hidden="false" customHeight="false" outlineLevel="0" collapsed="false">
      <c r="A455" s="3" t="s">
        <v>517</v>
      </c>
      <c r="B455" s="2" t="s">
        <v>518</v>
      </c>
      <c r="C455" s="2" t="n">
        <v>2026</v>
      </c>
      <c r="D455" s="2" t="s">
        <v>1478</v>
      </c>
      <c r="E455" s="3" t="s">
        <v>1479</v>
      </c>
      <c r="F455" s="2" t="n">
        <v>7</v>
      </c>
      <c r="G455" s="2" t="s">
        <v>197</v>
      </c>
      <c r="H455" s="3" t="s">
        <v>198</v>
      </c>
      <c r="I455" s="10" t="n">
        <v>0</v>
      </c>
      <c r="J455" s="11" t="n">
        <f aca="false">I455/1000</f>
        <v>0</v>
      </c>
      <c r="K455" s="10" t="n">
        <v>0</v>
      </c>
      <c r="L455" s="12" t="n">
        <f aca="false">K455/1000</f>
        <v>0</v>
      </c>
      <c r="M455" s="13" t="n">
        <f aca="false">IF(SUMIFS($I$3:$I$30000,$B$3:$B$30000,$B455,$C$3:$C$30000,$C455,$D$3:$D$30000,$D455)=0,0,I455/SUMIFS($I$3:$I$30000,$B$3:$B$30000,$B455,$C$3:$C$30000,$C455,$D$3:$D$30000,$D455))</f>
        <v>0</v>
      </c>
      <c r="N455" s="13" t="n">
        <f aca="false">IF(SUMIFS($K$3:$K$30000,$B$3:$B$30000,$B455,$C$3:$C$30000,$C455,$D$3:$D$30000,$D455)=0,0,K455/SUMIFS($K$3:$K$30000,$B$3:$B$30000,$B455,$C$3:$C$30000,$C455,$D$3:$D$30000,$D455))</f>
        <v>0</v>
      </c>
      <c r="O455" s="10" t="n">
        <v>70609</v>
      </c>
      <c r="P455" s="11" t="n">
        <f aca="false">O455/1000</f>
        <v>70.609</v>
      </c>
      <c r="Q455" s="10" t="n">
        <v>2000</v>
      </c>
      <c r="R455" s="12" t="n">
        <f aca="false">Q455/1000</f>
        <v>2</v>
      </c>
      <c r="S455" s="10" t="n">
        <v>181103274</v>
      </c>
      <c r="T455" s="10" t="n">
        <v>6149722</v>
      </c>
    </row>
    <row r="456" customFormat="false" ht="15" hidden="false" customHeight="false" outlineLevel="0" collapsed="false">
      <c r="A456" s="3" t="s">
        <v>517</v>
      </c>
      <c r="B456" s="2" t="s">
        <v>518</v>
      </c>
      <c r="C456" s="2" t="n">
        <v>2026</v>
      </c>
      <c r="D456" s="2" t="s">
        <v>1478</v>
      </c>
      <c r="E456" s="3" t="s">
        <v>1479</v>
      </c>
      <c r="F456" s="2" t="n">
        <v>8</v>
      </c>
      <c r="G456" s="2" t="s">
        <v>210</v>
      </c>
      <c r="H456" s="3" t="s">
        <v>211</v>
      </c>
      <c r="I456" s="10" t="n">
        <v>0</v>
      </c>
      <c r="J456" s="11" t="n">
        <f aca="false">I456/1000</f>
        <v>0</v>
      </c>
      <c r="K456" s="10" t="n">
        <v>0</v>
      </c>
      <c r="L456" s="12" t="n">
        <f aca="false">K456/1000</f>
        <v>0</v>
      </c>
      <c r="M456" s="13" t="n">
        <f aca="false">IF(SUMIFS($I$3:$I$30000,$B$3:$B$30000,$B456,$C$3:$C$30000,$C456,$D$3:$D$30000,$D456)=0,0,I456/SUMIFS($I$3:$I$30000,$B$3:$B$30000,$B456,$C$3:$C$30000,$C456,$D$3:$D$30000,$D456))</f>
        <v>0</v>
      </c>
      <c r="N456" s="13" t="n">
        <f aca="false">IF(SUMIFS($K$3:$K$30000,$B$3:$B$30000,$B456,$C$3:$C$30000,$C456,$D$3:$D$30000,$D456)=0,0,K456/SUMIFS($K$3:$K$30000,$B$3:$B$30000,$B456,$C$3:$C$30000,$C456,$D$3:$D$30000,$D456))</f>
        <v>0</v>
      </c>
      <c r="O456" s="10" t="n">
        <v>202803</v>
      </c>
      <c r="P456" s="11" t="n">
        <f aca="false">O456/1000</f>
        <v>202.803</v>
      </c>
      <c r="Q456" s="10" t="n">
        <v>6000</v>
      </c>
      <c r="R456" s="12" t="n">
        <f aca="false">Q456/1000</f>
        <v>6</v>
      </c>
      <c r="S456" s="10" t="n">
        <v>181103274</v>
      </c>
      <c r="T456" s="10" t="n">
        <v>6149722</v>
      </c>
    </row>
    <row r="457" customFormat="false" ht="15" hidden="false" customHeight="false" outlineLevel="0" collapsed="false">
      <c r="A457" s="3" t="s">
        <v>517</v>
      </c>
      <c r="B457" s="2" t="s">
        <v>518</v>
      </c>
      <c r="C457" s="2" t="n">
        <v>2026</v>
      </c>
      <c r="D457" s="2" t="s">
        <v>1480</v>
      </c>
      <c r="E457" s="3" t="s">
        <v>1481</v>
      </c>
      <c r="F457" s="2" t="n">
        <v>1</v>
      </c>
      <c r="G457" s="2" t="s">
        <v>107</v>
      </c>
      <c r="H457" s="3" t="s">
        <v>108</v>
      </c>
      <c r="I457" s="10" t="n">
        <v>2095789</v>
      </c>
      <c r="J457" s="11" t="n">
        <f aca="false">I457/1000</f>
        <v>2095.789</v>
      </c>
      <c r="K457" s="10" t="n">
        <v>18764</v>
      </c>
      <c r="L457" s="12" t="n">
        <f aca="false">K457/1000</f>
        <v>18.764</v>
      </c>
      <c r="M457" s="13" t="n">
        <f aca="false">IF(SUMIFS($I$3:$I$30000,$B$3:$B$30000,$B457,$C$3:$C$30000,$C457,$D$3:$D$30000,$D457)=0,0,I457/SUMIFS($I$3:$I$30000,$B$3:$B$30000,$B457,$C$3:$C$30000,$C457,$D$3:$D$30000,$D457))</f>
        <v>0.861050784925164</v>
      </c>
      <c r="N457" s="13" t="n">
        <f aca="false">IF(SUMIFS($K$3:$K$30000,$B$3:$B$30000,$B457,$C$3:$C$30000,$C457,$D$3:$D$30000,$D457)=0,0,K457/SUMIFS($K$3:$K$30000,$B$3:$B$30000,$B457,$C$3:$C$30000,$C457,$D$3:$D$30000,$D457))</f>
        <v>0.783302024629514</v>
      </c>
      <c r="O457" s="10" t="n">
        <v>0</v>
      </c>
      <c r="P457" s="11" t="n">
        <f aca="false">O457/1000</f>
        <v>0</v>
      </c>
      <c r="Q457" s="10" t="n">
        <v>0</v>
      </c>
      <c r="R457" s="12" t="n">
        <f aca="false">Q457/1000</f>
        <v>0</v>
      </c>
      <c r="S457" s="10" t="n">
        <v>2433990</v>
      </c>
      <c r="T457" s="10" t="n">
        <v>23955</v>
      </c>
    </row>
    <row r="458" customFormat="false" ht="15" hidden="false" customHeight="false" outlineLevel="0" collapsed="false">
      <c r="A458" s="3" t="s">
        <v>517</v>
      </c>
      <c r="B458" s="2" t="s">
        <v>518</v>
      </c>
      <c r="C458" s="2" t="n">
        <v>2026</v>
      </c>
      <c r="D458" s="2" t="s">
        <v>1480</v>
      </c>
      <c r="E458" s="3" t="s">
        <v>1481</v>
      </c>
      <c r="F458" s="2" t="n">
        <v>2</v>
      </c>
      <c r="G458" s="2" t="s">
        <v>314</v>
      </c>
      <c r="H458" s="3" t="s">
        <v>315</v>
      </c>
      <c r="I458" s="10" t="n">
        <v>306117</v>
      </c>
      <c r="J458" s="11" t="n">
        <f aca="false">I458/1000</f>
        <v>306.117</v>
      </c>
      <c r="K458" s="10" t="n">
        <v>5091</v>
      </c>
      <c r="L458" s="12" t="n">
        <f aca="false">K458/1000</f>
        <v>5.091</v>
      </c>
      <c r="M458" s="13" t="n">
        <f aca="false">IF(SUMIFS($I$3:$I$30000,$B$3:$B$30000,$B458,$C$3:$C$30000,$C458,$D$3:$D$30000,$D458)=0,0,I458/SUMIFS($I$3:$I$30000,$B$3:$B$30000,$B458,$C$3:$C$30000,$C458,$D$3:$D$30000,$D458))</f>
        <v>0.125767566834704</v>
      </c>
      <c r="N458" s="13" t="n">
        <f aca="false">IF(SUMIFS($K$3:$K$30000,$B$3:$B$30000,$B458,$C$3:$C$30000,$C458,$D$3:$D$30000,$D458)=0,0,K458/SUMIFS($K$3:$K$30000,$B$3:$B$30000,$B458,$C$3:$C$30000,$C458,$D$3:$D$30000,$D458))</f>
        <v>0.212523481527865</v>
      </c>
      <c r="O458" s="10" t="n">
        <v>0</v>
      </c>
      <c r="P458" s="11" t="n">
        <f aca="false">O458/1000</f>
        <v>0</v>
      </c>
      <c r="Q458" s="10" t="n">
        <v>0</v>
      </c>
      <c r="R458" s="12" t="n">
        <f aca="false">Q458/1000</f>
        <v>0</v>
      </c>
      <c r="S458" s="10" t="n">
        <v>2433990</v>
      </c>
      <c r="T458" s="10" t="n">
        <v>23955</v>
      </c>
    </row>
    <row r="459" customFormat="false" ht="15" hidden="false" customHeight="false" outlineLevel="0" collapsed="false">
      <c r="A459" s="3" t="s">
        <v>517</v>
      </c>
      <c r="B459" s="2" t="s">
        <v>518</v>
      </c>
      <c r="C459" s="2" t="n">
        <v>2026</v>
      </c>
      <c r="D459" s="2" t="s">
        <v>1480</v>
      </c>
      <c r="E459" s="3" t="s">
        <v>1481</v>
      </c>
      <c r="F459" s="2" t="n">
        <v>3</v>
      </c>
      <c r="G459" s="2" t="s">
        <v>162</v>
      </c>
      <c r="H459" s="3" t="s">
        <v>163</v>
      </c>
      <c r="I459" s="10" t="n">
        <v>24785</v>
      </c>
      <c r="J459" s="11" t="n">
        <f aca="false">I459/1000</f>
        <v>24.785</v>
      </c>
      <c r="K459" s="10" t="n">
        <v>92</v>
      </c>
      <c r="L459" s="12" t="n">
        <f aca="false">K459/1000</f>
        <v>0.092</v>
      </c>
      <c r="M459" s="13" t="n">
        <f aca="false">IF(SUMIFS($I$3:$I$30000,$B$3:$B$30000,$B459,$C$3:$C$30000,$C459,$D$3:$D$30000,$D459)=0,0,I459/SUMIFS($I$3:$I$30000,$B$3:$B$30000,$B459,$C$3:$C$30000,$C459,$D$3:$D$30000,$D459))</f>
        <v>0.0101828684587858</v>
      </c>
      <c r="N459" s="13" t="n">
        <f aca="false">IF(SUMIFS($K$3:$K$30000,$B$3:$B$30000,$B459,$C$3:$C$30000,$C459,$D$3:$D$30000,$D459)=0,0,K459/SUMIFS($K$3:$K$30000,$B$3:$B$30000,$B459,$C$3:$C$30000,$C459,$D$3:$D$30000,$D459))</f>
        <v>0.00384053433521186</v>
      </c>
      <c r="O459" s="10" t="n">
        <v>0</v>
      </c>
      <c r="P459" s="11" t="n">
        <f aca="false">O459/1000</f>
        <v>0</v>
      </c>
      <c r="Q459" s="10" t="n">
        <v>0</v>
      </c>
      <c r="R459" s="12" t="n">
        <f aca="false">Q459/1000</f>
        <v>0</v>
      </c>
      <c r="S459" s="10" t="n">
        <v>2433990</v>
      </c>
      <c r="T459" s="10" t="n">
        <v>23955</v>
      </c>
    </row>
    <row r="460" customFormat="false" ht="15" hidden="false" customHeight="false" outlineLevel="0" collapsed="false">
      <c r="A460" s="3" t="s">
        <v>517</v>
      </c>
      <c r="B460" s="2" t="s">
        <v>518</v>
      </c>
      <c r="C460" s="2" t="n">
        <v>2026</v>
      </c>
      <c r="D460" s="2" t="s">
        <v>1480</v>
      </c>
      <c r="E460" s="3" t="s">
        <v>1481</v>
      </c>
      <c r="F460" s="2" t="n">
        <v>4</v>
      </c>
      <c r="G460" s="2" t="s">
        <v>142</v>
      </c>
      <c r="H460" s="3" t="s">
        <v>143</v>
      </c>
      <c r="I460" s="10" t="n">
        <v>7299</v>
      </c>
      <c r="J460" s="11" t="n">
        <f aca="false">I460/1000</f>
        <v>7.299</v>
      </c>
      <c r="K460" s="10" t="n">
        <v>8</v>
      </c>
      <c r="L460" s="12" t="n">
        <f aca="false">K460/1000</f>
        <v>0.008</v>
      </c>
      <c r="M460" s="13" t="n">
        <f aca="false">IF(SUMIFS($I$3:$I$30000,$B$3:$B$30000,$B460,$C$3:$C$30000,$C460,$D$3:$D$30000,$D460)=0,0,I460/SUMIFS($I$3:$I$30000,$B$3:$B$30000,$B460,$C$3:$C$30000,$C460,$D$3:$D$30000,$D460))</f>
        <v>0.00299877978134668</v>
      </c>
      <c r="N460" s="13" t="n">
        <f aca="false">IF(SUMIFS($K$3:$K$30000,$B$3:$B$30000,$B460,$C$3:$C$30000,$C460,$D$3:$D$30000,$D460)=0,0,K460/SUMIFS($K$3:$K$30000,$B$3:$B$30000,$B460,$C$3:$C$30000,$C460,$D$3:$D$30000,$D460))</f>
        <v>0.000333959507409727</v>
      </c>
      <c r="O460" s="10" t="n">
        <v>0</v>
      </c>
      <c r="P460" s="11" t="n">
        <f aca="false">O460/1000</f>
        <v>0</v>
      </c>
      <c r="Q460" s="10" t="n">
        <v>0</v>
      </c>
      <c r="R460" s="12" t="n">
        <f aca="false">Q460/1000</f>
        <v>0</v>
      </c>
      <c r="S460" s="10" t="n">
        <v>2433990</v>
      </c>
      <c r="T460" s="10" t="n">
        <v>23955</v>
      </c>
    </row>
    <row r="461" customFormat="false" ht="15" hidden="false" customHeight="false" outlineLevel="0" collapsed="false">
      <c r="A461" s="3" t="s">
        <v>517</v>
      </c>
      <c r="B461" s="2" t="s">
        <v>518</v>
      </c>
      <c r="C461" s="2" t="n">
        <v>2026</v>
      </c>
      <c r="D461" s="2" t="s">
        <v>1480</v>
      </c>
      <c r="E461" s="3" t="s">
        <v>1481</v>
      </c>
      <c r="F461" s="2" t="n">
        <v>5</v>
      </c>
      <c r="G461" s="2" t="s">
        <v>137</v>
      </c>
      <c r="H461" s="3" t="s">
        <v>138</v>
      </c>
      <c r="I461" s="10" t="n">
        <v>0</v>
      </c>
      <c r="J461" s="11" t="n">
        <f aca="false">I461/1000</f>
        <v>0</v>
      </c>
      <c r="K461" s="10" t="n">
        <v>0</v>
      </c>
      <c r="L461" s="12" t="n">
        <f aca="false">K461/1000</f>
        <v>0</v>
      </c>
      <c r="M461" s="13" t="n">
        <f aca="false">IF(SUMIFS($I$3:$I$30000,$B$3:$B$30000,$B461,$C$3:$C$30000,$C461,$D$3:$D$30000,$D461)=0,0,I461/SUMIFS($I$3:$I$30000,$B$3:$B$30000,$B461,$C$3:$C$30000,$C461,$D$3:$D$30000,$D461))</f>
        <v>0</v>
      </c>
      <c r="N461" s="13" t="n">
        <f aca="false">IF(SUMIFS($K$3:$K$30000,$B$3:$B$30000,$B461,$C$3:$C$30000,$C461,$D$3:$D$30000,$D461)=0,0,K461/SUMIFS($K$3:$K$30000,$B$3:$B$30000,$B461,$C$3:$C$30000,$C461,$D$3:$D$30000,$D461))</f>
        <v>0</v>
      </c>
      <c r="O461" s="10" t="n">
        <v>87969</v>
      </c>
      <c r="P461" s="11" t="n">
        <f aca="false">O461/1000</f>
        <v>87.969</v>
      </c>
      <c r="Q461" s="10" t="n">
        <v>3153</v>
      </c>
      <c r="R461" s="12" t="n">
        <f aca="false">Q461/1000</f>
        <v>3.153</v>
      </c>
      <c r="S461" s="10" t="n">
        <v>2433990</v>
      </c>
      <c r="T461" s="10" t="n">
        <v>23955</v>
      </c>
    </row>
    <row r="462" customFormat="false" ht="15" hidden="false" customHeight="false" outlineLevel="0" collapsed="false">
      <c r="A462" s="3" t="s">
        <v>517</v>
      </c>
      <c r="B462" s="2" t="s">
        <v>518</v>
      </c>
      <c r="C462" s="2" t="n">
        <v>2026</v>
      </c>
      <c r="D462" s="2" t="s">
        <v>1482</v>
      </c>
      <c r="E462" s="3" t="s">
        <v>1483</v>
      </c>
      <c r="F462" s="2" t="n">
        <v>1</v>
      </c>
      <c r="G462" s="2" t="s">
        <v>97</v>
      </c>
      <c r="H462" s="3" t="s">
        <v>98</v>
      </c>
      <c r="I462" s="10" t="n">
        <v>1328508</v>
      </c>
      <c r="J462" s="11" t="n">
        <f aca="false">I462/1000</f>
        <v>1328.508</v>
      </c>
      <c r="K462" s="10" t="n">
        <v>2024</v>
      </c>
      <c r="L462" s="12" t="n">
        <f aca="false">K462/1000</f>
        <v>2.024</v>
      </c>
      <c r="M462" s="13" t="n">
        <f aca="false">IF(SUMIFS($I$3:$I$30000,$B$3:$B$30000,$B462,$C$3:$C$30000,$C462,$D$3:$D$30000,$D462)=0,0,I462/SUMIFS($I$3:$I$30000,$B$3:$B$30000,$B462,$C$3:$C$30000,$C462,$D$3:$D$30000,$D462))</f>
        <v>0.513320559320914</v>
      </c>
      <c r="N462" s="13" t="n">
        <f aca="false">IF(SUMIFS($K$3:$K$30000,$B$3:$B$30000,$B462,$C$3:$C$30000,$C462,$D$3:$D$30000,$D462)=0,0,K462/SUMIFS($K$3:$K$30000,$B$3:$B$30000,$B462,$C$3:$C$30000,$C462,$D$3:$D$30000,$D462))</f>
        <v>0.194727727535116</v>
      </c>
      <c r="O462" s="10" t="n">
        <v>53241</v>
      </c>
      <c r="P462" s="11" t="n">
        <f aca="false">O462/1000</f>
        <v>53.241</v>
      </c>
      <c r="Q462" s="10" t="n">
        <v>504</v>
      </c>
      <c r="R462" s="12" t="n">
        <f aca="false">Q462/1000</f>
        <v>0.504</v>
      </c>
      <c r="S462" s="10" t="n">
        <v>2588067</v>
      </c>
      <c r="T462" s="10" t="n">
        <v>10394</v>
      </c>
    </row>
    <row r="463" customFormat="false" ht="15" hidden="false" customHeight="false" outlineLevel="0" collapsed="false">
      <c r="A463" s="3" t="s">
        <v>517</v>
      </c>
      <c r="B463" s="2" t="s">
        <v>518</v>
      </c>
      <c r="C463" s="2" t="n">
        <v>2026</v>
      </c>
      <c r="D463" s="2" t="s">
        <v>1482</v>
      </c>
      <c r="E463" s="3" t="s">
        <v>1483</v>
      </c>
      <c r="F463" s="2" t="n">
        <v>2</v>
      </c>
      <c r="G463" s="2" t="s">
        <v>107</v>
      </c>
      <c r="H463" s="3" t="s">
        <v>108</v>
      </c>
      <c r="I463" s="10" t="n">
        <v>602075</v>
      </c>
      <c r="J463" s="11" t="n">
        <f aca="false">I463/1000</f>
        <v>602.075</v>
      </c>
      <c r="K463" s="10" t="n">
        <v>1501</v>
      </c>
      <c r="L463" s="12" t="n">
        <f aca="false">K463/1000</f>
        <v>1.501</v>
      </c>
      <c r="M463" s="13" t="n">
        <f aca="false">IF(SUMIFS($I$3:$I$30000,$B$3:$B$30000,$B463,$C$3:$C$30000,$C463,$D$3:$D$30000,$D463)=0,0,I463/SUMIFS($I$3:$I$30000,$B$3:$B$30000,$B463,$C$3:$C$30000,$C463,$D$3:$D$30000,$D463))</f>
        <v>0.232635012926636</v>
      </c>
      <c r="N463" s="13" t="n">
        <f aca="false">IF(SUMIFS($K$3:$K$30000,$B$3:$B$30000,$B463,$C$3:$C$30000,$C463,$D$3:$D$30000,$D463)=0,0,K463/SUMIFS($K$3:$K$30000,$B$3:$B$30000,$B463,$C$3:$C$30000,$C463,$D$3:$D$30000,$D463))</f>
        <v>0.144410236675005</v>
      </c>
      <c r="O463" s="10" t="n">
        <v>582117</v>
      </c>
      <c r="P463" s="11" t="n">
        <f aca="false">O463/1000</f>
        <v>582.117</v>
      </c>
      <c r="Q463" s="10" t="n">
        <v>540</v>
      </c>
      <c r="R463" s="12" t="n">
        <f aca="false">Q463/1000</f>
        <v>0.54</v>
      </c>
      <c r="S463" s="10" t="n">
        <v>2588067</v>
      </c>
      <c r="T463" s="10" t="n">
        <v>10394</v>
      </c>
    </row>
    <row r="464" customFormat="false" ht="15" hidden="false" customHeight="false" outlineLevel="0" collapsed="false">
      <c r="A464" s="3" t="s">
        <v>517</v>
      </c>
      <c r="B464" s="2" t="s">
        <v>518</v>
      </c>
      <c r="C464" s="2" t="n">
        <v>2026</v>
      </c>
      <c r="D464" s="2" t="s">
        <v>1482</v>
      </c>
      <c r="E464" s="3" t="s">
        <v>1483</v>
      </c>
      <c r="F464" s="2" t="n">
        <v>3</v>
      </c>
      <c r="G464" s="2" t="s">
        <v>252</v>
      </c>
      <c r="H464" s="3" t="s">
        <v>253</v>
      </c>
      <c r="I464" s="10" t="n">
        <v>317400</v>
      </c>
      <c r="J464" s="11" t="n">
        <f aca="false">I464/1000</f>
        <v>317.4</v>
      </c>
      <c r="K464" s="10" t="n">
        <v>4000</v>
      </c>
      <c r="L464" s="12" t="n">
        <f aca="false">K464/1000</f>
        <v>4</v>
      </c>
      <c r="M464" s="13" t="n">
        <f aca="false">IF(SUMIFS($I$3:$I$30000,$B$3:$B$30000,$B464,$C$3:$C$30000,$C464,$D$3:$D$30000,$D464)=0,0,I464/SUMIFS($I$3:$I$30000,$B$3:$B$30000,$B464,$C$3:$C$30000,$C464,$D$3:$D$30000,$D464))</f>
        <v>0.122639792555602</v>
      </c>
      <c r="N464" s="13" t="n">
        <f aca="false">IF(SUMIFS($K$3:$K$30000,$B$3:$B$30000,$B464,$C$3:$C$30000,$C464,$D$3:$D$30000,$D464)=0,0,K464/SUMIFS($K$3:$K$30000,$B$3:$B$30000,$B464,$C$3:$C$30000,$C464,$D$3:$D$30000,$D464))</f>
        <v>0.384837406195882</v>
      </c>
      <c r="O464" s="10" t="n">
        <v>0</v>
      </c>
      <c r="P464" s="11" t="n">
        <f aca="false">O464/1000</f>
        <v>0</v>
      </c>
      <c r="Q464" s="10" t="n">
        <v>0</v>
      </c>
      <c r="R464" s="12" t="n">
        <f aca="false">Q464/1000</f>
        <v>0</v>
      </c>
      <c r="S464" s="10" t="n">
        <v>2588067</v>
      </c>
      <c r="T464" s="10" t="n">
        <v>10394</v>
      </c>
    </row>
    <row r="465" customFormat="false" ht="15" hidden="false" customHeight="false" outlineLevel="0" collapsed="false">
      <c r="A465" s="3" t="s">
        <v>517</v>
      </c>
      <c r="B465" s="2" t="s">
        <v>518</v>
      </c>
      <c r="C465" s="2" t="n">
        <v>2026</v>
      </c>
      <c r="D465" s="2" t="s">
        <v>1482</v>
      </c>
      <c r="E465" s="3" t="s">
        <v>1483</v>
      </c>
      <c r="F465" s="2" t="n">
        <v>4</v>
      </c>
      <c r="G465" s="2" t="s">
        <v>314</v>
      </c>
      <c r="H465" s="3" t="s">
        <v>315</v>
      </c>
      <c r="I465" s="10" t="n">
        <v>231308</v>
      </c>
      <c r="J465" s="11" t="n">
        <f aca="false">I465/1000</f>
        <v>231.308</v>
      </c>
      <c r="K465" s="10" t="n">
        <v>2726</v>
      </c>
      <c r="L465" s="12" t="n">
        <f aca="false">K465/1000</f>
        <v>2.726</v>
      </c>
      <c r="M465" s="13" t="n">
        <f aca="false">IF(SUMIFS($I$3:$I$30000,$B$3:$B$30000,$B465,$C$3:$C$30000,$C465,$D$3:$D$30000,$D465)=0,0,I465/SUMIFS($I$3:$I$30000,$B$3:$B$30000,$B465,$C$3:$C$30000,$C465,$D$3:$D$30000,$D465))</f>
        <v>0.0893748113939863</v>
      </c>
      <c r="N465" s="13" t="n">
        <f aca="false">IF(SUMIFS($K$3:$K$30000,$B$3:$B$30000,$B465,$C$3:$C$30000,$C465,$D$3:$D$30000,$D465)=0,0,K465/SUMIFS($K$3:$K$30000,$B$3:$B$30000,$B465,$C$3:$C$30000,$C465,$D$3:$D$30000,$D465))</f>
        <v>0.262266692322494</v>
      </c>
      <c r="O465" s="10" t="n">
        <v>0</v>
      </c>
      <c r="P465" s="11" t="n">
        <f aca="false">O465/1000</f>
        <v>0</v>
      </c>
      <c r="Q465" s="10" t="n">
        <v>0</v>
      </c>
      <c r="R465" s="12" t="n">
        <f aca="false">Q465/1000</f>
        <v>0</v>
      </c>
      <c r="S465" s="10" t="n">
        <v>2588067</v>
      </c>
      <c r="T465" s="10" t="n">
        <v>10394</v>
      </c>
    </row>
    <row r="466" customFormat="false" ht="15" hidden="false" customHeight="false" outlineLevel="0" collapsed="false">
      <c r="A466" s="3" t="s">
        <v>517</v>
      </c>
      <c r="B466" s="2" t="s">
        <v>518</v>
      </c>
      <c r="C466" s="2" t="n">
        <v>2026</v>
      </c>
      <c r="D466" s="2" t="s">
        <v>1482</v>
      </c>
      <c r="E466" s="3" t="s">
        <v>1483</v>
      </c>
      <c r="F466" s="2" t="n">
        <v>5</v>
      </c>
      <c r="G466" s="2" t="s">
        <v>102</v>
      </c>
      <c r="H466" s="3" t="s">
        <v>103</v>
      </c>
      <c r="I466" s="10" t="n">
        <v>75776</v>
      </c>
      <c r="J466" s="11" t="n">
        <f aca="false">I466/1000</f>
        <v>75.776</v>
      </c>
      <c r="K466" s="10" t="n">
        <v>123</v>
      </c>
      <c r="L466" s="12" t="n">
        <f aca="false">K466/1000</f>
        <v>0.123</v>
      </c>
      <c r="M466" s="13" t="n">
        <f aca="false">IF(SUMIFS($I$3:$I$30000,$B$3:$B$30000,$B466,$C$3:$C$30000,$C466,$D$3:$D$30000,$D466)=0,0,I466/SUMIFS($I$3:$I$30000,$B$3:$B$30000,$B466,$C$3:$C$30000,$C466,$D$3:$D$30000,$D466))</f>
        <v>0.0292789947091787</v>
      </c>
      <c r="N466" s="13" t="n">
        <f aca="false">IF(SUMIFS($K$3:$K$30000,$B$3:$B$30000,$B466,$C$3:$C$30000,$C466,$D$3:$D$30000,$D466)=0,0,K466/SUMIFS($K$3:$K$30000,$B$3:$B$30000,$B466,$C$3:$C$30000,$C466,$D$3:$D$30000,$D466))</f>
        <v>0.0118337502405234</v>
      </c>
      <c r="O466" s="10" t="n">
        <v>5700</v>
      </c>
      <c r="P466" s="11" t="n">
        <f aca="false">O466/1000</f>
        <v>5.7</v>
      </c>
      <c r="Q466" s="10" t="n">
        <v>60</v>
      </c>
      <c r="R466" s="12" t="n">
        <f aca="false">Q466/1000</f>
        <v>0.06</v>
      </c>
      <c r="S466" s="10" t="n">
        <v>2588067</v>
      </c>
      <c r="T466" s="10" t="n">
        <v>10394</v>
      </c>
    </row>
    <row r="467" customFormat="false" ht="15" hidden="false" customHeight="false" outlineLevel="0" collapsed="false">
      <c r="A467" s="3" t="s">
        <v>517</v>
      </c>
      <c r="B467" s="2" t="s">
        <v>518</v>
      </c>
      <c r="C467" s="2" t="n">
        <v>2026</v>
      </c>
      <c r="D467" s="2" t="s">
        <v>1482</v>
      </c>
      <c r="E467" s="3" t="s">
        <v>1483</v>
      </c>
      <c r="F467" s="2" t="n">
        <v>6</v>
      </c>
      <c r="G467" s="2" t="s">
        <v>247</v>
      </c>
      <c r="H467" s="3" t="s">
        <v>248</v>
      </c>
      <c r="I467" s="10" t="n">
        <v>33000</v>
      </c>
      <c r="J467" s="11" t="n">
        <f aca="false">I467/1000</f>
        <v>33</v>
      </c>
      <c r="K467" s="10" t="n">
        <v>20</v>
      </c>
      <c r="L467" s="12" t="n">
        <f aca="false">K467/1000</f>
        <v>0.02</v>
      </c>
      <c r="M467" s="13" t="n">
        <f aca="false">IF(SUMIFS($I$3:$I$30000,$B$3:$B$30000,$B467,$C$3:$C$30000,$C467,$D$3:$D$30000,$D467)=0,0,I467/SUMIFS($I$3:$I$30000,$B$3:$B$30000,$B467,$C$3:$C$30000,$C467,$D$3:$D$30000,$D467))</f>
        <v>0.0127508290936827</v>
      </c>
      <c r="N467" s="13" t="n">
        <f aca="false">IF(SUMIFS($K$3:$K$30000,$B$3:$B$30000,$B467,$C$3:$C$30000,$C467,$D$3:$D$30000,$D467)=0,0,K467/SUMIFS($K$3:$K$30000,$B$3:$B$30000,$B467,$C$3:$C$30000,$C467,$D$3:$D$30000,$D467))</f>
        <v>0.00192418703097941</v>
      </c>
      <c r="O467" s="10" t="n">
        <v>0</v>
      </c>
      <c r="P467" s="11" t="n">
        <f aca="false">O467/1000</f>
        <v>0</v>
      </c>
      <c r="Q467" s="10" t="n">
        <v>0</v>
      </c>
      <c r="R467" s="12" t="n">
        <f aca="false">Q467/1000</f>
        <v>0</v>
      </c>
      <c r="S467" s="10" t="n">
        <v>2588067</v>
      </c>
      <c r="T467" s="10" t="n">
        <v>10394</v>
      </c>
    </row>
    <row r="468" customFormat="false" ht="15" hidden="false" customHeight="false" outlineLevel="0" collapsed="false">
      <c r="A468" s="3" t="s">
        <v>517</v>
      </c>
      <c r="B468" s="2" t="s">
        <v>518</v>
      </c>
      <c r="C468" s="2" t="n">
        <v>2026</v>
      </c>
      <c r="D468" s="2" t="s">
        <v>1482</v>
      </c>
      <c r="E468" s="3" t="s">
        <v>1483</v>
      </c>
      <c r="F468" s="2" t="n">
        <v>7</v>
      </c>
      <c r="G468" s="2" t="s">
        <v>162</v>
      </c>
      <c r="H468" s="3" t="s">
        <v>163</v>
      </c>
      <c r="I468" s="10" t="n">
        <v>0</v>
      </c>
      <c r="J468" s="11" t="n">
        <f aca="false">I468/1000</f>
        <v>0</v>
      </c>
      <c r="K468" s="10" t="n">
        <v>0</v>
      </c>
      <c r="L468" s="12" t="n">
        <f aca="false">K468/1000</f>
        <v>0</v>
      </c>
      <c r="M468" s="13" t="n">
        <f aca="false">IF(SUMIFS($I$3:$I$30000,$B$3:$B$30000,$B468,$C$3:$C$30000,$C468,$D$3:$D$30000,$D468)=0,0,I468/SUMIFS($I$3:$I$30000,$B$3:$B$30000,$B468,$C$3:$C$30000,$C468,$D$3:$D$30000,$D468))</f>
        <v>0</v>
      </c>
      <c r="N468" s="13" t="n">
        <f aca="false">IF(SUMIFS($K$3:$K$30000,$B$3:$B$30000,$B468,$C$3:$C$30000,$C468,$D$3:$D$30000,$D468)=0,0,K468/SUMIFS($K$3:$K$30000,$B$3:$B$30000,$B468,$C$3:$C$30000,$C468,$D$3:$D$30000,$D468))</f>
        <v>0</v>
      </c>
      <c r="O468" s="10" t="n">
        <v>11</v>
      </c>
      <c r="P468" s="11" t="n">
        <f aca="false">O468/1000</f>
        <v>0.011</v>
      </c>
      <c r="Q468" s="10" t="n">
        <v>1</v>
      </c>
      <c r="R468" s="12" t="n">
        <f aca="false">Q468/1000</f>
        <v>0.001</v>
      </c>
      <c r="S468" s="10" t="n">
        <v>2588067</v>
      </c>
      <c r="T468" s="10" t="n">
        <v>10394</v>
      </c>
    </row>
    <row r="469" customFormat="false" ht="15" hidden="false" customHeight="false" outlineLevel="0" collapsed="false">
      <c r="A469" s="3" t="s">
        <v>517</v>
      </c>
      <c r="B469" s="2" t="s">
        <v>518</v>
      </c>
      <c r="C469" s="2" t="n">
        <v>2026</v>
      </c>
      <c r="D469" s="2" t="s">
        <v>1482</v>
      </c>
      <c r="E469" s="3" t="s">
        <v>1483</v>
      </c>
      <c r="F469" s="2" t="n">
        <v>8</v>
      </c>
      <c r="G469" s="2" t="s">
        <v>210</v>
      </c>
      <c r="H469" s="3" t="s">
        <v>211</v>
      </c>
      <c r="I469" s="10" t="n">
        <v>0</v>
      </c>
      <c r="J469" s="11" t="n">
        <f aca="false">I469/1000</f>
        <v>0</v>
      </c>
      <c r="K469" s="10" t="n">
        <v>0</v>
      </c>
      <c r="L469" s="12" t="n">
        <f aca="false">K469/1000</f>
        <v>0</v>
      </c>
      <c r="M469" s="13" t="n">
        <f aca="false">IF(SUMIFS($I$3:$I$30000,$B$3:$B$30000,$B469,$C$3:$C$30000,$C469,$D$3:$D$30000,$D469)=0,0,I469/SUMIFS($I$3:$I$30000,$B$3:$B$30000,$B469,$C$3:$C$30000,$C469,$D$3:$D$30000,$D469))</f>
        <v>0</v>
      </c>
      <c r="N469" s="13" t="n">
        <f aca="false">IF(SUMIFS($K$3:$K$30000,$B$3:$B$30000,$B469,$C$3:$C$30000,$C469,$D$3:$D$30000,$D469)=0,0,K469/SUMIFS($K$3:$K$30000,$B$3:$B$30000,$B469,$C$3:$C$30000,$C469,$D$3:$D$30000,$D469))</f>
        <v>0</v>
      </c>
      <c r="O469" s="10" t="n">
        <v>1590</v>
      </c>
      <c r="P469" s="11" t="n">
        <f aca="false">O469/1000</f>
        <v>1.59</v>
      </c>
      <c r="Q469" s="10" t="n">
        <v>17</v>
      </c>
      <c r="R469" s="12" t="n">
        <f aca="false">Q469/1000</f>
        <v>0.017</v>
      </c>
      <c r="S469" s="10" t="n">
        <v>2588067</v>
      </c>
      <c r="T469" s="10" t="n">
        <v>10394</v>
      </c>
    </row>
    <row r="470" customFormat="false" ht="15" hidden="false" customHeight="false" outlineLevel="0" collapsed="false">
      <c r="A470" s="3" t="s">
        <v>761</v>
      </c>
      <c r="B470" s="2" t="s">
        <v>762</v>
      </c>
      <c r="C470" s="2" t="n">
        <v>2020</v>
      </c>
      <c r="D470" s="2" t="s">
        <v>1484</v>
      </c>
      <c r="E470" s="3" t="s">
        <v>1485</v>
      </c>
      <c r="F470" s="2" t="n">
        <v>1</v>
      </c>
      <c r="G470" s="2" t="s">
        <v>107</v>
      </c>
      <c r="H470" s="3" t="s">
        <v>108</v>
      </c>
      <c r="I470" s="10" t="n">
        <v>5354418</v>
      </c>
      <c r="J470" s="11" t="n">
        <f aca="false">I470/1000</f>
        <v>5354.418</v>
      </c>
      <c r="K470" s="10" t="n">
        <v>38658</v>
      </c>
      <c r="L470" s="12" t="n">
        <f aca="false">K470/1000</f>
        <v>38.658</v>
      </c>
      <c r="M470" s="13" t="n">
        <f aca="false">IF(SUMIFS($I$3:$I$30000,$B$3:$B$30000,$B470,$C$3:$C$30000,$C470,$D$3:$D$30000,$D470)=0,0,I470/SUMIFS($I$3:$I$30000,$B$3:$B$30000,$B470,$C$3:$C$30000,$C470,$D$3:$D$30000,$D470))</f>
        <v>0.40844426540275</v>
      </c>
      <c r="N470" s="13" t="n">
        <f aca="false">IF(SUMIFS($K$3:$K$30000,$B$3:$B$30000,$B470,$C$3:$C$30000,$C470,$D$3:$D$30000,$D470)=0,0,K470/SUMIFS($K$3:$K$30000,$B$3:$B$30000,$B470,$C$3:$C$30000,$C470,$D$3:$D$30000,$D470))</f>
        <v>0.411610004365464</v>
      </c>
      <c r="O470" s="10" t="n">
        <v>3084209</v>
      </c>
      <c r="P470" s="11" t="n">
        <f aca="false">O470/1000</f>
        <v>3084.209</v>
      </c>
      <c r="Q470" s="10" t="n">
        <v>21574</v>
      </c>
      <c r="R470" s="12" t="n">
        <f aca="false">Q470/1000</f>
        <v>21.574</v>
      </c>
      <c r="S470" s="10" t="n">
        <v>13109299</v>
      </c>
      <c r="T470" s="10" t="n">
        <v>93919</v>
      </c>
    </row>
    <row r="471" customFormat="false" ht="15" hidden="false" customHeight="false" outlineLevel="0" collapsed="false">
      <c r="A471" s="3" t="s">
        <v>761</v>
      </c>
      <c r="B471" s="2" t="s">
        <v>762</v>
      </c>
      <c r="C471" s="2" t="n">
        <v>2020</v>
      </c>
      <c r="D471" s="2" t="s">
        <v>1484</v>
      </c>
      <c r="E471" s="3" t="s">
        <v>1485</v>
      </c>
      <c r="F471" s="2" t="n">
        <v>2</v>
      </c>
      <c r="G471" s="2" t="s">
        <v>102</v>
      </c>
      <c r="H471" s="3" t="s">
        <v>103</v>
      </c>
      <c r="I471" s="10" t="n">
        <v>3338198</v>
      </c>
      <c r="J471" s="11" t="n">
        <f aca="false">I471/1000</f>
        <v>3338.198</v>
      </c>
      <c r="K471" s="10" t="n">
        <v>26986</v>
      </c>
      <c r="L471" s="12" t="n">
        <f aca="false">K471/1000</f>
        <v>26.986</v>
      </c>
      <c r="M471" s="13" t="n">
        <f aca="false">IF(SUMIFS($I$3:$I$30000,$B$3:$B$30000,$B471,$C$3:$C$30000,$C471,$D$3:$D$30000,$D471)=0,0,I471/SUMIFS($I$3:$I$30000,$B$3:$B$30000,$B471,$C$3:$C$30000,$C471,$D$3:$D$30000,$D471))</f>
        <v>0.254643516789113</v>
      </c>
      <c r="N471" s="13" t="n">
        <f aca="false">IF(SUMIFS($K$3:$K$30000,$B$3:$B$30000,$B471,$C$3:$C$30000,$C471,$D$3:$D$30000,$D471)=0,0,K471/SUMIFS($K$3:$K$30000,$B$3:$B$30000,$B471,$C$3:$C$30000,$C471,$D$3:$D$30000,$D471))</f>
        <v>0.287332701583279</v>
      </c>
      <c r="O471" s="10" t="n">
        <v>17633727</v>
      </c>
      <c r="P471" s="11" t="n">
        <f aca="false">O471/1000</f>
        <v>17633.727</v>
      </c>
      <c r="Q471" s="10" t="n">
        <v>118309</v>
      </c>
      <c r="R471" s="12" t="n">
        <f aca="false">Q471/1000</f>
        <v>118.309</v>
      </c>
      <c r="S471" s="10" t="n">
        <v>13109299</v>
      </c>
      <c r="T471" s="10" t="n">
        <v>93919</v>
      </c>
    </row>
    <row r="472" customFormat="false" ht="15" hidden="false" customHeight="false" outlineLevel="0" collapsed="false">
      <c r="A472" s="3" t="s">
        <v>761</v>
      </c>
      <c r="B472" s="2" t="s">
        <v>762</v>
      </c>
      <c r="C472" s="2" t="n">
        <v>2020</v>
      </c>
      <c r="D472" s="2" t="s">
        <v>1484</v>
      </c>
      <c r="E472" s="3" t="s">
        <v>1485</v>
      </c>
      <c r="F472" s="2" t="n">
        <v>3</v>
      </c>
      <c r="G472" s="2" t="s">
        <v>147</v>
      </c>
      <c r="H472" s="3" t="s">
        <v>148</v>
      </c>
      <c r="I472" s="10" t="n">
        <v>2226774</v>
      </c>
      <c r="J472" s="11" t="n">
        <f aca="false">I472/1000</f>
        <v>2226.774</v>
      </c>
      <c r="K472" s="10" t="n">
        <v>14439</v>
      </c>
      <c r="L472" s="12" t="n">
        <f aca="false">K472/1000</f>
        <v>14.439</v>
      </c>
      <c r="M472" s="13" t="n">
        <f aca="false">IF(SUMIFS($I$3:$I$30000,$B$3:$B$30000,$B472,$C$3:$C$30000,$C472,$D$3:$D$30000,$D472)=0,0,I472/SUMIFS($I$3:$I$30000,$B$3:$B$30000,$B472,$C$3:$C$30000,$C472,$D$3:$D$30000,$D472))</f>
        <v>0.169862171882722</v>
      </c>
      <c r="N472" s="13" t="n">
        <f aca="false">IF(SUMIFS($K$3:$K$30000,$B$3:$B$30000,$B472,$C$3:$C$30000,$C472,$D$3:$D$30000,$D472)=0,0,K472/SUMIFS($K$3:$K$30000,$B$3:$B$30000,$B472,$C$3:$C$30000,$C472,$D$3:$D$30000,$D472))</f>
        <v>0.15373886008156</v>
      </c>
      <c r="O472" s="10" t="n">
        <v>1579539</v>
      </c>
      <c r="P472" s="11" t="n">
        <f aca="false">O472/1000</f>
        <v>1579.539</v>
      </c>
      <c r="Q472" s="10" t="n">
        <v>9940</v>
      </c>
      <c r="R472" s="12" t="n">
        <f aca="false">Q472/1000</f>
        <v>9.94</v>
      </c>
      <c r="S472" s="10" t="n">
        <v>13109299</v>
      </c>
      <c r="T472" s="10" t="n">
        <v>93919</v>
      </c>
    </row>
    <row r="473" customFormat="false" ht="15" hidden="false" customHeight="false" outlineLevel="0" collapsed="false">
      <c r="A473" s="3" t="s">
        <v>761</v>
      </c>
      <c r="B473" s="2" t="s">
        <v>762</v>
      </c>
      <c r="C473" s="2" t="n">
        <v>2020</v>
      </c>
      <c r="D473" s="2" t="s">
        <v>1484</v>
      </c>
      <c r="E473" s="3" t="s">
        <v>1485</v>
      </c>
      <c r="F473" s="2" t="n">
        <v>4</v>
      </c>
      <c r="G473" s="2" t="s">
        <v>132</v>
      </c>
      <c r="H473" s="3" t="s">
        <v>133</v>
      </c>
      <c r="I473" s="10" t="n">
        <v>2085635</v>
      </c>
      <c r="J473" s="11" t="n">
        <f aca="false">I473/1000</f>
        <v>2085.635</v>
      </c>
      <c r="K473" s="10" t="n">
        <v>12999</v>
      </c>
      <c r="L473" s="12" t="n">
        <f aca="false">K473/1000</f>
        <v>12.999</v>
      </c>
      <c r="M473" s="13" t="n">
        <f aca="false">IF(SUMIFS($I$3:$I$30000,$B$3:$B$30000,$B473,$C$3:$C$30000,$C473,$D$3:$D$30000,$D473)=0,0,I473/SUMIFS($I$3:$I$30000,$B$3:$B$30000,$B473,$C$3:$C$30000,$C473,$D$3:$D$30000,$D473))</f>
        <v>0.159095844865542</v>
      </c>
      <c r="N473" s="13" t="n">
        <f aca="false">IF(SUMIFS($K$3:$K$30000,$B$3:$B$30000,$B473,$C$3:$C$30000,$C473,$D$3:$D$30000,$D473)=0,0,K473/SUMIFS($K$3:$K$30000,$B$3:$B$30000,$B473,$C$3:$C$30000,$C473,$D$3:$D$30000,$D473))</f>
        <v>0.138406499217411</v>
      </c>
      <c r="O473" s="10" t="n">
        <v>28215</v>
      </c>
      <c r="P473" s="11" t="n">
        <f aca="false">O473/1000</f>
        <v>28.215</v>
      </c>
      <c r="Q473" s="10" t="n">
        <v>202</v>
      </c>
      <c r="R473" s="12" t="n">
        <f aca="false">Q473/1000</f>
        <v>0.202</v>
      </c>
      <c r="S473" s="10" t="n">
        <v>13109299</v>
      </c>
      <c r="T473" s="10" t="n">
        <v>93919</v>
      </c>
    </row>
    <row r="474" customFormat="false" ht="15" hidden="false" customHeight="false" outlineLevel="0" collapsed="false">
      <c r="A474" s="3" t="s">
        <v>761</v>
      </c>
      <c r="B474" s="2" t="s">
        <v>762</v>
      </c>
      <c r="C474" s="2" t="n">
        <v>2020</v>
      </c>
      <c r="D474" s="2" t="s">
        <v>1484</v>
      </c>
      <c r="E474" s="3" t="s">
        <v>1485</v>
      </c>
      <c r="F474" s="2" t="n">
        <v>5</v>
      </c>
      <c r="G474" s="2" t="s">
        <v>97</v>
      </c>
      <c r="H474" s="3" t="s">
        <v>98</v>
      </c>
      <c r="I474" s="10" t="n">
        <v>65845</v>
      </c>
      <c r="J474" s="11" t="n">
        <f aca="false">I474/1000</f>
        <v>65.845</v>
      </c>
      <c r="K474" s="10" t="n">
        <v>310</v>
      </c>
      <c r="L474" s="12" t="n">
        <f aca="false">K474/1000</f>
        <v>0.31</v>
      </c>
      <c r="M474" s="13" t="n">
        <f aca="false">IF(SUMIFS($I$3:$I$30000,$B$3:$B$30000,$B474,$C$3:$C$30000,$C474,$D$3:$D$30000,$D474)=0,0,I474/SUMIFS($I$3:$I$30000,$B$3:$B$30000,$B474,$C$3:$C$30000,$C474,$D$3:$D$30000,$D474))</f>
        <v>0.00502277047765865</v>
      </c>
      <c r="N474" s="13" t="n">
        <f aca="false">IF(SUMIFS($K$3:$K$30000,$B$3:$B$30000,$B474,$C$3:$C$30000,$C474,$D$3:$D$30000,$D474)=0,0,K474/SUMIFS($K$3:$K$30000,$B$3:$B$30000,$B474,$C$3:$C$30000,$C474,$D$3:$D$30000,$D474))</f>
        <v>0.00330071657492094</v>
      </c>
      <c r="O474" s="10" t="n">
        <v>5594090</v>
      </c>
      <c r="P474" s="11" t="n">
        <f aca="false">O474/1000</f>
        <v>5594.09</v>
      </c>
      <c r="Q474" s="10" t="n">
        <v>37839</v>
      </c>
      <c r="R474" s="12" t="n">
        <f aca="false">Q474/1000</f>
        <v>37.839</v>
      </c>
      <c r="S474" s="10" t="n">
        <v>13109299</v>
      </c>
      <c r="T474" s="10" t="n">
        <v>93919</v>
      </c>
    </row>
    <row r="475" customFormat="false" ht="15" hidden="false" customHeight="false" outlineLevel="0" collapsed="false">
      <c r="A475" s="3" t="s">
        <v>761</v>
      </c>
      <c r="B475" s="2" t="s">
        <v>762</v>
      </c>
      <c r="C475" s="2" t="n">
        <v>2020</v>
      </c>
      <c r="D475" s="2" t="s">
        <v>1484</v>
      </c>
      <c r="E475" s="3" t="s">
        <v>1485</v>
      </c>
      <c r="F475" s="2" t="n">
        <v>6</v>
      </c>
      <c r="G475" s="2" t="s">
        <v>247</v>
      </c>
      <c r="H475" s="3" t="s">
        <v>248</v>
      </c>
      <c r="I475" s="10" t="n">
        <v>31921</v>
      </c>
      <c r="J475" s="11" t="n">
        <f aca="false">I475/1000</f>
        <v>31.921</v>
      </c>
      <c r="K475" s="10" t="n">
        <v>520</v>
      </c>
      <c r="L475" s="12" t="n">
        <f aca="false">K475/1000</f>
        <v>0.52</v>
      </c>
      <c r="M475" s="13" t="n">
        <f aca="false">IF(SUMIFS($I$3:$I$30000,$B$3:$B$30000,$B475,$C$3:$C$30000,$C475,$D$3:$D$30000,$D475)=0,0,I475/SUMIFS($I$3:$I$30000,$B$3:$B$30000,$B475,$C$3:$C$30000,$C475,$D$3:$D$30000,$D475))</f>
        <v>0.00243498908675437</v>
      </c>
      <c r="N475" s="13" t="n">
        <f aca="false">IF(SUMIFS($K$3:$K$30000,$B$3:$B$30000,$B475,$C$3:$C$30000,$C475,$D$3:$D$30000,$D475)=0,0,K475/SUMIFS($K$3:$K$30000,$B$3:$B$30000,$B475,$C$3:$C$30000,$C475,$D$3:$D$30000,$D475))</f>
        <v>0.00553668586760932</v>
      </c>
      <c r="O475" s="10" t="n">
        <v>0</v>
      </c>
      <c r="P475" s="11" t="n">
        <f aca="false">O475/1000</f>
        <v>0</v>
      </c>
      <c r="Q475" s="10" t="n">
        <v>0</v>
      </c>
      <c r="R475" s="12" t="n">
        <f aca="false">Q475/1000</f>
        <v>0</v>
      </c>
      <c r="S475" s="10" t="n">
        <v>13109299</v>
      </c>
      <c r="T475" s="10" t="n">
        <v>93919</v>
      </c>
    </row>
    <row r="476" customFormat="false" ht="15" hidden="false" customHeight="false" outlineLevel="0" collapsed="false">
      <c r="A476" s="3" t="s">
        <v>761</v>
      </c>
      <c r="B476" s="2" t="s">
        <v>762</v>
      </c>
      <c r="C476" s="2" t="n">
        <v>2020</v>
      </c>
      <c r="D476" s="2" t="s">
        <v>1484</v>
      </c>
      <c r="E476" s="3" t="s">
        <v>1485</v>
      </c>
      <c r="F476" s="2" t="n">
        <v>7</v>
      </c>
      <c r="G476" s="2" t="s">
        <v>162</v>
      </c>
      <c r="H476" s="3" t="s">
        <v>163</v>
      </c>
      <c r="I476" s="10" t="n">
        <v>3594</v>
      </c>
      <c r="J476" s="11" t="n">
        <f aca="false">I476/1000</f>
        <v>3.594</v>
      </c>
      <c r="K476" s="10" t="n">
        <v>5</v>
      </c>
      <c r="L476" s="12" t="n">
        <f aca="false">K476/1000</f>
        <v>0.005</v>
      </c>
      <c r="M476" s="13" t="n">
        <f aca="false">IF(SUMIFS($I$3:$I$30000,$B$3:$B$30000,$B476,$C$3:$C$30000,$C476,$D$3:$D$30000,$D476)=0,0,I476/SUMIFS($I$3:$I$30000,$B$3:$B$30000,$B476,$C$3:$C$30000,$C476,$D$3:$D$30000,$D476))</f>
        <v>0.000274156535753742</v>
      </c>
      <c r="N476" s="13" t="n">
        <f aca="false">IF(SUMIFS($K$3:$K$30000,$B$3:$B$30000,$B476,$C$3:$C$30000,$C476,$D$3:$D$30000,$D476)=0,0,K476/SUMIFS($K$3:$K$30000,$B$3:$B$30000,$B476,$C$3:$C$30000,$C476,$D$3:$D$30000,$D476))</f>
        <v>5.32373641116281E-005</v>
      </c>
      <c r="O476" s="10" t="n">
        <v>64847</v>
      </c>
      <c r="P476" s="11" t="n">
        <f aca="false">O476/1000</f>
        <v>64.847</v>
      </c>
      <c r="Q476" s="10" t="n">
        <v>503</v>
      </c>
      <c r="R476" s="12" t="n">
        <f aca="false">Q476/1000</f>
        <v>0.503</v>
      </c>
      <c r="S476" s="10" t="n">
        <v>13109299</v>
      </c>
      <c r="T476" s="10" t="n">
        <v>93919</v>
      </c>
    </row>
    <row r="477" customFormat="false" ht="15" hidden="false" customHeight="false" outlineLevel="0" collapsed="false">
      <c r="A477" s="3" t="s">
        <v>761</v>
      </c>
      <c r="B477" s="2" t="s">
        <v>762</v>
      </c>
      <c r="C477" s="2" t="n">
        <v>2020</v>
      </c>
      <c r="D477" s="2" t="s">
        <v>1484</v>
      </c>
      <c r="E477" s="3" t="s">
        <v>1485</v>
      </c>
      <c r="F477" s="2" t="n">
        <v>8</v>
      </c>
      <c r="G477" s="2" t="s">
        <v>117</v>
      </c>
      <c r="H477" s="3" t="s">
        <v>118</v>
      </c>
      <c r="I477" s="10" t="n">
        <v>2914</v>
      </c>
      <c r="J477" s="11" t="n">
        <f aca="false">I477/1000</f>
        <v>2.914</v>
      </c>
      <c r="K477" s="10" t="n">
        <v>2</v>
      </c>
      <c r="L477" s="12" t="n">
        <f aca="false">K477/1000</f>
        <v>0.002</v>
      </c>
      <c r="M477" s="13" t="n">
        <f aca="false">IF(SUMIFS($I$3:$I$30000,$B$3:$B$30000,$B477,$C$3:$C$30000,$C477,$D$3:$D$30000,$D477)=0,0,I477/SUMIFS($I$3:$I$30000,$B$3:$B$30000,$B477,$C$3:$C$30000,$C477,$D$3:$D$30000,$D477))</f>
        <v>0.000222284959706846</v>
      </c>
      <c r="N477" s="13" t="n">
        <f aca="false">IF(SUMIFS($K$3:$K$30000,$B$3:$B$30000,$B477,$C$3:$C$30000,$C477,$D$3:$D$30000,$D477)=0,0,K477/SUMIFS($K$3:$K$30000,$B$3:$B$30000,$B477,$C$3:$C$30000,$C477,$D$3:$D$30000,$D477))</f>
        <v>2.12949456446512E-005</v>
      </c>
      <c r="O477" s="10" t="n">
        <v>2750</v>
      </c>
      <c r="P477" s="11" t="n">
        <f aca="false">O477/1000</f>
        <v>2.75</v>
      </c>
      <c r="Q477" s="10" t="n">
        <v>2</v>
      </c>
      <c r="R477" s="12" t="n">
        <f aca="false">Q477/1000</f>
        <v>0.002</v>
      </c>
      <c r="S477" s="10" t="n">
        <v>13109299</v>
      </c>
      <c r="T477" s="10" t="n">
        <v>93919</v>
      </c>
    </row>
    <row r="478" customFormat="false" ht="15" hidden="false" customHeight="false" outlineLevel="0" collapsed="false">
      <c r="A478" s="3" t="s">
        <v>761</v>
      </c>
      <c r="B478" s="2" t="s">
        <v>762</v>
      </c>
      <c r="C478" s="2" t="n">
        <v>2020</v>
      </c>
      <c r="D478" s="2" t="s">
        <v>1484</v>
      </c>
      <c r="E478" s="3" t="s">
        <v>1485</v>
      </c>
      <c r="F478" s="2" t="n">
        <v>9</v>
      </c>
      <c r="G478" s="2" t="s">
        <v>137</v>
      </c>
      <c r="H478" s="3" t="s">
        <v>138</v>
      </c>
      <c r="I478" s="10" t="n">
        <v>0</v>
      </c>
      <c r="J478" s="11" t="n">
        <f aca="false">I478/1000</f>
        <v>0</v>
      </c>
      <c r="K478" s="10" t="n">
        <v>0</v>
      </c>
      <c r="L478" s="12" t="n">
        <f aca="false">K478/1000</f>
        <v>0</v>
      </c>
      <c r="M478" s="13" t="n">
        <f aca="false">IF(SUMIFS($I$3:$I$30000,$B$3:$B$30000,$B478,$C$3:$C$30000,$C478,$D$3:$D$30000,$D478)=0,0,I478/SUMIFS($I$3:$I$30000,$B$3:$B$30000,$B478,$C$3:$C$30000,$C478,$D$3:$D$30000,$D478))</f>
        <v>0</v>
      </c>
      <c r="N478" s="13" t="n">
        <f aca="false">IF(SUMIFS($K$3:$K$30000,$B$3:$B$30000,$B478,$C$3:$C$30000,$C478,$D$3:$D$30000,$D478)=0,0,K478/SUMIFS($K$3:$K$30000,$B$3:$B$30000,$B478,$C$3:$C$30000,$C478,$D$3:$D$30000,$D478))</f>
        <v>0</v>
      </c>
      <c r="O478" s="10" t="n">
        <v>145876</v>
      </c>
      <c r="P478" s="11" t="n">
        <f aca="false">O478/1000</f>
        <v>145.876</v>
      </c>
      <c r="Q478" s="10" t="n">
        <v>1004</v>
      </c>
      <c r="R478" s="12" t="n">
        <f aca="false">Q478/1000</f>
        <v>1.004</v>
      </c>
      <c r="S478" s="10" t="n">
        <v>13109299</v>
      </c>
      <c r="T478" s="10" t="n">
        <v>93919</v>
      </c>
    </row>
    <row r="479" customFormat="false" ht="15" hidden="false" customHeight="false" outlineLevel="0" collapsed="false">
      <c r="A479" s="3" t="s">
        <v>761</v>
      </c>
      <c r="B479" s="2" t="s">
        <v>762</v>
      </c>
      <c r="C479" s="2" t="n">
        <v>2020</v>
      </c>
      <c r="D479" s="2" t="s">
        <v>1484</v>
      </c>
      <c r="E479" s="3" t="s">
        <v>1485</v>
      </c>
      <c r="F479" s="2" t="n">
        <v>10</v>
      </c>
      <c r="G479" s="2" t="s">
        <v>171</v>
      </c>
      <c r="H479" s="3" t="s">
        <v>172</v>
      </c>
      <c r="I479" s="10" t="n">
        <v>0</v>
      </c>
      <c r="J479" s="11" t="n">
        <f aca="false">I479/1000</f>
        <v>0</v>
      </c>
      <c r="K479" s="10" t="n">
        <v>0</v>
      </c>
      <c r="L479" s="12" t="n">
        <f aca="false">K479/1000</f>
        <v>0</v>
      </c>
      <c r="M479" s="13" t="n">
        <f aca="false">IF(SUMIFS($I$3:$I$30000,$B$3:$B$30000,$B479,$C$3:$C$30000,$C479,$D$3:$D$30000,$D479)=0,0,I479/SUMIFS($I$3:$I$30000,$B$3:$B$30000,$B479,$C$3:$C$30000,$C479,$D$3:$D$30000,$D479))</f>
        <v>0</v>
      </c>
      <c r="N479" s="13" t="n">
        <f aca="false">IF(SUMIFS($K$3:$K$30000,$B$3:$B$30000,$B479,$C$3:$C$30000,$C479,$D$3:$D$30000,$D479)=0,0,K479/SUMIFS($K$3:$K$30000,$B$3:$B$30000,$B479,$C$3:$C$30000,$C479,$D$3:$D$30000,$D479))</f>
        <v>0</v>
      </c>
      <c r="O479" s="10" t="n">
        <v>65410</v>
      </c>
      <c r="P479" s="11" t="n">
        <f aca="false">O479/1000</f>
        <v>65.41</v>
      </c>
      <c r="Q479" s="10" t="n">
        <v>500</v>
      </c>
      <c r="R479" s="12" t="n">
        <f aca="false">Q479/1000</f>
        <v>0.5</v>
      </c>
      <c r="S479" s="10" t="n">
        <v>13109299</v>
      </c>
      <c r="T479" s="10" t="n">
        <v>93919</v>
      </c>
    </row>
    <row r="480" customFormat="false" ht="15" hidden="false" customHeight="false" outlineLevel="0" collapsed="false">
      <c r="A480" s="3" t="s">
        <v>761</v>
      </c>
      <c r="B480" s="2" t="s">
        <v>762</v>
      </c>
      <c r="C480" s="2" t="n">
        <v>2020</v>
      </c>
      <c r="D480" s="2" t="s">
        <v>1484</v>
      </c>
      <c r="E480" s="3" t="s">
        <v>1485</v>
      </c>
      <c r="F480" s="2" t="n">
        <v>11</v>
      </c>
      <c r="G480" s="2" t="s">
        <v>197</v>
      </c>
      <c r="H480" s="3" t="s">
        <v>198</v>
      </c>
      <c r="I480" s="10" t="n">
        <v>0</v>
      </c>
      <c r="J480" s="11" t="n">
        <f aca="false">I480/1000</f>
        <v>0</v>
      </c>
      <c r="K480" s="10" t="n">
        <v>0</v>
      </c>
      <c r="L480" s="12" t="n">
        <f aca="false">K480/1000</f>
        <v>0</v>
      </c>
      <c r="M480" s="13" t="n">
        <f aca="false">IF(SUMIFS($I$3:$I$30000,$B$3:$B$30000,$B480,$C$3:$C$30000,$C480,$D$3:$D$30000,$D480)=0,0,I480/SUMIFS($I$3:$I$30000,$B$3:$B$30000,$B480,$C$3:$C$30000,$C480,$D$3:$D$30000,$D480))</f>
        <v>0</v>
      </c>
      <c r="N480" s="13" t="n">
        <f aca="false">IF(SUMIFS($K$3:$K$30000,$B$3:$B$30000,$B480,$C$3:$C$30000,$C480,$D$3:$D$30000,$D480)=0,0,K480/SUMIFS($K$3:$K$30000,$B$3:$B$30000,$B480,$C$3:$C$30000,$C480,$D$3:$D$30000,$D480))</f>
        <v>0</v>
      </c>
      <c r="O480" s="10" t="n">
        <v>360</v>
      </c>
      <c r="P480" s="11" t="n">
        <f aca="false">O480/1000</f>
        <v>0.36</v>
      </c>
      <c r="Q480" s="10" t="n">
        <v>0</v>
      </c>
      <c r="R480" s="12" t="n">
        <f aca="false">Q480/1000</f>
        <v>0</v>
      </c>
      <c r="S480" s="10" t="n">
        <v>13109299</v>
      </c>
      <c r="T480" s="10" t="n">
        <v>93919</v>
      </c>
    </row>
    <row r="481" customFormat="false" ht="15" hidden="false" customHeight="false" outlineLevel="0" collapsed="false">
      <c r="A481" s="3" t="s">
        <v>761</v>
      </c>
      <c r="B481" s="2" t="s">
        <v>762</v>
      </c>
      <c r="C481" s="2" t="n">
        <v>2020</v>
      </c>
      <c r="D481" s="2" t="s">
        <v>1484</v>
      </c>
      <c r="E481" s="3" t="s">
        <v>1485</v>
      </c>
      <c r="F481" s="2" t="n">
        <v>12</v>
      </c>
      <c r="G481" s="2" t="s">
        <v>210</v>
      </c>
      <c r="H481" s="3" t="s">
        <v>211</v>
      </c>
      <c r="I481" s="10" t="n">
        <v>0</v>
      </c>
      <c r="J481" s="11" t="n">
        <f aca="false">I481/1000</f>
        <v>0</v>
      </c>
      <c r="K481" s="10" t="n">
        <v>0</v>
      </c>
      <c r="L481" s="12" t="n">
        <f aca="false">K481/1000</f>
        <v>0</v>
      </c>
      <c r="M481" s="13" t="n">
        <f aca="false">IF(SUMIFS($I$3:$I$30000,$B$3:$B$30000,$B481,$C$3:$C$30000,$C481,$D$3:$D$30000,$D481)=0,0,I481/SUMIFS($I$3:$I$30000,$B$3:$B$30000,$B481,$C$3:$C$30000,$C481,$D$3:$D$30000,$D481))</f>
        <v>0</v>
      </c>
      <c r="N481" s="13" t="n">
        <f aca="false">IF(SUMIFS($K$3:$K$30000,$B$3:$B$30000,$B481,$C$3:$C$30000,$C481,$D$3:$D$30000,$D481)=0,0,K481/SUMIFS($K$3:$K$30000,$B$3:$B$30000,$B481,$C$3:$C$30000,$C481,$D$3:$D$30000,$D481))</f>
        <v>0</v>
      </c>
      <c r="O481" s="10" t="n">
        <v>55488</v>
      </c>
      <c r="P481" s="11" t="n">
        <f aca="false">O481/1000</f>
        <v>55.488</v>
      </c>
      <c r="Q481" s="10" t="n">
        <v>169</v>
      </c>
      <c r="R481" s="12" t="n">
        <f aca="false">Q481/1000</f>
        <v>0.169</v>
      </c>
      <c r="S481" s="10" t="n">
        <v>13109299</v>
      </c>
      <c r="T481" s="10" t="n">
        <v>93919</v>
      </c>
    </row>
    <row r="482" customFormat="false" ht="15" hidden="false" customHeight="false" outlineLevel="0" collapsed="false">
      <c r="A482" s="3" t="s">
        <v>761</v>
      </c>
      <c r="B482" s="2" t="s">
        <v>762</v>
      </c>
      <c r="C482" s="2" t="n">
        <v>2020</v>
      </c>
      <c r="D482" s="2" t="s">
        <v>1486</v>
      </c>
      <c r="E482" s="3" t="s">
        <v>1487</v>
      </c>
      <c r="F482" s="2" t="n">
        <v>1</v>
      </c>
      <c r="G482" s="2" t="s">
        <v>102</v>
      </c>
      <c r="H482" s="3" t="s">
        <v>103</v>
      </c>
      <c r="I482" s="10" t="n">
        <v>1784369</v>
      </c>
      <c r="J482" s="11" t="n">
        <f aca="false">I482/1000</f>
        <v>1784.369</v>
      </c>
      <c r="K482" s="10" t="n">
        <v>15661</v>
      </c>
      <c r="L482" s="12" t="n">
        <f aca="false">K482/1000</f>
        <v>15.661</v>
      </c>
      <c r="M482" s="13" t="n">
        <f aca="false">IF(SUMIFS($I$3:$I$30000,$B$3:$B$30000,$B482,$C$3:$C$30000,$C482,$D$3:$D$30000,$D482)=0,0,I482/SUMIFS($I$3:$I$30000,$B$3:$B$30000,$B482,$C$3:$C$30000,$C482,$D$3:$D$30000,$D482))</f>
        <v>0.785233015036479</v>
      </c>
      <c r="N482" s="13" t="n">
        <f aca="false">IF(SUMIFS($K$3:$K$30000,$B$3:$B$30000,$B482,$C$3:$C$30000,$C482,$D$3:$D$30000,$D482)=0,0,K482/SUMIFS($K$3:$K$30000,$B$3:$B$30000,$B482,$C$3:$C$30000,$C482,$D$3:$D$30000,$D482))</f>
        <v>0.876581215717004</v>
      </c>
      <c r="O482" s="10" t="n">
        <v>1882</v>
      </c>
      <c r="P482" s="11" t="n">
        <f aca="false">O482/1000</f>
        <v>1.882</v>
      </c>
      <c r="Q482" s="10" t="n">
        <v>7</v>
      </c>
      <c r="R482" s="12" t="n">
        <f aca="false">Q482/1000</f>
        <v>0.007</v>
      </c>
      <c r="S482" s="10" t="n">
        <v>2272407</v>
      </c>
      <c r="T482" s="10" t="n">
        <v>17866</v>
      </c>
    </row>
    <row r="483" customFormat="false" ht="15" hidden="false" customHeight="false" outlineLevel="0" collapsed="false">
      <c r="A483" s="3" t="s">
        <v>761</v>
      </c>
      <c r="B483" s="2" t="s">
        <v>762</v>
      </c>
      <c r="C483" s="2" t="n">
        <v>2020</v>
      </c>
      <c r="D483" s="2" t="s">
        <v>1486</v>
      </c>
      <c r="E483" s="3" t="s">
        <v>1487</v>
      </c>
      <c r="F483" s="2" t="n">
        <v>2</v>
      </c>
      <c r="G483" s="2" t="s">
        <v>107</v>
      </c>
      <c r="H483" s="3" t="s">
        <v>108</v>
      </c>
      <c r="I483" s="10" t="n">
        <v>304449</v>
      </c>
      <c r="J483" s="11" t="n">
        <f aca="false">I483/1000</f>
        <v>304.449</v>
      </c>
      <c r="K483" s="10" t="n">
        <v>2130</v>
      </c>
      <c r="L483" s="12" t="n">
        <f aca="false">K483/1000</f>
        <v>2.13</v>
      </c>
      <c r="M483" s="13" t="n">
        <f aca="false">IF(SUMIFS($I$3:$I$30000,$B$3:$B$30000,$B483,$C$3:$C$30000,$C483,$D$3:$D$30000,$D483)=0,0,I483/SUMIFS($I$3:$I$30000,$B$3:$B$30000,$B483,$C$3:$C$30000,$C483,$D$3:$D$30000,$D483))</f>
        <v>0.133976439959919</v>
      </c>
      <c r="N483" s="13" t="n">
        <f aca="false">IF(SUMIFS($K$3:$K$30000,$B$3:$B$30000,$B483,$C$3:$C$30000,$C483,$D$3:$D$30000,$D483)=0,0,K483/SUMIFS($K$3:$K$30000,$B$3:$B$30000,$B483,$C$3:$C$30000,$C483,$D$3:$D$30000,$D483))</f>
        <v>0.119220866450241</v>
      </c>
      <c r="O483" s="10" t="n">
        <v>4611</v>
      </c>
      <c r="P483" s="11" t="n">
        <f aca="false">O483/1000</f>
        <v>4.611</v>
      </c>
      <c r="Q483" s="10" t="n">
        <v>15</v>
      </c>
      <c r="R483" s="12" t="n">
        <f aca="false">Q483/1000</f>
        <v>0.015</v>
      </c>
      <c r="S483" s="10" t="n">
        <v>2272407</v>
      </c>
      <c r="T483" s="10" t="n">
        <v>17866</v>
      </c>
    </row>
    <row r="484" customFormat="false" ht="15" hidden="false" customHeight="false" outlineLevel="0" collapsed="false">
      <c r="A484" s="3" t="s">
        <v>761</v>
      </c>
      <c r="B484" s="2" t="s">
        <v>762</v>
      </c>
      <c r="C484" s="2" t="n">
        <v>2020</v>
      </c>
      <c r="D484" s="2" t="s">
        <v>1486</v>
      </c>
      <c r="E484" s="3" t="s">
        <v>1487</v>
      </c>
      <c r="F484" s="2" t="n">
        <v>3</v>
      </c>
      <c r="G484" s="2" t="s">
        <v>97</v>
      </c>
      <c r="H484" s="3" t="s">
        <v>98</v>
      </c>
      <c r="I484" s="10" t="n">
        <v>177661</v>
      </c>
      <c r="J484" s="11" t="n">
        <f aca="false">I484/1000</f>
        <v>177.661</v>
      </c>
      <c r="K484" s="10" t="n">
        <v>63</v>
      </c>
      <c r="L484" s="12" t="n">
        <f aca="false">K484/1000</f>
        <v>0.063</v>
      </c>
      <c r="M484" s="13" t="n">
        <f aca="false">IF(SUMIFS($I$3:$I$30000,$B$3:$B$30000,$B484,$C$3:$C$30000,$C484,$D$3:$D$30000,$D484)=0,0,I484/SUMIFS($I$3:$I$30000,$B$3:$B$30000,$B484,$C$3:$C$30000,$C484,$D$3:$D$30000,$D484))</f>
        <v>0.078181857387343</v>
      </c>
      <c r="N484" s="13" t="n">
        <f aca="false">IF(SUMIFS($K$3:$K$30000,$B$3:$B$30000,$B484,$C$3:$C$30000,$C484,$D$3:$D$30000,$D484)=0,0,K484/SUMIFS($K$3:$K$30000,$B$3:$B$30000,$B484,$C$3:$C$30000,$C484,$D$3:$D$30000,$D484))</f>
        <v>0.00352625097951416</v>
      </c>
      <c r="O484" s="10" t="n">
        <v>10892</v>
      </c>
      <c r="P484" s="11" t="n">
        <f aca="false">O484/1000</f>
        <v>10.892</v>
      </c>
      <c r="Q484" s="10" t="n">
        <v>10</v>
      </c>
      <c r="R484" s="12" t="n">
        <f aca="false">Q484/1000</f>
        <v>0.01</v>
      </c>
      <c r="S484" s="10" t="n">
        <v>2272407</v>
      </c>
      <c r="T484" s="10" t="n">
        <v>17866</v>
      </c>
    </row>
    <row r="485" customFormat="false" ht="15" hidden="false" customHeight="false" outlineLevel="0" collapsed="false">
      <c r="A485" s="3" t="s">
        <v>761</v>
      </c>
      <c r="B485" s="2" t="s">
        <v>762</v>
      </c>
      <c r="C485" s="2" t="n">
        <v>2020</v>
      </c>
      <c r="D485" s="2" t="s">
        <v>1486</v>
      </c>
      <c r="E485" s="3" t="s">
        <v>1487</v>
      </c>
      <c r="F485" s="2" t="n">
        <v>4</v>
      </c>
      <c r="G485" s="2" t="s">
        <v>147</v>
      </c>
      <c r="H485" s="3" t="s">
        <v>148</v>
      </c>
      <c r="I485" s="10" t="n">
        <v>4258</v>
      </c>
      <c r="J485" s="11" t="n">
        <f aca="false">I485/1000</f>
        <v>4.258</v>
      </c>
      <c r="K485" s="10" t="n">
        <v>12</v>
      </c>
      <c r="L485" s="12" t="n">
        <f aca="false">K485/1000</f>
        <v>0.012</v>
      </c>
      <c r="M485" s="13" t="n">
        <f aca="false">IF(SUMIFS($I$3:$I$30000,$B$3:$B$30000,$B485,$C$3:$C$30000,$C485,$D$3:$D$30000,$D485)=0,0,I485/SUMIFS($I$3:$I$30000,$B$3:$B$30000,$B485,$C$3:$C$30000,$C485,$D$3:$D$30000,$D485))</f>
        <v>0.00187378405364884</v>
      </c>
      <c r="N485" s="13" t="n">
        <f aca="false">IF(SUMIFS($K$3:$K$30000,$B$3:$B$30000,$B485,$C$3:$C$30000,$C485,$D$3:$D$30000,$D485)=0,0,K485/SUMIFS($K$3:$K$30000,$B$3:$B$30000,$B485,$C$3:$C$30000,$C485,$D$3:$D$30000,$D485))</f>
        <v>0.000671666853240793</v>
      </c>
      <c r="O485" s="10" t="n">
        <v>113366</v>
      </c>
      <c r="P485" s="11" t="n">
        <f aca="false">O485/1000</f>
        <v>113.366</v>
      </c>
      <c r="Q485" s="10" t="n">
        <v>745</v>
      </c>
      <c r="R485" s="12" t="n">
        <f aca="false">Q485/1000</f>
        <v>0.745</v>
      </c>
      <c r="S485" s="10" t="n">
        <v>2272407</v>
      </c>
      <c r="T485" s="10" t="n">
        <v>17866</v>
      </c>
    </row>
    <row r="486" customFormat="false" ht="15" hidden="false" customHeight="false" outlineLevel="0" collapsed="false">
      <c r="A486" s="3" t="s">
        <v>761</v>
      </c>
      <c r="B486" s="2" t="s">
        <v>762</v>
      </c>
      <c r="C486" s="2" t="n">
        <v>2020</v>
      </c>
      <c r="D486" s="2" t="s">
        <v>1486</v>
      </c>
      <c r="E486" s="3" t="s">
        <v>1487</v>
      </c>
      <c r="F486" s="2" t="n">
        <v>5</v>
      </c>
      <c r="G486" s="2" t="s">
        <v>162</v>
      </c>
      <c r="H486" s="3" t="s">
        <v>163</v>
      </c>
      <c r="I486" s="10" t="n">
        <v>1111</v>
      </c>
      <c r="J486" s="11" t="n">
        <f aca="false">I486/1000</f>
        <v>1.111</v>
      </c>
      <c r="K486" s="10" t="n">
        <v>0</v>
      </c>
      <c r="L486" s="12" t="n">
        <f aca="false">K486/1000</f>
        <v>0</v>
      </c>
      <c r="M486" s="13" t="n">
        <f aca="false">IF(SUMIFS($I$3:$I$30000,$B$3:$B$30000,$B486,$C$3:$C$30000,$C486,$D$3:$D$30000,$D486)=0,0,I486/SUMIFS($I$3:$I$30000,$B$3:$B$30000,$B486,$C$3:$C$30000,$C486,$D$3:$D$30000,$D486))</f>
        <v>0.000488908897041771</v>
      </c>
      <c r="N486" s="13" t="n">
        <f aca="false">IF(SUMIFS($K$3:$K$30000,$B$3:$B$30000,$B486,$C$3:$C$30000,$C486,$D$3:$D$30000,$D486)=0,0,K486/SUMIFS($K$3:$K$30000,$B$3:$B$30000,$B486,$C$3:$C$30000,$C486,$D$3:$D$30000,$D486))</f>
        <v>0</v>
      </c>
      <c r="O486" s="10" t="n">
        <v>0</v>
      </c>
      <c r="P486" s="11" t="n">
        <f aca="false">O486/1000</f>
        <v>0</v>
      </c>
      <c r="Q486" s="10" t="n">
        <v>0</v>
      </c>
      <c r="R486" s="12" t="n">
        <f aca="false">Q486/1000</f>
        <v>0</v>
      </c>
      <c r="S486" s="10" t="n">
        <v>2272407</v>
      </c>
      <c r="T486" s="10" t="n">
        <v>17866</v>
      </c>
    </row>
    <row r="487" customFormat="false" ht="15" hidden="false" customHeight="false" outlineLevel="0" collapsed="false">
      <c r="A487" s="3" t="s">
        <v>761</v>
      </c>
      <c r="B487" s="2" t="s">
        <v>762</v>
      </c>
      <c r="C487" s="2" t="n">
        <v>2020</v>
      </c>
      <c r="D487" s="2" t="s">
        <v>1486</v>
      </c>
      <c r="E487" s="3" t="s">
        <v>1487</v>
      </c>
      <c r="F487" s="2" t="n">
        <v>6</v>
      </c>
      <c r="G487" s="2" t="s">
        <v>142</v>
      </c>
      <c r="H487" s="3" t="s">
        <v>143</v>
      </c>
      <c r="I487" s="10" t="n">
        <v>440</v>
      </c>
      <c r="J487" s="11" t="n">
        <f aca="false">I487/1000</f>
        <v>0.44</v>
      </c>
      <c r="K487" s="10" t="n">
        <v>0</v>
      </c>
      <c r="L487" s="12" t="n">
        <f aca="false">K487/1000</f>
        <v>0</v>
      </c>
      <c r="M487" s="13" t="n">
        <f aca="false">IF(SUMIFS($I$3:$I$30000,$B$3:$B$30000,$B487,$C$3:$C$30000,$C487,$D$3:$D$30000,$D487)=0,0,I487/SUMIFS($I$3:$I$30000,$B$3:$B$30000,$B487,$C$3:$C$30000,$C487,$D$3:$D$30000,$D487))</f>
        <v>0.000193627285957137</v>
      </c>
      <c r="N487" s="13" t="n">
        <f aca="false">IF(SUMIFS($K$3:$K$30000,$B$3:$B$30000,$B487,$C$3:$C$30000,$C487,$D$3:$D$30000,$D487)=0,0,K487/SUMIFS($K$3:$K$30000,$B$3:$B$30000,$B487,$C$3:$C$30000,$C487,$D$3:$D$30000,$D487))</f>
        <v>0</v>
      </c>
      <c r="O487" s="10" t="n">
        <v>0</v>
      </c>
      <c r="P487" s="11" t="n">
        <f aca="false">O487/1000</f>
        <v>0</v>
      </c>
      <c r="Q487" s="10" t="n">
        <v>0</v>
      </c>
      <c r="R487" s="12" t="n">
        <f aca="false">Q487/1000</f>
        <v>0</v>
      </c>
      <c r="S487" s="10" t="n">
        <v>2272407</v>
      </c>
      <c r="T487" s="10" t="n">
        <v>17866</v>
      </c>
    </row>
    <row r="488" customFormat="false" ht="15" hidden="false" customHeight="false" outlineLevel="0" collapsed="false">
      <c r="A488" s="3" t="s">
        <v>761</v>
      </c>
      <c r="B488" s="2" t="s">
        <v>762</v>
      </c>
      <c r="C488" s="2" t="n">
        <v>2020</v>
      </c>
      <c r="D488" s="2" t="s">
        <v>1486</v>
      </c>
      <c r="E488" s="3" t="s">
        <v>1487</v>
      </c>
      <c r="F488" s="2" t="n">
        <v>7</v>
      </c>
      <c r="G488" s="2" t="s">
        <v>781</v>
      </c>
      <c r="H488" s="3" t="s">
        <v>782</v>
      </c>
      <c r="I488" s="10" t="n">
        <v>98</v>
      </c>
      <c r="J488" s="11" t="n">
        <f aca="false">I488/1000</f>
        <v>0.098</v>
      </c>
      <c r="K488" s="10" t="n">
        <v>0</v>
      </c>
      <c r="L488" s="12" t="n">
        <f aca="false">K488/1000</f>
        <v>0</v>
      </c>
      <c r="M488" s="13" t="n">
        <f aca="false">IF(SUMIFS($I$3:$I$30000,$B$3:$B$30000,$B488,$C$3:$C$30000,$C488,$D$3:$D$30000,$D488)=0,0,I488/SUMIFS($I$3:$I$30000,$B$3:$B$30000,$B488,$C$3:$C$30000,$C488,$D$3:$D$30000,$D488))</f>
        <v>4.31260773268169E-005</v>
      </c>
      <c r="N488" s="13" t="n">
        <f aca="false">IF(SUMIFS($K$3:$K$30000,$B$3:$B$30000,$B488,$C$3:$C$30000,$C488,$D$3:$D$30000,$D488)=0,0,K488/SUMIFS($K$3:$K$30000,$B$3:$B$30000,$B488,$C$3:$C$30000,$C488,$D$3:$D$30000,$D488))</f>
        <v>0</v>
      </c>
      <c r="O488" s="10" t="n">
        <v>0</v>
      </c>
      <c r="P488" s="11" t="n">
        <f aca="false">O488/1000</f>
        <v>0</v>
      </c>
      <c r="Q488" s="10" t="n">
        <v>0</v>
      </c>
      <c r="R488" s="12" t="n">
        <f aca="false">Q488/1000</f>
        <v>0</v>
      </c>
      <c r="S488" s="10" t="n">
        <v>2272407</v>
      </c>
      <c r="T488" s="10" t="n">
        <v>17866</v>
      </c>
    </row>
    <row r="489" customFormat="false" ht="15" hidden="false" customHeight="false" outlineLevel="0" collapsed="false">
      <c r="A489" s="3" t="s">
        <v>761</v>
      </c>
      <c r="B489" s="2" t="s">
        <v>762</v>
      </c>
      <c r="C489" s="2" t="n">
        <v>2020</v>
      </c>
      <c r="D489" s="2" t="s">
        <v>1486</v>
      </c>
      <c r="E489" s="3" t="s">
        <v>1487</v>
      </c>
      <c r="F489" s="2" t="n">
        <v>8</v>
      </c>
      <c r="G489" s="2" t="s">
        <v>247</v>
      </c>
      <c r="H489" s="3" t="s">
        <v>248</v>
      </c>
      <c r="I489" s="10" t="n">
        <v>16</v>
      </c>
      <c r="J489" s="11" t="n">
        <f aca="false">I489/1000</f>
        <v>0.016</v>
      </c>
      <c r="K489" s="10" t="n">
        <v>0</v>
      </c>
      <c r="L489" s="12" t="n">
        <f aca="false">K489/1000</f>
        <v>0</v>
      </c>
      <c r="M489" s="13" t="n">
        <f aca="false">IF(SUMIFS($I$3:$I$30000,$B$3:$B$30000,$B489,$C$3:$C$30000,$C489,$D$3:$D$30000,$D489)=0,0,I489/SUMIFS($I$3:$I$30000,$B$3:$B$30000,$B489,$C$3:$C$30000,$C489,$D$3:$D$30000,$D489))</f>
        <v>7.04099221662317E-006</v>
      </c>
      <c r="N489" s="13" t="n">
        <f aca="false">IF(SUMIFS($K$3:$K$30000,$B$3:$B$30000,$B489,$C$3:$C$30000,$C489,$D$3:$D$30000,$D489)=0,0,K489/SUMIFS($K$3:$K$30000,$B$3:$B$30000,$B489,$C$3:$C$30000,$C489,$D$3:$D$30000,$D489))</f>
        <v>0</v>
      </c>
      <c r="O489" s="10" t="n">
        <v>0</v>
      </c>
      <c r="P489" s="11" t="n">
        <f aca="false">O489/1000</f>
        <v>0</v>
      </c>
      <c r="Q489" s="10" t="n">
        <v>0</v>
      </c>
      <c r="R489" s="12" t="n">
        <f aca="false">Q489/1000</f>
        <v>0</v>
      </c>
      <c r="S489" s="10" t="n">
        <v>2272407</v>
      </c>
      <c r="T489" s="10" t="n">
        <v>17866</v>
      </c>
    </row>
    <row r="490" customFormat="false" ht="15" hidden="false" customHeight="false" outlineLevel="0" collapsed="false">
      <c r="A490" s="3" t="s">
        <v>761</v>
      </c>
      <c r="B490" s="2" t="s">
        <v>762</v>
      </c>
      <c r="C490" s="2" t="n">
        <v>2020</v>
      </c>
      <c r="D490" s="2" t="s">
        <v>1486</v>
      </c>
      <c r="E490" s="3" t="s">
        <v>1487</v>
      </c>
      <c r="F490" s="2" t="n">
        <v>9</v>
      </c>
      <c r="G490" s="2" t="s">
        <v>252</v>
      </c>
      <c r="H490" s="3" t="s">
        <v>253</v>
      </c>
      <c r="I490" s="10" t="n">
        <v>5</v>
      </c>
      <c r="J490" s="11" t="n">
        <f aca="false">I490/1000</f>
        <v>0.005</v>
      </c>
      <c r="K490" s="10" t="n">
        <v>0</v>
      </c>
      <c r="L490" s="12" t="n">
        <f aca="false">K490/1000</f>
        <v>0</v>
      </c>
      <c r="M490" s="13" t="n">
        <f aca="false">IF(SUMIFS($I$3:$I$30000,$B$3:$B$30000,$B490,$C$3:$C$30000,$C490,$D$3:$D$30000,$D490)=0,0,I490/SUMIFS($I$3:$I$30000,$B$3:$B$30000,$B490,$C$3:$C$30000,$C490,$D$3:$D$30000,$D490))</f>
        <v>2.20031006769474E-006</v>
      </c>
      <c r="N490" s="13" t="n">
        <f aca="false">IF(SUMIFS($K$3:$K$30000,$B$3:$B$30000,$B490,$C$3:$C$30000,$C490,$D$3:$D$30000,$D490)=0,0,K490/SUMIFS($K$3:$K$30000,$B$3:$B$30000,$B490,$C$3:$C$30000,$C490,$D$3:$D$30000,$D490))</f>
        <v>0</v>
      </c>
      <c r="O490" s="10" t="n">
        <v>0</v>
      </c>
      <c r="P490" s="11" t="n">
        <f aca="false">O490/1000</f>
        <v>0</v>
      </c>
      <c r="Q490" s="10" t="n">
        <v>0</v>
      </c>
      <c r="R490" s="12" t="n">
        <f aca="false">Q490/1000</f>
        <v>0</v>
      </c>
      <c r="S490" s="10" t="n">
        <v>2272407</v>
      </c>
      <c r="T490" s="10" t="n">
        <v>17866</v>
      </c>
    </row>
    <row r="491" customFormat="false" ht="15" hidden="false" customHeight="false" outlineLevel="0" collapsed="false">
      <c r="A491" s="3" t="s">
        <v>761</v>
      </c>
      <c r="B491" s="2" t="s">
        <v>762</v>
      </c>
      <c r="C491" s="2" t="n">
        <v>2020</v>
      </c>
      <c r="D491" s="2" t="s">
        <v>1486</v>
      </c>
      <c r="E491" s="3" t="s">
        <v>1487</v>
      </c>
      <c r="F491" s="2" t="n">
        <v>10</v>
      </c>
      <c r="G491" s="2" t="s">
        <v>152</v>
      </c>
      <c r="H491" s="3" t="s">
        <v>153</v>
      </c>
      <c r="I491" s="10" t="n">
        <v>0</v>
      </c>
      <c r="J491" s="11" t="n">
        <f aca="false">I491/1000</f>
        <v>0</v>
      </c>
      <c r="K491" s="10" t="n">
        <v>0</v>
      </c>
      <c r="L491" s="12" t="n">
        <f aca="false">K491/1000</f>
        <v>0</v>
      </c>
      <c r="M491" s="13" t="n">
        <f aca="false">IF(SUMIFS($I$3:$I$30000,$B$3:$B$30000,$B491,$C$3:$C$30000,$C491,$D$3:$D$30000,$D491)=0,0,I491/SUMIFS($I$3:$I$30000,$B$3:$B$30000,$B491,$C$3:$C$30000,$C491,$D$3:$D$30000,$D491))</f>
        <v>0</v>
      </c>
      <c r="N491" s="13" t="n">
        <f aca="false">IF(SUMIFS($K$3:$K$30000,$B$3:$B$30000,$B491,$C$3:$C$30000,$C491,$D$3:$D$30000,$D491)=0,0,K491/SUMIFS($K$3:$K$30000,$B$3:$B$30000,$B491,$C$3:$C$30000,$C491,$D$3:$D$30000,$D491))</f>
        <v>0</v>
      </c>
      <c r="O491" s="10" t="n">
        <v>4289</v>
      </c>
      <c r="P491" s="11" t="n">
        <f aca="false">O491/1000</f>
        <v>4.289</v>
      </c>
      <c r="Q491" s="10" t="n">
        <v>20</v>
      </c>
      <c r="R491" s="12" t="n">
        <f aca="false">Q491/1000</f>
        <v>0.02</v>
      </c>
      <c r="S491" s="10" t="n">
        <v>2272407</v>
      </c>
      <c r="T491" s="10" t="n">
        <v>17866</v>
      </c>
    </row>
    <row r="492" customFormat="false" ht="15" hidden="false" customHeight="false" outlineLevel="0" collapsed="false">
      <c r="A492" s="3" t="s">
        <v>761</v>
      </c>
      <c r="B492" s="2" t="s">
        <v>762</v>
      </c>
      <c r="C492" s="2" t="n">
        <v>2020</v>
      </c>
      <c r="D492" s="2" t="s">
        <v>1486</v>
      </c>
      <c r="E492" s="3" t="s">
        <v>1487</v>
      </c>
      <c r="F492" s="2" t="n">
        <v>11</v>
      </c>
      <c r="G492" s="2" t="s">
        <v>117</v>
      </c>
      <c r="H492" s="3" t="s">
        <v>118</v>
      </c>
      <c r="I492" s="10" t="n">
        <v>0</v>
      </c>
      <c r="J492" s="11" t="n">
        <f aca="false">I492/1000</f>
        <v>0</v>
      </c>
      <c r="K492" s="10" t="n">
        <v>0</v>
      </c>
      <c r="L492" s="12" t="n">
        <f aca="false">K492/1000</f>
        <v>0</v>
      </c>
      <c r="M492" s="13" t="n">
        <f aca="false">IF(SUMIFS($I$3:$I$30000,$B$3:$B$30000,$B492,$C$3:$C$30000,$C492,$D$3:$D$30000,$D492)=0,0,I492/SUMIFS($I$3:$I$30000,$B$3:$B$30000,$B492,$C$3:$C$30000,$C492,$D$3:$D$30000,$D492))</f>
        <v>0</v>
      </c>
      <c r="N492" s="13" t="n">
        <f aca="false">IF(SUMIFS($K$3:$K$30000,$B$3:$B$30000,$B492,$C$3:$C$30000,$C492,$D$3:$D$30000,$D492)=0,0,K492/SUMIFS($K$3:$K$30000,$B$3:$B$30000,$B492,$C$3:$C$30000,$C492,$D$3:$D$30000,$D492))</f>
        <v>0</v>
      </c>
      <c r="O492" s="10" t="n">
        <v>2616</v>
      </c>
      <c r="P492" s="11" t="n">
        <f aca="false">O492/1000</f>
        <v>2.616</v>
      </c>
      <c r="Q492" s="10" t="n">
        <v>2</v>
      </c>
      <c r="R492" s="12" t="n">
        <f aca="false">Q492/1000</f>
        <v>0.002</v>
      </c>
      <c r="S492" s="10" t="n">
        <v>2272407</v>
      </c>
      <c r="T492" s="10" t="n">
        <v>17866</v>
      </c>
    </row>
    <row r="493" customFormat="false" ht="15" hidden="false" customHeight="false" outlineLevel="0" collapsed="false">
      <c r="A493" s="3" t="s">
        <v>761</v>
      </c>
      <c r="B493" s="2" t="s">
        <v>762</v>
      </c>
      <c r="C493" s="2" t="n">
        <v>2020</v>
      </c>
      <c r="D493" s="2" t="s">
        <v>1486</v>
      </c>
      <c r="E493" s="3" t="s">
        <v>1487</v>
      </c>
      <c r="F493" s="2" t="n">
        <v>12</v>
      </c>
      <c r="G493" s="2" t="s">
        <v>210</v>
      </c>
      <c r="H493" s="3" t="s">
        <v>211</v>
      </c>
      <c r="I493" s="10" t="n">
        <v>0</v>
      </c>
      <c r="J493" s="11" t="n">
        <f aca="false">I493/1000</f>
        <v>0</v>
      </c>
      <c r="K493" s="10" t="n">
        <v>0</v>
      </c>
      <c r="L493" s="12" t="n">
        <f aca="false">K493/1000</f>
        <v>0</v>
      </c>
      <c r="M493" s="13" t="n">
        <f aca="false">IF(SUMIFS($I$3:$I$30000,$B$3:$B$30000,$B493,$C$3:$C$30000,$C493,$D$3:$D$30000,$D493)=0,0,I493/SUMIFS($I$3:$I$30000,$B$3:$B$30000,$B493,$C$3:$C$30000,$C493,$D$3:$D$30000,$D493))</f>
        <v>0</v>
      </c>
      <c r="N493" s="13" t="n">
        <f aca="false">IF(SUMIFS($K$3:$K$30000,$B$3:$B$30000,$B493,$C$3:$C$30000,$C493,$D$3:$D$30000,$D493)=0,0,K493/SUMIFS($K$3:$K$30000,$B$3:$B$30000,$B493,$C$3:$C$30000,$C493,$D$3:$D$30000,$D493))</f>
        <v>0</v>
      </c>
      <c r="O493" s="10" t="n">
        <v>13794</v>
      </c>
      <c r="P493" s="11" t="n">
        <f aca="false">O493/1000</f>
        <v>13.794</v>
      </c>
      <c r="Q493" s="10" t="n">
        <v>60</v>
      </c>
      <c r="R493" s="12" t="n">
        <f aca="false">Q493/1000</f>
        <v>0.06</v>
      </c>
      <c r="S493" s="10" t="n">
        <v>2272407</v>
      </c>
      <c r="T493" s="10" t="n">
        <v>17866</v>
      </c>
    </row>
    <row r="494" customFormat="false" ht="15" hidden="false" customHeight="false" outlineLevel="0" collapsed="false">
      <c r="A494" s="3" t="s">
        <v>761</v>
      </c>
      <c r="B494" s="2" t="s">
        <v>762</v>
      </c>
      <c r="C494" s="2" t="n">
        <v>2021</v>
      </c>
      <c r="D494" s="2" t="s">
        <v>1484</v>
      </c>
      <c r="E494" s="3" t="s">
        <v>1485</v>
      </c>
      <c r="F494" s="2" t="n">
        <v>1</v>
      </c>
      <c r="G494" s="2" t="s">
        <v>107</v>
      </c>
      <c r="H494" s="3" t="s">
        <v>108</v>
      </c>
      <c r="I494" s="10" t="n">
        <v>55277489</v>
      </c>
      <c r="J494" s="11" t="n">
        <f aca="false">I494/1000</f>
        <v>55277.489</v>
      </c>
      <c r="K494" s="10" t="n">
        <v>296152</v>
      </c>
      <c r="L494" s="12" t="n">
        <f aca="false">K494/1000</f>
        <v>296.152</v>
      </c>
      <c r="M494" s="13" t="n">
        <f aca="false">IF(SUMIFS($I$3:$I$30000,$B$3:$B$30000,$B494,$C$3:$C$30000,$C494,$D$3:$D$30000,$D494)=0,0,I494/SUMIFS($I$3:$I$30000,$B$3:$B$30000,$B494,$C$3:$C$30000,$C494,$D$3:$D$30000,$D494))</f>
        <v>0.862269186275108</v>
      </c>
      <c r="N494" s="13" t="n">
        <f aca="false">IF(SUMIFS($K$3:$K$30000,$B$3:$B$30000,$B494,$C$3:$C$30000,$C494,$D$3:$D$30000,$D494)=0,0,K494/SUMIFS($K$3:$K$30000,$B$3:$B$30000,$B494,$C$3:$C$30000,$C494,$D$3:$D$30000,$D494))</f>
        <v>0.847577344666724</v>
      </c>
      <c r="O494" s="10" t="n">
        <v>2440459</v>
      </c>
      <c r="P494" s="11" t="n">
        <f aca="false">O494/1000</f>
        <v>2440.459</v>
      </c>
      <c r="Q494" s="10" t="n">
        <v>13376</v>
      </c>
      <c r="R494" s="12" t="n">
        <f aca="false">Q494/1000</f>
        <v>13.376</v>
      </c>
      <c r="S494" s="10" t="n">
        <v>64106998</v>
      </c>
      <c r="T494" s="10" t="n">
        <v>349410</v>
      </c>
    </row>
    <row r="495" customFormat="false" ht="15" hidden="false" customHeight="false" outlineLevel="0" collapsed="false">
      <c r="A495" s="3" t="s">
        <v>761</v>
      </c>
      <c r="B495" s="2" t="s">
        <v>762</v>
      </c>
      <c r="C495" s="2" t="n">
        <v>2021</v>
      </c>
      <c r="D495" s="2" t="s">
        <v>1484</v>
      </c>
      <c r="E495" s="3" t="s">
        <v>1485</v>
      </c>
      <c r="F495" s="2" t="n">
        <v>2</v>
      </c>
      <c r="G495" s="2" t="s">
        <v>102</v>
      </c>
      <c r="H495" s="3" t="s">
        <v>103</v>
      </c>
      <c r="I495" s="10" t="n">
        <v>3380278</v>
      </c>
      <c r="J495" s="11" t="n">
        <f aca="false">I495/1000</f>
        <v>3380.278</v>
      </c>
      <c r="K495" s="10" t="n">
        <v>23910</v>
      </c>
      <c r="L495" s="12" t="n">
        <f aca="false">K495/1000</f>
        <v>23.91</v>
      </c>
      <c r="M495" s="13" t="n">
        <f aca="false">IF(SUMIFS($I$3:$I$30000,$B$3:$B$30000,$B495,$C$3:$C$30000,$C495,$D$3:$D$30000,$D495)=0,0,I495/SUMIFS($I$3:$I$30000,$B$3:$B$30000,$B495,$C$3:$C$30000,$C495,$D$3:$D$30000,$D495))</f>
        <v>0.0527286896198134</v>
      </c>
      <c r="N495" s="13" t="n">
        <f aca="false">IF(SUMIFS($K$3:$K$30000,$B$3:$B$30000,$B495,$C$3:$C$30000,$C495,$D$3:$D$30000,$D495)=0,0,K495/SUMIFS($K$3:$K$30000,$B$3:$B$30000,$B495,$C$3:$C$30000,$C495,$D$3:$D$30000,$D495))</f>
        <v>0.068429638533528</v>
      </c>
      <c r="O495" s="10" t="n">
        <v>12752154</v>
      </c>
      <c r="P495" s="11" t="n">
        <f aca="false">O495/1000</f>
        <v>12752.154</v>
      </c>
      <c r="Q495" s="10" t="n">
        <v>63494</v>
      </c>
      <c r="R495" s="12" t="n">
        <f aca="false">Q495/1000</f>
        <v>63.494</v>
      </c>
      <c r="S495" s="10" t="n">
        <v>64106998</v>
      </c>
      <c r="T495" s="10" t="n">
        <v>349410</v>
      </c>
    </row>
    <row r="496" customFormat="false" ht="15" hidden="false" customHeight="false" outlineLevel="0" collapsed="false">
      <c r="A496" s="3" t="s">
        <v>761</v>
      </c>
      <c r="B496" s="2" t="s">
        <v>762</v>
      </c>
      <c r="C496" s="2" t="n">
        <v>2021</v>
      </c>
      <c r="D496" s="2" t="s">
        <v>1484</v>
      </c>
      <c r="E496" s="3" t="s">
        <v>1485</v>
      </c>
      <c r="F496" s="2" t="n">
        <v>3</v>
      </c>
      <c r="G496" s="2" t="s">
        <v>147</v>
      </c>
      <c r="H496" s="3" t="s">
        <v>148</v>
      </c>
      <c r="I496" s="10" t="n">
        <v>2081202</v>
      </c>
      <c r="J496" s="11" t="n">
        <f aca="false">I496/1000</f>
        <v>2081.202</v>
      </c>
      <c r="K496" s="10" t="n">
        <v>10221</v>
      </c>
      <c r="L496" s="12" t="n">
        <f aca="false">K496/1000</f>
        <v>10.221</v>
      </c>
      <c r="M496" s="13" t="n">
        <f aca="false">IF(SUMIFS($I$3:$I$30000,$B$3:$B$30000,$B496,$C$3:$C$30000,$C496,$D$3:$D$30000,$D496)=0,0,I496/SUMIFS($I$3:$I$30000,$B$3:$B$30000,$B496,$C$3:$C$30000,$C496,$D$3:$D$30000,$D496))</f>
        <v>0.0324645056691003</v>
      </c>
      <c r="N496" s="13" t="n">
        <f aca="false">IF(SUMIFS($K$3:$K$30000,$B$3:$B$30000,$B496,$C$3:$C$30000,$C496,$D$3:$D$30000,$D496)=0,0,K496/SUMIFS($K$3:$K$30000,$B$3:$B$30000,$B496,$C$3:$C$30000,$C496,$D$3:$D$30000,$D496))</f>
        <v>0.0292521679402421</v>
      </c>
      <c r="O496" s="10" t="n">
        <v>1530222</v>
      </c>
      <c r="P496" s="11" t="n">
        <f aca="false">O496/1000</f>
        <v>1530.222</v>
      </c>
      <c r="Q496" s="10" t="n">
        <v>9952</v>
      </c>
      <c r="R496" s="12" t="n">
        <f aca="false">Q496/1000</f>
        <v>9.952</v>
      </c>
      <c r="S496" s="10" t="n">
        <v>64106998</v>
      </c>
      <c r="T496" s="10" t="n">
        <v>349410</v>
      </c>
    </row>
    <row r="497" customFormat="false" ht="15" hidden="false" customHeight="false" outlineLevel="0" collapsed="false">
      <c r="A497" s="3" t="s">
        <v>761</v>
      </c>
      <c r="B497" s="2" t="s">
        <v>762</v>
      </c>
      <c r="C497" s="2" t="n">
        <v>2021</v>
      </c>
      <c r="D497" s="2" t="s">
        <v>1484</v>
      </c>
      <c r="E497" s="3" t="s">
        <v>1485</v>
      </c>
      <c r="F497" s="2" t="n">
        <v>4</v>
      </c>
      <c r="G497" s="2" t="s">
        <v>137</v>
      </c>
      <c r="H497" s="3" t="s">
        <v>138</v>
      </c>
      <c r="I497" s="10" t="n">
        <v>1710490</v>
      </c>
      <c r="J497" s="11" t="n">
        <f aca="false">I497/1000</f>
        <v>1710.49</v>
      </c>
      <c r="K497" s="10" t="n">
        <v>9000</v>
      </c>
      <c r="L497" s="12" t="n">
        <f aca="false">K497/1000</f>
        <v>9</v>
      </c>
      <c r="M497" s="13" t="n">
        <f aca="false">IF(SUMIFS($I$3:$I$30000,$B$3:$B$30000,$B497,$C$3:$C$30000,$C497,$D$3:$D$30000,$D497)=0,0,I497/SUMIFS($I$3:$I$30000,$B$3:$B$30000,$B497,$C$3:$C$30000,$C497,$D$3:$D$30000,$D497))</f>
        <v>0.0266817984520192</v>
      </c>
      <c r="N497" s="13" t="n">
        <f aca="false">IF(SUMIFS($K$3:$K$30000,$B$3:$B$30000,$B497,$C$3:$C$30000,$C497,$D$3:$D$30000,$D497)=0,0,K497/SUMIFS($K$3:$K$30000,$B$3:$B$30000,$B497,$C$3:$C$30000,$C497,$D$3:$D$30000,$D497))</f>
        <v>0.0257577058469992</v>
      </c>
      <c r="O497" s="10" t="n">
        <v>50436</v>
      </c>
      <c r="P497" s="11" t="n">
        <f aca="false">O497/1000</f>
        <v>50.436</v>
      </c>
      <c r="Q497" s="10" t="n">
        <v>202</v>
      </c>
      <c r="R497" s="12" t="n">
        <f aca="false">Q497/1000</f>
        <v>0.202</v>
      </c>
      <c r="S497" s="10" t="n">
        <v>64106998</v>
      </c>
      <c r="T497" s="10" t="n">
        <v>349410</v>
      </c>
    </row>
    <row r="498" customFormat="false" ht="15" hidden="false" customHeight="false" outlineLevel="0" collapsed="false">
      <c r="A498" s="3" t="s">
        <v>761</v>
      </c>
      <c r="B498" s="2" t="s">
        <v>762</v>
      </c>
      <c r="C498" s="2" t="n">
        <v>2021</v>
      </c>
      <c r="D498" s="2" t="s">
        <v>1484</v>
      </c>
      <c r="E498" s="3" t="s">
        <v>1485</v>
      </c>
      <c r="F498" s="2" t="n">
        <v>5</v>
      </c>
      <c r="G498" s="2" t="s">
        <v>132</v>
      </c>
      <c r="H498" s="3" t="s">
        <v>133</v>
      </c>
      <c r="I498" s="10" t="n">
        <v>935008</v>
      </c>
      <c r="J498" s="11" t="n">
        <f aca="false">I498/1000</f>
        <v>935.008</v>
      </c>
      <c r="K498" s="10" t="n">
        <v>5328</v>
      </c>
      <c r="L498" s="12" t="n">
        <f aca="false">K498/1000</f>
        <v>5.328</v>
      </c>
      <c r="M498" s="13" t="n">
        <f aca="false">IF(SUMIFS($I$3:$I$30000,$B$3:$B$30000,$B498,$C$3:$C$30000,$C498,$D$3:$D$30000,$D498)=0,0,I498/SUMIFS($I$3:$I$30000,$B$3:$B$30000,$B498,$C$3:$C$30000,$C498,$D$3:$D$30000,$D498))</f>
        <v>0.0145851159650308</v>
      </c>
      <c r="N498" s="13" t="n">
        <f aca="false">IF(SUMIFS($K$3:$K$30000,$B$3:$B$30000,$B498,$C$3:$C$30000,$C498,$D$3:$D$30000,$D498)=0,0,K498/SUMIFS($K$3:$K$30000,$B$3:$B$30000,$B498,$C$3:$C$30000,$C498,$D$3:$D$30000,$D498))</f>
        <v>0.0152485618614235</v>
      </c>
      <c r="O498" s="10" t="n">
        <v>44317</v>
      </c>
      <c r="P498" s="11" t="n">
        <f aca="false">O498/1000</f>
        <v>44.317</v>
      </c>
      <c r="Q498" s="10" t="n">
        <v>182</v>
      </c>
      <c r="R498" s="12" t="n">
        <f aca="false">Q498/1000</f>
        <v>0.182</v>
      </c>
      <c r="S498" s="10" t="n">
        <v>64106998</v>
      </c>
      <c r="T498" s="10" t="n">
        <v>349410</v>
      </c>
    </row>
    <row r="499" customFormat="false" ht="15" hidden="false" customHeight="false" outlineLevel="0" collapsed="false">
      <c r="A499" s="3" t="s">
        <v>761</v>
      </c>
      <c r="B499" s="2" t="s">
        <v>762</v>
      </c>
      <c r="C499" s="2" t="n">
        <v>2021</v>
      </c>
      <c r="D499" s="2" t="s">
        <v>1484</v>
      </c>
      <c r="E499" s="3" t="s">
        <v>1485</v>
      </c>
      <c r="F499" s="2" t="n">
        <v>6</v>
      </c>
      <c r="G499" s="2" t="s">
        <v>97</v>
      </c>
      <c r="H499" s="3" t="s">
        <v>98</v>
      </c>
      <c r="I499" s="10" t="n">
        <v>450049</v>
      </c>
      <c r="J499" s="11" t="n">
        <f aca="false">I499/1000</f>
        <v>450.049</v>
      </c>
      <c r="K499" s="10" t="n">
        <v>2814</v>
      </c>
      <c r="L499" s="12" t="n">
        <f aca="false">K499/1000</f>
        <v>2.814</v>
      </c>
      <c r="M499" s="13" t="n">
        <f aca="false">IF(SUMIFS($I$3:$I$30000,$B$3:$B$30000,$B499,$C$3:$C$30000,$C499,$D$3:$D$30000,$D499)=0,0,I499/SUMIFS($I$3:$I$30000,$B$3:$B$30000,$B499,$C$3:$C$30000,$C499,$D$3:$D$30000,$D499))</f>
        <v>0.00702027881573865</v>
      </c>
      <c r="N499" s="13" t="n">
        <f aca="false">IF(SUMIFS($K$3:$K$30000,$B$3:$B$30000,$B499,$C$3:$C$30000,$C499,$D$3:$D$30000,$D499)=0,0,K499/SUMIFS($K$3:$K$30000,$B$3:$B$30000,$B499,$C$3:$C$30000,$C499,$D$3:$D$30000,$D499))</f>
        <v>0.00805357602816176</v>
      </c>
      <c r="O499" s="10" t="n">
        <v>15318409</v>
      </c>
      <c r="P499" s="11" t="n">
        <f aca="false">O499/1000</f>
        <v>15318.409</v>
      </c>
      <c r="Q499" s="10" t="n">
        <v>84093</v>
      </c>
      <c r="R499" s="12" t="n">
        <f aca="false">Q499/1000</f>
        <v>84.093</v>
      </c>
      <c r="S499" s="10" t="n">
        <v>64106998</v>
      </c>
      <c r="T499" s="10" t="n">
        <v>349410</v>
      </c>
    </row>
    <row r="500" customFormat="false" ht="15" hidden="false" customHeight="false" outlineLevel="0" collapsed="false">
      <c r="A500" s="3" t="s">
        <v>761</v>
      </c>
      <c r="B500" s="2" t="s">
        <v>762</v>
      </c>
      <c r="C500" s="2" t="n">
        <v>2021</v>
      </c>
      <c r="D500" s="2" t="s">
        <v>1484</v>
      </c>
      <c r="E500" s="3" t="s">
        <v>1485</v>
      </c>
      <c r="F500" s="2" t="n">
        <v>7</v>
      </c>
      <c r="G500" s="2" t="s">
        <v>127</v>
      </c>
      <c r="H500" s="3" t="s">
        <v>128</v>
      </c>
      <c r="I500" s="10" t="n">
        <v>189346</v>
      </c>
      <c r="J500" s="11" t="n">
        <f aca="false">I500/1000</f>
        <v>189.346</v>
      </c>
      <c r="K500" s="10" t="n">
        <v>1007</v>
      </c>
      <c r="L500" s="12" t="n">
        <f aca="false">K500/1000</f>
        <v>1.007</v>
      </c>
      <c r="M500" s="13" t="n">
        <f aca="false">IF(SUMIFS($I$3:$I$30000,$B$3:$B$30000,$B500,$C$3:$C$30000,$C500,$D$3:$D$30000,$D500)=0,0,I500/SUMIFS($I$3:$I$30000,$B$3:$B$30000,$B500,$C$3:$C$30000,$C500,$D$3:$D$30000,$D500))</f>
        <v>0.00295359330349551</v>
      </c>
      <c r="N500" s="13" t="n">
        <f aca="false">IF(SUMIFS($K$3:$K$30000,$B$3:$B$30000,$B500,$C$3:$C$30000,$C500,$D$3:$D$30000,$D500)=0,0,K500/SUMIFS($K$3:$K$30000,$B$3:$B$30000,$B500,$C$3:$C$30000,$C500,$D$3:$D$30000,$D500))</f>
        <v>0.00288200108754758</v>
      </c>
      <c r="O500" s="10" t="n">
        <v>0</v>
      </c>
      <c r="P500" s="11" t="n">
        <f aca="false">O500/1000</f>
        <v>0</v>
      </c>
      <c r="Q500" s="10" t="n">
        <v>0</v>
      </c>
      <c r="R500" s="12" t="n">
        <f aca="false">Q500/1000</f>
        <v>0</v>
      </c>
      <c r="S500" s="10" t="n">
        <v>64106998</v>
      </c>
      <c r="T500" s="10" t="n">
        <v>349410</v>
      </c>
    </row>
    <row r="501" customFormat="false" ht="15" hidden="false" customHeight="false" outlineLevel="0" collapsed="false">
      <c r="A501" s="3" t="s">
        <v>761</v>
      </c>
      <c r="B501" s="2" t="s">
        <v>762</v>
      </c>
      <c r="C501" s="2" t="n">
        <v>2021</v>
      </c>
      <c r="D501" s="2" t="s">
        <v>1484</v>
      </c>
      <c r="E501" s="3" t="s">
        <v>1485</v>
      </c>
      <c r="F501" s="2" t="n">
        <v>8</v>
      </c>
      <c r="G501" s="2" t="s">
        <v>247</v>
      </c>
      <c r="H501" s="3" t="s">
        <v>248</v>
      </c>
      <c r="I501" s="10" t="n">
        <v>75611</v>
      </c>
      <c r="J501" s="11" t="n">
        <f aca="false">I501/1000</f>
        <v>75.611</v>
      </c>
      <c r="K501" s="10" t="n">
        <v>976</v>
      </c>
      <c r="L501" s="12" t="n">
        <f aca="false">K501/1000</f>
        <v>0.976</v>
      </c>
      <c r="M501" s="13" t="n">
        <f aca="false">IF(SUMIFS($I$3:$I$30000,$B$3:$B$30000,$B501,$C$3:$C$30000,$C501,$D$3:$D$30000,$D501)=0,0,I501/SUMIFS($I$3:$I$30000,$B$3:$B$30000,$B501,$C$3:$C$30000,$C501,$D$3:$D$30000,$D501))</f>
        <v>0.00117945001885754</v>
      </c>
      <c r="N501" s="13" t="n">
        <f aca="false">IF(SUMIFS($K$3:$K$30000,$B$3:$B$30000,$B501,$C$3:$C$30000,$C501,$D$3:$D$30000,$D501)=0,0,K501/SUMIFS($K$3:$K$30000,$B$3:$B$30000,$B501,$C$3:$C$30000,$C501,$D$3:$D$30000,$D501))</f>
        <v>0.00279328010074125</v>
      </c>
      <c r="O501" s="10" t="n">
        <v>0</v>
      </c>
      <c r="P501" s="11" t="n">
        <f aca="false">O501/1000</f>
        <v>0</v>
      </c>
      <c r="Q501" s="10" t="n">
        <v>0</v>
      </c>
      <c r="R501" s="12" t="n">
        <f aca="false">Q501/1000</f>
        <v>0</v>
      </c>
      <c r="S501" s="10" t="n">
        <v>64106998</v>
      </c>
      <c r="T501" s="10" t="n">
        <v>349410</v>
      </c>
    </row>
    <row r="502" customFormat="false" ht="15" hidden="false" customHeight="false" outlineLevel="0" collapsed="false">
      <c r="A502" s="3" t="s">
        <v>761</v>
      </c>
      <c r="B502" s="2" t="s">
        <v>762</v>
      </c>
      <c r="C502" s="2" t="n">
        <v>2021</v>
      </c>
      <c r="D502" s="2" t="s">
        <v>1484</v>
      </c>
      <c r="E502" s="3" t="s">
        <v>1485</v>
      </c>
      <c r="F502" s="2" t="n">
        <v>9</v>
      </c>
      <c r="G502" s="2" t="s">
        <v>162</v>
      </c>
      <c r="H502" s="3" t="s">
        <v>163</v>
      </c>
      <c r="I502" s="10" t="n">
        <v>5341</v>
      </c>
      <c r="J502" s="11" t="n">
        <f aca="false">I502/1000</f>
        <v>5.341</v>
      </c>
      <c r="K502" s="10" t="n">
        <v>2</v>
      </c>
      <c r="L502" s="12" t="n">
        <f aca="false">K502/1000</f>
        <v>0.002</v>
      </c>
      <c r="M502" s="13" t="n">
        <f aca="false">IF(SUMIFS($I$3:$I$30000,$B$3:$B$30000,$B502,$C$3:$C$30000,$C502,$D$3:$D$30000,$D502)=0,0,I502/SUMIFS($I$3:$I$30000,$B$3:$B$30000,$B502,$C$3:$C$30000,$C502,$D$3:$D$30000,$D502))</f>
        <v>8.33138372818518E-005</v>
      </c>
      <c r="N502" s="13" t="n">
        <f aca="false">IF(SUMIFS($K$3:$K$30000,$B$3:$B$30000,$B502,$C$3:$C$30000,$C502,$D$3:$D$30000,$D502)=0,0,K502/SUMIFS($K$3:$K$30000,$B$3:$B$30000,$B502,$C$3:$C$30000,$C502,$D$3:$D$30000,$D502))</f>
        <v>5.7239346326665E-006</v>
      </c>
      <c r="O502" s="10" t="n">
        <v>0</v>
      </c>
      <c r="P502" s="11" t="n">
        <f aca="false">O502/1000</f>
        <v>0</v>
      </c>
      <c r="Q502" s="10" t="n">
        <v>0</v>
      </c>
      <c r="R502" s="12" t="n">
        <f aca="false">Q502/1000</f>
        <v>0</v>
      </c>
      <c r="S502" s="10" t="n">
        <v>64106998</v>
      </c>
      <c r="T502" s="10" t="n">
        <v>349410</v>
      </c>
    </row>
    <row r="503" customFormat="false" ht="15" hidden="false" customHeight="false" outlineLevel="0" collapsed="false">
      <c r="A503" s="3" t="s">
        <v>761</v>
      </c>
      <c r="B503" s="2" t="s">
        <v>762</v>
      </c>
      <c r="C503" s="2" t="n">
        <v>2021</v>
      </c>
      <c r="D503" s="2" t="s">
        <v>1484</v>
      </c>
      <c r="E503" s="3" t="s">
        <v>1485</v>
      </c>
      <c r="F503" s="2" t="n">
        <v>10</v>
      </c>
      <c r="G503" s="2" t="s">
        <v>142</v>
      </c>
      <c r="H503" s="3" t="s">
        <v>143</v>
      </c>
      <c r="I503" s="10" t="n">
        <v>1413</v>
      </c>
      <c r="J503" s="11" t="n">
        <f aca="false">I503/1000</f>
        <v>1.413</v>
      </c>
      <c r="K503" s="10" t="n">
        <v>0</v>
      </c>
      <c r="L503" s="12" t="n">
        <f aca="false">K503/1000</f>
        <v>0</v>
      </c>
      <c r="M503" s="13" t="n">
        <f aca="false">IF(SUMIFS($I$3:$I$30000,$B$3:$B$30000,$B503,$C$3:$C$30000,$C503,$D$3:$D$30000,$D503)=0,0,I503/SUMIFS($I$3:$I$30000,$B$3:$B$30000,$B503,$C$3:$C$30000,$C503,$D$3:$D$30000,$D503))</f>
        <v>2.20412754314279E-005</v>
      </c>
      <c r="N503" s="13" t="n">
        <f aca="false">IF(SUMIFS($K$3:$K$30000,$B$3:$B$30000,$B503,$C$3:$C$30000,$C503,$D$3:$D$30000,$D503)=0,0,K503/SUMIFS($K$3:$K$30000,$B$3:$B$30000,$B503,$C$3:$C$30000,$C503,$D$3:$D$30000,$D503))</f>
        <v>0</v>
      </c>
      <c r="O503" s="10" t="n">
        <v>201388</v>
      </c>
      <c r="P503" s="11" t="n">
        <f aca="false">O503/1000</f>
        <v>201.388</v>
      </c>
      <c r="Q503" s="10" t="n">
        <v>650</v>
      </c>
      <c r="R503" s="12" t="n">
        <f aca="false">Q503/1000</f>
        <v>0.65</v>
      </c>
      <c r="S503" s="10" t="n">
        <v>64106998</v>
      </c>
      <c r="T503" s="10" t="n">
        <v>349410</v>
      </c>
    </row>
    <row r="504" customFormat="false" ht="15" hidden="false" customHeight="false" outlineLevel="0" collapsed="false">
      <c r="A504" s="3" t="s">
        <v>761</v>
      </c>
      <c r="B504" s="2" t="s">
        <v>762</v>
      </c>
      <c r="C504" s="2" t="n">
        <v>2021</v>
      </c>
      <c r="D504" s="2" t="s">
        <v>1484</v>
      </c>
      <c r="E504" s="3" t="s">
        <v>1485</v>
      </c>
      <c r="F504" s="2" t="n">
        <v>11</v>
      </c>
      <c r="G504" s="2" t="s">
        <v>171</v>
      </c>
      <c r="H504" s="3" t="s">
        <v>172</v>
      </c>
      <c r="I504" s="10" t="n">
        <v>771</v>
      </c>
      <c r="J504" s="11" t="n">
        <f aca="false">I504/1000</f>
        <v>0.771</v>
      </c>
      <c r="K504" s="10" t="n">
        <v>0</v>
      </c>
      <c r="L504" s="12" t="n">
        <f aca="false">K504/1000</f>
        <v>0</v>
      </c>
      <c r="M504" s="13" t="n">
        <f aca="false">IF(SUMIFS($I$3:$I$30000,$B$3:$B$30000,$B504,$C$3:$C$30000,$C504,$D$3:$D$30000,$D504)=0,0,I504/SUMIFS($I$3:$I$30000,$B$3:$B$30000,$B504,$C$3:$C$30000,$C504,$D$3:$D$30000,$D504))</f>
        <v>1.20267681228811E-005</v>
      </c>
      <c r="N504" s="13" t="n">
        <f aca="false">IF(SUMIFS($K$3:$K$30000,$B$3:$B$30000,$B504,$C$3:$C$30000,$C504,$D$3:$D$30000,$D504)=0,0,K504/SUMIFS($K$3:$K$30000,$B$3:$B$30000,$B504,$C$3:$C$30000,$C504,$D$3:$D$30000,$D504))</f>
        <v>0</v>
      </c>
      <c r="O504" s="10" t="n">
        <v>413445</v>
      </c>
      <c r="P504" s="11" t="n">
        <f aca="false">O504/1000</f>
        <v>413.445</v>
      </c>
      <c r="Q504" s="10" t="n">
        <v>2019</v>
      </c>
      <c r="R504" s="12" t="n">
        <f aca="false">Q504/1000</f>
        <v>2.019</v>
      </c>
      <c r="S504" s="10" t="n">
        <v>64106998</v>
      </c>
      <c r="T504" s="10" t="n">
        <v>349410</v>
      </c>
    </row>
    <row r="505" customFormat="false" ht="15" hidden="false" customHeight="false" outlineLevel="0" collapsed="false">
      <c r="A505" s="3" t="s">
        <v>761</v>
      </c>
      <c r="B505" s="2" t="s">
        <v>762</v>
      </c>
      <c r="C505" s="2" t="n">
        <v>2021</v>
      </c>
      <c r="D505" s="2" t="s">
        <v>1484</v>
      </c>
      <c r="E505" s="3" t="s">
        <v>1485</v>
      </c>
      <c r="F505" s="2" t="n">
        <v>12</v>
      </c>
      <c r="G505" s="2" t="s">
        <v>377</v>
      </c>
      <c r="H505" s="3" t="s">
        <v>378</v>
      </c>
      <c r="I505" s="10" t="n">
        <v>0</v>
      </c>
      <c r="J505" s="11" t="n">
        <f aca="false">I505/1000</f>
        <v>0</v>
      </c>
      <c r="K505" s="10" t="n">
        <v>0</v>
      </c>
      <c r="L505" s="12" t="n">
        <f aca="false">K505/1000</f>
        <v>0</v>
      </c>
      <c r="M505" s="13" t="n">
        <f aca="false">IF(SUMIFS($I$3:$I$30000,$B$3:$B$30000,$B505,$C$3:$C$30000,$C505,$D$3:$D$30000,$D505)=0,0,I505/SUMIFS($I$3:$I$30000,$B$3:$B$30000,$B505,$C$3:$C$30000,$C505,$D$3:$D$30000,$D505))</f>
        <v>0</v>
      </c>
      <c r="N505" s="13" t="n">
        <f aca="false">IF(SUMIFS($K$3:$K$30000,$B$3:$B$30000,$B505,$C$3:$C$30000,$C505,$D$3:$D$30000,$D505)=0,0,K505/SUMIFS($K$3:$K$30000,$B$3:$B$30000,$B505,$C$3:$C$30000,$C505,$D$3:$D$30000,$D505))</f>
        <v>0</v>
      </c>
      <c r="O505" s="10" t="n">
        <v>131953</v>
      </c>
      <c r="P505" s="11" t="n">
        <f aca="false">O505/1000</f>
        <v>131.953</v>
      </c>
      <c r="Q505" s="10" t="n">
        <v>500</v>
      </c>
      <c r="R505" s="12" t="n">
        <f aca="false">Q505/1000</f>
        <v>0.5</v>
      </c>
      <c r="S505" s="10" t="n">
        <v>64106998</v>
      </c>
      <c r="T505" s="10" t="n">
        <v>349410</v>
      </c>
    </row>
    <row r="506" customFormat="false" ht="15" hidden="false" customHeight="false" outlineLevel="0" collapsed="false">
      <c r="A506" s="3" t="s">
        <v>761</v>
      </c>
      <c r="B506" s="2" t="s">
        <v>762</v>
      </c>
      <c r="C506" s="2" t="n">
        <v>2021</v>
      </c>
      <c r="D506" s="2" t="s">
        <v>1484</v>
      </c>
      <c r="E506" s="3" t="s">
        <v>1485</v>
      </c>
      <c r="F506" s="2" t="n">
        <v>13</v>
      </c>
      <c r="G506" s="2" t="s">
        <v>325</v>
      </c>
      <c r="H506" s="3" t="s">
        <v>326</v>
      </c>
      <c r="I506" s="10" t="n">
        <v>0</v>
      </c>
      <c r="J506" s="11" t="n">
        <f aca="false">I506/1000</f>
        <v>0</v>
      </c>
      <c r="K506" s="10" t="n">
        <v>0</v>
      </c>
      <c r="L506" s="12" t="n">
        <f aca="false">K506/1000</f>
        <v>0</v>
      </c>
      <c r="M506" s="13" t="n">
        <f aca="false">IF(SUMIFS($I$3:$I$30000,$B$3:$B$30000,$B506,$C$3:$C$30000,$C506,$D$3:$D$30000,$D506)=0,0,I506/SUMIFS($I$3:$I$30000,$B$3:$B$30000,$B506,$C$3:$C$30000,$C506,$D$3:$D$30000,$D506))</f>
        <v>0</v>
      </c>
      <c r="N506" s="13" t="n">
        <f aca="false">IF(SUMIFS($K$3:$K$30000,$B$3:$B$30000,$B506,$C$3:$C$30000,$C506,$D$3:$D$30000,$D506)=0,0,K506/SUMIFS($K$3:$K$30000,$B$3:$B$30000,$B506,$C$3:$C$30000,$C506,$D$3:$D$30000,$D506))</f>
        <v>0</v>
      </c>
      <c r="O506" s="10" t="n">
        <v>23383</v>
      </c>
      <c r="P506" s="11" t="n">
        <f aca="false">O506/1000</f>
        <v>23.383</v>
      </c>
      <c r="Q506" s="10" t="n">
        <v>100</v>
      </c>
      <c r="R506" s="12" t="n">
        <f aca="false">Q506/1000</f>
        <v>0.1</v>
      </c>
      <c r="S506" s="10" t="n">
        <v>64106998</v>
      </c>
      <c r="T506" s="10" t="n">
        <v>349410</v>
      </c>
    </row>
    <row r="507" customFormat="false" ht="15" hidden="false" customHeight="false" outlineLevel="0" collapsed="false">
      <c r="A507" s="3" t="s">
        <v>761</v>
      </c>
      <c r="B507" s="2" t="s">
        <v>762</v>
      </c>
      <c r="C507" s="2" t="n">
        <v>2021</v>
      </c>
      <c r="D507" s="2" t="s">
        <v>1484</v>
      </c>
      <c r="E507" s="3" t="s">
        <v>1485</v>
      </c>
      <c r="F507" s="2" t="n">
        <v>14</v>
      </c>
      <c r="G507" s="2" t="s">
        <v>504</v>
      </c>
      <c r="H507" s="3" t="s">
        <v>505</v>
      </c>
      <c r="I507" s="10" t="n">
        <v>0</v>
      </c>
      <c r="J507" s="11" t="n">
        <f aca="false">I507/1000</f>
        <v>0</v>
      </c>
      <c r="K507" s="10" t="n">
        <v>0</v>
      </c>
      <c r="L507" s="12" t="n">
        <f aca="false">K507/1000</f>
        <v>0</v>
      </c>
      <c r="M507" s="13" t="n">
        <f aca="false">IF(SUMIFS($I$3:$I$30000,$B$3:$B$30000,$B507,$C$3:$C$30000,$C507,$D$3:$D$30000,$D507)=0,0,I507/SUMIFS($I$3:$I$30000,$B$3:$B$30000,$B507,$C$3:$C$30000,$C507,$D$3:$D$30000,$D507))</f>
        <v>0</v>
      </c>
      <c r="N507" s="13" t="n">
        <f aca="false">IF(SUMIFS($K$3:$K$30000,$B$3:$B$30000,$B507,$C$3:$C$30000,$C507,$D$3:$D$30000,$D507)=0,0,K507/SUMIFS($K$3:$K$30000,$B$3:$B$30000,$B507,$C$3:$C$30000,$C507,$D$3:$D$30000,$D507))</f>
        <v>0</v>
      </c>
      <c r="O507" s="10" t="n">
        <v>23780</v>
      </c>
      <c r="P507" s="11" t="n">
        <f aca="false">O507/1000</f>
        <v>23.78</v>
      </c>
      <c r="Q507" s="10" t="n">
        <v>100</v>
      </c>
      <c r="R507" s="12" t="n">
        <f aca="false">Q507/1000</f>
        <v>0.1</v>
      </c>
      <c r="S507" s="10" t="n">
        <v>64106998</v>
      </c>
      <c r="T507" s="10" t="n">
        <v>349410</v>
      </c>
    </row>
    <row r="508" customFormat="false" ht="15" hidden="false" customHeight="false" outlineLevel="0" collapsed="false">
      <c r="A508" s="3" t="s">
        <v>761</v>
      </c>
      <c r="B508" s="2" t="s">
        <v>762</v>
      </c>
      <c r="C508" s="2" t="n">
        <v>2021</v>
      </c>
      <c r="D508" s="2" t="s">
        <v>1484</v>
      </c>
      <c r="E508" s="3" t="s">
        <v>1485</v>
      </c>
      <c r="F508" s="2" t="n">
        <v>15</v>
      </c>
      <c r="G508" s="2" t="s">
        <v>117</v>
      </c>
      <c r="H508" s="3" t="s">
        <v>118</v>
      </c>
      <c r="I508" s="10" t="n">
        <v>0</v>
      </c>
      <c r="J508" s="11" t="n">
        <f aca="false">I508/1000</f>
        <v>0</v>
      </c>
      <c r="K508" s="10" t="n">
        <v>0</v>
      </c>
      <c r="L508" s="12" t="n">
        <f aca="false">K508/1000</f>
        <v>0</v>
      </c>
      <c r="M508" s="13" t="n">
        <f aca="false">IF(SUMIFS($I$3:$I$30000,$B$3:$B$30000,$B508,$C$3:$C$30000,$C508,$D$3:$D$30000,$D508)=0,0,I508/SUMIFS($I$3:$I$30000,$B$3:$B$30000,$B508,$C$3:$C$30000,$C508,$D$3:$D$30000,$D508))</f>
        <v>0</v>
      </c>
      <c r="N508" s="13" t="n">
        <f aca="false">IF(SUMIFS($K$3:$K$30000,$B$3:$B$30000,$B508,$C$3:$C$30000,$C508,$D$3:$D$30000,$D508)=0,0,K508/SUMIFS($K$3:$K$30000,$B$3:$B$30000,$B508,$C$3:$C$30000,$C508,$D$3:$D$30000,$D508))</f>
        <v>0</v>
      </c>
      <c r="O508" s="10" t="n">
        <v>31445</v>
      </c>
      <c r="P508" s="11" t="n">
        <f aca="false">O508/1000</f>
        <v>31.445</v>
      </c>
      <c r="Q508" s="10" t="n">
        <v>26</v>
      </c>
      <c r="R508" s="12" t="n">
        <f aca="false">Q508/1000</f>
        <v>0.026</v>
      </c>
      <c r="S508" s="10" t="n">
        <v>64106998</v>
      </c>
      <c r="T508" s="10" t="n">
        <v>349410</v>
      </c>
    </row>
    <row r="509" customFormat="false" ht="15" hidden="false" customHeight="false" outlineLevel="0" collapsed="false">
      <c r="A509" s="3" t="s">
        <v>761</v>
      </c>
      <c r="B509" s="2" t="s">
        <v>762</v>
      </c>
      <c r="C509" s="2" t="n">
        <v>2021</v>
      </c>
      <c r="D509" s="2" t="s">
        <v>1484</v>
      </c>
      <c r="E509" s="3" t="s">
        <v>1485</v>
      </c>
      <c r="F509" s="2" t="n">
        <v>16</v>
      </c>
      <c r="G509" s="2" t="s">
        <v>210</v>
      </c>
      <c r="H509" s="3" t="s">
        <v>211</v>
      </c>
      <c r="I509" s="10" t="n">
        <v>0</v>
      </c>
      <c r="J509" s="11" t="n">
        <f aca="false">I509/1000</f>
        <v>0</v>
      </c>
      <c r="K509" s="10" t="n">
        <v>0</v>
      </c>
      <c r="L509" s="12" t="n">
        <f aca="false">K509/1000</f>
        <v>0</v>
      </c>
      <c r="M509" s="13" t="n">
        <f aca="false">IF(SUMIFS($I$3:$I$30000,$B$3:$B$30000,$B509,$C$3:$C$30000,$C509,$D$3:$D$30000,$D509)=0,0,I509/SUMIFS($I$3:$I$30000,$B$3:$B$30000,$B509,$C$3:$C$30000,$C509,$D$3:$D$30000,$D509))</f>
        <v>0</v>
      </c>
      <c r="N509" s="13" t="n">
        <f aca="false">IF(SUMIFS($K$3:$K$30000,$B$3:$B$30000,$B509,$C$3:$C$30000,$C509,$D$3:$D$30000,$D509)=0,0,K509/SUMIFS($K$3:$K$30000,$B$3:$B$30000,$B509,$C$3:$C$30000,$C509,$D$3:$D$30000,$D509))</f>
        <v>0</v>
      </c>
      <c r="O509" s="10" t="n">
        <v>123403</v>
      </c>
      <c r="P509" s="11" t="n">
        <f aca="false">O509/1000</f>
        <v>123.403</v>
      </c>
      <c r="Q509" s="10" t="n">
        <v>316</v>
      </c>
      <c r="R509" s="12" t="n">
        <f aca="false">Q509/1000</f>
        <v>0.316</v>
      </c>
      <c r="S509" s="10" t="n">
        <v>64106998</v>
      </c>
      <c r="T509" s="10" t="n">
        <v>349410</v>
      </c>
    </row>
    <row r="510" customFormat="false" ht="15" hidden="false" customHeight="false" outlineLevel="0" collapsed="false">
      <c r="A510" s="3" t="s">
        <v>761</v>
      </c>
      <c r="B510" s="2" t="s">
        <v>762</v>
      </c>
      <c r="C510" s="2" t="n">
        <v>2021</v>
      </c>
      <c r="D510" s="2" t="s">
        <v>1486</v>
      </c>
      <c r="E510" s="3" t="s">
        <v>1487</v>
      </c>
      <c r="F510" s="2" t="n">
        <v>1</v>
      </c>
      <c r="G510" s="2" t="s">
        <v>102</v>
      </c>
      <c r="H510" s="3" t="s">
        <v>103</v>
      </c>
      <c r="I510" s="10" t="n">
        <v>2590106</v>
      </c>
      <c r="J510" s="11" t="n">
        <f aca="false">I510/1000</f>
        <v>2590.106</v>
      </c>
      <c r="K510" s="10" t="n">
        <v>17387</v>
      </c>
      <c r="L510" s="12" t="n">
        <f aca="false">K510/1000</f>
        <v>17.387</v>
      </c>
      <c r="M510" s="13" t="n">
        <f aca="false">IF(SUMIFS($I$3:$I$30000,$B$3:$B$30000,$B510,$C$3:$C$30000,$C510,$D$3:$D$30000,$D510)=0,0,I510/SUMIFS($I$3:$I$30000,$B$3:$B$30000,$B510,$C$3:$C$30000,$C510,$D$3:$D$30000,$D510))</f>
        <v>0.899158158571682</v>
      </c>
      <c r="N510" s="13" t="n">
        <f aca="false">IF(SUMIFS($K$3:$K$30000,$B$3:$B$30000,$B510,$C$3:$C$30000,$C510,$D$3:$D$30000,$D510)=0,0,K510/SUMIFS($K$3:$K$30000,$B$3:$B$30000,$B510,$C$3:$C$30000,$C510,$D$3:$D$30000,$D510))</f>
        <v>0.927207764505119</v>
      </c>
      <c r="O510" s="10" t="n">
        <v>1594</v>
      </c>
      <c r="P510" s="11" t="n">
        <f aca="false">O510/1000</f>
        <v>1.594</v>
      </c>
      <c r="Q510" s="10" t="n">
        <v>5</v>
      </c>
      <c r="R510" s="12" t="n">
        <f aca="false">Q510/1000</f>
        <v>0.005</v>
      </c>
      <c r="S510" s="10" t="n">
        <v>2880590</v>
      </c>
      <c r="T510" s="10" t="n">
        <v>18752</v>
      </c>
    </row>
    <row r="511" customFormat="false" ht="15" hidden="false" customHeight="false" outlineLevel="0" collapsed="false">
      <c r="A511" s="3" t="s">
        <v>761</v>
      </c>
      <c r="B511" s="2" t="s">
        <v>762</v>
      </c>
      <c r="C511" s="2" t="n">
        <v>2021</v>
      </c>
      <c r="D511" s="2" t="s">
        <v>1486</v>
      </c>
      <c r="E511" s="3" t="s">
        <v>1487</v>
      </c>
      <c r="F511" s="2" t="n">
        <v>2</v>
      </c>
      <c r="G511" s="2" t="s">
        <v>107</v>
      </c>
      <c r="H511" s="3" t="s">
        <v>108</v>
      </c>
      <c r="I511" s="10" t="n">
        <v>226540</v>
      </c>
      <c r="J511" s="11" t="n">
        <f aca="false">I511/1000</f>
        <v>226.54</v>
      </c>
      <c r="K511" s="10" t="n">
        <v>1160</v>
      </c>
      <c r="L511" s="12" t="n">
        <f aca="false">K511/1000</f>
        <v>1.16</v>
      </c>
      <c r="M511" s="13" t="n">
        <f aca="false">IF(SUMIFS($I$3:$I$30000,$B$3:$B$30000,$B511,$C$3:$C$30000,$C511,$D$3:$D$30000,$D511)=0,0,I511/SUMIFS($I$3:$I$30000,$B$3:$B$30000,$B511,$C$3:$C$30000,$C511,$D$3:$D$30000,$D511))</f>
        <v>0.0786436112046491</v>
      </c>
      <c r="N511" s="13" t="n">
        <f aca="false">IF(SUMIFS($K$3:$K$30000,$B$3:$B$30000,$B511,$C$3:$C$30000,$C511,$D$3:$D$30000,$D511)=0,0,K511/SUMIFS($K$3:$K$30000,$B$3:$B$30000,$B511,$C$3:$C$30000,$C511,$D$3:$D$30000,$D511))</f>
        <v>0.0618600682593857</v>
      </c>
      <c r="O511" s="10" t="n">
        <v>24913</v>
      </c>
      <c r="P511" s="11" t="n">
        <f aca="false">O511/1000</f>
        <v>24.913</v>
      </c>
      <c r="Q511" s="10" t="n">
        <v>119</v>
      </c>
      <c r="R511" s="12" t="n">
        <f aca="false">Q511/1000</f>
        <v>0.119</v>
      </c>
      <c r="S511" s="10" t="n">
        <v>2880590</v>
      </c>
      <c r="T511" s="10" t="n">
        <v>18752</v>
      </c>
    </row>
    <row r="512" customFormat="false" ht="15" hidden="false" customHeight="false" outlineLevel="0" collapsed="false">
      <c r="A512" s="3" t="s">
        <v>761</v>
      </c>
      <c r="B512" s="2" t="s">
        <v>762</v>
      </c>
      <c r="C512" s="2" t="n">
        <v>2021</v>
      </c>
      <c r="D512" s="2" t="s">
        <v>1486</v>
      </c>
      <c r="E512" s="3" t="s">
        <v>1487</v>
      </c>
      <c r="F512" s="2" t="n">
        <v>3</v>
      </c>
      <c r="G512" s="2" t="s">
        <v>97</v>
      </c>
      <c r="H512" s="3" t="s">
        <v>98</v>
      </c>
      <c r="I512" s="10" t="n">
        <v>40108</v>
      </c>
      <c r="J512" s="11" t="n">
        <f aca="false">I512/1000</f>
        <v>40.108</v>
      </c>
      <c r="K512" s="10" t="n">
        <v>47</v>
      </c>
      <c r="L512" s="12" t="n">
        <f aca="false">K512/1000</f>
        <v>0.047</v>
      </c>
      <c r="M512" s="13" t="n">
        <f aca="false">IF(SUMIFS($I$3:$I$30000,$B$3:$B$30000,$B512,$C$3:$C$30000,$C512,$D$3:$D$30000,$D512)=0,0,I512/SUMIFS($I$3:$I$30000,$B$3:$B$30000,$B512,$C$3:$C$30000,$C512,$D$3:$D$30000,$D512))</f>
        <v>0.0139235364977314</v>
      </c>
      <c r="N512" s="13" t="n">
        <f aca="false">IF(SUMIFS($K$3:$K$30000,$B$3:$B$30000,$B512,$C$3:$C$30000,$C512,$D$3:$D$30000,$D512)=0,0,K512/SUMIFS($K$3:$K$30000,$B$3:$B$30000,$B512,$C$3:$C$30000,$C512,$D$3:$D$30000,$D512))</f>
        <v>0.00250639931740614</v>
      </c>
      <c r="O512" s="10" t="n">
        <v>1710</v>
      </c>
      <c r="P512" s="11" t="n">
        <f aca="false">O512/1000</f>
        <v>1.71</v>
      </c>
      <c r="Q512" s="10" t="n">
        <v>2</v>
      </c>
      <c r="R512" s="12" t="n">
        <f aca="false">Q512/1000</f>
        <v>0.002</v>
      </c>
      <c r="S512" s="10" t="n">
        <v>2880590</v>
      </c>
      <c r="T512" s="10" t="n">
        <v>18752</v>
      </c>
    </row>
    <row r="513" customFormat="false" ht="15" hidden="false" customHeight="false" outlineLevel="0" collapsed="false">
      <c r="A513" s="3" t="s">
        <v>761</v>
      </c>
      <c r="B513" s="2" t="s">
        <v>762</v>
      </c>
      <c r="C513" s="2" t="n">
        <v>2021</v>
      </c>
      <c r="D513" s="2" t="s">
        <v>1486</v>
      </c>
      <c r="E513" s="3" t="s">
        <v>1487</v>
      </c>
      <c r="F513" s="2" t="n">
        <v>4</v>
      </c>
      <c r="G513" s="2" t="s">
        <v>814</v>
      </c>
      <c r="H513" s="3" t="s">
        <v>815</v>
      </c>
      <c r="I513" s="10" t="n">
        <v>15796</v>
      </c>
      <c r="J513" s="11" t="n">
        <f aca="false">I513/1000</f>
        <v>15.796</v>
      </c>
      <c r="K513" s="10" t="n">
        <v>151</v>
      </c>
      <c r="L513" s="12" t="n">
        <f aca="false">K513/1000</f>
        <v>0.151</v>
      </c>
      <c r="M513" s="13" t="n">
        <f aca="false">IF(SUMIFS($I$3:$I$30000,$B$3:$B$30000,$B513,$C$3:$C$30000,$C513,$D$3:$D$30000,$D513)=0,0,I513/SUMIFS($I$3:$I$30000,$B$3:$B$30000,$B513,$C$3:$C$30000,$C513,$D$3:$D$30000,$D513))</f>
        <v>0.00548359884606973</v>
      </c>
      <c r="N513" s="13" t="n">
        <f aca="false">IF(SUMIFS($K$3:$K$30000,$B$3:$B$30000,$B513,$C$3:$C$30000,$C513,$D$3:$D$30000,$D513)=0,0,K513/SUMIFS($K$3:$K$30000,$B$3:$B$30000,$B513,$C$3:$C$30000,$C513,$D$3:$D$30000,$D513))</f>
        <v>0.00805247440273038</v>
      </c>
      <c r="O513" s="10" t="n">
        <v>0</v>
      </c>
      <c r="P513" s="11" t="n">
        <f aca="false">O513/1000</f>
        <v>0</v>
      </c>
      <c r="Q513" s="10" t="n">
        <v>0</v>
      </c>
      <c r="R513" s="12" t="n">
        <f aca="false">Q513/1000</f>
        <v>0</v>
      </c>
      <c r="S513" s="10" t="n">
        <v>2880590</v>
      </c>
      <c r="T513" s="10" t="n">
        <v>18752</v>
      </c>
    </row>
    <row r="514" customFormat="false" ht="15" hidden="false" customHeight="false" outlineLevel="0" collapsed="false">
      <c r="A514" s="3" t="s">
        <v>761</v>
      </c>
      <c r="B514" s="2" t="s">
        <v>762</v>
      </c>
      <c r="C514" s="2" t="n">
        <v>2021</v>
      </c>
      <c r="D514" s="2" t="s">
        <v>1486</v>
      </c>
      <c r="E514" s="3" t="s">
        <v>1487</v>
      </c>
      <c r="F514" s="2" t="n">
        <v>5</v>
      </c>
      <c r="G514" s="2" t="s">
        <v>162</v>
      </c>
      <c r="H514" s="3" t="s">
        <v>163</v>
      </c>
      <c r="I514" s="10" t="n">
        <v>6054</v>
      </c>
      <c r="J514" s="11" t="n">
        <f aca="false">I514/1000</f>
        <v>6.054</v>
      </c>
      <c r="K514" s="10" t="n">
        <v>3</v>
      </c>
      <c r="L514" s="12" t="n">
        <f aca="false">K514/1000</f>
        <v>0.003</v>
      </c>
      <c r="M514" s="13" t="n">
        <f aca="false">IF(SUMIFS($I$3:$I$30000,$B$3:$B$30000,$B514,$C$3:$C$30000,$C514,$D$3:$D$30000,$D514)=0,0,I514/SUMIFS($I$3:$I$30000,$B$3:$B$30000,$B514,$C$3:$C$30000,$C514,$D$3:$D$30000,$D514))</f>
        <v>0.00210165278640834</v>
      </c>
      <c r="N514" s="13" t="n">
        <f aca="false">IF(SUMIFS($K$3:$K$30000,$B$3:$B$30000,$B514,$C$3:$C$30000,$C514,$D$3:$D$30000,$D514)=0,0,K514/SUMIFS($K$3:$K$30000,$B$3:$B$30000,$B514,$C$3:$C$30000,$C514,$D$3:$D$30000,$D514))</f>
        <v>0.000159982935153584</v>
      </c>
      <c r="O514" s="10" t="n">
        <v>0</v>
      </c>
      <c r="P514" s="11" t="n">
        <f aca="false">O514/1000</f>
        <v>0</v>
      </c>
      <c r="Q514" s="10" t="n">
        <v>0</v>
      </c>
      <c r="R514" s="12" t="n">
        <f aca="false">Q514/1000</f>
        <v>0</v>
      </c>
      <c r="S514" s="10" t="n">
        <v>2880590</v>
      </c>
      <c r="T514" s="10" t="n">
        <v>18752</v>
      </c>
    </row>
    <row r="515" customFormat="false" ht="15" hidden="false" customHeight="false" outlineLevel="0" collapsed="false">
      <c r="A515" s="3" t="s">
        <v>761</v>
      </c>
      <c r="B515" s="2" t="s">
        <v>762</v>
      </c>
      <c r="C515" s="2" t="n">
        <v>2021</v>
      </c>
      <c r="D515" s="2" t="s">
        <v>1486</v>
      </c>
      <c r="E515" s="3" t="s">
        <v>1487</v>
      </c>
      <c r="F515" s="2" t="n">
        <v>6</v>
      </c>
      <c r="G515" s="2" t="s">
        <v>247</v>
      </c>
      <c r="H515" s="3" t="s">
        <v>248</v>
      </c>
      <c r="I515" s="10" t="n">
        <v>1908</v>
      </c>
      <c r="J515" s="11" t="n">
        <f aca="false">I515/1000</f>
        <v>1.908</v>
      </c>
      <c r="K515" s="10" t="n">
        <v>2</v>
      </c>
      <c r="L515" s="12" t="n">
        <f aca="false">K515/1000</f>
        <v>0.002</v>
      </c>
      <c r="M515" s="13" t="n">
        <f aca="false">IF(SUMIFS($I$3:$I$30000,$B$3:$B$30000,$B515,$C$3:$C$30000,$C515,$D$3:$D$30000,$D515)=0,0,I515/SUMIFS($I$3:$I$30000,$B$3:$B$30000,$B515,$C$3:$C$30000,$C515,$D$3:$D$30000,$D515))</f>
        <v>0.000662364307312044</v>
      </c>
      <c r="N515" s="13" t="n">
        <f aca="false">IF(SUMIFS($K$3:$K$30000,$B$3:$B$30000,$B515,$C$3:$C$30000,$C515,$D$3:$D$30000,$D515)=0,0,K515/SUMIFS($K$3:$K$30000,$B$3:$B$30000,$B515,$C$3:$C$30000,$C515,$D$3:$D$30000,$D515))</f>
        <v>0.000106655290102389</v>
      </c>
      <c r="O515" s="10" t="n">
        <v>0</v>
      </c>
      <c r="P515" s="11" t="n">
        <f aca="false">O515/1000</f>
        <v>0</v>
      </c>
      <c r="Q515" s="10" t="n">
        <v>0</v>
      </c>
      <c r="R515" s="12" t="n">
        <f aca="false">Q515/1000</f>
        <v>0</v>
      </c>
      <c r="S515" s="10" t="n">
        <v>2880590</v>
      </c>
      <c r="T515" s="10" t="n">
        <v>18752</v>
      </c>
    </row>
    <row r="516" customFormat="false" ht="15" hidden="false" customHeight="false" outlineLevel="0" collapsed="false">
      <c r="A516" s="3" t="s">
        <v>761</v>
      </c>
      <c r="B516" s="2" t="s">
        <v>762</v>
      </c>
      <c r="C516" s="2" t="n">
        <v>2021</v>
      </c>
      <c r="D516" s="2" t="s">
        <v>1486</v>
      </c>
      <c r="E516" s="3" t="s">
        <v>1487</v>
      </c>
      <c r="F516" s="2" t="n">
        <v>7</v>
      </c>
      <c r="G516" s="2" t="s">
        <v>142</v>
      </c>
      <c r="H516" s="3" t="s">
        <v>143</v>
      </c>
      <c r="I516" s="10" t="n">
        <v>78</v>
      </c>
      <c r="J516" s="11" t="n">
        <f aca="false">I516/1000</f>
        <v>0.078</v>
      </c>
      <c r="K516" s="10" t="n">
        <v>2</v>
      </c>
      <c r="L516" s="12" t="n">
        <f aca="false">K516/1000</f>
        <v>0.002</v>
      </c>
      <c r="M516" s="13" t="n">
        <f aca="false">IF(SUMIFS($I$3:$I$30000,$B$3:$B$30000,$B516,$C$3:$C$30000,$C516,$D$3:$D$30000,$D516)=0,0,I516/SUMIFS($I$3:$I$30000,$B$3:$B$30000,$B516,$C$3:$C$30000,$C516,$D$3:$D$30000,$D516))</f>
        <v>2.70777861479766E-005</v>
      </c>
      <c r="N516" s="13" t="n">
        <f aca="false">IF(SUMIFS($K$3:$K$30000,$B$3:$B$30000,$B516,$C$3:$C$30000,$C516,$D$3:$D$30000,$D516)=0,0,K516/SUMIFS($K$3:$K$30000,$B$3:$B$30000,$B516,$C$3:$C$30000,$C516,$D$3:$D$30000,$D516))</f>
        <v>0.000106655290102389</v>
      </c>
      <c r="O516" s="10" t="n">
        <v>0</v>
      </c>
      <c r="P516" s="11" t="n">
        <f aca="false">O516/1000</f>
        <v>0</v>
      </c>
      <c r="Q516" s="10" t="n">
        <v>0</v>
      </c>
      <c r="R516" s="12" t="n">
        <f aca="false">Q516/1000</f>
        <v>0</v>
      </c>
      <c r="S516" s="10" t="n">
        <v>2880590</v>
      </c>
      <c r="T516" s="10" t="n">
        <v>18752</v>
      </c>
    </row>
    <row r="517" customFormat="false" ht="15" hidden="false" customHeight="false" outlineLevel="0" collapsed="false">
      <c r="A517" s="3" t="s">
        <v>761</v>
      </c>
      <c r="B517" s="2" t="s">
        <v>762</v>
      </c>
      <c r="C517" s="2" t="n">
        <v>2021</v>
      </c>
      <c r="D517" s="2" t="s">
        <v>1486</v>
      </c>
      <c r="E517" s="3" t="s">
        <v>1487</v>
      </c>
      <c r="F517" s="2" t="n">
        <v>8</v>
      </c>
      <c r="G517" s="2" t="s">
        <v>727</v>
      </c>
      <c r="H517" s="3" t="s">
        <v>728</v>
      </c>
      <c r="I517" s="10" t="n">
        <v>0</v>
      </c>
      <c r="J517" s="11" t="n">
        <f aca="false">I517/1000</f>
        <v>0</v>
      </c>
      <c r="K517" s="10" t="n">
        <v>0</v>
      </c>
      <c r="L517" s="12" t="n">
        <f aca="false">K517/1000</f>
        <v>0</v>
      </c>
      <c r="M517" s="13" t="n">
        <f aca="false">IF(SUMIFS($I$3:$I$30000,$B$3:$B$30000,$B517,$C$3:$C$30000,$C517,$D$3:$D$30000,$D517)=0,0,I517/SUMIFS($I$3:$I$30000,$B$3:$B$30000,$B517,$C$3:$C$30000,$C517,$D$3:$D$30000,$D517))</f>
        <v>0</v>
      </c>
      <c r="N517" s="13" t="n">
        <f aca="false">IF(SUMIFS($K$3:$K$30000,$B$3:$B$30000,$B517,$C$3:$C$30000,$C517,$D$3:$D$30000,$D517)=0,0,K517/SUMIFS($K$3:$K$30000,$B$3:$B$30000,$B517,$C$3:$C$30000,$C517,$D$3:$D$30000,$D517))</f>
        <v>0</v>
      </c>
      <c r="O517" s="10" t="n">
        <v>6000</v>
      </c>
      <c r="P517" s="11" t="n">
        <f aca="false">O517/1000</f>
        <v>6</v>
      </c>
      <c r="Q517" s="10" t="n">
        <v>25</v>
      </c>
      <c r="R517" s="12" t="n">
        <f aca="false">Q517/1000</f>
        <v>0.025</v>
      </c>
      <c r="S517" s="10" t="n">
        <v>2880590</v>
      </c>
      <c r="T517" s="10" t="n">
        <v>18752</v>
      </c>
    </row>
    <row r="518" customFormat="false" ht="15" hidden="false" customHeight="false" outlineLevel="0" collapsed="false">
      <c r="A518" s="3" t="s">
        <v>761</v>
      </c>
      <c r="B518" s="2" t="s">
        <v>762</v>
      </c>
      <c r="C518" s="2" t="n">
        <v>2021</v>
      </c>
      <c r="D518" s="2" t="s">
        <v>1486</v>
      </c>
      <c r="E518" s="3" t="s">
        <v>1487</v>
      </c>
      <c r="F518" s="2" t="n">
        <v>9</v>
      </c>
      <c r="G518" s="2" t="s">
        <v>147</v>
      </c>
      <c r="H518" s="3" t="s">
        <v>148</v>
      </c>
      <c r="I518" s="10" t="n">
        <v>0</v>
      </c>
      <c r="J518" s="11" t="n">
        <f aca="false">I518/1000</f>
        <v>0</v>
      </c>
      <c r="K518" s="10" t="n">
        <v>0</v>
      </c>
      <c r="L518" s="12" t="n">
        <f aca="false">K518/1000</f>
        <v>0</v>
      </c>
      <c r="M518" s="13" t="n">
        <f aca="false">IF(SUMIFS($I$3:$I$30000,$B$3:$B$30000,$B518,$C$3:$C$30000,$C518,$D$3:$D$30000,$D518)=0,0,I518/SUMIFS($I$3:$I$30000,$B$3:$B$30000,$B518,$C$3:$C$30000,$C518,$D$3:$D$30000,$D518))</f>
        <v>0</v>
      </c>
      <c r="N518" s="13" t="n">
        <f aca="false">IF(SUMIFS($K$3:$K$30000,$B$3:$B$30000,$B518,$C$3:$C$30000,$C518,$D$3:$D$30000,$D518)=0,0,K518/SUMIFS($K$3:$K$30000,$B$3:$B$30000,$B518,$C$3:$C$30000,$C518,$D$3:$D$30000,$D518))</f>
        <v>0</v>
      </c>
      <c r="O518" s="10" t="n">
        <v>198527</v>
      </c>
      <c r="P518" s="11" t="n">
        <f aca="false">O518/1000</f>
        <v>198.527</v>
      </c>
      <c r="Q518" s="10" t="n">
        <v>872</v>
      </c>
      <c r="R518" s="12" t="n">
        <f aca="false">Q518/1000</f>
        <v>0.872</v>
      </c>
      <c r="S518" s="10" t="n">
        <v>2880590</v>
      </c>
      <c r="T518" s="10" t="n">
        <v>18752</v>
      </c>
    </row>
    <row r="519" customFormat="false" ht="15" hidden="false" customHeight="false" outlineLevel="0" collapsed="false">
      <c r="A519" s="3" t="s">
        <v>761</v>
      </c>
      <c r="B519" s="2" t="s">
        <v>762</v>
      </c>
      <c r="C519" s="2" t="n">
        <v>2022</v>
      </c>
      <c r="D519" s="2" t="s">
        <v>1484</v>
      </c>
      <c r="E519" s="3" t="s">
        <v>1485</v>
      </c>
      <c r="F519" s="2" t="n">
        <v>1</v>
      </c>
      <c r="G519" s="2" t="s">
        <v>107</v>
      </c>
      <c r="H519" s="3" t="s">
        <v>108</v>
      </c>
      <c r="I519" s="10" t="n">
        <v>64731817</v>
      </c>
      <c r="J519" s="11" t="n">
        <f aca="false">I519/1000</f>
        <v>64731.817</v>
      </c>
      <c r="K519" s="10" t="n">
        <v>339769</v>
      </c>
      <c r="L519" s="12" t="n">
        <f aca="false">K519/1000</f>
        <v>339.769</v>
      </c>
      <c r="M519" s="13" t="n">
        <f aca="false">IF(SUMIFS($I$3:$I$30000,$B$3:$B$30000,$B519,$C$3:$C$30000,$C519,$D$3:$D$30000,$D519)=0,0,I519/SUMIFS($I$3:$I$30000,$B$3:$B$30000,$B519,$C$3:$C$30000,$C519,$D$3:$D$30000,$D519))</f>
        <v>0.912262871688241</v>
      </c>
      <c r="N519" s="13" t="n">
        <f aca="false">IF(SUMIFS($K$3:$K$30000,$B$3:$B$30000,$B519,$C$3:$C$30000,$C519,$D$3:$D$30000,$D519)=0,0,K519/SUMIFS($K$3:$K$30000,$B$3:$B$30000,$B519,$C$3:$C$30000,$C519,$D$3:$D$30000,$D519))</f>
        <v>0.926033229038342</v>
      </c>
      <c r="O519" s="10" t="n">
        <v>3445929</v>
      </c>
      <c r="P519" s="11" t="n">
        <f aca="false">O519/1000</f>
        <v>3445.929</v>
      </c>
      <c r="Q519" s="10" t="n">
        <v>17102</v>
      </c>
      <c r="R519" s="12" t="n">
        <f aca="false">Q519/1000</f>
        <v>17.102</v>
      </c>
      <c r="S519" s="10" t="n">
        <v>70957417</v>
      </c>
      <c r="T519" s="10" t="n">
        <v>366908</v>
      </c>
    </row>
    <row r="520" customFormat="false" ht="15" hidden="false" customHeight="false" outlineLevel="0" collapsed="false">
      <c r="A520" s="3" t="s">
        <v>761</v>
      </c>
      <c r="B520" s="2" t="s">
        <v>762</v>
      </c>
      <c r="C520" s="2" t="n">
        <v>2022</v>
      </c>
      <c r="D520" s="2" t="s">
        <v>1484</v>
      </c>
      <c r="E520" s="3" t="s">
        <v>1485</v>
      </c>
      <c r="F520" s="2" t="n">
        <v>2</v>
      </c>
      <c r="G520" s="2" t="s">
        <v>102</v>
      </c>
      <c r="H520" s="3" t="s">
        <v>103</v>
      </c>
      <c r="I520" s="10" t="n">
        <v>3858030</v>
      </c>
      <c r="J520" s="11" t="n">
        <f aca="false">I520/1000</f>
        <v>3858.03</v>
      </c>
      <c r="K520" s="10" t="n">
        <v>19120</v>
      </c>
      <c r="L520" s="12" t="n">
        <f aca="false">K520/1000</f>
        <v>19.12</v>
      </c>
      <c r="M520" s="13" t="n">
        <f aca="false">IF(SUMIFS($I$3:$I$30000,$B$3:$B$30000,$B520,$C$3:$C$30000,$C520,$D$3:$D$30000,$D520)=0,0,I520/SUMIFS($I$3:$I$30000,$B$3:$B$30000,$B520,$C$3:$C$30000,$C520,$D$3:$D$30000,$D520))</f>
        <v>0.0543710603219957</v>
      </c>
      <c r="N520" s="13" t="n">
        <f aca="false">IF(SUMIFS($K$3:$K$30000,$B$3:$B$30000,$B520,$C$3:$C$30000,$C520,$D$3:$D$30000,$D520)=0,0,K520/SUMIFS($K$3:$K$30000,$B$3:$B$30000,$B520,$C$3:$C$30000,$C520,$D$3:$D$30000,$D520))</f>
        <v>0.0521111559300969</v>
      </c>
      <c r="O520" s="10" t="n">
        <v>15949393</v>
      </c>
      <c r="P520" s="11" t="n">
        <f aca="false">O520/1000</f>
        <v>15949.393</v>
      </c>
      <c r="Q520" s="10" t="n">
        <v>70912</v>
      </c>
      <c r="R520" s="12" t="n">
        <f aca="false">Q520/1000</f>
        <v>70.912</v>
      </c>
      <c r="S520" s="10" t="n">
        <v>70957417</v>
      </c>
      <c r="T520" s="10" t="n">
        <v>366908</v>
      </c>
    </row>
    <row r="521" customFormat="false" ht="15" hidden="false" customHeight="false" outlineLevel="0" collapsed="false">
      <c r="A521" s="3" t="s">
        <v>761</v>
      </c>
      <c r="B521" s="2" t="s">
        <v>762</v>
      </c>
      <c r="C521" s="2" t="n">
        <v>2022</v>
      </c>
      <c r="D521" s="2" t="s">
        <v>1484</v>
      </c>
      <c r="E521" s="3" t="s">
        <v>1485</v>
      </c>
      <c r="F521" s="2" t="n">
        <v>3</v>
      </c>
      <c r="G521" s="2" t="s">
        <v>147</v>
      </c>
      <c r="H521" s="3" t="s">
        <v>148</v>
      </c>
      <c r="I521" s="10" t="n">
        <v>2102217</v>
      </c>
      <c r="J521" s="11" t="n">
        <f aca="false">I521/1000</f>
        <v>2102.217</v>
      </c>
      <c r="K521" s="10" t="n">
        <v>6419</v>
      </c>
      <c r="L521" s="12" t="n">
        <f aca="false">K521/1000</f>
        <v>6.419</v>
      </c>
      <c r="M521" s="13" t="n">
        <f aca="false">IF(SUMIFS($I$3:$I$30000,$B$3:$B$30000,$B521,$C$3:$C$30000,$C521,$D$3:$D$30000,$D521)=0,0,I521/SUMIFS($I$3:$I$30000,$B$3:$B$30000,$B521,$C$3:$C$30000,$C521,$D$3:$D$30000,$D521))</f>
        <v>0.0296264589225394</v>
      </c>
      <c r="N521" s="13" t="n">
        <f aca="false">IF(SUMIFS($K$3:$K$30000,$B$3:$B$30000,$B521,$C$3:$C$30000,$C521,$D$3:$D$30000,$D521)=0,0,K521/SUMIFS($K$3:$K$30000,$B$3:$B$30000,$B521,$C$3:$C$30000,$C521,$D$3:$D$30000,$D521))</f>
        <v>0.0174948488449421</v>
      </c>
      <c r="O521" s="10" t="n">
        <v>731360</v>
      </c>
      <c r="P521" s="11" t="n">
        <f aca="false">O521/1000</f>
        <v>731.36</v>
      </c>
      <c r="Q521" s="10" t="n">
        <v>5411</v>
      </c>
      <c r="R521" s="12" t="n">
        <f aca="false">Q521/1000</f>
        <v>5.411</v>
      </c>
      <c r="S521" s="10" t="n">
        <v>70957417</v>
      </c>
      <c r="T521" s="10" t="n">
        <v>366908</v>
      </c>
    </row>
    <row r="522" customFormat="false" ht="15" hidden="false" customHeight="false" outlineLevel="0" collapsed="false">
      <c r="A522" s="3" t="s">
        <v>761</v>
      </c>
      <c r="B522" s="2" t="s">
        <v>762</v>
      </c>
      <c r="C522" s="2" t="n">
        <v>2022</v>
      </c>
      <c r="D522" s="2" t="s">
        <v>1484</v>
      </c>
      <c r="E522" s="3" t="s">
        <v>1485</v>
      </c>
      <c r="F522" s="2" t="n">
        <v>4</v>
      </c>
      <c r="G522" s="2" t="s">
        <v>377</v>
      </c>
      <c r="H522" s="3" t="s">
        <v>378</v>
      </c>
      <c r="I522" s="10" t="n">
        <v>230923</v>
      </c>
      <c r="J522" s="11" t="n">
        <f aca="false">I522/1000</f>
        <v>230.923</v>
      </c>
      <c r="K522" s="10" t="n">
        <v>1556</v>
      </c>
      <c r="L522" s="12" t="n">
        <f aca="false">K522/1000</f>
        <v>1.556</v>
      </c>
      <c r="M522" s="13" t="n">
        <f aca="false">IF(SUMIFS($I$3:$I$30000,$B$3:$B$30000,$B522,$C$3:$C$30000,$C522,$D$3:$D$30000,$D522)=0,0,I522/SUMIFS($I$3:$I$30000,$B$3:$B$30000,$B522,$C$3:$C$30000,$C522,$D$3:$D$30000,$D522))</f>
        <v>0.00325438847358268</v>
      </c>
      <c r="N522" s="13" t="n">
        <f aca="false">IF(SUMIFS($K$3:$K$30000,$B$3:$B$30000,$B522,$C$3:$C$30000,$C522,$D$3:$D$30000,$D522)=0,0,K522/SUMIFS($K$3:$K$30000,$B$3:$B$30000,$B522,$C$3:$C$30000,$C522,$D$3:$D$30000,$D522))</f>
        <v>0.00424084511648697</v>
      </c>
      <c r="O522" s="10" t="n">
        <v>0</v>
      </c>
      <c r="P522" s="11" t="n">
        <f aca="false">O522/1000</f>
        <v>0</v>
      </c>
      <c r="Q522" s="10" t="n">
        <v>0</v>
      </c>
      <c r="R522" s="12" t="n">
        <f aca="false">Q522/1000</f>
        <v>0</v>
      </c>
      <c r="S522" s="10" t="n">
        <v>70957417</v>
      </c>
      <c r="T522" s="10" t="n">
        <v>366908</v>
      </c>
    </row>
    <row r="523" customFormat="false" ht="15" hidden="false" customHeight="false" outlineLevel="0" collapsed="false">
      <c r="A523" s="3" t="s">
        <v>761</v>
      </c>
      <c r="B523" s="2" t="s">
        <v>762</v>
      </c>
      <c r="C523" s="2" t="n">
        <v>2022</v>
      </c>
      <c r="D523" s="2" t="s">
        <v>1484</v>
      </c>
      <c r="E523" s="3" t="s">
        <v>1485</v>
      </c>
      <c r="F523" s="2" t="n">
        <v>5</v>
      </c>
      <c r="G523" s="2" t="s">
        <v>97</v>
      </c>
      <c r="H523" s="3" t="s">
        <v>98</v>
      </c>
      <c r="I523" s="10" t="n">
        <v>14968</v>
      </c>
      <c r="J523" s="11" t="n">
        <f aca="false">I523/1000</f>
        <v>14.968</v>
      </c>
      <c r="K523" s="10" t="n">
        <v>11</v>
      </c>
      <c r="L523" s="12" t="n">
        <f aca="false">K523/1000</f>
        <v>0.011</v>
      </c>
      <c r="M523" s="13" t="n">
        <f aca="false">IF(SUMIFS($I$3:$I$30000,$B$3:$B$30000,$B523,$C$3:$C$30000,$C523,$D$3:$D$30000,$D523)=0,0,I523/SUMIFS($I$3:$I$30000,$B$3:$B$30000,$B523,$C$3:$C$30000,$C523,$D$3:$D$30000,$D523))</f>
        <v>0.000210943416951043</v>
      </c>
      <c r="N523" s="13" t="n">
        <f aca="false">IF(SUMIFS($K$3:$K$30000,$B$3:$B$30000,$B523,$C$3:$C$30000,$C523,$D$3:$D$30000,$D523)=0,0,K523/SUMIFS($K$3:$K$30000,$B$3:$B$30000,$B523,$C$3:$C$30000,$C523,$D$3:$D$30000,$D523))</f>
        <v>2.99802675330056E-005</v>
      </c>
      <c r="O523" s="10" t="n">
        <v>10715278</v>
      </c>
      <c r="P523" s="11" t="n">
        <f aca="false">O523/1000</f>
        <v>10715.278</v>
      </c>
      <c r="Q523" s="10" t="n">
        <v>45809</v>
      </c>
      <c r="R523" s="12" t="n">
        <f aca="false">Q523/1000</f>
        <v>45.809</v>
      </c>
      <c r="S523" s="10" t="n">
        <v>70957417</v>
      </c>
      <c r="T523" s="10" t="n">
        <v>366908</v>
      </c>
    </row>
    <row r="524" customFormat="false" ht="15" hidden="false" customHeight="false" outlineLevel="0" collapsed="false">
      <c r="A524" s="3" t="s">
        <v>761</v>
      </c>
      <c r="B524" s="2" t="s">
        <v>762</v>
      </c>
      <c r="C524" s="2" t="n">
        <v>2022</v>
      </c>
      <c r="D524" s="2" t="s">
        <v>1484</v>
      </c>
      <c r="E524" s="3" t="s">
        <v>1485</v>
      </c>
      <c r="F524" s="2" t="n">
        <v>6</v>
      </c>
      <c r="G524" s="2" t="s">
        <v>137</v>
      </c>
      <c r="H524" s="3" t="s">
        <v>138</v>
      </c>
      <c r="I524" s="10" t="n">
        <v>12000</v>
      </c>
      <c r="J524" s="11" t="n">
        <f aca="false">I524/1000</f>
        <v>12</v>
      </c>
      <c r="K524" s="10" t="n">
        <v>22</v>
      </c>
      <c r="L524" s="12" t="n">
        <f aca="false">K524/1000</f>
        <v>0.022</v>
      </c>
      <c r="M524" s="13" t="n">
        <f aca="false">IF(SUMIFS($I$3:$I$30000,$B$3:$B$30000,$B524,$C$3:$C$30000,$C524,$D$3:$D$30000,$D524)=0,0,I524/SUMIFS($I$3:$I$30000,$B$3:$B$30000,$B524,$C$3:$C$30000,$C524,$D$3:$D$30000,$D524))</f>
        <v>0.000169115513322589</v>
      </c>
      <c r="N524" s="13" t="n">
        <f aca="false">IF(SUMIFS($K$3:$K$30000,$B$3:$B$30000,$B524,$C$3:$C$30000,$C524,$D$3:$D$30000,$D524)=0,0,K524/SUMIFS($K$3:$K$30000,$B$3:$B$30000,$B524,$C$3:$C$30000,$C524,$D$3:$D$30000,$D524))</f>
        <v>5.99605350660111E-005</v>
      </c>
      <c r="O524" s="10" t="n">
        <v>49</v>
      </c>
      <c r="P524" s="11" t="n">
        <f aca="false">O524/1000</f>
        <v>0.049</v>
      </c>
      <c r="Q524" s="10" t="n">
        <v>0</v>
      </c>
      <c r="R524" s="12" t="n">
        <f aca="false">Q524/1000</f>
        <v>0</v>
      </c>
      <c r="S524" s="10" t="n">
        <v>70957417</v>
      </c>
      <c r="T524" s="10" t="n">
        <v>366908</v>
      </c>
    </row>
    <row r="525" customFormat="false" ht="15" hidden="false" customHeight="false" outlineLevel="0" collapsed="false">
      <c r="A525" s="3" t="s">
        <v>761</v>
      </c>
      <c r="B525" s="2" t="s">
        <v>762</v>
      </c>
      <c r="C525" s="2" t="n">
        <v>2022</v>
      </c>
      <c r="D525" s="2" t="s">
        <v>1484</v>
      </c>
      <c r="E525" s="3" t="s">
        <v>1485</v>
      </c>
      <c r="F525" s="2" t="n">
        <v>7</v>
      </c>
      <c r="G525" s="2" t="s">
        <v>247</v>
      </c>
      <c r="H525" s="3" t="s">
        <v>248</v>
      </c>
      <c r="I525" s="10" t="n">
        <v>5186</v>
      </c>
      <c r="J525" s="11" t="n">
        <f aca="false">I525/1000</f>
        <v>5.186</v>
      </c>
      <c r="K525" s="10" t="n">
        <v>10</v>
      </c>
      <c r="L525" s="12" t="n">
        <f aca="false">K525/1000</f>
        <v>0.01</v>
      </c>
      <c r="M525" s="13" t="n">
        <f aca="false">IF(SUMIFS($I$3:$I$30000,$B$3:$B$30000,$B525,$C$3:$C$30000,$C525,$D$3:$D$30000,$D525)=0,0,I525/SUMIFS($I$3:$I$30000,$B$3:$B$30000,$B525,$C$3:$C$30000,$C525,$D$3:$D$30000,$D525))</f>
        <v>7.30860876742455E-005</v>
      </c>
      <c r="N525" s="13" t="n">
        <f aca="false">IF(SUMIFS($K$3:$K$30000,$B$3:$B$30000,$B525,$C$3:$C$30000,$C525,$D$3:$D$30000,$D525)=0,0,K525/SUMIFS($K$3:$K$30000,$B$3:$B$30000,$B525,$C$3:$C$30000,$C525,$D$3:$D$30000,$D525))</f>
        <v>2.72547886663687E-005</v>
      </c>
      <c r="O525" s="10" t="n">
        <v>0</v>
      </c>
      <c r="P525" s="11" t="n">
        <f aca="false">O525/1000</f>
        <v>0</v>
      </c>
      <c r="Q525" s="10" t="n">
        <v>0</v>
      </c>
      <c r="R525" s="12" t="n">
        <f aca="false">Q525/1000</f>
        <v>0</v>
      </c>
      <c r="S525" s="10" t="n">
        <v>70957417</v>
      </c>
      <c r="T525" s="10" t="n">
        <v>366908</v>
      </c>
    </row>
    <row r="526" customFormat="false" ht="15" hidden="false" customHeight="false" outlineLevel="0" collapsed="false">
      <c r="A526" s="3" t="s">
        <v>761</v>
      </c>
      <c r="B526" s="2" t="s">
        <v>762</v>
      </c>
      <c r="C526" s="2" t="n">
        <v>2022</v>
      </c>
      <c r="D526" s="2" t="s">
        <v>1484</v>
      </c>
      <c r="E526" s="3" t="s">
        <v>1485</v>
      </c>
      <c r="F526" s="2" t="n">
        <v>8</v>
      </c>
      <c r="G526" s="2" t="s">
        <v>162</v>
      </c>
      <c r="H526" s="3" t="s">
        <v>163</v>
      </c>
      <c r="I526" s="10" t="n">
        <v>2199</v>
      </c>
      <c r="J526" s="11" t="n">
        <f aca="false">I526/1000</f>
        <v>2.199</v>
      </c>
      <c r="K526" s="10" t="n">
        <v>1</v>
      </c>
      <c r="L526" s="12" t="n">
        <f aca="false">K526/1000</f>
        <v>0.001</v>
      </c>
      <c r="M526" s="13" t="n">
        <f aca="false">IF(SUMIFS($I$3:$I$30000,$B$3:$B$30000,$B526,$C$3:$C$30000,$C526,$D$3:$D$30000,$D526)=0,0,I526/SUMIFS($I$3:$I$30000,$B$3:$B$30000,$B526,$C$3:$C$30000,$C526,$D$3:$D$30000,$D526))</f>
        <v>3.09904178163644E-005</v>
      </c>
      <c r="N526" s="13" t="n">
        <f aca="false">IF(SUMIFS($K$3:$K$30000,$B$3:$B$30000,$B526,$C$3:$C$30000,$C526,$D$3:$D$30000,$D526)=0,0,K526/SUMIFS($K$3:$K$30000,$B$3:$B$30000,$B526,$C$3:$C$30000,$C526,$D$3:$D$30000,$D526))</f>
        <v>2.72547886663687E-006</v>
      </c>
      <c r="O526" s="10" t="n">
        <v>10138</v>
      </c>
      <c r="P526" s="11" t="n">
        <f aca="false">O526/1000</f>
        <v>10.138</v>
      </c>
      <c r="Q526" s="10" t="n">
        <v>50</v>
      </c>
      <c r="R526" s="12" t="n">
        <f aca="false">Q526/1000</f>
        <v>0.05</v>
      </c>
      <c r="S526" s="10" t="n">
        <v>70957417</v>
      </c>
      <c r="T526" s="10" t="n">
        <v>366908</v>
      </c>
    </row>
    <row r="527" customFormat="false" ht="15" hidden="false" customHeight="false" outlineLevel="0" collapsed="false">
      <c r="A527" s="3" t="s">
        <v>761</v>
      </c>
      <c r="B527" s="2" t="s">
        <v>762</v>
      </c>
      <c r="C527" s="2" t="n">
        <v>2022</v>
      </c>
      <c r="D527" s="2" t="s">
        <v>1484</v>
      </c>
      <c r="E527" s="3" t="s">
        <v>1485</v>
      </c>
      <c r="F527" s="2" t="n">
        <v>9</v>
      </c>
      <c r="G527" s="2" t="s">
        <v>117</v>
      </c>
      <c r="H527" s="3" t="s">
        <v>118</v>
      </c>
      <c r="I527" s="10" t="n">
        <v>77</v>
      </c>
      <c r="J527" s="11" t="n">
        <f aca="false">I527/1000</f>
        <v>0.077</v>
      </c>
      <c r="K527" s="10" t="n">
        <v>0</v>
      </c>
      <c r="L527" s="12" t="n">
        <f aca="false">K527/1000</f>
        <v>0</v>
      </c>
      <c r="M527" s="13" t="n">
        <f aca="false">IF(SUMIFS($I$3:$I$30000,$B$3:$B$30000,$B527,$C$3:$C$30000,$C527,$D$3:$D$30000,$D527)=0,0,I527/SUMIFS($I$3:$I$30000,$B$3:$B$30000,$B527,$C$3:$C$30000,$C527,$D$3:$D$30000,$D527))</f>
        <v>1.08515787715328E-006</v>
      </c>
      <c r="N527" s="13" t="n">
        <f aca="false">IF(SUMIFS($K$3:$K$30000,$B$3:$B$30000,$B527,$C$3:$C$30000,$C527,$D$3:$D$30000,$D527)=0,0,K527/SUMIFS($K$3:$K$30000,$B$3:$B$30000,$B527,$C$3:$C$30000,$C527,$D$3:$D$30000,$D527))</f>
        <v>0</v>
      </c>
      <c r="O527" s="10" t="n">
        <v>51719</v>
      </c>
      <c r="P527" s="11" t="n">
        <f aca="false">O527/1000</f>
        <v>51.719</v>
      </c>
      <c r="Q527" s="10" t="n">
        <v>38</v>
      </c>
      <c r="R527" s="12" t="n">
        <f aca="false">Q527/1000</f>
        <v>0.038</v>
      </c>
      <c r="S527" s="10" t="n">
        <v>70957417</v>
      </c>
      <c r="T527" s="10" t="n">
        <v>366908</v>
      </c>
    </row>
    <row r="528" customFormat="false" ht="15" hidden="false" customHeight="false" outlineLevel="0" collapsed="false">
      <c r="A528" s="3" t="s">
        <v>761</v>
      </c>
      <c r="B528" s="2" t="s">
        <v>762</v>
      </c>
      <c r="C528" s="2" t="n">
        <v>2022</v>
      </c>
      <c r="D528" s="2" t="s">
        <v>1484</v>
      </c>
      <c r="E528" s="3" t="s">
        <v>1485</v>
      </c>
      <c r="F528" s="2" t="n">
        <v>10</v>
      </c>
      <c r="G528" s="2" t="s">
        <v>504</v>
      </c>
      <c r="H528" s="3" t="s">
        <v>505</v>
      </c>
      <c r="I528" s="10" t="n">
        <v>0</v>
      </c>
      <c r="J528" s="11" t="n">
        <f aca="false">I528/1000</f>
        <v>0</v>
      </c>
      <c r="K528" s="10" t="n">
        <v>0</v>
      </c>
      <c r="L528" s="12" t="n">
        <f aca="false">K528/1000</f>
        <v>0</v>
      </c>
      <c r="M528" s="13" t="n">
        <f aca="false">IF(SUMIFS($I$3:$I$30000,$B$3:$B$30000,$B528,$C$3:$C$30000,$C528,$D$3:$D$30000,$D528)=0,0,I528/SUMIFS($I$3:$I$30000,$B$3:$B$30000,$B528,$C$3:$C$30000,$C528,$D$3:$D$30000,$D528))</f>
        <v>0</v>
      </c>
      <c r="N528" s="13" t="n">
        <f aca="false">IF(SUMIFS($K$3:$K$30000,$B$3:$B$30000,$B528,$C$3:$C$30000,$C528,$D$3:$D$30000,$D528)=0,0,K528/SUMIFS($K$3:$K$30000,$B$3:$B$30000,$B528,$C$3:$C$30000,$C528,$D$3:$D$30000,$D528))</f>
        <v>0</v>
      </c>
      <c r="O528" s="10" t="n">
        <v>70261</v>
      </c>
      <c r="P528" s="11" t="n">
        <f aca="false">O528/1000</f>
        <v>70.261</v>
      </c>
      <c r="Q528" s="10" t="n">
        <v>246</v>
      </c>
      <c r="R528" s="12" t="n">
        <f aca="false">Q528/1000</f>
        <v>0.246</v>
      </c>
      <c r="S528" s="10" t="n">
        <v>70957417</v>
      </c>
      <c r="T528" s="10" t="n">
        <v>366908</v>
      </c>
    </row>
    <row r="529" customFormat="false" ht="15" hidden="false" customHeight="false" outlineLevel="0" collapsed="false">
      <c r="A529" s="3" t="s">
        <v>761</v>
      </c>
      <c r="B529" s="2" t="s">
        <v>762</v>
      </c>
      <c r="C529" s="2" t="n">
        <v>2022</v>
      </c>
      <c r="D529" s="2" t="s">
        <v>1484</v>
      </c>
      <c r="E529" s="3" t="s">
        <v>1485</v>
      </c>
      <c r="F529" s="2" t="n">
        <v>11</v>
      </c>
      <c r="G529" s="2" t="s">
        <v>132</v>
      </c>
      <c r="H529" s="3" t="s">
        <v>133</v>
      </c>
      <c r="I529" s="10" t="n">
        <v>0</v>
      </c>
      <c r="J529" s="11" t="n">
        <f aca="false">I529/1000</f>
        <v>0</v>
      </c>
      <c r="K529" s="10" t="n">
        <v>0</v>
      </c>
      <c r="L529" s="12" t="n">
        <f aca="false">K529/1000</f>
        <v>0</v>
      </c>
      <c r="M529" s="13" t="n">
        <f aca="false">IF(SUMIFS($I$3:$I$30000,$B$3:$B$30000,$B529,$C$3:$C$30000,$C529,$D$3:$D$30000,$D529)=0,0,I529/SUMIFS($I$3:$I$30000,$B$3:$B$30000,$B529,$C$3:$C$30000,$C529,$D$3:$D$30000,$D529))</f>
        <v>0</v>
      </c>
      <c r="N529" s="13" t="n">
        <f aca="false">IF(SUMIFS($K$3:$K$30000,$B$3:$B$30000,$B529,$C$3:$C$30000,$C529,$D$3:$D$30000,$D529)=0,0,K529/SUMIFS($K$3:$K$30000,$B$3:$B$30000,$B529,$C$3:$C$30000,$C529,$D$3:$D$30000,$D529))</f>
        <v>0</v>
      </c>
      <c r="O529" s="10" t="n">
        <v>23918</v>
      </c>
      <c r="P529" s="11" t="n">
        <f aca="false">O529/1000</f>
        <v>23.918</v>
      </c>
      <c r="Q529" s="10" t="n">
        <v>79</v>
      </c>
      <c r="R529" s="12" t="n">
        <f aca="false">Q529/1000</f>
        <v>0.079</v>
      </c>
      <c r="S529" s="10" t="n">
        <v>70957417</v>
      </c>
      <c r="T529" s="10" t="n">
        <v>366908</v>
      </c>
    </row>
    <row r="530" customFormat="false" ht="15" hidden="false" customHeight="false" outlineLevel="0" collapsed="false">
      <c r="A530" s="3" t="s">
        <v>761</v>
      </c>
      <c r="B530" s="2" t="s">
        <v>762</v>
      </c>
      <c r="C530" s="2" t="n">
        <v>2022</v>
      </c>
      <c r="D530" s="2" t="s">
        <v>1484</v>
      </c>
      <c r="E530" s="3" t="s">
        <v>1485</v>
      </c>
      <c r="F530" s="2" t="n">
        <v>12</v>
      </c>
      <c r="G530" s="2" t="s">
        <v>362</v>
      </c>
      <c r="H530" s="3" t="s">
        <v>363</v>
      </c>
      <c r="I530" s="10" t="n">
        <v>0</v>
      </c>
      <c r="J530" s="11" t="n">
        <f aca="false">I530/1000</f>
        <v>0</v>
      </c>
      <c r="K530" s="10" t="n">
        <v>0</v>
      </c>
      <c r="L530" s="12" t="n">
        <f aca="false">K530/1000</f>
        <v>0</v>
      </c>
      <c r="M530" s="13" t="n">
        <f aca="false">IF(SUMIFS($I$3:$I$30000,$B$3:$B$30000,$B530,$C$3:$C$30000,$C530,$D$3:$D$30000,$D530)=0,0,I530/SUMIFS($I$3:$I$30000,$B$3:$B$30000,$B530,$C$3:$C$30000,$C530,$D$3:$D$30000,$D530))</f>
        <v>0</v>
      </c>
      <c r="N530" s="13" t="n">
        <f aca="false">IF(SUMIFS($K$3:$K$30000,$B$3:$B$30000,$B530,$C$3:$C$30000,$C530,$D$3:$D$30000,$D530)=0,0,K530/SUMIFS($K$3:$K$30000,$B$3:$B$30000,$B530,$C$3:$C$30000,$C530,$D$3:$D$30000,$D530))</f>
        <v>0</v>
      </c>
      <c r="O530" s="10" t="n">
        <v>0</v>
      </c>
      <c r="P530" s="11" t="n">
        <f aca="false">O530/1000</f>
        <v>0</v>
      </c>
      <c r="Q530" s="10" t="n">
        <v>1</v>
      </c>
      <c r="R530" s="12" t="n">
        <f aca="false">Q530/1000</f>
        <v>0.001</v>
      </c>
      <c r="S530" s="10" t="n">
        <v>70957417</v>
      </c>
      <c r="T530" s="10" t="n">
        <v>366908</v>
      </c>
    </row>
    <row r="531" customFormat="false" ht="15" hidden="false" customHeight="false" outlineLevel="0" collapsed="false">
      <c r="A531" s="3" t="s">
        <v>761</v>
      </c>
      <c r="B531" s="2" t="s">
        <v>762</v>
      </c>
      <c r="C531" s="2" t="n">
        <v>2022</v>
      </c>
      <c r="D531" s="2" t="s">
        <v>1484</v>
      </c>
      <c r="E531" s="3" t="s">
        <v>1485</v>
      </c>
      <c r="F531" s="2" t="n">
        <v>13</v>
      </c>
      <c r="G531" s="2" t="s">
        <v>122</v>
      </c>
      <c r="H531" s="3" t="s">
        <v>123</v>
      </c>
      <c r="I531" s="10" t="n">
        <v>0</v>
      </c>
      <c r="J531" s="11" t="n">
        <f aca="false">I531/1000</f>
        <v>0</v>
      </c>
      <c r="K531" s="10" t="n">
        <v>0</v>
      </c>
      <c r="L531" s="12" t="n">
        <f aca="false">K531/1000</f>
        <v>0</v>
      </c>
      <c r="M531" s="13" t="n">
        <f aca="false">IF(SUMIFS($I$3:$I$30000,$B$3:$B$30000,$B531,$C$3:$C$30000,$C531,$D$3:$D$30000,$D531)=0,0,I531/SUMIFS($I$3:$I$30000,$B$3:$B$30000,$B531,$C$3:$C$30000,$C531,$D$3:$D$30000,$D531))</f>
        <v>0</v>
      </c>
      <c r="N531" s="13" t="n">
        <f aca="false">IF(SUMIFS($K$3:$K$30000,$B$3:$B$30000,$B531,$C$3:$C$30000,$C531,$D$3:$D$30000,$D531)=0,0,K531/SUMIFS($K$3:$K$30000,$B$3:$B$30000,$B531,$C$3:$C$30000,$C531,$D$3:$D$30000,$D531))</f>
        <v>0</v>
      </c>
      <c r="O531" s="10" t="n">
        <v>6451</v>
      </c>
      <c r="P531" s="11" t="n">
        <f aca="false">O531/1000</f>
        <v>6.451</v>
      </c>
      <c r="Q531" s="10" t="n">
        <v>21</v>
      </c>
      <c r="R531" s="12" t="n">
        <f aca="false">Q531/1000</f>
        <v>0.021</v>
      </c>
      <c r="S531" s="10" t="n">
        <v>70957417</v>
      </c>
      <c r="T531" s="10" t="n">
        <v>366908</v>
      </c>
    </row>
    <row r="532" customFormat="false" ht="15" hidden="false" customHeight="false" outlineLevel="0" collapsed="false">
      <c r="A532" s="3" t="s">
        <v>761</v>
      </c>
      <c r="B532" s="2" t="s">
        <v>762</v>
      </c>
      <c r="C532" s="2" t="n">
        <v>2022</v>
      </c>
      <c r="D532" s="2" t="s">
        <v>1484</v>
      </c>
      <c r="E532" s="3" t="s">
        <v>1485</v>
      </c>
      <c r="F532" s="2" t="n">
        <v>14</v>
      </c>
      <c r="G532" s="2" t="s">
        <v>171</v>
      </c>
      <c r="H532" s="3" t="s">
        <v>172</v>
      </c>
      <c r="I532" s="10" t="n">
        <v>0</v>
      </c>
      <c r="J532" s="11" t="n">
        <f aca="false">I532/1000</f>
        <v>0</v>
      </c>
      <c r="K532" s="10" t="n">
        <v>0</v>
      </c>
      <c r="L532" s="12" t="n">
        <f aca="false">K532/1000</f>
        <v>0</v>
      </c>
      <c r="M532" s="13" t="n">
        <f aca="false">IF(SUMIFS($I$3:$I$30000,$B$3:$B$30000,$B532,$C$3:$C$30000,$C532,$D$3:$D$30000,$D532)=0,0,I532/SUMIFS($I$3:$I$30000,$B$3:$B$30000,$B532,$C$3:$C$30000,$C532,$D$3:$D$30000,$D532))</f>
        <v>0</v>
      </c>
      <c r="N532" s="13" t="n">
        <f aca="false">IF(SUMIFS($K$3:$K$30000,$B$3:$B$30000,$B532,$C$3:$C$30000,$C532,$D$3:$D$30000,$D532)=0,0,K532/SUMIFS($K$3:$K$30000,$B$3:$B$30000,$B532,$C$3:$C$30000,$C532,$D$3:$D$30000,$D532))</f>
        <v>0</v>
      </c>
      <c r="O532" s="10" t="n">
        <v>487981</v>
      </c>
      <c r="P532" s="11" t="n">
        <f aca="false">O532/1000</f>
        <v>487.981</v>
      </c>
      <c r="Q532" s="10" t="n">
        <v>2019</v>
      </c>
      <c r="R532" s="12" t="n">
        <f aca="false">Q532/1000</f>
        <v>2.019</v>
      </c>
      <c r="S532" s="10" t="n">
        <v>70957417</v>
      </c>
      <c r="T532" s="10" t="n">
        <v>366908</v>
      </c>
    </row>
    <row r="533" customFormat="false" ht="15" hidden="false" customHeight="false" outlineLevel="0" collapsed="false">
      <c r="A533" s="3" t="s">
        <v>761</v>
      </c>
      <c r="B533" s="2" t="s">
        <v>762</v>
      </c>
      <c r="C533" s="2" t="n">
        <v>2022</v>
      </c>
      <c r="D533" s="2" t="s">
        <v>1484</v>
      </c>
      <c r="E533" s="3" t="s">
        <v>1485</v>
      </c>
      <c r="F533" s="2" t="n">
        <v>15</v>
      </c>
      <c r="G533" s="2" t="s">
        <v>859</v>
      </c>
      <c r="H533" s="3" t="s">
        <v>860</v>
      </c>
      <c r="I533" s="10" t="n">
        <v>0</v>
      </c>
      <c r="J533" s="11" t="n">
        <f aca="false">I533/1000</f>
        <v>0</v>
      </c>
      <c r="K533" s="10" t="n">
        <v>0</v>
      </c>
      <c r="L533" s="12" t="n">
        <f aca="false">K533/1000</f>
        <v>0</v>
      </c>
      <c r="M533" s="13" t="n">
        <f aca="false">IF(SUMIFS($I$3:$I$30000,$B$3:$B$30000,$B533,$C$3:$C$30000,$C533,$D$3:$D$30000,$D533)=0,0,I533/SUMIFS($I$3:$I$30000,$B$3:$B$30000,$B533,$C$3:$C$30000,$C533,$D$3:$D$30000,$D533))</f>
        <v>0</v>
      </c>
      <c r="N533" s="13" t="n">
        <f aca="false">IF(SUMIFS($K$3:$K$30000,$B$3:$B$30000,$B533,$C$3:$C$30000,$C533,$D$3:$D$30000,$D533)=0,0,K533/SUMIFS($K$3:$K$30000,$B$3:$B$30000,$B533,$C$3:$C$30000,$C533,$D$3:$D$30000,$D533))</f>
        <v>0</v>
      </c>
      <c r="O533" s="10" t="n">
        <v>71765</v>
      </c>
      <c r="P533" s="11" t="n">
        <f aca="false">O533/1000</f>
        <v>71.765</v>
      </c>
      <c r="Q533" s="10" t="n">
        <v>250</v>
      </c>
      <c r="R533" s="12" t="n">
        <f aca="false">Q533/1000</f>
        <v>0.25</v>
      </c>
      <c r="S533" s="10" t="n">
        <v>70957417</v>
      </c>
      <c r="T533" s="10" t="n">
        <v>366908</v>
      </c>
    </row>
    <row r="534" customFormat="false" ht="15" hidden="false" customHeight="false" outlineLevel="0" collapsed="false">
      <c r="A534" s="3" t="s">
        <v>761</v>
      </c>
      <c r="B534" s="2" t="s">
        <v>762</v>
      </c>
      <c r="C534" s="2" t="n">
        <v>2022</v>
      </c>
      <c r="D534" s="2" t="s">
        <v>1484</v>
      </c>
      <c r="E534" s="3" t="s">
        <v>1485</v>
      </c>
      <c r="F534" s="2" t="n">
        <v>16</v>
      </c>
      <c r="G534" s="2" t="s">
        <v>325</v>
      </c>
      <c r="H534" s="3" t="s">
        <v>326</v>
      </c>
      <c r="I534" s="10" t="n">
        <v>0</v>
      </c>
      <c r="J534" s="11" t="n">
        <f aca="false">I534/1000</f>
        <v>0</v>
      </c>
      <c r="K534" s="10" t="n">
        <v>0</v>
      </c>
      <c r="L534" s="12" t="n">
        <f aca="false">K534/1000</f>
        <v>0</v>
      </c>
      <c r="M534" s="13" t="n">
        <f aca="false">IF(SUMIFS($I$3:$I$30000,$B$3:$B$30000,$B534,$C$3:$C$30000,$C534,$D$3:$D$30000,$D534)=0,0,I534/SUMIFS($I$3:$I$30000,$B$3:$B$30000,$B534,$C$3:$C$30000,$C534,$D$3:$D$30000,$D534))</f>
        <v>0</v>
      </c>
      <c r="N534" s="13" t="n">
        <f aca="false">IF(SUMIFS($K$3:$K$30000,$B$3:$B$30000,$B534,$C$3:$C$30000,$C534,$D$3:$D$30000,$D534)=0,0,K534/SUMIFS($K$3:$K$30000,$B$3:$B$30000,$B534,$C$3:$C$30000,$C534,$D$3:$D$30000,$D534))</f>
        <v>0</v>
      </c>
      <c r="O534" s="10" t="n">
        <v>71860</v>
      </c>
      <c r="P534" s="11" t="n">
        <f aca="false">O534/1000</f>
        <v>71.86</v>
      </c>
      <c r="Q534" s="10" t="n">
        <v>246</v>
      </c>
      <c r="R534" s="12" t="n">
        <f aca="false">Q534/1000</f>
        <v>0.246</v>
      </c>
      <c r="S534" s="10" t="n">
        <v>70957417</v>
      </c>
      <c r="T534" s="10" t="n">
        <v>366908</v>
      </c>
    </row>
    <row r="535" customFormat="false" ht="15" hidden="false" customHeight="false" outlineLevel="0" collapsed="false">
      <c r="A535" s="3" t="s">
        <v>761</v>
      </c>
      <c r="B535" s="2" t="s">
        <v>762</v>
      </c>
      <c r="C535" s="2" t="n">
        <v>2022</v>
      </c>
      <c r="D535" s="2" t="s">
        <v>1484</v>
      </c>
      <c r="E535" s="3" t="s">
        <v>1485</v>
      </c>
      <c r="F535" s="2" t="n">
        <v>17</v>
      </c>
      <c r="G535" s="2" t="s">
        <v>210</v>
      </c>
      <c r="H535" s="3" t="s">
        <v>211</v>
      </c>
      <c r="I535" s="10" t="n">
        <v>0</v>
      </c>
      <c r="J535" s="11" t="n">
        <f aca="false">I535/1000</f>
        <v>0</v>
      </c>
      <c r="K535" s="10" t="n">
        <v>0</v>
      </c>
      <c r="L535" s="12" t="n">
        <f aca="false">K535/1000</f>
        <v>0</v>
      </c>
      <c r="M535" s="13" t="n">
        <f aca="false">IF(SUMIFS($I$3:$I$30000,$B$3:$B$30000,$B535,$C$3:$C$30000,$C535,$D$3:$D$30000,$D535)=0,0,I535/SUMIFS($I$3:$I$30000,$B$3:$B$30000,$B535,$C$3:$C$30000,$C535,$D$3:$D$30000,$D535))</f>
        <v>0</v>
      </c>
      <c r="N535" s="13" t="n">
        <f aca="false">IF(SUMIFS($K$3:$K$30000,$B$3:$B$30000,$B535,$C$3:$C$30000,$C535,$D$3:$D$30000,$D535)=0,0,K535/SUMIFS($K$3:$K$30000,$B$3:$B$30000,$B535,$C$3:$C$30000,$C535,$D$3:$D$30000,$D535))</f>
        <v>0</v>
      </c>
      <c r="O535" s="10" t="n">
        <v>15495</v>
      </c>
      <c r="P535" s="11" t="n">
        <f aca="false">O535/1000</f>
        <v>15.495</v>
      </c>
      <c r="Q535" s="10" t="n">
        <v>31</v>
      </c>
      <c r="R535" s="12" t="n">
        <f aca="false">Q535/1000</f>
        <v>0.031</v>
      </c>
      <c r="S535" s="10" t="n">
        <v>70957417</v>
      </c>
      <c r="T535" s="10" t="n">
        <v>366908</v>
      </c>
    </row>
    <row r="536" customFormat="false" ht="15" hidden="false" customHeight="false" outlineLevel="0" collapsed="false">
      <c r="A536" s="3" t="s">
        <v>761</v>
      </c>
      <c r="B536" s="2" t="s">
        <v>762</v>
      </c>
      <c r="C536" s="2" t="n">
        <v>2022</v>
      </c>
      <c r="D536" s="2" t="s">
        <v>1486</v>
      </c>
      <c r="E536" s="3" t="s">
        <v>1487</v>
      </c>
      <c r="F536" s="2" t="n">
        <v>1</v>
      </c>
      <c r="G536" s="2" t="s">
        <v>102</v>
      </c>
      <c r="H536" s="3" t="s">
        <v>103</v>
      </c>
      <c r="I536" s="10" t="n">
        <v>3392244</v>
      </c>
      <c r="J536" s="11" t="n">
        <f aca="false">I536/1000</f>
        <v>3392.244</v>
      </c>
      <c r="K536" s="10" t="n">
        <v>19493</v>
      </c>
      <c r="L536" s="12" t="n">
        <f aca="false">K536/1000</f>
        <v>19.493</v>
      </c>
      <c r="M536" s="13" t="n">
        <f aca="false">IF(SUMIFS($I$3:$I$30000,$B$3:$B$30000,$B536,$C$3:$C$30000,$C536,$D$3:$D$30000,$D536)=0,0,I536/SUMIFS($I$3:$I$30000,$B$3:$B$30000,$B536,$C$3:$C$30000,$C536,$D$3:$D$30000,$D536))</f>
        <v>0.948562899150018</v>
      </c>
      <c r="N536" s="13" t="n">
        <f aca="false">IF(SUMIFS($K$3:$K$30000,$B$3:$B$30000,$B536,$C$3:$C$30000,$C536,$D$3:$D$30000,$D536)=0,0,K536/SUMIFS($K$3:$K$30000,$B$3:$B$30000,$B536,$C$3:$C$30000,$C536,$D$3:$D$30000,$D536))</f>
        <v>0.981767816670864</v>
      </c>
      <c r="O536" s="10" t="n">
        <v>0</v>
      </c>
      <c r="P536" s="11" t="n">
        <f aca="false">O536/1000</f>
        <v>0</v>
      </c>
      <c r="Q536" s="10" t="n">
        <v>0</v>
      </c>
      <c r="R536" s="12" t="n">
        <f aca="false">Q536/1000</f>
        <v>0</v>
      </c>
      <c r="S536" s="10" t="n">
        <v>3576193</v>
      </c>
      <c r="T536" s="10" t="n">
        <v>19855</v>
      </c>
    </row>
    <row r="537" customFormat="false" ht="15" hidden="false" customHeight="false" outlineLevel="0" collapsed="false">
      <c r="A537" s="3" t="s">
        <v>761</v>
      </c>
      <c r="B537" s="2" t="s">
        <v>762</v>
      </c>
      <c r="C537" s="2" t="n">
        <v>2022</v>
      </c>
      <c r="D537" s="2" t="s">
        <v>1486</v>
      </c>
      <c r="E537" s="3" t="s">
        <v>1487</v>
      </c>
      <c r="F537" s="2" t="n">
        <v>2</v>
      </c>
      <c r="G537" s="2" t="s">
        <v>107</v>
      </c>
      <c r="H537" s="3" t="s">
        <v>108</v>
      </c>
      <c r="I537" s="10" t="n">
        <v>82700</v>
      </c>
      <c r="J537" s="11" t="n">
        <f aca="false">I537/1000</f>
        <v>82.7</v>
      </c>
      <c r="K537" s="10" t="n">
        <v>156</v>
      </c>
      <c r="L537" s="12" t="n">
        <f aca="false">K537/1000</f>
        <v>0.156</v>
      </c>
      <c r="M537" s="13" t="n">
        <f aca="false">IF(SUMIFS($I$3:$I$30000,$B$3:$B$30000,$B537,$C$3:$C$30000,$C537,$D$3:$D$30000,$D537)=0,0,I537/SUMIFS($I$3:$I$30000,$B$3:$B$30000,$B537,$C$3:$C$30000,$C537,$D$3:$D$30000,$D537))</f>
        <v>0.0231251501247276</v>
      </c>
      <c r="N537" s="13" t="n">
        <f aca="false">IF(SUMIFS($K$3:$K$30000,$B$3:$B$30000,$B537,$C$3:$C$30000,$C537,$D$3:$D$30000,$D537)=0,0,K537/SUMIFS($K$3:$K$30000,$B$3:$B$30000,$B537,$C$3:$C$30000,$C537,$D$3:$D$30000,$D537))</f>
        <v>0.00785696298161672</v>
      </c>
      <c r="O537" s="10" t="n">
        <v>1949</v>
      </c>
      <c r="P537" s="11" t="n">
        <f aca="false">O537/1000</f>
        <v>1.949</v>
      </c>
      <c r="Q537" s="10" t="n">
        <v>7</v>
      </c>
      <c r="R537" s="12" t="n">
        <f aca="false">Q537/1000</f>
        <v>0.007</v>
      </c>
      <c r="S537" s="10" t="n">
        <v>3576193</v>
      </c>
      <c r="T537" s="10" t="n">
        <v>19855</v>
      </c>
    </row>
    <row r="538" customFormat="false" ht="15" hidden="false" customHeight="false" outlineLevel="0" collapsed="false">
      <c r="A538" s="3" t="s">
        <v>761</v>
      </c>
      <c r="B538" s="2" t="s">
        <v>762</v>
      </c>
      <c r="C538" s="2" t="n">
        <v>2022</v>
      </c>
      <c r="D538" s="2" t="s">
        <v>1486</v>
      </c>
      <c r="E538" s="3" t="s">
        <v>1487</v>
      </c>
      <c r="F538" s="2" t="n">
        <v>3</v>
      </c>
      <c r="G538" s="2" t="s">
        <v>97</v>
      </c>
      <c r="H538" s="3" t="s">
        <v>98</v>
      </c>
      <c r="I538" s="10" t="n">
        <v>68720</v>
      </c>
      <c r="J538" s="11" t="n">
        <f aca="false">I538/1000</f>
        <v>68.72</v>
      </c>
      <c r="K538" s="10" t="n">
        <v>77</v>
      </c>
      <c r="L538" s="12" t="n">
        <f aca="false">K538/1000</f>
        <v>0.077</v>
      </c>
      <c r="M538" s="13" t="n">
        <f aca="false">IF(SUMIFS($I$3:$I$30000,$B$3:$B$30000,$B538,$C$3:$C$30000,$C538,$D$3:$D$30000,$D538)=0,0,I538/SUMIFS($I$3:$I$30000,$B$3:$B$30000,$B538,$C$3:$C$30000,$C538,$D$3:$D$30000,$D538))</f>
        <v>0.0192159651338728</v>
      </c>
      <c r="N538" s="13" t="n">
        <f aca="false">IF(SUMIFS($K$3:$K$30000,$B$3:$B$30000,$B538,$C$3:$C$30000,$C538,$D$3:$D$30000,$D538)=0,0,K538/SUMIFS($K$3:$K$30000,$B$3:$B$30000,$B538,$C$3:$C$30000,$C538,$D$3:$D$30000,$D538))</f>
        <v>0.00387811634349031</v>
      </c>
      <c r="O538" s="10" t="n">
        <v>936</v>
      </c>
      <c r="P538" s="11" t="n">
        <f aca="false">O538/1000</f>
        <v>0.936</v>
      </c>
      <c r="Q538" s="10" t="n">
        <v>1</v>
      </c>
      <c r="R538" s="12" t="n">
        <f aca="false">Q538/1000</f>
        <v>0.001</v>
      </c>
      <c r="S538" s="10" t="n">
        <v>3576193</v>
      </c>
      <c r="T538" s="10" t="n">
        <v>19855</v>
      </c>
    </row>
    <row r="539" customFormat="false" ht="15" hidden="false" customHeight="false" outlineLevel="0" collapsed="false">
      <c r="A539" s="3" t="s">
        <v>761</v>
      </c>
      <c r="B539" s="2" t="s">
        <v>762</v>
      </c>
      <c r="C539" s="2" t="n">
        <v>2022</v>
      </c>
      <c r="D539" s="2" t="s">
        <v>1486</v>
      </c>
      <c r="E539" s="3" t="s">
        <v>1487</v>
      </c>
      <c r="F539" s="2" t="n">
        <v>4</v>
      </c>
      <c r="G539" s="2" t="s">
        <v>814</v>
      </c>
      <c r="H539" s="3" t="s">
        <v>815</v>
      </c>
      <c r="I539" s="10" t="n">
        <v>14691</v>
      </c>
      <c r="J539" s="11" t="n">
        <f aca="false">I539/1000</f>
        <v>14.691</v>
      </c>
      <c r="K539" s="10" t="n">
        <v>123</v>
      </c>
      <c r="L539" s="12" t="n">
        <f aca="false">K539/1000</f>
        <v>0.123</v>
      </c>
      <c r="M539" s="13" t="n">
        <f aca="false">IF(SUMIFS($I$3:$I$30000,$B$3:$B$30000,$B539,$C$3:$C$30000,$C539,$D$3:$D$30000,$D539)=0,0,I539/SUMIFS($I$3:$I$30000,$B$3:$B$30000,$B539,$C$3:$C$30000,$C539,$D$3:$D$30000,$D539))</f>
        <v>0.00410799976399484</v>
      </c>
      <c r="N539" s="13" t="n">
        <f aca="false">IF(SUMIFS($K$3:$K$30000,$B$3:$B$30000,$B539,$C$3:$C$30000,$C539,$D$3:$D$30000,$D539)=0,0,K539/SUMIFS($K$3:$K$30000,$B$3:$B$30000,$B539,$C$3:$C$30000,$C539,$D$3:$D$30000,$D539))</f>
        <v>0.00619491312012088</v>
      </c>
      <c r="O539" s="10" t="n">
        <v>0</v>
      </c>
      <c r="P539" s="11" t="n">
        <f aca="false">O539/1000</f>
        <v>0</v>
      </c>
      <c r="Q539" s="10" t="n">
        <v>0</v>
      </c>
      <c r="R539" s="12" t="n">
        <f aca="false">Q539/1000</f>
        <v>0</v>
      </c>
      <c r="S539" s="10" t="n">
        <v>3576193</v>
      </c>
      <c r="T539" s="10" t="n">
        <v>19855</v>
      </c>
    </row>
    <row r="540" customFormat="false" ht="15" hidden="false" customHeight="false" outlineLevel="0" collapsed="false">
      <c r="A540" s="3" t="s">
        <v>761</v>
      </c>
      <c r="B540" s="2" t="s">
        <v>762</v>
      </c>
      <c r="C540" s="2" t="n">
        <v>2022</v>
      </c>
      <c r="D540" s="2" t="s">
        <v>1486</v>
      </c>
      <c r="E540" s="3" t="s">
        <v>1487</v>
      </c>
      <c r="F540" s="2" t="n">
        <v>5</v>
      </c>
      <c r="G540" s="2" t="s">
        <v>117</v>
      </c>
      <c r="H540" s="3" t="s">
        <v>118</v>
      </c>
      <c r="I540" s="10" t="n">
        <v>10416</v>
      </c>
      <c r="J540" s="11" t="n">
        <f aca="false">I540/1000</f>
        <v>10.416</v>
      </c>
      <c r="K540" s="10" t="n">
        <v>0</v>
      </c>
      <c r="L540" s="12" t="n">
        <f aca="false">K540/1000</f>
        <v>0</v>
      </c>
      <c r="M540" s="13" t="n">
        <f aca="false">IF(SUMIFS($I$3:$I$30000,$B$3:$B$30000,$B540,$C$3:$C$30000,$C540,$D$3:$D$30000,$D540)=0,0,I540/SUMIFS($I$3:$I$30000,$B$3:$B$30000,$B540,$C$3:$C$30000,$C540,$D$3:$D$30000,$D540))</f>
        <v>0.00291259448245662</v>
      </c>
      <c r="N540" s="13" t="n">
        <f aca="false">IF(SUMIFS($K$3:$K$30000,$B$3:$B$30000,$B540,$C$3:$C$30000,$C540,$D$3:$D$30000,$D540)=0,0,K540/SUMIFS($K$3:$K$30000,$B$3:$B$30000,$B540,$C$3:$C$30000,$C540,$D$3:$D$30000,$D540))</f>
        <v>0</v>
      </c>
      <c r="O540" s="10" t="n">
        <v>0</v>
      </c>
      <c r="P540" s="11" t="n">
        <f aca="false">O540/1000</f>
        <v>0</v>
      </c>
      <c r="Q540" s="10" t="n">
        <v>0</v>
      </c>
      <c r="R540" s="12" t="n">
        <f aca="false">Q540/1000</f>
        <v>0</v>
      </c>
      <c r="S540" s="10" t="n">
        <v>3576193</v>
      </c>
      <c r="T540" s="10" t="n">
        <v>19855</v>
      </c>
    </row>
    <row r="541" customFormat="false" ht="15" hidden="false" customHeight="false" outlineLevel="0" collapsed="false">
      <c r="A541" s="3" t="s">
        <v>761</v>
      </c>
      <c r="B541" s="2" t="s">
        <v>762</v>
      </c>
      <c r="C541" s="2" t="n">
        <v>2022</v>
      </c>
      <c r="D541" s="2" t="s">
        <v>1486</v>
      </c>
      <c r="E541" s="3" t="s">
        <v>1487</v>
      </c>
      <c r="F541" s="2" t="n">
        <v>6</v>
      </c>
      <c r="G541" s="2" t="s">
        <v>162</v>
      </c>
      <c r="H541" s="3" t="s">
        <v>163</v>
      </c>
      <c r="I541" s="10" t="n">
        <v>5600</v>
      </c>
      <c r="J541" s="11" t="n">
        <f aca="false">I541/1000</f>
        <v>5.6</v>
      </c>
      <c r="K541" s="10" t="n">
        <v>4</v>
      </c>
      <c r="L541" s="12" t="n">
        <f aca="false">K541/1000</f>
        <v>0.004</v>
      </c>
      <c r="M541" s="13" t="n">
        <f aca="false">IF(SUMIFS($I$3:$I$30000,$B$3:$B$30000,$B541,$C$3:$C$30000,$C541,$D$3:$D$30000,$D541)=0,0,I541/SUMIFS($I$3:$I$30000,$B$3:$B$30000,$B541,$C$3:$C$30000,$C541,$D$3:$D$30000,$D541))</f>
        <v>0.00156591101207345</v>
      </c>
      <c r="N541" s="13" t="n">
        <f aca="false">IF(SUMIFS($K$3:$K$30000,$B$3:$B$30000,$B541,$C$3:$C$30000,$C541,$D$3:$D$30000,$D541)=0,0,K541/SUMIFS($K$3:$K$30000,$B$3:$B$30000,$B541,$C$3:$C$30000,$C541,$D$3:$D$30000,$D541))</f>
        <v>0.000201460589272224</v>
      </c>
      <c r="O541" s="10" t="n">
        <v>0</v>
      </c>
      <c r="P541" s="11" t="n">
        <f aca="false">O541/1000</f>
        <v>0</v>
      </c>
      <c r="Q541" s="10" t="n">
        <v>0</v>
      </c>
      <c r="R541" s="12" t="n">
        <f aca="false">Q541/1000</f>
        <v>0</v>
      </c>
      <c r="S541" s="10" t="n">
        <v>3576193</v>
      </c>
      <c r="T541" s="10" t="n">
        <v>19855</v>
      </c>
    </row>
    <row r="542" customFormat="false" ht="15" hidden="false" customHeight="false" outlineLevel="0" collapsed="false">
      <c r="A542" s="3" t="s">
        <v>761</v>
      </c>
      <c r="B542" s="2" t="s">
        <v>762</v>
      </c>
      <c r="C542" s="2" t="n">
        <v>2022</v>
      </c>
      <c r="D542" s="2" t="s">
        <v>1486</v>
      </c>
      <c r="E542" s="3" t="s">
        <v>1487</v>
      </c>
      <c r="F542" s="2" t="n">
        <v>7</v>
      </c>
      <c r="G542" s="2" t="s">
        <v>127</v>
      </c>
      <c r="H542" s="3" t="s">
        <v>128</v>
      </c>
      <c r="I542" s="10" t="n">
        <v>753</v>
      </c>
      <c r="J542" s="11" t="n">
        <f aca="false">I542/1000</f>
        <v>0.753</v>
      </c>
      <c r="K542" s="10" t="n">
        <v>0</v>
      </c>
      <c r="L542" s="12" t="n">
        <f aca="false">K542/1000</f>
        <v>0</v>
      </c>
      <c r="M542" s="13" t="n">
        <f aca="false">IF(SUMIFS($I$3:$I$30000,$B$3:$B$30000,$B542,$C$3:$C$30000,$C542,$D$3:$D$30000,$D542)=0,0,I542/SUMIFS($I$3:$I$30000,$B$3:$B$30000,$B542,$C$3:$C$30000,$C542,$D$3:$D$30000,$D542))</f>
        <v>0.000210559105730591</v>
      </c>
      <c r="N542" s="13" t="n">
        <f aca="false">IF(SUMIFS($K$3:$K$30000,$B$3:$B$30000,$B542,$C$3:$C$30000,$C542,$D$3:$D$30000,$D542)=0,0,K542/SUMIFS($K$3:$K$30000,$B$3:$B$30000,$B542,$C$3:$C$30000,$C542,$D$3:$D$30000,$D542))</f>
        <v>0</v>
      </c>
      <c r="O542" s="10" t="n">
        <v>0</v>
      </c>
      <c r="P542" s="11" t="n">
        <f aca="false">O542/1000</f>
        <v>0</v>
      </c>
      <c r="Q542" s="10" t="n">
        <v>0</v>
      </c>
      <c r="R542" s="12" t="n">
        <f aca="false">Q542/1000</f>
        <v>0</v>
      </c>
      <c r="S542" s="10" t="n">
        <v>3576193</v>
      </c>
      <c r="T542" s="10" t="n">
        <v>19855</v>
      </c>
    </row>
    <row r="543" customFormat="false" ht="15" hidden="false" customHeight="false" outlineLevel="0" collapsed="false">
      <c r="A543" s="3" t="s">
        <v>761</v>
      </c>
      <c r="B543" s="2" t="s">
        <v>762</v>
      </c>
      <c r="C543" s="2" t="n">
        <v>2022</v>
      </c>
      <c r="D543" s="2" t="s">
        <v>1486</v>
      </c>
      <c r="E543" s="3" t="s">
        <v>1487</v>
      </c>
      <c r="F543" s="2" t="n">
        <v>8</v>
      </c>
      <c r="G543" s="2" t="s">
        <v>377</v>
      </c>
      <c r="H543" s="3" t="s">
        <v>378</v>
      </c>
      <c r="I543" s="10" t="n">
        <v>614</v>
      </c>
      <c r="J543" s="11" t="n">
        <f aca="false">I543/1000</f>
        <v>0.614</v>
      </c>
      <c r="K543" s="10" t="n">
        <v>2</v>
      </c>
      <c r="L543" s="12" t="n">
        <f aca="false">K543/1000</f>
        <v>0.002</v>
      </c>
      <c r="M543" s="13" t="n">
        <f aca="false">IF(SUMIFS($I$3:$I$30000,$B$3:$B$30000,$B543,$C$3:$C$30000,$C543,$D$3:$D$30000,$D543)=0,0,I543/SUMIFS($I$3:$I$30000,$B$3:$B$30000,$B543,$C$3:$C$30000,$C543,$D$3:$D$30000,$D543))</f>
        <v>0.000171690957395197</v>
      </c>
      <c r="N543" s="13" t="n">
        <f aca="false">IF(SUMIFS($K$3:$K$30000,$B$3:$B$30000,$B543,$C$3:$C$30000,$C543,$D$3:$D$30000,$D543)=0,0,K543/SUMIFS($K$3:$K$30000,$B$3:$B$30000,$B543,$C$3:$C$30000,$C543,$D$3:$D$30000,$D543))</f>
        <v>0.000100730294636112</v>
      </c>
      <c r="O543" s="10" t="n">
        <v>0</v>
      </c>
      <c r="P543" s="11" t="n">
        <f aca="false">O543/1000</f>
        <v>0</v>
      </c>
      <c r="Q543" s="10" t="n">
        <v>0</v>
      </c>
      <c r="R543" s="12" t="n">
        <f aca="false">Q543/1000</f>
        <v>0</v>
      </c>
      <c r="S543" s="10" t="n">
        <v>3576193</v>
      </c>
      <c r="T543" s="10" t="n">
        <v>19855</v>
      </c>
    </row>
    <row r="544" customFormat="false" ht="15" hidden="false" customHeight="false" outlineLevel="0" collapsed="false">
      <c r="A544" s="3" t="s">
        <v>761</v>
      </c>
      <c r="B544" s="2" t="s">
        <v>762</v>
      </c>
      <c r="C544" s="2" t="n">
        <v>2022</v>
      </c>
      <c r="D544" s="2" t="s">
        <v>1486</v>
      </c>
      <c r="E544" s="3" t="s">
        <v>1487</v>
      </c>
      <c r="F544" s="2" t="n">
        <v>9</v>
      </c>
      <c r="G544" s="2" t="s">
        <v>247</v>
      </c>
      <c r="H544" s="3" t="s">
        <v>248</v>
      </c>
      <c r="I544" s="10" t="n">
        <v>274</v>
      </c>
      <c r="J544" s="11" t="n">
        <f aca="false">I544/1000</f>
        <v>0.274</v>
      </c>
      <c r="K544" s="10" t="n">
        <v>0</v>
      </c>
      <c r="L544" s="12" t="n">
        <f aca="false">K544/1000</f>
        <v>0</v>
      </c>
      <c r="M544" s="13" t="n">
        <f aca="false">IF(SUMIFS($I$3:$I$30000,$B$3:$B$30000,$B544,$C$3:$C$30000,$C544,$D$3:$D$30000,$D544)=0,0,I544/SUMIFS($I$3:$I$30000,$B$3:$B$30000,$B544,$C$3:$C$30000,$C544,$D$3:$D$30000,$D544))</f>
        <v>7.66177888050226E-005</v>
      </c>
      <c r="N544" s="13" t="n">
        <f aca="false">IF(SUMIFS($K$3:$K$30000,$B$3:$B$30000,$B544,$C$3:$C$30000,$C544,$D$3:$D$30000,$D544)=0,0,K544/SUMIFS($K$3:$K$30000,$B$3:$B$30000,$B544,$C$3:$C$30000,$C544,$D$3:$D$30000,$D544))</f>
        <v>0</v>
      </c>
      <c r="O544" s="10" t="n">
        <v>0</v>
      </c>
      <c r="P544" s="11" t="n">
        <f aca="false">O544/1000</f>
        <v>0</v>
      </c>
      <c r="Q544" s="10" t="n">
        <v>0</v>
      </c>
      <c r="R544" s="12" t="n">
        <f aca="false">Q544/1000</f>
        <v>0</v>
      </c>
      <c r="S544" s="10" t="n">
        <v>3576193</v>
      </c>
      <c r="T544" s="10" t="n">
        <v>19855</v>
      </c>
    </row>
    <row r="545" customFormat="false" ht="15" hidden="false" customHeight="false" outlineLevel="0" collapsed="false">
      <c r="A545" s="3" t="s">
        <v>761</v>
      </c>
      <c r="B545" s="2" t="s">
        <v>762</v>
      </c>
      <c r="C545" s="2" t="n">
        <v>2022</v>
      </c>
      <c r="D545" s="2" t="s">
        <v>1486</v>
      </c>
      <c r="E545" s="3" t="s">
        <v>1487</v>
      </c>
      <c r="F545" s="2" t="n">
        <v>10</v>
      </c>
      <c r="G545" s="2" t="s">
        <v>859</v>
      </c>
      <c r="H545" s="3" t="s">
        <v>860</v>
      </c>
      <c r="I545" s="10" t="n">
        <v>91</v>
      </c>
      <c r="J545" s="11" t="n">
        <f aca="false">I545/1000</f>
        <v>0.091</v>
      </c>
      <c r="K545" s="10" t="n">
        <v>0</v>
      </c>
      <c r="L545" s="12" t="n">
        <f aca="false">K545/1000</f>
        <v>0</v>
      </c>
      <c r="M545" s="13" t="n">
        <f aca="false">IF(SUMIFS($I$3:$I$30000,$B$3:$B$30000,$B545,$C$3:$C$30000,$C545,$D$3:$D$30000,$D545)=0,0,I545/SUMIFS($I$3:$I$30000,$B$3:$B$30000,$B545,$C$3:$C$30000,$C545,$D$3:$D$30000,$D545))</f>
        <v>2.54460539461936E-005</v>
      </c>
      <c r="N545" s="13" t="n">
        <f aca="false">IF(SUMIFS($K$3:$K$30000,$B$3:$B$30000,$B545,$C$3:$C$30000,$C545,$D$3:$D$30000,$D545)=0,0,K545/SUMIFS($K$3:$K$30000,$B$3:$B$30000,$B545,$C$3:$C$30000,$C545,$D$3:$D$30000,$D545))</f>
        <v>0</v>
      </c>
      <c r="O545" s="10" t="n">
        <v>0</v>
      </c>
      <c r="P545" s="11" t="n">
        <f aca="false">O545/1000</f>
        <v>0</v>
      </c>
      <c r="Q545" s="10" t="n">
        <v>0</v>
      </c>
      <c r="R545" s="12" t="n">
        <f aca="false">Q545/1000</f>
        <v>0</v>
      </c>
      <c r="S545" s="10" t="n">
        <v>3576193</v>
      </c>
      <c r="T545" s="10" t="n">
        <v>19855</v>
      </c>
    </row>
    <row r="546" customFormat="false" ht="15" hidden="false" customHeight="false" outlineLevel="0" collapsed="false">
      <c r="A546" s="3" t="s">
        <v>761</v>
      </c>
      <c r="B546" s="2" t="s">
        <v>762</v>
      </c>
      <c r="C546" s="2" t="n">
        <v>2022</v>
      </c>
      <c r="D546" s="2" t="s">
        <v>1486</v>
      </c>
      <c r="E546" s="3" t="s">
        <v>1487</v>
      </c>
      <c r="F546" s="2" t="n">
        <v>11</v>
      </c>
      <c r="G546" s="2" t="s">
        <v>863</v>
      </c>
      <c r="H546" s="3" t="s">
        <v>864</v>
      </c>
      <c r="I546" s="10" t="n">
        <v>90</v>
      </c>
      <c r="J546" s="11" t="n">
        <f aca="false">I546/1000</f>
        <v>0.09</v>
      </c>
      <c r="K546" s="10" t="n">
        <v>0</v>
      </c>
      <c r="L546" s="12" t="n">
        <f aca="false">K546/1000</f>
        <v>0</v>
      </c>
      <c r="M546" s="13" t="n">
        <f aca="false">IF(SUMIFS($I$3:$I$30000,$B$3:$B$30000,$B546,$C$3:$C$30000,$C546,$D$3:$D$30000,$D546)=0,0,I546/SUMIFS($I$3:$I$30000,$B$3:$B$30000,$B546,$C$3:$C$30000,$C546,$D$3:$D$30000,$D546))</f>
        <v>2.51664269797519E-005</v>
      </c>
      <c r="N546" s="13" t="n">
        <f aca="false">IF(SUMIFS($K$3:$K$30000,$B$3:$B$30000,$B546,$C$3:$C$30000,$C546,$D$3:$D$30000,$D546)=0,0,K546/SUMIFS($K$3:$K$30000,$B$3:$B$30000,$B546,$C$3:$C$30000,$C546,$D$3:$D$30000,$D546))</f>
        <v>0</v>
      </c>
      <c r="O546" s="10" t="n">
        <v>0</v>
      </c>
      <c r="P546" s="11" t="n">
        <f aca="false">O546/1000</f>
        <v>0</v>
      </c>
      <c r="Q546" s="10" t="n">
        <v>0</v>
      </c>
      <c r="R546" s="12" t="n">
        <f aca="false">Q546/1000</f>
        <v>0</v>
      </c>
      <c r="S546" s="10" t="n">
        <v>3576193</v>
      </c>
      <c r="T546" s="10" t="n">
        <v>19855</v>
      </c>
    </row>
    <row r="547" customFormat="false" ht="15" hidden="false" customHeight="false" outlineLevel="0" collapsed="false">
      <c r="A547" s="3" t="s">
        <v>761</v>
      </c>
      <c r="B547" s="2" t="s">
        <v>762</v>
      </c>
      <c r="C547" s="2" t="n">
        <v>2022</v>
      </c>
      <c r="D547" s="2" t="s">
        <v>1486</v>
      </c>
      <c r="E547" s="3" t="s">
        <v>1487</v>
      </c>
      <c r="F547" s="2" t="n">
        <v>12</v>
      </c>
      <c r="G547" s="2" t="s">
        <v>132</v>
      </c>
      <c r="H547" s="3" t="s">
        <v>133</v>
      </c>
      <c r="I547" s="10" t="n">
        <v>0</v>
      </c>
      <c r="J547" s="11" t="n">
        <f aca="false">I547/1000</f>
        <v>0</v>
      </c>
      <c r="K547" s="10" t="n">
        <v>0</v>
      </c>
      <c r="L547" s="12" t="n">
        <f aca="false">K547/1000</f>
        <v>0</v>
      </c>
      <c r="M547" s="13" t="n">
        <f aca="false">IF(SUMIFS($I$3:$I$30000,$B$3:$B$30000,$B547,$C$3:$C$30000,$C547,$D$3:$D$30000,$D547)=0,0,I547/SUMIFS($I$3:$I$30000,$B$3:$B$30000,$B547,$C$3:$C$30000,$C547,$D$3:$D$30000,$D547))</f>
        <v>0</v>
      </c>
      <c r="N547" s="13" t="n">
        <f aca="false">IF(SUMIFS($K$3:$K$30000,$B$3:$B$30000,$B547,$C$3:$C$30000,$C547,$D$3:$D$30000,$D547)=0,0,K547/SUMIFS($K$3:$K$30000,$B$3:$B$30000,$B547,$C$3:$C$30000,$C547,$D$3:$D$30000,$D547))</f>
        <v>0</v>
      </c>
      <c r="O547" s="10" t="n">
        <v>3131</v>
      </c>
      <c r="P547" s="11" t="n">
        <f aca="false">O547/1000</f>
        <v>3.131</v>
      </c>
      <c r="Q547" s="10" t="n">
        <v>10</v>
      </c>
      <c r="R547" s="12" t="n">
        <f aca="false">Q547/1000</f>
        <v>0.01</v>
      </c>
      <c r="S547" s="10" t="n">
        <v>3576193</v>
      </c>
      <c r="T547" s="10" t="n">
        <v>19855</v>
      </c>
    </row>
    <row r="548" customFormat="false" ht="15" hidden="false" customHeight="false" outlineLevel="0" collapsed="false">
      <c r="A548" s="3" t="s">
        <v>761</v>
      </c>
      <c r="B548" s="2" t="s">
        <v>762</v>
      </c>
      <c r="C548" s="2" t="n">
        <v>2022</v>
      </c>
      <c r="D548" s="2" t="s">
        <v>1486</v>
      </c>
      <c r="E548" s="3" t="s">
        <v>1487</v>
      </c>
      <c r="F548" s="2" t="n">
        <v>13</v>
      </c>
      <c r="G548" s="2" t="s">
        <v>197</v>
      </c>
      <c r="H548" s="3" t="s">
        <v>198</v>
      </c>
      <c r="I548" s="10" t="n">
        <v>0</v>
      </c>
      <c r="J548" s="11" t="n">
        <f aca="false">I548/1000</f>
        <v>0</v>
      </c>
      <c r="K548" s="10" t="n">
        <v>0</v>
      </c>
      <c r="L548" s="12" t="n">
        <f aca="false">K548/1000</f>
        <v>0</v>
      </c>
      <c r="M548" s="13" t="n">
        <f aca="false">IF(SUMIFS($I$3:$I$30000,$B$3:$B$30000,$B548,$C$3:$C$30000,$C548,$D$3:$D$30000,$D548)=0,0,I548/SUMIFS($I$3:$I$30000,$B$3:$B$30000,$B548,$C$3:$C$30000,$C548,$D$3:$D$30000,$D548))</f>
        <v>0</v>
      </c>
      <c r="N548" s="13" t="n">
        <f aca="false">IF(SUMIFS($K$3:$K$30000,$B$3:$B$30000,$B548,$C$3:$C$30000,$C548,$D$3:$D$30000,$D548)=0,0,K548/SUMIFS($K$3:$K$30000,$B$3:$B$30000,$B548,$C$3:$C$30000,$C548,$D$3:$D$30000,$D548))</f>
        <v>0</v>
      </c>
      <c r="O548" s="10" t="n">
        <v>117</v>
      </c>
      <c r="P548" s="11" t="n">
        <f aca="false">O548/1000</f>
        <v>0.117</v>
      </c>
      <c r="Q548" s="10" t="n">
        <v>0</v>
      </c>
      <c r="R548" s="12" t="n">
        <f aca="false">Q548/1000</f>
        <v>0</v>
      </c>
      <c r="S548" s="10" t="n">
        <v>3576193</v>
      </c>
      <c r="T548" s="10" t="n">
        <v>19855</v>
      </c>
    </row>
    <row r="549" customFormat="false" ht="15" hidden="false" customHeight="false" outlineLevel="0" collapsed="false">
      <c r="A549" s="3" t="s">
        <v>761</v>
      </c>
      <c r="B549" s="2" t="s">
        <v>762</v>
      </c>
      <c r="C549" s="2" t="n">
        <v>2022</v>
      </c>
      <c r="D549" s="2" t="s">
        <v>1486</v>
      </c>
      <c r="E549" s="3" t="s">
        <v>1487</v>
      </c>
      <c r="F549" s="2" t="n">
        <v>14</v>
      </c>
      <c r="G549" s="2" t="s">
        <v>147</v>
      </c>
      <c r="H549" s="3" t="s">
        <v>148</v>
      </c>
      <c r="I549" s="10" t="n">
        <v>0</v>
      </c>
      <c r="J549" s="11" t="n">
        <f aca="false">I549/1000</f>
        <v>0</v>
      </c>
      <c r="K549" s="10" t="n">
        <v>0</v>
      </c>
      <c r="L549" s="12" t="n">
        <f aca="false">K549/1000</f>
        <v>0</v>
      </c>
      <c r="M549" s="13" t="n">
        <f aca="false">IF(SUMIFS($I$3:$I$30000,$B$3:$B$30000,$B549,$C$3:$C$30000,$C549,$D$3:$D$30000,$D549)=0,0,I549/SUMIFS($I$3:$I$30000,$B$3:$B$30000,$B549,$C$3:$C$30000,$C549,$D$3:$D$30000,$D549))</f>
        <v>0</v>
      </c>
      <c r="N549" s="13" t="n">
        <f aca="false">IF(SUMIFS($K$3:$K$30000,$B$3:$B$30000,$B549,$C$3:$C$30000,$C549,$D$3:$D$30000,$D549)=0,0,K549/SUMIFS($K$3:$K$30000,$B$3:$B$30000,$B549,$C$3:$C$30000,$C549,$D$3:$D$30000,$D549))</f>
        <v>0</v>
      </c>
      <c r="O549" s="10" t="n">
        <v>81404</v>
      </c>
      <c r="P549" s="11" t="n">
        <f aca="false">O549/1000</f>
        <v>81.404</v>
      </c>
      <c r="Q549" s="10" t="n">
        <v>215</v>
      </c>
      <c r="R549" s="12" t="n">
        <f aca="false">Q549/1000</f>
        <v>0.215</v>
      </c>
      <c r="S549" s="10" t="n">
        <v>3576193</v>
      </c>
      <c r="T549" s="10" t="n">
        <v>19855</v>
      </c>
    </row>
    <row r="550" customFormat="false" ht="15" hidden="false" customHeight="false" outlineLevel="0" collapsed="false">
      <c r="A550" s="3" t="s">
        <v>761</v>
      </c>
      <c r="B550" s="2" t="s">
        <v>762</v>
      </c>
      <c r="C550" s="2" t="n">
        <v>2022</v>
      </c>
      <c r="D550" s="2" t="s">
        <v>1486</v>
      </c>
      <c r="E550" s="3" t="s">
        <v>1487</v>
      </c>
      <c r="F550" s="2" t="n">
        <v>15</v>
      </c>
      <c r="G550" s="2" t="s">
        <v>210</v>
      </c>
      <c r="H550" s="3" t="s">
        <v>211</v>
      </c>
      <c r="I550" s="10" t="n">
        <v>0</v>
      </c>
      <c r="J550" s="11" t="n">
        <f aca="false">I550/1000</f>
        <v>0</v>
      </c>
      <c r="K550" s="10" t="n">
        <v>0</v>
      </c>
      <c r="L550" s="12" t="n">
        <f aca="false">K550/1000</f>
        <v>0</v>
      </c>
      <c r="M550" s="13" t="n">
        <f aca="false">IF(SUMIFS($I$3:$I$30000,$B$3:$B$30000,$B550,$C$3:$C$30000,$C550,$D$3:$D$30000,$D550)=0,0,I550/SUMIFS($I$3:$I$30000,$B$3:$B$30000,$B550,$C$3:$C$30000,$C550,$D$3:$D$30000,$D550))</f>
        <v>0</v>
      </c>
      <c r="N550" s="13" t="n">
        <f aca="false">IF(SUMIFS($K$3:$K$30000,$B$3:$B$30000,$B550,$C$3:$C$30000,$C550,$D$3:$D$30000,$D550)=0,0,K550/SUMIFS($K$3:$K$30000,$B$3:$B$30000,$B550,$C$3:$C$30000,$C550,$D$3:$D$30000,$D550))</f>
        <v>0</v>
      </c>
      <c r="O550" s="10" t="n">
        <v>0</v>
      </c>
      <c r="P550" s="11" t="n">
        <f aca="false">O550/1000</f>
        <v>0</v>
      </c>
      <c r="Q550" s="10" t="n">
        <v>1</v>
      </c>
      <c r="R550" s="12" t="n">
        <f aca="false">Q550/1000</f>
        <v>0.001</v>
      </c>
      <c r="S550" s="10" t="n">
        <v>3576193</v>
      </c>
      <c r="T550" s="10" t="n">
        <v>19855</v>
      </c>
    </row>
    <row r="551" customFormat="false" ht="15" hidden="false" customHeight="false" outlineLevel="0" collapsed="false">
      <c r="A551" s="3" t="s">
        <v>761</v>
      </c>
      <c r="B551" s="2" t="s">
        <v>762</v>
      </c>
      <c r="C551" s="2" t="n">
        <v>2023</v>
      </c>
      <c r="D551" s="2" t="s">
        <v>1484</v>
      </c>
      <c r="E551" s="3" t="s">
        <v>1485</v>
      </c>
      <c r="F551" s="2" t="n">
        <v>1</v>
      </c>
      <c r="G551" s="2" t="s">
        <v>107</v>
      </c>
      <c r="H551" s="3" t="s">
        <v>108</v>
      </c>
      <c r="I551" s="10" t="n">
        <v>66901784</v>
      </c>
      <c r="J551" s="11" t="n">
        <f aca="false">I551/1000</f>
        <v>66901.784</v>
      </c>
      <c r="K551" s="10" t="n">
        <v>342808</v>
      </c>
      <c r="L551" s="12" t="n">
        <f aca="false">K551/1000</f>
        <v>342.808</v>
      </c>
      <c r="M551" s="13" t="n">
        <f aca="false">IF(SUMIFS($I$3:$I$30000,$B$3:$B$30000,$B551,$C$3:$C$30000,$C551,$D$3:$D$30000,$D551)=0,0,I551/SUMIFS($I$3:$I$30000,$B$3:$B$30000,$B551,$C$3:$C$30000,$C551,$D$3:$D$30000,$D551))</f>
        <v>0.915850955898394</v>
      </c>
      <c r="N551" s="13" t="n">
        <f aca="false">IF(SUMIFS($K$3:$K$30000,$B$3:$B$30000,$B551,$C$3:$C$30000,$C551,$D$3:$D$30000,$D551)=0,0,K551/SUMIFS($K$3:$K$30000,$B$3:$B$30000,$B551,$C$3:$C$30000,$C551,$D$3:$D$30000,$D551))</f>
        <v>0.903631575756458</v>
      </c>
      <c r="O551" s="10" t="n">
        <v>4144387</v>
      </c>
      <c r="P551" s="11" t="n">
        <f aca="false">O551/1000</f>
        <v>4144.387</v>
      </c>
      <c r="Q551" s="10" t="n">
        <v>19029</v>
      </c>
      <c r="R551" s="12" t="n">
        <f aca="false">Q551/1000</f>
        <v>19.029</v>
      </c>
      <c r="S551" s="10" t="n">
        <v>73048768</v>
      </c>
      <c r="T551" s="10" t="n">
        <v>379367</v>
      </c>
    </row>
    <row r="552" customFormat="false" ht="15" hidden="false" customHeight="false" outlineLevel="0" collapsed="false">
      <c r="A552" s="3" t="s">
        <v>761</v>
      </c>
      <c r="B552" s="2" t="s">
        <v>762</v>
      </c>
      <c r="C552" s="2" t="n">
        <v>2023</v>
      </c>
      <c r="D552" s="2" t="s">
        <v>1484</v>
      </c>
      <c r="E552" s="3" t="s">
        <v>1485</v>
      </c>
      <c r="F552" s="2" t="n">
        <v>2</v>
      </c>
      <c r="G552" s="2" t="s">
        <v>102</v>
      </c>
      <c r="H552" s="3" t="s">
        <v>103</v>
      </c>
      <c r="I552" s="10" t="n">
        <v>4071987</v>
      </c>
      <c r="J552" s="11" t="n">
        <f aca="false">I552/1000</f>
        <v>4071.987</v>
      </c>
      <c r="K552" s="10" t="n">
        <v>25031</v>
      </c>
      <c r="L552" s="12" t="n">
        <f aca="false">K552/1000</f>
        <v>25.031</v>
      </c>
      <c r="M552" s="13" t="n">
        <f aca="false">IF(SUMIFS($I$3:$I$30000,$B$3:$B$30000,$B552,$C$3:$C$30000,$C552,$D$3:$D$30000,$D552)=0,0,I552/SUMIFS($I$3:$I$30000,$B$3:$B$30000,$B552,$C$3:$C$30000,$C552,$D$3:$D$30000,$D552))</f>
        <v>0.0557434041871863</v>
      </c>
      <c r="N552" s="13" t="n">
        <f aca="false">IF(SUMIFS($K$3:$K$30000,$B$3:$B$30000,$B552,$C$3:$C$30000,$C552,$D$3:$D$30000,$D552)=0,0,K552/SUMIFS($K$3:$K$30000,$B$3:$B$30000,$B552,$C$3:$C$30000,$C552,$D$3:$D$30000,$D552))</f>
        <v>0.06598096302525</v>
      </c>
      <c r="O552" s="10" t="n">
        <v>6337011</v>
      </c>
      <c r="P552" s="11" t="n">
        <f aca="false">O552/1000</f>
        <v>6337.011</v>
      </c>
      <c r="Q552" s="10" t="n">
        <v>30051</v>
      </c>
      <c r="R552" s="12" t="n">
        <f aca="false">Q552/1000</f>
        <v>30.051</v>
      </c>
      <c r="S552" s="10" t="n">
        <v>73048768</v>
      </c>
      <c r="T552" s="10" t="n">
        <v>379367</v>
      </c>
    </row>
    <row r="553" customFormat="false" ht="15" hidden="false" customHeight="false" outlineLevel="0" collapsed="false">
      <c r="A553" s="3" t="s">
        <v>761</v>
      </c>
      <c r="B553" s="2" t="s">
        <v>762</v>
      </c>
      <c r="C553" s="2" t="n">
        <v>2023</v>
      </c>
      <c r="D553" s="2" t="s">
        <v>1484</v>
      </c>
      <c r="E553" s="3" t="s">
        <v>1485</v>
      </c>
      <c r="F553" s="2" t="n">
        <v>3</v>
      </c>
      <c r="G553" s="2" t="s">
        <v>147</v>
      </c>
      <c r="H553" s="3" t="s">
        <v>148</v>
      </c>
      <c r="I553" s="10" t="n">
        <v>1639068</v>
      </c>
      <c r="J553" s="11" t="n">
        <f aca="false">I553/1000</f>
        <v>1639.068</v>
      </c>
      <c r="K553" s="10" t="n">
        <v>5421</v>
      </c>
      <c r="L553" s="12" t="n">
        <f aca="false">K553/1000</f>
        <v>5.421</v>
      </c>
      <c r="M553" s="13" t="n">
        <f aca="false">IF(SUMIFS($I$3:$I$30000,$B$3:$B$30000,$B553,$C$3:$C$30000,$C553,$D$3:$D$30000,$D553)=0,0,I553/SUMIFS($I$3:$I$30000,$B$3:$B$30000,$B553,$C$3:$C$30000,$C553,$D$3:$D$30000,$D553))</f>
        <v>0.0224379964902351</v>
      </c>
      <c r="N553" s="13" t="n">
        <f aca="false">IF(SUMIFS($K$3:$K$30000,$B$3:$B$30000,$B553,$C$3:$C$30000,$C553,$D$3:$D$30000,$D553)=0,0,K553/SUMIFS($K$3:$K$30000,$B$3:$B$30000,$B553,$C$3:$C$30000,$C553,$D$3:$D$30000,$D553))</f>
        <v>0.0142895929271655</v>
      </c>
      <c r="O553" s="10" t="n">
        <v>6528954</v>
      </c>
      <c r="P553" s="11" t="n">
        <f aca="false">O553/1000</f>
        <v>6528.954</v>
      </c>
      <c r="Q553" s="10" t="n">
        <v>34376</v>
      </c>
      <c r="R553" s="12" t="n">
        <f aca="false">Q553/1000</f>
        <v>34.376</v>
      </c>
      <c r="S553" s="10" t="n">
        <v>73048768</v>
      </c>
      <c r="T553" s="10" t="n">
        <v>379367</v>
      </c>
    </row>
    <row r="554" customFormat="false" ht="15" hidden="false" customHeight="false" outlineLevel="0" collapsed="false">
      <c r="A554" s="3" t="s">
        <v>761</v>
      </c>
      <c r="B554" s="2" t="s">
        <v>762</v>
      </c>
      <c r="C554" s="2" t="n">
        <v>2023</v>
      </c>
      <c r="D554" s="2" t="s">
        <v>1484</v>
      </c>
      <c r="E554" s="3" t="s">
        <v>1485</v>
      </c>
      <c r="F554" s="2" t="n">
        <v>4</v>
      </c>
      <c r="G554" s="2" t="s">
        <v>97</v>
      </c>
      <c r="H554" s="3" t="s">
        <v>98</v>
      </c>
      <c r="I554" s="10" t="n">
        <v>266423</v>
      </c>
      <c r="J554" s="11" t="n">
        <f aca="false">I554/1000</f>
        <v>266.423</v>
      </c>
      <c r="K554" s="10" t="n">
        <v>4383</v>
      </c>
      <c r="L554" s="12" t="n">
        <f aca="false">K554/1000</f>
        <v>4.383</v>
      </c>
      <c r="M554" s="13" t="n">
        <f aca="false">IF(SUMIFS($I$3:$I$30000,$B$3:$B$30000,$B554,$C$3:$C$30000,$C554,$D$3:$D$30000,$D554)=0,0,I554/SUMIFS($I$3:$I$30000,$B$3:$B$30000,$B554,$C$3:$C$30000,$C554,$D$3:$D$30000,$D554))</f>
        <v>0.00364719361180739</v>
      </c>
      <c r="N554" s="13" t="n">
        <f aca="false">IF(SUMIFS($K$3:$K$30000,$B$3:$B$30000,$B554,$C$3:$C$30000,$C554,$D$3:$D$30000,$D554)=0,0,K554/SUMIFS($K$3:$K$30000,$B$3:$B$30000,$B554,$C$3:$C$30000,$C554,$D$3:$D$30000,$D554))</f>
        <v>0.0115534561519584</v>
      </c>
      <c r="O554" s="10" t="n">
        <v>8958945</v>
      </c>
      <c r="P554" s="11" t="n">
        <f aca="false">O554/1000</f>
        <v>8958.945</v>
      </c>
      <c r="Q554" s="10" t="n">
        <v>43107</v>
      </c>
      <c r="R554" s="12" t="n">
        <f aca="false">Q554/1000</f>
        <v>43.107</v>
      </c>
      <c r="S554" s="10" t="n">
        <v>73048768</v>
      </c>
      <c r="T554" s="10" t="n">
        <v>379367</v>
      </c>
    </row>
    <row r="555" customFormat="false" ht="15" hidden="false" customHeight="false" outlineLevel="0" collapsed="false">
      <c r="A555" s="3" t="s">
        <v>761</v>
      </c>
      <c r="B555" s="2" t="s">
        <v>762</v>
      </c>
      <c r="C555" s="2" t="n">
        <v>2023</v>
      </c>
      <c r="D555" s="2" t="s">
        <v>1484</v>
      </c>
      <c r="E555" s="3" t="s">
        <v>1485</v>
      </c>
      <c r="F555" s="2" t="n">
        <v>5</v>
      </c>
      <c r="G555" s="2" t="s">
        <v>377</v>
      </c>
      <c r="H555" s="3" t="s">
        <v>378</v>
      </c>
      <c r="I555" s="10" t="n">
        <v>166785</v>
      </c>
      <c r="J555" s="11" t="n">
        <f aca="false">I555/1000</f>
        <v>166.785</v>
      </c>
      <c r="K555" s="10" t="n">
        <v>1457</v>
      </c>
      <c r="L555" s="12" t="n">
        <f aca="false">K555/1000</f>
        <v>1.457</v>
      </c>
      <c r="M555" s="13" t="n">
        <f aca="false">IF(SUMIFS($I$3:$I$30000,$B$3:$B$30000,$B555,$C$3:$C$30000,$C555,$D$3:$D$30000,$D555)=0,0,I555/SUMIFS($I$3:$I$30000,$B$3:$B$30000,$B555,$C$3:$C$30000,$C555,$D$3:$D$30000,$D555))</f>
        <v>0.0022832007242066</v>
      </c>
      <c r="N555" s="13" t="n">
        <f aca="false">IF(SUMIFS($K$3:$K$30000,$B$3:$B$30000,$B555,$C$3:$C$30000,$C555,$D$3:$D$30000,$D555)=0,0,K555/SUMIFS($K$3:$K$30000,$B$3:$B$30000,$B555,$C$3:$C$30000,$C555,$D$3:$D$30000,$D555))</f>
        <v>0.00384060817097955</v>
      </c>
      <c r="O555" s="10" t="n">
        <v>82445</v>
      </c>
      <c r="P555" s="11" t="n">
        <f aca="false">O555/1000</f>
        <v>82.445</v>
      </c>
      <c r="Q555" s="10" t="n">
        <v>300</v>
      </c>
      <c r="R555" s="12" t="n">
        <f aca="false">Q555/1000</f>
        <v>0.3</v>
      </c>
      <c r="S555" s="10" t="n">
        <v>73048768</v>
      </c>
      <c r="T555" s="10" t="n">
        <v>379367</v>
      </c>
    </row>
    <row r="556" customFormat="false" ht="15" hidden="false" customHeight="false" outlineLevel="0" collapsed="false">
      <c r="A556" s="3" t="s">
        <v>761</v>
      </c>
      <c r="B556" s="2" t="s">
        <v>762</v>
      </c>
      <c r="C556" s="2" t="n">
        <v>2023</v>
      </c>
      <c r="D556" s="2" t="s">
        <v>1484</v>
      </c>
      <c r="E556" s="3" t="s">
        <v>1485</v>
      </c>
      <c r="F556" s="2" t="n">
        <v>6</v>
      </c>
      <c r="G556" s="2" t="s">
        <v>247</v>
      </c>
      <c r="H556" s="3" t="s">
        <v>248</v>
      </c>
      <c r="I556" s="10" t="n">
        <v>2151</v>
      </c>
      <c r="J556" s="11" t="n">
        <f aca="false">I556/1000</f>
        <v>2.151</v>
      </c>
      <c r="K556" s="10" t="n">
        <v>0</v>
      </c>
      <c r="L556" s="12" t="n">
        <f aca="false">K556/1000</f>
        <v>0</v>
      </c>
      <c r="M556" s="13" t="n">
        <f aca="false">IF(SUMIFS($I$3:$I$30000,$B$3:$B$30000,$B556,$C$3:$C$30000,$C556,$D$3:$D$30000,$D556)=0,0,I556/SUMIFS($I$3:$I$30000,$B$3:$B$30000,$B556,$C$3:$C$30000,$C556,$D$3:$D$30000,$D556))</f>
        <v>2.94460818285122E-005</v>
      </c>
      <c r="N556" s="13" t="n">
        <f aca="false">IF(SUMIFS($K$3:$K$30000,$B$3:$B$30000,$B556,$C$3:$C$30000,$C556,$D$3:$D$30000,$D556)=0,0,K556/SUMIFS($K$3:$K$30000,$B$3:$B$30000,$B556,$C$3:$C$30000,$C556,$D$3:$D$30000,$D556))</f>
        <v>0</v>
      </c>
      <c r="O556" s="10" t="n">
        <v>2461</v>
      </c>
      <c r="P556" s="11" t="n">
        <f aca="false">O556/1000</f>
        <v>2.461</v>
      </c>
      <c r="Q556" s="10" t="n">
        <v>15</v>
      </c>
      <c r="R556" s="12" t="n">
        <f aca="false">Q556/1000</f>
        <v>0.015</v>
      </c>
      <c r="S556" s="10" t="n">
        <v>73048768</v>
      </c>
      <c r="T556" s="10" t="n">
        <v>379367</v>
      </c>
    </row>
    <row r="557" customFormat="false" ht="15" hidden="false" customHeight="false" outlineLevel="0" collapsed="false">
      <c r="A557" s="3" t="s">
        <v>761</v>
      </c>
      <c r="B557" s="2" t="s">
        <v>762</v>
      </c>
      <c r="C557" s="2" t="n">
        <v>2023</v>
      </c>
      <c r="D557" s="2" t="s">
        <v>1484</v>
      </c>
      <c r="E557" s="3" t="s">
        <v>1485</v>
      </c>
      <c r="F557" s="2" t="n">
        <v>7</v>
      </c>
      <c r="G557" s="2" t="s">
        <v>162</v>
      </c>
      <c r="H557" s="3" t="s">
        <v>163</v>
      </c>
      <c r="I557" s="10" t="n">
        <v>304</v>
      </c>
      <c r="J557" s="11" t="n">
        <f aca="false">I557/1000</f>
        <v>0.304</v>
      </c>
      <c r="K557" s="10" t="n">
        <v>0</v>
      </c>
      <c r="L557" s="12" t="n">
        <f aca="false">K557/1000</f>
        <v>0</v>
      </c>
      <c r="M557" s="13" t="n">
        <f aca="false">IF(SUMIFS($I$3:$I$30000,$B$3:$B$30000,$B557,$C$3:$C$30000,$C557,$D$3:$D$30000,$D557)=0,0,I557/SUMIFS($I$3:$I$30000,$B$3:$B$30000,$B557,$C$3:$C$30000,$C557,$D$3:$D$30000,$D557))</f>
        <v>4.16160338255123E-006</v>
      </c>
      <c r="N557" s="13" t="n">
        <f aca="false">IF(SUMIFS($K$3:$K$30000,$B$3:$B$30000,$B557,$C$3:$C$30000,$C557,$D$3:$D$30000,$D557)=0,0,K557/SUMIFS($K$3:$K$30000,$B$3:$B$30000,$B557,$C$3:$C$30000,$C557,$D$3:$D$30000,$D557))</f>
        <v>0</v>
      </c>
      <c r="O557" s="10" t="n">
        <v>561100</v>
      </c>
      <c r="P557" s="11" t="n">
        <f aca="false">O557/1000</f>
        <v>561.1</v>
      </c>
      <c r="Q557" s="10" t="n">
        <v>2705</v>
      </c>
      <c r="R557" s="12" t="n">
        <f aca="false">Q557/1000</f>
        <v>2.705</v>
      </c>
      <c r="S557" s="10" t="n">
        <v>73048768</v>
      </c>
      <c r="T557" s="10" t="n">
        <v>379367</v>
      </c>
    </row>
    <row r="558" customFormat="false" ht="15" hidden="false" customHeight="false" outlineLevel="0" collapsed="false">
      <c r="A558" s="3" t="s">
        <v>761</v>
      </c>
      <c r="B558" s="2" t="s">
        <v>762</v>
      </c>
      <c r="C558" s="2" t="n">
        <v>2023</v>
      </c>
      <c r="D558" s="2" t="s">
        <v>1484</v>
      </c>
      <c r="E558" s="3" t="s">
        <v>1485</v>
      </c>
      <c r="F558" s="2" t="n">
        <v>8</v>
      </c>
      <c r="G558" s="2" t="s">
        <v>152</v>
      </c>
      <c r="H558" s="3" t="s">
        <v>153</v>
      </c>
      <c r="I558" s="10" t="n">
        <v>266</v>
      </c>
      <c r="J558" s="11" t="n">
        <f aca="false">I558/1000</f>
        <v>0.266</v>
      </c>
      <c r="K558" s="10" t="n">
        <v>267</v>
      </c>
      <c r="L558" s="12" t="n">
        <f aca="false">K558/1000</f>
        <v>0.267</v>
      </c>
      <c r="M558" s="13" t="n">
        <f aca="false">IF(SUMIFS($I$3:$I$30000,$B$3:$B$30000,$B558,$C$3:$C$30000,$C558,$D$3:$D$30000,$D558)=0,0,I558/SUMIFS($I$3:$I$30000,$B$3:$B$30000,$B558,$C$3:$C$30000,$C558,$D$3:$D$30000,$D558))</f>
        <v>3.64140295973233E-006</v>
      </c>
      <c r="N558" s="13" t="n">
        <f aca="false">IF(SUMIFS($K$3:$K$30000,$B$3:$B$30000,$B558,$C$3:$C$30000,$C558,$D$3:$D$30000,$D558)=0,0,K558/SUMIFS($K$3:$K$30000,$B$3:$B$30000,$B558,$C$3:$C$30000,$C558,$D$3:$D$30000,$D558))</f>
        <v>0.000703803968189115</v>
      </c>
      <c r="O558" s="10" t="n">
        <v>13556</v>
      </c>
      <c r="P558" s="11" t="n">
        <f aca="false">O558/1000</f>
        <v>13.556</v>
      </c>
      <c r="Q558" s="10" t="n">
        <v>209</v>
      </c>
      <c r="R558" s="12" t="n">
        <f aca="false">Q558/1000</f>
        <v>0.209</v>
      </c>
      <c r="S558" s="10" t="n">
        <v>73048768</v>
      </c>
      <c r="T558" s="10" t="n">
        <v>379367</v>
      </c>
    </row>
    <row r="559" customFormat="false" ht="15" hidden="false" customHeight="false" outlineLevel="0" collapsed="false">
      <c r="A559" s="3" t="s">
        <v>761</v>
      </c>
      <c r="B559" s="2" t="s">
        <v>762</v>
      </c>
      <c r="C559" s="2" t="n">
        <v>2023</v>
      </c>
      <c r="D559" s="2" t="s">
        <v>1484</v>
      </c>
      <c r="E559" s="3" t="s">
        <v>1485</v>
      </c>
      <c r="F559" s="2" t="n">
        <v>9</v>
      </c>
      <c r="G559" s="2" t="s">
        <v>504</v>
      </c>
      <c r="H559" s="3" t="s">
        <v>505</v>
      </c>
      <c r="I559" s="10" t="n">
        <v>0</v>
      </c>
      <c r="J559" s="11" t="n">
        <f aca="false">I559/1000</f>
        <v>0</v>
      </c>
      <c r="K559" s="10" t="n">
        <v>0</v>
      </c>
      <c r="L559" s="12" t="n">
        <f aca="false">K559/1000</f>
        <v>0</v>
      </c>
      <c r="M559" s="13" t="n">
        <f aca="false">IF(SUMIFS($I$3:$I$30000,$B$3:$B$30000,$B559,$C$3:$C$30000,$C559,$D$3:$D$30000,$D559)=0,0,I559/SUMIFS($I$3:$I$30000,$B$3:$B$30000,$B559,$C$3:$C$30000,$C559,$D$3:$D$30000,$D559))</f>
        <v>0</v>
      </c>
      <c r="N559" s="13" t="n">
        <f aca="false">IF(SUMIFS($K$3:$K$30000,$B$3:$B$30000,$B559,$C$3:$C$30000,$C559,$D$3:$D$30000,$D559)=0,0,K559/SUMIFS($K$3:$K$30000,$B$3:$B$30000,$B559,$C$3:$C$30000,$C559,$D$3:$D$30000,$D559))</f>
        <v>0</v>
      </c>
      <c r="O559" s="10" t="n">
        <v>24211</v>
      </c>
      <c r="P559" s="11" t="n">
        <f aca="false">O559/1000</f>
        <v>24.211</v>
      </c>
      <c r="Q559" s="10" t="n">
        <v>100</v>
      </c>
      <c r="R559" s="12" t="n">
        <f aca="false">Q559/1000</f>
        <v>0.1</v>
      </c>
      <c r="S559" s="10" t="n">
        <v>73048768</v>
      </c>
      <c r="T559" s="10" t="n">
        <v>379367</v>
      </c>
    </row>
    <row r="560" customFormat="false" ht="15" hidden="false" customHeight="false" outlineLevel="0" collapsed="false">
      <c r="A560" s="3" t="s">
        <v>761</v>
      </c>
      <c r="B560" s="2" t="s">
        <v>762</v>
      </c>
      <c r="C560" s="2" t="n">
        <v>2023</v>
      </c>
      <c r="D560" s="2" t="s">
        <v>1484</v>
      </c>
      <c r="E560" s="3" t="s">
        <v>1485</v>
      </c>
      <c r="F560" s="2" t="n">
        <v>10</v>
      </c>
      <c r="G560" s="2" t="s">
        <v>911</v>
      </c>
      <c r="H560" s="3" t="s">
        <v>912</v>
      </c>
      <c r="I560" s="10" t="n">
        <v>0</v>
      </c>
      <c r="J560" s="11" t="n">
        <f aca="false">I560/1000</f>
        <v>0</v>
      </c>
      <c r="K560" s="10" t="n">
        <v>0</v>
      </c>
      <c r="L560" s="12" t="n">
        <f aca="false">K560/1000</f>
        <v>0</v>
      </c>
      <c r="M560" s="13" t="n">
        <f aca="false">IF(SUMIFS($I$3:$I$30000,$B$3:$B$30000,$B560,$C$3:$C$30000,$C560,$D$3:$D$30000,$D560)=0,0,I560/SUMIFS($I$3:$I$30000,$B$3:$B$30000,$B560,$C$3:$C$30000,$C560,$D$3:$D$30000,$D560))</f>
        <v>0</v>
      </c>
      <c r="N560" s="13" t="n">
        <f aca="false">IF(SUMIFS($K$3:$K$30000,$B$3:$B$30000,$B560,$C$3:$C$30000,$C560,$D$3:$D$30000,$D560)=0,0,K560/SUMIFS($K$3:$K$30000,$B$3:$B$30000,$B560,$C$3:$C$30000,$C560,$D$3:$D$30000,$D560))</f>
        <v>0</v>
      </c>
      <c r="O560" s="10" t="n">
        <v>25494</v>
      </c>
      <c r="P560" s="11" t="n">
        <f aca="false">O560/1000</f>
        <v>25.494</v>
      </c>
      <c r="Q560" s="10" t="n">
        <v>100</v>
      </c>
      <c r="R560" s="12" t="n">
        <f aca="false">Q560/1000</f>
        <v>0.1</v>
      </c>
      <c r="S560" s="10" t="n">
        <v>73048768</v>
      </c>
      <c r="T560" s="10" t="n">
        <v>379367</v>
      </c>
    </row>
    <row r="561" customFormat="false" ht="15" hidden="false" customHeight="false" outlineLevel="0" collapsed="false">
      <c r="A561" s="3" t="s">
        <v>761</v>
      </c>
      <c r="B561" s="2" t="s">
        <v>762</v>
      </c>
      <c r="C561" s="2" t="n">
        <v>2023</v>
      </c>
      <c r="D561" s="2" t="s">
        <v>1484</v>
      </c>
      <c r="E561" s="3" t="s">
        <v>1485</v>
      </c>
      <c r="F561" s="2" t="n">
        <v>11</v>
      </c>
      <c r="G561" s="2" t="s">
        <v>132</v>
      </c>
      <c r="H561" s="3" t="s">
        <v>133</v>
      </c>
      <c r="I561" s="10" t="n">
        <v>0</v>
      </c>
      <c r="J561" s="11" t="n">
        <f aca="false">I561/1000</f>
        <v>0</v>
      </c>
      <c r="K561" s="10" t="n">
        <v>0</v>
      </c>
      <c r="L561" s="12" t="n">
        <f aca="false">K561/1000</f>
        <v>0</v>
      </c>
      <c r="M561" s="13" t="n">
        <f aca="false">IF(SUMIFS($I$3:$I$30000,$B$3:$B$30000,$B561,$C$3:$C$30000,$C561,$D$3:$D$30000,$D561)=0,0,I561/SUMIFS($I$3:$I$30000,$B$3:$B$30000,$B561,$C$3:$C$30000,$C561,$D$3:$D$30000,$D561))</f>
        <v>0</v>
      </c>
      <c r="N561" s="13" t="n">
        <f aca="false">IF(SUMIFS($K$3:$K$30000,$B$3:$B$30000,$B561,$C$3:$C$30000,$C561,$D$3:$D$30000,$D561)=0,0,K561/SUMIFS($K$3:$K$30000,$B$3:$B$30000,$B561,$C$3:$C$30000,$C561,$D$3:$D$30000,$D561))</f>
        <v>0</v>
      </c>
      <c r="O561" s="10" t="n">
        <v>17277</v>
      </c>
      <c r="P561" s="11" t="n">
        <f aca="false">O561/1000</f>
        <v>17.277</v>
      </c>
      <c r="Q561" s="10" t="n">
        <v>52</v>
      </c>
      <c r="R561" s="12" t="n">
        <f aca="false">Q561/1000</f>
        <v>0.052</v>
      </c>
      <c r="S561" s="10" t="n">
        <v>73048768</v>
      </c>
      <c r="T561" s="10" t="n">
        <v>379367</v>
      </c>
    </row>
    <row r="562" customFormat="false" ht="15" hidden="false" customHeight="false" outlineLevel="0" collapsed="false">
      <c r="A562" s="3" t="s">
        <v>761</v>
      </c>
      <c r="B562" s="2" t="s">
        <v>762</v>
      </c>
      <c r="C562" s="2" t="n">
        <v>2023</v>
      </c>
      <c r="D562" s="2" t="s">
        <v>1484</v>
      </c>
      <c r="E562" s="3" t="s">
        <v>1485</v>
      </c>
      <c r="F562" s="2" t="n">
        <v>12</v>
      </c>
      <c r="G562" s="2" t="s">
        <v>917</v>
      </c>
      <c r="H562" s="3" t="s">
        <v>918</v>
      </c>
      <c r="I562" s="10" t="n">
        <v>0</v>
      </c>
      <c r="J562" s="11" t="n">
        <f aca="false">I562/1000</f>
        <v>0</v>
      </c>
      <c r="K562" s="10" t="n">
        <v>0</v>
      </c>
      <c r="L562" s="12" t="n">
        <f aca="false">K562/1000</f>
        <v>0</v>
      </c>
      <c r="M562" s="13" t="n">
        <f aca="false">IF(SUMIFS($I$3:$I$30000,$B$3:$B$30000,$B562,$C$3:$C$30000,$C562,$D$3:$D$30000,$D562)=0,0,I562/SUMIFS($I$3:$I$30000,$B$3:$B$30000,$B562,$C$3:$C$30000,$C562,$D$3:$D$30000,$D562))</f>
        <v>0</v>
      </c>
      <c r="N562" s="13" t="n">
        <f aca="false">IF(SUMIFS($K$3:$K$30000,$B$3:$B$30000,$B562,$C$3:$C$30000,$C562,$D$3:$D$30000,$D562)=0,0,K562/SUMIFS($K$3:$K$30000,$B$3:$B$30000,$B562,$C$3:$C$30000,$C562,$D$3:$D$30000,$D562))</f>
        <v>0</v>
      </c>
      <c r="O562" s="10" t="n">
        <v>246806</v>
      </c>
      <c r="P562" s="11" t="n">
        <f aca="false">O562/1000</f>
        <v>246.806</v>
      </c>
      <c r="Q562" s="10" t="n">
        <v>1314</v>
      </c>
      <c r="R562" s="12" t="n">
        <f aca="false">Q562/1000</f>
        <v>1.314</v>
      </c>
      <c r="S562" s="10" t="n">
        <v>73048768</v>
      </c>
      <c r="T562" s="10" t="n">
        <v>379367</v>
      </c>
    </row>
    <row r="563" customFormat="false" ht="15" hidden="false" customHeight="false" outlineLevel="0" collapsed="false">
      <c r="A563" s="3" t="s">
        <v>761</v>
      </c>
      <c r="B563" s="2" t="s">
        <v>762</v>
      </c>
      <c r="C563" s="2" t="n">
        <v>2023</v>
      </c>
      <c r="D563" s="2" t="s">
        <v>1484</v>
      </c>
      <c r="E563" s="3" t="s">
        <v>1485</v>
      </c>
      <c r="F563" s="2" t="n">
        <v>13</v>
      </c>
      <c r="G563" s="2" t="s">
        <v>171</v>
      </c>
      <c r="H563" s="3" t="s">
        <v>172</v>
      </c>
      <c r="I563" s="10" t="n">
        <v>0</v>
      </c>
      <c r="J563" s="11" t="n">
        <f aca="false">I563/1000</f>
        <v>0</v>
      </c>
      <c r="K563" s="10" t="n">
        <v>0</v>
      </c>
      <c r="L563" s="12" t="n">
        <f aca="false">K563/1000</f>
        <v>0</v>
      </c>
      <c r="M563" s="13" t="n">
        <f aca="false">IF(SUMIFS($I$3:$I$30000,$B$3:$B$30000,$B563,$C$3:$C$30000,$C563,$D$3:$D$30000,$D563)=0,0,I563/SUMIFS($I$3:$I$30000,$B$3:$B$30000,$B563,$C$3:$C$30000,$C563,$D$3:$D$30000,$D563))</f>
        <v>0</v>
      </c>
      <c r="N563" s="13" t="n">
        <f aca="false">IF(SUMIFS($K$3:$K$30000,$B$3:$B$30000,$B563,$C$3:$C$30000,$C563,$D$3:$D$30000,$D563)=0,0,K563/SUMIFS($K$3:$K$30000,$B$3:$B$30000,$B563,$C$3:$C$30000,$C563,$D$3:$D$30000,$D563))</f>
        <v>0</v>
      </c>
      <c r="O563" s="10" t="n">
        <v>2402127</v>
      </c>
      <c r="P563" s="11" t="n">
        <f aca="false">O563/1000</f>
        <v>2402.127</v>
      </c>
      <c r="Q563" s="10" t="n">
        <v>11503</v>
      </c>
      <c r="R563" s="12" t="n">
        <f aca="false">Q563/1000</f>
        <v>11.503</v>
      </c>
      <c r="S563" s="10" t="n">
        <v>73048768</v>
      </c>
      <c r="T563" s="10" t="n">
        <v>379367</v>
      </c>
    </row>
    <row r="564" customFormat="false" ht="15" hidden="false" customHeight="false" outlineLevel="0" collapsed="false">
      <c r="A564" s="3" t="s">
        <v>761</v>
      </c>
      <c r="B564" s="2" t="s">
        <v>762</v>
      </c>
      <c r="C564" s="2" t="n">
        <v>2023</v>
      </c>
      <c r="D564" s="2" t="s">
        <v>1484</v>
      </c>
      <c r="E564" s="3" t="s">
        <v>1485</v>
      </c>
      <c r="F564" s="2" t="n">
        <v>14</v>
      </c>
      <c r="G564" s="2" t="s">
        <v>859</v>
      </c>
      <c r="H564" s="3" t="s">
        <v>860</v>
      </c>
      <c r="I564" s="10" t="n">
        <v>0</v>
      </c>
      <c r="J564" s="11" t="n">
        <f aca="false">I564/1000</f>
        <v>0</v>
      </c>
      <c r="K564" s="10" t="n">
        <v>0</v>
      </c>
      <c r="L564" s="12" t="n">
        <f aca="false">K564/1000</f>
        <v>0</v>
      </c>
      <c r="M564" s="13" t="n">
        <f aca="false">IF(SUMIFS($I$3:$I$30000,$B$3:$B$30000,$B564,$C$3:$C$30000,$C564,$D$3:$D$30000,$D564)=0,0,I564/SUMIFS($I$3:$I$30000,$B$3:$B$30000,$B564,$C$3:$C$30000,$C564,$D$3:$D$30000,$D564))</f>
        <v>0</v>
      </c>
      <c r="N564" s="13" t="n">
        <f aca="false">IF(SUMIFS($K$3:$K$30000,$B$3:$B$30000,$B564,$C$3:$C$30000,$C564,$D$3:$D$30000,$D564)=0,0,K564/SUMIFS($K$3:$K$30000,$B$3:$B$30000,$B564,$C$3:$C$30000,$C564,$D$3:$D$30000,$D564))</f>
        <v>0</v>
      </c>
      <c r="O564" s="10" t="n">
        <v>116227</v>
      </c>
      <c r="P564" s="11" t="n">
        <f aca="false">O564/1000</f>
        <v>116.227</v>
      </c>
      <c r="Q564" s="10" t="n">
        <v>500</v>
      </c>
      <c r="R564" s="12" t="n">
        <f aca="false">Q564/1000</f>
        <v>0.5</v>
      </c>
      <c r="S564" s="10" t="n">
        <v>73048768</v>
      </c>
      <c r="T564" s="10" t="n">
        <v>379367</v>
      </c>
    </row>
    <row r="565" customFormat="false" ht="15" hidden="false" customHeight="false" outlineLevel="0" collapsed="false">
      <c r="A565" s="3" t="s">
        <v>761</v>
      </c>
      <c r="B565" s="2" t="s">
        <v>762</v>
      </c>
      <c r="C565" s="2" t="n">
        <v>2023</v>
      </c>
      <c r="D565" s="2" t="s">
        <v>1484</v>
      </c>
      <c r="E565" s="3" t="s">
        <v>1485</v>
      </c>
      <c r="F565" s="2" t="n">
        <v>15</v>
      </c>
      <c r="G565" s="2" t="s">
        <v>325</v>
      </c>
      <c r="H565" s="3" t="s">
        <v>326</v>
      </c>
      <c r="I565" s="10" t="n">
        <v>0</v>
      </c>
      <c r="J565" s="11" t="n">
        <f aca="false">I565/1000</f>
        <v>0</v>
      </c>
      <c r="K565" s="10" t="n">
        <v>0</v>
      </c>
      <c r="L565" s="12" t="n">
        <f aca="false">K565/1000</f>
        <v>0</v>
      </c>
      <c r="M565" s="13" t="n">
        <f aca="false">IF(SUMIFS($I$3:$I$30000,$B$3:$B$30000,$B565,$C$3:$C$30000,$C565,$D$3:$D$30000,$D565)=0,0,I565/SUMIFS($I$3:$I$30000,$B$3:$B$30000,$B565,$C$3:$C$30000,$C565,$D$3:$D$30000,$D565))</f>
        <v>0</v>
      </c>
      <c r="N565" s="13" t="n">
        <f aca="false">IF(SUMIFS($K$3:$K$30000,$B$3:$B$30000,$B565,$C$3:$C$30000,$C565,$D$3:$D$30000,$D565)=0,0,K565/SUMIFS($K$3:$K$30000,$B$3:$B$30000,$B565,$C$3:$C$30000,$C565,$D$3:$D$30000,$D565))</f>
        <v>0</v>
      </c>
      <c r="O565" s="10" t="n">
        <v>28052</v>
      </c>
      <c r="P565" s="11" t="n">
        <f aca="false">O565/1000</f>
        <v>28.052</v>
      </c>
      <c r="Q565" s="10" t="n">
        <v>100</v>
      </c>
      <c r="R565" s="12" t="n">
        <f aca="false">Q565/1000</f>
        <v>0.1</v>
      </c>
      <c r="S565" s="10" t="n">
        <v>73048768</v>
      </c>
      <c r="T565" s="10" t="n">
        <v>379367</v>
      </c>
    </row>
    <row r="566" customFormat="false" ht="15" hidden="false" customHeight="false" outlineLevel="0" collapsed="false">
      <c r="A566" s="3" t="s">
        <v>761</v>
      </c>
      <c r="B566" s="2" t="s">
        <v>762</v>
      </c>
      <c r="C566" s="2" t="n">
        <v>2023</v>
      </c>
      <c r="D566" s="2" t="s">
        <v>1484</v>
      </c>
      <c r="E566" s="3" t="s">
        <v>1485</v>
      </c>
      <c r="F566" s="2" t="n">
        <v>16</v>
      </c>
      <c r="G566" s="2" t="s">
        <v>117</v>
      </c>
      <c r="H566" s="3" t="s">
        <v>118</v>
      </c>
      <c r="I566" s="10" t="n">
        <v>0</v>
      </c>
      <c r="J566" s="11" t="n">
        <f aca="false">I566/1000</f>
        <v>0</v>
      </c>
      <c r="K566" s="10" t="n">
        <v>0</v>
      </c>
      <c r="L566" s="12" t="n">
        <f aca="false">K566/1000</f>
        <v>0</v>
      </c>
      <c r="M566" s="13" t="n">
        <f aca="false">IF(SUMIFS($I$3:$I$30000,$B$3:$B$30000,$B566,$C$3:$C$30000,$C566,$D$3:$D$30000,$D566)=0,0,I566/SUMIFS($I$3:$I$30000,$B$3:$B$30000,$B566,$C$3:$C$30000,$C566,$D$3:$D$30000,$D566))</f>
        <v>0</v>
      </c>
      <c r="N566" s="13" t="n">
        <f aca="false">IF(SUMIFS($K$3:$K$30000,$B$3:$B$30000,$B566,$C$3:$C$30000,$C566,$D$3:$D$30000,$D566)=0,0,K566/SUMIFS($K$3:$K$30000,$B$3:$B$30000,$B566,$C$3:$C$30000,$C566,$D$3:$D$30000,$D566))</f>
        <v>0</v>
      </c>
      <c r="O566" s="10" t="n">
        <v>6761</v>
      </c>
      <c r="P566" s="11" t="n">
        <f aca="false">O566/1000</f>
        <v>6.761</v>
      </c>
      <c r="Q566" s="10" t="n">
        <v>3</v>
      </c>
      <c r="R566" s="12" t="n">
        <f aca="false">Q566/1000</f>
        <v>0.003</v>
      </c>
      <c r="S566" s="10" t="n">
        <v>73048768</v>
      </c>
      <c r="T566" s="10" t="n">
        <v>379367</v>
      </c>
    </row>
    <row r="567" customFormat="false" ht="15" hidden="false" customHeight="false" outlineLevel="0" collapsed="false">
      <c r="A567" s="3" t="s">
        <v>761</v>
      </c>
      <c r="B567" s="2" t="s">
        <v>762</v>
      </c>
      <c r="C567" s="2" t="n">
        <v>2023</v>
      </c>
      <c r="D567" s="2" t="s">
        <v>1484</v>
      </c>
      <c r="E567" s="3" t="s">
        <v>1485</v>
      </c>
      <c r="F567" s="2" t="n">
        <v>17</v>
      </c>
      <c r="G567" s="2" t="s">
        <v>142</v>
      </c>
      <c r="H567" s="3" t="s">
        <v>143</v>
      </c>
      <c r="I567" s="10" t="n">
        <v>0</v>
      </c>
      <c r="J567" s="11" t="n">
        <f aca="false">I567/1000</f>
        <v>0</v>
      </c>
      <c r="K567" s="10" t="n">
        <v>0</v>
      </c>
      <c r="L567" s="12" t="n">
        <f aca="false">K567/1000</f>
        <v>0</v>
      </c>
      <c r="M567" s="13" t="n">
        <f aca="false">IF(SUMIFS($I$3:$I$30000,$B$3:$B$30000,$B567,$C$3:$C$30000,$C567,$D$3:$D$30000,$D567)=0,0,I567/SUMIFS($I$3:$I$30000,$B$3:$B$30000,$B567,$C$3:$C$30000,$C567,$D$3:$D$30000,$D567))</f>
        <v>0</v>
      </c>
      <c r="N567" s="13" t="n">
        <f aca="false">IF(SUMIFS($K$3:$K$30000,$B$3:$B$30000,$B567,$C$3:$C$30000,$C567,$D$3:$D$30000,$D567)=0,0,K567/SUMIFS($K$3:$K$30000,$B$3:$B$30000,$B567,$C$3:$C$30000,$C567,$D$3:$D$30000,$D567))</f>
        <v>0</v>
      </c>
      <c r="O567" s="10" t="n">
        <v>936805</v>
      </c>
      <c r="P567" s="11" t="n">
        <f aca="false">O567/1000</f>
        <v>936.805</v>
      </c>
      <c r="Q567" s="10" t="n">
        <v>4658</v>
      </c>
      <c r="R567" s="12" t="n">
        <f aca="false">Q567/1000</f>
        <v>4.658</v>
      </c>
      <c r="S567" s="10" t="n">
        <v>73048768</v>
      </c>
      <c r="T567" s="10" t="n">
        <v>379367</v>
      </c>
    </row>
    <row r="568" customFormat="false" ht="15" hidden="false" customHeight="false" outlineLevel="0" collapsed="false">
      <c r="A568" s="3" t="s">
        <v>761</v>
      </c>
      <c r="B568" s="2" t="s">
        <v>762</v>
      </c>
      <c r="C568" s="2" t="n">
        <v>2023</v>
      </c>
      <c r="D568" s="2" t="s">
        <v>1484</v>
      </c>
      <c r="E568" s="3" t="s">
        <v>1485</v>
      </c>
      <c r="F568" s="2" t="n">
        <v>18</v>
      </c>
      <c r="G568" s="2" t="s">
        <v>422</v>
      </c>
      <c r="H568" s="3" t="s">
        <v>423</v>
      </c>
      <c r="I568" s="10" t="n">
        <v>0</v>
      </c>
      <c r="J568" s="11" t="n">
        <f aca="false">I568/1000</f>
        <v>0</v>
      </c>
      <c r="K568" s="10" t="n">
        <v>0</v>
      </c>
      <c r="L568" s="12" t="n">
        <f aca="false">K568/1000</f>
        <v>0</v>
      </c>
      <c r="M568" s="13" t="n">
        <f aca="false">IF(SUMIFS($I$3:$I$30000,$B$3:$B$30000,$B568,$C$3:$C$30000,$C568,$D$3:$D$30000,$D568)=0,0,I568/SUMIFS($I$3:$I$30000,$B$3:$B$30000,$B568,$C$3:$C$30000,$C568,$D$3:$D$30000,$D568))</f>
        <v>0</v>
      </c>
      <c r="N568" s="13" t="n">
        <f aca="false">IF(SUMIFS($K$3:$K$30000,$B$3:$B$30000,$B568,$C$3:$C$30000,$C568,$D$3:$D$30000,$D568)=0,0,K568/SUMIFS($K$3:$K$30000,$B$3:$B$30000,$B568,$C$3:$C$30000,$C568,$D$3:$D$30000,$D568))</f>
        <v>0</v>
      </c>
      <c r="O568" s="10" t="n">
        <v>300</v>
      </c>
      <c r="P568" s="11" t="n">
        <f aca="false">O568/1000</f>
        <v>0.3</v>
      </c>
      <c r="Q568" s="10" t="n">
        <v>1</v>
      </c>
      <c r="R568" s="12" t="n">
        <f aca="false">Q568/1000</f>
        <v>0.001</v>
      </c>
      <c r="S568" s="10" t="n">
        <v>73048768</v>
      </c>
      <c r="T568" s="10" t="n">
        <v>379367</v>
      </c>
    </row>
    <row r="569" customFormat="false" ht="15" hidden="false" customHeight="false" outlineLevel="0" collapsed="false">
      <c r="A569" s="3" t="s">
        <v>761</v>
      </c>
      <c r="B569" s="2" t="s">
        <v>762</v>
      </c>
      <c r="C569" s="2" t="n">
        <v>2023</v>
      </c>
      <c r="D569" s="2" t="s">
        <v>1484</v>
      </c>
      <c r="E569" s="3" t="s">
        <v>1485</v>
      </c>
      <c r="F569" s="2" t="n">
        <v>19</v>
      </c>
      <c r="G569" s="2" t="s">
        <v>210</v>
      </c>
      <c r="H569" s="3" t="s">
        <v>211</v>
      </c>
      <c r="I569" s="10" t="n">
        <v>0</v>
      </c>
      <c r="J569" s="11" t="n">
        <f aca="false">I569/1000</f>
        <v>0</v>
      </c>
      <c r="K569" s="10" t="n">
        <v>0</v>
      </c>
      <c r="L569" s="12" t="n">
        <f aca="false">K569/1000</f>
        <v>0</v>
      </c>
      <c r="M569" s="13" t="n">
        <f aca="false">IF(SUMIFS($I$3:$I$30000,$B$3:$B$30000,$B569,$C$3:$C$30000,$C569,$D$3:$D$30000,$D569)=0,0,I569/SUMIFS($I$3:$I$30000,$B$3:$B$30000,$B569,$C$3:$C$30000,$C569,$D$3:$D$30000,$D569))</f>
        <v>0</v>
      </c>
      <c r="N569" s="13" t="n">
        <f aca="false">IF(SUMIFS($K$3:$K$30000,$B$3:$B$30000,$B569,$C$3:$C$30000,$C569,$D$3:$D$30000,$D569)=0,0,K569/SUMIFS($K$3:$K$30000,$B$3:$B$30000,$B569,$C$3:$C$30000,$C569,$D$3:$D$30000,$D569))</f>
        <v>0</v>
      </c>
      <c r="O569" s="10" t="n">
        <v>98517</v>
      </c>
      <c r="P569" s="11" t="n">
        <f aca="false">O569/1000</f>
        <v>98.517</v>
      </c>
      <c r="Q569" s="10" t="n">
        <v>285</v>
      </c>
      <c r="R569" s="12" t="n">
        <f aca="false">Q569/1000</f>
        <v>0.285</v>
      </c>
      <c r="S569" s="10" t="n">
        <v>73048768</v>
      </c>
      <c r="T569" s="10" t="n">
        <v>379367</v>
      </c>
    </row>
    <row r="570" customFormat="false" ht="15" hidden="false" customHeight="false" outlineLevel="0" collapsed="false">
      <c r="A570" s="3" t="s">
        <v>761</v>
      </c>
      <c r="B570" s="2" t="s">
        <v>762</v>
      </c>
      <c r="C570" s="2" t="n">
        <v>2023</v>
      </c>
      <c r="D570" s="2" t="s">
        <v>1486</v>
      </c>
      <c r="E570" s="3" t="s">
        <v>1487</v>
      </c>
      <c r="F570" s="2" t="n">
        <v>1</v>
      </c>
      <c r="G570" s="2" t="s">
        <v>102</v>
      </c>
      <c r="H570" s="3" t="s">
        <v>103</v>
      </c>
      <c r="I570" s="10" t="n">
        <v>977343</v>
      </c>
      <c r="J570" s="11" t="n">
        <f aca="false">I570/1000</f>
        <v>977.343</v>
      </c>
      <c r="K570" s="10" t="n">
        <v>6145</v>
      </c>
      <c r="L570" s="12" t="n">
        <f aca="false">K570/1000</f>
        <v>6.145</v>
      </c>
      <c r="M570" s="13" t="n">
        <f aca="false">IF(SUMIFS($I$3:$I$30000,$B$3:$B$30000,$B570,$C$3:$C$30000,$C570,$D$3:$D$30000,$D570)=0,0,I570/SUMIFS($I$3:$I$30000,$B$3:$B$30000,$B570,$C$3:$C$30000,$C570,$D$3:$D$30000,$D570))</f>
        <v>0.732598093964521</v>
      </c>
      <c r="N570" s="13" t="n">
        <f aca="false">IF(SUMIFS($K$3:$K$30000,$B$3:$B$30000,$B570,$C$3:$C$30000,$C570,$D$3:$D$30000,$D570)=0,0,K570/SUMIFS($K$3:$K$30000,$B$3:$B$30000,$B570,$C$3:$C$30000,$C570,$D$3:$D$30000,$D570))</f>
        <v>0.823285101822079</v>
      </c>
      <c r="O570" s="10" t="n">
        <v>0</v>
      </c>
      <c r="P570" s="11" t="n">
        <f aca="false">O570/1000</f>
        <v>0</v>
      </c>
      <c r="Q570" s="10" t="n">
        <v>0</v>
      </c>
      <c r="R570" s="12" t="n">
        <f aca="false">Q570/1000</f>
        <v>0</v>
      </c>
      <c r="S570" s="10" t="n">
        <v>1334078</v>
      </c>
      <c r="T570" s="10" t="n">
        <v>7464</v>
      </c>
    </row>
    <row r="571" customFormat="false" ht="15" hidden="false" customHeight="false" outlineLevel="0" collapsed="false">
      <c r="A571" s="3" t="s">
        <v>761</v>
      </c>
      <c r="B571" s="2" t="s">
        <v>762</v>
      </c>
      <c r="C571" s="2" t="n">
        <v>2023</v>
      </c>
      <c r="D571" s="2" t="s">
        <v>1486</v>
      </c>
      <c r="E571" s="3" t="s">
        <v>1487</v>
      </c>
      <c r="F571" s="2" t="n">
        <v>2</v>
      </c>
      <c r="G571" s="2" t="s">
        <v>97</v>
      </c>
      <c r="H571" s="3" t="s">
        <v>98</v>
      </c>
      <c r="I571" s="10" t="n">
        <v>271187</v>
      </c>
      <c r="J571" s="11" t="n">
        <f aca="false">I571/1000</f>
        <v>271.187</v>
      </c>
      <c r="K571" s="10" t="n">
        <v>1130</v>
      </c>
      <c r="L571" s="12" t="n">
        <f aca="false">K571/1000</f>
        <v>1.13</v>
      </c>
      <c r="M571" s="13" t="n">
        <f aca="false">IF(SUMIFS($I$3:$I$30000,$B$3:$B$30000,$B571,$C$3:$C$30000,$C571,$D$3:$D$30000,$D571)=0,0,I571/SUMIFS($I$3:$I$30000,$B$3:$B$30000,$B571,$C$3:$C$30000,$C571,$D$3:$D$30000,$D571))</f>
        <v>0.203276719951907</v>
      </c>
      <c r="N571" s="13" t="n">
        <f aca="false">IF(SUMIFS($K$3:$K$30000,$B$3:$B$30000,$B571,$C$3:$C$30000,$C571,$D$3:$D$30000,$D571)=0,0,K571/SUMIFS($K$3:$K$30000,$B$3:$B$30000,$B571,$C$3:$C$30000,$C571,$D$3:$D$30000,$D571))</f>
        <v>0.151393354769561</v>
      </c>
      <c r="O571" s="10" t="n">
        <v>360</v>
      </c>
      <c r="P571" s="11" t="n">
        <f aca="false">O571/1000</f>
        <v>0.36</v>
      </c>
      <c r="Q571" s="10" t="n">
        <v>1</v>
      </c>
      <c r="R571" s="12" t="n">
        <f aca="false">Q571/1000</f>
        <v>0.001</v>
      </c>
      <c r="S571" s="10" t="n">
        <v>1334078</v>
      </c>
      <c r="T571" s="10" t="n">
        <v>7464</v>
      </c>
    </row>
    <row r="572" customFormat="false" ht="15" hidden="false" customHeight="false" outlineLevel="0" collapsed="false">
      <c r="A572" s="3" t="s">
        <v>761</v>
      </c>
      <c r="B572" s="2" t="s">
        <v>762</v>
      </c>
      <c r="C572" s="2" t="n">
        <v>2023</v>
      </c>
      <c r="D572" s="2" t="s">
        <v>1486</v>
      </c>
      <c r="E572" s="3" t="s">
        <v>1487</v>
      </c>
      <c r="F572" s="2" t="n">
        <v>3</v>
      </c>
      <c r="G572" s="2" t="s">
        <v>107</v>
      </c>
      <c r="H572" s="3" t="s">
        <v>108</v>
      </c>
      <c r="I572" s="10" t="n">
        <v>49401</v>
      </c>
      <c r="J572" s="11" t="n">
        <f aca="false">I572/1000</f>
        <v>49.401</v>
      </c>
      <c r="K572" s="10" t="n">
        <v>136</v>
      </c>
      <c r="L572" s="12" t="n">
        <f aca="false">K572/1000</f>
        <v>0.136</v>
      </c>
      <c r="M572" s="13" t="n">
        <f aca="false">IF(SUMIFS($I$3:$I$30000,$B$3:$B$30000,$B572,$C$3:$C$30000,$C572,$D$3:$D$30000,$D572)=0,0,I572/SUMIFS($I$3:$I$30000,$B$3:$B$30000,$B572,$C$3:$C$30000,$C572,$D$3:$D$30000,$D572))</f>
        <v>0.0370300687066273</v>
      </c>
      <c r="N572" s="13" t="n">
        <f aca="false">IF(SUMIFS($K$3:$K$30000,$B$3:$B$30000,$B572,$C$3:$C$30000,$C572,$D$3:$D$30000,$D572)=0,0,K572/SUMIFS($K$3:$K$30000,$B$3:$B$30000,$B572,$C$3:$C$30000,$C572,$D$3:$D$30000,$D572))</f>
        <v>0.0182207931404073</v>
      </c>
      <c r="O572" s="10" t="n">
        <v>843778</v>
      </c>
      <c r="P572" s="11" t="n">
        <f aca="false">O572/1000</f>
        <v>843.778</v>
      </c>
      <c r="Q572" s="10" t="n">
        <v>4050</v>
      </c>
      <c r="R572" s="12" t="n">
        <f aca="false">Q572/1000</f>
        <v>4.05</v>
      </c>
      <c r="S572" s="10" t="n">
        <v>1334078</v>
      </c>
      <c r="T572" s="10" t="n">
        <v>7464</v>
      </c>
    </row>
    <row r="573" customFormat="false" ht="15" hidden="false" customHeight="false" outlineLevel="0" collapsed="false">
      <c r="A573" s="3" t="s">
        <v>761</v>
      </c>
      <c r="B573" s="2" t="s">
        <v>762</v>
      </c>
      <c r="C573" s="2" t="n">
        <v>2023</v>
      </c>
      <c r="D573" s="2" t="s">
        <v>1486</v>
      </c>
      <c r="E573" s="3" t="s">
        <v>1487</v>
      </c>
      <c r="F573" s="2" t="n">
        <v>4</v>
      </c>
      <c r="G573" s="2" t="s">
        <v>137</v>
      </c>
      <c r="H573" s="3" t="s">
        <v>138</v>
      </c>
      <c r="I573" s="10" t="n">
        <v>19000</v>
      </c>
      <c r="J573" s="11" t="n">
        <f aca="false">I573/1000</f>
        <v>19</v>
      </c>
      <c r="K573" s="10" t="n">
        <v>48</v>
      </c>
      <c r="L573" s="12" t="n">
        <f aca="false">K573/1000</f>
        <v>0.048</v>
      </c>
      <c r="M573" s="13" t="n">
        <f aca="false">IF(SUMIFS($I$3:$I$30000,$B$3:$B$30000,$B573,$C$3:$C$30000,$C573,$D$3:$D$30000,$D573)=0,0,I573/SUMIFS($I$3:$I$30000,$B$3:$B$30000,$B573,$C$3:$C$30000,$C573,$D$3:$D$30000,$D573))</f>
        <v>0.014242045817411</v>
      </c>
      <c r="N573" s="13" t="n">
        <f aca="false">IF(SUMIFS($K$3:$K$30000,$B$3:$B$30000,$B573,$C$3:$C$30000,$C573,$D$3:$D$30000,$D573)=0,0,K573/SUMIFS($K$3:$K$30000,$B$3:$B$30000,$B573,$C$3:$C$30000,$C573,$D$3:$D$30000,$D573))</f>
        <v>0.00643086816720257</v>
      </c>
      <c r="O573" s="10" t="n">
        <v>0</v>
      </c>
      <c r="P573" s="11" t="n">
        <f aca="false">O573/1000</f>
        <v>0</v>
      </c>
      <c r="Q573" s="10" t="n">
        <v>0</v>
      </c>
      <c r="R573" s="12" t="n">
        <f aca="false">Q573/1000</f>
        <v>0</v>
      </c>
      <c r="S573" s="10" t="n">
        <v>1334078</v>
      </c>
      <c r="T573" s="10" t="n">
        <v>7464</v>
      </c>
    </row>
    <row r="574" customFormat="false" ht="15" hidden="false" customHeight="false" outlineLevel="0" collapsed="false">
      <c r="A574" s="3" t="s">
        <v>761</v>
      </c>
      <c r="B574" s="2" t="s">
        <v>762</v>
      </c>
      <c r="C574" s="2" t="n">
        <v>2023</v>
      </c>
      <c r="D574" s="2" t="s">
        <v>1486</v>
      </c>
      <c r="E574" s="3" t="s">
        <v>1487</v>
      </c>
      <c r="F574" s="2" t="n">
        <v>5</v>
      </c>
      <c r="G574" s="2" t="s">
        <v>147</v>
      </c>
      <c r="H574" s="3" t="s">
        <v>148</v>
      </c>
      <c r="I574" s="10" t="n">
        <v>6325</v>
      </c>
      <c r="J574" s="11" t="n">
        <f aca="false">I574/1000</f>
        <v>6.325</v>
      </c>
      <c r="K574" s="10" t="n">
        <v>1</v>
      </c>
      <c r="L574" s="12" t="n">
        <f aca="false">K574/1000</f>
        <v>0.001</v>
      </c>
      <c r="M574" s="13" t="n">
        <f aca="false">IF(SUMIFS($I$3:$I$30000,$B$3:$B$30000,$B574,$C$3:$C$30000,$C574,$D$3:$D$30000,$D574)=0,0,I574/SUMIFS($I$3:$I$30000,$B$3:$B$30000,$B574,$C$3:$C$30000,$C574,$D$3:$D$30000,$D574))</f>
        <v>0.00474110209448023</v>
      </c>
      <c r="N574" s="13" t="n">
        <f aca="false">IF(SUMIFS($K$3:$K$30000,$B$3:$B$30000,$B574,$C$3:$C$30000,$C574,$D$3:$D$30000,$D574)=0,0,K574/SUMIFS($K$3:$K$30000,$B$3:$B$30000,$B574,$C$3:$C$30000,$C574,$D$3:$D$30000,$D574))</f>
        <v>0.000133976420150054</v>
      </c>
      <c r="O574" s="10" t="n">
        <v>9660</v>
      </c>
      <c r="P574" s="11" t="n">
        <f aca="false">O574/1000</f>
        <v>9.66</v>
      </c>
      <c r="Q574" s="10" t="n">
        <v>59</v>
      </c>
      <c r="R574" s="12" t="n">
        <f aca="false">Q574/1000</f>
        <v>0.059</v>
      </c>
      <c r="S574" s="10" t="n">
        <v>1334078</v>
      </c>
      <c r="T574" s="10" t="n">
        <v>7464</v>
      </c>
    </row>
    <row r="575" customFormat="false" ht="15" hidden="false" customHeight="false" outlineLevel="0" collapsed="false">
      <c r="A575" s="3" t="s">
        <v>761</v>
      </c>
      <c r="B575" s="2" t="s">
        <v>762</v>
      </c>
      <c r="C575" s="2" t="n">
        <v>2023</v>
      </c>
      <c r="D575" s="2" t="s">
        <v>1486</v>
      </c>
      <c r="E575" s="3" t="s">
        <v>1487</v>
      </c>
      <c r="F575" s="2" t="n">
        <v>6</v>
      </c>
      <c r="G575" s="2" t="s">
        <v>247</v>
      </c>
      <c r="H575" s="3" t="s">
        <v>248</v>
      </c>
      <c r="I575" s="10" t="n">
        <v>3806</v>
      </c>
      <c r="J575" s="11" t="n">
        <f aca="false">I575/1000</f>
        <v>3.806</v>
      </c>
      <c r="K575" s="10" t="n">
        <v>0</v>
      </c>
      <c r="L575" s="12" t="n">
        <f aca="false">K575/1000</f>
        <v>0</v>
      </c>
      <c r="M575" s="13" t="n">
        <f aca="false">IF(SUMIFS($I$3:$I$30000,$B$3:$B$30000,$B575,$C$3:$C$30000,$C575,$D$3:$D$30000,$D575)=0,0,I575/SUMIFS($I$3:$I$30000,$B$3:$B$30000,$B575,$C$3:$C$30000,$C575,$D$3:$D$30000,$D575))</f>
        <v>0.00285290665163506</v>
      </c>
      <c r="N575" s="13" t="n">
        <f aca="false">IF(SUMIFS($K$3:$K$30000,$B$3:$B$30000,$B575,$C$3:$C$30000,$C575,$D$3:$D$30000,$D575)=0,0,K575/SUMIFS($K$3:$K$30000,$B$3:$B$30000,$B575,$C$3:$C$30000,$C575,$D$3:$D$30000,$D575))</f>
        <v>0</v>
      </c>
      <c r="O575" s="10" t="n">
        <v>0</v>
      </c>
      <c r="P575" s="11" t="n">
        <f aca="false">O575/1000</f>
        <v>0</v>
      </c>
      <c r="Q575" s="10" t="n">
        <v>0</v>
      </c>
      <c r="R575" s="12" t="n">
        <f aca="false">Q575/1000</f>
        <v>0</v>
      </c>
      <c r="S575" s="10" t="n">
        <v>1334078</v>
      </c>
      <c r="T575" s="10" t="n">
        <v>7464</v>
      </c>
    </row>
    <row r="576" customFormat="false" ht="15" hidden="false" customHeight="false" outlineLevel="0" collapsed="false">
      <c r="A576" s="3" t="s">
        <v>761</v>
      </c>
      <c r="B576" s="2" t="s">
        <v>762</v>
      </c>
      <c r="C576" s="2" t="n">
        <v>2023</v>
      </c>
      <c r="D576" s="2" t="s">
        <v>1486</v>
      </c>
      <c r="E576" s="3" t="s">
        <v>1487</v>
      </c>
      <c r="F576" s="2" t="n">
        <v>7</v>
      </c>
      <c r="G576" s="2" t="s">
        <v>142</v>
      </c>
      <c r="H576" s="3" t="s">
        <v>143</v>
      </c>
      <c r="I576" s="10" t="n">
        <v>2879</v>
      </c>
      <c r="J576" s="11" t="n">
        <f aca="false">I576/1000</f>
        <v>2.879</v>
      </c>
      <c r="K576" s="10" t="n">
        <v>1</v>
      </c>
      <c r="L576" s="12" t="n">
        <f aca="false">K576/1000</f>
        <v>0.001</v>
      </c>
      <c r="M576" s="13" t="n">
        <f aca="false">IF(SUMIFS($I$3:$I$30000,$B$3:$B$30000,$B576,$C$3:$C$30000,$C576,$D$3:$D$30000,$D576)=0,0,I576/SUMIFS($I$3:$I$30000,$B$3:$B$30000,$B576,$C$3:$C$30000,$C576,$D$3:$D$30000,$D576))</f>
        <v>0.00215804473201717</v>
      </c>
      <c r="N576" s="13" t="n">
        <f aca="false">IF(SUMIFS($K$3:$K$30000,$B$3:$B$30000,$B576,$C$3:$C$30000,$C576,$D$3:$D$30000,$D576)=0,0,K576/SUMIFS($K$3:$K$30000,$B$3:$B$30000,$B576,$C$3:$C$30000,$C576,$D$3:$D$30000,$D576))</f>
        <v>0.000133976420150054</v>
      </c>
      <c r="O576" s="10" t="n">
        <v>0</v>
      </c>
      <c r="P576" s="11" t="n">
        <f aca="false">O576/1000</f>
        <v>0</v>
      </c>
      <c r="Q576" s="10" t="n">
        <v>0</v>
      </c>
      <c r="R576" s="12" t="n">
        <f aca="false">Q576/1000</f>
        <v>0</v>
      </c>
      <c r="S576" s="10" t="n">
        <v>1334078</v>
      </c>
      <c r="T576" s="10" t="n">
        <v>7464</v>
      </c>
    </row>
    <row r="577" customFormat="false" ht="15" hidden="false" customHeight="false" outlineLevel="0" collapsed="false">
      <c r="A577" s="3" t="s">
        <v>761</v>
      </c>
      <c r="B577" s="2" t="s">
        <v>762</v>
      </c>
      <c r="C577" s="2" t="n">
        <v>2023</v>
      </c>
      <c r="D577" s="2" t="s">
        <v>1486</v>
      </c>
      <c r="E577" s="3" t="s">
        <v>1487</v>
      </c>
      <c r="F577" s="2" t="n">
        <v>8</v>
      </c>
      <c r="G577" s="2" t="s">
        <v>117</v>
      </c>
      <c r="H577" s="3" t="s">
        <v>118</v>
      </c>
      <c r="I577" s="10" t="n">
        <v>2343</v>
      </c>
      <c r="J577" s="11" t="n">
        <f aca="false">I577/1000</f>
        <v>2.343</v>
      </c>
      <c r="K577" s="10" t="n">
        <v>0</v>
      </c>
      <c r="L577" s="12" t="n">
        <f aca="false">K577/1000</f>
        <v>0</v>
      </c>
      <c r="M577" s="13" t="n">
        <f aca="false">IF(SUMIFS($I$3:$I$30000,$B$3:$B$30000,$B577,$C$3:$C$30000,$C577,$D$3:$D$30000,$D577)=0,0,I577/SUMIFS($I$3:$I$30000,$B$3:$B$30000,$B577,$C$3:$C$30000,$C577,$D$3:$D$30000,$D577))</f>
        <v>0.00175626912369442</v>
      </c>
      <c r="N577" s="13" t="n">
        <f aca="false">IF(SUMIFS($K$3:$K$30000,$B$3:$B$30000,$B577,$C$3:$C$30000,$C577,$D$3:$D$30000,$D577)=0,0,K577/SUMIFS($K$3:$K$30000,$B$3:$B$30000,$B577,$C$3:$C$30000,$C577,$D$3:$D$30000,$D577))</f>
        <v>0</v>
      </c>
      <c r="O577" s="10" t="n">
        <v>0</v>
      </c>
      <c r="P577" s="11" t="n">
        <f aca="false">O577/1000</f>
        <v>0</v>
      </c>
      <c r="Q577" s="10" t="n">
        <v>0</v>
      </c>
      <c r="R577" s="12" t="n">
        <f aca="false">Q577/1000</f>
        <v>0</v>
      </c>
      <c r="S577" s="10" t="n">
        <v>1334078</v>
      </c>
      <c r="T577" s="10" t="n">
        <v>7464</v>
      </c>
    </row>
    <row r="578" customFormat="false" ht="15" hidden="false" customHeight="false" outlineLevel="0" collapsed="false">
      <c r="A578" s="3" t="s">
        <v>761</v>
      </c>
      <c r="B578" s="2" t="s">
        <v>762</v>
      </c>
      <c r="C578" s="2" t="n">
        <v>2023</v>
      </c>
      <c r="D578" s="2" t="s">
        <v>1486</v>
      </c>
      <c r="E578" s="3" t="s">
        <v>1487</v>
      </c>
      <c r="F578" s="2" t="n">
        <v>9</v>
      </c>
      <c r="G578" s="2" t="s">
        <v>162</v>
      </c>
      <c r="H578" s="3" t="s">
        <v>163</v>
      </c>
      <c r="I578" s="10" t="n">
        <v>923</v>
      </c>
      <c r="J578" s="11" t="n">
        <f aca="false">I578/1000</f>
        <v>0.923</v>
      </c>
      <c r="K578" s="10" t="n">
        <v>0</v>
      </c>
      <c r="L578" s="12" t="n">
        <f aca="false">K578/1000</f>
        <v>0</v>
      </c>
      <c r="M578" s="13" t="n">
        <f aca="false">IF(SUMIFS($I$3:$I$30000,$B$3:$B$30000,$B578,$C$3:$C$30000,$C578,$D$3:$D$30000,$D578)=0,0,I578/SUMIFS($I$3:$I$30000,$B$3:$B$30000,$B578,$C$3:$C$30000,$C578,$D$3:$D$30000,$D578))</f>
        <v>0.000691863594182649</v>
      </c>
      <c r="N578" s="13" t="n">
        <f aca="false">IF(SUMIFS($K$3:$K$30000,$B$3:$B$30000,$B578,$C$3:$C$30000,$C578,$D$3:$D$30000,$D578)=0,0,K578/SUMIFS($K$3:$K$30000,$B$3:$B$30000,$B578,$C$3:$C$30000,$C578,$D$3:$D$30000,$D578))</f>
        <v>0</v>
      </c>
      <c r="O578" s="10" t="n">
        <v>10071</v>
      </c>
      <c r="P578" s="11" t="n">
        <f aca="false">O578/1000</f>
        <v>10.071</v>
      </c>
      <c r="Q578" s="10" t="n">
        <v>50</v>
      </c>
      <c r="R578" s="12" t="n">
        <f aca="false">Q578/1000</f>
        <v>0.05</v>
      </c>
      <c r="S578" s="10" t="n">
        <v>1334078</v>
      </c>
      <c r="T578" s="10" t="n">
        <v>7464</v>
      </c>
    </row>
    <row r="579" customFormat="false" ht="15" hidden="false" customHeight="false" outlineLevel="0" collapsed="false">
      <c r="A579" s="3" t="s">
        <v>761</v>
      </c>
      <c r="B579" s="2" t="s">
        <v>762</v>
      </c>
      <c r="C579" s="2" t="n">
        <v>2023</v>
      </c>
      <c r="D579" s="2" t="s">
        <v>1486</v>
      </c>
      <c r="E579" s="3" t="s">
        <v>1487</v>
      </c>
      <c r="F579" s="2" t="n">
        <v>10</v>
      </c>
      <c r="G579" s="2" t="s">
        <v>152</v>
      </c>
      <c r="H579" s="3" t="s">
        <v>153</v>
      </c>
      <c r="I579" s="10" t="n">
        <v>432</v>
      </c>
      <c r="J579" s="11" t="n">
        <f aca="false">I579/1000</f>
        <v>0.432</v>
      </c>
      <c r="K579" s="10" t="n">
        <v>2</v>
      </c>
      <c r="L579" s="12" t="n">
        <f aca="false">K579/1000</f>
        <v>0.002</v>
      </c>
      <c r="M579" s="13" t="n">
        <f aca="false">IF(SUMIFS($I$3:$I$30000,$B$3:$B$30000,$B579,$C$3:$C$30000,$C579,$D$3:$D$30000,$D579)=0,0,I579/SUMIFS($I$3:$I$30000,$B$3:$B$30000,$B579,$C$3:$C$30000,$C579,$D$3:$D$30000,$D579))</f>
        <v>0.000323819147006397</v>
      </c>
      <c r="N579" s="13" t="n">
        <f aca="false">IF(SUMIFS($K$3:$K$30000,$B$3:$B$30000,$B579,$C$3:$C$30000,$C579,$D$3:$D$30000,$D579)=0,0,K579/SUMIFS($K$3:$K$30000,$B$3:$B$30000,$B579,$C$3:$C$30000,$C579,$D$3:$D$30000,$D579))</f>
        <v>0.000267952840300107</v>
      </c>
      <c r="O579" s="10" t="n">
        <v>0</v>
      </c>
      <c r="P579" s="11" t="n">
        <f aca="false">O579/1000</f>
        <v>0</v>
      </c>
      <c r="Q579" s="10" t="n">
        <v>0</v>
      </c>
      <c r="R579" s="12" t="n">
        <f aca="false">Q579/1000</f>
        <v>0</v>
      </c>
      <c r="S579" s="10" t="n">
        <v>1334078</v>
      </c>
      <c r="T579" s="10" t="n">
        <v>7464</v>
      </c>
    </row>
    <row r="580" customFormat="false" ht="15" hidden="false" customHeight="false" outlineLevel="0" collapsed="false">
      <c r="A580" s="3" t="s">
        <v>761</v>
      </c>
      <c r="B580" s="2" t="s">
        <v>762</v>
      </c>
      <c r="C580" s="2" t="n">
        <v>2023</v>
      </c>
      <c r="D580" s="2" t="s">
        <v>1486</v>
      </c>
      <c r="E580" s="3" t="s">
        <v>1487</v>
      </c>
      <c r="F580" s="2" t="n">
        <v>11</v>
      </c>
      <c r="G580" s="2" t="s">
        <v>127</v>
      </c>
      <c r="H580" s="3" t="s">
        <v>128</v>
      </c>
      <c r="I580" s="10" t="n">
        <v>411</v>
      </c>
      <c r="J580" s="11" t="n">
        <f aca="false">I580/1000</f>
        <v>0.411</v>
      </c>
      <c r="K580" s="10" t="n">
        <v>0</v>
      </c>
      <c r="L580" s="12" t="n">
        <f aca="false">K580/1000</f>
        <v>0</v>
      </c>
      <c r="M580" s="13" t="n">
        <f aca="false">IF(SUMIFS($I$3:$I$30000,$B$3:$B$30000,$B580,$C$3:$C$30000,$C580,$D$3:$D$30000,$D580)=0,0,I580/SUMIFS($I$3:$I$30000,$B$3:$B$30000,$B580,$C$3:$C$30000,$C580,$D$3:$D$30000,$D580))</f>
        <v>0.000308077938471364</v>
      </c>
      <c r="N580" s="13" t="n">
        <f aca="false">IF(SUMIFS($K$3:$K$30000,$B$3:$B$30000,$B580,$C$3:$C$30000,$C580,$D$3:$D$30000,$D580)=0,0,K580/SUMIFS($K$3:$K$30000,$B$3:$B$30000,$B580,$C$3:$C$30000,$C580,$D$3:$D$30000,$D580))</f>
        <v>0</v>
      </c>
      <c r="O580" s="10" t="n">
        <v>0</v>
      </c>
      <c r="P580" s="11" t="n">
        <f aca="false">O580/1000</f>
        <v>0</v>
      </c>
      <c r="Q580" s="10" t="n">
        <v>0</v>
      </c>
      <c r="R580" s="12" t="n">
        <f aca="false">Q580/1000</f>
        <v>0</v>
      </c>
      <c r="S580" s="10" t="n">
        <v>1334078</v>
      </c>
      <c r="T580" s="10" t="n">
        <v>7464</v>
      </c>
    </row>
    <row r="581" customFormat="false" ht="15" hidden="false" customHeight="false" outlineLevel="0" collapsed="false">
      <c r="A581" s="3" t="s">
        <v>761</v>
      </c>
      <c r="B581" s="2" t="s">
        <v>762</v>
      </c>
      <c r="C581" s="2" t="n">
        <v>2023</v>
      </c>
      <c r="D581" s="2" t="s">
        <v>1486</v>
      </c>
      <c r="E581" s="3" t="s">
        <v>1487</v>
      </c>
      <c r="F581" s="2" t="n">
        <v>12</v>
      </c>
      <c r="G581" s="2" t="s">
        <v>180</v>
      </c>
      <c r="H581" s="3" t="s">
        <v>181</v>
      </c>
      <c r="I581" s="10" t="n">
        <v>28</v>
      </c>
      <c r="J581" s="11" t="n">
        <f aca="false">I581/1000</f>
        <v>0.028</v>
      </c>
      <c r="K581" s="10" t="n">
        <v>1</v>
      </c>
      <c r="L581" s="12" t="n">
        <f aca="false">K581/1000</f>
        <v>0.001</v>
      </c>
      <c r="M581" s="13" t="n">
        <f aca="false">IF(SUMIFS($I$3:$I$30000,$B$3:$B$30000,$B581,$C$3:$C$30000,$C581,$D$3:$D$30000,$D581)=0,0,I581/SUMIFS($I$3:$I$30000,$B$3:$B$30000,$B581,$C$3:$C$30000,$C581,$D$3:$D$30000,$D581))</f>
        <v>2.09882780467109E-005</v>
      </c>
      <c r="N581" s="13" t="n">
        <f aca="false">IF(SUMIFS($K$3:$K$30000,$B$3:$B$30000,$B581,$C$3:$C$30000,$C581,$D$3:$D$30000,$D581)=0,0,K581/SUMIFS($K$3:$K$30000,$B$3:$B$30000,$B581,$C$3:$C$30000,$C581,$D$3:$D$30000,$D581))</f>
        <v>0.000133976420150054</v>
      </c>
      <c r="O581" s="10" t="n">
        <v>52</v>
      </c>
      <c r="P581" s="11" t="n">
        <f aca="false">O581/1000</f>
        <v>0.052</v>
      </c>
      <c r="Q581" s="10" t="n">
        <v>0</v>
      </c>
      <c r="R581" s="12" t="n">
        <f aca="false">Q581/1000</f>
        <v>0</v>
      </c>
      <c r="S581" s="10" t="n">
        <v>1334078</v>
      </c>
      <c r="T581" s="10" t="n">
        <v>7464</v>
      </c>
    </row>
    <row r="582" customFormat="false" ht="15" hidden="false" customHeight="false" outlineLevel="0" collapsed="false">
      <c r="A582" s="3" t="s">
        <v>761</v>
      </c>
      <c r="B582" s="2" t="s">
        <v>762</v>
      </c>
      <c r="C582" s="2" t="n">
        <v>2023</v>
      </c>
      <c r="D582" s="2" t="s">
        <v>1486</v>
      </c>
      <c r="E582" s="3" t="s">
        <v>1487</v>
      </c>
      <c r="F582" s="2" t="n">
        <v>13</v>
      </c>
      <c r="G582" s="2" t="s">
        <v>122</v>
      </c>
      <c r="H582" s="3" t="s">
        <v>123</v>
      </c>
      <c r="I582" s="10" t="n">
        <v>0</v>
      </c>
      <c r="J582" s="11" t="n">
        <f aca="false">I582/1000</f>
        <v>0</v>
      </c>
      <c r="K582" s="10" t="n">
        <v>0</v>
      </c>
      <c r="L582" s="12" t="n">
        <f aca="false">K582/1000</f>
        <v>0</v>
      </c>
      <c r="M582" s="13" t="n">
        <f aca="false">IF(SUMIFS($I$3:$I$30000,$B$3:$B$30000,$B582,$C$3:$C$30000,$C582,$D$3:$D$30000,$D582)=0,0,I582/SUMIFS($I$3:$I$30000,$B$3:$B$30000,$B582,$C$3:$C$30000,$C582,$D$3:$D$30000,$D582))</f>
        <v>0</v>
      </c>
      <c r="N582" s="13" t="n">
        <f aca="false">IF(SUMIFS($K$3:$K$30000,$B$3:$B$30000,$B582,$C$3:$C$30000,$C582,$D$3:$D$30000,$D582)=0,0,K582/SUMIFS($K$3:$K$30000,$B$3:$B$30000,$B582,$C$3:$C$30000,$C582,$D$3:$D$30000,$D582))</f>
        <v>0</v>
      </c>
      <c r="O582" s="10" t="n">
        <v>23179</v>
      </c>
      <c r="P582" s="11" t="n">
        <f aca="false">O582/1000</f>
        <v>23.179</v>
      </c>
      <c r="Q582" s="10" t="n">
        <v>100</v>
      </c>
      <c r="R582" s="12" t="n">
        <f aca="false">Q582/1000</f>
        <v>0.1</v>
      </c>
      <c r="S582" s="10" t="n">
        <v>1334078</v>
      </c>
      <c r="T582" s="10" t="n">
        <v>7464</v>
      </c>
    </row>
    <row r="583" customFormat="false" ht="15" hidden="false" customHeight="false" outlineLevel="0" collapsed="false">
      <c r="A583" s="3" t="s">
        <v>761</v>
      </c>
      <c r="B583" s="2" t="s">
        <v>762</v>
      </c>
      <c r="C583" s="2" t="n">
        <v>2023</v>
      </c>
      <c r="D583" s="2" t="s">
        <v>1486</v>
      </c>
      <c r="E583" s="3" t="s">
        <v>1487</v>
      </c>
      <c r="F583" s="2" t="n">
        <v>14</v>
      </c>
      <c r="G583" s="2" t="s">
        <v>132</v>
      </c>
      <c r="H583" s="3" t="s">
        <v>133</v>
      </c>
      <c r="I583" s="10" t="n">
        <v>0</v>
      </c>
      <c r="J583" s="11" t="n">
        <f aca="false">I583/1000</f>
        <v>0</v>
      </c>
      <c r="K583" s="10" t="n">
        <v>0</v>
      </c>
      <c r="L583" s="12" t="n">
        <f aca="false">K583/1000</f>
        <v>0</v>
      </c>
      <c r="M583" s="13" t="n">
        <f aca="false">IF(SUMIFS($I$3:$I$30000,$B$3:$B$30000,$B583,$C$3:$C$30000,$C583,$D$3:$D$30000,$D583)=0,0,I583/SUMIFS($I$3:$I$30000,$B$3:$B$30000,$B583,$C$3:$C$30000,$C583,$D$3:$D$30000,$D583))</f>
        <v>0</v>
      </c>
      <c r="N583" s="13" t="n">
        <f aca="false">IF(SUMIFS($K$3:$K$30000,$B$3:$B$30000,$B583,$C$3:$C$30000,$C583,$D$3:$D$30000,$D583)=0,0,K583/SUMIFS($K$3:$K$30000,$B$3:$B$30000,$B583,$C$3:$C$30000,$C583,$D$3:$D$30000,$D583))</f>
        <v>0</v>
      </c>
      <c r="O583" s="10" t="n">
        <v>48</v>
      </c>
      <c r="P583" s="11" t="n">
        <f aca="false">O583/1000</f>
        <v>0.048</v>
      </c>
      <c r="Q583" s="10" t="n">
        <v>0</v>
      </c>
      <c r="R583" s="12" t="n">
        <f aca="false">Q583/1000</f>
        <v>0</v>
      </c>
      <c r="S583" s="10" t="n">
        <v>1334078</v>
      </c>
      <c r="T583" s="10" t="n">
        <v>7464</v>
      </c>
    </row>
    <row r="584" customFormat="false" ht="15" hidden="false" customHeight="false" outlineLevel="0" collapsed="false">
      <c r="A584" s="3" t="s">
        <v>761</v>
      </c>
      <c r="B584" s="2" t="s">
        <v>762</v>
      </c>
      <c r="C584" s="2" t="n">
        <v>2023</v>
      </c>
      <c r="D584" s="2" t="s">
        <v>1486</v>
      </c>
      <c r="E584" s="3" t="s">
        <v>1487</v>
      </c>
      <c r="F584" s="2" t="n">
        <v>15</v>
      </c>
      <c r="G584" s="2" t="s">
        <v>911</v>
      </c>
      <c r="H584" s="3" t="s">
        <v>912</v>
      </c>
      <c r="I584" s="10" t="n">
        <v>0</v>
      </c>
      <c r="J584" s="11" t="n">
        <f aca="false">I584/1000</f>
        <v>0</v>
      </c>
      <c r="K584" s="10" t="n">
        <v>0</v>
      </c>
      <c r="L584" s="12" t="n">
        <f aca="false">K584/1000</f>
        <v>0</v>
      </c>
      <c r="M584" s="13" t="n">
        <f aca="false">IF(SUMIFS($I$3:$I$30000,$B$3:$B$30000,$B584,$C$3:$C$30000,$C584,$D$3:$D$30000,$D584)=0,0,I584/SUMIFS($I$3:$I$30000,$B$3:$B$30000,$B584,$C$3:$C$30000,$C584,$D$3:$D$30000,$D584))</f>
        <v>0</v>
      </c>
      <c r="N584" s="13" t="n">
        <f aca="false">IF(SUMIFS($K$3:$K$30000,$B$3:$B$30000,$B584,$C$3:$C$30000,$C584,$D$3:$D$30000,$D584)=0,0,K584/SUMIFS($K$3:$K$30000,$B$3:$B$30000,$B584,$C$3:$C$30000,$C584,$D$3:$D$30000,$D584))</f>
        <v>0</v>
      </c>
      <c r="O584" s="10" t="n">
        <v>20456</v>
      </c>
      <c r="P584" s="11" t="n">
        <f aca="false">O584/1000</f>
        <v>20.456</v>
      </c>
      <c r="Q584" s="10" t="n">
        <v>100</v>
      </c>
      <c r="R584" s="12" t="n">
        <f aca="false">Q584/1000</f>
        <v>0.1</v>
      </c>
      <c r="S584" s="10" t="n">
        <v>1334078</v>
      </c>
      <c r="T584" s="10" t="n">
        <v>7464</v>
      </c>
    </row>
    <row r="585" customFormat="false" ht="15" hidden="false" customHeight="false" outlineLevel="0" collapsed="false">
      <c r="A585" s="3" t="s">
        <v>761</v>
      </c>
      <c r="B585" s="2" t="s">
        <v>762</v>
      </c>
      <c r="C585" s="2" t="n">
        <v>2023</v>
      </c>
      <c r="D585" s="2" t="s">
        <v>1486</v>
      </c>
      <c r="E585" s="3" t="s">
        <v>1487</v>
      </c>
      <c r="F585" s="2" t="n">
        <v>16</v>
      </c>
      <c r="G585" s="2" t="s">
        <v>504</v>
      </c>
      <c r="H585" s="3" t="s">
        <v>505</v>
      </c>
      <c r="I585" s="10" t="n">
        <v>0</v>
      </c>
      <c r="J585" s="11" t="n">
        <f aca="false">I585/1000</f>
        <v>0</v>
      </c>
      <c r="K585" s="10" t="n">
        <v>0</v>
      </c>
      <c r="L585" s="12" t="n">
        <f aca="false">K585/1000</f>
        <v>0</v>
      </c>
      <c r="M585" s="13" t="n">
        <f aca="false">IF(SUMIFS($I$3:$I$30000,$B$3:$B$30000,$B585,$C$3:$C$30000,$C585,$D$3:$D$30000,$D585)=0,0,I585/SUMIFS($I$3:$I$30000,$B$3:$B$30000,$B585,$C$3:$C$30000,$C585,$D$3:$D$30000,$D585))</f>
        <v>0</v>
      </c>
      <c r="N585" s="13" t="n">
        <f aca="false">IF(SUMIFS($K$3:$K$30000,$B$3:$B$30000,$B585,$C$3:$C$30000,$C585,$D$3:$D$30000,$D585)=0,0,K585/SUMIFS($K$3:$K$30000,$B$3:$B$30000,$B585,$C$3:$C$30000,$C585,$D$3:$D$30000,$D585))</f>
        <v>0</v>
      </c>
      <c r="O585" s="10" t="n">
        <v>24123</v>
      </c>
      <c r="P585" s="11" t="n">
        <f aca="false">O585/1000</f>
        <v>24.123</v>
      </c>
      <c r="Q585" s="10" t="n">
        <v>100</v>
      </c>
      <c r="R585" s="12" t="n">
        <f aca="false">Q585/1000</f>
        <v>0.1</v>
      </c>
      <c r="S585" s="10" t="n">
        <v>1334078</v>
      </c>
      <c r="T585" s="10" t="n">
        <v>7464</v>
      </c>
    </row>
    <row r="586" customFormat="false" ht="15" hidden="false" customHeight="false" outlineLevel="0" collapsed="false">
      <c r="A586" s="3" t="s">
        <v>761</v>
      </c>
      <c r="B586" s="2" t="s">
        <v>762</v>
      </c>
      <c r="C586" s="2" t="n">
        <v>2023</v>
      </c>
      <c r="D586" s="2" t="s">
        <v>1486</v>
      </c>
      <c r="E586" s="3" t="s">
        <v>1487</v>
      </c>
      <c r="F586" s="2" t="n">
        <v>17</v>
      </c>
      <c r="G586" s="2" t="s">
        <v>422</v>
      </c>
      <c r="H586" s="3" t="s">
        <v>423</v>
      </c>
      <c r="I586" s="10" t="n">
        <v>0</v>
      </c>
      <c r="J586" s="11" t="n">
        <f aca="false">I586/1000</f>
        <v>0</v>
      </c>
      <c r="K586" s="10" t="n">
        <v>0</v>
      </c>
      <c r="L586" s="12" t="n">
        <f aca="false">K586/1000</f>
        <v>0</v>
      </c>
      <c r="M586" s="13" t="n">
        <f aca="false">IF(SUMIFS($I$3:$I$30000,$B$3:$B$30000,$B586,$C$3:$C$30000,$C586,$D$3:$D$30000,$D586)=0,0,I586/SUMIFS($I$3:$I$30000,$B$3:$B$30000,$B586,$C$3:$C$30000,$C586,$D$3:$D$30000,$D586))</f>
        <v>0</v>
      </c>
      <c r="N586" s="13" t="n">
        <f aca="false">IF(SUMIFS($K$3:$K$30000,$B$3:$B$30000,$B586,$C$3:$C$30000,$C586,$D$3:$D$30000,$D586)=0,0,K586/SUMIFS($K$3:$K$30000,$B$3:$B$30000,$B586,$C$3:$C$30000,$C586,$D$3:$D$30000,$D586))</f>
        <v>0</v>
      </c>
      <c r="O586" s="10" t="n">
        <v>282</v>
      </c>
      <c r="P586" s="11" t="n">
        <f aca="false">O586/1000</f>
        <v>0.282</v>
      </c>
      <c r="Q586" s="10" t="n">
        <v>1</v>
      </c>
      <c r="R586" s="12" t="n">
        <f aca="false">Q586/1000</f>
        <v>0.001</v>
      </c>
      <c r="S586" s="10" t="n">
        <v>1334078</v>
      </c>
      <c r="T586" s="10" t="n">
        <v>7464</v>
      </c>
    </row>
    <row r="587" customFormat="false" ht="15" hidden="false" customHeight="false" outlineLevel="0" collapsed="false">
      <c r="A587" s="3" t="s">
        <v>761</v>
      </c>
      <c r="B587" s="2" t="s">
        <v>762</v>
      </c>
      <c r="C587" s="2" t="n">
        <v>2024</v>
      </c>
      <c r="D587" s="2" t="s">
        <v>1484</v>
      </c>
      <c r="E587" s="3" t="s">
        <v>1485</v>
      </c>
      <c r="F587" s="2" t="n">
        <v>1</v>
      </c>
      <c r="G587" s="2" t="s">
        <v>107</v>
      </c>
      <c r="H587" s="3" t="s">
        <v>108</v>
      </c>
      <c r="I587" s="10" t="n">
        <v>88887169</v>
      </c>
      <c r="J587" s="11" t="n">
        <f aca="false">I587/1000</f>
        <v>88887.169</v>
      </c>
      <c r="K587" s="10" t="n">
        <v>350496</v>
      </c>
      <c r="L587" s="12" t="n">
        <f aca="false">K587/1000</f>
        <v>350.496</v>
      </c>
      <c r="M587" s="13" t="n">
        <f aca="false">IF(SUMIFS($I$3:$I$30000,$B$3:$B$30000,$B587,$C$3:$C$30000,$C587,$D$3:$D$30000,$D587)=0,0,I587/SUMIFS($I$3:$I$30000,$B$3:$B$30000,$B587,$C$3:$C$30000,$C587,$D$3:$D$30000,$D587))</f>
        <v>0.954917006431816</v>
      </c>
      <c r="N587" s="13" t="n">
        <f aca="false">IF(SUMIFS($K$3:$K$30000,$B$3:$B$30000,$B587,$C$3:$C$30000,$C587,$D$3:$D$30000,$D587)=0,0,K587/SUMIFS($K$3:$K$30000,$B$3:$B$30000,$B587,$C$3:$C$30000,$C587,$D$3:$D$30000,$D587))</f>
        <v>0.930312062874418</v>
      </c>
      <c r="O587" s="10" t="n">
        <v>7666870</v>
      </c>
      <c r="P587" s="11" t="n">
        <f aca="false">O587/1000</f>
        <v>7666.87</v>
      </c>
      <c r="Q587" s="10" t="n">
        <v>28542</v>
      </c>
      <c r="R587" s="12" t="n">
        <f aca="false">Q587/1000</f>
        <v>28.542</v>
      </c>
      <c r="S587" s="10" t="n">
        <v>93083659</v>
      </c>
      <c r="T587" s="10" t="n">
        <v>376751</v>
      </c>
    </row>
    <row r="588" customFormat="false" ht="15" hidden="false" customHeight="false" outlineLevel="0" collapsed="false">
      <c r="A588" s="3" t="s">
        <v>761</v>
      </c>
      <c r="B588" s="2" t="s">
        <v>762</v>
      </c>
      <c r="C588" s="2" t="n">
        <v>2024</v>
      </c>
      <c r="D588" s="2" t="s">
        <v>1484</v>
      </c>
      <c r="E588" s="3" t="s">
        <v>1485</v>
      </c>
      <c r="F588" s="2" t="n">
        <v>2</v>
      </c>
      <c r="G588" s="2" t="s">
        <v>102</v>
      </c>
      <c r="H588" s="3" t="s">
        <v>103</v>
      </c>
      <c r="I588" s="10" t="n">
        <v>1965583</v>
      </c>
      <c r="J588" s="11" t="n">
        <f aca="false">I588/1000</f>
        <v>1965.583</v>
      </c>
      <c r="K588" s="10" t="n">
        <v>9862</v>
      </c>
      <c r="L588" s="12" t="n">
        <f aca="false">K588/1000</f>
        <v>9.862</v>
      </c>
      <c r="M588" s="13" t="n">
        <f aca="false">IF(SUMIFS($I$3:$I$30000,$B$3:$B$30000,$B588,$C$3:$C$30000,$C588,$D$3:$D$30000,$D588)=0,0,I588/SUMIFS($I$3:$I$30000,$B$3:$B$30000,$B588,$C$3:$C$30000,$C588,$D$3:$D$30000,$D588))</f>
        <v>0.0211163057094694</v>
      </c>
      <c r="N588" s="13" t="n">
        <f aca="false">IF(SUMIFS($K$3:$K$30000,$B$3:$B$30000,$B588,$C$3:$C$30000,$C588,$D$3:$D$30000,$D588)=0,0,K588/SUMIFS($K$3:$K$30000,$B$3:$B$30000,$B588,$C$3:$C$30000,$C588,$D$3:$D$30000,$D588))</f>
        <v>0.0261764401421629</v>
      </c>
      <c r="O588" s="10" t="n">
        <v>13628594</v>
      </c>
      <c r="P588" s="11" t="n">
        <f aca="false">O588/1000</f>
        <v>13628.594</v>
      </c>
      <c r="Q588" s="10" t="n">
        <v>45307</v>
      </c>
      <c r="R588" s="12" t="n">
        <f aca="false">Q588/1000</f>
        <v>45.307</v>
      </c>
      <c r="S588" s="10" t="n">
        <v>93083659</v>
      </c>
      <c r="T588" s="10" t="n">
        <v>376751</v>
      </c>
    </row>
    <row r="589" customFormat="false" ht="15" hidden="false" customHeight="false" outlineLevel="0" collapsed="false">
      <c r="A589" s="3" t="s">
        <v>761</v>
      </c>
      <c r="B589" s="2" t="s">
        <v>762</v>
      </c>
      <c r="C589" s="2" t="n">
        <v>2024</v>
      </c>
      <c r="D589" s="2" t="s">
        <v>1484</v>
      </c>
      <c r="E589" s="3" t="s">
        <v>1485</v>
      </c>
      <c r="F589" s="2" t="n">
        <v>3</v>
      </c>
      <c r="G589" s="2" t="s">
        <v>147</v>
      </c>
      <c r="H589" s="3" t="s">
        <v>148</v>
      </c>
      <c r="I589" s="10" t="n">
        <v>1311210</v>
      </c>
      <c r="J589" s="11" t="n">
        <f aca="false">I589/1000</f>
        <v>1311.21</v>
      </c>
      <c r="K589" s="10" t="n">
        <v>4920</v>
      </c>
      <c r="L589" s="12" t="n">
        <f aca="false">K589/1000</f>
        <v>4.92</v>
      </c>
      <c r="M589" s="13" t="n">
        <f aca="false">IF(SUMIFS($I$3:$I$30000,$B$3:$B$30000,$B589,$C$3:$C$30000,$C589,$D$3:$D$30000,$D589)=0,0,I589/SUMIFS($I$3:$I$30000,$B$3:$B$30000,$B589,$C$3:$C$30000,$C589,$D$3:$D$30000,$D589))</f>
        <v>0.0140863607435114</v>
      </c>
      <c r="N589" s="13" t="n">
        <f aca="false">IF(SUMIFS($K$3:$K$30000,$B$3:$B$30000,$B589,$C$3:$C$30000,$C589,$D$3:$D$30000,$D589)=0,0,K589/SUMIFS($K$3:$K$30000,$B$3:$B$30000,$B589,$C$3:$C$30000,$C589,$D$3:$D$30000,$D589))</f>
        <v>0.0130590230682865</v>
      </c>
      <c r="O589" s="10" t="n">
        <v>5190543</v>
      </c>
      <c r="P589" s="11" t="n">
        <f aca="false">O589/1000</f>
        <v>5190.543</v>
      </c>
      <c r="Q589" s="10" t="n">
        <v>19042</v>
      </c>
      <c r="R589" s="12" t="n">
        <f aca="false">Q589/1000</f>
        <v>19.042</v>
      </c>
      <c r="S589" s="10" t="n">
        <v>93083659</v>
      </c>
      <c r="T589" s="10" t="n">
        <v>376751</v>
      </c>
    </row>
    <row r="590" customFormat="false" ht="15" hidden="false" customHeight="false" outlineLevel="0" collapsed="false">
      <c r="A590" s="3" t="s">
        <v>761</v>
      </c>
      <c r="B590" s="2" t="s">
        <v>762</v>
      </c>
      <c r="C590" s="2" t="n">
        <v>2024</v>
      </c>
      <c r="D590" s="2" t="s">
        <v>1484</v>
      </c>
      <c r="E590" s="3" t="s">
        <v>1485</v>
      </c>
      <c r="F590" s="2" t="n">
        <v>4</v>
      </c>
      <c r="G590" s="2" t="s">
        <v>97</v>
      </c>
      <c r="H590" s="3" t="s">
        <v>98</v>
      </c>
      <c r="I590" s="10" t="n">
        <v>432300</v>
      </c>
      <c r="J590" s="11" t="n">
        <f aca="false">I590/1000</f>
        <v>432.3</v>
      </c>
      <c r="K590" s="10" t="n">
        <v>8297</v>
      </c>
      <c r="L590" s="12" t="n">
        <f aca="false">K590/1000</f>
        <v>8.297</v>
      </c>
      <c r="M590" s="13" t="n">
        <f aca="false">IF(SUMIFS($I$3:$I$30000,$B$3:$B$30000,$B590,$C$3:$C$30000,$C590,$D$3:$D$30000,$D590)=0,0,I590/SUMIFS($I$3:$I$30000,$B$3:$B$30000,$B590,$C$3:$C$30000,$C590,$D$3:$D$30000,$D590))</f>
        <v>0.00464420935580111</v>
      </c>
      <c r="N590" s="13" t="n">
        <f aca="false">IF(SUMIFS($K$3:$K$30000,$B$3:$B$30000,$B590,$C$3:$C$30000,$C590,$D$3:$D$30000,$D590)=0,0,K590/SUMIFS($K$3:$K$30000,$B$3:$B$30000,$B590,$C$3:$C$30000,$C590,$D$3:$D$30000,$D590))</f>
        <v>0.022022502926336</v>
      </c>
      <c r="O590" s="10" t="n">
        <v>11142993</v>
      </c>
      <c r="P590" s="11" t="n">
        <f aca="false">O590/1000</f>
        <v>11142.993</v>
      </c>
      <c r="Q590" s="10" t="n">
        <v>38186</v>
      </c>
      <c r="R590" s="12" t="n">
        <f aca="false">Q590/1000</f>
        <v>38.186</v>
      </c>
      <c r="S590" s="10" t="n">
        <v>93083659</v>
      </c>
      <c r="T590" s="10" t="n">
        <v>376751</v>
      </c>
    </row>
    <row r="591" customFormat="false" ht="15" hidden="false" customHeight="false" outlineLevel="0" collapsed="false">
      <c r="A591" s="3" t="s">
        <v>761</v>
      </c>
      <c r="B591" s="2" t="s">
        <v>762</v>
      </c>
      <c r="C591" s="2" t="n">
        <v>2024</v>
      </c>
      <c r="D591" s="2" t="s">
        <v>1484</v>
      </c>
      <c r="E591" s="3" t="s">
        <v>1485</v>
      </c>
      <c r="F591" s="2" t="n">
        <v>5</v>
      </c>
      <c r="G591" s="2" t="s">
        <v>377</v>
      </c>
      <c r="H591" s="3" t="s">
        <v>378</v>
      </c>
      <c r="I591" s="10" t="n">
        <v>345705</v>
      </c>
      <c r="J591" s="11" t="n">
        <f aca="false">I591/1000</f>
        <v>345.705</v>
      </c>
      <c r="K591" s="10" t="n">
        <v>2305</v>
      </c>
      <c r="L591" s="12" t="n">
        <f aca="false">K591/1000</f>
        <v>2.305</v>
      </c>
      <c r="M591" s="13" t="n">
        <f aca="false">IF(SUMIFS($I$3:$I$30000,$B$3:$B$30000,$B591,$C$3:$C$30000,$C591,$D$3:$D$30000,$D591)=0,0,I591/SUMIFS($I$3:$I$30000,$B$3:$B$30000,$B591,$C$3:$C$30000,$C591,$D$3:$D$30000,$D591))</f>
        <v>0.00371391717637572</v>
      </c>
      <c r="N591" s="13" t="n">
        <f aca="false">IF(SUMIFS($K$3:$K$30000,$B$3:$B$30000,$B591,$C$3:$C$30000,$C591,$D$3:$D$30000,$D591)=0,0,K591/SUMIFS($K$3:$K$30000,$B$3:$B$30000,$B591,$C$3:$C$30000,$C591,$D$3:$D$30000,$D591))</f>
        <v>0.00611809922203259</v>
      </c>
      <c r="O591" s="10" t="n">
        <v>755469</v>
      </c>
      <c r="P591" s="11" t="n">
        <f aca="false">O591/1000</f>
        <v>755.469</v>
      </c>
      <c r="Q591" s="10" t="n">
        <v>2643</v>
      </c>
      <c r="R591" s="12" t="n">
        <f aca="false">Q591/1000</f>
        <v>2.643</v>
      </c>
      <c r="S591" s="10" t="n">
        <v>93083659</v>
      </c>
      <c r="T591" s="10" t="n">
        <v>376751</v>
      </c>
    </row>
    <row r="592" customFormat="false" ht="15" hidden="false" customHeight="false" outlineLevel="0" collapsed="false">
      <c r="A592" s="3" t="s">
        <v>761</v>
      </c>
      <c r="B592" s="2" t="s">
        <v>762</v>
      </c>
      <c r="C592" s="2" t="n">
        <v>2024</v>
      </c>
      <c r="D592" s="2" t="s">
        <v>1484</v>
      </c>
      <c r="E592" s="3" t="s">
        <v>1485</v>
      </c>
      <c r="F592" s="2" t="n">
        <v>6</v>
      </c>
      <c r="G592" s="2" t="s">
        <v>192</v>
      </c>
      <c r="H592" s="3" t="s">
        <v>193</v>
      </c>
      <c r="I592" s="10" t="n">
        <v>112025</v>
      </c>
      <c r="J592" s="11" t="n">
        <f aca="false">I592/1000</f>
        <v>112.025</v>
      </c>
      <c r="K592" s="10" t="n">
        <v>502</v>
      </c>
      <c r="L592" s="12" t="n">
        <f aca="false">K592/1000</f>
        <v>0.502</v>
      </c>
      <c r="M592" s="13" t="n">
        <f aca="false">IF(SUMIFS($I$3:$I$30000,$B$3:$B$30000,$B592,$C$3:$C$30000,$C592,$D$3:$D$30000,$D592)=0,0,I592/SUMIFS($I$3:$I$30000,$B$3:$B$30000,$B592,$C$3:$C$30000,$C592,$D$3:$D$30000,$D592))</f>
        <v>0.00120348728448674</v>
      </c>
      <c r="N592" s="13" t="n">
        <f aca="false">IF(SUMIFS($K$3:$K$30000,$B$3:$B$30000,$B592,$C$3:$C$30000,$C592,$D$3:$D$30000,$D592)=0,0,K592/SUMIFS($K$3:$K$30000,$B$3:$B$30000,$B592,$C$3:$C$30000,$C592,$D$3:$D$30000,$D592))</f>
        <v>0.00133244503664224</v>
      </c>
      <c r="O592" s="10" t="n">
        <v>0</v>
      </c>
      <c r="P592" s="11" t="n">
        <f aca="false">O592/1000</f>
        <v>0</v>
      </c>
      <c r="Q592" s="10" t="n">
        <v>0</v>
      </c>
      <c r="R592" s="12" t="n">
        <f aca="false">Q592/1000</f>
        <v>0</v>
      </c>
      <c r="S592" s="10" t="n">
        <v>93083659</v>
      </c>
      <c r="T592" s="10" t="n">
        <v>376751</v>
      </c>
    </row>
    <row r="593" customFormat="false" ht="15" hidden="false" customHeight="false" outlineLevel="0" collapsed="false">
      <c r="A593" s="3" t="s">
        <v>761</v>
      </c>
      <c r="B593" s="2" t="s">
        <v>762</v>
      </c>
      <c r="C593" s="2" t="n">
        <v>2024</v>
      </c>
      <c r="D593" s="2" t="s">
        <v>1484</v>
      </c>
      <c r="E593" s="3" t="s">
        <v>1485</v>
      </c>
      <c r="F593" s="2" t="n">
        <v>7</v>
      </c>
      <c r="G593" s="2" t="s">
        <v>162</v>
      </c>
      <c r="H593" s="3" t="s">
        <v>163</v>
      </c>
      <c r="I593" s="10" t="n">
        <v>23474</v>
      </c>
      <c r="J593" s="11" t="n">
        <f aca="false">I593/1000</f>
        <v>23.474</v>
      </c>
      <c r="K593" s="10" t="n">
        <v>360</v>
      </c>
      <c r="L593" s="12" t="n">
        <f aca="false">K593/1000</f>
        <v>0.36</v>
      </c>
      <c r="M593" s="13" t="n">
        <f aca="false">IF(SUMIFS($I$3:$I$30000,$B$3:$B$30000,$B593,$C$3:$C$30000,$C593,$D$3:$D$30000,$D593)=0,0,I593/SUMIFS($I$3:$I$30000,$B$3:$B$30000,$B593,$C$3:$C$30000,$C593,$D$3:$D$30000,$D593))</f>
        <v>0.000252181749752661</v>
      </c>
      <c r="N593" s="13" t="n">
        <f aca="false">IF(SUMIFS($K$3:$K$30000,$B$3:$B$30000,$B593,$C$3:$C$30000,$C593,$D$3:$D$30000,$D593)=0,0,K593/SUMIFS($K$3:$K$30000,$B$3:$B$30000,$B593,$C$3:$C$30000,$C593,$D$3:$D$30000,$D593))</f>
        <v>0.000955538273289255</v>
      </c>
      <c r="O593" s="10" t="n">
        <v>0</v>
      </c>
      <c r="P593" s="11" t="n">
        <f aca="false">O593/1000</f>
        <v>0</v>
      </c>
      <c r="Q593" s="10" t="n">
        <v>0</v>
      </c>
      <c r="R593" s="12" t="n">
        <f aca="false">Q593/1000</f>
        <v>0</v>
      </c>
      <c r="S593" s="10" t="n">
        <v>93083659</v>
      </c>
      <c r="T593" s="10" t="n">
        <v>376751</v>
      </c>
    </row>
    <row r="594" customFormat="false" ht="15" hidden="false" customHeight="false" outlineLevel="0" collapsed="false">
      <c r="A594" s="3" t="s">
        <v>761</v>
      </c>
      <c r="B594" s="2" t="s">
        <v>762</v>
      </c>
      <c r="C594" s="2" t="n">
        <v>2024</v>
      </c>
      <c r="D594" s="2" t="s">
        <v>1484</v>
      </c>
      <c r="E594" s="3" t="s">
        <v>1485</v>
      </c>
      <c r="F594" s="2" t="n">
        <v>8</v>
      </c>
      <c r="G594" s="2" t="s">
        <v>247</v>
      </c>
      <c r="H594" s="3" t="s">
        <v>248</v>
      </c>
      <c r="I594" s="10" t="n">
        <v>6188</v>
      </c>
      <c r="J594" s="11" t="n">
        <f aca="false">I594/1000</f>
        <v>6.188</v>
      </c>
      <c r="K594" s="10" t="n">
        <v>9</v>
      </c>
      <c r="L594" s="12" t="n">
        <f aca="false">K594/1000</f>
        <v>0.009</v>
      </c>
      <c r="M594" s="13" t="n">
        <f aca="false">IF(SUMIFS($I$3:$I$30000,$B$3:$B$30000,$B594,$C$3:$C$30000,$C594,$D$3:$D$30000,$D594)=0,0,I594/SUMIFS($I$3:$I$30000,$B$3:$B$30000,$B594,$C$3:$C$30000,$C594,$D$3:$D$30000,$D594))</f>
        <v>6.6477833665735E-005</v>
      </c>
      <c r="N594" s="13" t="n">
        <f aca="false">IF(SUMIFS($K$3:$K$30000,$B$3:$B$30000,$B594,$C$3:$C$30000,$C594,$D$3:$D$30000,$D594)=0,0,K594/SUMIFS($K$3:$K$30000,$B$3:$B$30000,$B594,$C$3:$C$30000,$C594,$D$3:$D$30000,$D594))</f>
        <v>2.38884568322314E-005</v>
      </c>
      <c r="O594" s="10" t="n">
        <v>0</v>
      </c>
      <c r="P594" s="11" t="n">
        <f aca="false">O594/1000</f>
        <v>0</v>
      </c>
      <c r="Q594" s="10" t="n">
        <v>0</v>
      </c>
      <c r="R594" s="12" t="n">
        <f aca="false">Q594/1000</f>
        <v>0</v>
      </c>
      <c r="S594" s="10" t="n">
        <v>93083659</v>
      </c>
      <c r="T594" s="10" t="n">
        <v>376751</v>
      </c>
    </row>
    <row r="595" customFormat="false" ht="15" hidden="false" customHeight="false" outlineLevel="0" collapsed="false">
      <c r="A595" s="3" t="s">
        <v>761</v>
      </c>
      <c r="B595" s="2" t="s">
        <v>762</v>
      </c>
      <c r="C595" s="2" t="n">
        <v>2024</v>
      </c>
      <c r="D595" s="2" t="s">
        <v>1484</v>
      </c>
      <c r="E595" s="3" t="s">
        <v>1485</v>
      </c>
      <c r="F595" s="2" t="n">
        <v>9</v>
      </c>
      <c r="G595" s="2" t="s">
        <v>142</v>
      </c>
      <c r="H595" s="3" t="s">
        <v>143</v>
      </c>
      <c r="I595" s="10" t="n">
        <v>5</v>
      </c>
      <c r="J595" s="11" t="n">
        <f aca="false">I595/1000</f>
        <v>0.005</v>
      </c>
      <c r="K595" s="10" t="n">
        <v>0</v>
      </c>
      <c r="L595" s="12" t="n">
        <f aca="false">K595/1000</f>
        <v>0</v>
      </c>
      <c r="M595" s="13" t="n">
        <f aca="false">IF(SUMIFS($I$3:$I$30000,$B$3:$B$30000,$B595,$C$3:$C$30000,$C595,$D$3:$D$30000,$D595)=0,0,I595/SUMIFS($I$3:$I$30000,$B$3:$B$30000,$B595,$C$3:$C$30000,$C595,$D$3:$D$30000,$D595))</f>
        <v>5.37151209322358E-008</v>
      </c>
      <c r="N595" s="13" t="n">
        <f aca="false">IF(SUMIFS($K$3:$K$30000,$B$3:$B$30000,$B595,$C$3:$C$30000,$C595,$D$3:$D$30000,$D595)=0,0,K595/SUMIFS($K$3:$K$30000,$B$3:$B$30000,$B595,$C$3:$C$30000,$C595,$D$3:$D$30000,$D595))</f>
        <v>0</v>
      </c>
      <c r="O595" s="10" t="n">
        <v>919969</v>
      </c>
      <c r="P595" s="11" t="n">
        <f aca="false">O595/1000</f>
        <v>919.969</v>
      </c>
      <c r="Q595" s="10" t="n">
        <v>2764</v>
      </c>
      <c r="R595" s="12" t="n">
        <f aca="false">Q595/1000</f>
        <v>2.764</v>
      </c>
      <c r="S595" s="10" t="n">
        <v>93083659</v>
      </c>
      <c r="T595" s="10" t="n">
        <v>376751</v>
      </c>
    </row>
    <row r="596" customFormat="false" ht="15" hidden="false" customHeight="false" outlineLevel="0" collapsed="false">
      <c r="A596" s="3" t="s">
        <v>761</v>
      </c>
      <c r="B596" s="2" t="s">
        <v>762</v>
      </c>
      <c r="C596" s="2" t="n">
        <v>2024</v>
      </c>
      <c r="D596" s="2" t="s">
        <v>1484</v>
      </c>
      <c r="E596" s="3" t="s">
        <v>1485</v>
      </c>
      <c r="F596" s="2" t="n">
        <v>10</v>
      </c>
      <c r="G596" s="2" t="s">
        <v>911</v>
      </c>
      <c r="H596" s="3" t="s">
        <v>912</v>
      </c>
      <c r="I596" s="10" t="n">
        <v>0</v>
      </c>
      <c r="J596" s="11" t="n">
        <f aca="false">I596/1000</f>
        <v>0</v>
      </c>
      <c r="K596" s="10" t="n">
        <v>0</v>
      </c>
      <c r="L596" s="12" t="n">
        <f aca="false">K596/1000</f>
        <v>0</v>
      </c>
      <c r="M596" s="13" t="n">
        <f aca="false">IF(SUMIFS($I$3:$I$30000,$B$3:$B$30000,$B596,$C$3:$C$30000,$C596,$D$3:$D$30000,$D596)=0,0,I596/SUMIFS($I$3:$I$30000,$B$3:$B$30000,$B596,$C$3:$C$30000,$C596,$D$3:$D$30000,$D596))</f>
        <v>0</v>
      </c>
      <c r="N596" s="13" t="n">
        <f aca="false">IF(SUMIFS($K$3:$K$30000,$B$3:$B$30000,$B596,$C$3:$C$30000,$C596,$D$3:$D$30000,$D596)=0,0,K596/SUMIFS($K$3:$K$30000,$B$3:$B$30000,$B596,$C$3:$C$30000,$C596,$D$3:$D$30000,$D596))</f>
        <v>0</v>
      </c>
      <c r="O596" s="10" t="n">
        <v>101740</v>
      </c>
      <c r="P596" s="11" t="n">
        <f aca="false">O596/1000</f>
        <v>101.74</v>
      </c>
      <c r="Q596" s="10" t="n">
        <v>293</v>
      </c>
      <c r="R596" s="12" t="n">
        <f aca="false">Q596/1000</f>
        <v>0.293</v>
      </c>
      <c r="S596" s="10" t="n">
        <v>93083659</v>
      </c>
      <c r="T596" s="10" t="n">
        <v>376751</v>
      </c>
    </row>
    <row r="597" customFormat="false" ht="15" hidden="false" customHeight="false" outlineLevel="0" collapsed="false">
      <c r="A597" s="3" t="s">
        <v>761</v>
      </c>
      <c r="B597" s="2" t="s">
        <v>762</v>
      </c>
      <c r="C597" s="2" t="n">
        <v>2024</v>
      </c>
      <c r="D597" s="2" t="s">
        <v>1484</v>
      </c>
      <c r="E597" s="3" t="s">
        <v>1485</v>
      </c>
      <c r="F597" s="2" t="n">
        <v>11</v>
      </c>
      <c r="G597" s="2" t="s">
        <v>197</v>
      </c>
      <c r="H597" s="3" t="s">
        <v>198</v>
      </c>
      <c r="I597" s="10" t="n">
        <v>0</v>
      </c>
      <c r="J597" s="11" t="n">
        <f aca="false">I597/1000</f>
        <v>0</v>
      </c>
      <c r="K597" s="10" t="n">
        <v>0</v>
      </c>
      <c r="L597" s="12" t="n">
        <f aca="false">K597/1000</f>
        <v>0</v>
      </c>
      <c r="M597" s="13" t="n">
        <f aca="false">IF(SUMIFS($I$3:$I$30000,$B$3:$B$30000,$B597,$C$3:$C$30000,$C597,$D$3:$D$30000,$D597)=0,0,I597/SUMIFS($I$3:$I$30000,$B$3:$B$30000,$B597,$C$3:$C$30000,$C597,$D$3:$D$30000,$D597))</f>
        <v>0</v>
      </c>
      <c r="N597" s="13" t="n">
        <f aca="false">IF(SUMIFS($K$3:$K$30000,$B$3:$B$30000,$B597,$C$3:$C$30000,$C597,$D$3:$D$30000,$D597)=0,0,K597/SUMIFS($K$3:$K$30000,$B$3:$B$30000,$B597,$C$3:$C$30000,$C597,$D$3:$D$30000,$D597))</f>
        <v>0</v>
      </c>
      <c r="O597" s="10" t="n">
        <v>7156</v>
      </c>
      <c r="P597" s="11" t="n">
        <f aca="false">O597/1000</f>
        <v>7.156</v>
      </c>
      <c r="Q597" s="10" t="n">
        <v>1</v>
      </c>
      <c r="R597" s="12" t="n">
        <f aca="false">Q597/1000</f>
        <v>0.001</v>
      </c>
      <c r="S597" s="10" t="n">
        <v>93083659</v>
      </c>
      <c r="T597" s="10" t="n">
        <v>376751</v>
      </c>
    </row>
    <row r="598" customFormat="false" ht="15" hidden="false" customHeight="false" outlineLevel="0" collapsed="false">
      <c r="A598" s="3" t="s">
        <v>761</v>
      </c>
      <c r="B598" s="2" t="s">
        <v>762</v>
      </c>
      <c r="C598" s="2" t="n">
        <v>2024</v>
      </c>
      <c r="D598" s="2" t="s">
        <v>1484</v>
      </c>
      <c r="E598" s="3" t="s">
        <v>1485</v>
      </c>
      <c r="F598" s="2" t="n">
        <v>12</v>
      </c>
      <c r="G598" s="2" t="s">
        <v>132</v>
      </c>
      <c r="H598" s="3" t="s">
        <v>133</v>
      </c>
      <c r="I598" s="10" t="n">
        <v>0</v>
      </c>
      <c r="J598" s="11" t="n">
        <f aca="false">I598/1000</f>
        <v>0</v>
      </c>
      <c r="K598" s="10" t="n">
        <v>0</v>
      </c>
      <c r="L598" s="12" t="n">
        <f aca="false">K598/1000</f>
        <v>0</v>
      </c>
      <c r="M598" s="13" t="n">
        <f aca="false">IF(SUMIFS($I$3:$I$30000,$B$3:$B$30000,$B598,$C$3:$C$30000,$C598,$D$3:$D$30000,$D598)=0,0,I598/SUMIFS($I$3:$I$30000,$B$3:$B$30000,$B598,$C$3:$C$30000,$C598,$D$3:$D$30000,$D598))</f>
        <v>0</v>
      </c>
      <c r="N598" s="13" t="n">
        <f aca="false">IF(SUMIFS($K$3:$K$30000,$B$3:$B$30000,$B598,$C$3:$C$30000,$C598,$D$3:$D$30000,$D598)=0,0,K598/SUMIFS($K$3:$K$30000,$B$3:$B$30000,$B598,$C$3:$C$30000,$C598,$D$3:$D$30000,$D598))</f>
        <v>0</v>
      </c>
      <c r="O598" s="10" t="n">
        <v>41290</v>
      </c>
      <c r="P598" s="11" t="n">
        <f aca="false">O598/1000</f>
        <v>41.29</v>
      </c>
      <c r="Q598" s="10" t="n">
        <v>120</v>
      </c>
      <c r="R598" s="12" t="n">
        <f aca="false">Q598/1000</f>
        <v>0.12</v>
      </c>
      <c r="S598" s="10" t="n">
        <v>93083659</v>
      </c>
      <c r="T598" s="10" t="n">
        <v>376751</v>
      </c>
    </row>
    <row r="599" customFormat="false" ht="15" hidden="false" customHeight="false" outlineLevel="0" collapsed="false">
      <c r="A599" s="3" t="s">
        <v>761</v>
      </c>
      <c r="B599" s="2" t="s">
        <v>762</v>
      </c>
      <c r="C599" s="2" t="n">
        <v>2024</v>
      </c>
      <c r="D599" s="2" t="s">
        <v>1484</v>
      </c>
      <c r="E599" s="3" t="s">
        <v>1485</v>
      </c>
      <c r="F599" s="2" t="n">
        <v>13</v>
      </c>
      <c r="G599" s="2" t="s">
        <v>122</v>
      </c>
      <c r="H599" s="3" t="s">
        <v>123</v>
      </c>
      <c r="I599" s="10" t="n">
        <v>0</v>
      </c>
      <c r="J599" s="11" t="n">
        <f aca="false">I599/1000</f>
        <v>0</v>
      </c>
      <c r="K599" s="10" t="n">
        <v>0</v>
      </c>
      <c r="L599" s="12" t="n">
        <f aca="false">K599/1000</f>
        <v>0</v>
      </c>
      <c r="M599" s="13" t="n">
        <f aca="false">IF(SUMIFS($I$3:$I$30000,$B$3:$B$30000,$B599,$C$3:$C$30000,$C599,$D$3:$D$30000,$D599)=0,0,I599/SUMIFS($I$3:$I$30000,$B$3:$B$30000,$B599,$C$3:$C$30000,$C599,$D$3:$D$30000,$D599))</f>
        <v>0</v>
      </c>
      <c r="N599" s="13" t="n">
        <f aca="false">IF(SUMIFS($K$3:$K$30000,$B$3:$B$30000,$B599,$C$3:$C$30000,$C599,$D$3:$D$30000,$D599)=0,0,K599/SUMIFS($K$3:$K$30000,$B$3:$B$30000,$B599,$C$3:$C$30000,$C599,$D$3:$D$30000,$D599))</f>
        <v>0</v>
      </c>
      <c r="O599" s="10" t="n">
        <v>43071</v>
      </c>
      <c r="P599" s="11" t="n">
        <f aca="false">O599/1000</f>
        <v>43.071</v>
      </c>
      <c r="Q599" s="10" t="n">
        <v>130</v>
      </c>
      <c r="R599" s="12" t="n">
        <f aca="false">Q599/1000</f>
        <v>0.13</v>
      </c>
      <c r="S599" s="10" t="n">
        <v>93083659</v>
      </c>
      <c r="T599" s="10" t="n">
        <v>376751</v>
      </c>
    </row>
    <row r="600" customFormat="false" ht="15" hidden="false" customHeight="false" outlineLevel="0" collapsed="false">
      <c r="A600" s="3" t="s">
        <v>761</v>
      </c>
      <c r="B600" s="2" t="s">
        <v>762</v>
      </c>
      <c r="C600" s="2" t="n">
        <v>2024</v>
      </c>
      <c r="D600" s="2" t="s">
        <v>1484</v>
      </c>
      <c r="E600" s="3" t="s">
        <v>1485</v>
      </c>
      <c r="F600" s="2" t="n">
        <v>14</v>
      </c>
      <c r="G600" s="2" t="s">
        <v>171</v>
      </c>
      <c r="H600" s="3" t="s">
        <v>172</v>
      </c>
      <c r="I600" s="10" t="n">
        <v>0</v>
      </c>
      <c r="J600" s="11" t="n">
        <f aca="false">I600/1000</f>
        <v>0</v>
      </c>
      <c r="K600" s="10" t="n">
        <v>0</v>
      </c>
      <c r="L600" s="12" t="n">
        <f aca="false">K600/1000</f>
        <v>0</v>
      </c>
      <c r="M600" s="13" t="n">
        <f aca="false">IF(SUMIFS($I$3:$I$30000,$B$3:$B$30000,$B600,$C$3:$C$30000,$C600,$D$3:$D$30000,$D600)=0,0,I600/SUMIFS($I$3:$I$30000,$B$3:$B$30000,$B600,$C$3:$C$30000,$C600,$D$3:$D$30000,$D600))</f>
        <v>0</v>
      </c>
      <c r="N600" s="13" t="n">
        <f aca="false">IF(SUMIFS($K$3:$K$30000,$B$3:$B$30000,$B600,$C$3:$C$30000,$C600,$D$3:$D$30000,$D600)=0,0,K600/SUMIFS($K$3:$K$30000,$B$3:$B$30000,$B600,$C$3:$C$30000,$C600,$D$3:$D$30000,$D600))</f>
        <v>0</v>
      </c>
      <c r="O600" s="10" t="n">
        <v>1926298</v>
      </c>
      <c r="P600" s="11" t="n">
        <f aca="false">O600/1000</f>
        <v>1926.298</v>
      </c>
      <c r="Q600" s="10" t="n">
        <v>7605</v>
      </c>
      <c r="R600" s="12" t="n">
        <f aca="false">Q600/1000</f>
        <v>7.605</v>
      </c>
      <c r="S600" s="10" t="n">
        <v>93083659</v>
      </c>
      <c r="T600" s="10" t="n">
        <v>376751</v>
      </c>
    </row>
    <row r="601" customFormat="false" ht="15" hidden="false" customHeight="false" outlineLevel="0" collapsed="false">
      <c r="A601" s="3" t="s">
        <v>761</v>
      </c>
      <c r="B601" s="2" t="s">
        <v>762</v>
      </c>
      <c r="C601" s="2" t="n">
        <v>2024</v>
      </c>
      <c r="D601" s="2" t="s">
        <v>1484</v>
      </c>
      <c r="E601" s="3" t="s">
        <v>1485</v>
      </c>
      <c r="F601" s="2" t="n">
        <v>15</v>
      </c>
      <c r="G601" s="2" t="s">
        <v>859</v>
      </c>
      <c r="H601" s="3" t="s">
        <v>860</v>
      </c>
      <c r="I601" s="10" t="n">
        <v>0</v>
      </c>
      <c r="J601" s="11" t="n">
        <f aca="false">I601/1000</f>
        <v>0</v>
      </c>
      <c r="K601" s="10" t="n">
        <v>0</v>
      </c>
      <c r="L601" s="12" t="n">
        <f aca="false">K601/1000</f>
        <v>0</v>
      </c>
      <c r="M601" s="13" t="n">
        <f aca="false">IF(SUMIFS($I$3:$I$30000,$B$3:$B$30000,$B601,$C$3:$C$30000,$C601,$D$3:$D$30000,$D601)=0,0,I601/SUMIFS($I$3:$I$30000,$B$3:$B$30000,$B601,$C$3:$C$30000,$C601,$D$3:$D$30000,$D601))</f>
        <v>0</v>
      </c>
      <c r="N601" s="13" t="n">
        <f aca="false">IF(SUMIFS($K$3:$K$30000,$B$3:$B$30000,$B601,$C$3:$C$30000,$C601,$D$3:$D$30000,$D601)=0,0,K601/SUMIFS($K$3:$K$30000,$B$3:$B$30000,$B601,$C$3:$C$30000,$C601,$D$3:$D$30000,$D601))</f>
        <v>0</v>
      </c>
      <c r="O601" s="10" t="n">
        <v>169399</v>
      </c>
      <c r="P601" s="11" t="n">
        <f aca="false">O601/1000</f>
        <v>169.399</v>
      </c>
      <c r="Q601" s="10" t="n">
        <v>500</v>
      </c>
      <c r="R601" s="12" t="n">
        <f aca="false">Q601/1000</f>
        <v>0.5</v>
      </c>
      <c r="S601" s="10" t="n">
        <v>93083659</v>
      </c>
      <c r="T601" s="10" t="n">
        <v>376751</v>
      </c>
    </row>
    <row r="602" customFormat="false" ht="15" hidden="false" customHeight="false" outlineLevel="0" collapsed="false">
      <c r="A602" s="3" t="s">
        <v>761</v>
      </c>
      <c r="B602" s="2" t="s">
        <v>762</v>
      </c>
      <c r="C602" s="2" t="n">
        <v>2024</v>
      </c>
      <c r="D602" s="2" t="s">
        <v>1484</v>
      </c>
      <c r="E602" s="3" t="s">
        <v>1485</v>
      </c>
      <c r="F602" s="2" t="n">
        <v>16</v>
      </c>
      <c r="G602" s="2" t="s">
        <v>180</v>
      </c>
      <c r="H602" s="3" t="s">
        <v>181</v>
      </c>
      <c r="I602" s="10" t="n">
        <v>0</v>
      </c>
      <c r="J602" s="11" t="n">
        <f aca="false">I602/1000</f>
        <v>0</v>
      </c>
      <c r="K602" s="10" t="n">
        <v>0</v>
      </c>
      <c r="L602" s="12" t="n">
        <f aca="false">K602/1000</f>
        <v>0</v>
      </c>
      <c r="M602" s="13" t="n">
        <f aca="false">IF(SUMIFS($I$3:$I$30000,$B$3:$B$30000,$B602,$C$3:$C$30000,$C602,$D$3:$D$30000,$D602)=0,0,I602/SUMIFS($I$3:$I$30000,$B$3:$B$30000,$B602,$C$3:$C$30000,$C602,$D$3:$D$30000,$D602))</f>
        <v>0</v>
      </c>
      <c r="N602" s="13" t="n">
        <f aca="false">IF(SUMIFS($K$3:$K$30000,$B$3:$B$30000,$B602,$C$3:$C$30000,$C602,$D$3:$D$30000,$D602)=0,0,K602/SUMIFS($K$3:$K$30000,$B$3:$B$30000,$B602,$C$3:$C$30000,$C602,$D$3:$D$30000,$D602))</f>
        <v>0</v>
      </c>
      <c r="O602" s="10" t="n">
        <v>5677</v>
      </c>
      <c r="P602" s="11" t="n">
        <f aca="false">O602/1000</f>
        <v>5.677</v>
      </c>
      <c r="Q602" s="10" t="n">
        <v>15</v>
      </c>
      <c r="R602" s="12" t="n">
        <f aca="false">Q602/1000</f>
        <v>0.015</v>
      </c>
      <c r="S602" s="10" t="n">
        <v>93083659</v>
      </c>
      <c r="T602" s="10" t="n">
        <v>376751</v>
      </c>
    </row>
    <row r="603" customFormat="false" ht="15" hidden="false" customHeight="false" outlineLevel="0" collapsed="false">
      <c r="A603" s="3" t="s">
        <v>761</v>
      </c>
      <c r="B603" s="2" t="s">
        <v>762</v>
      </c>
      <c r="C603" s="2" t="n">
        <v>2024</v>
      </c>
      <c r="D603" s="2" t="s">
        <v>1484</v>
      </c>
      <c r="E603" s="3" t="s">
        <v>1485</v>
      </c>
      <c r="F603" s="2" t="n">
        <v>17</v>
      </c>
      <c r="G603" s="2" t="s">
        <v>325</v>
      </c>
      <c r="H603" s="3" t="s">
        <v>326</v>
      </c>
      <c r="I603" s="10" t="n">
        <v>0</v>
      </c>
      <c r="J603" s="11" t="n">
        <f aca="false">I603/1000</f>
        <v>0</v>
      </c>
      <c r="K603" s="10" t="n">
        <v>0</v>
      </c>
      <c r="L603" s="12" t="n">
        <f aca="false">K603/1000</f>
        <v>0</v>
      </c>
      <c r="M603" s="13" t="n">
        <f aca="false">IF(SUMIFS($I$3:$I$30000,$B$3:$B$30000,$B603,$C$3:$C$30000,$C603,$D$3:$D$30000,$D603)=0,0,I603/SUMIFS($I$3:$I$30000,$B$3:$B$30000,$B603,$C$3:$C$30000,$C603,$D$3:$D$30000,$D603))</f>
        <v>0</v>
      </c>
      <c r="N603" s="13" t="n">
        <f aca="false">IF(SUMIFS($K$3:$K$30000,$B$3:$B$30000,$B603,$C$3:$C$30000,$C603,$D$3:$D$30000,$D603)=0,0,K603/SUMIFS($K$3:$K$30000,$B$3:$B$30000,$B603,$C$3:$C$30000,$C603,$D$3:$D$30000,$D603))</f>
        <v>0</v>
      </c>
      <c r="O603" s="10" t="n">
        <v>77832</v>
      </c>
      <c r="P603" s="11" t="n">
        <f aca="false">O603/1000</f>
        <v>77.832</v>
      </c>
      <c r="Q603" s="10" t="n">
        <v>170</v>
      </c>
      <c r="R603" s="12" t="n">
        <f aca="false">Q603/1000</f>
        <v>0.17</v>
      </c>
      <c r="S603" s="10" t="n">
        <v>93083659</v>
      </c>
      <c r="T603" s="10" t="n">
        <v>376751</v>
      </c>
    </row>
    <row r="604" customFormat="false" ht="15" hidden="false" customHeight="false" outlineLevel="0" collapsed="false">
      <c r="A604" s="3" t="s">
        <v>761</v>
      </c>
      <c r="B604" s="2" t="s">
        <v>762</v>
      </c>
      <c r="C604" s="2" t="n">
        <v>2024</v>
      </c>
      <c r="D604" s="2" t="s">
        <v>1484</v>
      </c>
      <c r="E604" s="3" t="s">
        <v>1485</v>
      </c>
      <c r="F604" s="2" t="n">
        <v>18</v>
      </c>
      <c r="G604" s="2" t="s">
        <v>137</v>
      </c>
      <c r="H604" s="3" t="s">
        <v>138</v>
      </c>
      <c r="I604" s="10" t="n">
        <v>0</v>
      </c>
      <c r="J604" s="11" t="n">
        <f aca="false">I604/1000</f>
        <v>0</v>
      </c>
      <c r="K604" s="10" t="n">
        <v>0</v>
      </c>
      <c r="L604" s="12" t="n">
        <f aca="false">K604/1000</f>
        <v>0</v>
      </c>
      <c r="M604" s="13" t="n">
        <f aca="false">IF(SUMIFS($I$3:$I$30000,$B$3:$B$30000,$B604,$C$3:$C$30000,$C604,$D$3:$D$30000,$D604)=0,0,I604/SUMIFS($I$3:$I$30000,$B$3:$B$30000,$B604,$C$3:$C$30000,$C604,$D$3:$D$30000,$D604))</f>
        <v>0</v>
      </c>
      <c r="N604" s="13" t="n">
        <f aca="false">IF(SUMIFS($K$3:$K$30000,$B$3:$B$30000,$B604,$C$3:$C$30000,$C604,$D$3:$D$30000,$D604)=0,0,K604/SUMIFS($K$3:$K$30000,$B$3:$B$30000,$B604,$C$3:$C$30000,$C604,$D$3:$D$30000,$D604))</f>
        <v>0</v>
      </c>
      <c r="O604" s="10" t="n">
        <v>266590</v>
      </c>
      <c r="P604" s="11" t="n">
        <f aca="false">O604/1000</f>
        <v>266.59</v>
      </c>
      <c r="Q604" s="10" t="n">
        <v>1002</v>
      </c>
      <c r="R604" s="12" t="n">
        <f aca="false">Q604/1000</f>
        <v>1.002</v>
      </c>
      <c r="S604" s="10" t="n">
        <v>93083659</v>
      </c>
      <c r="T604" s="10" t="n">
        <v>376751</v>
      </c>
    </row>
    <row r="605" customFormat="false" ht="15" hidden="false" customHeight="false" outlineLevel="0" collapsed="false">
      <c r="A605" s="3" t="s">
        <v>761</v>
      </c>
      <c r="B605" s="2" t="s">
        <v>762</v>
      </c>
      <c r="C605" s="2" t="n">
        <v>2024</v>
      </c>
      <c r="D605" s="2" t="s">
        <v>1484</v>
      </c>
      <c r="E605" s="3" t="s">
        <v>1485</v>
      </c>
      <c r="F605" s="2" t="n">
        <v>19</v>
      </c>
      <c r="G605" s="2" t="s">
        <v>210</v>
      </c>
      <c r="H605" s="3" t="s">
        <v>211</v>
      </c>
      <c r="I605" s="10" t="n">
        <v>0</v>
      </c>
      <c r="J605" s="11" t="n">
        <f aca="false">I605/1000</f>
        <v>0</v>
      </c>
      <c r="K605" s="10" t="n">
        <v>0</v>
      </c>
      <c r="L605" s="12" t="n">
        <f aca="false">K605/1000</f>
        <v>0</v>
      </c>
      <c r="M605" s="13" t="n">
        <f aca="false">IF(SUMIFS($I$3:$I$30000,$B$3:$B$30000,$B605,$C$3:$C$30000,$C605,$D$3:$D$30000,$D605)=0,0,I605/SUMIFS($I$3:$I$30000,$B$3:$B$30000,$B605,$C$3:$C$30000,$C605,$D$3:$D$30000,$D605))</f>
        <v>0</v>
      </c>
      <c r="N605" s="13" t="n">
        <f aca="false">IF(SUMIFS($K$3:$K$30000,$B$3:$B$30000,$B605,$C$3:$C$30000,$C605,$D$3:$D$30000,$D605)=0,0,K605/SUMIFS($K$3:$K$30000,$B$3:$B$30000,$B605,$C$3:$C$30000,$C605,$D$3:$D$30000,$D605))</f>
        <v>0</v>
      </c>
      <c r="O605" s="10" t="n">
        <v>86184</v>
      </c>
      <c r="P605" s="11" t="n">
        <f aca="false">O605/1000</f>
        <v>86.184</v>
      </c>
      <c r="Q605" s="10" t="n">
        <v>140</v>
      </c>
      <c r="R605" s="12" t="n">
        <f aca="false">Q605/1000</f>
        <v>0.14</v>
      </c>
      <c r="S605" s="10" t="n">
        <v>93083659</v>
      </c>
      <c r="T605" s="10" t="n">
        <v>376751</v>
      </c>
    </row>
    <row r="606" customFormat="false" ht="15" hidden="false" customHeight="false" outlineLevel="0" collapsed="false">
      <c r="A606" s="3" t="s">
        <v>761</v>
      </c>
      <c r="B606" s="2" t="s">
        <v>762</v>
      </c>
      <c r="C606" s="2" t="n">
        <v>2024</v>
      </c>
      <c r="D606" s="2" t="s">
        <v>1486</v>
      </c>
      <c r="E606" s="3" t="s">
        <v>1487</v>
      </c>
      <c r="F606" s="2" t="n">
        <v>1</v>
      </c>
      <c r="G606" s="2" t="s">
        <v>102</v>
      </c>
      <c r="H606" s="3" t="s">
        <v>103</v>
      </c>
      <c r="I606" s="10" t="n">
        <v>736142</v>
      </c>
      <c r="J606" s="11" t="n">
        <f aca="false">I606/1000</f>
        <v>736.142</v>
      </c>
      <c r="K606" s="10" t="n">
        <v>3556</v>
      </c>
      <c r="L606" s="12" t="n">
        <f aca="false">K606/1000</f>
        <v>3.556</v>
      </c>
      <c r="M606" s="13" t="n">
        <f aca="false">IF(SUMIFS($I$3:$I$30000,$B$3:$B$30000,$B606,$C$3:$C$30000,$C606,$D$3:$D$30000,$D606)=0,0,I606/SUMIFS($I$3:$I$30000,$B$3:$B$30000,$B606,$C$3:$C$30000,$C606,$D$3:$D$30000,$D606))</f>
        <v>0.585209458213293</v>
      </c>
      <c r="N606" s="13" t="n">
        <f aca="false">IF(SUMIFS($K$3:$K$30000,$B$3:$B$30000,$B606,$C$3:$C$30000,$C606,$D$3:$D$30000,$D606)=0,0,K606/SUMIFS($K$3:$K$30000,$B$3:$B$30000,$B606,$C$3:$C$30000,$C606,$D$3:$D$30000,$D606))</f>
        <v>0.658274713069234</v>
      </c>
      <c r="O606" s="10" t="n">
        <v>7267</v>
      </c>
      <c r="P606" s="11" t="n">
        <f aca="false">O606/1000</f>
        <v>7.267</v>
      </c>
      <c r="Q606" s="10" t="n">
        <v>24</v>
      </c>
      <c r="R606" s="12" t="n">
        <f aca="false">Q606/1000</f>
        <v>0.024</v>
      </c>
      <c r="S606" s="10" t="n">
        <v>1257912</v>
      </c>
      <c r="T606" s="10" t="n">
        <v>5402</v>
      </c>
    </row>
    <row r="607" customFormat="false" ht="15" hidden="false" customHeight="false" outlineLevel="0" collapsed="false">
      <c r="A607" s="3" t="s">
        <v>761</v>
      </c>
      <c r="B607" s="2" t="s">
        <v>762</v>
      </c>
      <c r="C607" s="2" t="n">
        <v>2024</v>
      </c>
      <c r="D607" s="2" t="s">
        <v>1486</v>
      </c>
      <c r="E607" s="3" t="s">
        <v>1487</v>
      </c>
      <c r="F607" s="2" t="n">
        <v>2</v>
      </c>
      <c r="G607" s="2" t="s">
        <v>137</v>
      </c>
      <c r="H607" s="3" t="s">
        <v>138</v>
      </c>
      <c r="I607" s="10" t="n">
        <v>203950</v>
      </c>
      <c r="J607" s="11" t="n">
        <f aca="false">I607/1000</f>
        <v>203.95</v>
      </c>
      <c r="K607" s="10" t="n">
        <v>648</v>
      </c>
      <c r="L607" s="12" t="n">
        <f aca="false">K607/1000</f>
        <v>0.648</v>
      </c>
      <c r="M607" s="13" t="n">
        <f aca="false">IF(SUMIFS($I$3:$I$30000,$B$3:$B$30000,$B607,$C$3:$C$30000,$C607,$D$3:$D$30000,$D607)=0,0,I607/SUMIFS($I$3:$I$30000,$B$3:$B$30000,$B607,$C$3:$C$30000,$C607,$D$3:$D$30000,$D607))</f>
        <v>0.162133758164323</v>
      </c>
      <c r="N607" s="13" t="n">
        <f aca="false">IF(SUMIFS($K$3:$K$30000,$B$3:$B$30000,$B607,$C$3:$C$30000,$C607,$D$3:$D$30000,$D607)=0,0,K607/SUMIFS($K$3:$K$30000,$B$3:$B$30000,$B607,$C$3:$C$30000,$C607,$D$3:$D$30000,$D607))</f>
        <v>0.119955572010367</v>
      </c>
      <c r="O607" s="10" t="n">
        <v>0</v>
      </c>
      <c r="P607" s="11" t="n">
        <f aca="false">O607/1000</f>
        <v>0</v>
      </c>
      <c r="Q607" s="10" t="n">
        <v>0</v>
      </c>
      <c r="R607" s="12" t="n">
        <f aca="false">Q607/1000</f>
        <v>0</v>
      </c>
      <c r="S607" s="10" t="n">
        <v>1257912</v>
      </c>
      <c r="T607" s="10" t="n">
        <v>5402</v>
      </c>
    </row>
    <row r="608" customFormat="false" ht="15" hidden="false" customHeight="false" outlineLevel="0" collapsed="false">
      <c r="A608" s="3" t="s">
        <v>761</v>
      </c>
      <c r="B608" s="2" t="s">
        <v>762</v>
      </c>
      <c r="C608" s="2" t="n">
        <v>2024</v>
      </c>
      <c r="D608" s="2" t="s">
        <v>1486</v>
      </c>
      <c r="E608" s="3" t="s">
        <v>1487</v>
      </c>
      <c r="F608" s="2" t="n">
        <v>3</v>
      </c>
      <c r="G608" s="2" t="s">
        <v>147</v>
      </c>
      <c r="H608" s="3" t="s">
        <v>148</v>
      </c>
      <c r="I608" s="10" t="n">
        <v>146674</v>
      </c>
      <c r="J608" s="11" t="n">
        <f aca="false">I608/1000</f>
        <v>146.674</v>
      </c>
      <c r="K608" s="10" t="n">
        <v>613</v>
      </c>
      <c r="L608" s="12" t="n">
        <f aca="false">K608/1000</f>
        <v>0.613</v>
      </c>
      <c r="M608" s="13" t="n">
        <f aca="false">IF(SUMIFS($I$3:$I$30000,$B$3:$B$30000,$B608,$C$3:$C$30000,$C608,$D$3:$D$30000,$D608)=0,0,I608/SUMIFS($I$3:$I$30000,$B$3:$B$30000,$B608,$C$3:$C$30000,$C608,$D$3:$D$30000,$D608))</f>
        <v>0.116601161289502</v>
      </c>
      <c r="N608" s="13" t="n">
        <f aca="false">IF(SUMIFS($K$3:$K$30000,$B$3:$B$30000,$B608,$C$3:$C$30000,$C608,$D$3:$D$30000,$D608)=0,0,K608/SUMIFS($K$3:$K$30000,$B$3:$B$30000,$B608,$C$3:$C$30000,$C608,$D$3:$D$30000,$D608))</f>
        <v>0.113476490188819</v>
      </c>
      <c r="O608" s="10" t="n">
        <v>4871</v>
      </c>
      <c r="P608" s="11" t="n">
        <f aca="false">O608/1000</f>
        <v>4.871</v>
      </c>
      <c r="Q608" s="10" t="n">
        <v>9</v>
      </c>
      <c r="R608" s="12" t="n">
        <f aca="false">Q608/1000</f>
        <v>0.009</v>
      </c>
      <c r="S608" s="10" t="n">
        <v>1257912</v>
      </c>
      <c r="T608" s="10" t="n">
        <v>5402</v>
      </c>
    </row>
    <row r="609" customFormat="false" ht="15" hidden="false" customHeight="false" outlineLevel="0" collapsed="false">
      <c r="A609" s="3" t="s">
        <v>761</v>
      </c>
      <c r="B609" s="2" t="s">
        <v>762</v>
      </c>
      <c r="C609" s="2" t="n">
        <v>2024</v>
      </c>
      <c r="D609" s="2" t="s">
        <v>1486</v>
      </c>
      <c r="E609" s="3" t="s">
        <v>1487</v>
      </c>
      <c r="F609" s="2" t="n">
        <v>4</v>
      </c>
      <c r="G609" s="2" t="s">
        <v>97</v>
      </c>
      <c r="H609" s="3" t="s">
        <v>98</v>
      </c>
      <c r="I609" s="10" t="n">
        <v>135296</v>
      </c>
      <c r="J609" s="11" t="n">
        <f aca="false">I609/1000</f>
        <v>135.296</v>
      </c>
      <c r="K609" s="10" t="n">
        <v>472</v>
      </c>
      <c r="L609" s="12" t="n">
        <f aca="false">K609/1000</f>
        <v>0.472</v>
      </c>
      <c r="M609" s="13" t="n">
        <f aca="false">IF(SUMIFS($I$3:$I$30000,$B$3:$B$30000,$B609,$C$3:$C$30000,$C609,$D$3:$D$30000,$D609)=0,0,I609/SUMIFS($I$3:$I$30000,$B$3:$B$30000,$B609,$C$3:$C$30000,$C609,$D$3:$D$30000,$D609))</f>
        <v>0.107556013457221</v>
      </c>
      <c r="N609" s="13" t="n">
        <f aca="false">IF(SUMIFS($K$3:$K$30000,$B$3:$B$30000,$B609,$C$3:$C$30000,$C609,$D$3:$D$30000,$D609)=0,0,K609/SUMIFS($K$3:$K$30000,$B$3:$B$30000,$B609,$C$3:$C$30000,$C609,$D$3:$D$30000,$D609))</f>
        <v>0.0873750462791559</v>
      </c>
      <c r="O609" s="10" t="n">
        <v>352</v>
      </c>
      <c r="P609" s="11" t="n">
        <f aca="false">O609/1000</f>
        <v>0.352</v>
      </c>
      <c r="Q609" s="10" t="n">
        <v>3</v>
      </c>
      <c r="R609" s="12" t="n">
        <f aca="false">Q609/1000</f>
        <v>0.003</v>
      </c>
      <c r="S609" s="10" t="n">
        <v>1257912</v>
      </c>
      <c r="T609" s="10" t="n">
        <v>5402</v>
      </c>
    </row>
    <row r="610" customFormat="false" ht="15" hidden="false" customHeight="false" outlineLevel="0" collapsed="false">
      <c r="A610" s="3" t="s">
        <v>761</v>
      </c>
      <c r="B610" s="2" t="s">
        <v>762</v>
      </c>
      <c r="C610" s="2" t="n">
        <v>2024</v>
      </c>
      <c r="D610" s="2" t="s">
        <v>1486</v>
      </c>
      <c r="E610" s="3" t="s">
        <v>1487</v>
      </c>
      <c r="F610" s="2" t="n">
        <v>5</v>
      </c>
      <c r="G610" s="2" t="s">
        <v>377</v>
      </c>
      <c r="H610" s="3" t="s">
        <v>378</v>
      </c>
      <c r="I610" s="10" t="n">
        <v>20443</v>
      </c>
      <c r="J610" s="11" t="n">
        <f aca="false">I610/1000</f>
        <v>20.443</v>
      </c>
      <c r="K610" s="10" t="n">
        <v>96</v>
      </c>
      <c r="L610" s="12" t="n">
        <f aca="false">K610/1000</f>
        <v>0.096</v>
      </c>
      <c r="M610" s="13" t="n">
        <f aca="false">IF(SUMIFS($I$3:$I$30000,$B$3:$B$30000,$B610,$C$3:$C$30000,$C610,$D$3:$D$30000,$D610)=0,0,I610/SUMIFS($I$3:$I$30000,$B$3:$B$30000,$B610,$C$3:$C$30000,$C610,$D$3:$D$30000,$D610))</f>
        <v>0.0162515342885671</v>
      </c>
      <c r="N610" s="13" t="n">
        <f aca="false">IF(SUMIFS($K$3:$K$30000,$B$3:$B$30000,$B610,$C$3:$C$30000,$C610,$D$3:$D$30000,$D610)=0,0,K610/SUMIFS($K$3:$K$30000,$B$3:$B$30000,$B610,$C$3:$C$30000,$C610,$D$3:$D$30000,$D610))</f>
        <v>0.0177711958533876</v>
      </c>
      <c r="O610" s="10" t="n">
        <v>0</v>
      </c>
      <c r="P610" s="11" t="n">
        <f aca="false">O610/1000</f>
        <v>0</v>
      </c>
      <c r="Q610" s="10" t="n">
        <v>0</v>
      </c>
      <c r="R610" s="12" t="n">
        <f aca="false">Q610/1000</f>
        <v>0</v>
      </c>
      <c r="S610" s="10" t="n">
        <v>1257912</v>
      </c>
      <c r="T610" s="10" t="n">
        <v>5402</v>
      </c>
    </row>
    <row r="611" customFormat="false" ht="15" hidden="false" customHeight="false" outlineLevel="0" collapsed="false">
      <c r="A611" s="3" t="s">
        <v>761</v>
      </c>
      <c r="B611" s="2" t="s">
        <v>762</v>
      </c>
      <c r="C611" s="2" t="n">
        <v>2024</v>
      </c>
      <c r="D611" s="2" t="s">
        <v>1486</v>
      </c>
      <c r="E611" s="3" t="s">
        <v>1487</v>
      </c>
      <c r="F611" s="2" t="n">
        <v>6</v>
      </c>
      <c r="G611" s="2" t="s">
        <v>107</v>
      </c>
      <c r="H611" s="3" t="s">
        <v>108</v>
      </c>
      <c r="I611" s="10" t="n">
        <v>13482</v>
      </c>
      <c r="J611" s="11" t="n">
        <f aca="false">I611/1000</f>
        <v>13.482</v>
      </c>
      <c r="K611" s="10" t="n">
        <v>16</v>
      </c>
      <c r="L611" s="12" t="n">
        <f aca="false">K611/1000</f>
        <v>0.016</v>
      </c>
      <c r="M611" s="13" t="n">
        <f aca="false">IF(SUMIFS($I$3:$I$30000,$B$3:$B$30000,$B611,$C$3:$C$30000,$C611,$D$3:$D$30000,$D611)=0,0,I611/SUMIFS($I$3:$I$30000,$B$3:$B$30000,$B611,$C$3:$C$30000,$C611,$D$3:$D$30000,$D611))</f>
        <v>0.0107177608608551</v>
      </c>
      <c r="N611" s="13" t="n">
        <f aca="false">IF(SUMIFS($K$3:$K$30000,$B$3:$B$30000,$B611,$C$3:$C$30000,$C611,$D$3:$D$30000,$D611)=0,0,K611/SUMIFS($K$3:$K$30000,$B$3:$B$30000,$B611,$C$3:$C$30000,$C611,$D$3:$D$30000,$D611))</f>
        <v>0.00296186597556461</v>
      </c>
      <c r="O611" s="10" t="n">
        <v>626284</v>
      </c>
      <c r="P611" s="11" t="n">
        <f aca="false">O611/1000</f>
        <v>626.284</v>
      </c>
      <c r="Q611" s="10" t="n">
        <v>2500</v>
      </c>
      <c r="R611" s="12" t="n">
        <f aca="false">Q611/1000</f>
        <v>2.5</v>
      </c>
      <c r="S611" s="10" t="n">
        <v>1257912</v>
      </c>
      <c r="T611" s="10" t="n">
        <v>5402</v>
      </c>
    </row>
    <row r="612" customFormat="false" ht="15" hidden="false" customHeight="false" outlineLevel="0" collapsed="false">
      <c r="A612" s="3" t="s">
        <v>761</v>
      </c>
      <c r="B612" s="2" t="s">
        <v>762</v>
      </c>
      <c r="C612" s="2" t="n">
        <v>2024</v>
      </c>
      <c r="D612" s="2" t="s">
        <v>1486</v>
      </c>
      <c r="E612" s="3" t="s">
        <v>1487</v>
      </c>
      <c r="F612" s="2" t="n">
        <v>7</v>
      </c>
      <c r="G612" s="2" t="s">
        <v>162</v>
      </c>
      <c r="H612" s="3" t="s">
        <v>163</v>
      </c>
      <c r="I612" s="10" t="n">
        <v>976</v>
      </c>
      <c r="J612" s="11" t="n">
        <f aca="false">I612/1000</f>
        <v>0.976</v>
      </c>
      <c r="K612" s="10" t="n">
        <v>1</v>
      </c>
      <c r="L612" s="12" t="n">
        <f aca="false">K612/1000</f>
        <v>0.001</v>
      </c>
      <c r="M612" s="13" t="n">
        <f aca="false">IF(SUMIFS($I$3:$I$30000,$B$3:$B$30000,$B612,$C$3:$C$30000,$C612,$D$3:$D$30000,$D612)=0,0,I612/SUMIFS($I$3:$I$30000,$B$3:$B$30000,$B612,$C$3:$C$30000,$C612,$D$3:$D$30000,$D612))</f>
        <v>0.000775888933407106</v>
      </c>
      <c r="N612" s="13" t="n">
        <f aca="false">IF(SUMIFS($K$3:$K$30000,$B$3:$B$30000,$B612,$C$3:$C$30000,$C612,$D$3:$D$30000,$D612)=0,0,K612/SUMIFS($K$3:$K$30000,$B$3:$B$30000,$B612,$C$3:$C$30000,$C612,$D$3:$D$30000,$D612))</f>
        <v>0.000185116623472788</v>
      </c>
      <c r="O612" s="10" t="n">
        <v>0</v>
      </c>
      <c r="P612" s="11" t="n">
        <f aca="false">O612/1000</f>
        <v>0</v>
      </c>
      <c r="Q612" s="10" t="n">
        <v>0</v>
      </c>
      <c r="R612" s="12" t="n">
        <f aca="false">Q612/1000</f>
        <v>0</v>
      </c>
      <c r="S612" s="10" t="n">
        <v>1257912</v>
      </c>
      <c r="T612" s="10" t="n">
        <v>5402</v>
      </c>
    </row>
    <row r="613" customFormat="false" ht="15" hidden="false" customHeight="false" outlineLevel="0" collapsed="false">
      <c r="A613" s="3" t="s">
        <v>761</v>
      </c>
      <c r="B613" s="2" t="s">
        <v>762</v>
      </c>
      <c r="C613" s="2" t="n">
        <v>2024</v>
      </c>
      <c r="D613" s="2" t="s">
        <v>1486</v>
      </c>
      <c r="E613" s="3" t="s">
        <v>1487</v>
      </c>
      <c r="F613" s="2" t="n">
        <v>8</v>
      </c>
      <c r="G613" s="2" t="s">
        <v>247</v>
      </c>
      <c r="H613" s="3" t="s">
        <v>248</v>
      </c>
      <c r="I613" s="10" t="n">
        <v>860</v>
      </c>
      <c r="J613" s="11" t="n">
        <f aca="false">I613/1000</f>
        <v>0.86</v>
      </c>
      <c r="K613" s="10" t="n">
        <v>0</v>
      </c>
      <c r="L613" s="12" t="n">
        <f aca="false">K613/1000</f>
        <v>0</v>
      </c>
      <c r="M613" s="13" t="n">
        <f aca="false">IF(SUMIFS($I$3:$I$30000,$B$3:$B$30000,$B613,$C$3:$C$30000,$C613,$D$3:$D$30000,$D613)=0,0,I613/SUMIFS($I$3:$I$30000,$B$3:$B$30000,$B613,$C$3:$C$30000,$C613,$D$3:$D$30000,$D613))</f>
        <v>0.000683672625748065</v>
      </c>
      <c r="N613" s="13" t="n">
        <f aca="false">IF(SUMIFS($K$3:$K$30000,$B$3:$B$30000,$B613,$C$3:$C$30000,$C613,$D$3:$D$30000,$D613)=0,0,K613/SUMIFS($K$3:$K$30000,$B$3:$B$30000,$B613,$C$3:$C$30000,$C613,$D$3:$D$30000,$D613))</f>
        <v>0</v>
      </c>
      <c r="O613" s="10" t="n">
        <v>1650</v>
      </c>
      <c r="P613" s="11" t="n">
        <f aca="false">O613/1000</f>
        <v>1.65</v>
      </c>
      <c r="Q613" s="10" t="n">
        <v>1</v>
      </c>
      <c r="R613" s="12" t="n">
        <f aca="false">Q613/1000</f>
        <v>0.001</v>
      </c>
      <c r="S613" s="10" t="n">
        <v>1257912</v>
      </c>
      <c r="T613" s="10" t="n">
        <v>5402</v>
      </c>
    </row>
    <row r="614" customFormat="false" ht="15" hidden="false" customHeight="false" outlineLevel="0" collapsed="false">
      <c r="A614" s="3" t="s">
        <v>761</v>
      </c>
      <c r="B614" s="2" t="s">
        <v>762</v>
      </c>
      <c r="C614" s="2" t="n">
        <v>2024</v>
      </c>
      <c r="D614" s="2" t="s">
        <v>1486</v>
      </c>
      <c r="E614" s="3" t="s">
        <v>1487</v>
      </c>
      <c r="F614" s="2" t="n">
        <v>9</v>
      </c>
      <c r="G614" s="2" t="s">
        <v>951</v>
      </c>
      <c r="H614" s="3" t="s">
        <v>952</v>
      </c>
      <c r="I614" s="10" t="n">
        <v>89</v>
      </c>
      <c r="J614" s="11" t="n">
        <f aca="false">I614/1000</f>
        <v>0.089</v>
      </c>
      <c r="K614" s="10" t="n">
        <v>0</v>
      </c>
      <c r="L614" s="12" t="n">
        <f aca="false">K614/1000</f>
        <v>0</v>
      </c>
      <c r="M614" s="13" t="n">
        <f aca="false">IF(SUMIFS($I$3:$I$30000,$B$3:$B$30000,$B614,$C$3:$C$30000,$C614,$D$3:$D$30000,$D614)=0,0,I614/SUMIFS($I$3:$I$30000,$B$3:$B$30000,$B614,$C$3:$C$30000,$C614,$D$3:$D$30000,$D614))</f>
        <v>7.075216708323E-005</v>
      </c>
      <c r="N614" s="13" t="n">
        <f aca="false">IF(SUMIFS($K$3:$K$30000,$B$3:$B$30000,$B614,$C$3:$C$30000,$C614,$D$3:$D$30000,$D614)=0,0,K614/SUMIFS($K$3:$K$30000,$B$3:$B$30000,$B614,$C$3:$C$30000,$C614,$D$3:$D$30000,$D614))</f>
        <v>0</v>
      </c>
      <c r="O614" s="10" t="n">
        <v>0</v>
      </c>
      <c r="P614" s="11" t="n">
        <f aca="false">O614/1000</f>
        <v>0</v>
      </c>
      <c r="Q614" s="10" t="n">
        <v>0</v>
      </c>
      <c r="R614" s="12" t="n">
        <f aca="false">Q614/1000</f>
        <v>0</v>
      </c>
      <c r="S614" s="10" t="n">
        <v>1257912</v>
      </c>
      <c r="T614" s="10" t="n">
        <v>5402</v>
      </c>
    </row>
    <row r="615" customFormat="false" ht="15" hidden="false" customHeight="false" outlineLevel="0" collapsed="false">
      <c r="A615" s="3" t="s">
        <v>761</v>
      </c>
      <c r="B615" s="2" t="s">
        <v>762</v>
      </c>
      <c r="C615" s="2" t="n">
        <v>2024</v>
      </c>
      <c r="D615" s="2" t="s">
        <v>1486</v>
      </c>
      <c r="E615" s="3" t="s">
        <v>1487</v>
      </c>
      <c r="F615" s="2" t="n">
        <v>10</v>
      </c>
      <c r="G615" s="2" t="s">
        <v>325</v>
      </c>
      <c r="H615" s="3" t="s">
        <v>326</v>
      </c>
      <c r="I615" s="10" t="n">
        <v>0</v>
      </c>
      <c r="J615" s="11" t="n">
        <f aca="false">I615/1000</f>
        <v>0</v>
      </c>
      <c r="K615" s="10" t="n">
        <v>0</v>
      </c>
      <c r="L615" s="12" t="n">
        <f aca="false">K615/1000</f>
        <v>0</v>
      </c>
      <c r="M615" s="13" t="n">
        <f aca="false">IF(SUMIFS($I$3:$I$30000,$B$3:$B$30000,$B615,$C$3:$C$30000,$C615,$D$3:$D$30000,$D615)=0,0,I615/SUMIFS($I$3:$I$30000,$B$3:$B$30000,$B615,$C$3:$C$30000,$C615,$D$3:$D$30000,$D615))</f>
        <v>0</v>
      </c>
      <c r="N615" s="13" t="n">
        <f aca="false">IF(SUMIFS($K$3:$K$30000,$B$3:$B$30000,$B615,$C$3:$C$30000,$C615,$D$3:$D$30000,$D615)=0,0,K615/SUMIFS($K$3:$K$30000,$B$3:$B$30000,$B615,$C$3:$C$30000,$C615,$D$3:$D$30000,$D615))</f>
        <v>0</v>
      </c>
      <c r="O615" s="10" t="n">
        <v>8780</v>
      </c>
      <c r="P615" s="11" t="n">
        <f aca="false">O615/1000</f>
        <v>8.78</v>
      </c>
      <c r="Q615" s="10" t="n">
        <v>20</v>
      </c>
      <c r="R615" s="12" t="n">
        <f aca="false">Q615/1000</f>
        <v>0.02</v>
      </c>
      <c r="S615" s="10" t="n">
        <v>1257912</v>
      </c>
      <c r="T615" s="10" t="n">
        <v>5402</v>
      </c>
    </row>
    <row r="616" customFormat="false" ht="15" hidden="false" customHeight="false" outlineLevel="0" collapsed="false">
      <c r="A616" s="3" t="s">
        <v>761</v>
      </c>
      <c r="B616" s="2" t="s">
        <v>762</v>
      </c>
      <c r="C616" s="2" t="n">
        <v>2024</v>
      </c>
      <c r="D616" s="2" t="s">
        <v>1486</v>
      </c>
      <c r="E616" s="3" t="s">
        <v>1487</v>
      </c>
      <c r="F616" s="2" t="n">
        <v>11</v>
      </c>
      <c r="G616" s="2" t="s">
        <v>180</v>
      </c>
      <c r="H616" s="3" t="s">
        <v>181</v>
      </c>
      <c r="I616" s="10" t="n">
        <v>0</v>
      </c>
      <c r="J616" s="11" t="n">
        <f aca="false">I616/1000</f>
        <v>0</v>
      </c>
      <c r="K616" s="10" t="n">
        <v>0</v>
      </c>
      <c r="L616" s="12" t="n">
        <f aca="false">K616/1000</f>
        <v>0</v>
      </c>
      <c r="M616" s="13" t="n">
        <f aca="false">IF(SUMIFS($I$3:$I$30000,$B$3:$B$30000,$B616,$C$3:$C$30000,$C616,$D$3:$D$30000,$D616)=0,0,I616/SUMIFS($I$3:$I$30000,$B$3:$B$30000,$B616,$C$3:$C$30000,$C616,$D$3:$D$30000,$D616))</f>
        <v>0</v>
      </c>
      <c r="N616" s="13" t="n">
        <f aca="false">IF(SUMIFS($K$3:$K$30000,$B$3:$B$30000,$B616,$C$3:$C$30000,$C616,$D$3:$D$30000,$D616)=0,0,K616/SUMIFS($K$3:$K$30000,$B$3:$B$30000,$B616,$C$3:$C$30000,$C616,$D$3:$D$30000,$D616))</f>
        <v>0</v>
      </c>
      <c r="O616" s="10" t="n">
        <v>416</v>
      </c>
      <c r="P616" s="11" t="n">
        <f aca="false">O616/1000</f>
        <v>0.416</v>
      </c>
      <c r="Q616" s="10" t="n">
        <v>1</v>
      </c>
      <c r="R616" s="12" t="n">
        <f aca="false">Q616/1000</f>
        <v>0.001</v>
      </c>
      <c r="S616" s="10" t="n">
        <v>1257912</v>
      </c>
      <c r="T616" s="10" t="n">
        <v>5402</v>
      </c>
    </row>
    <row r="617" customFormat="false" ht="15" hidden="false" customHeight="false" outlineLevel="0" collapsed="false">
      <c r="A617" s="3" t="s">
        <v>761</v>
      </c>
      <c r="B617" s="2" t="s">
        <v>762</v>
      </c>
      <c r="C617" s="2" t="n">
        <v>2025</v>
      </c>
      <c r="D617" s="2" t="s">
        <v>1484</v>
      </c>
      <c r="E617" s="3" t="s">
        <v>1485</v>
      </c>
      <c r="F617" s="2" t="n">
        <v>1</v>
      </c>
      <c r="G617" s="2" t="s">
        <v>107</v>
      </c>
      <c r="H617" s="3" t="s">
        <v>108</v>
      </c>
      <c r="I617" s="10" t="n">
        <v>81338139</v>
      </c>
      <c r="J617" s="11" t="n">
        <f aca="false">I617/1000</f>
        <v>81338.139</v>
      </c>
      <c r="K617" s="10" t="n">
        <v>256400</v>
      </c>
      <c r="L617" s="12" t="n">
        <f aca="false">K617/1000</f>
        <v>256.4</v>
      </c>
      <c r="M617" s="13" t="n">
        <f aca="false">IF(SUMIFS($I$3:$I$30000,$B$3:$B$30000,$B617,$C$3:$C$30000,$C617,$D$3:$D$30000,$D617)=0,0,I617/SUMIFS($I$3:$I$30000,$B$3:$B$30000,$B617,$C$3:$C$30000,$C617,$D$3:$D$30000,$D617))</f>
        <v>0.955749085660672</v>
      </c>
      <c r="N617" s="13" t="n">
        <f aca="false">IF(SUMIFS($K$3:$K$30000,$B$3:$B$30000,$B617,$C$3:$C$30000,$C617,$D$3:$D$30000,$D617)=0,0,K617/SUMIFS($K$3:$K$30000,$B$3:$B$30000,$B617,$C$3:$C$30000,$C617,$D$3:$D$30000,$D617))</f>
        <v>0.949974435165356</v>
      </c>
      <c r="O617" s="10" t="n">
        <v>3949497</v>
      </c>
      <c r="P617" s="11" t="n">
        <f aca="false">O617/1000</f>
        <v>3949.497</v>
      </c>
      <c r="Q617" s="10" t="n">
        <v>12611</v>
      </c>
      <c r="R617" s="12" t="n">
        <f aca="false">Q617/1000</f>
        <v>12.611</v>
      </c>
      <c r="S617" s="10" t="n">
        <v>85104072</v>
      </c>
      <c r="T617" s="10" t="n">
        <v>269902</v>
      </c>
    </row>
    <row r="618" customFormat="false" ht="15" hidden="false" customHeight="false" outlineLevel="0" collapsed="false">
      <c r="A618" s="3" t="s">
        <v>761</v>
      </c>
      <c r="B618" s="2" t="s">
        <v>762</v>
      </c>
      <c r="C618" s="2" t="n">
        <v>2025</v>
      </c>
      <c r="D618" s="2" t="s">
        <v>1484</v>
      </c>
      <c r="E618" s="3" t="s">
        <v>1485</v>
      </c>
      <c r="F618" s="2" t="n">
        <v>2</v>
      </c>
      <c r="G618" s="2" t="s">
        <v>102</v>
      </c>
      <c r="H618" s="3" t="s">
        <v>103</v>
      </c>
      <c r="I618" s="10" t="n">
        <v>2250464</v>
      </c>
      <c r="J618" s="11" t="n">
        <f aca="false">I618/1000</f>
        <v>2250.464</v>
      </c>
      <c r="K618" s="10" t="n">
        <v>7077</v>
      </c>
      <c r="L618" s="12" t="n">
        <f aca="false">K618/1000</f>
        <v>7.077</v>
      </c>
      <c r="M618" s="13" t="n">
        <f aca="false">IF(SUMIFS($I$3:$I$30000,$B$3:$B$30000,$B618,$C$3:$C$30000,$C618,$D$3:$D$30000,$D618)=0,0,I618/SUMIFS($I$3:$I$30000,$B$3:$B$30000,$B618,$C$3:$C$30000,$C618,$D$3:$D$30000,$D618))</f>
        <v>0.0264436700514166</v>
      </c>
      <c r="N618" s="13" t="n">
        <f aca="false">IF(SUMIFS($K$3:$K$30000,$B$3:$B$30000,$B618,$C$3:$C$30000,$C618,$D$3:$D$30000,$D618)=0,0,K618/SUMIFS($K$3:$K$30000,$B$3:$B$30000,$B618,$C$3:$C$30000,$C618,$D$3:$D$30000,$D618))</f>
        <v>0.0262206282280235</v>
      </c>
      <c r="O618" s="10" t="n">
        <v>17065814</v>
      </c>
      <c r="P618" s="11" t="n">
        <f aca="false">O618/1000</f>
        <v>17065.814</v>
      </c>
      <c r="Q618" s="10" t="n">
        <v>49091</v>
      </c>
      <c r="R618" s="12" t="n">
        <f aca="false">Q618/1000</f>
        <v>49.091</v>
      </c>
      <c r="S618" s="10" t="n">
        <v>85104072</v>
      </c>
      <c r="T618" s="10" t="n">
        <v>269902</v>
      </c>
    </row>
    <row r="619" customFormat="false" ht="15" hidden="false" customHeight="false" outlineLevel="0" collapsed="false">
      <c r="A619" s="3" t="s">
        <v>761</v>
      </c>
      <c r="B619" s="2" t="s">
        <v>762</v>
      </c>
      <c r="C619" s="2" t="n">
        <v>2025</v>
      </c>
      <c r="D619" s="2" t="s">
        <v>1484</v>
      </c>
      <c r="E619" s="3" t="s">
        <v>1485</v>
      </c>
      <c r="F619" s="2" t="n">
        <v>3</v>
      </c>
      <c r="G619" s="2" t="s">
        <v>97</v>
      </c>
      <c r="H619" s="3" t="s">
        <v>98</v>
      </c>
      <c r="I619" s="10" t="n">
        <v>702679</v>
      </c>
      <c r="J619" s="11" t="n">
        <f aca="false">I619/1000</f>
        <v>702.679</v>
      </c>
      <c r="K619" s="10" t="n">
        <v>2087</v>
      </c>
      <c r="L619" s="12" t="n">
        <f aca="false">K619/1000</f>
        <v>2.087</v>
      </c>
      <c r="M619" s="13" t="n">
        <f aca="false">IF(SUMIFS($I$3:$I$30000,$B$3:$B$30000,$B619,$C$3:$C$30000,$C619,$D$3:$D$30000,$D619)=0,0,I619/SUMIFS($I$3:$I$30000,$B$3:$B$30000,$B619,$C$3:$C$30000,$C619,$D$3:$D$30000,$D619))</f>
        <v>0.0082567024524984</v>
      </c>
      <c r="N619" s="13" t="n">
        <f aca="false">IF(SUMIFS($K$3:$K$30000,$B$3:$B$30000,$B619,$C$3:$C$30000,$C619,$D$3:$D$30000,$D619)=0,0,K619/SUMIFS($K$3:$K$30000,$B$3:$B$30000,$B619,$C$3:$C$30000,$C619,$D$3:$D$30000,$D619))</f>
        <v>0.00773243621759009</v>
      </c>
      <c r="O619" s="10" t="n">
        <v>12597122</v>
      </c>
      <c r="P619" s="11" t="n">
        <f aca="false">O619/1000</f>
        <v>12597.122</v>
      </c>
      <c r="Q619" s="10" t="n">
        <v>36335</v>
      </c>
      <c r="R619" s="12" t="n">
        <f aca="false">Q619/1000</f>
        <v>36.335</v>
      </c>
      <c r="S619" s="10" t="n">
        <v>85104072</v>
      </c>
      <c r="T619" s="10" t="n">
        <v>269902</v>
      </c>
    </row>
    <row r="620" customFormat="false" ht="15" hidden="false" customHeight="false" outlineLevel="0" collapsed="false">
      <c r="A620" s="3" t="s">
        <v>761</v>
      </c>
      <c r="B620" s="2" t="s">
        <v>762</v>
      </c>
      <c r="C620" s="2" t="n">
        <v>2025</v>
      </c>
      <c r="D620" s="2" t="s">
        <v>1484</v>
      </c>
      <c r="E620" s="3" t="s">
        <v>1485</v>
      </c>
      <c r="F620" s="2" t="n">
        <v>4</v>
      </c>
      <c r="G620" s="2" t="s">
        <v>377</v>
      </c>
      <c r="H620" s="3" t="s">
        <v>378</v>
      </c>
      <c r="I620" s="10" t="n">
        <v>386364</v>
      </c>
      <c r="J620" s="11" t="n">
        <f aca="false">I620/1000</f>
        <v>386.364</v>
      </c>
      <c r="K620" s="10" t="n">
        <v>2552</v>
      </c>
      <c r="L620" s="12" t="n">
        <f aca="false">K620/1000</f>
        <v>2.552</v>
      </c>
      <c r="M620" s="13" t="n">
        <f aca="false">IF(SUMIFS($I$3:$I$30000,$B$3:$B$30000,$B620,$C$3:$C$30000,$C620,$D$3:$D$30000,$D620)=0,0,I620/SUMIFS($I$3:$I$30000,$B$3:$B$30000,$B620,$C$3:$C$30000,$C620,$D$3:$D$30000,$D620))</f>
        <v>0.00453990027645211</v>
      </c>
      <c r="N620" s="13" t="n">
        <f aca="false">IF(SUMIFS($K$3:$K$30000,$B$3:$B$30000,$B620,$C$3:$C$30000,$C620,$D$3:$D$30000,$D620)=0,0,K620/SUMIFS($K$3:$K$30000,$B$3:$B$30000,$B620,$C$3:$C$30000,$C620,$D$3:$D$30000,$D620))</f>
        <v>0.00945528376966455</v>
      </c>
      <c r="O620" s="10" t="n">
        <v>768116</v>
      </c>
      <c r="P620" s="11" t="n">
        <f aca="false">O620/1000</f>
        <v>768.116</v>
      </c>
      <c r="Q620" s="10" t="n">
        <v>2578</v>
      </c>
      <c r="R620" s="12" t="n">
        <f aca="false">Q620/1000</f>
        <v>2.578</v>
      </c>
      <c r="S620" s="10" t="n">
        <v>85104072</v>
      </c>
      <c r="T620" s="10" t="n">
        <v>269902</v>
      </c>
    </row>
    <row r="621" customFormat="false" ht="15" hidden="false" customHeight="false" outlineLevel="0" collapsed="false">
      <c r="A621" s="3" t="s">
        <v>761</v>
      </c>
      <c r="B621" s="2" t="s">
        <v>762</v>
      </c>
      <c r="C621" s="2" t="n">
        <v>2025</v>
      </c>
      <c r="D621" s="2" t="s">
        <v>1484</v>
      </c>
      <c r="E621" s="3" t="s">
        <v>1485</v>
      </c>
      <c r="F621" s="2" t="n">
        <v>5</v>
      </c>
      <c r="G621" s="2" t="s">
        <v>147</v>
      </c>
      <c r="H621" s="3" t="s">
        <v>148</v>
      </c>
      <c r="I621" s="10" t="n">
        <v>355021</v>
      </c>
      <c r="J621" s="11" t="n">
        <f aca="false">I621/1000</f>
        <v>355.021</v>
      </c>
      <c r="K621" s="10" t="n">
        <v>1055</v>
      </c>
      <c r="L621" s="12" t="n">
        <f aca="false">K621/1000</f>
        <v>1.055</v>
      </c>
      <c r="M621" s="13" t="n">
        <f aca="false">IF(SUMIFS($I$3:$I$30000,$B$3:$B$30000,$B621,$C$3:$C$30000,$C621,$D$3:$D$30000,$D621)=0,0,I621/SUMIFS($I$3:$I$30000,$B$3:$B$30000,$B621,$C$3:$C$30000,$C621,$D$3:$D$30000,$D621))</f>
        <v>0.00417161002589864</v>
      </c>
      <c r="N621" s="13" t="n">
        <f aca="false">IF(SUMIFS($K$3:$K$30000,$B$3:$B$30000,$B621,$C$3:$C$30000,$C621,$D$3:$D$30000,$D621)=0,0,K621/SUMIFS($K$3:$K$30000,$B$3:$B$30000,$B621,$C$3:$C$30000,$C621,$D$3:$D$30000,$D621))</f>
        <v>0.00390882616653452</v>
      </c>
      <c r="O621" s="10" t="n">
        <v>5175773</v>
      </c>
      <c r="P621" s="11" t="n">
        <f aca="false">O621/1000</f>
        <v>5175.773</v>
      </c>
      <c r="Q621" s="10" t="n">
        <v>15221</v>
      </c>
      <c r="R621" s="12" t="n">
        <f aca="false">Q621/1000</f>
        <v>15.221</v>
      </c>
      <c r="S621" s="10" t="n">
        <v>85104072</v>
      </c>
      <c r="T621" s="10" t="n">
        <v>269902</v>
      </c>
    </row>
    <row r="622" customFormat="false" ht="15" hidden="false" customHeight="false" outlineLevel="0" collapsed="false">
      <c r="A622" s="3" t="s">
        <v>761</v>
      </c>
      <c r="B622" s="2" t="s">
        <v>762</v>
      </c>
      <c r="C622" s="2" t="n">
        <v>2025</v>
      </c>
      <c r="D622" s="2" t="s">
        <v>1484</v>
      </c>
      <c r="E622" s="3" t="s">
        <v>1485</v>
      </c>
      <c r="F622" s="2" t="n">
        <v>6</v>
      </c>
      <c r="G622" s="2" t="s">
        <v>162</v>
      </c>
      <c r="H622" s="3" t="s">
        <v>163</v>
      </c>
      <c r="I622" s="10" t="n">
        <v>69634</v>
      </c>
      <c r="J622" s="11" t="n">
        <f aca="false">I622/1000</f>
        <v>69.634</v>
      </c>
      <c r="K622" s="10" t="n">
        <v>731</v>
      </c>
      <c r="L622" s="12" t="n">
        <f aca="false">K622/1000</f>
        <v>0.731</v>
      </c>
      <c r="M622" s="13" t="n">
        <f aca="false">IF(SUMIFS($I$3:$I$30000,$B$3:$B$30000,$B622,$C$3:$C$30000,$C622,$D$3:$D$30000,$D622)=0,0,I622/SUMIFS($I$3:$I$30000,$B$3:$B$30000,$B622,$C$3:$C$30000,$C622,$D$3:$D$30000,$D622))</f>
        <v>0.00081822171799253</v>
      </c>
      <c r="N622" s="13" t="n">
        <f aca="false">IF(SUMIFS($K$3:$K$30000,$B$3:$B$30000,$B622,$C$3:$C$30000,$C622,$D$3:$D$30000,$D622)=0,0,K622/SUMIFS($K$3:$K$30000,$B$3:$B$30000,$B622,$C$3:$C$30000,$C622,$D$3:$D$30000,$D622))</f>
        <v>0.00270839045283103</v>
      </c>
      <c r="O622" s="10" t="n">
        <v>0</v>
      </c>
      <c r="P622" s="11" t="n">
        <f aca="false">O622/1000</f>
        <v>0</v>
      </c>
      <c r="Q622" s="10" t="n">
        <v>0</v>
      </c>
      <c r="R622" s="12" t="n">
        <f aca="false">Q622/1000</f>
        <v>0</v>
      </c>
      <c r="S622" s="10" t="n">
        <v>85104072</v>
      </c>
      <c r="T622" s="10" t="n">
        <v>269902</v>
      </c>
    </row>
    <row r="623" customFormat="false" ht="15" hidden="false" customHeight="false" outlineLevel="0" collapsed="false">
      <c r="A623" s="3" t="s">
        <v>761</v>
      </c>
      <c r="B623" s="2" t="s">
        <v>762</v>
      </c>
      <c r="C623" s="2" t="n">
        <v>2025</v>
      </c>
      <c r="D623" s="2" t="s">
        <v>1484</v>
      </c>
      <c r="E623" s="3" t="s">
        <v>1485</v>
      </c>
      <c r="F623" s="2" t="n">
        <v>7</v>
      </c>
      <c r="G623" s="2" t="s">
        <v>247</v>
      </c>
      <c r="H623" s="3" t="s">
        <v>248</v>
      </c>
      <c r="I623" s="10" t="n">
        <v>1707</v>
      </c>
      <c r="J623" s="11" t="n">
        <f aca="false">I623/1000</f>
        <v>1.707</v>
      </c>
      <c r="K623" s="10" t="n">
        <v>0</v>
      </c>
      <c r="L623" s="12" t="n">
        <f aca="false">K623/1000</f>
        <v>0</v>
      </c>
      <c r="M623" s="13" t="n">
        <f aca="false">IF(SUMIFS($I$3:$I$30000,$B$3:$B$30000,$B623,$C$3:$C$30000,$C623,$D$3:$D$30000,$D623)=0,0,I623/SUMIFS($I$3:$I$30000,$B$3:$B$30000,$B623,$C$3:$C$30000,$C623,$D$3:$D$30000,$D623))</f>
        <v>2.00577946493559E-005</v>
      </c>
      <c r="N623" s="13" t="n">
        <f aca="false">IF(SUMIFS($K$3:$K$30000,$B$3:$B$30000,$B623,$C$3:$C$30000,$C623,$D$3:$D$30000,$D623)=0,0,K623/SUMIFS($K$3:$K$30000,$B$3:$B$30000,$B623,$C$3:$C$30000,$C623,$D$3:$D$30000,$D623))</f>
        <v>0</v>
      </c>
      <c r="O623" s="10" t="n">
        <v>0</v>
      </c>
      <c r="P623" s="11" t="n">
        <f aca="false">O623/1000</f>
        <v>0</v>
      </c>
      <c r="Q623" s="10" t="n">
        <v>0</v>
      </c>
      <c r="R623" s="12" t="n">
        <f aca="false">Q623/1000</f>
        <v>0</v>
      </c>
      <c r="S623" s="10" t="n">
        <v>85104072</v>
      </c>
      <c r="T623" s="10" t="n">
        <v>269902</v>
      </c>
    </row>
    <row r="624" customFormat="false" ht="15" hidden="false" customHeight="false" outlineLevel="0" collapsed="false">
      <c r="A624" s="3" t="s">
        <v>761</v>
      </c>
      <c r="B624" s="2" t="s">
        <v>762</v>
      </c>
      <c r="C624" s="2" t="n">
        <v>2025</v>
      </c>
      <c r="D624" s="2" t="s">
        <v>1484</v>
      </c>
      <c r="E624" s="3" t="s">
        <v>1485</v>
      </c>
      <c r="F624" s="2" t="n">
        <v>8</v>
      </c>
      <c r="G624" s="2" t="s">
        <v>127</v>
      </c>
      <c r="H624" s="3" t="s">
        <v>128</v>
      </c>
      <c r="I624" s="10" t="n">
        <v>64</v>
      </c>
      <c r="J624" s="11" t="n">
        <f aca="false">I624/1000</f>
        <v>0.064</v>
      </c>
      <c r="K624" s="10" t="n">
        <v>0</v>
      </c>
      <c r="L624" s="12" t="n">
        <f aca="false">K624/1000</f>
        <v>0</v>
      </c>
      <c r="M624" s="13" t="n">
        <f aca="false">IF(SUMIFS($I$3:$I$30000,$B$3:$B$30000,$B624,$C$3:$C$30000,$C624,$D$3:$D$30000,$D624)=0,0,I624/SUMIFS($I$3:$I$30000,$B$3:$B$30000,$B624,$C$3:$C$30000,$C624,$D$3:$D$30000,$D624))</f>
        <v>7.52020420362495E-007</v>
      </c>
      <c r="N624" s="13" t="n">
        <f aca="false">IF(SUMIFS($K$3:$K$30000,$B$3:$B$30000,$B624,$C$3:$C$30000,$C624,$D$3:$D$30000,$D624)=0,0,K624/SUMIFS($K$3:$K$30000,$B$3:$B$30000,$B624,$C$3:$C$30000,$C624,$D$3:$D$30000,$D624))</f>
        <v>0</v>
      </c>
      <c r="O624" s="10" t="n">
        <v>0</v>
      </c>
      <c r="P624" s="11" t="n">
        <f aca="false">O624/1000</f>
        <v>0</v>
      </c>
      <c r="Q624" s="10" t="n">
        <v>0</v>
      </c>
      <c r="R624" s="12" t="n">
        <f aca="false">Q624/1000</f>
        <v>0</v>
      </c>
      <c r="S624" s="10" t="n">
        <v>85104072</v>
      </c>
      <c r="T624" s="10" t="n">
        <v>269902</v>
      </c>
    </row>
    <row r="625" customFormat="false" ht="15" hidden="false" customHeight="false" outlineLevel="0" collapsed="false">
      <c r="A625" s="3" t="s">
        <v>761</v>
      </c>
      <c r="B625" s="2" t="s">
        <v>762</v>
      </c>
      <c r="C625" s="2" t="n">
        <v>2025</v>
      </c>
      <c r="D625" s="2" t="s">
        <v>1484</v>
      </c>
      <c r="E625" s="3" t="s">
        <v>1485</v>
      </c>
      <c r="F625" s="2" t="n">
        <v>9</v>
      </c>
      <c r="G625" s="2" t="s">
        <v>504</v>
      </c>
      <c r="H625" s="3" t="s">
        <v>505</v>
      </c>
      <c r="I625" s="10" t="n">
        <v>0</v>
      </c>
      <c r="J625" s="11" t="n">
        <f aca="false">I625/1000</f>
        <v>0</v>
      </c>
      <c r="K625" s="10" t="n">
        <v>0</v>
      </c>
      <c r="L625" s="12" t="n">
        <f aca="false">K625/1000</f>
        <v>0</v>
      </c>
      <c r="M625" s="13" t="n">
        <f aca="false">IF(SUMIFS($I$3:$I$30000,$B$3:$B$30000,$B625,$C$3:$C$30000,$C625,$D$3:$D$30000,$D625)=0,0,I625/SUMIFS($I$3:$I$30000,$B$3:$B$30000,$B625,$C$3:$C$30000,$C625,$D$3:$D$30000,$D625))</f>
        <v>0</v>
      </c>
      <c r="N625" s="13" t="n">
        <f aca="false">IF(SUMIFS($K$3:$K$30000,$B$3:$B$30000,$B625,$C$3:$C$30000,$C625,$D$3:$D$30000,$D625)=0,0,K625/SUMIFS($K$3:$K$30000,$B$3:$B$30000,$B625,$C$3:$C$30000,$C625,$D$3:$D$30000,$D625))</f>
        <v>0</v>
      </c>
      <c r="O625" s="10" t="n">
        <v>132506</v>
      </c>
      <c r="P625" s="11" t="n">
        <f aca="false">O625/1000</f>
        <v>132.506</v>
      </c>
      <c r="Q625" s="10" t="n">
        <v>330</v>
      </c>
      <c r="R625" s="12" t="n">
        <f aca="false">Q625/1000</f>
        <v>0.33</v>
      </c>
      <c r="S625" s="10" t="n">
        <v>85104072</v>
      </c>
      <c r="T625" s="10" t="n">
        <v>269902</v>
      </c>
    </row>
    <row r="626" customFormat="false" ht="15" hidden="false" customHeight="false" outlineLevel="0" collapsed="false">
      <c r="A626" s="3" t="s">
        <v>761</v>
      </c>
      <c r="B626" s="2" t="s">
        <v>762</v>
      </c>
      <c r="C626" s="2" t="n">
        <v>2025</v>
      </c>
      <c r="D626" s="2" t="s">
        <v>1484</v>
      </c>
      <c r="E626" s="3" t="s">
        <v>1485</v>
      </c>
      <c r="F626" s="2" t="n">
        <v>10</v>
      </c>
      <c r="G626" s="2" t="s">
        <v>911</v>
      </c>
      <c r="H626" s="3" t="s">
        <v>912</v>
      </c>
      <c r="I626" s="10" t="n">
        <v>0</v>
      </c>
      <c r="J626" s="11" t="n">
        <f aca="false">I626/1000</f>
        <v>0</v>
      </c>
      <c r="K626" s="10" t="n">
        <v>0</v>
      </c>
      <c r="L626" s="12" t="n">
        <f aca="false">K626/1000</f>
        <v>0</v>
      </c>
      <c r="M626" s="13" t="n">
        <f aca="false">IF(SUMIFS($I$3:$I$30000,$B$3:$B$30000,$B626,$C$3:$C$30000,$C626,$D$3:$D$30000,$D626)=0,0,I626/SUMIFS($I$3:$I$30000,$B$3:$B$30000,$B626,$C$3:$C$30000,$C626,$D$3:$D$30000,$D626))</f>
        <v>0</v>
      </c>
      <c r="N626" s="13" t="n">
        <f aca="false">IF(SUMIFS($K$3:$K$30000,$B$3:$B$30000,$B626,$C$3:$C$30000,$C626,$D$3:$D$30000,$D626)=0,0,K626/SUMIFS($K$3:$K$30000,$B$3:$B$30000,$B626,$C$3:$C$30000,$C626,$D$3:$D$30000,$D626))</f>
        <v>0</v>
      </c>
      <c r="O626" s="10" t="n">
        <v>115437</v>
      </c>
      <c r="P626" s="11" t="n">
        <f aca="false">O626/1000</f>
        <v>115.437</v>
      </c>
      <c r="Q626" s="10" t="n">
        <v>300</v>
      </c>
      <c r="R626" s="12" t="n">
        <f aca="false">Q626/1000</f>
        <v>0.3</v>
      </c>
      <c r="S626" s="10" t="n">
        <v>85104072</v>
      </c>
      <c r="T626" s="10" t="n">
        <v>269902</v>
      </c>
    </row>
    <row r="627" customFormat="false" ht="15" hidden="false" customHeight="false" outlineLevel="0" collapsed="false">
      <c r="A627" s="3" t="s">
        <v>761</v>
      </c>
      <c r="B627" s="2" t="s">
        <v>762</v>
      </c>
      <c r="C627" s="2" t="n">
        <v>2025</v>
      </c>
      <c r="D627" s="2" t="s">
        <v>1484</v>
      </c>
      <c r="E627" s="3" t="s">
        <v>1485</v>
      </c>
      <c r="F627" s="2" t="n">
        <v>11</v>
      </c>
      <c r="G627" s="2" t="s">
        <v>197</v>
      </c>
      <c r="H627" s="3" t="s">
        <v>198</v>
      </c>
      <c r="I627" s="10" t="n">
        <v>0</v>
      </c>
      <c r="J627" s="11" t="n">
        <f aca="false">I627/1000</f>
        <v>0</v>
      </c>
      <c r="K627" s="10" t="n">
        <v>0</v>
      </c>
      <c r="L627" s="12" t="n">
        <f aca="false">K627/1000</f>
        <v>0</v>
      </c>
      <c r="M627" s="13" t="n">
        <f aca="false">IF(SUMIFS($I$3:$I$30000,$B$3:$B$30000,$B627,$C$3:$C$30000,$C627,$D$3:$D$30000,$D627)=0,0,I627/SUMIFS($I$3:$I$30000,$B$3:$B$30000,$B627,$C$3:$C$30000,$C627,$D$3:$D$30000,$D627))</f>
        <v>0</v>
      </c>
      <c r="N627" s="13" t="n">
        <f aca="false">IF(SUMIFS($K$3:$K$30000,$B$3:$B$30000,$B627,$C$3:$C$30000,$C627,$D$3:$D$30000,$D627)=0,0,K627/SUMIFS($K$3:$K$30000,$B$3:$B$30000,$B627,$C$3:$C$30000,$C627,$D$3:$D$30000,$D627))</f>
        <v>0</v>
      </c>
      <c r="O627" s="10" t="n">
        <v>3828</v>
      </c>
      <c r="P627" s="11" t="n">
        <f aca="false">O627/1000</f>
        <v>3.828</v>
      </c>
      <c r="Q627" s="10" t="n">
        <v>1</v>
      </c>
      <c r="R627" s="12" t="n">
        <f aca="false">Q627/1000</f>
        <v>0.001</v>
      </c>
      <c r="S627" s="10" t="n">
        <v>85104072</v>
      </c>
      <c r="T627" s="10" t="n">
        <v>269902</v>
      </c>
    </row>
    <row r="628" customFormat="false" ht="15" hidden="false" customHeight="false" outlineLevel="0" collapsed="false">
      <c r="A628" s="3" t="s">
        <v>761</v>
      </c>
      <c r="B628" s="2" t="s">
        <v>762</v>
      </c>
      <c r="C628" s="2" t="n">
        <v>2025</v>
      </c>
      <c r="D628" s="2" t="s">
        <v>1484</v>
      </c>
      <c r="E628" s="3" t="s">
        <v>1485</v>
      </c>
      <c r="F628" s="2" t="n">
        <v>12</v>
      </c>
      <c r="G628" s="2" t="s">
        <v>132</v>
      </c>
      <c r="H628" s="3" t="s">
        <v>133</v>
      </c>
      <c r="I628" s="10" t="n">
        <v>0</v>
      </c>
      <c r="J628" s="11" t="n">
        <f aca="false">I628/1000</f>
        <v>0</v>
      </c>
      <c r="K628" s="10" t="n">
        <v>0</v>
      </c>
      <c r="L628" s="12" t="n">
        <f aca="false">K628/1000</f>
        <v>0</v>
      </c>
      <c r="M628" s="13" t="n">
        <f aca="false">IF(SUMIFS($I$3:$I$30000,$B$3:$B$30000,$B628,$C$3:$C$30000,$C628,$D$3:$D$30000,$D628)=0,0,I628/SUMIFS($I$3:$I$30000,$B$3:$B$30000,$B628,$C$3:$C$30000,$C628,$D$3:$D$30000,$D628))</f>
        <v>0</v>
      </c>
      <c r="N628" s="13" t="n">
        <f aca="false">IF(SUMIFS($K$3:$K$30000,$B$3:$B$30000,$B628,$C$3:$C$30000,$C628,$D$3:$D$30000,$D628)=0,0,K628/SUMIFS($K$3:$K$30000,$B$3:$B$30000,$B628,$C$3:$C$30000,$C628,$D$3:$D$30000,$D628))</f>
        <v>0</v>
      </c>
      <c r="O628" s="10" t="n">
        <v>1666231</v>
      </c>
      <c r="P628" s="11" t="n">
        <f aca="false">O628/1000</f>
        <v>1666.231</v>
      </c>
      <c r="Q628" s="10" t="n">
        <v>5123</v>
      </c>
      <c r="R628" s="12" t="n">
        <f aca="false">Q628/1000</f>
        <v>5.123</v>
      </c>
      <c r="S628" s="10" t="n">
        <v>85104072</v>
      </c>
      <c r="T628" s="10" t="n">
        <v>269902</v>
      </c>
    </row>
    <row r="629" customFormat="false" ht="15" hidden="false" customHeight="false" outlineLevel="0" collapsed="false">
      <c r="A629" s="3" t="s">
        <v>761</v>
      </c>
      <c r="B629" s="2" t="s">
        <v>762</v>
      </c>
      <c r="C629" s="2" t="n">
        <v>2025</v>
      </c>
      <c r="D629" s="2" t="s">
        <v>1484</v>
      </c>
      <c r="E629" s="3" t="s">
        <v>1485</v>
      </c>
      <c r="F629" s="2" t="n">
        <v>13</v>
      </c>
      <c r="G629" s="2" t="s">
        <v>917</v>
      </c>
      <c r="H629" s="3" t="s">
        <v>918</v>
      </c>
      <c r="I629" s="10" t="n">
        <v>0</v>
      </c>
      <c r="J629" s="11" t="n">
        <f aca="false">I629/1000</f>
        <v>0</v>
      </c>
      <c r="K629" s="10" t="n">
        <v>0</v>
      </c>
      <c r="L629" s="12" t="n">
        <f aca="false">K629/1000</f>
        <v>0</v>
      </c>
      <c r="M629" s="13" t="n">
        <f aca="false">IF(SUMIFS($I$3:$I$30000,$B$3:$B$30000,$B629,$C$3:$C$30000,$C629,$D$3:$D$30000,$D629)=0,0,I629/SUMIFS($I$3:$I$30000,$B$3:$B$30000,$B629,$C$3:$C$30000,$C629,$D$3:$D$30000,$D629))</f>
        <v>0</v>
      </c>
      <c r="N629" s="13" t="n">
        <f aca="false">IF(SUMIFS($K$3:$K$30000,$B$3:$B$30000,$B629,$C$3:$C$30000,$C629,$D$3:$D$30000,$D629)=0,0,K629/SUMIFS($K$3:$K$30000,$B$3:$B$30000,$B629,$C$3:$C$30000,$C629,$D$3:$D$30000,$D629))</f>
        <v>0</v>
      </c>
      <c r="O629" s="10" t="n">
        <v>325329</v>
      </c>
      <c r="P629" s="11" t="n">
        <f aca="false">O629/1000</f>
        <v>325.329</v>
      </c>
      <c r="Q629" s="10" t="n">
        <v>999</v>
      </c>
      <c r="R629" s="12" t="n">
        <f aca="false">Q629/1000</f>
        <v>0.999</v>
      </c>
      <c r="S629" s="10" t="n">
        <v>85104072</v>
      </c>
      <c r="T629" s="10" t="n">
        <v>269902</v>
      </c>
    </row>
    <row r="630" customFormat="false" ht="15" hidden="false" customHeight="false" outlineLevel="0" collapsed="false">
      <c r="A630" s="3" t="s">
        <v>761</v>
      </c>
      <c r="B630" s="2" t="s">
        <v>762</v>
      </c>
      <c r="C630" s="2" t="n">
        <v>2025</v>
      </c>
      <c r="D630" s="2" t="s">
        <v>1484</v>
      </c>
      <c r="E630" s="3" t="s">
        <v>1485</v>
      </c>
      <c r="F630" s="2" t="n">
        <v>14</v>
      </c>
      <c r="G630" s="2" t="s">
        <v>171</v>
      </c>
      <c r="H630" s="3" t="s">
        <v>172</v>
      </c>
      <c r="I630" s="10" t="n">
        <v>0</v>
      </c>
      <c r="J630" s="11" t="n">
        <f aca="false">I630/1000</f>
        <v>0</v>
      </c>
      <c r="K630" s="10" t="n">
        <v>0</v>
      </c>
      <c r="L630" s="12" t="n">
        <f aca="false">K630/1000</f>
        <v>0</v>
      </c>
      <c r="M630" s="13" t="n">
        <f aca="false">IF(SUMIFS($I$3:$I$30000,$B$3:$B$30000,$B630,$C$3:$C$30000,$C630,$D$3:$D$30000,$D630)=0,0,I630/SUMIFS($I$3:$I$30000,$B$3:$B$30000,$B630,$C$3:$C$30000,$C630,$D$3:$D$30000,$D630))</f>
        <v>0</v>
      </c>
      <c r="N630" s="13" t="n">
        <f aca="false">IF(SUMIFS($K$3:$K$30000,$B$3:$B$30000,$B630,$C$3:$C$30000,$C630,$D$3:$D$30000,$D630)=0,0,K630/SUMIFS($K$3:$K$30000,$B$3:$B$30000,$B630,$C$3:$C$30000,$C630,$D$3:$D$30000,$D630))</f>
        <v>0</v>
      </c>
      <c r="O630" s="10" t="n">
        <v>4449619</v>
      </c>
      <c r="P630" s="11" t="n">
        <f aca="false">O630/1000</f>
        <v>4449.619</v>
      </c>
      <c r="Q630" s="10" t="n">
        <v>13035</v>
      </c>
      <c r="R630" s="12" t="n">
        <f aca="false">Q630/1000</f>
        <v>13.035</v>
      </c>
      <c r="S630" s="10" t="n">
        <v>85104072</v>
      </c>
      <c r="T630" s="10" t="n">
        <v>269902</v>
      </c>
    </row>
    <row r="631" customFormat="false" ht="15" hidden="false" customHeight="false" outlineLevel="0" collapsed="false">
      <c r="A631" s="3" t="s">
        <v>761</v>
      </c>
      <c r="B631" s="2" t="s">
        <v>762</v>
      </c>
      <c r="C631" s="2" t="n">
        <v>2025</v>
      </c>
      <c r="D631" s="2" t="s">
        <v>1484</v>
      </c>
      <c r="E631" s="3" t="s">
        <v>1485</v>
      </c>
      <c r="F631" s="2" t="n">
        <v>15</v>
      </c>
      <c r="G631" s="2" t="s">
        <v>859</v>
      </c>
      <c r="H631" s="3" t="s">
        <v>860</v>
      </c>
      <c r="I631" s="10" t="n">
        <v>0</v>
      </c>
      <c r="J631" s="11" t="n">
        <f aca="false">I631/1000</f>
        <v>0</v>
      </c>
      <c r="K631" s="10" t="n">
        <v>0</v>
      </c>
      <c r="L631" s="12" t="n">
        <f aca="false">K631/1000</f>
        <v>0</v>
      </c>
      <c r="M631" s="13" t="n">
        <f aca="false">IF(SUMIFS($I$3:$I$30000,$B$3:$B$30000,$B631,$C$3:$C$30000,$C631,$D$3:$D$30000,$D631)=0,0,I631/SUMIFS($I$3:$I$30000,$B$3:$B$30000,$B631,$C$3:$C$30000,$C631,$D$3:$D$30000,$D631))</f>
        <v>0</v>
      </c>
      <c r="N631" s="13" t="n">
        <f aca="false">IF(SUMIFS($K$3:$K$30000,$B$3:$B$30000,$B631,$C$3:$C$30000,$C631,$D$3:$D$30000,$D631)=0,0,K631/SUMIFS($K$3:$K$30000,$B$3:$B$30000,$B631,$C$3:$C$30000,$C631,$D$3:$D$30000,$D631))</f>
        <v>0</v>
      </c>
      <c r="O631" s="10" t="n">
        <v>178902</v>
      </c>
      <c r="P631" s="11" t="n">
        <f aca="false">O631/1000</f>
        <v>178.902</v>
      </c>
      <c r="Q631" s="10" t="n">
        <v>450</v>
      </c>
      <c r="R631" s="12" t="n">
        <f aca="false">Q631/1000</f>
        <v>0.45</v>
      </c>
      <c r="S631" s="10" t="n">
        <v>85104072</v>
      </c>
      <c r="T631" s="10" t="n">
        <v>269902</v>
      </c>
    </row>
    <row r="632" customFormat="false" ht="15" hidden="false" customHeight="false" outlineLevel="0" collapsed="false">
      <c r="A632" s="3" t="s">
        <v>761</v>
      </c>
      <c r="B632" s="2" t="s">
        <v>762</v>
      </c>
      <c r="C632" s="2" t="n">
        <v>2025</v>
      </c>
      <c r="D632" s="2" t="s">
        <v>1484</v>
      </c>
      <c r="E632" s="3" t="s">
        <v>1485</v>
      </c>
      <c r="F632" s="2" t="n">
        <v>16</v>
      </c>
      <c r="G632" s="2" t="s">
        <v>263</v>
      </c>
      <c r="H632" s="3" t="s">
        <v>264</v>
      </c>
      <c r="I632" s="10" t="n">
        <v>0</v>
      </c>
      <c r="J632" s="11" t="n">
        <f aca="false">I632/1000</f>
        <v>0</v>
      </c>
      <c r="K632" s="10" t="n">
        <v>0</v>
      </c>
      <c r="L632" s="12" t="n">
        <f aca="false">K632/1000</f>
        <v>0</v>
      </c>
      <c r="M632" s="13" t="n">
        <f aca="false">IF(SUMIFS($I$3:$I$30000,$B$3:$B$30000,$B632,$C$3:$C$30000,$C632,$D$3:$D$30000,$D632)=0,0,I632/SUMIFS($I$3:$I$30000,$B$3:$B$30000,$B632,$C$3:$C$30000,$C632,$D$3:$D$30000,$D632))</f>
        <v>0</v>
      </c>
      <c r="N632" s="13" t="n">
        <f aca="false">IF(SUMIFS($K$3:$K$30000,$B$3:$B$30000,$B632,$C$3:$C$30000,$C632,$D$3:$D$30000,$D632)=0,0,K632/SUMIFS($K$3:$K$30000,$B$3:$B$30000,$B632,$C$3:$C$30000,$C632,$D$3:$D$30000,$D632))</f>
        <v>0</v>
      </c>
      <c r="O632" s="10" t="n">
        <v>8719</v>
      </c>
      <c r="P632" s="11" t="n">
        <f aca="false">O632/1000</f>
        <v>8.719</v>
      </c>
      <c r="Q632" s="10" t="n">
        <v>20</v>
      </c>
      <c r="R632" s="12" t="n">
        <f aca="false">Q632/1000</f>
        <v>0.02</v>
      </c>
      <c r="S632" s="10" t="n">
        <v>85104072</v>
      </c>
      <c r="T632" s="10" t="n">
        <v>269902</v>
      </c>
    </row>
    <row r="633" customFormat="false" ht="15" hidden="false" customHeight="false" outlineLevel="0" collapsed="false">
      <c r="A633" s="3" t="s">
        <v>761</v>
      </c>
      <c r="B633" s="2" t="s">
        <v>762</v>
      </c>
      <c r="C633" s="2" t="n">
        <v>2025</v>
      </c>
      <c r="D633" s="2" t="s">
        <v>1484</v>
      </c>
      <c r="E633" s="3" t="s">
        <v>1485</v>
      </c>
      <c r="F633" s="2" t="n">
        <v>17</v>
      </c>
      <c r="G633" s="2" t="s">
        <v>325</v>
      </c>
      <c r="H633" s="3" t="s">
        <v>326</v>
      </c>
      <c r="I633" s="10" t="n">
        <v>0</v>
      </c>
      <c r="J633" s="11" t="n">
        <f aca="false">I633/1000</f>
        <v>0</v>
      </c>
      <c r="K633" s="10" t="n">
        <v>0</v>
      </c>
      <c r="L633" s="12" t="n">
        <f aca="false">K633/1000</f>
        <v>0</v>
      </c>
      <c r="M633" s="13" t="n">
        <f aca="false">IF(SUMIFS($I$3:$I$30000,$B$3:$B$30000,$B633,$C$3:$C$30000,$C633,$D$3:$D$30000,$D633)=0,0,I633/SUMIFS($I$3:$I$30000,$B$3:$B$30000,$B633,$C$3:$C$30000,$C633,$D$3:$D$30000,$D633))</f>
        <v>0</v>
      </c>
      <c r="N633" s="13" t="n">
        <f aca="false">IF(SUMIFS($K$3:$K$30000,$B$3:$B$30000,$B633,$C$3:$C$30000,$C633,$D$3:$D$30000,$D633)=0,0,K633/SUMIFS($K$3:$K$30000,$B$3:$B$30000,$B633,$C$3:$C$30000,$C633,$D$3:$D$30000,$D633))</f>
        <v>0</v>
      </c>
      <c r="O633" s="10" t="n">
        <v>104439</v>
      </c>
      <c r="P633" s="11" t="n">
        <f aca="false">O633/1000</f>
        <v>104.439</v>
      </c>
      <c r="Q633" s="10" t="n">
        <v>248</v>
      </c>
      <c r="R633" s="12" t="n">
        <f aca="false">Q633/1000</f>
        <v>0.248</v>
      </c>
      <c r="S633" s="10" t="n">
        <v>85104072</v>
      </c>
      <c r="T633" s="10" t="n">
        <v>269902</v>
      </c>
    </row>
    <row r="634" customFormat="false" ht="15" hidden="false" customHeight="false" outlineLevel="0" collapsed="false">
      <c r="A634" s="3" t="s">
        <v>761</v>
      </c>
      <c r="B634" s="2" t="s">
        <v>762</v>
      </c>
      <c r="C634" s="2" t="n">
        <v>2025</v>
      </c>
      <c r="D634" s="2" t="s">
        <v>1484</v>
      </c>
      <c r="E634" s="3" t="s">
        <v>1485</v>
      </c>
      <c r="F634" s="2" t="n">
        <v>18</v>
      </c>
      <c r="G634" s="2" t="s">
        <v>1016</v>
      </c>
      <c r="H634" s="3" t="s">
        <v>1017</v>
      </c>
      <c r="I634" s="10" t="n">
        <v>0</v>
      </c>
      <c r="J634" s="11" t="n">
        <f aca="false">I634/1000</f>
        <v>0</v>
      </c>
      <c r="K634" s="10" t="n">
        <v>0</v>
      </c>
      <c r="L634" s="12" t="n">
        <f aca="false">K634/1000</f>
        <v>0</v>
      </c>
      <c r="M634" s="13" t="n">
        <f aca="false">IF(SUMIFS($I$3:$I$30000,$B$3:$B$30000,$B634,$C$3:$C$30000,$C634,$D$3:$D$30000,$D634)=0,0,I634/SUMIFS($I$3:$I$30000,$B$3:$B$30000,$B634,$C$3:$C$30000,$C634,$D$3:$D$30000,$D634))</f>
        <v>0</v>
      </c>
      <c r="N634" s="13" t="n">
        <f aca="false">IF(SUMIFS($K$3:$K$30000,$B$3:$B$30000,$B634,$C$3:$C$30000,$C634,$D$3:$D$30000,$D634)=0,0,K634/SUMIFS($K$3:$K$30000,$B$3:$B$30000,$B634,$C$3:$C$30000,$C634,$D$3:$D$30000,$D634))</f>
        <v>0</v>
      </c>
      <c r="O634" s="10" t="n">
        <v>22207</v>
      </c>
      <c r="P634" s="11" t="n">
        <f aca="false">O634/1000</f>
        <v>22.207</v>
      </c>
      <c r="Q634" s="10" t="n">
        <v>50</v>
      </c>
      <c r="R634" s="12" t="n">
        <f aca="false">Q634/1000</f>
        <v>0.05</v>
      </c>
      <c r="S634" s="10" t="n">
        <v>85104072</v>
      </c>
      <c r="T634" s="10" t="n">
        <v>269902</v>
      </c>
    </row>
    <row r="635" customFormat="false" ht="15" hidden="false" customHeight="false" outlineLevel="0" collapsed="false">
      <c r="A635" s="3" t="s">
        <v>761</v>
      </c>
      <c r="B635" s="2" t="s">
        <v>762</v>
      </c>
      <c r="C635" s="2" t="n">
        <v>2025</v>
      </c>
      <c r="D635" s="2" t="s">
        <v>1484</v>
      </c>
      <c r="E635" s="3" t="s">
        <v>1485</v>
      </c>
      <c r="F635" s="2" t="n">
        <v>19</v>
      </c>
      <c r="G635" s="2" t="s">
        <v>137</v>
      </c>
      <c r="H635" s="3" t="s">
        <v>138</v>
      </c>
      <c r="I635" s="10" t="n">
        <v>0</v>
      </c>
      <c r="J635" s="11" t="n">
        <f aca="false">I635/1000</f>
        <v>0</v>
      </c>
      <c r="K635" s="10" t="n">
        <v>0</v>
      </c>
      <c r="L635" s="12" t="n">
        <f aca="false">K635/1000</f>
        <v>0</v>
      </c>
      <c r="M635" s="13" t="n">
        <f aca="false">IF(SUMIFS($I$3:$I$30000,$B$3:$B$30000,$B635,$C$3:$C$30000,$C635,$D$3:$D$30000,$D635)=0,0,I635/SUMIFS($I$3:$I$30000,$B$3:$B$30000,$B635,$C$3:$C$30000,$C635,$D$3:$D$30000,$D635))</f>
        <v>0</v>
      </c>
      <c r="N635" s="13" t="n">
        <f aca="false">IF(SUMIFS($K$3:$K$30000,$B$3:$B$30000,$B635,$C$3:$C$30000,$C635,$D$3:$D$30000,$D635)=0,0,K635/SUMIFS($K$3:$K$30000,$B$3:$B$30000,$B635,$C$3:$C$30000,$C635,$D$3:$D$30000,$D635))</f>
        <v>0</v>
      </c>
      <c r="O635" s="10" t="n">
        <v>476891</v>
      </c>
      <c r="P635" s="11" t="n">
        <f aca="false">O635/1000</f>
        <v>476.891</v>
      </c>
      <c r="Q635" s="10" t="n">
        <v>1400</v>
      </c>
      <c r="R635" s="12" t="n">
        <f aca="false">Q635/1000</f>
        <v>1.4</v>
      </c>
      <c r="S635" s="10" t="n">
        <v>85104072</v>
      </c>
      <c r="T635" s="10" t="n">
        <v>269902</v>
      </c>
    </row>
    <row r="636" customFormat="false" ht="15" hidden="false" customHeight="false" outlineLevel="0" collapsed="false">
      <c r="A636" s="3" t="s">
        <v>761</v>
      </c>
      <c r="B636" s="2" t="s">
        <v>762</v>
      </c>
      <c r="C636" s="2" t="n">
        <v>2025</v>
      </c>
      <c r="D636" s="2" t="s">
        <v>1484</v>
      </c>
      <c r="E636" s="3" t="s">
        <v>1485</v>
      </c>
      <c r="F636" s="2" t="n">
        <v>20</v>
      </c>
      <c r="G636" s="2" t="s">
        <v>142</v>
      </c>
      <c r="H636" s="3" t="s">
        <v>143</v>
      </c>
      <c r="I636" s="10" t="n">
        <v>0</v>
      </c>
      <c r="J636" s="11" t="n">
        <f aca="false">I636/1000</f>
        <v>0</v>
      </c>
      <c r="K636" s="10" t="n">
        <v>0</v>
      </c>
      <c r="L636" s="12" t="n">
        <f aca="false">K636/1000</f>
        <v>0</v>
      </c>
      <c r="M636" s="13" t="n">
        <f aca="false">IF(SUMIFS($I$3:$I$30000,$B$3:$B$30000,$B636,$C$3:$C$30000,$C636,$D$3:$D$30000,$D636)=0,0,I636/SUMIFS($I$3:$I$30000,$B$3:$B$30000,$B636,$C$3:$C$30000,$C636,$D$3:$D$30000,$D636))</f>
        <v>0</v>
      </c>
      <c r="N636" s="13" t="n">
        <f aca="false">IF(SUMIFS($K$3:$K$30000,$B$3:$B$30000,$B636,$C$3:$C$30000,$C636,$D$3:$D$30000,$D636)=0,0,K636/SUMIFS($K$3:$K$30000,$B$3:$B$30000,$B636,$C$3:$C$30000,$C636,$D$3:$D$30000,$D636))</f>
        <v>0</v>
      </c>
      <c r="O636" s="10" t="n">
        <v>5708230</v>
      </c>
      <c r="P636" s="11" t="n">
        <f aca="false">O636/1000</f>
        <v>5708.23</v>
      </c>
      <c r="Q636" s="10" t="n">
        <v>16044</v>
      </c>
      <c r="R636" s="12" t="n">
        <f aca="false">Q636/1000</f>
        <v>16.044</v>
      </c>
      <c r="S636" s="10" t="n">
        <v>85104072</v>
      </c>
      <c r="T636" s="10" t="n">
        <v>269902</v>
      </c>
    </row>
    <row r="637" customFormat="false" ht="15" hidden="false" customHeight="false" outlineLevel="0" collapsed="false">
      <c r="A637" s="3" t="s">
        <v>761</v>
      </c>
      <c r="B637" s="2" t="s">
        <v>762</v>
      </c>
      <c r="C637" s="2" t="n">
        <v>2025</v>
      </c>
      <c r="D637" s="2" t="s">
        <v>1484</v>
      </c>
      <c r="E637" s="3" t="s">
        <v>1485</v>
      </c>
      <c r="F637" s="2" t="n">
        <v>21</v>
      </c>
      <c r="G637" s="2" t="s">
        <v>152</v>
      </c>
      <c r="H637" s="3" t="s">
        <v>153</v>
      </c>
      <c r="I637" s="10" t="n">
        <v>0</v>
      </c>
      <c r="J637" s="11" t="n">
        <f aca="false">I637/1000</f>
        <v>0</v>
      </c>
      <c r="K637" s="10" t="n">
        <v>0</v>
      </c>
      <c r="L637" s="12" t="n">
        <f aca="false">K637/1000</f>
        <v>0</v>
      </c>
      <c r="M637" s="13" t="n">
        <f aca="false">IF(SUMIFS($I$3:$I$30000,$B$3:$B$30000,$B637,$C$3:$C$30000,$C637,$D$3:$D$30000,$D637)=0,0,I637/SUMIFS($I$3:$I$30000,$B$3:$B$30000,$B637,$C$3:$C$30000,$C637,$D$3:$D$30000,$D637))</f>
        <v>0</v>
      </c>
      <c r="N637" s="13" t="n">
        <f aca="false">IF(SUMIFS($K$3:$K$30000,$B$3:$B$30000,$B637,$C$3:$C$30000,$C637,$D$3:$D$30000,$D637)=0,0,K637/SUMIFS($K$3:$K$30000,$B$3:$B$30000,$B637,$C$3:$C$30000,$C637,$D$3:$D$30000,$D637))</f>
        <v>0</v>
      </c>
      <c r="O637" s="10" t="n">
        <v>232654</v>
      </c>
      <c r="P637" s="11" t="n">
        <f aca="false">O637/1000</f>
        <v>232.654</v>
      </c>
      <c r="Q637" s="10" t="n">
        <v>400</v>
      </c>
      <c r="R637" s="12" t="n">
        <f aca="false">Q637/1000</f>
        <v>0.4</v>
      </c>
      <c r="S637" s="10" t="n">
        <v>85104072</v>
      </c>
      <c r="T637" s="10" t="n">
        <v>269902</v>
      </c>
    </row>
    <row r="638" customFormat="false" ht="15" hidden="false" customHeight="false" outlineLevel="0" collapsed="false">
      <c r="A638" s="3" t="s">
        <v>761</v>
      </c>
      <c r="B638" s="2" t="s">
        <v>762</v>
      </c>
      <c r="C638" s="2" t="n">
        <v>2025</v>
      </c>
      <c r="D638" s="2" t="s">
        <v>1484</v>
      </c>
      <c r="E638" s="3" t="s">
        <v>1485</v>
      </c>
      <c r="F638" s="2" t="n">
        <v>22</v>
      </c>
      <c r="G638" s="2" t="s">
        <v>422</v>
      </c>
      <c r="H638" s="3" t="s">
        <v>423</v>
      </c>
      <c r="I638" s="10" t="n">
        <v>0</v>
      </c>
      <c r="J638" s="11" t="n">
        <f aca="false">I638/1000</f>
        <v>0</v>
      </c>
      <c r="K638" s="10" t="n">
        <v>0</v>
      </c>
      <c r="L638" s="12" t="n">
        <f aca="false">K638/1000</f>
        <v>0</v>
      </c>
      <c r="M638" s="13" t="n">
        <f aca="false">IF(SUMIFS($I$3:$I$30000,$B$3:$B$30000,$B638,$C$3:$C$30000,$C638,$D$3:$D$30000,$D638)=0,0,I638/SUMIFS($I$3:$I$30000,$B$3:$B$30000,$B638,$C$3:$C$30000,$C638,$D$3:$D$30000,$D638))</f>
        <v>0</v>
      </c>
      <c r="N638" s="13" t="n">
        <f aca="false">IF(SUMIFS($K$3:$K$30000,$B$3:$B$30000,$B638,$C$3:$C$30000,$C638,$D$3:$D$30000,$D638)=0,0,K638/SUMIFS($K$3:$K$30000,$B$3:$B$30000,$B638,$C$3:$C$30000,$C638,$D$3:$D$30000,$D638))</f>
        <v>0</v>
      </c>
      <c r="O638" s="10" t="n">
        <v>9889</v>
      </c>
      <c r="P638" s="11" t="n">
        <f aca="false">O638/1000</f>
        <v>9.889</v>
      </c>
      <c r="Q638" s="10" t="n">
        <v>20</v>
      </c>
      <c r="R638" s="12" t="n">
        <f aca="false">Q638/1000</f>
        <v>0.02</v>
      </c>
      <c r="S638" s="10" t="n">
        <v>85104072</v>
      </c>
      <c r="T638" s="10" t="n">
        <v>269902</v>
      </c>
    </row>
    <row r="639" customFormat="false" ht="15" hidden="false" customHeight="false" outlineLevel="0" collapsed="false">
      <c r="A639" s="3" t="s">
        <v>761</v>
      </c>
      <c r="B639" s="2" t="s">
        <v>762</v>
      </c>
      <c r="C639" s="2" t="n">
        <v>2025</v>
      </c>
      <c r="D639" s="2" t="s">
        <v>1484</v>
      </c>
      <c r="E639" s="3" t="s">
        <v>1485</v>
      </c>
      <c r="F639" s="2" t="n">
        <v>23</v>
      </c>
      <c r="G639" s="2" t="s">
        <v>210</v>
      </c>
      <c r="H639" s="3" t="s">
        <v>211</v>
      </c>
      <c r="I639" s="10" t="n">
        <v>0</v>
      </c>
      <c r="J639" s="11" t="n">
        <f aca="false">I639/1000</f>
        <v>0</v>
      </c>
      <c r="K639" s="10" t="n">
        <v>0</v>
      </c>
      <c r="L639" s="12" t="n">
        <f aca="false">K639/1000</f>
        <v>0</v>
      </c>
      <c r="M639" s="13" t="n">
        <f aca="false">IF(SUMIFS($I$3:$I$30000,$B$3:$B$30000,$B639,$C$3:$C$30000,$C639,$D$3:$D$30000,$D639)=0,0,I639/SUMIFS($I$3:$I$30000,$B$3:$B$30000,$B639,$C$3:$C$30000,$C639,$D$3:$D$30000,$D639))</f>
        <v>0</v>
      </c>
      <c r="N639" s="13" t="n">
        <f aca="false">IF(SUMIFS($K$3:$K$30000,$B$3:$B$30000,$B639,$C$3:$C$30000,$C639,$D$3:$D$30000,$D639)=0,0,K639/SUMIFS($K$3:$K$30000,$B$3:$B$30000,$B639,$C$3:$C$30000,$C639,$D$3:$D$30000,$D639))</f>
        <v>0</v>
      </c>
      <c r="O639" s="10" t="n">
        <v>102297</v>
      </c>
      <c r="P639" s="11" t="n">
        <f aca="false">O639/1000</f>
        <v>102.297</v>
      </c>
      <c r="Q639" s="10" t="n">
        <v>123</v>
      </c>
      <c r="R639" s="12" t="n">
        <f aca="false">Q639/1000</f>
        <v>0.123</v>
      </c>
      <c r="S639" s="10" t="n">
        <v>85104072</v>
      </c>
      <c r="T639" s="10" t="n">
        <v>269902</v>
      </c>
    </row>
    <row r="640" customFormat="false" ht="15" hidden="false" customHeight="false" outlineLevel="0" collapsed="false">
      <c r="A640" s="3" t="s">
        <v>761</v>
      </c>
      <c r="B640" s="2" t="s">
        <v>762</v>
      </c>
      <c r="C640" s="2" t="n">
        <v>2025</v>
      </c>
      <c r="D640" s="2" t="s">
        <v>1486</v>
      </c>
      <c r="E640" s="3" t="s">
        <v>1487</v>
      </c>
      <c r="F640" s="2" t="n">
        <v>1</v>
      </c>
      <c r="G640" s="2" t="s">
        <v>102</v>
      </c>
      <c r="H640" s="3" t="s">
        <v>103</v>
      </c>
      <c r="I640" s="10" t="n">
        <v>834013</v>
      </c>
      <c r="J640" s="11" t="n">
        <f aca="false">I640/1000</f>
        <v>834.013</v>
      </c>
      <c r="K640" s="10" t="n">
        <v>4740</v>
      </c>
      <c r="L640" s="12" t="n">
        <f aca="false">K640/1000</f>
        <v>4.74</v>
      </c>
      <c r="M640" s="13" t="n">
        <f aca="false">IF(SUMIFS($I$3:$I$30000,$B$3:$B$30000,$B640,$C$3:$C$30000,$C640,$D$3:$D$30000,$D640)=0,0,I640/SUMIFS($I$3:$I$30000,$B$3:$B$30000,$B640,$C$3:$C$30000,$C640,$D$3:$D$30000,$D640))</f>
        <v>0.581902960472381</v>
      </c>
      <c r="N640" s="13" t="n">
        <f aca="false">IF(SUMIFS($K$3:$K$30000,$B$3:$B$30000,$B640,$C$3:$C$30000,$C640,$D$3:$D$30000,$D640)=0,0,K640/SUMIFS($K$3:$K$30000,$B$3:$B$30000,$B640,$C$3:$C$30000,$C640,$D$3:$D$30000,$D640))</f>
        <v>0.607458669742407</v>
      </c>
      <c r="O640" s="10" t="n">
        <v>18611</v>
      </c>
      <c r="P640" s="11" t="n">
        <f aca="false">O640/1000</f>
        <v>18.611</v>
      </c>
      <c r="Q640" s="10" t="n">
        <v>58</v>
      </c>
      <c r="R640" s="12" t="n">
        <f aca="false">Q640/1000</f>
        <v>0.058</v>
      </c>
      <c r="S640" s="10" t="n">
        <v>1433251</v>
      </c>
      <c r="T640" s="10" t="n">
        <v>7803</v>
      </c>
    </row>
    <row r="641" customFormat="false" ht="15" hidden="false" customHeight="false" outlineLevel="0" collapsed="false">
      <c r="A641" s="3" t="s">
        <v>761</v>
      </c>
      <c r="B641" s="2" t="s">
        <v>762</v>
      </c>
      <c r="C641" s="2" t="n">
        <v>2025</v>
      </c>
      <c r="D641" s="2" t="s">
        <v>1486</v>
      </c>
      <c r="E641" s="3" t="s">
        <v>1487</v>
      </c>
      <c r="F641" s="2" t="n">
        <v>2</v>
      </c>
      <c r="G641" s="2" t="s">
        <v>377</v>
      </c>
      <c r="H641" s="3" t="s">
        <v>378</v>
      </c>
      <c r="I641" s="10" t="n">
        <v>299219</v>
      </c>
      <c r="J641" s="11" t="n">
        <f aca="false">I641/1000</f>
        <v>299.219</v>
      </c>
      <c r="K641" s="10" t="n">
        <v>1125</v>
      </c>
      <c r="L641" s="12" t="n">
        <f aca="false">K641/1000</f>
        <v>1.125</v>
      </c>
      <c r="M641" s="13" t="n">
        <f aca="false">IF(SUMIFS($I$3:$I$30000,$B$3:$B$30000,$B641,$C$3:$C$30000,$C641,$D$3:$D$30000,$D641)=0,0,I641/SUMIFS($I$3:$I$30000,$B$3:$B$30000,$B641,$C$3:$C$30000,$C641,$D$3:$D$30000,$D641))</f>
        <v>0.20876943396516</v>
      </c>
      <c r="N641" s="13" t="n">
        <f aca="false">IF(SUMIFS($K$3:$K$30000,$B$3:$B$30000,$B641,$C$3:$C$30000,$C641,$D$3:$D$30000,$D641)=0,0,K641/SUMIFS($K$3:$K$30000,$B$3:$B$30000,$B641,$C$3:$C$30000,$C641,$D$3:$D$30000,$D641))</f>
        <v>0.144175317185698</v>
      </c>
      <c r="O641" s="10" t="n">
        <v>118</v>
      </c>
      <c r="P641" s="11" t="n">
        <f aca="false">O641/1000</f>
        <v>0.118</v>
      </c>
      <c r="Q641" s="10" t="n">
        <v>0</v>
      </c>
      <c r="R641" s="12" t="n">
        <f aca="false">Q641/1000</f>
        <v>0</v>
      </c>
      <c r="S641" s="10" t="n">
        <v>1433251</v>
      </c>
      <c r="T641" s="10" t="n">
        <v>7803</v>
      </c>
    </row>
    <row r="642" customFormat="false" ht="15" hidden="false" customHeight="false" outlineLevel="0" collapsed="false">
      <c r="A642" s="3" t="s">
        <v>761</v>
      </c>
      <c r="B642" s="2" t="s">
        <v>762</v>
      </c>
      <c r="C642" s="2" t="n">
        <v>2025</v>
      </c>
      <c r="D642" s="2" t="s">
        <v>1486</v>
      </c>
      <c r="E642" s="3" t="s">
        <v>1487</v>
      </c>
      <c r="F642" s="2" t="n">
        <v>3</v>
      </c>
      <c r="G642" s="2" t="s">
        <v>97</v>
      </c>
      <c r="H642" s="3" t="s">
        <v>98</v>
      </c>
      <c r="I642" s="10" t="n">
        <v>144292</v>
      </c>
      <c r="J642" s="11" t="n">
        <f aca="false">I642/1000</f>
        <v>144.292</v>
      </c>
      <c r="K642" s="10" t="n">
        <v>1771</v>
      </c>
      <c r="L642" s="12" t="n">
        <f aca="false">K642/1000</f>
        <v>1.771</v>
      </c>
      <c r="M642" s="13" t="n">
        <f aca="false">IF(SUMIFS($I$3:$I$30000,$B$3:$B$30000,$B642,$C$3:$C$30000,$C642,$D$3:$D$30000,$D642)=0,0,I642/SUMIFS($I$3:$I$30000,$B$3:$B$30000,$B642,$C$3:$C$30000,$C642,$D$3:$D$30000,$D642))</f>
        <v>0.100674620146785</v>
      </c>
      <c r="N642" s="13" t="n">
        <f aca="false">IF(SUMIFS($K$3:$K$30000,$B$3:$B$30000,$B642,$C$3:$C$30000,$C642,$D$3:$D$30000,$D642)=0,0,K642/SUMIFS($K$3:$K$30000,$B$3:$B$30000,$B642,$C$3:$C$30000,$C642,$D$3:$D$30000,$D642))</f>
        <v>0.226963988209663</v>
      </c>
      <c r="O642" s="10" t="n">
        <v>339942</v>
      </c>
      <c r="P642" s="11" t="n">
        <f aca="false">O642/1000</f>
        <v>339.942</v>
      </c>
      <c r="Q642" s="10" t="n">
        <v>1045</v>
      </c>
      <c r="R642" s="12" t="n">
        <f aca="false">Q642/1000</f>
        <v>1.045</v>
      </c>
      <c r="S642" s="10" t="n">
        <v>1433251</v>
      </c>
      <c r="T642" s="10" t="n">
        <v>7803</v>
      </c>
    </row>
    <row r="643" customFormat="false" ht="15" hidden="false" customHeight="false" outlineLevel="0" collapsed="false">
      <c r="A643" s="3" t="s">
        <v>761</v>
      </c>
      <c r="B643" s="2" t="s">
        <v>762</v>
      </c>
      <c r="C643" s="2" t="n">
        <v>2025</v>
      </c>
      <c r="D643" s="2" t="s">
        <v>1486</v>
      </c>
      <c r="E643" s="3" t="s">
        <v>1487</v>
      </c>
      <c r="F643" s="2" t="n">
        <v>4</v>
      </c>
      <c r="G643" s="2" t="s">
        <v>107</v>
      </c>
      <c r="H643" s="3" t="s">
        <v>108</v>
      </c>
      <c r="I643" s="10" t="n">
        <v>140405</v>
      </c>
      <c r="J643" s="11" t="n">
        <f aca="false">I643/1000</f>
        <v>140.405</v>
      </c>
      <c r="K643" s="10" t="n">
        <v>150</v>
      </c>
      <c r="L643" s="12" t="n">
        <f aca="false">K643/1000</f>
        <v>0.15</v>
      </c>
      <c r="M643" s="13" t="n">
        <f aca="false">IF(SUMIFS($I$3:$I$30000,$B$3:$B$30000,$B643,$C$3:$C$30000,$C643,$D$3:$D$30000,$D643)=0,0,I643/SUMIFS($I$3:$I$30000,$B$3:$B$30000,$B643,$C$3:$C$30000,$C643,$D$3:$D$30000,$D643))</f>
        <v>0.09796260389841</v>
      </c>
      <c r="N643" s="13" t="n">
        <f aca="false">IF(SUMIFS($K$3:$K$30000,$B$3:$B$30000,$B643,$C$3:$C$30000,$C643,$D$3:$D$30000,$D643)=0,0,K643/SUMIFS($K$3:$K$30000,$B$3:$B$30000,$B643,$C$3:$C$30000,$C643,$D$3:$D$30000,$D643))</f>
        <v>0.0192233756247597</v>
      </c>
      <c r="O643" s="10" t="n">
        <v>0</v>
      </c>
      <c r="P643" s="11" t="n">
        <f aca="false">O643/1000</f>
        <v>0</v>
      </c>
      <c r="Q643" s="10" t="n">
        <v>0</v>
      </c>
      <c r="R643" s="12" t="n">
        <f aca="false">Q643/1000</f>
        <v>0</v>
      </c>
      <c r="S643" s="10" t="n">
        <v>1433251</v>
      </c>
      <c r="T643" s="10" t="n">
        <v>7803</v>
      </c>
    </row>
    <row r="644" customFormat="false" ht="15" hidden="false" customHeight="false" outlineLevel="0" collapsed="false">
      <c r="A644" s="3" t="s">
        <v>761</v>
      </c>
      <c r="B644" s="2" t="s">
        <v>762</v>
      </c>
      <c r="C644" s="2" t="n">
        <v>2025</v>
      </c>
      <c r="D644" s="2" t="s">
        <v>1486</v>
      </c>
      <c r="E644" s="3" t="s">
        <v>1487</v>
      </c>
      <c r="F644" s="2" t="n">
        <v>5</v>
      </c>
      <c r="G644" s="2" t="s">
        <v>137</v>
      </c>
      <c r="H644" s="3" t="s">
        <v>138</v>
      </c>
      <c r="I644" s="10" t="n">
        <v>6525</v>
      </c>
      <c r="J644" s="11" t="n">
        <f aca="false">I644/1000</f>
        <v>6.525</v>
      </c>
      <c r="K644" s="10" t="n">
        <v>15</v>
      </c>
      <c r="L644" s="12" t="n">
        <f aca="false">K644/1000</f>
        <v>0.015</v>
      </c>
      <c r="M644" s="13" t="n">
        <f aca="false">IF(SUMIFS($I$3:$I$30000,$B$3:$B$30000,$B644,$C$3:$C$30000,$C644,$D$3:$D$30000,$D644)=0,0,I644/SUMIFS($I$3:$I$30000,$B$3:$B$30000,$B644,$C$3:$C$30000,$C644,$D$3:$D$30000,$D644))</f>
        <v>0.00455258709046776</v>
      </c>
      <c r="N644" s="13" t="n">
        <f aca="false">IF(SUMIFS($K$3:$K$30000,$B$3:$B$30000,$B644,$C$3:$C$30000,$C644,$D$3:$D$30000,$D644)=0,0,K644/SUMIFS($K$3:$K$30000,$B$3:$B$30000,$B644,$C$3:$C$30000,$C644,$D$3:$D$30000,$D644))</f>
        <v>0.00192233756247597</v>
      </c>
      <c r="O644" s="10" t="n">
        <v>0</v>
      </c>
      <c r="P644" s="11" t="n">
        <f aca="false">O644/1000</f>
        <v>0</v>
      </c>
      <c r="Q644" s="10" t="n">
        <v>0</v>
      </c>
      <c r="R644" s="12" t="n">
        <f aca="false">Q644/1000</f>
        <v>0</v>
      </c>
      <c r="S644" s="10" t="n">
        <v>1433251</v>
      </c>
      <c r="T644" s="10" t="n">
        <v>7803</v>
      </c>
    </row>
    <row r="645" customFormat="false" ht="15" hidden="false" customHeight="false" outlineLevel="0" collapsed="false">
      <c r="A645" s="3" t="s">
        <v>761</v>
      </c>
      <c r="B645" s="2" t="s">
        <v>762</v>
      </c>
      <c r="C645" s="2" t="n">
        <v>2025</v>
      </c>
      <c r="D645" s="2" t="s">
        <v>1486</v>
      </c>
      <c r="E645" s="3" t="s">
        <v>1487</v>
      </c>
      <c r="F645" s="2" t="n">
        <v>6</v>
      </c>
      <c r="G645" s="2" t="s">
        <v>147</v>
      </c>
      <c r="H645" s="3" t="s">
        <v>148</v>
      </c>
      <c r="I645" s="10" t="n">
        <v>4806</v>
      </c>
      <c r="J645" s="11" t="n">
        <f aca="false">I645/1000</f>
        <v>4.806</v>
      </c>
      <c r="K645" s="10" t="n">
        <v>1</v>
      </c>
      <c r="L645" s="12" t="n">
        <f aca="false">K645/1000</f>
        <v>0.001</v>
      </c>
      <c r="M645" s="13" t="n">
        <f aca="false">IF(SUMIFS($I$3:$I$30000,$B$3:$B$30000,$B645,$C$3:$C$30000,$C645,$D$3:$D$30000,$D645)=0,0,I645/SUMIFS($I$3:$I$30000,$B$3:$B$30000,$B645,$C$3:$C$30000,$C645,$D$3:$D$30000,$D645))</f>
        <v>0.00335321587077211</v>
      </c>
      <c r="N645" s="13" t="n">
        <f aca="false">IF(SUMIFS($K$3:$K$30000,$B$3:$B$30000,$B645,$C$3:$C$30000,$C645,$D$3:$D$30000,$D645)=0,0,K645/SUMIFS($K$3:$K$30000,$B$3:$B$30000,$B645,$C$3:$C$30000,$C645,$D$3:$D$30000,$D645))</f>
        <v>0.000128155837498398</v>
      </c>
      <c r="O645" s="10" t="n">
        <v>369787</v>
      </c>
      <c r="P645" s="11" t="n">
        <f aca="false">O645/1000</f>
        <v>369.787</v>
      </c>
      <c r="Q645" s="10" t="n">
        <v>1014</v>
      </c>
      <c r="R645" s="12" t="n">
        <f aca="false">Q645/1000</f>
        <v>1.014</v>
      </c>
      <c r="S645" s="10" t="n">
        <v>1433251</v>
      </c>
      <c r="T645" s="10" t="n">
        <v>7803</v>
      </c>
    </row>
    <row r="646" customFormat="false" ht="15" hidden="false" customHeight="false" outlineLevel="0" collapsed="false">
      <c r="A646" s="3" t="s">
        <v>761</v>
      </c>
      <c r="B646" s="2" t="s">
        <v>762</v>
      </c>
      <c r="C646" s="2" t="n">
        <v>2025</v>
      </c>
      <c r="D646" s="2" t="s">
        <v>1486</v>
      </c>
      <c r="E646" s="3" t="s">
        <v>1487</v>
      </c>
      <c r="F646" s="2" t="n">
        <v>7</v>
      </c>
      <c r="G646" s="2" t="s">
        <v>171</v>
      </c>
      <c r="H646" s="3" t="s">
        <v>172</v>
      </c>
      <c r="I646" s="10" t="n">
        <v>1818</v>
      </c>
      <c r="J646" s="11" t="n">
        <f aca="false">I646/1000</f>
        <v>1.818</v>
      </c>
      <c r="K646" s="10" t="n">
        <v>0</v>
      </c>
      <c r="L646" s="12" t="n">
        <f aca="false">K646/1000</f>
        <v>0</v>
      </c>
      <c r="M646" s="13" t="n">
        <f aca="false">IF(SUMIFS($I$3:$I$30000,$B$3:$B$30000,$B646,$C$3:$C$30000,$C646,$D$3:$D$30000,$D646)=0,0,I646/SUMIFS($I$3:$I$30000,$B$3:$B$30000,$B646,$C$3:$C$30000,$C646,$D$3:$D$30000,$D646))</f>
        <v>0.00126844495486136</v>
      </c>
      <c r="N646" s="13" t="n">
        <f aca="false">IF(SUMIFS($K$3:$K$30000,$B$3:$B$30000,$B646,$C$3:$C$30000,$C646,$D$3:$D$30000,$D646)=0,0,K646/SUMIFS($K$3:$K$30000,$B$3:$B$30000,$B646,$C$3:$C$30000,$C646,$D$3:$D$30000,$D646))</f>
        <v>0</v>
      </c>
      <c r="O646" s="10" t="n">
        <v>76428</v>
      </c>
      <c r="P646" s="11" t="n">
        <f aca="false">O646/1000</f>
        <v>76.428</v>
      </c>
      <c r="Q646" s="10" t="n">
        <v>200</v>
      </c>
      <c r="R646" s="12" t="n">
        <f aca="false">Q646/1000</f>
        <v>0.2</v>
      </c>
      <c r="S646" s="10" t="n">
        <v>1433251</v>
      </c>
      <c r="T646" s="10" t="n">
        <v>7803</v>
      </c>
    </row>
    <row r="647" customFormat="false" ht="15" hidden="false" customHeight="false" outlineLevel="0" collapsed="false">
      <c r="A647" s="3" t="s">
        <v>761</v>
      </c>
      <c r="B647" s="2" t="s">
        <v>762</v>
      </c>
      <c r="C647" s="2" t="n">
        <v>2025</v>
      </c>
      <c r="D647" s="2" t="s">
        <v>1486</v>
      </c>
      <c r="E647" s="3" t="s">
        <v>1487</v>
      </c>
      <c r="F647" s="2" t="n">
        <v>8</v>
      </c>
      <c r="G647" s="2" t="s">
        <v>162</v>
      </c>
      <c r="H647" s="3" t="s">
        <v>163</v>
      </c>
      <c r="I647" s="10" t="n">
        <v>948</v>
      </c>
      <c r="J647" s="11" t="n">
        <f aca="false">I647/1000</f>
        <v>0.948</v>
      </c>
      <c r="K647" s="10" t="n">
        <v>0</v>
      </c>
      <c r="L647" s="12" t="n">
        <f aca="false">K647/1000</f>
        <v>0</v>
      </c>
      <c r="M647" s="13" t="n">
        <f aca="false">IF(SUMIFS($I$3:$I$30000,$B$3:$B$30000,$B647,$C$3:$C$30000,$C647,$D$3:$D$30000,$D647)=0,0,I647/SUMIFS($I$3:$I$30000,$B$3:$B$30000,$B647,$C$3:$C$30000,$C647,$D$3:$D$30000,$D647))</f>
        <v>0.000661433342798993</v>
      </c>
      <c r="N647" s="13" t="n">
        <f aca="false">IF(SUMIFS($K$3:$K$30000,$B$3:$B$30000,$B647,$C$3:$C$30000,$C647,$D$3:$D$30000,$D647)=0,0,K647/SUMIFS($K$3:$K$30000,$B$3:$B$30000,$B647,$C$3:$C$30000,$C647,$D$3:$D$30000,$D647))</f>
        <v>0</v>
      </c>
      <c r="O647" s="10" t="n">
        <v>23</v>
      </c>
      <c r="P647" s="11" t="n">
        <f aca="false">O647/1000</f>
        <v>0.023</v>
      </c>
      <c r="Q647" s="10" t="n">
        <v>1</v>
      </c>
      <c r="R647" s="12" t="n">
        <f aca="false">Q647/1000</f>
        <v>0.001</v>
      </c>
      <c r="S647" s="10" t="n">
        <v>1433251</v>
      </c>
      <c r="T647" s="10" t="n">
        <v>7803</v>
      </c>
    </row>
    <row r="648" customFormat="false" ht="15" hidden="false" customHeight="false" outlineLevel="0" collapsed="false">
      <c r="A648" s="3" t="s">
        <v>761</v>
      </c>
      <c r="B648" s="2" t="s">
        <v>762</v>
      </c>
      <c r="C648" s="2" t="n">
        <v>2025</v>
      </c>
      <c r="D648" s="2" t="s">
        <v>1486</v>
      </c>
      <c r="E648" s="3" t="s">
        <v>1487</v>
      </c>
      <c r="F648" s="2" t="n">
        <v>9</v>
      </c>
      <c r="G648" s="2" t="s">
        <v>152</v>
      </c>
      <c r="H648" s="3" t="s">
        <v>153</v>
      </c>
      <c r="I648" s="10" t="n">
        <v>604</v>
      </c>
      <c r="J648" s="11" t="n">
        <f aca="false">I648/1000</f>
        <v>0.604</v>
      </c>
      <c r="K648" s="10" t="n">
        <v>1</v>
      </c>
      <c r="L648" s="12" t="n">
        <f aca="false">K648/1000</f>
        <v>0.001</v>
      </c>
      <c r="M648" s="13" t="n">
        <f aca="false">IF(SUMIFS($I$3:$I$30000,$B$3:$B$30000,$B648,$C$3:$C$30000,$C648,$D$3:$D$30000,$D648)=0,0,I648/SUMIFS($I$3:$I$30000,$B$3:$B$30000,$B648,$C$3:$C$30000,$C648,$D$3:$D$30000,$D648))</f>
        <v>0.00042141955596054</v>
      </c>
      <c r="N648" s="13" t="n">
        <f aca="false">IF(SUMIFS($K$3:$K$30000,$B$3:$B$30000,$B648,$C$3:$C$30000,$C648,$D$3:$D$30000,$D648)=0,0,K648/SUMIFS($K$3:$K$30000,$B$3:$B$30000,$B648,$C$3:$C$30000,$C648,$D$3:$D$30000,$D648))</f>
        <v>0.000128155837498398</v>
      </c>
      <c r="O648" s="10" t="n">
        <v>0</v>
      </c>
      <c r="P648" s="11" t="n">
        <f aca="false">O648/1000</f>
        <v>0</v>
      </c>
      <c r="Q648" s="10" t="n">
        <v>0</v>
      </c>
      <c r="R648" s="12" t="n">
        <f aca="false">Q648/1000</f>
        <v>0</v>
      </c>
      <c r="S648" s="10" t="n">
        <v>1433251</v>
      </c>
      <c r="T648" s="10" t="n">
        <v>7803</v>
      </c>
    </row>
    <row r="649" customFormat="false" ht="15" hidden="false" customHeight="false" outlineLevel="0" collapsed="false">
      <c r="A649" s="3" t="s">
        <v>761</v>
      </c>
      <c r="B649" s="2" t="s">
        <v>762</v>
      </c>
      <c r="C649" s="2" t="n">
        <v>2025</v>
      </c>
      <c r="D649" s="2" t="s">
        <v>1486</v>
      </c>
      <c r="E649" s="3" t="s">
        <v>1487</v>
      </c>
      <c r="F649" s="2" t="n">
        <v>10</v>
      </c>
      <c r="G649" s="2" t="s">
        <v>247</v>
      </c>
      <c r="H649" s="3" t="s">
        <v>248</v>
      </c>
      <c r="I649" s="10" t="n">
        <v>319</v>
      </c>
      <c r="J649" s="11" t="n">
        <f aca="false">I649/1000</f>
        <v>0.319</v>
      </c>
      <c r="K649" s="10" t="n">
        <v>0</v>
      </c>
      <c r="L649" s="12" t="n">
        <f aca="false">K649/1000</f>
        <v>0</v>
      </c>
      <c r="M649" s="13" t="n">
        <f aca="false">IF(SUMIFS($I$3:$I$30000,$B$3:$B$30000,$B649,$C$3:$C$30000,$C649,$D$3:$D$30000,$D649)=0,0,I649/SUMIFS($I$3:$I$30000,$B$3:$B$30000,$B649,$C$3:$C$30000,$C649,$D$3:$D$30000,$D649))</f>
        <v>0.000222570924422868</v>
      </c>
      <c r="N649" s="13" t="n">
        <f aca="false">IF(SUMIFS($K$3:$K$30000,$B$3:$B$30000,$B649,$C$3:$C$30000,$C649,$D$3:$D$30000,$D649)=0,0,K649/SUMIFS($K$3:$K$30000,$B$3:$B$30000,$B649,$C$3:$C$30000,$C649,$D$3:$D$30000,$D649))</f>
        <v>0</v>
      </c>
      <c r="O649" s="10" t="n">
        <v>0</v>
      </c>
      <c r="P649" s="11" t="n">
        <f aca="false">O649/1000</f>
        <v>0</v>
      </c>
      <c r="Q649" s="10" t="n">
        <v>0</v>
      </c>
      <c r="R649" s="12" t="n">
        <f aca="false">Q649/1000</f>
        <v>0</v>
      </c>
      <c r="S649" s="10" t="n">
        <v>1433251</v>
      </c>
      <c r="T649" s="10" t="n">
        <v>7803</v>
      </c>
    </row>
    <row r="650" customFormat="false" ht="15" hidden="false" customHeight="false" outlineLevel="0" collapsed="false">
      <c r="A650" s="3" t="s">
        <v>761</v>
      </c>
      <c r="B650" s="2" t="s">
        <v>762</v>
      </c>
      <c r="C650" s="2" t="n">
        <v>2025</v>
      </c>
      <c r="D650" s="2" t="s">
        <v>1486</v>
      </c>
      <c r="E650" s="3" t="s">
        <v>1487</v>
      </c>
      <c r="F650" s="2" t="n">
        <v>11</v>
      </c>
      <c r="G650" s="2" t="s">
        <v>127</v>
      </c>
      <c r="H650" s="3" t="s">
        <v>128</v>
      </c>
      <c r="I650" s="10" t="n">
        <v>156</v>
      </c>
      <c r="J650" s="11" t="n">
        <f aca="false">I650/1000</f>
        <v>0.156</v>
      </c>
      <c r="K650" s="10" t="n">
        <v>0</v>
      </c>
      <c r="L650" s="12" t="n">
        <f aca="false">K650/1000</f>
        <v>0</v>
      </c>
      <c r="M650" s="13" t="n">
        <f aca="false">IF(SUMIFS($I$3:$I$30000,$B$3:$B$30000,$B650,$C$3:$C$30000,$C650,$D$3:$D$30000,$D650)=0,0,I650/SUMIFS($I$3:$I$30000,$B$3:$B$30000,$B650,$C$3:$C$30000,$C650,$D$3:$D$30000,$D650))</f>
        <v>0.000108843461473252</v>
      </c>
      <c r="N650" s="13" t="n">
        <f aca="false">IF(SUMIFS($K$3:$K$30000,$B$3:$B$30000,$B650,$C$3:$C$30000,$C650,$D$3:$D$30000,$D650)=0,0,K650/SUMIFS($K$3:$K$30000,$B$3:$B$30000,$B650,$C$3:$C$30000,$C650,$D$3:$D$30000,$D650))</f>
        <v>0</v>
      </c>
      <c r="O650" s="10" t="n">
        <v>0</v>
      </c>
      <c r="P650" s="11" t="n">
        <f aca="false">O650/1000</f>
        <v>0</v>
      </c>
      <c r="Q650" s="10" t="n">
        <v>0</v>
      </c>
      <c r="R650" s="12" t="n">
        <f aca="false">Q650/1000</f>
        <v>0</v>
      </c>
      <c r="S650" s="10" t="n">
        <v>1433251</v>
      </c>
      <c r="T650" s="10" t="n">
        <v>7803</v>
      </c>
    </row>
    <row r="651" customFormat="false" ht="15" hidden="false" customHeight="false" outlineLevel="0" collapsed="false">
      <c r="A651" s="3" t="s">
        <v>761</v>
      </c>
      <c r="B651" s="2" t="s">
        <v>762</v>
      </c>
      <c r="C651" s="2" t="n">
        <v>2025</v>
      </c>
      <c r="D651" s="2" t="s">
        <v>1486</v>
      </c>
      <c r="E651" s="3" t="s">
        <v>1487</v>
      </c>
      <c r="F651" s="2" t="n">
        <v>12</v>
      </c>
      <c r="G651" s="2" t="s">
        <v>117</v>
      </c>
      <c r="H651" s="3" t="s">
        <v>118</v>
      </c>
      <c r="I651" s="10" t="n">
        <v>128</v>
      </c>
      <c r="J651" s="11" t="n">
        <f aca="false">I651/1000</f>
        <v>0.128</v>
      </c>
      <c r="K651" s="10" t="n">
        <v>0</v>
      </c>
      <c r="L651" s="12" t="n">
        <f aca="false">K651/1000</f>
        <v>0</v>
      </c>
      <c r="M651" s="13" t="n">
        <f aca="false">IF(SUMIFS($I$3:$I$30000,$B$3:$B$30000,$B651,$C$3:$C$30000,$C651,$D$3:$D$30000,$D651)=0,0,I651/SUMIFS($I$3:$I$30000,$B$3:$B$30000,$B651,$C$3:$C$30000,$C651,$D$3:$D$30000,$D651))</f>
        <v>8.93074555677966E-005</v>
      </c>
      <c r="N651" s="13" t="n">
        <f aca="false">IF(SUMIFS($K$3:$K$30000,$B$3:$B$30000,$B651,$C$3:$C$30000,$C651,$D$3:$D$30000,$D651)=0,0,K651/SUMIFS($K$3:$K$30000,$B$3:$B$30000,$B651,$C$3:$C$30000,$C651,$D$3:$D$30000,$D651))</f>
        <v>0</v>
      </c>
      <c r="O651" s="10" t="n">
        <v>0</v>
      </c>
      <c r="P651" s="11" t="n">
        <f aca="false">O651/1000</f>
        <v>0</v>
      </c>
      <c r="Q651" s="10" t="n">
        <v>0</v>
      </c>
      <c r="R651" s="12" t="n">
        <f aca="false">Q651/1000</f>
        <v>0</v>
      </c>
      <c r="S651" s="10" t="n">
        <v>1433251</v>
      </c>
      <c r="T651" s="10" t="n">
        <v>7803</v>
      </c>
    </row>
    <row r="652" customFormat="false" ht="15" hidden="false" customHeight="false" outlineLevel="0" collapsed="false">
      <c r="A652" s="3" t="s">
        <v>761</v>
      </c>
      <c r="B652" s="2" t="s">
        <v>762</v>
      </c>
      <c r="C652" s="2" t="n">
        <v>2025</v>
      </c>
      <c r="D652" s="2" t="s">
        <v>1486</v>
      </c>
      <c r="E652" s="3" t="s">
        <v>1487</v>
      </c>
      <c r="F652" s="2" t="n">
        <v>13</v>
      </c>
      <c r="G652" s="2" t="s">
        <v>132</v>
      </c>
      <c r="H652" s="3" t="s">
        <v>133</v>
      </c>
      <c r="I652" s="10" t="n">
        <v>18</v>
      </c>
      <c r="J652" s="11" t="n">
        <f aca="false">I652/1000</f>
        <v>0.018</v>
      </c>
      <c r="K652" s="10" t="n">
        <v>0</v>
      </c>
      <c r="L652" s="12" t="n">
        <f aca="false">K652/1000</f>
        <v>0</v>
      </c>
      <c r="M652" s="13" t="n">
        <f aca="false">IF(SUMIFS($I$3:$I$30000,$B$3:$B$30000,$B652,$C$3:$C$30000,$C652,$D$3:$D$30000,$D652)=0,0,I652/SUMIFS($I$3:$I$30000,$B$3:$B$30000,$B652,$C$3:$C$30000,$C652,$D$3:$D$30000,$D652))</f>
        <v>1.25588609392214E-005</v>
      </c>
      <c r="N652" s="13" t="n">
        <f aca="false">IF(SUMIFS($K$3:$K$30000,$B$3:$B$30000,$B652,$C$3:$C$30000,$C652,$D$3:$D$30000,$D652)=0,0,K652/SUMIFS($K$3:$K$30000,$B$3:$B$30000,$B652,$C$3:$C$30000,$C652,$D$3:$D$30000,$D652))</f>
        <v>0</v>
      </c>
      <c r="O652" s="10" t="n">
        <v>0</v>
      </c>
      <c r="P652" s="11" t="n">
        <f aca="false">O652/1000</f>
        <v>0</v>
      </c>
      <c r="Q652" s="10" t="n">
        <v>0</v>
      </c>
      <c r="R652" s="12" t="n">
        <f aca="false">Q652/1000</f>
        <v>0</v>
      </c>
      <c r="S652" s="10" t="n">
        <v>1433251</v>
      </c>
      <c r="T652" s="10" t="n">
        <v>7803</v>
      </c>
    </row>
    <row r="653" customFormat="false" ht="15" hidden="false" customHeight="false" outlineLevel="0" collapsed="false">
      <c r="A653" s="3" t="s">
        <v>761</v>
      </c>
      <c r="B653" s="2" t="s">
        <v>762</v>
      </c>
      <c r="C653" s="2" t="n">
        <v>2025</v>
      </c>
      <c r="D653" s="2" t="s">
        <v>1486</v>
      </c>
      <c r="E653" s="3" t="s">
        <v>1487</v>
      </c>
      <c r="F653" s="2" t="n">
        <v>14</v>
      </c>
      <c r="G653" s="2" t="s">
        <v>157</v>
      </c>
      <c r="H653" s="3" t="s">
        <v>158</v>
      </c>
      <c r="I653" s="10" t="n">
        <v>0</v>
      </c>
      <c r="J653" s="11" t="n">
        <f aca="false">I653/1000</f>
        <v>0</v>
      </c>
      <c r="K653" s="10" t="n">
        <v>0</v>
      </c>
      <c r="L653" s="12" t="n">
        <f aca="false">K653/1000</f>
        <v>0</v>
      </c>
      <c r="M653" s="13" t="n">
        <f aca="false">IF(SUMIFS($I$3:$I$30000,$B$3:$B$30000,$B653,$C$3:$C$30000,$C653,$D$3:$D$30000,$D653)=0,0,I653/SUMIFS($I$3:$I$30000,$B$3:$B$30000,$B653,$C$3:$C$30000,$C653,$D$3:$D$30000,$D653))</f>
        <v>0</v>
      </c>
      <c r="N653" s="13" t="n">
        <f aca="false">IF(SUMIFS($K$3:$K$30000,$B$3:$B$30000,$B653,$C$3:$C$30000,$C653,$D$3:$D$30000,$D653)=0,0,K653/SUMIFS($K$3:$K$30000,$B$3:$B$30000,$B653,$C$3:$C$30000,$C653,$D$3:$D$30000,$D653))</f>
        <v>0</v>
      </c>
      <c r="O653" s="10" t="n">
        <v>182583</v>
      </c>
      <c r="P653" s="11" t="n">
        <f aca="false">O653/1000</f>
        <v>182.583</v>
      </c>
      <c r="Q653" s="10" t="n">
        <v>500</v>
      </c>
      <c r="R653" s="12" t="n">
        <f aca="false">Q653/1000</f>
        <v>0.5</v>
      </c>
      <c r="S653" s="10" t="n">
        <v>1433251</v>
      </c>
      <c r="T653" s="10" t="n">
        <v>7803</v>
      </c>
    </row>
    <row r="654" customFormat="false" ht="15" hidden="false" customHeight="false" outlineLevel="0" collapsed="false">
      <c r="A654" s="3" t="s">
        <v>761</v>
      </c>
      <c r="B654" s="2" t="s">
        <v>762</v>
      </c>
      <c r="C654" s="2" t="n">
        <v>2025</v>
      </c>
      <c r="D654" s="2" t="s">
        <v>1486</v>
      </c>
      <c r="E654" s="3" t="s">
        <v>1487</v>
      </c>
      <c r="F654" s="2" t="n">
        <v>15</v>
      </c>
      <c r="G654" s="2" t="s">
        <v>325</v>
      </c>
      <c r="H654" s="3" t="s">
        <v>326</v>
      </c>
      <c r="I654" s="10" t="n">
        <v>0</v>
      </c>
      <c r="J654" s="11" t="n">
        <f aca="false">I654/1000</f>
        <v>0</v>
      </c>
      <c r="K654" s="10" t="n">
        <v>0</v>
      </c>
      <c r="L654" s="12" t="n">
        <f aca="false">K654/1000</f>
        <v>0</v>
      </c>
      <c r="M654" s="13" t="n">
        <f aca="false">IF(SUMIFS($I$3:$I$30000,$B$3:$B$30000,$B654,$C$3:$C$30000,$C654,$D$3:$D$30000,$D654)=0,0,I654/SUMIFS($I$3:$I$30000,$B$3:$B$30000,$B654,$C$3:$C$30000,$C654,$D$3:$D$30000,$D654))</f>
        <v>0</v>
      </c>
      <c r="N654" s="13" t="n">
        <f aca="false">IF(SUMIFS($K$3:$K$30000,$B$3:$B$30000,$B654,$C$3:$C$30000,$C654,$D$3:$D$30000,$D654)=0,0,K654/SUMIFS($K$3:$K$30000,$B$3:$B$30000,$B654,$C$3:$C$30000,$C654,$D$3:$D$30000,$D654))</f>
        <v>0</v>
      </c>
      <c r="O654" s="10" t="n">
        <v>28589</v>
      </c>
      <c r="P654" s="11" t="n">
        <f aca="false">O654/1000</f>
        <v>28.589</v>
      </c>
      <c r="Q654" s="10" t="n">
        <v>70</v>
      </c>
      <c r="R654" s="12" t="n">
        <f aca="false">Q654/1000</f>
        <v>0.07</v>
      </c>
      <c r="S654" s="10" t="n">
        <v>1433251</v>
      </c>
      <c r="T654" s="10" t="n">
        <v>7803</v>
      </c>
    </row>
    <row r="655" customFormat="false" ht="15" hidden="false" customHeight="false" outlineLevel="0" collapsed="false">
      <c r="A655" s="3" t="s">
        <v>761</v>
      </c>
      <c r="B655" s="2" t="s">
        <v>762</v>
      </c>
      <c r="C655" s="2" t="n">
        <v>2025</v>
      </c>
      <c r="D655" s="2" t="s">
        <v>1486</v>
      </c>
      <c r="E655" s="3" t="s">
        <v>1487</v>
      </c>
      <c r="F655" s="2" t="n">
        <v>16</v>
      </c>
      <c r="G655" s="2" t="s">
        <v>142</v>
      </c>
      <c r="H655" s="3" t="s">
        <v>143</v>
      </c>
      <c r="I655" s="10" t="n">
        <v>0</v>
      </c>
      <c r="J655" s="11" t="n">
        <f aca="false">I655/1000</f>
        <v>0</v>
      </c>
      <c r="K655" s="10" t="n">
        <v>0</v>
      </c>
      <c r="L655" s="12" t="n">
        <f aca="false">K655/1000</f>
        <v>0</v>
      </c>
      <c r="M655" s="13" t="n">
        <f aca="false">IF(SUMIFS($I$3:$I$30000,$B$3:$B$30000,$B655,$C$3:$C$30000,$C655,$D$3:$D$30000,$D655)=0,0,I655/SUMIFS($I$3:$I$30000,$B$3:$B$30000,$B655,$C$3:$C$30000,$C655,$D$3:$D$30000,$D655))</f>
        <v>0</v>
      </c>
      <c r="N655" s="13" t="n">
        <f aca="false">IF(SUMIFS($K$3:$K$30000,$B$3:$B$30000,$B655,$C$3:$C$30000,$C655,$D$3:$D$30000,$D655)=0,0,K655/SUMIFS($K$3:$K$30000,$B$3:$B$30000,$B655,$C$3:$C$30000,$C655,$D$3:$D$30000,$D655))</f>
        <v>0</v>
      </c>
      <c r="O655" s="10" t="n">
        <v>169319</v>
      </c>
      <c r="P655" s="11" t="n">
        <f aca="false">O655/1000</f>
        <v>169.319</v>
      </c>
      <c r="Q655" s="10" t="n">
        <v>500</v>
      </c>
      <c r="R655" s="12" t="n">
        <f aca="false">Q655/1000</f>
        <v>0.5</v>
      </c>
      <c r="S655" s="10" t="n">
        <v>1433251</v>
      </c>
      <c r="T655" s="10" t="n">
        <v>7803</v>
      </c>
    </row>
    <row r="656" customFormat="false" ht="15" hidden="false" customHeight="false" outlineLevel="0" collapsed="false">
      <c r="A656" s="3" t="s">
        <v>761</v>
      </c>
      <c r="B656" s="2" t="s">
        <v>762</v>
      </c>
      <c r="C656" s="2" t="n">
        <v>2026</v>
      </c>
      <c r="D656" s="2" t="s">
        <v>1484</v>
      </c>
      <c r="E656" s="3" t="s">
        <v>1485</v>
      </c>
      <c r="F656" s="2" t="n">
        <v>1</v>
      </c>
      <c r="G656" s="2" t="s">
        <v>107</v>
      </c>
      <c r="H656" s="3" t="s">
        <v>108</v>
      </c>
      <c r="I656" s="10" t="n">
        <v>65363991</v>
      </c>
      <c r="J656" s="11" t="n">
        <f aca="false">I656/1000</f>
        <v>65363.991</v>
      </c>
      <c r="K656" s="10" t="n">
        <v>123292</v>
      </c>
      <c r="L656" s="12" t="n">
        <f aca="false">K656/1000</f>
        <v>123.292</v>
      </c>
      <c r="M656" s="13" t="n">
        <f aca="false">IF(SUMIFS($I$3:$I$30000,$B$3:$B$30000,$B656,$C$3:$C$30000,$C656,$D$3:$D$30000,$D656)=0,0,I656/SUMIFS($I$3:$I$30000,$B$3:$B$30000,$B656,$C$3:$C$30000,$C656,$D$3:$D$30000,$D656))</f>
        <v>0.897936217698542</v>
      </c>
      <c r="N656" s="13" t="n">
        <f aca="false">IF(SUMIFS($K$3:$K$30000,$B$3:$B$30000,$B656,$C$3:$C$30000,$C656,$D$3:$D$30000,$D656)=0,0,K656/SUMIFS($K$3:$K$30000,$B$3:$B$30000,$B656,$C$3:$C$30000,$C656,$D$3:$D$30000,$D656))</f>
        <v>0.877766782238486</v>
      </c>
      <c r="O656" s="10" t="n">
        <v>645954</v>
      </c>
      <c r="P656" s="11" t="n">
        <f aca="false">O656/1000</f>
        <v>645.954</v>
      </c>
      <c r="Q656" s="10" t="n">
        <v>1355</v>
      </c>
      <c r="R656" s="12" t="n">
        <f aca="false">Q656/1000</f>
        <v>1.355</v>
      </c>
      <c r="S656" s="10" t="n">
        <v>72793579</v>
      </c>
      <c r="T656" s="10" t="n">
        <v>140461</v>
      </c>
    </row>
    <row r="657" customFormat="false" ht="15" hidden="false" customHeight="false" outlineLevel="0" collapsed="false">
      <c r="A657" s="3" t="s">
        <v>761</v>
      </c>
      <c r="B657" s="2" t="s">
        <v>762</v>
      </c>
      <c r="C657" s="2" t="n">
        <v>2026</v>
      </c>
      <c r="D657" s="2" t="s">
        <v>1484</v>
      </c>
      <c r="E657" s="3" t="s">
        <v>1485</v>
      </c>
      <c r="F657" s="2" t="n">
        <v>2</v>
      </c>
      <c r="G657" s="2" t="s">
        <v>102</v>
      </c>
      <c r="H657" s="3" t="s">
        <v>103</v>
      </c>
      <c r="I657" s="10" t="n">
        <v>3127441</v>
      </c>
      <c r="J657" s="11" t="n">
        <f aca="false">I657/1000</f>
        <v>3127.441</v>
      </c>
      <c r="K657" s="10" t="n">
        <v>6316</v>
      </c>
      <c r="L657" s="12" t="n">
        <f aca="false">K657/1000</f>
        <v>6.316</v>
      </c>
      <c r="M657" s="13" t="n">
        <f aca="false">IF(SUMIFS($I$3:$I$30000,$B$3:$B$30000,$B657,$C$3:$C$30000,$C657,$D$3:$D$30000,$D657)=0,0,I657/SUMIFS($I$3:$I$30000,$B$3:$B$30000,$B657,$C$3:$C$30000,$C657,$D$3:$D$30000,$D657))</f>
        <v>0.0429631437684909</v>
      </c>
      <c r="N657" s="13" t="n">
        <f aca="false">IF(SUMIFS($K$3:$K$30000,$B$3:$B$30000,$B657,$C$3:$C$30000,$C657,$D$3:$D$30000,$D657)=0,0,K657/SUMIFS($K$3:$K$30000,$B$3:$B$30000,$B657,$C$3:$C$30000,$C657,$D$3:$D$30000,$D657))</f>
        <v>0.0449662183809029</v>
      </c>
      <c r="O657" s="10" t="n">
        <v>18461847</v>
      </c>
      <c r="P657" s="11" t="n">
        <f aca="false">O657/1000</f>
        <v>18461.847</v>
      </c>
      <c r="Q657" s="10" t="n">
        <v>30574</v>
      </c>
      <c r="R657" s="12" t="n">
        <f aca="false">Q657/1000</f>
        <v>30.574</v>
      </c>
      <c r="S657" s="10" t="n">
        <v>72793579</v>
      </c>
      <c r="T657" s="10" t="n">
        <v>140461</v>
      </c>
    </row>
    <row r="658" customFormat="false" ht="15" hidden="false" customHeight="false" outlineLevel="0" collapsed="false">
      <c r="A658" s="3" t="s">
        <v>761</v>
      </c>
      <c r="B658" s="2" t="s">
        <v>762</v>
      </c>
      <c r="C658" s="2" t="n">
        <v>2026</v>
      </c>
      <c r="D658" s="2" t="s">
        <v>1484</v>
      </c>
      <c r="E658" s="3" t="s">
        <v>1485</v>
      </c>
      <c r="F658" s="2" t="n">
        <v>3</v>
      </c>
      <c r="G658" s="2" t="s">
        <v>97</v>
      </c>
      <c r="H658" s="3" t="s">
        <v>98</v>
      </c>
      <c r="I658" s="10" t="n">
        <v>2574680</v>
      </c>
      <c r="J658" s="11" t="n">
        <f aca="false">I658/1000</f>
        <v>2574.68</v>
      </c>
      <c r="K658" s="10" t="n">
        <v>4930</v>
      </c>
      <c r="L658" s="12" t="n">
        <f aca="false">K658/1000</f>
        <v>4.93</v>
      </c>
      <c r="M658" s="13" t="n">
        <f aca="false">IF(SUMIFS($I$3:$I$30000,$B$3:$B$30000,$B658,$C$3:$C$30000,$C658,$D$3:$D$30000,$D658)=0,0,I658/SUMIFS($I$3:$I$30000,$B$3:$B$30000,$B658,$C$3:$C$30000,$C658,$D$3:$D$30000,$D658))</f>
        <v>0.0353696031349139</v>
      </c>
      <c r="N658" s="13" t="n">
        <f aca="false">IF(SUMIFS($K$3:$K$30000,$B$3:$B$30000,$B658,$C$3:$C$30000,$C658,$D$3:$D$30000,$D658)=0,0,K658/SUMIFS($K$3:$K$30000,$B$3:$B$30000,$B658,$C$3:$C$30000,$C658,$D$3:$D$30000,$D658))</f>
        <v>0.0350987106741373</v>
      </c>
      <c r="O658" s="10" t="n">
        <v>20909770</v>
      </c>
      <c r="P658" s="11" t="n">
        <f aca="false">O658/1000</f>
        <v>20909.77</v>
      </c>
      <c r="Q658" s="10" t="n">
        <v>33192</v>
      </c>
      <c r="R658" s="12" t="n">
        <f aca="false">Q658/1000</f>
        <v>33.192</v>
      </c>
      <c r="S658" s="10" t="n">
        <v>72793579</v>
      </c>
      <c r="T658" s="10" t="n">
        <v>140461</v>
      </c>
    </row>
    <row r="659" customFormat="false" ht="15" hidden="false" customHeight="false" outlineLevel="0" collapsed="false">
      <c r="A659" s="3" t="s">
        <v>761</v>
      </c>
      <c r="B659" s="2" t="s">
        <v>762</v>
      </c>
      <c r="C659" s="2" t="n">
        <v>2026</v>
      </c>
      <c r="D659" s="2" t="s">
        <v>1484</v>
      </c>
      <c r="E659" s="3" t="s">
        <v>1485</v>
      </c>
      <c r="F659" s="2" t="n">
        <v>4</v>
      </c>
      <c r="G659" s="2" t="s">
        <v>142</v>
      </c>
      <c r="H659" s="3" t="s">
        <v>143</v>
      </c>
      <c r="I659" s="10" t="n">
        <v>669159</v>
      </c>
      <c r="J659" s="11" t="n">
        <f aca="false">I659/1000</f>
        <v>669.159</v>
      </c>
      <c r="K659" s="10" t="n">
        <v>2087</v>
      </c>
      <c r="L659" s="12" t="n">
        <f aca="false">K659/1000</f>
        <v>2.087</v>
      </c>
      <c r="M659" s="13" t="n">
        <f aca="false">IF(SUMIFS($I$3:$I$30000,$B$3:$B$30000,$B659,$C$3:$C$30000,$C659,$D$3:$D$30000,$D659)=0,0,I659/SUMIFS($I$3:$I$30000,$B$3:$B$30000,$B659,$C$3:$C$30000,$C659,$D$3:$D$30000,$D659))</f>
        <v>0.00919255529392228</v>
      </c>
      <c r="N659" s="13" t="n">
        <f aca="false">IF(SUMIFS($K$3:$K$30000,$B$3:$B$30000,$B659,$C$3:$C$30000,$C659,$D$3:$D$30000,$D659)=0,0,K659/SUMIFS($K$3:$K$30000,$B$3:$B$30000,$B659,$C$3:$C$30000,$C659,$D$3:$D$30000,$D659))</f>
        <v>0.0148582168715871</v>
      </c>
      <c r="O659" s="10" t="n">
        <v>9955978</v>
      </c>
      <c r="P659" s="11" t="n">
        <f aca="false">O659/1000</f>
        <v>9955.978</v>
      </c>
      <c r="Q659" s="10" t="n">
        <v>15542</v>
      </c>
      <c r="R659" s="12" t="n">
        <f aca="false">Q659/1000</f>
        <v>15.542</v>
      </c>
      <c r="S659" s="10" t="n">
        <v>72793579</v>
      </c>
      <c r="T659" s="10" t="n">
        <v>140461</v>
      </c>
    </row>
    <row r="660" customFormat="false" ht="15" hidden="false" customHeight="false" outlineLevel="0" collapsed="false">
      <c r="A660" s="3" t="s">
        <v>761</v>
      </c>
      <c r="B660" s="2" t="s">
        <v>762</v>
      </c>
      <c r="C660" s="2" t="n">
        <v>2026</v>
      </c>
      <c r="D660" s="2" t="s">
        <v>1484</v>
      </c>
      <c r="E660" s="3" t="s">
        <v>1485</v>
      </c>
      <c r="F660" s="2" t="n">
        <v>5</v>
      </c>
      <c r="G660" s="2" t="s">
        <v>147</v>
      </c>
      <c r="H660" s="3" t="s">
        <v>148</v>
      </c>
      <c r="I660" s="10" t="n">
        <v>352491</v>
      </c>
      <c r="J660" s="11" t="n">
        <f aca="false">I660/1000</f>
        <v>352.491</v>
      </c>
      <c r="K660" s="10" t="n">
        <v>566</v>
      </c>
      <c r="L660" s="12" t="n">
        <f aca="false">K660/1000</f>
        <v>0.566</v>
      </c>
      <c r="M660" s="13" t="n">
        <f aca="false">IF(SUMIFS($I$3:$I$30000,$B$3:$B$30000,$B660,$C$3:$C$30000,$C660,$D$3:$D$30000,$D660)=0,0,I660/SUMIFS($I$3:$I$30000,$B$3:$B$30000,$B660,$C$3:$C$30000,$C660,$D$3:$D$30000,$D660))</f>
        <v>0.00484233643739374</v>
      </c>
      <c r="N660" s="13" t="n">
        <f aca="false">IF(SUMIFS($K$3:$K$30000,$B$3:$B$30000,$B660,$C$3:$C$30000,$C660,$D$3:$D$30000,$D660)=0,0,K660/SUMIFS($K$3:$K$30000,$B$3:$B$30000,$B660,$C$3:$C$30000,$C660,$D$3:$D$30000,$D660))</f>
        <v>0.00402958828429244</v>
      </c>
      <c r="O660" s="10" t="n">
        <v>1617793</v>
      </c>
      <c r="P660" s="11" t="n">
        <f aca="false">O660/1000</f>
        <v>1617.793</v>
      </c>
      <c r="Q660" s="10" t="n">
        <v>3056</v>
      </c>
      <c r="R660" s="12" t="n">
        <f aca="false">Q660/1000</f>
        <v>3.056</v>
      </c>
      <c r="S660" s="10" t="n">
        <v>72793579</v>
      </c>
      <c r="T660" s="10" t="n">
        <v>140461</v>
      </c>
    </row>
    <row r="661" customFormat="false" ht="15" hidden="false" customHeight="false" outlineLevel="0" collapsed="false">
      <c r="A661" s="3" t="s">
        <v>761</v>
      </c>
      <c r="B661" s="2" t="s">
        <v>762</v>
      </c>
      <c r="C661" s="2" t="n">
        <v>2026</v>
      </c>
      <c r="D661" s="2" t="s">
        <v>1484</v>
      </c>
      <c r="E661" s="3" t="s">
        <v>1485</v>
      </c>
      <c r="F661" s="2" t="n">
        <v>6</v>
      </c>
      <c r="G661" s="2" t="s">
        <v>171</v>
      </c>
      <c r="H661" s="3" t="s">
        <v>172</v>
      </c>
      <c r="I661" s="10" t="n">
        <v>258628</v>
      </c>
      <c r="J661" s="11" t="n">
        <f aca="false">I661/1000</f>
        <v>258.628</v>
      </c>
      <c r="K661" s="10" t="n">
        <v>729</v>
      </c>
      <c r="L661" s="12" t="n">
        <f aca="false">K661/1000</f>
        <v>0.729</v>
      </c>
      <c r="M661" s="13" t="n">
        <f aca="false">IF(SUMIFS($I$3:$I$30000,$B$3:$B$30000,$B661,$C$3:$C$30000,$C661,$D$3:$D$30000,$D661)=0,0,I661/SUMIFS($I$3:$I$30000,$B$3:$B$30000,$B661,$C$3:$C$30000,$C661,$D$3:$D$30000,$D661))</f>
        <v>0.00355289578494279</v>
      </c>
      <c r="N661" s="13" t="n">
        <f aca="false">IF(SUMIFS($K$3:$K$30000,$B$3:$B$30000,$B661,$C$3:$C$30000,$C661,$D$3:$D$30000,$D661)=0,0,K661/SUMIFS($K$3:$K$30000,$B$3:$B$30000,$B661,$C$3:$C$30000,$C661,$D$3:$D$30000,$D661))</f>
        <v>0.00519005275485722</v>
      </c>
      <c r="O661" s="10" t="n">
        <v>5728290</v>
      </c>
      <c r="P661" s="11" t="n">
        <f aca="false">O661/1000</f>
        <v>5728.29</v>
      </c>
      <c r="Q661" s="10" t="n">
        <v>10855</v>
      </c>
      <c r="R661" s="12" t="n">
        <f aca="false">Q661/1000</f>
        <v>10.855</v>
      </c>
      <c r="S661" s="10" t="n">
        <v>72793579</v>
      </c>
      <c r="T661" s="10" t="n">
        <v>140461</v>
      </c>
    </row>
    <row r="662" customFormat="false" ht="15" hidden="false" customHeight="false" outlineLevel="0" collapsed="false">
      <c r="A662" s="3" t="s">
        <v>761</v>
      </c>
      <c r="B662" s="2" t="s">
        <v>762</v>
      </c>
      <c r="C662" s="2" t="n">
        <v>2026</v>
      </c>
      <c r="D662" s="2" t="s">
        <v>1484</v>
      </c>
      <c r="E662" s="3" t="s">
        <v>1485</v>
      </c>
      <c r="F662" s="2" t="n">
        <v>7</v>
      </c>
      <c r="G662" s="2" t="s">
        <v>192</v>
      </c>
      <c r="H662" s="3" t="s">
        <v>193</v>
      </c>
      <c r="I662" s="10" t="n">
        <v>185628</v>
      </c>
      <c r="J662" s="11" t="n">
        <f aca="false">I662/1000</f>
        <v>185.628</v>
      </c>
      <c r="K662" s="10" t="n">
        <v>492</v>
      </c>
      <c r="L662" s="12" t="n">
        <f aca="false">K662/1000</f>
        <v>0.492</v>
      </c>
      <c r="M662" s="13" t="n">
        <f aca="false">IF(SUMIFS($I$3:$I$30000,$B$3:$B$30000,$B662,$C$3:$C$30000,$C662,$D$3:$D$30000,$D662)=0,0,I662/SUMIFS($I$3:$I$30000,$B$3:$B$30000,$B662,$C$3:$C$30000,$C662,$D$3:$D$30000,$D662))</f>
        <v>0.00255006008153549</v>
      </c>
      <c r="N662" s="13" t="n">
        <f aca="false">IF(SUMIFS($K$3:$K$30000,$B$3:$B$30000,$B662,$C$3:$C$30000,$C662,$D$3:$D$30000,$D662)=0,0,K662/SUMIFS($K$3:$K$30000,$B$3:$B$30000,$B662,$C$3:$C$30000,$C662,$D$3:$D$30000,$D662))</f>
        <v>0.00350275165348389</v>
      </c>
      <c r="O662" s="10" t="n">
        <v>0</v>
      </c>
      <c r="P662" s="11" t="n">
        <f aca="false">O662/1000</f>
        <v>0</v>
      </c>
      <c r="Q662" s="10" t="n">
        <v>0</v>
      </c>
      <c r="R662" s="12" t="n">
        <f aca="false">Q662/1000</f>
        <v>0</v>
      </c>
      <c r="S662" s="10" t="n">
        <v>72793579</v>
      </c>
      <c r="T662" s="10" t="n">
        <v>140461</v>
      </c>
    </row>
    <row r="663" customFormat="false" ht="15" hidden="false" customHeight="false" outlineLevel="0" collapsed="false">
      <c r="A663" s="3" t="s">
        <v>761</v>
      </c>
      <c r="B663" s="2" t="s">
        <v>762</v>
      </c>
      <c r="C663" s="2" t="n">
        <v>2026</v>
      </c>
      <c r="D663" s="2" t="s">
        <v>1484</v>
      </c>
      <c r="E663" s="3" t="s">
        <v>1485</v>
      </c>
      <c r="F663" s="2" t="n">
        <v>8</v>
      </c>
      <c r="G663" s="2" t="s">
        <v>162</v>
      </c>
      <c r="H663" s="3" t="s">
        <v>163</v>
      </c>
      <c r="I663" s="10" t="n">
        <v>152388</v>
      </c>
      <c r="J663" s="11" t="n">
        <f aca="false">I663/1000</f>
        <v>152.388</v>
      </c>
      <c r="K663" s="10" t="n">
        <v>720</v>
      </c>
      <c r="L663" s="12" t="n">
        <f aca="false">K663/1000</f>
        <v>0.72</v>
      </c>
      <c r="M663" s="13" t="n">
        <f aca="false">IF(SUMIFS($I$3:$I$30000,$B$3:$B$30000,$B663,$C$3:$C$30000,$C663,$D$3:$D$30000,$D663)=0,0,I663/SUMIFS($I$3:$I$30000,$B$3:$B$30000,$B663,$C$3:$C$30000,$C663,$D$3:$D$30000,$D663))</f>
        <v>0.00209342639960044</v>
      </c>
      <c r="N663" s="13" t="n">
        <f aca="false">IF(SUMIFS($K$3:$K$30000,$B$3:$B$30000,$B663,$C$3:$C$30000,$C663,$D$3:$D$30000,$D663)=0,0,K663/SUMIFS($K$3:$K$30000,$B$3:$B$30000,$B663,$C$3:$C$30000,$C663,$D$3:$D$30000,$D663))</f>
        <v>0.00512597802948861</v>
      </c>
      <c r="O663" s="10" t="n">
        <v>0</v>
      </c>
      <c r="P663" s="11" t="n">
        <f aca="false">O663/1000</f>
        <v>0</v>
      </c>
      <c r="Q663" s="10" t="n">
        <v>0</v>
      </c>
      <c r="R663" s="12" t="n">
        <f aca="false">Q663/1000</f>
        <v>0</v>
      </c>
      <c r="S663" s="10" t="n">
        <v>72793579</v>
      </c>
      <c r="T663" s="10" t="n">
        <v>140461</v>
      </c>
    </row>
    <row r="664" customFormat="false" ht="15" hidden="false" customHeight="false" outlineLevel="0" collapsed="false">
      <c r="A664" s="3" t="s">
        <v>761</v>
      </c>
      <c r="B664" s="2" t="s">
        <v>762</v>
      </c>
      <c r="C664" s="2" t="n">
        <v>2026</v>
      </c>
      <c r="D664" s="2" t="s">
        <v>1484</v>
      </c>
      <c r="E664" s="3" t="s">
        <v>1485</v>
      </c>
      <c r="F664" s="2" t="n">
        <v>9</v>
      </c>
      <c r="G664" s="2" t="s">
        <v>377</v>
      </c>
      <c r="H664" s="3" t="s">
        <v>378</v>
      </c>
      <c r="I664" s="10" t="n">
        <v>109039</v>
      </c>
      <c r="J664" s="11" t="n">
        <f aca="false">I664/1000</f>
        <v>109.039</v>
      </c>
      <c r="K664" s="10" t="n">
        <v>1329</v>
      </c>
      <c r="L664" s="12" t="n">
        <f aca="false">K664/1000</f>
        <v>1.329</v>
      </c>
      <c r="M664" s="13" t="n">
        <f aca="false">IF(SUMIFS($I$3:$I$30000,$B$3:$B$30000,$B664,$C$3:$C$30000,$C664,$D$3:$D$30000,$D664)=0,0,I664/SUMIFS($I$3:$I$30000,$B$3:$B$30000,$B664,$C$3:$C$30000,$C664,$D$3:$D$30000,$D664))</f>
        <v>0.00149792057895656</v>
      </c>
      <c r="N664" s="13" t="n">
        <f aca="false">IF(SUMIFS($K$3:$K$30000,$B$3:$B$30000,$B664,$C$3:$C$30000,$C664,$D$3:$D$30000,$D664)=0,0,K664/SUMIFS($K$3:$K$30000,$B$3:$B$30000,$B664,$C$3:$C$30000,$C664,$D$3:$D$30000,$D664))</f>
        <v>0.0094617011127644</v>
      </c>
      <c r="O664" s="10" t="n">
        <v>381894</v>
      </c>
      <c r="P664" s="11" t="n">
        <f aca="false">O664/1000</f>
        <v>381.894</v>
      </c>
      <c r="Q664" s="10" t="n">
        <v>1321</v>
      </c>
      <c r="R664" s="12" t="n">
        <f aca="false">Q664/1000</f>
        <v>1.321</v>
      </c>
      <c r="S664" s="10" t="n">
        <v>72793579</v>
      </c>
      <c r="T664" s="10" t="n">
        <v>140461</v>
      </c>
    </row>
    <row r="665" customFormat="false" ht="15" hidden="false" customHeight="false" outlineLevel="0" collapsed="false">
      <c r="A665" s="3" t="s">
        <v>761</v>
      </c>
      <c r="B665" s="2" t="s">
        <v>762</v>
      </c>
      <c r="C665" s="2" t="n">
        <v>2026</v>
      </c>
      <c r="D665" s="2" t="s">
        <v>1484</v>
      </c>
      <c r="E665" s="3" t="s">
        <v>1485</v>
      </c>
      <c r="F665" s="2" t="n">
        <v>10</v>
      </c>
      <c r="G665" s="2" t="s">
        <v>247</v>
      </c>
      <c r="H665" s="3" t="s">
        <v>248</v>
      </c>
      <c r="I665" s="10" t="n">
        <v>134</v>
      </c>
      <c r="J665" s="11" t="n">
        <f aca="false">I665/1000</f>
        <v>0.134</v>
      </c>
      <c r="K665" s="10" t="n">
        <v>0</v>
      </c>
      <c r="L665" s="12" t="n">
        <f aca="false">K665/1000</f>
        <v>0</v>
      </c>
      <c r="M665" s="13" t="n">
        <f aca="false">IF(SUMIFS($I$3:$I$30000,$B$3:$B$30000,$B665,$C$3:$C$30000,$C665,$D$3:$D$30000,$D665)=0,0,I665/SUMIFS($I$3:$I$30000,$B$3:$B$30000,$B665,$C$3:$C$30000,$C665,$D$3:$D$30000,$D665))</f>
        <v>1.84082170214491E-006</v>
      </c>
      <c r="N665" s="13" t="n">
        <f aca="false">IF(SUMIFS($K$3:$K$30000,$B$3:$B$30000,$B665,$C$3:$C$30000,$C665,$D$3:$D$30000,$D665)=0,0,K665/SUMIFS($K$3:$K$30000,$B$3:$B$30000,$B665,$C$3:$C$30000,$C665,$D$3:$D$30000,$D665))</f>
        <v>0</v>
      </c>
      <c r="O665" s="10" t="n">
        <v>0</v>
      </c>
      <c r="P665" s="11" t="n">
        <f aca="false">O665/1000</f>
        <v>0</v>
      </c>
      <c r="Q665" s="10" t="n">
        <v>0</v>
      </c>
      <c r="R665" s="12" t="n">
        <f aca="false">Q665/1000</f>
        <v>0</v>
      </c>
      <c r="S665" s="10" t="n">
        <v>72793579</v>
      </c>
      <c r="T665" s="10" t="n">
        <v>140461</v>
      </c>
    </row>
    <row r="666" customFormat="false" ht="15" hidden="false" customHeight="false" outlineLevel="0" collapsed="false">
      <c r="A666" s="3" t="s">
        <v>761</v>
      </c>
      <c r="B666" s="2" t="s">
        <v>762</v>
      </c>
      <c r="C666" s="2" t="n">
        <v>2026</v>
      </c>
      <c r="D666" s="2" t="s">
        <v>1484</v>
      </c>
      <c r="E666" s="3" t="s">
        <v>1485</v>
      </c>
      <c r="F666" s="2" t="n">
        <v>11</v>
      </c>
      <c r="G666" s="2" t="s">
        <v>504</v>
      </c>
      <c r="H666" s="3" t="s">
        <v>505</v>
      </c>
      <c r="I666" s="10" t="n">
        <v>0</v>
      </c>
      <c r="J666" s="11" t="n">
        <f aca="false">I666/1000</f>
        <v>0</v>
      </c>
      <c r="K666" s="10" t="n">
        <v>0</v>
      </c>
      <c r="L666" s="12" t="n">
        <f aca="false">K666/1000</f>
        <v>0</v>
      </c>
      <c r="M666" s="13" t="n">
        <f aca="false">IF(SUMIFS($I$3:$I$30000,$B$3:$B$30000,$B666,$C$3:$C$30000,$C666,$D$3:$D$30000,$D666)=0,0,I666/SUMIFS($I$3:$I$30000,$B$3:$B$30000,$B666,$C$3:$C$30000,$C666,$D$3:$D$30000,$D666))</f>
        <v>0</v>
      </c>
      <c r="N666" s="13" t="n">
        <f aca="false">IF(SUMIFS($K$3:$K$30000,$B$3:$B$30000,$B666,$C$3:$C$30000,$C666,$D$3:$D$30000,$D666)=0,0,K666/SUMIFS($K$3:$K$30000,$B$3:$B$30000,$B666,$C$3:$C$30000,$C666,$D$3:$D$30000,$D666))</f>
        <v>0</v>
      </c>
      <c r="O666" s="10" t="n">
        <v>21454</v>
      </c>
      <c r="P666" s="11" t="n">
        <f aca="false">O666/1000</f>
        <v>21.454</v>
      </c>
      <c r="Q666" s="10" t="n">
        <v>25</v>
      </c>
      <c r="R666" s="12" t="n">
        <f aca="false">Q666/1000</f>
        <v>0.025</v>
      </c>
      <c r="S666" s="10" t="n">
        <v>72793579</v>
      </c>
      <c r="T666" s="10" t="n">
        <v>140461</v>
      </c>
    </row>
    <row r="667" customFormat="false" ht="15" hidden="false" customHeight="false" outlineLevel="0" collapsed="false">
      <c r="A667" s="3" t="s">
        <v>761</v>
      </c>
      <c r="B667" s="2" t="s">
        <v>762</v>
      </c>
      <c r="C667" s="2" t="n">
        <v>2026</v>
      </c>
      <c r="D667" s="2" t="s">
        <v>1484</v>
      </c>
      <c r="E667" s="3" t="s">
        <v>1485</v>
      </c>
      <c r="F667" s="2" t="n">
        <v>12</v>
      </c>
      <c r="G667" s="2" t="s">
        <v>911</v>
      </c>
      <c r="H667" s="3" t="s">
        <v>912</v>
      </c>
      <c r="I667" s="10" t="n">
        <v>0</v>
      </c>
      <c r="J667" s="11" t="n">
        <f aca="false">I667/1000</f>
        <v>0</v>
      </c>
      <c r="K667" s="10" t="n">
        <v>0</v>
      </c>
      <c r="L667" s="12" t="n">
        <f aca="false">K667/1000</f>
        <v>0</v>
      </c>
      <c r="M667" s="13" t="n">
        <f aca="false">IF(SUMIFS($I$3:$I$30000,$B$3:$B$30000,$B667,$C$3:$C$30000,$C667,$D$3:$D$30000,$D667)=0,0,I667/SUMIFS($I$3:$I$30000,$B$3:$B$30000,$B667,$C$3:$C$30000,$C667,$D$3:$D$30000,$D667))</f>
        <v>0</v>
      </c>
      <c r="N667" s="13" t="n">
        <f aca="false">IF(SUMIFS($K$3:$K$30000,$B$3:$B$30000,$B667,$C$3:$C$30000,$C667,$D$3:$D$30000,$D667)=0,0,K667/SUMIFS($K$3:$K$30000,$B$3:$B$30000,$B667,$C$3:$C$30000,$C667,$D$3:$D$30000,$D667))</f>
        <v>0</v>
      </c>
      <c r="O667" s="10" t="n">
        <v>45443</v>
      </c>
      <c r="P667" s="11" t="n">
        <f aca="false">O667/1000</f>
        <v>45.443</v>
      </c>
      <c r="Q667" s="10" t="n">
        <v>50</v>
      </c>
      <c r="R667" s="12" t="n">
        <f aca="false">Q667/1000</f>
        <v>0.05</v>
      </c>
      <c r="S667" s="10" t="n">
        <v>72793579</v>
      </c>
      <c r="T667" s="10" t="n">
        <v>140461</v>
      </c>
    </row>
    <row r="668" customFormat="false" ht="15" hidden="false" customHeight="false" outlineLevel="0" collapsed="false">
      <c r="A668" s="3" t="s">
        <v>761</v>
      </c>
      <c r="B668" s="2" t="s">
        <v>762</v>
      </c>
      <c r="C668" s="2" t="n">
        <v>2026</v>
      </c>
      <c r="D668" s="2" t="s">
        <v>1484</v>
      </c>
      <c r="E668" s="3" t="s">
        <v>1485</v>
      </c>
      <c r="F668" s="2" t="n">
        <v>13</v>
      </c>
      <c r="G668" s="2" t="s">
        <v>132</v>
      </c>
      <c r="H668" s="3" t="s">
        <v>133</v>
      </c>
      <c r="I668" s="10" t="n">
        <v>0</v>
      </c>
      <c r="J668" s="11" t="n">
        <f aca="false">I668/1000</f>
        <v>0</v>
      </c>
      <c r="K668" s="10" t="n">
        <v>0</v>
      </c>
      <c r="L668" s="12" t="n">
        <f aca="false">K668/1000</f>
        <v>0</v>
      </c>
      <c r="M668" s="13" t="n">
        <f aca="false">IF(SUMIFS($I$3:$I$30000,$B$3:$B$30000,$B668,$C$3:$C$30000,$C668,$D$3:$D$30000,$D668)=0,0,I668/SUMIFS($I$3:$I$30000,$B$3:$B$30000,$B668,$C$3:$C$30000,$C668,$D$3:$D$30000,$D668))</f>
        <v>0</v>
      </c>
      <c r="N668" s="13" t="n">
        <f aca="false">IF(SUMIFS($K$3:$K$30000,$B$3:$B$30000,$B668,$C$3:$C$30000,$C668,$D$3:$D$30000,$D668)=0,0,K668/SUMIFS($K$3:$K$30000,$B$3:$B$30000,$B668,$C$3:$C$30000,$C668,$D$3:$D$30000,$D668))</f>
        <v>0</v>
      </c>
      <c r="O668" s="10" t="n">
        <v>38720</v>
      </c>
      <c r="P668" s="11" t="n">
        <f aca="false">O668/1000</f>
        <v>38.72</v>
      </c>
      <c r="Q668" s="10" t="n">
        <v>50</v>
      </c>
      <c r="R668" s="12" t="n">
        <f aca="false">Q668/1000</f>
        <v>0.05</v>
      </c>
      <c r="S668" s="10" t="n">
        <v>72793579</v>
      </c>
      <c r="T668" s="10" t="n">
        <v>140461</v>
      </c>
    </row>
    <row r="669" customFormat="false" ht="15" hidden="false" customHeight="false" outlineLevel="0" collapsed="false">
      <c r="A669" s="3" t="s">
        <v>761</v>
      </c>
      <c r="B669" s="2" t="s">
        <v>762</v>
      </c>
      <c r="C669" s="2" t="n">
        <v>2026</v>
      </c>
      <c r="D669" s="2" t="s">
        <v>1484</v>
      </c>
      <c r="E669" s="3" t="s">
        <v>1485</v>
      </c>
      <c r="F669" s="2" t="n">
        <v>14</v>
      </c>
      <c r="G669" s="2" t="s">
        <v>122</v>
      </c>
      <c r="H669" s="3" t="s">
        <v>123</v>
      </c>
      <c r="I669" s="10" t="n">
        <v>0</v>
      </c>
      <c r="J669" s="11" t="n">
        <f aca="false">I669/1000</f>
        <v>0</v>
      </c>
      <c r="K669" s="10" t="n">
        <v>0</v>
      </c>
      <c r="L669" s="12" t="n">
        <f aca="false">K669/1000</f>
        <v>0</v>
      </c>
      <c r="M669" s="13" t="n">
        <f aca="false">IF(SUMIFS($I$3:$I$30000,$B$3:$B$30000,$B669,$C$3:$C$30000,$C669,$D$3:$D$30000,$D669)=0,0,I669/SUMIFS($I$3:$I$30000,$B$3:$B$30000,$B669,$C$3:$C$30000,$C669,$D$3:$D$30000,$D669))</f>
        <v>0</v>
      </c>
      <c r="N669" s="13" t="n">
        <f aca="false">IF(SUMIFS($K$3:$K$30000,$B$3:$B$30000,$B669,$C$3:$C$30000,$C669,$D$3:$D$30000,$D669)=0,0,K669/SUMIFS($K$3:$K$30000,$B$3:$B$30000,$B669,$C$3:$C$30000,$C669,$D$3:$D$30000,$D669))</f>
        <v>0</v>
      </c>
      <c r="O669" s="10" t="n">
        <v>794</v>
      </c>
      <c r="P669" s="11" t="n">
        <f aca="false">O669/1000</f>
        <v>0.794</v>
      </c>
      <c r="Q669" s="10" t="n">
        <v>0</v>
      </c>
      <c r="R669" s="12" t="n">
        <f aca="false">Q669/1000</f>
        <v>0</v>
      </c>
      <c r="S669" s="10" t="n">
        <v>72793579</v>
      </c>
      <c r="T669" s="10" t="n">
        <v>140461</v>
      </c>
    </row>
    <row r="670" customFormat="false" ht="15" hidden="false" customHeight="false" outlineLevel="0" collapsed="false">
      <c r="A670" s="3" t="s">
        <v>761</v>
      </c>
      <c r="B670" s="2" t="s">
        <v>762</v>
      </c>
      <c r="C670" s="2" t="n">
        <v>2026</v>
      </c>
      <c r="D670" s="2" t="s">
        <v>1484</v>
      </c>
      <c r="E670" s="3" t="s">
        <v>1485</v>
      </c>
      <c r="F670" s="2" t="n">
        <v>15</v>
      </c>
      <c r="G670" s="2" t="s">
        <v>422</v>
      </c>
      <c r="H670" s="3" t="s">
        <v>423</v>
      </c>
      <c r="I670" s="10" t="n">
        <v>0</v>
      </c>
      <c r="J670" s="11" t="n">
        <f aca="false">I670/1000</f>
        <v>0</v>
      </c>
      <c r="K670" s="10" t="n">
        <v>0</v>
      </c>
      <c r="L670" s="12" t="n">
        <f aca="false">K670/1000</f>
        <v>0</v>
      </c>
      <c r="M670" s="13" t="n">
        <f aca="false">IF(SUMIFS($I$3:$I$30000,$B$3:$B$30000,$B670,$C$3:$C$30000,$C670,$D$3:$D$30000,$D670)=0,0,I670/SUMIFS($I$3:$I$30000,$B$3:$B$30000,$B670,$C$3:$C$30000,$C670,$D$3:$D$30000,$D670))</f>
        <v>0</v>
      </c>
      <c r="N670" s="13" t="n">
        <f aca="false">IF(SUMIFS($K$3:$K$30000,$B$3:$B$30000,$B670,$C$3:$C$30000,$C670,$D$3:$D$30000,$D670)=0,0,K670/SUMIFS($K$3:$K$30000,$B$3:$B$30000,$B670,$C$3:$C$30000,$C670,$D$3:$D$30000,$D670))</f>
        <v>0</v>
      </c>
      <c r="O670" s="10" t="n">
        <v>4664</v>
      </c>
      <c r="P670" s="11" t="n">
        <f aca="false">O670/1000</f>
        <v>4.664</v>
      </c>
      <c r="Q670" s="10" t="n">
        <v>6</v>
      </c>
      <c r="R670" s="12" t="n">
        <f aca="false">Q670/1000</f>
        <v>0.006</v>
      </c>
      <c r="S670" s="10" t="n">
        <v>72793579</v>
      </c>
      <c r="T670" s="10" t="n">
        <v>140461</v>
      </c>
    </row>
    <row r="671" customFormat="false" ht="15" hidden="false" customHeight="false" outlineLevel="0" collapsed="false">
      <c r="A671" s="3" t="s">
        <v>761</v>
      </c>
      <c r="B671" s="2" t="s">
        <v>762</v>
      </c>
      <c r="C671" s="2" t="n">
        <v>2026</v>
      </c>
      <c r="D671" s="2" t="s">
        <v>1484</v>
      </c>
      <c r="E671" s="3" t="s">
        <v>1485</v>
      </c>
      <c r="F671" s="2" t="n">
        <v>16</v>
      </c>
      <c r="G671" s="2" t="s">
        <v>263</v>
      </c>
      <c r="H671" s="3" t="s">
        <v>264</v>
      </c>
      <c r="I671" s="10" t="n">
        <v>0</v>
      </c>
      <c r="J671" s="11" t="n">
        <f aca="false">I671/1000</f>
        <v>0</v>
      </c>
      <c r="K671" s="10" t="n">
        <v>0</v>
      </c>
      <c r="L671" s="12" t="n">
        <f aca="false">K671/1000</f>
        <v>0</v>
      </c>
      <c r="M671" s="13" t="n">
        <f aca="false">IF(SUMIFS($I$3:$I$30000,$B$3:$B$30000,$B671,$C$3:$C$30000,$C671,$D$3:$D$30000,$D671)=0,0,I671/SUMIFS($I$3:$I$30000,$B$3:$B$30000,$B671,$C$3:$C$30000,$C671,$D$3:$D$30000,$D671))</f>
        <v>0</v>
      </c>
      <c r="N671" s="13" t="n">
        <f aca="false">IF(SUMIFS($K$3:$K$30000,$B$3:$B$30000,$B671,$C$3:$C$30000,$C671,$D$3:$D$30000,$D671)=0,0,K671/SUMIFS($K$3:$K$30000,$B$3:$B$30000,$B671,$C$3:$C$30000,$C671,$D$3:$D$30000,$D671))</f>
        <v>0</v>
      </c>
      <c r="O671" s="10" t="n">
        <v>7721</v>
      </c>
      <c r="P671" s="11" t="n">
        <f aca="false">O671/1000</f>
        <v>7.721</v>
      </c>
      <c r="Q671" s="10" t="n">
        <v>10</v>
      </c>
      <c r="R671" s="12" t="n">
        <f aca="false">Q671/1000</f>
        <v>0.01</v>
      </c>
      <c r="S671" s="10" t="n">
        <v>72793579</v>
      </c>
      <c r="T671" s="10" t="n">
        <v>140461</v>
      </c>
    </row>
    <row r="672" customFormat="false" ht="15" hidden="false" customHeight="false" outlineLevel="0" collapsed="false">
      <c r="A672" s="3" t="s">
        <v>761</v>
      </c>
      <c r="B672" s="2" t="s">
        <v>762</v>
      </c>
      <c r="C672" s="2" t="n">
        <v>2026</v>
      </c>
      <c r="D672" s="2" t="s">
        <v>1484</v>
      </c>
      <c r="E672" s="3" t="s">
        <v>1485</v>
      </c>
      <c r="F672" s="2" t="n">
        <v>17</v>
      </c>
      <c r="G672" s="2" t="s">
        <v>180</v>
      </c>
      <c r="H672" s="3" t="s">
        <v>181</v>
      </c>
      <c r="I672" s="10" t="n">
        <v>0</v>
      </c>
      <c r="J672" s="11" t="n">
        <f aca="false">I672/1000</f>
        <v>0</v>
      </c>
      <c r="K672" s="10" t="n">
        <v>0</v>
      </c>
      <c r="L672" s="12" t="n">
        <f aca="false">K672/1000</f>
        <v>0</v>
      </c>
      <c r="M672" s="13" t="n">
        <f aca="false">IF(SUMIFS($I$3:$I$30000,$B$3:$B$30000,$B672,$C$3:$C$30000,$C672,$D$3:$D$30000,$D672)=0,0,I672/SUMIFS($I$3:$I$30000,$B$3:$B$30000,$B672,$C$3:$C$30000,$C672,$D$3:$D$30000,$D672))</f>
        <v>0</v>
      </c>
      <c r="N672" s="13" t="n">
        <f aca="false">IF(SUMIFS($K$3:$K$30000,$B$3:$B$30000,$B672,$C$3:$C$30000,$C672,$D$3:$D$30000,$D672)=0,0,K672/SUMIFS($K$3:$K$30000,$B$3:$B$30000,$B672,$C$3:$C$30000,$C672,$D$3:$D$30000,$D672))</f>
        <v>0</v>
      </c>
      <c r="O672" s="10" t="n">
        <v>3957</v>
      </c>
      <c r="P672" s="11" t="n">
        <f aca="false">O672/1000</f>
        <v>3.957</v>
      </c>
      <c r="Q672" s="10" t="n">
        <v>5</v>
      </c>
      <c r="R672" s="12" t="n">
        <f aca="false">Q672/1000</f>
        <v>0.005</v>
      </c>
      <c r="S672" s="10" t="n">
        <v>72793579</v>
      </c>
      <c r="T672" s="10" t="n">
        <v>140461</v>
      </c>
    </row>
    <row r="673" customFormat="false" ht="15" hidden="false" customHeight="false" outlineLevel="0" collapsed="false">
      <c r="A673" s="3" t="s">
        <v>761</v>
      </c>
      <c r="B673" s="2" t="s">
        <v>762</v>
      </c>
      <c r="C673" s="2" t="n">
        <v>2026</v>
      </c>
      <c r="D673" s="2" t="s">
        <v>1484</v>
      </c>
      <c r="E673" s="3" t="s">
        <v>1485</v>
      </c>
      <c r="F673" s="2" t="n">
        <v>18</v>
      </c>
      <c r="G673" s="2" t="s">
        <v>325</v>
      </c>
      <c r="H673" s="3" t="s">
        <v>326</v>
      </c>
      <c r="I673" s="10" t="n">
        <v>0</v>
      </c>
      <c r="J673" s="11" t="n">
        <f aca="false">I673/1000</f>
        <v>0</v>
      </c>
      <c r="K673" s="10" t="n">
        <v>0</v>
      </c>
      <c r="L673" s="12" t="n">
        <f aca="false">K673/1000</f>
        <v>0</v>
      </c>
      <c r="M673" s="13" t="n">
        <f aca="false">IF(SUMIFS($I$3:$I$30000,$B$3:$B$30000,$B673,$C$3:$C$30000,$C673,$D$3:$D$30000,$D673)=0,0,I673/SUMIFS($I$3:$I$30000,$B$3:$B$30000,$B673,$C$3:$C$30000,$C673,$D$3:$D$30000,$D673))</f>
        <v>0</v>
      </c>
      <c r="N673" s="13" t="n">
        <f aca="false">IF(SUMIFS($K$3:$K$30000,$B$3:$B$30000,$B673,$C$3:$C$30000,$C673,$D$3:$D$30000,$D673)=0,0,K673/SUMIFS($K$3:$K$30000,$B$3:$B$30000,$B673,$C$3:$C$30000,$C673,$D$3:$D$30000,$D673))</f>
        <v>0</v>
      </c>
      <c r="O673" s="10" t="n">
        <v>28205</v>
      </c>
      <c r="P673" s="11" t="n">
        <f aca="false">O673/1000</f>
        <v>28.205</v>
      </c>
      <c r="Q673" s="10" t="n">
        <v>47</v>
      </c>
      <c r="R673" s="12" t="n">
        <f aca="false">Q673/1000</f>
        <v>0.047</v>
      </c>
      <c r="S673" s="10" t="n">
        <v>72793579</v>
      </c>
      <c r="T673" s="10" t="n">
        <v>140461</v>
      </c>
    </row>
    <row r="674" customFormat="false" ht="15" hidden="false" customHeight="false" outlineLevel="0" collapsed="false">
      <c r="A674" s="3" t="s">
        <v>761</v>
      </c>
      <c r="B674" s="2" t="s">
        <v>762</v>
      </c>
      <c r="C674" s="2" t="n">
        <v>2026</v>
      </c>
      <c r="D674" s="2" t="s">
        <v>1484</v>
      </c>
      <c r="E674" s="3" t="s">
        <v>1485</v>
      </c>
      <c r="F674" s="2" t="n">
        <v>19</v>
      </c>
      <c r="G674" s="2" t="s">
        <v>137</v>
      </c>
      <c r="H674" s="3" t="s">
        <v>138</v>
      </c>
      <c r="I674" s="10" t="n">
        <v>0</v>
      </c>
      <c r="J674" s="11" t="n">
        <f aca="false">I674/1000</f>
        <v>0</v>
      </c>
      <c r="K674" s="10" t="n">
        <v>0</v>
      </c>
      <c r="L674" s="12" t="n">
        <f aca="false">K674/1000</f>
        <v>0</v>
      </c>
      <c r="M674" s="13" t="n">
        <f aca="false">IF(SUMIFS($I$3:$I$30000,$B$3:$B$30000,$B674,$C$3:$C$30000,$C674,$D$3:$D$30000,$D674)=0,0,I674/SUMIFS($I$3:$I$30000,$B$3:$B$30000,$B674,$C$3:$C$30000,$C674,$D$3:$D$30000,$D674))</f>
        <v>0</v>
      </c>
      <c r="N674" s="13" t="n">
        <f aca="false">IF(SUMIFS($K$3:$K$30000,$B$3:$B$30000,$B674,$C$3:$C$30000,$C674,$D$3:$D$30000,$D674)=0,0,K674/SUMIFS($K$3:$K$30000,$B$3:$B$30000,$B674,$C$3:$C$30000,$C674,$D$3:$D$30000,$D674))</f>
        <v>0</v>
      </c>
      <c r="O674" s="10" t="n">
        <v>1925854</v>
      </c>
      <c r="P674" s="11" t="n">
        <f aca="false">O674/1000</f>
        <v>1925.854</v>
      </c>
      <c r="Q674" s="10" t="n">
        <v>2805</v>
      </c>
      <c r="R674" s="12" t="n">
        <f aca="false">Q674/1000</f>
        <v>2.805</v>
      </c>
      <c r="S674" s="10" t="n">
        <v>72793579</v>
      </c>
      <c r="T674" s="10" t="n">
        <v>140461</v>
      </c>
    </row>
    <row r="675" customFormat="false" ht="15" hidden="false" customHeight="false" outlineLevel="0" collapsed="false">
      <c r="A675" s="3" t="s">
        <v>761</v>
      </c>
      <c r="B675" s="2" t="s">
        <v>762</v>
      </c>
      <c r="C675" s="2" t="n">
        <v>2026</v>
      </c>
      <c r="D675" s="2" t="s">
        <v>1484</v>
      </c>
      <c r="E675" s="3" t="s">
        <v>1485</v>
      </c>
      <c r="F675" s="2" t="n">
        <v>20</v>
      </c>
      <c r="G675" s="2" t="s">
        <v>210</v>
      </c>
      <c r="H675" s="3" t="s">
        <v>211</v>
      </c>
      <c r="I675" s="10" t="n">
        <v>0</v>
      </c>
      <c r="J675" s="11" t="n">
        <f aca="false">I675/1000</f>
        <v>0</v>
      </c>
      <c r="K675" s="10" t="n">
        <v>0</v>
      </c>
      <c r="L675" s="12" t="n">
        <f aca="false">K675/1000</f>
        <v>0</v>
      </c>
      <c r="M675" s="13" t="n">
        <f aca="false">IF(SUMIFS($I$3:$I$30000,$B$3:$B$30000,$B675,$C$3:$C$30000,$C675,$D$3:$D$30000,$D675)=0,0,I675/SUMIFS($I$3:$I$30000,$B$3:$B$30000,$B675,$C$3:$C$30000,$C675,$D$3:$D$30000,$D675))</f>
        <v>0</v>
      </c>
      <c r="N675" s="13" t="n">
        <f aca="false">IF(SUMIFS($K$3:$K$30000,$B$3:$B$30000,$B675,$C$3:$C$30000,$C675,$D$3:$D$30000,$D675)=0,0,K675/SUMIFS($K$3:$K$30000,$B$3:$B$30000,$B675,$C$3:$C$30000,$C675,$D$3:$D$30000,$D675))</f>
        <v>0</v>
      </c>
      <c r="O675" s="10" t="n">
        <v>10</v>
      </c>
      <c r="P675" s="11" t="n">
        <f aca="false">O675/1000</f>
        <v>0.01</v>
      </c>
      <c r="Q675" s="10" t="n">
        <v>1</v>
      </c>
      <c r="R675" s="12" t="n">
        <f aca="false">Q675/1000</f>
        <v>0.001</v>
      </c>
      <c r="S675" s="10" t="n">
        <v>72793579</v>
      </c>
      <c r="T675" s="10" t="n">
        <v>140461</v>
      </c>
    </row>
    <row r="676" customFormat="false" ht="15" hidden="false" customHeight="false" outlineLevel="0" collapsed="false">
      <c r="A676" s="3" t="s">
        <v>761</v>
      </c>
      <c r="B676" s="2" t="s">
        <v>762</v>
      </c>
      <c r="C676" s="2" t="n">
        <v>2026</v>
      </c>
      <c r="D676" s="2" t="s">
        <v>1486</v>
      </c>
      <c r="E676" s="3" t="s">
        <v>1487</v>
      </c>
      <c r="F676" s="2" t="n">
        <v>1</v>
      </c>
      <c r="G676" s="2" t="s">
        <v>107</v>
      </c>
      <c r="H676" s="3" t="s">
        <v>108</v>
      </c>
      <c r="I676" s="10" t="n">
        <v>1316126</v>
      </c>
      <c r="J676" s="11" t="n">
        <f aca="false">I676/1000</f>
        <v>1316.126</v>
      </c>
      <c r="K676" s="10" t="n">
        <v>843</v>
      </c>
      <c r="L676" s="12" t="n">
        <f aca="false">K676/1000</f>
        <v>0.843</v>
      </c>
      <c r="M676" s="13" t="n">
        <f aca="false">IF(SUMIFS($I$3:$I$30000,$B$3:$B$30000,$B676,$C$3:$C$30000,$C676,$D$3:$D$30000,$D676)=0,0,I676/SUMIFS($I$3:$I$30000,$B$3:$B$30000,$B676,$C$3:$C$30000,$C676,$D$3:$D$30000,$D676))</f>
        <v>0.585279408586419</v>
      </c>
      <c r="N676" s="13" t="n">
        <f aca="false">IF(SUMIFS($K$3:$K$30000,$B$3:$B$30000,$B676,$C$3:$C$30000,$C676,$D$3:$D$30000,$D676)=0,0,K676/SUMIFS($K$3:$K$30000,$B$3:$B$30000,$B676,$C$3:$C$30000,$C676,$D$3:$D$30000,$D676))</f>
        <v>0.191503861880963</v>
      </c>
      <c r="O676" s="10" t="n">
        <v>0</v>
      </c>
      <c r="P676" s="11" t="n">
        <f aca="false">O676/1000</f>
        <v>0</v>
      </c>
      <c r="Q676" s="10" t="n">
        <v>0</v>
      </c>
      <c r="R676" s="12" t="n">
        <f aca="false">Q676/1000</f>
        <v>0</v>
      </c>
      <c r="S676" s="10" t="n">
        <v>2248714</v>
      </c>
      <c r="T676" s="10" t="n">
        <v>4402</v>
      </c>
    </row>
    <row r="677" customFormat="false" ht="15" hidden="false" customHeight="false" outlineLevel="0" collapsed="false">
      <c r="A677" s="3" t="s">
        <v>761</v>
      </c>
      <c r="B677" s="2" t="s">
        <v>762</v>
      </c>
      <c r="C677" s="2" t="n">
        <v>2026</v>
      </c>
      <c r="D677" s="2" t="s">
        <v>1486</v>
      </c>
      <c r="E677" s="3" t="s">
        <v>1487</v>
      </c>
      <c r="F677" s="2" t="n">
        <v>2</v>
      </c>
      <c r="G677" s="2" t="s">
        <v>102</v>
      </c>
      <c r="H677" s="3" t="s">
        <v>103</v>
      </c>
      <c r="I677" s="10" t="n">
        <v>482264</v>
      </c>
      <c r="J677" s="11" t="n">
        <f aca="false">I677/1000</f>
        <v>482.264</v>
      </c>
      <c r="K677" s="10" t="n">
        <v>2790</v>
      </c>
      <c r="L677" s="12" t="n">
        <f aca="false">K677/1000</f>
        <v>2.79</v>
      </c>
      <c r="M677" s="13" t="n">
        <f aca="false">IF(SUMIFS($I$3:$I$30000,$B$3:$B$30000,$B677,$C$3:$C$30000,$C677,$D$3:$D$30000,$D677)=0,0,I677/SUMIFS($I$3:$I$30000,$B$3:$B$30000,$B677,$C$3:$C$30000,$C677,$D$3:$D$30000,$D677))</f>
        <v>0.214462132578887</v>
      </c>
      <c r="N677" s="13" t="n">
        <f aca="false">IF(SUMIFS($K$3:$K$30000,$B$3:$B$30000,$B677,$C$3:$C$30000,$C677,$D$3:$D$30000,$D677)=0,0,K677/SUMIFS($K$3:$K$30000,$B$3:$B$30000,$B677,$C$3:$C$30000,$C677,$D$3:$D$30000,$D677))</f>
        <v>0.633802816901409</v>
      </c>
      <c r="O677" s="10" t="n">
        <v>0</v>
      </c>
      <c r="P677" s="11" t="n">
        <f aca="false">O677/1000</f>
        <v>0</v>
      </c>
      <c r="Q677" s="10" t="n">
        <v>0</v>
      </c>
      <c r="R677" s="12" t="n">
        <f aca="false">Q677/1000</f>
        <v>0</v>
      </c>
      <c r="S677" s="10" t="n">
        <v>2248714</v>
      </c>
      <c r="T677" s="10" t="n">
        <v>4402</v>
      </c>
    </row>
    <row r="678" customFormat="false" ht="15" hidden="false" customHeight="false" outlineLevel="0" collapsed="false">
      <c r="A678" s="3" t="s">
        <v>761</v>
      </c>
      <c r="B678" s="2" t="s">
        <v>762</v>
      </c>
      <c r="C678" s="2" t="n">
        <v>2026</v>
      </c>
      <c r="D678" s="2" t="s">
        <v>1486</v>
      </c>
      <c r="E678" s="3" t="s">
        <v>1487</v>
      </c>
      <c r="F678" s="2" t="n">
        <v>3</v>
      </c>
      <c r="G678" s="2" t="s">
        <v>377</v>
      </c>
      <c r="H678" s="3" t="s">
        <v>378</v>
      </c>
      <c r="I678" s="10" t="n">
        <v>355055</v>
      </c>
      <c r="J678" s="11" t="n">
        <f aca="false">I678/1000</f>
        <v>355.055</v>
      </c>
      <c r="K678" s="10" t="n">
        <v>713</v>
      </c>
      <c r="L678" s="12" t="n">
        <f aca="false">K678/1000</f>
        <v>0.713</v>
      </c>
      <c r="M678" s="13" t="n">
        <f aca="false">IF(SUMIFS($I$3:$I$30000,$B$3:$B$30000,$B678,$C$3:$C$30000,$C678,$D$3:$D$30000,$D678)=0,0,I678/SUMIFS($I$3:$I$30000,$B$3:$B$30000,$B678,$C$3:$C$30000,$C678,$D$3:$D$30000,$D678))</f>
        <v>0.157892466538653</v>
      </c>
      <c r="N678" s="13" t="n">
        <f aca="false">IF(SUMIFS($K$3:$K$30000,$B$3:$B$30000,$B678,$C$3:$C$30000,$C678,$D$3:$D$30000,$D678)=0,0,K678/SUMIFS($K$3:$K$30000,$B$3:$B$30000,$B678,$C$3:$C$30000,$C678,$D$3:$D$30000,$D678))</f>
        <v>0.161971830985916</v>
      </c>
      <c r="O678" s="10" t="n">
        <v>0</v>
      </c>
      <c r="P678" s="11" t="n">
        <f aca="false">O678/1000</f>
        <v>0</v>
      </c>
      <c r="Q678" s="10" t="n">
        <v>0</v>
      </c>
      <c r="R678" s="12" t="n">
        <f aca="false">Q678/1000</f>
        <v>0</v>
      </c>
      <c r="S678" s="10" t="n">
        <v>2248714</v>
      </c>
      <c r="T678" s="10" t="n">
        <v>4402</v>
      </c>
    </row>
    <row r="679" customFormat="false" ht="15" hidden="false" customHeight="false" outlineLevel="0" collapsed="false">
      <c r="A679" s="3" t="s">
        <v>761</v>
      </c>
      <c r="B679" s="2" t="s">
        <v>762</v>
      </c>
      <c r="C679" s="2" t="n">
        <v>2026</v>
      </c>
      <c r="D679" s="2" t="s">
        <v>1486</v>
      </c>
      <c r="E679" s="3" t="s">
        <v>1487</v>
      </c>
      <c r="F679" s="2" t="n">
        <v>4</v>
      </c>
      <c r="G679" s="2" t="s">
        <v>97</v>
      </c>
      <c r="H679" s="3" t="s">
        <v>98</v>
      </c>
      <c r="I679" s="10" t="n">
        <v>92300</v>
      </c>
      <c r="J679" s="11" t="n">
        <f aca="false">I679/1000</f>
        <v>92.3</v>
      </c>
      <c r="K679" s="10" t="n">
        <v>55</v>
      </c>
      <c r="L679" s="12" t="n">
        <f aca="false">K679/1000</f>
        <v>0.055</v>
      </c>
      <c r="M679" s="13" t="n">
        <f aca="false">IF(SUMIFS($I$3:$I$30000,$B$3:$B$30000,$B679,$C$3:$C$30000,$C679,$D$3:$D$30000,$D679)=0,0,I679/SUMIFS($I$3:$I$30000,$B$3:$B$30000,$B679,$C$3:$C$30000,$C679,$D$3:$D$30000,$D679))</f>
        <v>0.0410456821098637</v>
      </c>
      <c r="N679" s="13" t="n">
        <f aca="false">IF(SUMIFS($K$3:$K$30000,$B$3:$B$30000,$B679,$C$3:$C$30000,$C679,$D$3:$D$30000,$D679)=0,0,K679/SUMIFS($K$3:$K$30000,$B$3:$B$30000,$B679,$C$3:$C$30000,$C679,$D$3:$D$30000,$D679))</f>
        <v>0.0124943207632894</v>
      </c>
      <c r="O679" s="10" t="n">
        <v>598350</v>
      </c>
      <c r="P679" s="11" t="n">
        <f aca="false">O679/1000</f>
        <v>598.35</v>
      </c>
      <c r="Q679" s="10" t="n">
        <v>1542</v>
      </c>
      <c r="R679" s="12" t="n">
        <f aca="false">Q679/1000</f>
        <v>1.542</v>
      </c>
      <c r="S679" s="10" t="n">
        <v>2248714</v>
      </c>
      <c r="T679" s="10" t="n">
        <v>4402</v>
      </c>
    </row>
    <row r="680" customFormat="false" ht="15" hidden="false" customHeight="false" outlineLevel="0" collapsed="false">
      <c r="A680" s="3" t="s">
        <v>761</v>
      </c>
      <c r="B680" s="2" t="s">
        <v>762</v>
      </c>
      <c r="C680" s="2" t="n">
        <v>2026</v>
      </c>
      <c r="D680" s="2" t="s">
        <v>1486</v>
      </c>
      <c r="E680" s="3" t="s">
        <v>1487</v>
      </c>
      <c r="F680" s="2" t="n">
        <v>5</v>
      </c>
      <c r="G680" s="2" t="s">
        <v>162</v>
      </c>
      <c r="H680" s="3" t="s">
        <v>163</v>
      </c>
      <c r="I680" s="10" t="n">
        <v>2680</v>
      </c>
      <c r="J680" s="11" t="n">
        <f aca="false">I680/1000</f>
        <v>2.68</v>
      </c>
      <c r="K680" s="10" t="n">
        <v>1</v>
      </c>
      <c r="L680" s="12" t="n">
        <f aca="false">K680/1000</f>
        <v>0.001</v>
      </c>
      <c r="M680" s="13" t="n">
        <f aca="false">IF(SUMIFS($I$3:$I$30000,$B$3:$B$30000,$B680,$C$3:$C$30000,$C680,$D$3:$D$30000,$D680)=0,0,I680/SUMIFS($I$3:$I$30000,$B$3:$B$30000,$B680,$C$3:$C$30000,$C680,$D$3:$D$30000,$D680))</f>
        <v>0.00119179228661359</v>
      </c>
      <c r="N680" s="13" t="n">
        <f aca="false">IF(SUMIFS($K$3:$K$30000,$B$3:$B$30000,$B680,$C$3:$C$30000,$C680,$D$3:$D$30000,$D680)=0,0,K680/SUMIFS($K$3:$K$30000,$B$3:$B$30000,$B680,$C$3:$C$30000,$C680,$D$3:$D$30000,$D680))</f>
        <v>0.000227169468423444</v>
      </c>
      <c r="O680" s="10" t="n">
        <v>0</v>
      </c>
      <c r="P680" s="11" t="n">
        <f aca="false">O680/1000</f>
        <v>0</v>
      </c>
      <c r="Q680" s="10" t="n">
        <v>0</v>
      </c>
      <c r="R680" s="12" t="n">
        <f aca="false">Q680/1000</f>
        <v>0</v>
      </c>
      <c r="S680" s="10" t="n">
        <v>2248714</v>
      </c>
      <c r="T680" s="10" t="n">
        <v>4402</v>
      </c>
    </row>
    <row r="681" customFormat="false" ht="15" hidden="false" customHeight="false" outlineLevel="0" collapsed="false">
      <c r="A681" s="3" t="s">
        <v>761</v>
      </c>
      <c r="B681" s="2" t="s">
        <v>762</v>
      </c>
      <c r="C681" s="2" t="n">
        <v>2026</v>
      </c>
      <c r="D681" s="2" t="s">
        <v>1486</v>
      </c>
      <c r="E681" s="3" t="s">
        <v>1487</v>
      </c>
      <c r="F681" s="2" t="n">
        <v>6</v>
      </c>
      <c r="G681" s="2" t="s">
        <v>247</v>
      </c>
      <c r="H681" s="3" t="s">
        <v>248</v>
      </c>
      <c r="I681" s="10" t="n">
        <v>269</v>
      </c>
      <c r="J681" s="11" t="n">
        <f aca="false">I681/1000</f>
        <v>0.269</v>
      </c>
      <c r="K681" s="10" t="n">
        <v>0</v>
      </c>
      <c r="L681" s="12" t="n">
        <f aca="false">K681/1000</f>
        <v>0</v>
      </c>
      <c r="M681" s="13" t="n">
        <f aca="false">IF(SUMIFS($I$3:$I$30000,$B$3:$B$30000,$B681,$C$3:$C$30000,$C681,$D$3:$D$30000,$D681)=0,0,I681/SUMIFS($I$3:$I$30000,$B$3:$B$30000,$B681,$C$3:$C$30000,$C681,$D$3:$D$30000,$D681))</f>
        <v>0.000119623927275767</v>
      </c>
      <c r="N681" s="13" t="n">
        <f aca="false">IF(SUMIFS($K$3:$K$30000,$B$3:$B$30000,$B681,$C$3:$C$30000,$C681,$D$3:$D$30000,$D681)=0,0,K681/SUMIFS($K$3:$K$30000,$B$3:$B$30000,$B681,$C$3:$C$30000,$C681,$D$3:$D$30000,$D681))</f>
        <v>0</v>
      </c>
      <c r="O681" s="10" t="n">
        <v>0</v>
      </c>
      <c r="P681" s="11" t="n">
        <f aca="false">O681/1000</f>
        <v>0</v>
      </c>
      <c r="Q681" s="10" t="n">
        <v>0</v>
      </c>
      <c r="R681" s="12" t="n">
        <f aca="false">Q681/1000</f>
        <v>0</v>
      </c>
      <c r="S681" s="10" t="n">
        <v>2248714</v>
      </c>
      <c r="T681" s="10" t="n">
        <v>4402</v>
      </c>
    </row>
    <row r="682" customFormat="false" ht="15" hidden="false" customHeight="false" outlineLevel="0" collapsed="false">
      <c r="A682" s="3" t="s">
        <v>761</v>
      </c>
      <c r="B682" s="2" t="s">
        <v>762</v>
      </c>
      <c r="C682" s="2" t="n">
        <v>2026</v>
      </c>
      <c r="D682" s="2" t="s">
        <v>1486</v>
      </c>
      <c r="E682" s="3" t="s">
        <v>1487</v>
      </c>
      <c r="F682" s="2" t="n">
        <v>7</v>
      </c>
      <c r="G682" s="2" t="s">
        <v>237</v>
      </c>
      <c r="H682" s="3" t="s">
        <v>238</v>
      </c>
      <c r="I682" s="10" t="n">
        <v>20</v>
      </c>
      <c r="J682" s="11" t="n">
        <f aca="false">I682/1000</f>
        <v>0.02</v>
      </c>
      <c r="K682" s="10" t="n">
        <v>0</v>
      </c>
      <c r="L682" s="12" t="n">
        <f aca="false">K682/1000</f>
        <v>0</v>
      </c>
      <c r="M682" s="13" t="n">
        <f aca="false">IF(SUMIFS($I$3:$I$30000,$B$3:$B$30000,$B682,$C$3:$C$30000,$C682,$D$3:$D$30000,$D682)=0,0,I682/SUMIFS($I$3:$I$30000,$B$3:$B$30000,$B682,$C$3:$C$30000,$C682,$D$3:$D$30000,$D682))</f>
        <v>8.89397228816114E-006</v>
      </c>
      <c r="N682" s="13" t="n">
        <f aca="false">IF(SUMIFS($K$3:$K$30000,$B$3:$B$30000,$B682,$C$3:$C$30000,$C682,$D$3:$D$30000,$D682)=0,0,K682/SUMIFS($K$3:$K$30000,$B$3:$B$30000,$B682,$C$3:$C$30000,$C682,$D$3:$D$30000,$D682))</f>
        <v>0</v>
      </c>
      <c r="O682" s="10" t="n">
        <v>0</v>
      </c>
      <c r="P682" s="11" t="n">
        <f aca="false">O682/1000</f>
        <v>0</v>
      </c>
      <c r="Q682" s="10" t="n">
        <v>0</v>
      </c>
      <c r="R682" s="12" t="n">
        <f aca="false">Q682/1000</f>
        <v>0</v>
      </c>
      <c r="S682" s="10" t="n">
        <v>2248714</v>
      </c>
      <c r="T682" s="10" t="n">
        <v>4402</v>
      </c>
    </row>
    <row r="683" customFormat="false" ht="15" hidden="false" customHeight="false" outlineLevel="0" collapsed="false">
      <c r="A683" s="3" t="s">
        <v>761</v>
      </c>
      <c r="B683" s="2" t="s">
        <v>762</v>
      </c>
      <c r="C683" s="2" t="n">
        <v>2026</v>
      </c>
      <c r="D683" s="2" t="s">
        <v>1486</v>
      </c>
      <c r="E683" s="3" t="s">
        <v>1487</v>
      </c>
      <c r="F683" s="2" t="n">
        <v>8</v>
      </c>
      <c r="G683" s="2" t="s">
        <v>422</v>
      </c>
      <c r="H683" s="3" t="s">
        <v>423</v>
      </c>
      <c r="I683" s="10" t="n">
        <v>0</v>
      </c>
      <c r="J683" s="11" t="n">
        <f aca="false">I683/1000</f>
        <v>0</v>
      </c>
      <c r="K683" s="10" t="n">
        <v>0</v>
      </c>
      <c r="L683" s="12" t="n">
        <f aca="false">K683/1000</f>
        <v>0</v>
      </c>
      <c r="M683" s="13" t="n">
        <f aca="false">IF(SUMIFS($I$3:$I$30000,$B$3:$B$30000,$B683,$C$3:$C$30000,$C683,$D$3:$D$30000,$D683)=0,0,I683/SUMIFS($I$3:$I$30000,$B$3:$B$30000,$B683,$C$3:$C$30000,$C683,$D$3:$D$30000,$D683))</f>
        <v>0</v>
      </c>
      <c r="N683" s="13" t="n">
        <f aca="false">IF(SUMIFS($K$3:$K$30000,$B$3:$B$30000,$B683,$C$3:$C$30000,$C683,$D$3:$D$30000,$D683)=0,0,K683/SUMIFS($K$3:$K$30000,$B$3:$B$30000,$B683,$C$3:$C$30000,$C683,$D$3:$D$30000,$D683))</f>
        <v>0</v>
      </c>
      <c r="O683" s="10" t="n">
        <v>416</v>
      </c>
      <c r="P683" s="11" t="n">
        <f aca="false">O683/1000</f>
        <v>0.416</v>
      </c>
      <c r="Q683" s="10" t="n">
        <v>1</v>
      </c>
      <c r="R683" s="12" t="n">
        <f aca="false">Q683/1000</f>
        <v>0.001</v>
      </c>
      <c r="S683" s="10" t="n">
        <v>2248714</v>
      </c>
      <c r="T683" s="10" t="n">
        <v>4402</v>
      </c>
    </row>
    <row r="684" customFormat="false" ht="15" hidden="false" customHeight="false" outlineLevel="0" collapsed="false">
      <c r="A684" s="3" t="s">
        <v>761</v>
      </c>
      <c r="B684" s="2" t="s">
        <v>762</v>
      </c>
      <c r="C684" s="2" t="n">
        <v>2026</v>
      </c>
      <c r="D684" s="2" t="s">
        <v>1486</v>
      </c>
      <c r="E684" s="3" t="s">
        <v>1487</v>
      </c>
      <c r="F684" s="2" t="n">
        <v>9</v>
      </c>
      <c r="G684" s="2" t="s">
        <v>201</v>
      </c>
      <c r="H684" s="3" t="s">
        <v>202</v>
      </c>
      <c r="I684" s="10" t="n">
        <v>0</v>
      </c>
      <c r="J684" s="11" t="n">
        <f aca="false">I684/1000</f>
        <v>0</v>
      </c>
      <c r="K684" s="10" t="n">
        <v>0</v>
      </c>
      <c r="L684" s="12" t="n">
        <f aca="false">K684/1000</f>
        <v>0</v>
      </c>
      <c r="M684" s="13" t="n">
        <f aca="false">IF(SUMIFS($I$3:$I$30000,$B$3:$B$30000,$B684,$C$3:$C$30000,$C684,$D$3:$D$30000,$D684)=0,0,I684/SUMIFS($I$3:$I$30000,$B$3:$B$30000,$B684,$C$3:$C$30000,$C684,$D$3:$D$30000,$D684))</f>
        <v>0</v>
      </c>
      <c r="N684" s="13" t="n">
        <f aca="false">IF(SUMIFS($K$3:$K$30000,$B$3:$B$30000,$B684,$C$3:$C$30000,$C684,$D$3:$D$30000,$D684)=0,0,K684/SUMIFS($K$3:$K$30000,$B$3:$B$30000,$B684,$C$3:$C$30000,$C684,$D$3:$D$30000,$D684))</f>
        <v>0</v>
      </c>
      <c r="O684" s="10" t="n">
        <v>11051</v>
      </c>
      <c r="P684" s="11" t="n">
        <f aca="false">O684/1000</f>
        <v>11.051</v>
      </c>
      <c r="Q684" s="10" t="n">
        <v>20</v>
      </c>
      <c r="R684" s="12" t="n">
        <f aca="false">Q684/1000</f>
        <v>0.02</v>
      </c>
      <c r="S684" s="10" t="n">
        <v>2248714</v>
      </c>
      <c r="T684" s="10" t="n">
        <v>4402</v>
      </c>
    </row>
    <row r="685" customFormat="false" ht="15" hidden="false" customHeight="false" outlineLevel="0" collapsed="false">
      <c r="A685" s="3" t="s">
        <v>761</v>
      </c>
      <c r="B685" s="2" t="s">
        <v>762</v>
      </c>
      <c r="C685" s="2" t="n">
        <v>2026</v>
      </c>
      <c r="D685" s="2" t="s">
        <v>1486</v>
      </c>
      <c r="E685" s="3" t="s">
        <v>1487</v>
      </c>
      <c r="F685" s="2" t="n">
        <v>10</v>
      </c>
      <c r="G685" s="2" t="s">
        <v>171</v>
      </c>
      <c r="H685" s="3" t="s">
        <v>172</v>
      </c>
      <c r="I685" s="10" t="n">
        <v>0</v>
      </c>
      <c r="J685" s="11" t="n">
        <f aca="false">I685/1000</f>
        <v>0</v>
      </c>
      <c r="K685" s="10" t="n">
        <v>0</v>
      </c>
      <c r="L685" s="12" t="n">
        <f aca="false">K685/1000</f>
        <v>0</v>
      </c>
      <c r="M685" s="13" t="n">
        <f aca="false">IF(SUMIFS($I$3:$I$30000,$B$3:$B$30000,$B685,$C$3:$C$30000,$C685,$D$3:$D$30000,$D685)=0,0,I685/SUMIFS($I$3:$I$30000,$B$3:$B$30000,$B685,$C$3:$C$30000,$C685,$D$3:$D$30000,$D685))</f>
        <v>0</v>
      </c>
      <c r="N685" s="13" t="n">
        <f aca="false">IF(SUMIFS($K$3:$K$30000,$B$3:$B$30000,$B685,$C$3:$C$30000,$C685,$D$3:$D$30000,$D685)=0,0,K685/SUMIFS($K$3:$K$30000,$B$3:$B$30000,$B685,$C$3:$C$30000,$C685,$D$3:$D$30000,$D685))</f>
        <v>0</v>
      </c>
      <c r="O685" s="10" t="n">
        <v>901684</v>
      </c>
      <c r="P685" s="11" t="n">
        <f aca="false">O685/1000</f>
        <v>901.684</v>
      </c>
      <c r="Q685" s="10" t="n">
        <v>1905</v>
      </c>
      <c r="R685" s="12" t="n">
        <f aca="false">Q685/1000</f>
        <v>1.905</v>
      </c>
      <c r="S685" s="10" t="n">
        <v>2248714</v>
      </c>
      <c r="T685" s="10" t="n">
        <v>4402</v>
      </c>
    </row>
    <row r="686" customFormat="false" ht="15" hidden="false" customHeight="false" outlineLevel="0" collapsed="false">
      <c r="A686" s="3" t="s">
        <v>761</v>
      </c>
      <c r="B686" s="2" t="s">
        <v>762</v>
      </c>
      <c r="C686" s="2" t="n">
        <v>2026</v>
      </c>
      <c r="D686" s="2" t="s">
        <v>1486</v>
      </c>
      <c r="E686" s="3" t="s">
        <v>1487</v>
      </c>
      <c r="F686" s="2" t="n">
        <v>11</v>
      </c>
      <c r="G686" s="2" t="s">
        <v>132</v>
      </c>
      <c r="H686" s="3" t="s">
        <v>133</v>
      </c>
      <c r="I686" s="10" t="n">
        <v>0</v>
      </c>
      <c r="J686" s="11" t="n">
        <f aca="false">I686/1000</f>
        <v>0</v>
      </c>
      <c r="K686" s="10" t="n">
        <v>0</v>
      </c>
      <c r="L686" s="12" t="n">
        <f aca="false">K686/1000</f>
        <v>0</v>
      </c>
      <c r="M686" s="13" t="n">
        <f aca="false">IF(SUMIFS($I$3:$I$30000,$B$3:$B$30000,$B686,$C$3:$C$30000,$C686,$D$3:$D$30000,$D686)=0,0,I686/SUMIFS($I$3:$I$30000,$B$3:$B$30000,$B686,$C$3:$C$30000,$C686,$D$3:$D$30000,$D686))</f>
        <v>0</v>
      </c>
      <c r="N686" s="13" t="n">
        <f aca="false">IF(SUMIFS($K$3:$K$30000,$B$3:$B$30000,$B686,$C$3:$C$30000,$C686,$D$3:$D$30000,$D686)=0,0,K686/SUMIFS($K$3:$K$30000,$B$3:$B$30000,$B686,$C$3:$C$30000,$C686,$D$3:$D$30000,$D686))</f>
        <v>0</v>
      </c>
      <c r="O686" s="10" t="n">
        <v>107</v>
      </c>
      <c r="P686" s="11" t="n">
        <f aca="false">O686/1000</f>
        <v>0.107</v>
      </c>
      <c r="Q686" s="10" t="n">
        <v>1</v>
      </c>
      <c r="R686" s="12" t="n">
        <f aca="false">Q686/1000</f>
        <v>0.001</v>
      </c>
      <c r="S686" s="10" t="n">
        <v>2248714</v>
      </c>
      <c r="T686" s="10" t="n">
        <v>4402</v>
      </c>
    </row>
    <row r="687" customFormat="false" ht="15" hidden="false" customHeight="false" outlineLevel="0" collapsed="false">
      <c r="A687" s="3" t="s">
        <v>761</v>
      </c>
      <c r="B687" s="2" t="s">
        <v>762</v>
      </c>
      <c r="C687" s="2" t="n">
        <v>2026</v>
      </c>
      <c r="D687" s="2" t="s">
        <v>1486</v>
      </c>
      <c r="E687" s="3" t="s">
        <v>1487</v>
      </c>
      <c r="F687" s="2" t="n">
        <v>12</v>
      </c>
      <c r="G687" s="2" t="s">
        <v>147</v>
      </c>
      <c r="H687" s="3" t="s">
        <v>148</v>
      </c>
      <c r="I687" s="10" t="n">
        <v>0</v>
      </c>
      <c r="J687" s="11" t="n">
        <f aca="false">I687/1000</f>
        <v>0</v>
      </c>
      <c r="K687" s="10" t="n">
        <v>0</v>
      </c>
      <c r="L687" s="12" t="n">
        <f aca="false">K687/1000</f>
        <v>0</v>
      </c>
      <c r="M687" s="13" t="n">
        <f aca="false">IF(SUMIFS($I$3:$I$30000,$B$3:$B$30000,$B687,$C$3:$C$30000,$C687,$D$3:$D$30000,$D687)=0,0,I687/SUMIFS($I$3:$I$30000,$B$3:$B$30000,$B687,$C$3:$C$30000,$C687,$D$3:$D$30000,$D687))</f>
        <v>0</v>
      </c>
      <c r="N687" s="13" t="n">
        <f aca="false">IF(SUMIFS($K$3:$K$30000,$B$3:$B$30000,$B687,$C$3:$C$30000,$C687,$D$3:$D$30000,$D687)=0,0,K687/SUMIFS($K$3:$K$30000,$B$3:$B$30000,$B687,$C$3:$C$30000,$C687,$D$3:$D$30000,$D687))</f>
        <v>0</v>
      </c>
      <c r="O687" s="10" t="n">
        <v>711448</v>
      </c>
      <c r="P687" s="11" t="n">
        <f aca="false">O687/1000</f>
        <v>711.448</v>
      </c>
      <c r="Q687" s="10" t="n">
        <v>1004</v>
      </c>
      <c r="R687" s="12" t="n">
        <f aca="false">Q687/1000</f>
        <v>1.004</v>
      </c>
      <c r="S687" s="10" t="n">
        <v>2248714</v>
      </c>
      <c r="T687" s="10" t="n">
        <v>4402</v>
      </c>
    </row>
    <row r="688" customFormat="false" ht="15" hidden="false" customHeight="false" outlineLevel="0" collapsed="false">
      <c r="A688" s="3" t="s">
        <v>1073</v>
      </c>
      <c r="B688" s="2" t="s">
        <v>1074</v>
      </c>
      <c r="C688" s="2" t="n">
        <v>2020</v>
      </c>
      <c r="D688" s="2" t="s">
        <v>1488</v>
      </c>
      <c r="E688" s="3" t="s">
        <v>1489</v>
      </c>
      <c r="F688" s="2" t="n">
        <v>1</v>
      </c>
      <c r="G688" s="2" t="s">
        <v>97</v>
      </c>
      <c r="H688" s="3" t="s">
        <v>98</v>
      </c>
      <c r="I688" s="10" t="n">
        <v>465974</v>
      </c>
      <c r="J688" s="11" t="n">
        <f aca="false">I688/1000</f>
        <v>465.974</v>
      </c>
      <c r="K688" s="10" t="n">
        <v>536</v>
      </c>
      <c r="L688" s="12" t="n">
        <f aca="false">K688/1000</f>
        <v>0.536</v>
      </c>
      <c r="M688" s="13" t="n">
        <f aca="false">IF(SUMIFS($I$3:$I$30000,$B$3:$B$30000,$B688,$C$3:$C$30000,$C688,$D$3:$D$30000,$D688)=0,0,I688/SUMIFS($I$3:$I$30000,$B$3:$B$30000,$B688,$C$3:$C$30000,$C688,$D$3:$D$30000,$D688))</f>
        <v>0.464130011464452</v>
      </c>
      <c r="N688" s="13" t="n">
        <f aca="false">IF(SUMIFS($K$3:$K$30000,$B$3:$B$30000,$B688,$C$3:$C$30000,$C688,$D$3:$D$30000,$D688)=0,0,K688/SUMIFS($K$3:$K$30000,$B$3:$B$30000,$B688,$C$3:$C$30000,$C688,$D$3:$D$30000,$D688))</f>
        <v>0.188732394366197</v>
      </c>
      <c r="O688" s="10" t="n">
        <v>19305</v>
      </c>
      <c r="P688" s="11" t="n">
        <f aca="false">O688/1000</f>
        <v>19.305</v>
      </c>
      <c r="Q688" s="10" t="n">
        <v>16</v>
      </c>
      <c r="R688" s="12" t="n">
        <f aca="false">Q688/1000</f>
        <v>0.016</v>
      </c>
      <c r="S688" s="10" t="n">
        <v>1003973</v>
      </c>
      <c r="T688" s="10" t="n">
        <v>2840</v>
      </c>
    </row>
    <row r="689" customFormat="false" ht="15" hidden="false" customHeight="false" outlineLevel="0" collapsed="false">
      <c r="A689" s="3" t="s">
        <v>1073</v>
      </c>
      <c r="B689" s="2" t="s">
        <v>1074</v>
      </c>
      <c r="C689" s="2" t="n">
        <v>2020</v>
      </c>
      <c r="D689" s="2" t="s">
        <v>1488</v>
      </c>
      <c r="E689" s="3" t="s">
        <v>1489</v>
      </c>
      <c r="F689" s="2" t="n">
        <v>2</v>
      </c>
      <c r="G689" s="2" t="s">
        <v>102</v>
      </c>
      <c r="H689" s="3" t="s">
        <v>103</v>
      </c>
      <c r="I689" s="10" t="n">
        <v>447154</v>
      </c>
      <c r="J689" s="11" t="n">
        <f aca="false">I689/1000</f>
        <v>447.154</v>
      </c>
      <c r="K689" s="10" t="n">
        <v>2002</v>
      </c>
      <c r="L689" s="12" t="n">
        <f aca="false">K689/1000</f>
        <v>2.002</v>
      </c>
      <c r="M689" s="13" t="n">
        <f aca="false">IF(SUMIFS($I$3:$I$30000,$B$3:$B$30000,$B689,$C$3:$C$30000,$C689,$D$3:$D$30000,$D689)=0,0,I689/SUMIFS($I$3:$I$30000,$B$3:$B$30000,$B689,$C$3:$C$30000,$C689,$D$3:$D$30000,$D689))</f>
        <v>0.445384487431435</v>
      </c>
      <c r="N689" s="13" t="n">
        <f aca="false">IF(SUMIFS($K$3:$K$30000,$B$3:$B$30000,$B689,$C$3:$C$30000,$C689,$D$3:$D$30000,$D689)=0,0,K689/SUMIFS($K$3:$K$30000,$B$3:$B$30000,$B689,$C$3:$C$30000,$C689,$D$3:$D$30000,$D689))</f>
        <v>0.704929577464789</v>
      </c>
      <c r="O689" s="10" t="n">
        <v>499198</v>
      </c>
      <c r="P689" s="11" t="n">
        <f aca="false">O689/1000</f>
        <v>499.198</v>
      </c>
      <c r="Q689" s="10" t="n">
        <v>3272</v>
      </c>
      <c r="R689" s="12" t="n">
        <f aca="false">Q689/1000</f>
        <v>3.272</v>
      </c>
      <c r="S689" s="10" t="n">
        <v>1003973</v>
      </c>
      <c r="T689" s="10" t="n">
        <v>2840</v>
      </c>
    </row>
    <row r="690" customFormat="false" ht="15" hidden="false" customHeight="false" outlineLevel="0" collapsed="false">
      <c r="A690" s="3" t="s">
        <v>1073</v>
      </c>
      <c r="B690" s="2" t="s">
        <v>1074</v>
      </c>
      <c r="C690" s="2" t="n">
        <v>2020</v>
      </c>
      <c r="D690" s="2" t="s">
        <v>1488</v>
      </c>
      <c r="E690" s="3" t="s">
        <v>1489</v>
      </c>
      <c r="F690" s="2" t="n">
        <v>3</v>
      </c>
      <c r="G690" s="2" t="s">
        <v>117</v>
      </c>
      <c r="H690" s="3" t="s">
        <v>118</v>
      </c>
      <c r="I690" s="10" t="n">
        <v>54034</v>
      </c>
      <c r="J690" s="11" t="n">
        <f aca="false">I690/1000</f>
        <v>54.034</v>
      </c>
      <c r="K690" s="10" t="n">
        <v>97</v>
      </c>
      <c r="L690" s="12" t="n">
        <f aca="false">K690/1000</f>
        <v>0.097</v>
      </c>
      <c r="M690" s="13" t="n">
        <f aca="false">IF(SUMIFS($I$3:$I$30000,$B$3:$B$30000,$B690,$C$3:$C$30000,$C690,$D$3:$D$30000,$D690)=0,0,I690/SUMIFS($I$3:$I$30000,$B$3:$B$30000,$B690,$C$3:$C$30000,$C690,$D$3:$D$30000,$D690))</f>
        <v>0.0538201724548369</v>
      </c>
      <c r="N690" s="13" t="n">
        <f aca="false">IF(SUMIFS($K$3:$K$30000,$B$3:$B$30000,$B690,$C$3:$C$30000,$C690,$D$3:$D$30000,$D690)=0,0,K690/SUMIFS($K$3:$K$30000,$B$3:$B$30000,$B690,$C$3:$C$30000,$C690,$D$3:$D$30000,$D690))</f>
        <v>0.0341549295774648</v>
      </c>
      <c r="O690" s="10" t="n">
        <v>0</v>
      </c>
      <c r="P690" s="11" t="n">
        <f aca="false">O690/1000</f>
        <v>0</v>
      </c>
      <c r="Q690" s="10" t="n">
        <v>0</v>
      </c>
      <c r="R690" s="12" t="n">
        <f aca="false">Q690/1000</f>
        <v>0</v>
      </c>
      <c r="S690" s="10" t="n">
        <v>1003973</v>
      </c>
      <c r="T690" s="10" t="n">
        <v>2840</v>
      </c>
    </row>
    <row r="691" customFormat="false" ht="15" hidden="false" customHeight="false" outlineLevel="0" collapsed="false">
      <c r="A691" s="3" t="s">
        <v>1073</v>
      </c>
      <c r="B691" s="2" t="s">
        <v>1074</v>
      </c>
      <c r="C691" s="2" t="n">
        <v>2020</v>
      </c>
      <c r="D691" s="2" t="s">
        <v>1488</v>
      </c>
      <c r="E691" s="3" t="s">
        <v>1489</v>
      </c>
      <c r="F691" s="2" t="n">
        <v>4</v>
      </c>
      <c r="G691" s="2" t="s">
        <v>142</v>
      </c>
      <c r="H691" s="3" t="s">
        <v>143</v>
      </c>
      <c r="I691" s="10" t="n">
        <v>31470</v>
      </c>
      <c r="J691" s="11" t="n">
        <f aca="false">I691/1000</f>
        <v>31.47</v>
      </c>
      <c r="K691" s="10" t="n">
        <v>200</v>
      </c>
      <c r="L691" s="12" t="n">
        <f aca="false">K691/1000</f>
        <v>0.2</v>
      </c>
      <c r="M691" s="13" t="n">
        <f aca="false">IF(SUMIFS($I$3:$I$30000,$B$3:$B$30000,$B691,$C$3:$C$30000,$C691,$D$3:$D$30000,$D691)=0,0,I691/SUMIFS($I$3:$I$30000,$B$3:$B$30000,$B691,$C$3:$C$30000,$C691,$D$3:$D$30000,$D691))</f>
        <v>0.031345464469662</v>
      </c>
      <c r="N691" s="13" t="n">
        <f aca="false">IF(SUMIFS($K$3:$K$30000,$B$3:$B$30000,$B691,$C$3:$C$30000,$C691,$D$3:$D$30000,$D691)=0,0,K691/SUMIFS($K$3:$K$30000,$B$3:$B$30000,$B691,$C$3:$C$30000,$C691,$D$3:$D$30000,$D691))</f>
        <v>0.0704225352112676</v>
      </c>
      <c r="O691" s="10" t="n">
        <v>336004</v>
      </c>
      <c r="P691" s="11" t="n">
        <f aca="false">O691/1000</f>
        <v>336.004</v>
      </c>
      <c r="Q691" s="10" t="n">
        <v>521</v>
      </c>
      <c r="R691" s="12" t="n">
        <f aca="false">Q691/1000</f>
        <v>0.521</v>
      </c>
      <c r="S691" s="10" t="n">
        <v>1003973</v>
      </c>
      <c r="T691" s="10" t="n">
        <v>2840</v>
      </c>
    </row>
    <row r="692" customFormat="false" ht="15" hidden="false" customHeight="false" outlineLevel="0" collapsed="false">
      <c r="A692" s="3" t="s">
        <v>1073</v>
      </c>
      <c r="B692" s="2" t="s">
        <v>1074</v>
      </c>
      <c r="C692" s="2" t="n">
        <v>2020</v>
      </c>
      <c r="D692" s="2" t="s">
        <v>1488</v>
      </c>
      <c r="E692" s="3" t="s">
        <v>1489</v>
      </c>
      <c r="F692" s="2" t="n">
        <v>5</v>
      </c>
      <c r="G692" s="2" t="s">
        <v>162</v>
      </c>
      <c r="H692" s="3" t="s">
        <v>163</v>
      </c>
      <c r="I692" s="10" t="n">
        <v>2167</v>
      </c>
      <c r="J692" s="11" t="n">
        <f aca="false">I692/1000</f>
        <v>2.167</v>
      </c>
      <c r="K692" s="10" t="n">
        <v>1</v>
      </c>
      <c r="L692" s="12" t="n">
        <f aca="false">K692/1000</f>
        <v>0.001</v>
      </c>
      <c r="M692" s="13" t="n">
        <f aca="false">IF(SUMIFS($I$3:$I$30000,$B$3:$B$30000,$B692,$C$3:$C$30000,$C692,$D$3:$D$30000,$D692)=0,0,I692/SUMIFS($I$3:$I$30000,$B$3:$B$30000,$B692,$C$3:$C$30000,$C692,$D$3:$D$30000,$D692))</f>
        <v>0.00215842457914705</v>
      </c>
      <c r="N692" s="13" t="n">
        <f aca="false">IF(SUMIFS($K$3:$K$30000,$B$3:$B$30000,$B692,$C$3:$C$30000,$C692,$D$3:$D$30000,$D692)=0,0,K692/SUMIFS($K$3:$K$30000,$B$3:$B$30000,$B692,$C$3:$C$30000,$C692,$D$3:$D$30000,$D692))</f>
        <v>0.000352112676056338</v>
      </c>
      <c r="O692" s="10" t="n">
        <v>0</v>
      </c>
      <c r="P692" s="11" t="n">
        <f aca="false">O692/1000</f>
        <v>0</v>
      </c>
      <c r="Q692" s="10" t="n">
        <v>0</v>
      </c>
      <c r="R692" s="12" t="n">
        <f aca="false">Q692/1000</f>
        <v>0</v>
      </c>
      <c r="S692" s="10" t="n">
        <v>1003973</v>
      </c>
      <c r="T692" s="10" t="n">
        <v>2840</v>
      </c>
    </row>
    <row r="693" customFormat="false" ht="15" hidden="false" customHeight="false" outlineLevel="0" collapsed="false">
      <c r="A693" s="3" t="s">
        <v>1073</v>
      </c>
      <c r="B693" s="2" t="s">
        <v>1074</v>
      </c>
      <c r="C693" s="2" t="n">
        <v>2020</v>
      </c>
      <c r="D693" s="2" t="s">
        <v>1488</v>
      </c>
      <c r="E693" s="3" t="s">
        <v>1489</v>
      </c>
      <c r="F693" s="2" t="n">
        <v>6</v>
      </c>
      <c r="G693" s="2" t="s">
        <v>107</v>
      </c>
      <c r="H693" s="3" t="s">
        <v>108</v>
      </c>
      <c r="I693" s="10" t="n">
        <v>1985</v>
      </c>
      <c r="J693" s="11" t="n">
        <f aca="false">I693/1000</f>
        <v>1.985</v>
      </c>
      <c r="K693" s="10" t="n">
        <v>4</v>
      </c>
      <c r="L693" s="12" t="n">
        <f aca="false">K693/1000</f>
        <v>0.004</v>
      </c>
      <c r="M693" s="13" t="n">
        <f aca="false">IF(SUMIFS($I$3:$I$30000,$B$3:$B$30000,$B693,$C$3:$C$30000,$C693,$D$3:$D$30000,$D693)=0,0,I693/SUMIFS($I$3:$I$30000,$B$3:$B$30000,$B693,$C$3:$C$30000,$C693,$D$3:$D$30000,$D693))</f>
        <v>0.00197714480369492</v>
      </c>
      <c r="N693" s="13" t="n">
        <f aca="false">IF(SUMIFS($K$3:$K$30000,$B$3:$B$30000,$B693,$C$3:$C$30000,$C693,$D$3:$D$30000,$D693)=0,0,K693/SUMIFS($K$3:$K$30000,$B$3:$B$30000,$B693,$C$3:$C$30000,$C693,$D$3:$D$30000,$D693))</f>
        <v>0.00140845070422535</v>
      </c>
      <c r="O693" s="10" t="n">
        <v>0</v>
      </c>
      <c r="P693" s="11" t="n">
        <f aca="false">O693/1000</f>
        <v>0</v>
      </c>
      <c r="Q693" s="10" t="n">
        <v>0</v>
      </c>
      <c r="R693" s="12" t="n">
        <f aca="false">Q693/1000</f>
        <v>0</v>
      </c>
      <c r="S693" s="10" t="n">
        <v>1003973</v>
      </c>
      <c r="T693" s="10" t="n">
        <v>2840</v>
      </c>
    </row>
    <row r="694" customFormat="false" ht="15" hidden="false" customHeight="false" outlineLevel="0" collapsed="false">
      <c r="A694" s="3" t="s">
        <v>1073</v>
      </c>
      <c r="B694" s="2" t="s">
        <v>1074</v>
      </c>
      <c r="C694" s="2" t="n">
        <v>2020</v>
      </c>
      <c r="D694" s="2" t="s">
        <v>1488</v>
      </c>
      <c r="E694" s="3" t="s">
        <v>1489</v>
      </c>
      <c r="F694" s="2" t="n">
        <v>7</v>
      </c>
      <c r="G694" s="2" t="s">
        <v>127</v>
      </c>
      <c r="H694" s="3" t="s">
        <v>128</v>
      </c>
      <c r="I694" s="10" t="n">
        <v>1189</v>
      </c>
      <c r="J694" s="11" t="n">
        <f aca="false">I694/1000</f>
        <v>1.189</v>
      </c>
      <c r="K694" s="10" t="n">
        <v>0</v>
      </c>
      <c r="L694" s="12" t="n">
        <f aca="false">K694/1000</f>
        <v>0</v>
      </c>
      <c r="M694" s="13" t="n">
        <f aca="false">IF(SUMIFS($I$3:$I$30000,$B$3:$B$30000,$B694,$C$3:$C$30000,$C694,$D$3:$D$30000,$D694)=0,0,I694/SUMIFS($I$3:$I$30000,$B$3:$B$30000,$B694,$C$3:$C$30000,$C694,$D$3:$D$30000,$D694))</f>
        <v>0.00118429479677242</v>
      </c>
      <c r="N694" s="13" t="n">
        <f aca="false">IF(SUMIFS($K$3:$K$30000,$B$3:$B$30000,$B694,$C$3:$C$30000,$C694,$D$3:$D$30000,$D694)=0,0,K694/SUMIFS($K$3:$K$30000,$B$3:$B$30000,$B694,$C$3:$C$30000,$C694,$D$3:$D$30000,$D694))</f>
        <v>0</v>
      </c>
      <c r="O694" s="10" t="n">
        <v>0</v>
      </c>
      <c r="P694" s="11" t="n">
        <f aca="false">O694/1000</f>
        <v>0</v>
      </c>
      <c r="Q694" s="10" t="n">
        <v>0</v>
      </c>
      <c r="R694" s="12" t="n">
        <f aca="false">Q694/1000</f>
        <v>0</v>
      </c>
      <c r="S694" s="10" t="n">
        <v>1003973</v>
      </c>
      <c r="T694" s="10" t="n">
        <v>2840</v>
      </c>
    </row>
    <row r="695" customFormat="false" ht="15" hidden="false" customHeight="false" outlineLevel="0" collapsed="false">
      <c r="A695" s="3" t="s">
        <v>1073</v>
      </c>
      <c r="B695" s="2" t="s">
        <v>1074</v>
      </c>
      <c r="C695" s="2" t="n">
        <v>2020</v>
      </c>
      <c r="D695" s="2" t="s">
        <v>1488</v>
      </c>
      <c r="E695" s="3" t="s">
        <v>1489</v>
      </c>
      <c r="F695" s="2" t="n">
        <v>8</v>
      </c>
      <c r="G695" s="2" t="s">
        <v>132</v>
      </c>
      <c r="H695" s="3" t="s">
        <v>133</v>
      </c>
      <c r="I695" s="10" t="n">
        <v>0</v>
      </c>
      <c r="J695" s="11" t="n">
        <f aca="false">I695/1000</f>
        <v>0</v>
      </c>
      <c r="K695" s="10" t="n">
        <v>0</v>
      </c>
      <c r="L695" s="12" t="n">
        <f aca="false">K695/1000</f>
        <v>0</v>
      </c>
      <c r="M695" s="13" t="n">
        <f aca="false">IF(SUMIFS($I$3:$I$30000,$B$3:$B$30000,$B695,$C$3:$C$30000,$C695,$D$3:$D$30000,$D695)=0,0,I695/SUMIFS($I$3:$I$30000,$B$3:$B$30000,$B695,$C$3:$C$30000,$C695,$D$3:$D$30000,$D695))</f>
        <v>0</v>
      </c>
      <c r="N695" s="13" t="n">
        <f aca="false">IF(SUMIFS($K$3:$K$30000,$B$3:$B$30000,$B695,$C$3:$C$30000,$C695,$D$3:$D$30000,$D695)=0,0,K695/SUMIFS($K$3:$K$30000,$B$3:$B$30000,$B695,$C$3:$C$30000,$C695,$D$3:$D$30000,$D695))</f>
        <v>0</v>
      </c>
      <c r="O695" s="10" t="n">
        <v>3173</v>
      </c>
      <c r="P695" s="11" t="n">
        <f aca="false">O695/1000</f>
        <v>3.173</v>
      </c>
      <c r="Q695" s="10" t="n">
        <v>0</v>
      </c>
      <c r="R695" s="12" t="n">
        <f aca="false">Q695/1000</f>
        <v>0</v>
      </c>
      <c r="S695" s="10" t="n">
        <v>1003973</v>
      </c>
      <c r="T695" s="10" t="n">
        <v>2840</v>
      </c>
    </row>
    <row r="696" customFormat="false" ht="15" hidden="false" customHeight="false" outlineLevel="0" collapsed="false">
      <c r="A696" s="3" t="s">
        <v>1073</v>
      </c>
      <c r="B696" s="2" t="s">
        <v>1074</v>
      </c>
      <c r="C696" s="2" t="n">
        <v>2020</v>
      </c>
      <c r="D696" s="2" t="s">
        <v>1488</v>
      </c>
      <c r="E696" s="3" t="s">
        <v>1489</v>
      </c>
      <c r="F696" s="2" t="n">
        <v>9</v>
      </c>
      <c r="G696" s="2" t="s">
        <v>147</v>
      </c>
      <c r="H696" s="3" t="s">
        <v>148</v>
      </c>
      <c r="I696" s="10" t="n">
        <v>0</v>
      </c>
      <c r="J696" s="11" t="n">
        <f aca="false">I696/1000</f>
        <v>0</v>
      </c>
      <c r="K696" s="10" t="n">
        <v>0</v>
      </c>
      <c r="L696" s="12" t="n">
        <f aca="false">K696/1000</f>
        <v>0</v>
      </c>
      <c r="M696" s="13" t="n">
        <f aca="false">IF(SUMIFS($I$3:$I$30000,$B$3:$B$30000,$B696,$C$3:$C$30000,$C696,$D$3:$D$30000,$D696)=0,0,I696/SUMIFS($I$3:$I$30000,$B$3:$B$30000,$B696,$C$3:$C$30000,$C696,$D$3:$D$30000,$D696))</f>
        <v>0</v>
      </c>
      <c r="N696" s="13" t="n">
        <f aca="false">IF(SUMIFS($K$3:$K$30000,$B$3:$B$30000,$B696,$C$3:$C$30000,$C696,$D$3:$D$30000,$D696)=0,0,K696/SUMIFS($K$3:$K$30000,$B$3:$B$30000,$B696,$C$3:$C$30000,$C696,$D$3:$D$30000,$D696))</f>
        <v>0</v>
      </c>
      <c r="O696" s="10" t="n">
        <v>1283</v>
      </c>
      <c r="P696" s="11" t="n">
        <f aca="false">O696/1000</f>
        <v>1.283</v>
      </c>
      <c r="Q696" s="10" t="n">
        <v>0</v>
      </c>
      <c r="R696" s="12" t="n">
        <f aca="false">Q696/1000</f>
        <v>0</v>
      </c>
      <c r="S696" s="10" t="n">
        <v>1003973</v>
      </c>
      <c r="T696" s="10" t="n">
        <v>2840</v>
      </c>
    </row>
    <row r="697" customFormat="false" ht="15" hidden="false" customHeight="false" outlineLevel="0" collapsed="false">
      <c r="A697" s="3" t="s">
        <v>1073</v>
      </c>
      <c r="B697" s="2" t="s">
        <v>1074</v>
      </c>
      <c r="C697" s="2" t="n">
        <v>2020</v>
      </c>
      <c r="D697" s="2" t="s">
        <v>1488</v>
      </c>
      <c r="E697" s="3" t="s">
        <v>1489</v>
      </c>
      <c r="F697" s="2" t="n">
        <v>10</v>
      </c>
      <c r="G697" s="2" t="s">
        <v>210</v>
      </c>
      <c r="H697" s="3" t="s">
        <v>211</v>
      </c>
      <c r="I697" s="10" t="n">
        <v>0</v>
      </c>
      <c r="J697" s="11" t="n">
        <f aca="false">I697/1000</f>
        <v>0</v>
      </c>
      <c r="K697" s="10" t="n">
        <v>0</v>
      </c>
      <c r="L697" s="12" t="n">
        <f aca="false">K697/1000</f>
        <v>0</v>
      </c>
      <c r="M697" s="13" t="n">
        <f aca="false">IF(SUMIFS($I$3:$I$30000,$B$3:$B$30000,$B697,$C$3:$C$30000,$C697,$D$3:$D$30000,$D697)=0,0,I697/SUMIFS($I$3:$I$30000,$B$3:$B$30000,$B697,$C$3:$C$30000,$C697,$D$3:$D$30000,$D697))</f>
        <v>0</v>
      </c>
      <c r="N697" s="13" t="n">
        <f aca="false">IF(SUMIFS($K$3:$K$30000,$B$3:$B$30000,$B697,$C$3:$C$30000,$C697,$D$3:$D$30000,$D697)=0,0,K697/SUMIFS($K$3:$K$30000,$B$3:$B$30000,$B697,$C$3:$C$30000,$C697,$D$3:$D$30000,$D697))</f>
        <v>0</v>
      </c>
      <c r="O697" s="10" t="n">
        <v>97</v>
      </c>
      <c r="P697" s="11" t="n">
        <f aca="false">O697/1000</f>
        <v>0.097</v>
      </c>
      <c r="Q697" s="10" t="n">
        <v>0</v>
      </c>
      <c r="R697" s="12" t="n">
        <f aca="false">Q697/1000</f>
        <v>0</v>
      </c>
      <c r="S697" s="10" t="n">
        <v>1003973</v>
      </c>
      <c r="T697" s="10" t="n">
        <v>2840</v>
      </c>
    </row>
    <row r="698" customFormat="false" ht="15" hidden="false" customHeight="false" outlineLevel="0" collapsed="false">
      <c r="A698" s="3" t="s">
        <v>1073</v>
      </c>
      <c r="B698" s="2" t="s">
        <v>1074</v>
      </c>
      <c r="C698" s="2" t="n">
        <v>2020</v>
      </c>
      <c r="D698" s="2" t="s">
        <v>1490</v>
      </c>
      <c r="E698" s="3" t="s">
        <v>1491</v>
      </c>
      <c r="F698" s="2" t="n">
        <v>1</v>
      </c>
      <c r="G698" s="2" t="s">
        <v>107</v>
      </c>
      <c r="H698" s="3" t="s">
        <v>108</v>
      </c>
      <c r="I698" s="10" t="n">
        <v>2085754</v>
      </c>
      <c r="J698" s="11" t="n">
        <f aca="false">I698/1000</f>
        <v>2085.754</v>
      </c>
      <c r="K698" s="10" t="n">
        <v>13433</v>
      </c>
      <c r="L698" s="12" t="n">
        <f aca="false">K698/1000</f>
        <v>13.433</v>
      </c>
      <c r="M698" s="13" t="n">
        <f aca="false">IF(SUMIFS($I$3:$I$30000,$B$3:$B$30000,$B698,$C$3:$C$30000,$C698,$D$3:$D$30000,$D698)=0,0,I698/SUMIFS($I$3:$I$30000,$B$3:$B$30000,$B698,$C$3:$C$30000,$C698,$D$3:$D$30000,$D698))</f>
        <v>0.544602628187319</v>
      </c>
      <c r="N698" s="13" t="n">
        <f aca="false">IF(SUMIFS($K$3:$K$30000,$B$3:$B$30000,$B698,$C$3:$C$30000,$C698,$D$3:$D$30000,$D698)=0,0,K698/SUMIFS($K$3:$K$30000,$B$3:$B$30000,$B698,$C$3:$C$30000,$C698,$D$3:$D$30000,$D698))</f>
        <v>0.450665950951119</v>
      </c>
      <c r="O698" s="10" t="n">
        <v>0</v>
      </c>
      <c r="P698" s="11" t="n">
        <f aca="false">O698/1000</f>
        <v>0</v>
      </c>
      <c r="Q698" s="10" t="n">
        <v>0</v>
      </c>
      <c r="R698" s="12" t="n">
        <f aca="false">Q698/1000</f>
        <v>0</v>
      </c>
      <c r="S698" s="10" t="n">
        <v>3829864</v>
      </c>
      <c r="T698" s="10" t="n">
        <v>29807</v>
      </c>
    </row>
    <row r="699" customFormat="false" ht="15" hidden="false" customHeight="false" outlineLevel="0" collapsed="false">
      <c r="A699" s="3" t="s">
        <v>1073</v>
      </c>
      <c r="B699" s="2" t="s">
        <v>1074</v>
      </c>
      <c r="C699" s="2" t="n">
        <v>2020</v>
      </c>
      <c r="D699" s="2" t="s">
        <v>1490</v>
      </c>
      <c r="E699" s="3" t="s">
        <v>1491</v>
      </c>
      <c r="F699" s="2" t="n">
        <v>2</v>
      </c>
      <c r="G699" s="2" t="s">
        <v>97</v>
      </c>
      <c r="H699" s="3" t="s">
        <v>98</v>
      </c>
      <c r="I699" s="10" t="n">
        <v>646023</v>
      </c>
      <c r="J699" s="11" t="n">
        <f aca="false">I699/1000</f>
        <v>646.023</v>
      </c>
      <c r="K699" s="10" t="n">
        <v>122</v>
      </c>
      <c r="L699" s="12" t="n">
        <f aca="false">K699/1000</f>
        <v>0.122</v>
      </c>
      <c r="M699" s="13" t="n">
        <f aca="false">IF(SUMIFS($I$3:$I$30000,$B$3:$B$30000,$B699,$C$3:$C$30000,$C699,$D$3:$D$30000,$D699)=0,0,I699/SUMIFS($I$3:$I$30000,$B$3:$B$30000,$B699,$C$3:$C$30000,$C699,$D$3:$D$30000,$D699))</f>
        <v>0.168680402228382</v>
      </c>
      <c r="N699" s="13" t="n">
        <f aca="false">IF(SUMIFS($K$3:$K$30000,$B$3:$B$30000,$B699,$C$3:$C$30000,$C699,$D$3:$D$30000,$D699)=0,0,K699/SUMIFS($K$3:$K$30000,$B$3:$B$30000,$B699,$C$3:$C$30000,$C699,$D$3:$D$30000,$D699))</f>
        <v>0.00409299828899252</v>
      </c>
      <c r="O699" s="10" t="n">
        <v>0</v>
      </c>
      <c r="P699" s="11" t="n">
        <f aca="false">O699/1000</f>
        <v>0</v>
      </c>
      <c r="Q699" s="10" t="n">
        <v>0</v>
      </c>
      <c r="R699" s="12" t="n">
        <f aca="false">Q699/1000</f>
        <v>0</v>
      </c>
      <c r="S699" s="10" t="n">
        <v>3829864</v>
      </c>
      <c r="T699" s="10" t="n">
        <v>29807</v>
      </c>
    </row>
    <row r="700" customFormat="false" ht="15" hidden="false" customHeight="false" outlineLevel="0" collapsed="false">
      <c r="A700" s="3" t="s">
        <v>1073</v>
      </c>
      <c r="B700" s="2" t="s">
        <v>1074</v>
      </c>
      <c r="C700" s="2" t="n">
        <v>2020</v>
      </c>
      <c r="D700" s="2" t="s">
        <v>1490</v>
      </c>
      <c r="E700" s="3" t="s">
        <v>1491</v>
      </c>
      <c r="F700" s="2" t="n">
        <v>3</v>
      </c>
      <c r="G700" s="2" t="s">
        <v>252</v>
      </c>
      <c r="H700" s="3" t="s">
        <v>253</v>
      </c>
      <c r="I700" s="10" t="n">
        <v>611769</v>
      </c>
      <c r="J700" s="11" t="n">
        <f aca="false">I700/1000</f>
        <v>611.769</v>
      </c>
      <c r="K700" s="10" t="n">
        <v>14250</v>
      </c>
      <c r="L700" s="12" t="n">
        <f aca="false">K700/1000</f>
        <v>14.25</v>
      </c>
      <c r="M700" s="13" t="n">
        <f aca="false">IF(SUMIFS($I$3:$I$30000,$B$3:$B$30000,$B700,$C$3:$C$30000,$C700,$D$3:$D$30000,$D700)=0,0,I700/SUMIFS($I$3:$I$30000,$B$3:$B$30000,$B700,$C$3:$C$30000,$C700,$D$3:$D$30000,$D700))</f>
        <v>0.159736481504304</v>
      </c>
      <c r="N700" s="13" t="n">
        <f aca="false">IF(SUMIFS($K$3:$K$30000,$B$3:$B$30000,$B700,$C$3:$C$30000,$C700,$D$3:$D$30000,$D700)=0,0,K700/SUMIFS($K$3:$K$30000,$B$3:$B$30000,$B700,$C$3:$C$30000,$C700,$D$3:$D$30000,$D700))</f>
        <v>0.478075619820847</v>
      </c>
      <c r="O700" s="10" t="n">
        <v>0</v>
      </c>
      <c r="P700" s="11" t="n">
        <f aca="false">O700/1000</f>
        <v>0</v>
      </c>
      <c r="Q700" s="10" t="n">
        <v>0</v>
      </c>
      <c r="R700" s="12" t="n">
        <f aca="false">Q700/1000</f>
        <v>0</v>
      </c>
      <c r="S700" s="10" t="n">
        <v>3829864</v>
      </c>
      <c r="T700" s="10" t="n">
        <v>29807</v>
      </c>
    </row>
    <row r="701" customFormat="false" ht="15" hidden="false" customHeight="false" outlineLevel="0" collapsed="false">
      <c r="A701" s="3" t="s">
        <v>1073</v>
      </c>
      <c r="B701" s="2" t="s">
        <v>1074</v>
      </c>
      <c r="C701" s="2" t="n">
        <v>2020</v>
      </c>
      <c r="D701" s="2" t="s">
        <v>1490</v>
      </c>
      <c r="E701" s="3" t="s">
        <v>1491</v>
      </c>
      <c r="F701" s="2" t="n">
        <v>4</v>
      </c>
      <c r="G701" s="2" t="s">
        <v>102</v>
      </c>
      <c r="H701" s="3" t="s">
        <v>103</v>
      </c>
      <c r="I701" s="10" t="n">
        <v>483361</v>
      </c>
      <c r="J701" s="11" t="n">
        <f aca="false">I701/1000</f>
        <v>483.361</v>
      </c>
      <c r="K701" s="10" t="n">
        <v>2001</v>
      </c>
      <c r="L701" s="12" t="n">
        <f aca="false">K701/1000</f>
        <v>2.001</v>
      </c>
      <c r="M701" s="13" t="n">
        <f aca="false">IF(SUMIFS($I$3:$I$30000,$B$3:$B$30000,$B701,$C$3:$C$30000,$C701,$D$3:$D$30000,$D701)=0,0,I701/SUMIFS($I$3:$I$30000,$B$3:$B$30000,$B701,$C$3:$C$30000,$C701,$D$3:$D$30000,$D701))</f>
        <v>0.126208398000556</v>
      </c>
      <c r="N701" s="13" t="n">
        <f aca="false">IF(SUMIFS($K$3:$K$30000,$B$3:$B$30000,$B701,$C$3:$C$30000,$C701,$D$3:$D$30000,$D701)=0,0,K701/SUMIFS($K$3:$K$30000,$B$3:$B$30000,$B701,$C$3:$C$30000,$C701,$D$3:$D$30000,$D701))</f>
        <v>0.067131881772738</v>
      </c>
      <c r="O701" s="10" t="n">
        <v>258782</v>
      </c>
      <c r="P701" s="11" t="n">
        <f aca="false">O701/1000</f>
        <v>258.782</v>
      </c>
      <c r="Q701" s="10" t="n">
        <v>1313</v>
      </c>
      <c r="R701" s="12" t="n">
        <f aca="false">Q701/1000</f>
        <v>1.313</v>
      </c>
      <c r="S701" s="10" t="n">
        <v>3829864</v>
      </c>
      <c r="T701" s="10" t="n">
        <v>29807</v>
      </c>
    </row>
    <row r="702" customFormat="false" ht="15" hidden="false" customHeight="false" outlineLevel="0" collapsed="false">
      <c r="A702" s="3" t="s">
        <v>1073</v>
      </c>
      <c r="B702" s="2" t="s">
        <v>1074</v>
      </c>
      <c r="C702" s="2" t="n">
        <v>2020</v>
      </c>
      <c r="D702" s="2" t="s">
        <v>1490</v>
      </c>
      <c r="E702" s="3" t="s">
        <v>1491</v>
      </c>
      <c r="F702" s="2" t="n">
        <v>5</v>
      </c>
      <c r="G702" s="2" t="s">
        <v>142</v>
      </c>
      <c r="H702" s="3" t="s">
        <v>143</v>
      </c>
      <c r="I702" s="10" t="n">
        <v>2125</v>
      </c>
      <c r="J702" s="11" t="n">
        <f aca="false">I702/1000</f>
        <v>2.125</v>
      </c>
      <c r="K702" s="10" t="n">
        <v>1</v>
      </c>
      <c r="L702" s="12" t="n">
        <f aca="false">K702/1000</f>
        <v>0.001</v>
      </c>
      <c r="M702" s="13" t="n">
        <f aca="false">IF(SUMIFS($I$3:$I$30000,$B$3:$B$30000,$B702,$C$3:$C$30000,$C702,$D$3:$D$30000,$D702)=0,0,I702/SUMIFS($I$3:$I$30000,$B$3:$B$30000,$B702,$C$3:$C$30000,$C702,$D$3:$D$30000,$D702))</f>
        <v>0.000554849989451323</v>
      </c>
      <c r="N702" s="13" t="n">
        <f aca="false">IF(SUMIFS($K$3:$K$30000,$B$3:$B$30000,$B702,$C$3:$C$30000,$C702,$D$3:$D$30000,$D702)=0,0,K702/SUMIFS($K$3:$K$30000,$B$3:$B$30000,$B702,$C$3:$C$30000,$C702,$D$3:$D$30000,$D702))</f>
        <v>3.35491663032174E-005</v>
      </c>
      <c r="O702" s="10" t="n">
        <v>0</v>
      </c>
      <c r="P702" s="11" t="n">
        <f aca="false">O702/1000</f>
        <v>0</v>
      </c>
      <c r="Q702" s="10" t="n">
        <v>0</v>
      </c>
      <c r="R702" s="12" t="n">
        <f aca="false">Q702/1000</f>
        <v>0</v>
      </c>
      <c r="S702" s="10" t="n">
        <v>3829864</v>
      </c>
      <c r="T702" s="10" t="n">
        <v>29807</v>
      </c>
    </row>
    <row r="703" customFormat="false" ht="15" hidden="false" customHeight="false" outlineLevel="0" collapsed="false">
      <c r="A703" s="3" t="s">
        <v>1073</v>
      </c>
      <c r="B703" s="2" t="s">
        <v>1074</v>
      </c>
      <c r="C703" s="2" t="n">
        <v>2020</v>
      </c>
      <c r="D703" s="2" t="s">
        <v>1490</v>
      </c>
      <c r="E703" s="3" t="s">
        <v>1491</v>
      </c>
      <c r="F703" s="2" t="n">
        <v>6</v>
      </c>
      <c r="G703" s="2" t="s">
        <v>171</v>
      </c>
      <c r="H703" s="3" t="s">
        <v>172</v>
      </c>
      <c r="I703" s="10" t="n">
        <v>703</v>
      </c>
      <c r="J703" s="11" t="n">
        <f aca="false">I703/1000</f>
        <v>0.703</v>
      </c>
      <c r="K703" s="10" t="n">
        <v>0</v>
      </c>
      <c r="L703" s="12" t="n">
        <f aca="false">K703/1000</f>
        <v>0</v>
      </c>
      <c r="M703" s="13" t="n">
        <f aca="false">IF(SUMIFS($I$3:$I$30000,$B$3:$B$30000,$B703,$C$3:$C$30000,$C703,$D$3:$D$30000,$D703)=0,0,I703/SUMIFS($I$3:$I$30000,$B$3:$B$30000,$B703,$C$3:$C$30000,$C703,$D$3:$D$30000,$D703))</f>
        <v>0.000183557431804367</v>
      </c>
      <c r="N703" s="13" t="n">
        <f aca="false">IF(SUMIFS($K$3:$K$30000,$B$3:$B$30000,$B703,$C$3:$C$30000,$C703,$D$3:$D$30000,$D703)=0,0,K703/SUMIFS($K$3:$K$30000,$B$3:$B$30000,$B703,$C$3:$C$30000,$C703,$D$3:$D$30000,$D703))</f>
        <v>0</v>
      </c>
      <c r="O703" s="10" t="n">
        <v>0</v>
      </c>
      <c r="P703" s="11" t="n">
        <f aca="false">O703/1000</f>
        <v>0</v>
      </c>
      <c r="Q703" s="10" t="n">
        <v>0</v>
      </c>
      <c r="R703" s="12" t="n">
        <f aca="false">Q703/1000</f>
        <v>0</v>
      </c>
      <c r="S703" s="10" t="n">
        <v>3829864</v>
      </c>
      <c r="T703" s="10" t="n">
        <v>29807</v>
      </c>
    </row>
    <row r="704" customFormat="false" ht="15" hidden="false" customHeight="false" outlineLevel="0" collapsed="false">
      <c r="A704" s="3" t="s">
        <v>1073</v>
      </c>
      <c r="B704" s="2" t="s">
        <v>1074</v>
      </c>
      <c r="C704" s="2" t="n">
        <v>2020</v>
      </c>
      <c r="D704" s="2" t="s">
        <v>1490</v>
      </c>
      <c r="E704" s="3" t="s">
        <v>1491</v>
      </c>
      <c r="F704" s="2" t="n">
        <v>7</v>
      </c>
      <c r="G704" s="2" t="s">
        <v>727</v>
      </c>
      <c r="H704" s="3" t="s">
        <v>728</v>
      </c>
      <c r="I704" s="10" t="n">
        <v>129</v>
      </c>
      <c r="J704" s="11" t="n">
        <f aca="false">I704/1000</f>
        <v>0.129</v>
      </c>
      <c r="K704" s="10" t="n">
        <v>0</v>
      </c>
      <c r="L704" s="12" t="n">
        <f aca="false">K704/1000</f>
        <v>0</v>
      </c>
      <c r="M704" s="13" t="n">
        <f aca="false">IF(SUMIFS($I$3:$I$30000,$B$3:$B$30000,$B704,$C$3:$C$30000,$C704,$D$3:$D$30000,$D704)=0,0,I704/SUMIFS($I$3:$I$30000,$B$3:$B$30000,$B704,$C$3:$C$30000,$C704,$D$3:$D$30000,$D704))</f>
        <v>3.36826581831626E-005</v>
      </c>
      <c r="N704" s="13" t="n">
        <f aca="false">IF(SUMIFS($K$3:$K$30000,$B$3:$B$30000,$B704,$C$3:$C$30000,$C704,$D$3:$D$30000,$D704)=0,0,K704/SUMIFS($K$3:$K$30000,$B$3:$B$30000,$B704,$C$3:$C$30000,$C704,$D$3:$D$30000,$D704))</f>
        <v>0</v>
      </c>
      <c r="O704" s="10" t="n">
        <v>0</v>
      </c>
      <c r="P704" s="11" t="n">
        <f aca="false">O704/1000</f>
        <v>0</v>
      </c>
      <c r="Q704" s="10" t="n">
        <v>0</v>
      </c>
      <c r="R704" s="12" t="n">
        <f aca="false">Q704/1000</f>
        <v>0</v>
      </c>
      <c r="S704" s="10" t="n">
        <v>3829864</v>
      </c>
      <c r="T704" s="10" t="n">
        <v>29807</v>
      </c>
    </row>
    <row r="705" customFormat="false" ht="15" hidden="false" customHeight="false" outlineLevel="0" collapsed="false">
      <c r="A705" s="3" t="s">
        <v>1073</v>
      </c>
      <c r="B705" s="2" t="s">
        <v>1074</v>
      </c>
      <c r="C705" s="2" t="n">
        <v>2020</v>
      </c>
      <c r="D705" s="2" t="s">
        <v>1490</v>
      </c>
      <c r="E705" s="3" t="s">
        <v>1491</v>
      </c>
      <c r="F705" s="2" t="n">
        <v>8</v>
      </c>
      <c r="G705" s="2" t="s">
        <v>137</v>
      </c>
      <c r="H705" s="3" t="s">
        <v>138</v>
      </c>
      <c r="I705" s="10" t="n">
        <v>0</v>
      </c>
      <c r="J705" s="11" t="n">
        <f aca="false">I705/1000</f>
        <v>0</v>
      </c>
      <c r="K705" s="10" t="n">
        <v>0</v>
      </c>
      <c r="L705" s="12" t="n">
        <f aca="false">K705/1000</f>
        <v>0</v>
      </c>
      <c r="M705" s="13" t="n">
        <f aca="false">IF(SUMIFS($I$3:$I$30000,$B$3:$B$30000,$B705,$C$3:$C$30000,$C705,$D$3:$D$30000,$D705)=0,0,I705/SUMIFS($I$3:$I$30000,$B$3:$B$30000,$B705,$C$3:$C$30000,$C705,$D$3:$D$30000,$D705))</f>
        <v>0</v>
      </c>
      <c r="N705" s="13" t="n">
        <f aca="false">IF(SUMIFS($K$3:$K$30000,$B$3:$B$30000,$B705,$C$3:$C$30000,$C705,$D$3:$D$30000,$D705)=0,0,K705/SUMIFS($K$3:$K$30000,$B$3:$B$30000,$B705,$C$3:$C$30000,$C705,$D$3:$D$30000,$D705))</f>
        <v>0</v>
      </c>
      <c r="O705" s="10" t="n">
        <v>95292</v>
      </c>
      <c r="P705" s="11" t="n">
        <f aca="false">O705/1000</f>
        <v>95.292</v>
      </c>
      <c r="Q705" s="10" t="n">
        <v>1900</v>
      </c>
      <c r="R705" s="12" t="n">
        <f aca="false">Q705/1000</f>
        <v>1.9</v>
      </c>
      <c r="S705" s="10" t="n">
        <v>3829864</v>
      </c>
      <c r="T705" s="10" t="n">
        <v>29807</v>
      </c>
    </row>
    <row r="706" customFormat="false" ht="15" hidden="false" customHeight="false" outlineLevel="0" collapsed="false">
      <c r="A706" s="3" t="s">
        <v>1073</v>
      </c>
      <c r="B706" s="2" t="s">
        <v>1074</v>
      </c>
      <c r="C706" s="2" t="n">
        <v>2020</v>
      </c>
      <c r="D706" s="2" t="s">
        <v>1490</v>
      </c>
      <c r="E706" s="3" t="s">
        <v>1491</v>
      </c>
      <c r="F706" s="2" t="n">
        <v>9</v>
      </c>
      <c r="G706" s="2" t="s">
        <v>147</v>
      </c>
      <c r="H706" s="3" t="s">
        <v>148</v>
      </c>
      <c r="I706" s="10" t="n">
        <v>0</v>
      </c>
      <c r="J706" s="11" t="n">
        <f aca="false">I706/1000</f>
        <v>0</v>
      </c>
      <c r="K706" s="10" t="n">
        <v>0</v>
      </c>
      <c r="L706" s="12" t="n">
        <f aca="false">K706/1000</f>
        <v>0</v>
      </c>
      <c r="M706" s="13" t="n">
        <f aca="false">IF(SUMIFS($I$3:$I$30000,$B$3:$B$30000,$B706,$C$3:$C$30000,$C706,$D$3:$D$30000,$D706)=0,0,I706/SUMIFS($I$3:$I$30000,$B$3:$B$30000,$B706,$C$3:$C$30000,$C706,$D$3:$D$30000,$D706))</f>
        <v>0</v>
      </c>
      <c r="N706" s="13" t="n">
        <f aca="false">IF(SUMIFS($K$3:$K$30000,$B$3:$B$30000,$B706,$C$3:$C$30000,$C706,$D$3:$D$30000,$D706)=0,0,K706/SUMIFS($K$3:$K$30000,$B$3:$B$30000,$B706,$C$3:$C$30000,$C706,$D$3:$D$30000,$D706))</f>
        <v>0</v>
      </c>
      <c r="O706" s="10" t="n">
        <v>98</v>
      </c>
      <c r="P706" s="11" t="n">
        <f aca="false">O706/1000</f>
        <v>0.098</v>
      </c>
      <c r="Q706" s="10" t="n">
        <v>0</v>
      </c>
      <c r="R706" s="12" t="n">
        <f aca="false">Q706/1000</f>
        <v>0</v>
      </c>
      <c r="S706" s="10" t="n">
        <v>3829864</v>
      </c>
      <c r="T706" s="10" t="n">
        <v>29807</v>
      </c>
    </row>
    <row r="707" customFormat="false" ht="15" hidden="false" customHeight="false" outlineLevel="0" collapsed="false">
      <c r="A707" s="3" t="s">
        <v>1073</v>
      </c>
      <c r="B707" s="2" t="s">
        <v>1074</v>
      </c>
      <c r="C707" s="2" t="n">
        <v>2021</v>
      </c>
      <c r="D707" s="2" t="s">
        <v>1488</v>
      </c>
      <c r="E707" s="3" t="s">
        <v>1489</v>
      </c>
      <c r="F707" s="2" t="n">
        <v>1</v>
      </c>
      <c r="G707" s="2" t="s">
        <v>97</v>
      </c>
      <c r="H707" s="3" t="s">
        <v>98</v>
      </c>
      <c r="I707" s="10" t="n">
        <v>478148</v>
      </c>
      <c r="J707" s="11" t="n">
        <f aca="false">I707/1000</f>
        <v>478.148</v>
      </c>
      <c r="K707" s="10" t="n">
        <v>386</v>
      </c>
      <c r="L707" s="12" t="n">
        <f aca="false">K707/1000</f>
        <v>0.386</v>
      </c>
      <c r="M707" s="13" t="n">
        <f aca="false">IF(SUMIFS($I$3:$I$30000,$B$3:$B$30000,$B707,$C$3:$C$30000,$C707,$D$3:$D$30000,$D707)=0,0,I707/SUMIFS($I$3:$I$30000,$B$3:$B$30000,$B707,$C$3:$C$30000,$C707,$D$3:$D$30000,$D707))</f>
        <v>0.578901807236939</v>
      </c>
      <c r="N707" s="13" t="n">
        <f aca="false">IF(SUMIFS($K$3:$K$30000,$B$3:$B$30000,$B707,$C$3:$C$30000,$C707,$D$3:$D$30000,$D707)=0,0,K707/SUMIFS($K$3:$K$30000,$B$3:$B$30000,$B707,$C$3:$C$30000,$C707,$D$3:$D$30000,$D707))</f>
        <v>0.269364968597348</v>
      </c>
      <c r="O707" s="10" t="n">
        <v>0</v>
      </c>
      <c r="P707" s="11" t="n">
        <f aca="false">O707/1000</f>
        <v>0</v>
      </c>
      <c r="Q707" s="10" t="n">
        <v>0</v>
      </c>
      <c r="R707" s="12" t="n">
        <f aca="false">Q707/1000</f>
        <v>0</v>
      </c>
      <c r="S707" s="10" t="n">
        <v>825957</v>
      </c>
      <c r="T707" s="10" t="n">
        <v>1433</v>
      </c>
    </row>
    <row r="708" customFormat="false" ht="15" hidden="false" customHeight="false" outlineLevel="0" collapsed="false">
      <c r="A708" s="3" t="s">
        <v>1073</v>
      </c>
      <c r="B708" s="2" t="s">
        <v>1074</v>
      </c>
      <c r="C708" s="2" t="n">
        <v>2021</v>
      </c>
      <c r="D708" s="2" t="s">
        <v>1488</v>
      </c>
      <c r="E708" s="3" t="s">
        <v>1489</v>
      </c>
      <c r="F708" s="2" t="n">
        <v>2</v>
      </c>
      <c r="G708" s="2" t="s">
        <v>142</v>
      </c>
      <c r="H708" s="3" t="s">
        <v>143</v>
      </c>
      <c r="I708" s="10" t="n">
        <v>134900</v>
      </c>
      <c r="J708" s="11" t="n">
        <f aca="false">I708/1000</f>
        <v>134.9</v>
      </c>
      <c r="K708" s="10" t="n">
        <v>500</v>
      </c>
      <c r="L708" s="12" t="n">
        <f aca="false">K708/1000</f>
        <v>0.5</v>
      </c>
      <c r="M708" s="13" t="n">
        <f aca="false">IF(SUMIFS($I$3:$I$30000,$B$3:$B$30000,$B708,$C$3:$C$30000,$C708,$D$3:$D$30000,$D708)=0,0,I708/SUMIFS($I$3:$I$30000,$B$3:$B$30000,$B708,$C$3:$C$30000,$C708,$D$3:$D$30000,$D708))</f>
        <v>0.163325693710447</v>
      </c>
      <c r="N708" s="13" t="n">
        <f aca="false">IF(SUMIFS($K$3:$K$30000,$B$3:$B$30000,$B708,$C$3:$C$30000,$C708,$D$3:$D$30000,$D708)=0,0,K708/SUMIFS($K$3:$K$30000,$B$3:$B$30000,$B708,$C$3:$C$30000,$C708,$D$3:$D$30000,$D708))</f>
        <v>0.348918353105373</v>
      </c>
      <c r="O708" s="10" t="n">
        <v>324760</v>
      </c>
      <c r="P708" s="11" t="n">
        <f aca="false">O708/1000</f>
        <v>324.76</v>
      </c>
      <c r="Q708" s="10" t="n">
        <v>416</v>
      </c>
      <c r="R708" s="12" t="n">
        <f aca="false">Q708/1000</f>
        <v>0.416</v>
      </c>
      <c r="S708" s="10" t="n">
        <v>825957</v>
      </c>
      <c r="T708" s="10" t="n">
        <v>1433</v>
      </c>
    </row>
    <row r="709" customFormat="false" ht="15" hidden="false" customHeight="false" outlineLevel="0" collapsed="false">
      <c r="A709" s="3" t="s">
        <v>1073</v>
      </c>
      <c r="B709" s="2" t="s">
        <v>1074</v>
      </c>
      <c r="C709" s="2" t="n">
        <v>2021</v>
      </c>
      <c r="D709" s="2" t="s">
        <v>1488</v>
      </c>
      <c r="E709" s="3" t="s">
        <v>1489</v>
      </c>
      <c r="F709" s="2" t="n">
        <v>3</v>
      </c>
      <c r="G709" s="2" t="s">
        <v>147</v>
      </c>
      <c r="H709" s="3" t="s">
        <v>148</v>
      </c>
      <c r="I709" s="10" t="n">
        <v>81250</v>
      </c>
      <c r="J709" s="11" t="n">
        <f aca="false">I709/1000</f>
        <v>81.25</v>
      </c>
      <c r="K709" s="10" t="n">
        <v>250</v>
      </c>
      <c r="L709" s="12" t="n">
        <f aca="false">K709/1000</f>
        <v>0.25</v>
      </c>
      <c r="M709" s="13" t="n">
        <f aca="false">IF(SUMIFS($I$3:$I$30000,$B$3:$B$30000,$B709,$C$3:$C$30000,$C709,$D$3:$D$30000,$D709)=0,0,I709/SUMIFS($I$3:$I$30000,$B$3:$B$30000,$B709,$C$3:$C$30000,$C709,$D$3:$D$30000,$D709))</f>
        <v>0.0983707384282717</v>
      </c>
      <c r="N709" s="13" t="n">
        <f aca="false">IF(SUMIFS($K$3:$K$30000,$B$3:$B$30000,$B709,$C$3:$C$30000,$C709,$D$3:$D$30000,$D709)=0,0,K709/SUMIFS($K$3:$K$30000,$B$3:$B$30000,$B709,$C$3:$C$30000,$C709,$D$3:$D$30000,$D709))</f>
        <v>0.174459176552687</v>
      </c>
      <c r="O709" s="10" t="n">
        <v>3799</v>
      </c>
      <c r="P709" s="11" t="n">
        <f aca="false">O709/1000</f>
        <v>3.799</v>
      </c>
      <c r="Q709" s="10" t="n">
        <v>2</v>
      </c>
      <c r="R709" s="12" t="n">
        <f aca="false">Q709/1000</f>
        <v>0.002</v>
      </c>
      <c r="S709" s="10" t="n">
        <v>825957</v>
      </c>
      <c r="T709" s="10" t="n">
        <v>1433</v>
      </c>
    </row>
    <row r="710" customFormat="false" ht="15" hidden="false" customHeight="false" outlineLevel="0" collapsed="false">
      <c r="A710" s="3" t="s">
        <v>1073</v>
      </c>
      <c r="B710" s="2" t="s">
        <v>1074</v>
      </c>
      <c r="C710" s="2" t="n">
        <v>2021</v>
      </c>
      <c r="D710" s="2" t="s">
        <v>1488</v>
      </c>
      <c r="E710" s="3" t="s">
        <v>1489</v>
      </c>
      <c r="F710" s="2" t="n">
        <v>4</v>
      </c>
      <c r="G710" s="2" t="s">
        <v>102</v>
      </c>
      <c r="H710" s="3" t="s">
        <v>103</v>
      </c>
      <c r="I710" s="10" t="n">
        <v>79640</v>
      </c>
      <c r="J710" s="11" t="n">
        <f aca="false">I710/1000</f>
        <v>79.64</v>
      </c>
      <c r="K710" s="10" t="n">
        <v>220</v>
      </c>
      <c r="L710" s="12" t="n">
        <f aca="false">K710/1000</f>
        <v>0.22</v>
      </c>
      <c r="M710" s="13" t="n">
        <f aca="false">IF(SUMIFS($I$3:$I$30000,$B$3:$B$30000,$B710,$C$3:$C$30000,$C710,$D$3:$D$30000,$D710)=0,0,I710/SUMIFS($I$3:$I$30000,$B$3:$B$30000,$B710,$C$3:$C$30000,$C710,$D$3:$D$30000,$D710))</f>
        <v>0.0964214844114161</v>
      </c>
      <c r="N710" s="13" t="n">
        <f aca="false">IF(SUMIFS($K$3:$K$30000,$B$3:$B$30000,$B710,$C$3:$C$30000,$C710,$D$3:$D$30000,$D710)=0,0,K710/SUMIFS($K$3:$K$30000,$B$3:$B$30000,$B710,$C$3:$C$30000,$C710,$D$3:$D$30000,$D710))</f>
        <v>0.153524075366364</v>
      </c>
      <c r="O710" s="10" t="n">
        <v>288690</v>
      </c>
      <c r="P710" s="11" t="n">
        <f aca="false">O710/1000</f>
        <v>288.69</v>
      </c>
      <c r="Q710" s="10" t="n">
        <v>1163</v>
      </c>
      <c r="R710" s="12" t="n">
        <f aca="false">Q710/1000</f>
        <v>1.163</v>
      </c>
      <c r="S710" s="10" t="n">
        <v>825957</v>
      </c>
      <c r="T710" s="10" t="n">
        <v>1433</v>
      </c>
    </row>
    <row r="711" customFormat="false" ht="15" hidden="false" customHeight="false" outlineLevel="0" collapsed="false">
      <c r="A711" s="3" t="s">
        <v>1073</v>
      </c>
      <c r="B711" s="2" t="s">
        <v>1074</v>
      </c>
      <c r="C711" s="2" t="n">
        <v>2021</v>
      </c>
      <c r="D711" s="2" t="s">
        <v>1488</v>
      </c>
      <c r="E711" s="3" t="s">
        <v>1489</v>
      </c>
      <c r="F711" s="2" t="n">
        <v>5</v>
      </c>
      <c r="G711" s="2" t="s">
        <v>117</v>
      </c>
      <c r="H711" s="3" t="s">
        <v>118</v>
      </c>
      <c r="I711" s="10" t="n">
        <v>43269</v>
      </c>
      <c r="J711" s="11" t="n">
        <f aca="false">I711/1000</f>
        <v>43.269</v>
      </c>
      <c r="K711" s="10" t="n">
        <v>73</v>
      </c>
      <c r="L711" s="12" t="n">
        <f aca="false">K711/1000</f>
        <v>0.073</v>
      </c>
      <c r="M711" s="13" t="n">
        <f aca="false">IF(SUMIFS($I$3:$I$30000,$B$3:$B$30000,$B711,$C$3:$C$30000,$C711,$D$3:$D$30000,$D711)=0,0,I711/SUMIFS($I$3:$I$30000,$B$3:$B$30000,$B711,$C$3:$C$30000,$C711,$D$3:$D$30000,$D711))</f>
        <v>0.0523865043821894</v>
      </c>
      <c r="N711" s="13" t="n">
        <f aca="false">IF(SUMIFS($K$3:$K$30000,$B$3:$B$30000,$B711,$C$3:$C$30000,$C711,$D$3:$D$30000,$D711)=0,0,K711/SUMIFS($K$3:$K$30000,$B$3:$B$30000,$B711,$C$3:$C$30000,$C711,$D$3:$D$30000,$D711))</f>
        <v>0.0509420795533845</v>
      </c>
      <c r="O711" s="10" t="n">
        <v>0</v>
      </c>
      <c r="P711" s="11" t="n">
        <f aca="false">O711/1000</f>
        <v>0</v>
      </c>
      <c r="Q711" s="10" t="n">
        <v>0</v>
      </c>
      <c r="R711" s="12" t="n">
        <f aca="false">Q711/1000</f>
        <v>0</v>
      </c>
      <c r="S711" s="10" t="n">
        <v>825957</v>
      </c>
      <c r="T711" s="10" t="n">
        <v>1433</v>
      </c>
    </row>
    <row r="712" customFormat="false" ht="15" hidden="false" customHeight="false" outlineLevel="0" collapsed="false">
      <c r="A712" s="3" t="s">
        <v>1073</v>
      </c>
      <c r="B712" s="2" t="s">
        <v>1074</v>
      </c>
      <c r="C712" s="2" t="n">
        <v>2021</v>
      </c>
      <c r="D712" s="2" t="s">
        <v>1488</v>
      </c>
      <c r="E712" s="3" t="s">
        <v>1489</v>
      </c>
      <c r="F712" s="2" t="n">
        <v>6</v>
      </c>
      <c r="G712" s="2" t="s">
        <v>127</v>
      </c>
      <c r="H712" s="3" t="s">
        <v>128</v>
      </c>
      <c r="I712" s="10" t="n">
        <v>5283</v>
      </c>
      <c r="J712" s="11" t="n">
        <f aca="false">I712/1000</f>
        <v>5.283</v>
      </c>
      <c r="K712" s="10" t="n">
        <v>3</v>
      </c>
      <c r="L712" s="12" t="n">
        <f aca="false">K712/1000</f>
        <v>0.003</v>
      </c>
      <c r="M712" s="13" t="n">
        <f aca="false">IF(SUMIFS($I$3:$I$30000,$B$3:$B$30000,$B712,$C$3:$C$30000,$C712,$D$3:$D$30000,$D712)=0,0,I712/SUMIFS($I$3:$I$30000,$B$3:$B$30000,$B712,$C$3:$C$30000,$C712,$D$3:$D$30000,$D712))</f>
        <v>0.00639621675220381</v>
      </c>
      <c r="N712" s="13" t="n">
        <f aca="false">IF(SUMIFS($K$3:$K$30000,$B$3:$B$30000,$B712,$C$3:$C$30000,$C712,$D$3:$D$30000,$D712)=0,0,K712/SUMIFS($K$3:$K$30000,$B$3:$B$30000,$B712,$C$3:$C$30000,$C712,$D$3:$D$30000,$D712))</f>
        <v>0.00209351011863224</v>
      </c>
      <c r="O712" s="10" t="n">
        <v>0</v>
      </c>
      <c r="P712" s="11" t="n">
        <f aca="false">O712/1000</f>
        <v>0</v>
      </c>
      <c r="Q712" s="10" t="n">
        <v>0</v>
      </c>
      <c r="R712" s="12" t="n">
        <f aca="false">Q712/1000</f>
        <v>0</v>
      </c>
      <c r="S712" s="10" t="n">
        <v>825957</v>
      </c>
      <c r="T712" s="10" t="n">
        <v>1433</v>
      </c>
    </row>
    <row r="713" customFormat="false" ht="15" hidden="false" customHeight="false" outlineLevel="0" collapsed="false">
      <c r="A713" s="3" t="s">
        <v>1073</v>
      </c>
      <c r="B713" s="2" t="s">
        <v>1074</v>
      </c>
      <c r="C713" s="2" t="n">
        <v>2021</v>
      </c>
      <c r="D713" s="2" t="s">
        <v>1488</v>
      </c>
      <c r="E713" s="3" t="s">
        <v>1489</v>
      </c>
      <c r="F713" s="2" t="n">
        <v>7</v>
      </c>
      <c r="G713" s="2" t="s">
        <v>107</v>
      </c>
      <c r="H713" s="3" t="s">
        <v>108</v>
      </c>
      <c r="I713" s="10" t="n">
        <v>1453</v>
      </c>
      <c r="J713" s="11" t="n">
        <f aca="false">I713/1000</f>
        <v>1.453</v>
      </c>
      <c r="K713" s="10" t="n">
        <v>1</v>
      </c>
      <c r="L713" s="12" t="n">
        <f aca="false">K713/1000</f>
        <v>0.001</v>
      </c>
      <c r="M713" s="13" t="n">
        <f aca="false">IF(SUMIFS($I$3:$I$30000,$B$3:$B$30000,$B713,$C$3:$C$30000,$C713,$D$3:$D$30000,$D713)=0,0,I713/SUMIFS($I$3:$I$30000,$B$3:$B$30000,$B713,$C$3:$C$30000,$C713,$D$3:$D$30000,$D713))</f>
        <v>0.00175917148229266</v>
      </c>
      <c r="N713" s="13" t="n">
        <f aca="false">IF(SUMIFS($K$3:$K$30000,$B$3:$B$30000,$B713,$C$3:$C$30000,$C713,$D$3:$D$30000,$D713)=0,0,K713/SUMIFS($K$3:$K$30000,$B$3:$B$30000,$B713,$C$3:$C$30000,$C713,$D$3:$D$30000,$D713))</f>
        <v>0.000697836706210747</v>
      </c>
      <c r="O713" s="10" t="n">
        <v>0</v>
      </c>
      <c r="P713" s="11" t="n">
        <f aca="false">O713/1000</f>
        <v>0</v>
      </c>
      <c r="Q713" s="10" t="n">
        <v>0</v>
      </c>
      <c r="R713" s="12" t="n">
        <f aca="false">Q713/1000</f>
        <v>0</v>
      </c>
      <c r="S713" s="10" t="n">
        <v>825957</v>
      </c>
      <c r="T713" s="10" t="n">
        <v>1433</v>
      </c>
    </row>
    <row r="714" customFormat="false" ht="15" hidden="false" customHeight="false" outlineLevel="0" collapsed="false">
      <c r="A714" s="3" t="s">
        <v>1073</v>
      </c>
      <c r="B714" s="2" t="s">
        <v>1074</v>
      </c>
      <c r="C714" s="2" t="n">
        <v>2021</v>
      </c>
      <c r="D714" s="2" t="s">
        <v>1488</v>
      </c>
      <c r="E714" s="3" t="s">
        <v>1489</v>
      </c>
      <c r="F714" s="2" t="n">
        <v>8</v>
      </c>
      <c r="G714" s="2" t="s">
        <v>162</v>
      </c>
      <c r="H714" s="3" t="s">
        <v>163</v>
      </c>
      <c r="I714" s="10" t="n">
        <v>1400</v>
      </c>
      <c r="J714" s="11" t="n">
        <f aca="false">I714/1000</f>
        <v>1.4</v>
      </c>
      <c r="K714" s="10" t="n">
        <v>0</v>
      </c>
      <c r="L714" s="12" t="n">
        <f aca="false">K714/1000</f>
        <v>0</v>
      </c>
      <c r="M714" s="13" t="n">
        <f aca="false">IF(SUMIFS($I$3:$I$30000,$B$3:$B$30000,$B714,$C$3:$C$30000,$C714,$D$3:$D$30000,$D714)=0,0,I714/SUMIFS($I$3:$I$30000,$B$3:$B$30000,$B714,$C$3:$C$30000,$C714,$D$3:$D$30000,$D714))</f>
        <v>0.00169500349291791</v>
      </c>
      <c r="N714" s="13" t="n">
        <f aca="false">IF(SUMIFS($K$3:$K$30000,$B$3:$B$30000,$B714,$C$3:$C$30000,$C714,$D$3:$D$30000,$D714)=0,0,K714/SUMIFS($K$3:$K$30000,$B$3:$B$30000,$B714,$C$3:$C$30000,$C714,$D$3:$D$30000,$D714))</f>
        <v>0</v>
      </c>
      <c r="O714" s="10" t="n">
        <v>0</v>
      </c>
      <c r="P714" s="11" t="n">
        <f aca="false">O714/1000</f>
        <v>0</v>
      </c>
      <c r="Q714" s="10" t="n">
        <v>0</v>
      </c>
      <c r="R714" s="12" t="n">
        <f aca="false">Q714/1000</f>
        <v>0</v>
      </c>
      <c r="S714" s="10" t="n">
        <v>825957</v>
      </c>
      <c r="T714" s="10" t="n">
        <v>1433</v>
      </c>
    </row>
    <row r="715" customFormat="false" ht="15" hidden="false" customHeight="false" outlineLevel="0" collapsed="false">
      <c r="A715" s="3" t="s">
        <v>1073</v>
      </c>
      <c r="B715" s="2" t="s">
        <v>1074</v>
      </c>
      <c r="C715" s="2" t="n">
        <v>2021</v>
      </c>
      <c r="D715" s="2" t="s">
        <v>1488</v>
      </c>
      <c r="E715" s="3" t="s">
        <v>1489</v>
      </c>
      <c r="F715" s="2" t="n">
        <v>9</v>
      </c>
      <c r="G715" s="2" t="s">
        <v>112</v>
      </c>
      <c r="H715" s="3" t="s">
        <v>113</v>
      </c>
      <c r="I715" s="10" t="n">
        <v>614</v>
      </c>
      <c r="J715" s="11" t="n">
        <f aca="false">I715/1000</f>
        <v>0.614</v>
      </c>
      <c r="K715" s="10" t="n">
        <v>0</v>
      </c>
      <c r="L715" s="12" t="n">
        <f aca="false">K715/1000</f>
        <v>0</v>
      </c>
      <c r="M715" s="13" t="n">
        <f aca="false">IF(SUMIFS($I$3:$I$30000,$B$3:$B$30000,$B715,$C$3:$C$30000,$C715,$D$3:$D$30000,$D715)=0,0,I715/SUMIFS($I$3:$I$30000,$B$3:$B$30000,$B715,$C$3:$C$30000,$C715,$D$3:$D$30000,$D715))</f>
        <v>0.00074338010332257</v>
      </c>
      <c r="N715" s="13" t="n">
        <f aca="false">IF(SUMIFS($K$3:$K$30000,$B$3:$B$30000,$B715,$C$3:$C$30000,$C715,$D$3:$D$30000,$D715)=0,0,K715/SUMIFS($K$3:$K$30000,$B$3:$B$30000,$B715,$C$3:$C$30000,$C715,$D$3:$D$30000,$D715))</f>
        <v>0</v>
      </c>
      <c r="O715" s="10" t="n">
        <v>0</v>
      </c>
      <c r="P715" s="11" t="n">
        <f aca="false">O715/1000</f>
        <v>0</v>
      </c>
      <c r="Q715" s="10" t="n">
        <v>0</v>
      </c>
      <c r="R715" s="12" t="n">
        <f aca="false">Q715/1000</f>
        <v>0</v>
      </c>
      <c r="S715" s="10" t="n">
        <v>825957</v>
      </c>
      <c r="T715" s="10" t="n">
        <v>1433</v>
      </c>
    </row>
    <row r="716" customFormat="false" ht="15" hidden="false" customHeight="false" outlineLevel="0" collapsed="false">
      <c r="A716" s="3" t="s">
        <v>1073</v>
      </c>
      <c r="B716" s="2" t="s">
        <v>1074</v>
      </c>
      <c r="C716" s="2" t="n">
        <v>2021</v>
      </c>
      <c r="D716" s="2" t="s">
        <v>1488</v>
      </c>
      <c r="E716" s="3" t="s">
        <v>1489</v>
      </c>
      <c r="F716" s="2" t="n">
        <v>10</v>
      </c>
      <c r="G716" s="2" t="s">
        <v>247</v>
      </c>
      <c r="H716" s="3" t="s">
        <v>248</v>
      </c>
      <c r="I716" s="10" t="n">
        <v>0</v>
      </c>
      <c r="J716" s="11" t="n">
        <f aca="false">I716/1000</f>
        <v>0</v>
      </c>
      <c r="K716" s="10" t="n">
        <v>0</v>
      </c>
      <c r="L716" s="12" t="n">
        <f aca="false">K716/1000</f>
        <v>0</v>
      </c>
      <c r="M716" s="13" t="n">
        <f aca="false">IF(SUMIFS($I$3:$I$30000,$B$3:$B$30000,$B716,$C$3:$C$30000,$C716,$D$3:$D$30000,$D716)=0,0,I716/SUMIFS($I$3:$I$30000,$B$3:$B$30000,$B716,$C$3:$C$30000,$C716,$D$3:$D$30000,$D716))</f>
        <v>0</v>
      </c>
      <c r="N716" s="13" t="n">
        <f aca="false">IF(SUMIFS($K$3:$K$30000,$B$3:$B$30000,$B716,$C$3:$C$30000,$C716,$D$3:$D$30000,$D716)=0,0,K716/SUMIFS($K$3:$K$30000,$B$3:$B$30000,$B716,$C$3:$C$30000,$C716,$D$3:$D$30000,$D716))</f>
        <v>0</v>
      </c>
      <c r="O716" s="10" t="n">
        <v>58046</v>
      </c>
      <c r="P716" s="11" t="n">
        <f aca="false">O716/1000</f>
        <v>58.046</v>
      </c>
      <c r="Q716" s="10" t="n">
        <v>278</v>
      </c>
      <c r="R716" s="12" t="n">
        <f aca="false">Q716/1000</f>
        <v>0.278</v>
      </c>
      <c r="S716" s="10" t="n">
        <v>825957</v>
      </c>
      <c r="T716" s="10" t="n">
        <v>1433</v>
      </c>
    </row>
    <row r="717" customFormat="false" ht="15" hidden="false" customHeight="false" outlineLevel="0" collapsed="false">
      <c r="A717" s="3" t="s">
        <v>1073</v>
      </c>
      <c r="B717" s="2" t="s">
        <v>1074</v>
      </c>
      <c r="C717" s="2" t="n">
        <v>2021</v>
      </c>
      <c r="D717" s="2" t="s">
        <v>1488</v>
      </c>
      <c r="E717" s="3" t="s">
        <v>1489</v>
      </c>
      <c r="F717" s="2" t="n">
        <v>11</v>
      </c>
      <c r="G717" s="2" t="s">
        <v>152</v>
      </c>
      <c r="H717" s="3" t="s">
        <v>153</v>
      </c>
      <c r="I717" s="10" t="n">
        <v>0</v>
      </c>
      <c r="J717" s="11" t="n">
        <f aca="false">I717/1000</f>
        <v>0</v>
      </c>
      <c r="K717" s="10" t="n">
        <v>0</v>
      </c>
      <c r="L717" s="12" t="n">
        <f aca="false">K717/1000</f>
        <v>0</v>
      </c>
      <c r="M717" s="13" t="n">
        <f aca="false">IF(SUMIFS($I$3:$I$30000,$B$3:$B$30000,$B717,$C$3:$C$30000,$C717,$D$3:$D$30000,$D717)=0,0,I717/SUMIFS($I$3:$I$30000,$B$3:$B$30000,$B717,$C$3:$C$30000,$C717,$D$3:$D$30000,$D717))</f>
        <v>0</v>
      </c>
      <c r="N717" s="13" t="n">
        <f aca="false">IF(SUMIFS($K$3:$K$30000,$B$3:$B$30000,$B717,$C$3:$C$30000,$C717,$D$3:$D$30000,$D717)=0,0,K717/SUMIFS($K$3:$K$30000,$B$3:$B$30000,$B717,$C$3:$C$30000,$C717,$D$3:$D$30000,$D717))</f>
        <v>0</v>
      </c>
      <c r="O717" s="10" t="n">
        <v>40</v>
      </c>
      <c r="P717" s="11" t="n">
        <f aca="false">O717/1000</f>
        <v>0.04</v>
      </c>
      <c r="Q717" s="10" t="n">
        <v>1</v>
      </c>
      <c r="R717" s="12" t="n">
        <f aca="false">Q717/1000</f>
        <v>0.001</v>
      </c>
      <c r="S717" s="10" t="n">
        <v>825957</v>
      </c>
      <c r="T717" s="10" t="n">
        <v>1433</v>
      </c>
    </row>
    <row r="718" customFormat="false" ht="15" hidden="false" customHeight="false" outlineLevel="0" collapsed="false">
      <c r="A718" s="3" t="s">
        <v>1073</v>
      </c>
      <c r="B718" s="2" t="s">
        <v>1074</v>
      </c>
      <c r="C718" s="2" t="n">
        <v>2021</v>
      </c>
      <c r="D718" s="2" t="s">
        <v>1488</v>
      </c>
      <c r="E718" s="3" t="s">
        <v>1489</v>
      </c>
      <c r="F718" s="2" t="n">
        <v>12</v>
      </c>
      <c r="G718" s="2" t="s">
        <v>137</v>
      </c>
      <c r="H718" s="3" t="s">
        <v>138</v>
      </c>
      <c r="I718" s="10" t="n">
        <v>0</v>
      </c>
      <c r="J718" s="11" t="n">
        <f aca="false">I718/1000</f>
        <v>0</v>
      </c>
      <c r="K718" s="10" t="n">
        <v>0</v>
      </c>
      <c r="L718" s="12" t="n">
        <f aca="false">K718/1000</f>
        <v>0</v>
      </c>
      <c r="M718" s="13" t="n">
        <f aca="false">IF(SUMIFS($I$3:$I$30000,$B$3:$B$30000,$B718,$C$3:$C$30000,$C718,$D$3:$D$30000,$D718)=0,0,I718/SUMIFS($I$3:$I$30000,$B$3:$B$30000,$B718,$C$3:$C$30000,$C718,$D$3:$D$30000,$D718))</f>
        <v>0</v>
      </c>
      <c r="N718" s="13" t="n">
        <f aca="false">IF(SUMIFS($K$3:$K$30000,$B$3:$B$30000,$B718,$C$3:$C$30000,$C718,$D$3:$D$30000,$D718)=0,0,K718/SUMIFS($K$3:$K$30000,$B$3:$B$30000,$B718,$C$3:$C$30000,$C718,$D$3:$D$30000,$D718))</f>
        <v>0</v>
      </c>
      <c r="O718" s="10" t="n">
        <v>82</v>
      </c>
      <c r="P718" s="11" t="n">
        <f aca="false">O718/1000</f>
        <v>0.082</v>
      </c>
      <c r="Q718" s="10" t="n">
        <v>0</v>
      </c>
      <c r="R718" s="12" t="n">
        <f aca="false">Q718/1000</f>
        <v>0</v>
      </c>
      <c r="S718" s="10" t="n">
        <v>825957</v>
      </c>
      <c r="T718" s="10" t="n">
        <v>1433</v>
      </c>
    </row>
    <row r="719" customFormat="false" ht="15" hidden="false" customHeight="false" outlineLevel="0" collapsed="false">
      <c r="A719" s="3" t="s">
        <v>1073</v>
      </c>
      <c r="B719" s="2" t="s">
        <v>1074</v>
      </c>
      <c r="C719" s="2" t="n">
        <v>2021</v>
      </c>
      <c r="D719" s="2" t="s">
        <v>1488</v>
      </c>
      <c r="E719" s="3" t="s">
        <v>1489</v>
      </c>
      <c r="F719" s="2" t="n">
        <v>13</v>
      </c>
      <c r="G719" s="2" t="s">
        <v>377</v>
      </c>
      <c r="H719" s="3" t="s">
        <v>378</v>
      </c>
      <c r="I719" s="10" t="n">
        <v>0</v>
      </c>
      <c r="J719" s="11" t="n">
        <f aca="false">I719/1000</f>
        <v>0</v>
      </c>
      <c r="K719" s="10" t="n">
        <v>0</v>
      </c>
      <c r="L719" s="12" t="n">
        <f aca="false">K719/1000</f>
        <v>0</v>
      </c>
      <c r="M719" s="13" t="n">
        <f aca="false">IF(SUMIFS($I$3:$I$30000,$B$3:$B$30000,$B719,$C$3:$C$30000,$C719,$D$3:$D$30000,$D719)=0,0,I719/SUMIFS($I$3:$I$30000,$B$3:$B$30000,$B719,$C$3:$C$30000,$C719,$D$3:$D$30000,$D719))</f>
        <v>0</v>
      </c>
      <c r="N719" s="13" t="n">
        <f aca="false">IF(SUMIFS($K$3:$K$30000,$B$3:$B$30000,$B719,$C$3:$C$30000,$C719,$D$3:$D$30000,$D719)=0,0,K719/SUMIFS($K$3:$K$30000,$B$3:$B$30000,$B719,$C$3:$C$30000,$C719,$D$3:$D$30000,$D719))</f>
        <v>0</v>
      </c>
      <c r="O719" s="10" t="n">
        <v>1173</v>
      </c>
      <c r="P719" s="11" t="n">
        <f aca="false">O719/1000</f>
        <v>1.173</v>
      </c>
      <c r="Q719" s="10" t="n">
        <v>0</v>
      </c>
      <c r="R719" s="12" t="n">
        <f aca="false">Q719/1000</f>
        <v>0</v>
      </c>
      <c r="S719" s="10" t="n">
        <v>825957</v>
      </c>
      <c r="T719" s="10" t="n">
        <v>1433</v>
      </c>
    </row>
    <row r="720" customFormat="false" ht="15" hidden="false" customHeight="false" outlineLevel="0" collapsed="false">
      <c r="A720" s="3" t="s">
        <v>1073</v>
      </c>
      <c r="B720" s="2" t="s">
        <v>1074</v>
      </c>
      <c r="C720" s="2" t="n">
        <v>2021</v>
      </c>
      <c r="D720" s="2" t="s">
        <v>1488</v>
      </c>
      <c r="E720" s="3" t="s">
        <v>1489</v>
      </c>
      <c r="F720" s="2" t="n">
        <v>14</v>
      </c>
      <c r="G720" s="2" t="s">
        <v>132</v>
      </c>
      <c r="H720" s="3" t="s">
        <v>133</v>
      </c>
      <c r="I720" s="10" t="n">
        <v>0</v>
      </c>
      <c r="J720" s="11" t="n">
        <f aca="false">I720/1000</f>
        <v>0</v>
      </c>
      <c r="K720" s="10" t="n">
        <v>0</v>
      </c>
      <c r="L720" s="12" t="n">
        <f aca="false">K720/1000</f>
        <v>0</v>
      </c>
      <c r="M720" s="13" t="n">
        <f aca="false">IF(SUMIFS($I$3:$I$30000,$B$3:$B$30000,$B720,$C$3:$C$30000,$C720,$D$3:$D$30000,$D720)=0,0,I720/SUMIFS($I$3:$I$30000,$B$3:$B$30000,$B720,$C$3:$C$30000,$C720,$D$3:$D$30000,$D720))</f>
        <v>0</v>
      </c>
      <c r="N720" s="13" t="n">
        <f aca="false">IF(SUMIFS($K$3:$K$30000,$B$3:$B$30000,$B720,$C$3:$C$30000,$C720,$D$3:$D$30000,$D720)=0,0,K720/SUMIFS($K$3:$K$30000,$B$3:$B$30000,$B720,$C$3:$C$30000,$C720,$D$3:$D$30000,$D720))</f>
        <v>0</v>
      </c>
      <c r="O720" s="10" t="n">
        <v>4034</v>
      </c>
      <c r="P720" s="11" t="n">
        <f aca="false">O720/1000</f>
        <v>4.034</v>
      </c>
      <c r="Q720" s="10" t="n">
        <v>0</v>
      </c>
      <c r="R720" s="12" t="n">
        <f aca="false">Q720/1000</f>
        <v>0</v>
      </c>
      <c r="S720" s="10" t="n">
        <v>825957</v>
      </c>
      <c r="T720" s="10" t="n">
        <v>1433</v>
      </c>
    </row>
    <row r="721" customFormat="false" ht="15" hidden="false" customHeight="false" outlineLevel="0" collapsed="false">
      <c r="A721" s="3" t="s">
        <v>1073</v>
      </c>
      <c r="B721" s="2" t="s">
        <v>1074</v>
      </c>
      <c r="C721" s="2" t="n">
        <v>2021</v>
      </c>
      <c r="D721" s="2" t="s">
        <v>1490</v>
      </c>
      <c r="E721" s="3" t="s">
        <v>1491</v>
      </c>
      <c r="F721" s="2" t="n">
        <v>1</v>
      </c>
      <c r="G721" s="2" t="s">
        <v>97</v>
      </c>
      <c r="H721" s="3" t="s">
        <v>98</v>
      </c>
      <c r="I721" s="10" t="n">
        <v>1207616</v>
      </c>
      <c r="J721" s="11" t="n">
        <f aca="false">I721/1000</f>
        <v>1207.616</v>
      </c>
      <c r="K721" s="10" t="n">
        <v>197</v>
      </c>
      <c r="L721" s="12" t="n">
        <f aca="false">K721/1000</f>
        <v>0.197</v>
      </c>
      <c r="M721" s="13" t="n">
        <f aca="false">IF(SUMIFS($I$3:$I$30000,$B$3:$B$30000,$B721,$C$3:$C$30000,$C721,$D$3:$D$30000,$D721)=0,0,I721/SUMIFS($I$3:$I$30000,$B$3:$B$30000,$B721,$C$3:$C$30000,$C721,$D$3:$D$30000,$D721))</f>
        <v>0.48503367999367</v>
      </c>
      <c r="N721" s="13" t="n">
        <f aca="false">IF(SUMIFS($K$3:$K$30000,$B$3:$B$30000,$B721,$C$3:$C$30000,$C721,$D$3:$D$30000,$D721)=0,0,K721/SUMIFS($K$3:$K$30000,$B$3:$B$30000,$B721,$C$3:$C$30000,$C721,$D$3:$D$30000,$D721))</f>
        <v>0.0532432432432432</v>
      </c>
      <c r="O721" s="10" t="n">
        <v>0</v>
      </c>
      <c r="P721" s="11" t="n">
        <f aca="false">O721/1000</f>
        <v>0</v>
      </c>
      <c r="Q721" s="10" t="n">
        <v>0</v>
      </c>
      <c r="R721" s="12" t="n">
        <f aca="false">Q721/1000</f>
        <v>0</v>
      </c>
      <c r="S721" s="10" t="n">
        <v>2489757</v>
      </c>
      <c r="T721" s="10" t="n">
        <v>3700</v>
      </c>
    </row>
    <row r="722" customFormat="false" ht="15" hidden="false" customHeight="false" outlineLevel="0" collapsed="false">
      <c r="A722" s="3" t="s">
        <v>1073</v>
      </c>
      <c r="B722" s="2" t="s">
        <v>1074</v>
      </c>
      <c r="C722" s="2" t="n">
        <v>2021</v>
      </c>
      <c r="D722" s="2" t="s">
        <v>1490</v>
      </c>
      <c r="E722" s="3" t="s">
        <v>1491</v>
      </c>
      <c r="F722" s="2" t="n">
        <v>2</v>
      </c>
      <c r="G722" s="2" t="s">
        <v>107</v>
      </c>
      <c r="H722" s="3" t="s">
        <v>108</v>
      </c>
      <c r="I722" s="10" t="n">
        <v>1162491</v>
      </c>
      <c r="J722" s="11" t="n">
        <f aca="false">I722/1000</f>
        <v>1162.491</v>
      </c>
      <c r="K722" s="10" t="n">
        <v>3501</v>
      </c>
      <c r="L722" s="12" t="n">
        <f aca="false">K722/1000</f>
        <v>3.501</v>
      </c>
      <c r="M722" s="13" t="n">
        <f aca="false">IF(SUMIFS($I$3:$I$30000,$B$3:$B$30000,$B722,$C$3:$C$30000,$C722,$D$3:$D$30000,$D722)=0,0,I722/SUMIFS($I$3:$I$30000,$B$3:$B$30000,$B722,$C$3:$C$30000,$C722,$D$3:$D$30000,$D722))</f>
        <v>0.466909421280872</v>
      </c>
      <c r="N722" s="13" t="n">
        <f aca="false">IF(SUMIFS($K$3:$K$30000,$B$3:$B$30000,$B722,$C$3:$C$30000,$C722,$D$3:$D$30000,$D722)=0,0,K722/SUMIFS($K$3:$K$30000,$B$3:$B$30000,$B722,$C$3:$C$30000,$C722,$D$3:$D$30000,$D722))</f>
        <v>0.946216216216216</v>
      </c>
      <c r="O722" s="10" t="n">
        <v>511489</v>
      </c>
      <c r="P722" s="11" t="n">
        <f aca="false">O722/1000</f>
        <v>511.489</v>
      </c>
      <c r="Q722" s="10" t="n">
        <v>1702</v>
      </c>
      <c r="R722" s="12" t="n">
        <f aca="false">Q722/1000</f>
        <v>1.702</v>
      </c>
      <c r="S722" s="10" t="n">
        <v>2489757</v>
      </c>
      <c r="T722" s="10" t="n">
        <v>3700</v>
      </c>
    </row>
    <row r="723" customFormat="false" ht="15" hidden="false" customHeight="false" outlineLevel="0" collapsed="false">
      <c r="A723" s="3" t="s">
        <v>1073</v>
      </c>
      <c r="B723" s="2" t="s">
        <v>1074</v>
      </c>
      <c r="C723" s="2" t="n">
        <v>2021</v>
      </c>
      <c r="D723" s="2" t="s">
        <v>1490</v>
      </c>
      <c r="E723" s="3" t="s">
        <v>1491</v>
      </c>
      <c r="F723" s="2" t="n">
        <v>3</v>
      </c>
      <c r="G723" s="2" t="s">
        <v>102</v>
      </c>
      <c r="H723" s="3" t="s">
        <v>103</v>
      </c>
      <c r="I723" s="10" t="n">
        <v>119226</v>
      </c>
      <c r="J723" s="11" t="n">
        <f aca="false">I723/1000</f>
        <v>119.226</v>
      </c>
      <c r="K723" s="10" t="n">
        <v>1</v>
      </c>
      <c r="L723" s="12" t="n">
        <f aca="false">K723/1000</f>
        <v>0.001</v>
      </c>
      <c r="M723" s="13" t="n">
        <f aca="false">IF(SUMIFS($I$3:$I$30000,$B$3:$B$30000,$B723,$C$3:$C$30000,$C723,$D$3:$D$30000,$D723)=0,0,I723/SUMIFS($I$3:$I$30000,$B$3:$B$30000,$B723,$C$3:$C$30000,$C723,$D$3:$D$30000,$D723))</f>
        <v>0.0478866009815416</v>
      </c>
      <c r="N723" s="13" t="n">
        <f aca="false">IF(SUMIFS($K$3:$K$30000,$B$3:$B$30000,$B723,$C$3:$C$30000,$C723,$D$3:$D$30000,$D723)=0,0,K723/SUMIFS($K$3:$K$30000,$B$3:$B$30000,$B723,$C$3:$C$30000,$C723,$D$3:$D$30000,$D723))</f>
        <v>0.00027027027027027</v>
      </c>
      <c r="O723" s="10" t="n">
        <v>399824</v>
      </c>
      <c r="P723" s="11" t="n">
        <f aca="false">O723/1000</f>
        <v>399.824</v>
      </c>
      <c r="Q723" s="10" t="n">
        <v>1645</v>
      </c>
      <c r="R723" s="12" t="n">
        <f aca="false">Q723/1000</f>
        <v>1.645</v>
      </c>
      <c r="S723" s="10" t="n">
        <v>2489757</v>
      </c>
      <c r="T723" s="10" t="n">
        <v>3700</v>
      </c>
    </row>
    <row r="724" customFormat="false" ht="15" hidden="false" customHeight="false" outlineLevel="0" collapsed="false">
      <c r="A724" s="3" t="s">
        <v>1073</v>
      </c>
      <c r="B724" s="2" t="s">
        <v>1074</v>
      </c>
      <c r="C724" s="2" t="n">
        <v>2021</v>
      </c>
      <c r="D724" s="2" t="s">
        <v>1490</v>
      </c>
      <c r="E724" s="3" t="s">
        <v>1491</v>
      </c>
      <c r="F724" s="2" t="n">
        <v>4</v>
      </c>
      <c r="G724" s="2" t="s">
        <v>171</v>
      </c>
      <c r="H724" s="3" t="s">
        <v>172</v>
      </c>
      <c r="I724" s="10" t="n">
        <v>424</v>
      </c>
      <c r="J724" s="11" t="n">
        <f aca="false">I724/1000</f>
        <v>0.424</v>
      </c>
      <c r="K724" s="10" t="n">
        <v>1</v>
      </c>
      <c r="L724" s="12" t="n">
        <f aca="false">K724/1000</f>
        <v>0.001</v>
      </c>
      <c r="M724" s="13" t="n">
        <f aca="false">IF(SUMIFS($I$3:$I$30000,$B$3:$B$30000,$B724,$C$3:$C$30000,$C724,$D$3:$D$30000,$D724)=0,0,I724/SUMIFS($I$3:$I$30000,$B$3:$B$30000,$B724,$C$3:$C$30000,$C724,$D$3:$D$30000,$D724))</f>
        <v>0.000170297743916374</v>
      </c>
      <c r="N724" s="13" t="n">
        <f aca="false">IF(SUMIFS($K$3:$K$30000,$B$3:$B$30000,$B724,$C$3:$C$30000,$C724,$D$3:$D$30000,$D724)=0,0,K724/SUMIFS($K$3:$K$30000,$B$3:$B$30000,$B724,$C$3:$C$30000,$C724,$D$3:$D$30000,$D724))</f>
        <v>0.00027027027027027</v>
      </c>
      <c r="O724" s="10" t="n">
        <v>0</v>
      </c>
      <c r="P724" s="11" t="n">
        <f aca="false">O724/1000</f>
        <v>0</v>
      </c>
      <c r="Q724" s="10" t="n">
        <v>0</v>
      </c>
      <c r="R724" s="12" t="n">
        <f aca="false">Q724/1000</f>
        <v>0</v>
      </c>
      <c r="S724" s="10" t="n">
        <v>2489757</v>
      </c>
      <c r="T724" s="10" t="n">
        <v>3700</v>
      </c>
    </row>
    <row r="725" customFormat="false" ht="15" hidden="false" customHeight="false" outlineLevel="0" collapsed="false">
      <c r="A725" s="3" t="s">
        <v>1073</v>
      </c>
      <c r="B725" s="2" t="s">
        <v>1074</v>
      </c>
      <c r="C725" s="2" t="n">
        <v>2021</v>
      </c>
      <c r="D725" s="2" t="s">
        <v>1490</v>
      </c>
      <c r="E725" s="3" t="s">
        <v>1491</v>
      </c>
      <c r="F725" s="2" t="n">
        <v>5</v>
      </c>
      <c r="G725" s="2" t="s">
        <v>142</v>
      </c>
      <c r="H725" s="3" t="s">
        <v>143</v>
      </c>
      <c r="I725" s="10" t="n">
        <v>0</v>
      </c>
      <c r="J725" s="11" t="n">
        <f aca="false">I725/1000</f>
        <v>0</v>
      </c>
      <c r="K725" s="10" t="n">
        <v>0</v>
      </c>
      <c r="L725" s="12" t="n">
        <f aca="false">K725/1000</f>
        <v>0</v>
      </c>
      <c r="M725" s="13" t="n">
        <f aca="false">IF(SUMIFS($I$3:$I$30000,$B$3:$B$30000,$B725,$C$3:$C$30000,$C725,$D$3:$D$30000,$D725)=0,0,I725/SUMIFS($I$3:$I$30000,$B$3:$B$30000,$B725,$C$3:$C$30000,$C725,$D$3:$D$30000,$D725))</f>
        <v>0</v>
      </c>
      <c r="N725" s="13" t="n">
        <f aca="false">IF(SUMIFS($K$3:$K$30000,$B$3:$B$30000,$B725,$C$3:$C$30000,$C725,$D$3:$D$30000,$D725)=0,0,K725/SUMIFS($K$3:$K$30000,$B$3:$B$30000,$B725,$C$3:$C$30000,$C725,$D$3:$D$30000,$D725))</f>
        <v>0</v>
      </c>
      <c r="O725" s="10" t="n">
        <v>135481</v>
      </c>
      <c r="P725" s="11" t="n">
        <f aca="false">O725/1000</f>
        <v>135.481</v>
      </c>
      <c r="Q725" s="10" t="n">
        <v>450</v>
      </c>
      <c r="R725" s="12" t="n">
        <f aca="false">Q725/1000</f>
        <v>0.45</v>
      </c>
      <c r="S725" s="10" t="n">
        <v>2489757</v>
      </c>
      <c r="T725" s="10" t="n">
        <v>3700</v>
      </c>
    </row>
    <row r="726" customFormat="false" ht="15" hidden="false" customHeight="false" outlineLevel="0" collapsed="false">
      <c r="A726" s="3" t="s">
        <v>1073</v>
      </c>
      <c r="B726" s="2" t="s">
        <v>1074</v>
      </c>
      <c r="C726" s="2" t="n">
        <v>2021</v>
      </c>
      <c r="D726" s="2" t="s">
        <v>1490</v>
      </c>
      <c r="E726" s="3" t="s">
        <v>1491</v>
      </c>
      <c r="F726" s="2" t="n">
        <v>6</v>
      </c>
      <c r="G726" s="2" t="s">
        <v>137</v>
      </c>
      <c r="H726" s="3" t="s">
        <v>138</v>
      </c>
      <c r="I726" s="10" t="n">
        <v>0</v>
      </c>
      <c r="J726" s="11" t="n">
        <f aca="false">I726/1000</f>
        <v>0</v>
      </c>
      <c r="K726" s="10" t="n">
        <v>0</v>
      </c>
      <c r="L726" s="12" t="n">
        <f aca="false">K726/1000</f>
        <v>0</v>
      </c>
      <c r="M726" s="13" t="n">
        <f aca="false">IF(SUMIFS($I$3:$I$30000,$B$3:$B$30000,$B726,$C$3:$C$30000,$C726,$D$3:$D$30000,$D726)=0,0,I726/SUMIFS($I$3:$I$30000,$B$3:$B$30000,$B726,$C$3:$C$30000,$C726,$D$3:$D$30000,$D726))</f>
        <v>0</v>
      </c>
      <c r="N726" s="13" t="n">
        <f aca="false">IF(SUMIFS($K$3:$K$30000,$B$3:$B$30000,$B726,$C$3:$C$30000,$C726,$D$3:$D$30000,$D726)=0,0,K726/SUMIFS($K$3:$K$30000,$B$3:$B$30000,$B726,$C$3:$C$30000,$C726,$D$3:$D$30000,$D726))</f>
        <v>0</v>
      </c>
      <c r="O726" s="10" t="n">
        <v>168626</v>
      </c>
      <c r="P726" s="11" t="n">
        <f aca="false">O726/1000</f>
        <v>168.626</v>
      </c>
      <c r="Q726" s="10" t="n">
        <v>1064</v>
      </c>
      <c r="R726" s="12" t="n">
        <f aca="false">Q726/1000</f>
        <v>1.064</v>
      </c>
      <c r="S726" s="10" t="n">
        <v>2489757</v>
      </c>
      <c r="T726" s="10" t="n">
        <v>3700</v>
      </c>
    </row>
    <row r="727" customFormat="false" ht="15" hidden="false" customHeight="false" outlineLevel="0" collapsed="false">
      <c r="A727" s="3" t="s">
        <v>1073</v>
      </c>
      <c r="B727" s="2" t="s">
        <v>1074</v>
      </c>
      <c r="C727" s="2" t="n">
        <v>2021</v>
      </c>
      <c r="D727" s="2" t="s">
        <v>1490</v>
      </c>
      <c r="E727" s="3" t="s">
        <v>1491</v>
      </c>
      <c r="F727" s="2" t="n">
        <v>7</v>
      </c>
      <c r="G727" s="2" t="s">
        <v>132</v>
      </c>
      <c r="H727" s="3" t="s">
        <v>133</v>
      </c>
      <c r="I727" s="10" t="n">
        <v>0</v>
      </c>
      <c r="J727" s="11" t="n">
        <f aca="false">I727/1000</f>
        <v>0</v>
      </c>
      <c r="K727" s="10" t="n">
        <v>0</v>
      </c>
      <c r="L727" s="12" t="n">
        <f aca="false">K727/1000</f>
        <v>0</v>
      </c>
      <c r="M727" s="13" t="n">
        <f aca="false">IF(SUMIFS($I$3:$I$30000,$B$3:$B$30000,$B727,$C$3:$C$30000,$C727,$D$3:$D$30000,$D727)=0,0,I727/SUMIFS($I$3:$I$30000,$B$3:$B$30000,$B727,$C$3:$C$30000,$C727,$D$3:$D$30000,$D727))</f>
        <v>0</v>
      </c>
      <c r="N727" s="13" t="n">
        <f aca="false">IF(SUMIFS($K$3:$K$30000,$B$3:$B$30000,$B727,$C$3:$C$30000,$C727,$D$3:$D$30000,$D727)=0,0,K727/SUMIFS($K$3:$K$30000,$B$3:$B$30000,$B727,$C$3:$C$30000,$C727,$D$3:$D$30000,$D727))</f>
        <v>0</v>
      </c>
      <c r="O727" s="10" t="n">
        <v>49</v>
      </c>
      <c r="P727" s="11" t="n">
        <f aca="false">O727/1000</f>
        <v>0.049</v>
      </c>
      <c r="Q727" s="10" t="n">
        <v>0</v>
      </c>
      <c r="R727" s="12" t="n">
        <f aca="false">Q727/1000</f>
        <v>0</v>
      </c>
      <c r="S727" s="10" t="n">
        <v>2489757</v>
      </c>
      <c r="T727" s="10" t="n">
        <v>3700</v>
      </c>
    </row>
    <row r="728" customFormat="false" ht="15" hidden="false" customHeight="false" outlineLevel="0" collapsed="false">
      <c r="A728" s="3" t="s">
        <v>1073</v>
      </c>
      <c r="B728" s="2" t="s">
        <v>1074</v>
      </c>
      <c r="C728" s="2" t="n">
        <v>2022</v>
      </c>
      <c r="D728" s="2" t="s">
        <v>1488</v>
      </c>
      <c r="E728" s="3" t="s">
        <v>1489</v>
      </c>
      <c r="F728" s="2" t="n">
        <v>1</v>
      </c>
      <c r="G728" s="2" t="s">
        <v>97</v>
      </c>
      <c r="H728" s="3" t="s">
        <v>98</v>
      </c>
      <c r="I728" s="10" t="n">
        <v>548151</v>
      </c>
      <c r="J728" s="11" t="n">
        <f aca="false">I728/1000</f>
        <v>548.151</v>
      </c>
      <c r="K728" s="10" t="n">
        <v>595</v>
      </c>
      <c r="L728" s="12" t="n">
        <f aca="false">K728/1000</f>
        <v>0.595</v>
      </c>
      <c r="M728" s="13" t="n">
        <f aca="false">IF(SUMIFS($I$3:$I$30000,$B$3:$B$30000,$B728,$C$3:$C$30000,$C728,$D$3:$D$30000,$D728)=0,0,I728/SUMIFS($I$3:$I$30000,$B$3:$B$30000,$B728,$C$3:$C$30000,$C728,$D$3:$D$30000,$D728))</f>
        <v>0.763325623268891</v>
      </c>
      <c r="N728" s="13" t="n">
        <f aca="false">IF(SUMIFS($K$3:$K$30000,$B$3:$B$30000,$B728,$C$3:$C$30000,$C728,$D$3:$D$30000,$D728)=0,0,K728/SUMIFS($K$3:$K$30000,$B$3:$B$30000,$B728,$C$3:$C$30000,$C728,$D$3:$D$30000,$D728))</f>
        <v>0.634328358208955</v>
      </c>
      <c r="O728" s="10" t="n">
        <v>0</v>
      </c>
      <c r="P728" s="11" t="n">
        <f aca="false">O728/1000</f>
        <v>0</v>
      </c>
      <c r="Q728" s="10" t="n">
        <v>0</v>
      </c>
      <c r="R728" s="12" t="n">
        <f aca="false">Q728/1000</f>
        <v>0</v>
      </c>
      <c r="S728" s="10" t="n">
        <v>718109</v>
      </c>
      <c r="T728" s="10" t="n">
        <v>938</v>
      </c>
    </row>
    <row r="729" customFormat="false" ht="15" hidden="false" customHeight="false" outlineLevel="0" collapsed="false">
      <c r="A729" s="3" t="s">
        <v>1073</v>
      </c>
      <c r="B729" s="2" t="s">
        <v>1074</v>
      </c>
      <c r="C729" s="2" t="n">
        <v>2022</v>
      </c>
      <c r="D729" s="2" t="s">
        <v>1488</v>
      </c>
      <c r="E729" s="3" t="s">
        <v>1489</v>
      </c>
      <c r="F729" s="2" t="n">
        <v>2</v>
      </c>
      <c r="G729" s="2" t="s">
        <v>107</v>
      </c>
      <c r="H729" s="3" t="s">
        <v>108</v>
      </c>
      <c r="I729" s="10" t="n">
        <v>94726</v>
      </c>
      <c r="J729" s="11" t="n">
        <f aca="false">I729/1000</f>
        <v>94.726</v>
      </c>
      <c r="K729" s="10" t="n">
        <v>216</v>
      </c>
      <c r="L729" s="12" t="n">
        <f aca="false">K729/1000</f>
        <v>0.216</v>
      </c>
      <c r="M729" s="13" t="n">
        <f aca="false">IF(SUMIFS($I$3:$I$30000,$B$3:$B$30000,$B729,$C$3:$C$30000,$C729,$D$3:$D$30000,$D729)=0,0,I729/SUMIFS($I$3:$I$30000,$B$3:$B$30000,$B729,$C$3:$C$30000,$C729,$D$3:$D$30000,$D729))</f>
        <v>0.13191033673161</v>
      </c>
      <c r="N729" s="13" t="n">
        <f aca="false">IF(SUMIFS($K$3:$K$30000,$B$3:$B$30000,$B729,$C$3:$C$30000,$C729,$D$3:$D$30000,$D729)=0,0,K729/SUMIFS($K$3:$K$30000,$B$3:$B$30000,$B729,$C$3:$C$30000,$C729,$D$3:$D$30000,$D729))</f>
        <v>0.230277185501066</v>
      </c>
      <c r="O729" s="10" t="n">
        <v>859926</v>
      </c>
      <c r="P729" s="11" t="n">
        <f aca="false">O729/1000</f>
        <v>859.926</v>
      </c>
      <c r="Q729" s="10" t="n">
        <v>2181</v>
      </c>
      <c r="R729" s="12" t="n">
        <f aca="false">Q729/1000</f>
        <v>2.181</v>
      </c>
      <c r="S729" s="10" t="n">
        <v>718109</v>
      </c>
      <c r="T729" s="10" t="n">
        <v>938</v>
      </c>
    </row>
    <row r="730" customFormat="false" ht="15" hidden="false" customHeight="false" outlineLevel="0" collapsed="false">
      <c r="A730" s="3" t="s">
        <v>1073</v>
      </c>
      <c r="B730" s="2" t="s">
        <v>1074</v>
      </c>
      <c r="C730" s="2" t="n">
        <v>2022</v>
      </c>
      <c r="D730" s="2" t="s">
        <v>1488</v>
      </c>
      <c r="E730" s="3" t="s">
        <v>1489</v>
      </c>
      <c r="F730" s="2" t="n">
        <v>3</v>
      </c>
      <c r="G730" s="2" t="s">
        <v>102</v>
      </c>
      <c r="H730" s="3" t="s">
        <v>103</v>
      </c>
      <c r="I730" s="10" t="n">
        <v>43222</v>
      </c>
      <c r="J730" s="11" t="n">
        <f aca="false">I730/1000</f>
        <v>43.222</v>
      </c>
      <c r="K730" s="10" t="n">
        <v>100</v>
      </c>
      <c r="L730" s="12" t="n">
        <f aca="false">K730/1000</f>
        <v>0.1</v>
      </c>
      <c r="M730" s="13" t="n">
        <f aca="false">IF(SUMIFS($I$3:$I$30000,$B$3:$B$30000,$B730,$C$3:$C$30000,$C730,$D$3:$D$30000,$D730)=0,0,I730/SUMIFS($I$3:$I$30000,$B$3:$B$30000,$B730,$C$3:$C$30000,$C730,$D$3:$D$30000,$D730))</f>
        <v>0.0601886343159604</v>
      </c>
      <c r="N730" s="13" t="n">
        <f aca="false">IF(SUMIFS($K$3:$K$30000,$B$3:$B$30000,$B730,$C$3:$C$30000,$C730,$D$3:$D$30000,$D730)=0,0,K730/SUMIFS($K$3:$K$30000,$B$3:$B$30000,$B730,$C$3:$C$30000,$C730,$D$3:$D$30000,$D730))</f>
        <v>0.106609808102345</v>
      </c>
      <c r="O730" s="10" t="n">
        <v>203545</v>
      </c>
      <c r="P730" s="11" t="n">
        <f aca="false">O730/1000</f>
        <v>203.545</v>
      </c>
      <c r="Q730" s="10" t="n">
        <v>500</v>
      </c>
      <c r="R730" s="12" t="n">
        <f aca="false">Q730/1000</f>
        <v>0.5</v>
      </c>
      <c r="S730" s="10" t="n">
        <v>718109</v>
      </c>
      <c r="T730" s="10" t="n">
        <v>938</v>
      </c>
    </row>
    <row r="731" customFormat="false" ht="15" hidden="false" customHeight="false" outlineLevel="0" collapsed="false">
      <c r="A731" s="3" t="s">
        <v>1073</v>
      </c>
      <c r="B731" s="2" t="s">
        <v>1074</v>
      </c>
      <c r="C731" s="2" t="n">
        <v>2022</v>
      </c>
      <c r="D731" s="2" t="s">
        <v>1488</v>
      </c>
      <c r="E731" s="3" t="s">
        <v>1489</v>
      </c>
      <c r="F731" s="2" t="n">
        <v>4</v>
      </c>
      <c r="G731" s="2" t="s">
        <v>117</v>
      </c>
      <c r="H731" s="3" t="s">
        <v>118</v>
      </c>
      <c r="I731" s="10" t="n">
        <v>28490</v>
      </c>
      <c r="J731" s="11" t="n">
        <f aca="false">I731/1000</f>
        <v>28.49</v>
      </c>
      <c r="K731" s="10" t="n">
        <v>27</v>
      </c>
      <c r="L731" s="12" t="n">
        <f aca="false">K731/1000</f>
        <v>0.027</v>
      </c>
      <c r="M731" s="13" t="n">
        <f aca="false">IF(SUMIFS($I$3:$I$30000,$B$3:$B$30000,$B731,$C$3:$C$30000,$C731,$D$3:$D$30000,$D731)=0,0,I731/SUMIFS($I$3:$I$30000,$B$3:$B$30000,$B731,$C$3:$C$30000,$C731,$D$3:$D$30000,$D731))</f>
        <v>0.0396736428592317</v>
      </c>
      <c r="N731" s="13" t="n">
        <f aca="false">IF(SUMIFS($K$3:$K$30000,$B$3:$B$30000,$B731,$C$3:$C$30000,$C731,$D$3:$D$30000,$D731)=0,0,K731/SUMIFS($K$3:$K$30000,$B$3:$B$30000,$B731,$C$3:$C$30000,$C731,$D$3:$D$30000,$D731))</f>
        <v>0.0287846481876333</v>
      </c>
      <c r="O731" s="10" t="n">
        <v>0</v>
      </c>
      <c r="P731" s="11" t="n">
        <f aca="false">O731/1000</f>
        <v>0</v>
      </c>
      <c r="Q731" s="10" t="n">
        <v>0</v>
      </c>
      <c r="R731" s="12" t="n">
        <f aca="false">Q731/1000</f>
        <v>0</v>
      </c>
      <c r="S731" s="10" t="n">
        <v>718109</v>
      </c>
      <c r="T731" s="10" t="n">
        <v>938</v>
      </c>
    </row>
    <row r="732" customFormat="false" ht="15" hidden="false" customHeight="false" outlineLevel="0" collapsed="false">
      <c r="A732" s="3" t="s">
        <v>1073</v>
      </c>
      <c r="B732" s="2" t="s">
        <v>1074</v>
      </c>
      <c r="C732" s="2" t="n">
        <v>2022</v>
      </c>
      <c r="D732" s="2" t="s">
        <v>1488</v>
      </c>
      <c r="E732" s="3" t="s">
        <v>1489</v>
      </c>
      <c r="F732" s="2" t="n">
        <v>5</v>
      </c>
      <c r="G732" s="2" t="s">
        <v>127</v>
      </c>
      <c r="H732" s="3" t="s">
        <v>128</v>
      </c>
      <c r="I732" s="10" t="n">
        <v>2201</v>
      </c>
      <c r="J732" s="11" t="n">
        <f aca="false">I732/1000</f>
        <v>2.201</v>
      </c>
      <c r="K732" s="10" t="n">
        <v>0</v>
      </c>
      <c r="L732" s="12" t="n">
        <f aca="false">K732/1000</f>
        <v>0</v>
      </c>
      <c r="M732" s="13" t="n">
        <f aca="false">IF(SUMIFS($I$3:$I$30000,$B$3:$B$30000,$B732,$C$3:$C$30000,$C732,$D$3:$D$30000,$D732)=0,0,I732/SUMIFS($I$3:$I$30000,$B$3:$B$30000,$B732,$C$3:$C$30000,$C732,$D$3:$D$30000,$D732))</f>
        <v>0.00306499431144854</v>
      </c>
      <c r="N732" s="13" t="n">
        <f aca="false">IF(SUMIFS($K$3:$K$30000,$B$3:$B$30000,$B732,$C$3:$C$30000,$C732,$D$3:$D$30000,$D732)=0,0,K732/SUMIFS($K$3:$K$30000,$B$3:$B$30000,$B732,$C$3:$C$30000,$C732,$D$3:$D$30000,$D732))</f>
        <v>0</v>
      </c>
      <c r="O732" s="10" t="n">
        <v>0</v>
      </c>
      <c r="P732" s="11" t="n">
        <f aca="false">O732/1000</f>
        <v>0</v>
      </c>
      <c r="Q732" s="10" t="n">
        <v>0</v>
      </c>
      <c r="R732" s="12" t="n">
        <f aca="false">Q732/1000</f>
        <v>0</v>
      </c>
      <c r="S732" s="10" t="n">
        <v>718109</v>
      </c>
      <c r="T732" s="10" t="n">
        <v>938</v>
      </c>
    </row>
    <row r="733" customFormat="false" ht="15" hidden="false" customHeight="false" outlineLevel="0" collapsed="false">
      <c r="A733" s="3" t="s">
        <v>1073</v>
      </c>
      <c r="B733" s="2" t="s">
        <v>1074</v>
      </c>
      <c r="C733" s="2" t="n">
        <v>2022</v>
      </c>
      <c r="D733" s="2" t="s">
        <v>1488</v>
      </c>
      <c r="E733" s="3" t="s">
        <v>1489</v>
      </c>
      <c r="F733" s="2" t="n">
        <v>6</v>
      </c>
      <c r="G733" s="2" t="s">
        <v>162</v>
      </c>
      <c r="H733" s="3" t="s">
        <v>163</v>
      </c>
      <c r="I733" s="10" t="n">
        <v>1319</v>
      </c>
      <c r="J733" s="11" t="n">
        <f aca="false">I733/1000</f>
        <v>1.319</v>
      </c>
      <c r="K733" s="10" t="n">
        <v>0</v>
      </c>
      <c r="L733" s="12" t="n">
        <f aca="false">K733/1000</f>
        <v>0</v>
      </c>
      <c r="M733" s="13" t="n">
        <f aca="false">IF(SUMIFS($I$3:$I$30000,$B$3:$B$30000,$B733,$C$3:$C$30000,$C733,$D$3:$D$30000,$D733)=0,0,I733/SUMIFS($I$3:$I$30000,$B$3:$B$30000,$B733,$C$3:$C$30000,$C733,$D$3:$D$30000,$D733))</f>
        <v>0.00183676851285808</v>
      </c>
      <c r="N733" s="13" t="n">
        <f aca="false">IF(SUMIFS($K$3:$K$30000,$B$3:$B$30000,$B733,$C$3:$C$30000,$C733,$D$3:$D$30000,$D733)=0,0,K733/SUMIFS($K$3:$K$30000,$B$3:$B$30000,$B733,$C$3:$C$30000,$C733,$D$3:$D$30000,$D733))</f>
        <v>0</v>
      </c>
      <c r="O733" s="10" t="n">
        <v>0</v>
      </c>
      <c r="P733" s="11" t="n">
        <f aca="false">O733/1000</f>
        <v>0</v>
      </c>
      <c r="Q733" s="10" t="n">
        <v>0</v>
      </c>
      <c r="R733" s="12" t="n">
        <f aca="false">Q733/1000</f>
        <v>0</v>
      </c>
      <c r="S733" s="10" t="n">
        <v>718109</v>
      </c>
      <c r="T733" s="10" t="n">
        <v>938</v>
      </c>
    </row>
    <row r="734" customFormat="false" ht="15" hidden="false" customHeight="false" outlineLevel="0" collapsed="false">
      <c r="A734" s="3" t="s">
        <v>1073</v>
      </c>
      <c r="B734" s="2" t="s">
        <v>1074</v>
      </c>
      <c r="C734" s="2" t="n">
        <v>2022</v>
      </c>
      <c r="D734" s="2" t="s">
        <v>1488</v>
      </c>
      <c r="E734" s="3" t="s">
        <v>1489</v>
      </c>
      <c r="F734" s="2" t="n">
        <v>7</v>
      </c>
      <c r="G734" s="2" t="s">
        <v>142</v>
      </c>
      <c r="H734" s="3" t="s">
        <v>143</v>
      </c>
      <c r="I734" s="10" t="n">
        <v>0</v>
      </c>
      <c r="J734" s="11" t="n">
        <f aca="false">I734/1000</f>
        <v>0</v>
      </c>
      <c r="K734" s="10" t="n">
        <v>0</v>
      </c>
      <c r="L734" s="12" t="n">
        <f aca="false">K734/1000</f>
        <v>0</v>
      </c>
      <c r="M734" s="13" t="n">
        <f aca="false">IF(SUMIFS($I$3:$I$30000,$B$3:$B$30000,$B734,$C$3:$C$30000,$C734,$D$3:$D$30000,$D734)=0,0,I734/SUMIFS($I$3:$I$30000,$B$3:$B$30000,$B734,$C$3:$C$30000,$C734,$D$3:$D$30000,$D734))</f>
        <v>0</v>
      </c>
      <c r="N734" s="13" t="n">
        <f aca="false">IF(SUMIFS($K$3:$K$30000,$B$3:$B$30000,$B734,$C$3:$C$30000,$C734,$D$3:$D$30000,$D734)=0,0,K734/SUMIFS($K$3:$K$30000,$B$3:$B$30000,$B734,$C$3:$C$30000,$C734,$D$3:$D$30000,$D734))</f>
        <v>0</v>
      </c>
      <c r="O734" s="10" t="n">
        <v>450013</v>
      </c>
      <c r="P734" s="11" t="n">
        <f aca="false">O734/1000</f>
        <v>450.013</v>
      </c>
      <c r="Q734" s="10" t="n">
        <v>310</v>
      </c>
      <c r="R734" s="12" t="n">
        <f aca="false">Q734/1000</f>
        <v>0.31</v>
      </c>
      <c r="S734" s="10" t="n">
        <v>718109</v>
      </c>
      <c r="T734" s="10" t="n">
        <v>938</v>
      </c>
    </row>
    <row r="735" customFormat="false" ht="15" hidden="false" customHeight="false" outlineLevel="0" collapsed="false">
      <c r="A735" s="3" t="s">
        <v>1073</v>
      </c>
      <c r="B735" s="2" t="s">
        <v>1074</v>
      </c>
      <c r="C735" s="2" t="n">
        <v>2022</v>
      </c>
      <c r="D735" s="2" t="s">
        <v>1488</v>
      </c>
      <c r="E735" s="3" t="s">
        <v>1489</v>
      </c>
      <c r="F735" s="2" t="n">
        <v>8</v>
      </c>
      <c r="G735" s="2" t="s">
        <v>137</v>
      </c>
      <c r="H735" s="3" t="s">
        <v>138</v>
      </c>
      <c r="I735" s="10" t="n">
        <v>0</v>
      </c>
      <c r="J735" s="11" t="n">
        <f aca="false">I735/1000</f>
        <v>0</v>
      </c>
      <c r="K735" s="10" t="n">
        <v>0</v>
      </c>
      <c r="L735" s="12" t="n">
        <f aca="false">K735/1000</f>
        <v>0</v>
      </c>
      <c r="M735" s="13" t="n">
        <f aca="false">IF(SUMIFS($I$3:$I$30000,$B$3:$B$30000,$B735,$C$3:$C$30000,$C735,$D$3:$D$30000,$D735)=0,0,I735/SUMIFS($I$3:$I$30000,$B$3:$B$30000,$B735,$C$3:$C$30000,$C735,$D$3:$D$30000,$D735))</f>
        <v>0</v>
      </c>
      <c r="N735" s="13" t="n">
        <f aca="false">IF(SUMIFS($K$3:$K$30000,$B$3:$B$30000,$B735,$C$3:$C$30000,$C735,$D$3:$D$30000,$D735)=0,0,K735/SUMIFS($K$3:$K$30000,$B$3:$B$30000,$B735,$C$3:$C$30000,$C735,$D$3:$D$30000,$D735))</f>
        <v>0</v>
      </c>
      <c r="O735" s="10" t="n">
        <v>94</v>
      </c>
      <c r="P735" s="11" t="n">
        <f aca="false">O735/1000</f>
        <v>0.094</v>
      </c>
      <c r="Q735" s="10" t="n">
        <v>0</v>
      </c>
      <c r="R735" s="12" t="n">
        <f aca="false">Q735/1000</f>
        <v>0</v>
      </c>
      <c r="S735" s="10" t="n">
        <v>718109</v>
      </c>
      <c r="T735" s="10" t="n">
        <v>938</v>
      </c>
    </row>
    <row r="736" customFormat="false" ht="15" hidden="false" customHeight="false" outlineLevel="0" collapsed="false">
      <c r="A736" s="3" t="s">
        <v>1073</v>
      </c>
      <c r="B736" s="2" t="s">
        <v>1074</v>
      </c>
      <c r="C736" s="2" t="n">
        <v>2022</v>
      </c>
      <c r="D736" s="2" t="s">
        <v>1488</v>
      </c>
      <c r="E736" s="3" t="s">
        <v>1489</v>
      </c>
      <c r="F736" s="2" t="n">
        <v>9</v>
      </c>
      <c r="G736" s="2" t="s">
        <v>132</v>
      </c>
      <c r="H736" s="3" t="s">
        <v>133</v>
      </c>
      <c r="I736" s="10" t="n">
        <v>0</v>
      </c>
      <c r="J736" s="11" t="n">
        <f aca="false">I736/1000</f>
        <v>0</v>
      </c>
      <c r="K736" s="10" t="n">
        <v>0</v>
      </c>
      <c r="L736" s="12" t="n">
        <f aca="false">K736/1000</f>
        <v>0</v>
      </c>
      <c r="M736" s="13" t="n">
        <f aca="false">IF(SUMIFS($I$3:$I$30000,$B$3:$B$30000,$B736,$C$3:$C$30000,$C736,$D$3:$D$30000,$D736)=0,0,I736/SUMIFS($I$3:$I$30000,$B$3:$B$30000,$B736,$C$3:$C$30000,$C736,$D$3:$D$30000,$D736))</f>
        <v>0</v>
      </c>
      <c r="N736" s="13" t="n">
        <f aca="false">IF(SUMIFS($K$3:$K$30000,$B$3:$B$30000,$B736,$C$3:$C$30000,$C736,$D$3:$D$30000,$D736)=0,0,K736/SUMIFS($K$3:$K$30000,$B$3:$B$30000,$B736,$C$3:$C$30000,$C736,$D$3:$D$30000,$D736))</f>
        <v>0</v>
      </c>
      <c r="O736" s="10" t="n">
        <v>89</v>
      </c>
      <c r="P736" s="11" t="n">
        <f aca="false">O736/1000</f>
        <v>0.089</v>
      </c>
      <c r="Q736" s="10" t="n">
        <v>0</v>
      </c>
      <c r="R736" s="12" t="n">
        <f aca="false">Q736/1000</f>
        <v>0</v>
      </c>
      <c r="S736" s="10" t="n">
        <v>718109</v>
      </c>
      <c r="T736" s="10" t="n">
        <v>938</v>
      </c>
    </row>
    <row r="737" customFormat="false" ht="15" hidden="false" customHeight="false" outlineLevel="0" collapsed="false">
      <c r="A737" s="3" t="s">
        <v>1073</v>
      </c>
      <c r="B737" s="2" t="s">
        <v>1074</v>
      </c>
      <c r="C737" s="2" t="n">
        <v>2022</v>
      </c>
      <c r="D737" s="2" t="s">
        <v>1488</v>
      </c>
      <c r="E737" s="3" t="s">
        <v>1489</v>
      </c>
      <c r="F737" s="2" t="n">
        <v>10</v>
      </c>
      <c r="G737" s="2" t="s">
        <v>147</v>
      </c>
      <c r="H737" s="3" t="s">
        <v>148</v>
      </c>
      <c r="I737" s="10" t="n">
        <v>0</v>
      </c>
      <c r="J737" s="11" t="n">
        <f aca="false">I737/1000</f>
        <v>0</v>
      </c>
      <c r="K737" s="10" t="n">
        <v>0</v>
      </c>
      <c r="L737" s="12" t="n">
        <f aca="false">K737/1000</f>
        <v>0</v>
      </c>
      <c r="M737" s="13" t="n">
        <f aca="false">IF(SUMIFS($I$3:$I$30000,$B$3:$B$30000,$B737,$C$3:$C$30000,$C737,$D$3:$D$30000,$D737)=0,0,I737/SUMIFS($I$3:$I$30000,$B$3:$B$30000,$B737,$C$3:$C$30000,$C737,$D$3:$D$30000,$D737))</f>
        <v>0</v>
      </c>
      <c r="N737" s="13" t="n">
        <f aca="false">IF(SUMIFS($K$3:$K$30000,$B$3:$B$30000,$B737,$C$3:$C$30000,$C737,$D$3:$D$30000,$D737)=0,0,K737/SUMIFS($K$3:$K$30000,$B$3:$B$30000,$B737,$C$3:$C$30000,$C737,$D$3:$D$30000,$D737))</f>
        <v>0</v>
      </c>
      <c r="O737" s="10" t="n">
        <v>1344</v>
      </c>
      <c r="P737" s="11" t="n">
        <f aca="false">O737/1000</f>
        <v>1.344</v>
      </c>
      <c r="Q737" s="10" t="n">
        <v>0</v>
      </c>
      <c r="R737" s="12" t="n">
        <f aca="false">Q737/1000</f>
        <v>0</v>
      </c>
      <c r="S737" s="10" t="n">
        <v>718109</v>
      </c>
      <c r="T737" s="10" t="n">
        <v>938</v>
      </c>
    </row>
    <row r="738" customFormat="false" ht="15" hidden="false" customHeight="false" outlineLevel="0" collapsed="false">
      <c r="A738" s="3" t="s">
        <v>1073</v>
      </c>
      <c r="B738" s="2" t="s">
        <v>1074</v>
      </c>
      <c r="C738" s="2" t="n">
        <v>2022</v>
      </c>
      <c r="D738" s="2" t="s">
        <v>1490</v>
      </c>
      <c r="E738" s="3" t="s">
        <v>1491</v>
      </c>
      <c r="F738" s="2" t="n">
        <v>1</v>
      </c>
      <c r="G738" s="2" t="s">
        <v>107</v>
      </c>
      <c r="H738" s="3" t="s">
        <v>108</v>
      </c>
      <c r="I738" s="10" t="n">
        <v>1613584</v>
      </c>
      <c r="J738" s="11" t="n">
        <f aca="false">I738/1000</f>
        <v>1613.584</v>
      </c>
      <c r="K738" s="10" t="n">
        <v>3310</v>
      </c>
      <c r="L738" s="12" t="n">
        <f aca="false">K738/1000</f>
        <v>3.31</v>
      </c>
      <c r="M738" s="13" t="n">
        <f aca="false">IF(SUMIFS($I$3:$I$30000,$B$3:$B$30000,$B738,$C$3:$C$30000,$C738,$D$3:$D$30000,$D738)=0,0,I738/SUMIFS($I$3:$I$30000,$B$3:$B$30000,$B738,$C$3:$C$30000,$C738,$D$3:$D$30000,$D738))</f>
        <v>0.44302259942848</v>
      </c>
      <c r="N738" s="13" t="n">
        <f aca="false">IF(SUMIFS($K$3:$K$30000,$B$3:$B$30000,$B738,$C$3:$C$30000,$C738,$D$3:$D$30000,$D738)=0,0,K738/SUMIFS($K$3:$K$30000,$B$3:$B$30000,$B738,$C$3:$C$30000,$C738,$D$3:$D$30000,$D738))</f>
        <v>0.878450106157113</v>
      </c>
      <c r="O738" s="10" t="n">
        <v>0</v>
      </c>
      <c r="P738" s="11" t="n">
        <f aca="false">O738/1000</f>
        <v>0</v>
      </c>
      <c r="Q738" s="10" t="n">
        <v>0</v>
      </c>
      <c r="R738" s="12" t="n">
        <f aca="false">Q738/1000</f>
        <v>0</v>
      </c>
      <c r="S738" s="10" t="n">
        <v>3642216</v>
      </c>
      <c r="T738" s="10" t="n">
        <v>3768</v>
      </c>
    </row>
    <row r="739" customFormat="false" ht="15" hidden="false" customHeight="false" outlineLevel="0" collapsed="false">
      <c r="A739" s="3" t="s">
        <v>1073</v>
      </c>
      <c r="B739" s="2" t="s">
        <v>1074</v>
      </c>
      <c r="C739" s="2" t="n">
        <v>2022</v>
      </c>
      <c r="D739" s="2" t="s">
        <v>1490</v>
      </c>
      <c r="E739" s="3" t="s">
        <v>1491</v>
      </c>
      <c r="F739" s="2" t="n">
        <v>2</v>
      </c>
      <c r="G739" s="2" t="s">
        <v>97</v>
      </c>
      <c r="H739" s="3" t="s">
        <v>98</v>
      </c>
      <c r="I739" s="10" t="n">
        <v>1451625</v>
      </c>
      <c r="J739" s="11" t="n">
        <f aca="false">I739/1000</f>
        <v>1451.625</v>
      </c>
      <c r="K739" s="10" t="n">
        <v>213</v>
      </c>
      <c r="L739" s="12" t="n">
        <f aca="false">K739/1000</f>
        <v>0.213</v>
      </c>
      <c r="M739" s="13" t="n">
        <f aca="false">IF(SUMIFS($I$3:$I$30000,$B$3:$B$30000,$B739,$C$3:$C$30000,$C739,$D$3:$D$30000,$D739)=0,0,I739/SUMIFS($I$3:$I$30000,$B$3:$B$30000,$B739,$C$3:$C$30000,$C739,$D$3:$D$30000,$D739))</f>
        <v>0.398555439875065</v>
      </c>
      <c r="N739" s="13" t="n">
        <f aca="false">IF(SUMIFS($K$3:$K$30000,$B$3:$B$30000,$B739,$C$3:$C$30000,$C739,$D$3:$D$30000,$D739)=0,0,K739/SUMIFS($K$3:$K$30000,$B$3:$B$30000,$B739,$C$3:$C$30000,$C739,$D$3:$D$30000,$D739))</f>
        <v>0.0565286624203822</v>
      </c>
      <c r="O739" s="10" t="n">
        <v>82559</v>
      </c>
      <c r="P739" s="11" t="n">
        <f aca="false">O739/1000</f>
        <v>82.559</v>
      </c>
      <c r="Q739" s="10" t="n">
        <v>201</v>
      </c>
      <c r="R739" s="12" t="n">
        <f aca="false">Q739/1000</f>
        <v>0.201</v>
      </c>
      <c r="S739" s="10" t="n">
        <v>3642216</v>
      </c>
      <c r="T739" s="10" t="n">
        <v>3768</v>
      </c>
    </row>
    <row r="740" customFormat="false" ht="15" hidden="false" customHeight="false" outlineLevel="0" collapsed="false">
      <c r="A740" s="3" t="s">
        <v>1073</v>
      </c>
      <c r="B740" s="2" t="s">
        <v>1074</v>
      </c>
      <c r="C740" s="2" t="n">
        <v>2022</v>
      </c>
      <c r="D740" s="2" t="s">
        <v>1490</v>
      </c>
      <c r="E740" s="3" t="s">
        <v>1491</v>
      </c>
      <c r="F740" s="2" t="n">
        <v>3</v>
      </c>
      <c r="G740" s="2" t="s">
        <v>362</v>
      </c>
      <c r="H740" s="3" t="s">
        <v>363</v>
      </c>
      <c r="I740" s="10" t="n">
        <v>458677</v>
      </c>
      <c r="J740" s="11" t="n">
        <f aca="false">I740/1000</f>
        <v>458.677</v>
      </c>
      <c r="K740" s="10" t="n">
        <v>235</v>
      </c>
      <c r="L740" s="12" t="n">
        <f aca="false">K740/1000</f>
        <v>0.235</v>
      </c>
      <c r="M740" s="13" t="n">
        <f aca="false">IF(SUMIFS($I$3:$I$30000,$B$3:$B$30000,$B740,$C$3:$C$30000,$C740,$D$3:$D$30000,$D740)=0,0,I740/SUMIFS($I$3:$I$30000,$B$3:$B$30000,$B740,$C$3:$C$30000,$C740,$D$3:$D$30000,$D740))</f>
        <v>0.125933497628916</v>
      </c>
      <c r="N740" s="13" t="n">
        <f aca="false">IF(SUMIFS($K$3:$K$30000,$B$3:$B$30000,$B740,$C$3:$C$30000,$C740,$D$3:$D$30000,$D740)=0,0,K740/SUMIFS($K$3:$K$30000,$B$3:$B$30000,$B740,$C$3:$C$30000,$C740,$D$3:$D$30000,$D740))</f>
        <v>0.0623673036093418</v>
      </c>
      <c r="O740" s="10" t="n">
        <v>0</v>
      </c>
      <c r="P740" s="11" t="n">
        <f aca="false">O740/1000</f>
        <v>0</v>
      </c>
      <c r="Q740" s="10" t="n">
        <v>0</v>
      </c>
      <c r="R740" s="12" t="n">
        <f aca="false">Q740/1000</f>
        <v>0</v>
      </c>
      <c r="S740" s="10" t="n">
        <v>3642216</v>
      </c>
      <c r="T740" s="10" t="n">
        <v>3768</v>
      </c>
    </row>
    <row r="741" customFormat="false" ht="15" hidden="false" customHeight="false" outlineLevel="0" collapsed="false">
      <c r="A741" s="3" t="s">
        <v>1073</v>
      </c>
      <c r="B741" s="2" t="s">
        <v>1074</v>
      </c>
      <c r="C741" s="2" t="n">
        <v>2022</v>
      </c>
      <c r="D741" s="2" t="s">
        <v>1490</v>
      </c>
      <c r="E741" s="3" t="s">
        <v>1491</v>
      </c>
      <c r="F741" s="2" t="n">
        <v>4</v>
      </c>
      <c r="G741" s="2" t="s">
        <v>102</v>
      </c>
      <c r="H741" s="3" t="s">
        <v>103</v>
      </c>
      <c r="I741" s="10" t="n">
        <v>103454</v>
      </c>
      <c r="J741" s="11" t="n">
        <f aca="false">I741/1000</f>
        <v>103.454</v>
      </c>
      <c r="K741" s="10" t="n">
        <v>1</v>
      </c>
      <c r="L741" s="12" t="n">
        <f aca="false">K741/1000</f>
        <v>0.001</v>
      </c>
      <c r="M741" s="13" t="n">
        <f aca="false">IF(SUMIFS($I$3:$I$30000,$B$3:$B$30000,$B741,$C$3:$C$30000,$C741,$D$3:$D$30000,$D741)=0,0,I741/SUMIFS($I$3:$I$30000,$B$3:$B$30000,$B741,$C$3:$C$30000,$C741,$D$3:$D$30000,$D741))</f>
        <v>0.0284041363829054</v>
      </c>
      <c r="N741" s="13" t="n">
        <f aca="false">IF(SUMIFS($K$3:$K$30000,$B$3:$B$30000,$B741,$C$3:$C$30000,$C741,$D$3:$D$30000,$D741)=0,0,K741/SUMIFS($K$3:$K$30000,$B$3:$B$30000,$B741,$C$3:$C$30000,$C741,$D$3:$D$30000,$D741))</f>
        <v>0.000265392781316348</v>
      </c>
      <c r="O741" s="10" t="n">
        <v>387409</v>
      </c>
      <c r="P741" s="11" t="n">
        <f aca="false">O741/1000</f>
        <v>387.409</v>
      </c>
      <c r="Q741" s="10" t="n">
        <v>1102</v>
      </c>
      <c r="R741" s="12" t="n">
        <f aca="false">Q741/1000</f>
        <v>1.102</v>
      </c>
      <c r="S741" s="10" t="n">
        <v>3642216</v>
      </c>
      <c r="T741" s="10" t="n">
        <v>3768</v>
      </c>
    </row>
    <row r="742" customFormat="false" ht="15" hidden="false" customHeight="false" outlineLevel="0" collapsed="false">
      <c r="A742" s="3" t="s">
        <v>1073</v>
      </c>
      <c r="B742" s="2" t="s">
        <v>1074</v>
      </c>
      <c r="C742" s="2" t="n">
        <v>2022</v>
      </c>
      <c r="D742" s="2" t="s">
        <v>1490</v>
      </c>
      <c r="E742" s="3" t="s">
        <v>1491</v>
      </c>
      <c r="F742" s="2" t="n">
        <v>5</v>
      </c>
      <c r="G742" s="2" t="s">
        <v>162</v>
      </c>
      <c r="H742" s="3" t="s">
        <v>163</v>
      </c>
      <c r="I742" s="10" t="n">
        <v>9653</v>
      </c>
      <c r="J742" s="11" t="n">
        <f aca="false">I742/1000</f>
        <v>9.653</v>
      </c>
      <c r="K742" s="10" t="n">
        <v>1</v>
      </c>
      <c r="L742" s="12" t="n">
        <f aca="false">K742/1000</f>
        <v>0.001</v>
      </c>
      <c r="M742" s="13" t="n">
        <f aca="false">IF(SUMIFS($I$3:$I$30000,$B$3:$B$30000,$B742,$C$3:$C$30000,$C742,$D$3:$D$30000,$D742)=0,0,I742/SUMIFS($I$3:$I$30000,$B$3:$B$30000,$B742,$C$3:$C$30000,$C742,$D$3:$D$30000,$D742))</f>
        <v>0.00265030959174305</v>
      </c>
      <c r="N742" s="13" t="n">
        <f aca="false">IF(SUMIFS($K$3:$K$30000,$B$3:$B$30000,$B742,$C$3:$C$30000,$C742,$D$3:$D$30000,$D742)=0,0,K742/SUMIFS($K$3:$K$30000,$B$3:$B$30000,$B742,$C$3:$C$30000,$C742,$D$3:$D$30000,$D742))</f>
        <v>0.000265392781316348</v>
      </c>
      <c r="O742" s="10" t="n">
        <v>0</v>
      </c>
      <c r="P742" s="11" t="n">
        <f aca="false">O742/1000</f>
        <v>0</v>
      </c>
      <c r="Q742" s="10" t="n">
        <v>0</v>
      </c>
      <c r="R742" s="12" t="n">
        <f aca="false">Q742/1000</f>
        <v>0</v>
      </c>
      <c r="S742" s="10" t="n">
        <v>3642216</v>
      </c>
      <c r="T742" s="10" t="n">
        <v>3768</v>
      </c>
    </row>
    <row r="743" customFormat="false" ht="15" hidden="false" customHeight="false" outlineLevel="0" collapsed="false">
      <c r="A743" s="3" t="s">
        <v>1073</v>
      </c>
      <c r="B743" s="2" t="s">
        <v>1074</v>
      </c>
      <c r="C743" s="2" t="n">
        <v>2022</v>
      </c>
      <c r="D743" s="2" t="s">
        <v>1490</v>
      </c>
      <c r="E743" s="3" t="s">
        <v>1491</v>
      </c>
      <c r="F743" s="2" t="n">
        <v>6</v>
      </c>
      <c r="G743" s="2" t="s">
        <v>137</v>
      </c>
      <c r="H743" s="3" t="s">
        <v>138</v>
      </c>
      <c r="I743" s="10" t="n">
        <v>3127</v>
      </c>
      <c r="J743" s="11" t="n">
        <f aca="false">I743/1000</f>
        <v>3.127</v>
      </c>
      <c r="K743" s="10" t="n">
        <v>5</v>
      </c>
      <c r="L743" s="12" t="n">
        <f aca="false">K743/1000</f>
        <v>0.005</v>
      </c>
      <c r="M743" s="13" t="n">
        <f aca="false">IF(SUMIFS($I$3:$I$30000,$B$3:$B$30000,$B743,$C$3:$C$30000,$C743,$D$3:$D$30000,$D743)=0,0,I743/SUMIFS($I$3:$I$30000,$B$3:$B$30000,$B743,$C$3:$C$30000,$C743,$D$3:$D$30000,$D743))</f>
        <v>0.000858543260476589</v>
      </c>
      <c r="N743" s="13" t="n">
        <f aca="false">IF(SUMIFS($K$3:$K$30000,$B$3:$B$30000,$B743,$C$3:$C$30000,$C743,$D$3:$D$30000,$D743)=0,0,K743/SUMIFS($K$3:$K$30000,$B$3:$B$30000,$B743,$C$3:$C$30000,$C743,$D$3:$D$30000,$D743))</f>
        <v>0.00132696390658174</v>
      </c>
      <c r="O743" s="10" t="n">
        <v>149179</v>
      </c>
      <c r="P743" s="11" t="n">
        <f aca="false">O743/1000</f>
        <v>149.179</v>
      </c>
      <c r="Q743" s="10" t="n">
        <v>1039</v>
      </c>
      <c r="R743" s="12" t="n">
        <f aca="false">Q743/1000</f>
        <v>1.039</v>
      </c>
      <c r="S743" s="10" t="n">
        <v>3642216</v>
      </c>
      <c r="T743" s="10" t="n">
        <v>3768</v>
      </c>
    </row>
    <row r="744" customFormat="false" ht="15" hidden="false" customHeight="false" outlineLevel="0" collapsed="false">
      <c r="A744" s="3" t="s">
        <v>1073</v>
      </c>
      <c r="B744" s="2" t="s">
        <v>1074</v>
      </c>
      <c r="C744" s="2" t="n">
        <v>2022</v>
      </c>
      <c r="D744" s="2" t="s">
        <v>1490</v>
      </c>
      <c r="E744" s="3" t="s">
        <v>1491</v>
      </c>
      <c r="F744" s="2" t="n">
        <v>7</v>
      </c>
      <c r="G744" s="2" t="s">
        <v>171</v>
      </c>
      <c r="H744" s="3" t="s">
        <v>172</v>
      </c>
      <c r="I744" s="10" t="n">
        <v>2020</v>
      </c>
      <c r="J744" s="11" t="n">
        <f aca="false">I744/1000</f>
        <v>2.02</v>
      </c>
      <c r="K744" s="10" t="n">
        <v>2</v>
      </c>
      <c r="L744" s="12" t="n">
        <f aca="false">K744/1000</f>
        <v>0.002</v>
      </c>
      <c r="M744" s="13" t="n">
        <f aca="false">IF(SUMIFS($I$3:$I$30000,$B$3:$B$30000,$B744,$C$3:$C$30000,$C744,$D$3:$D$30000,$D744)=0,0,I744/SUMIFS($I$3:$I$30000,$B$3:$B$30000,$B744,$C$3:$C$30000,$C744,$D$3:$D$30000,$D744))</f>
        <v>0.000554607414826578</v>
      </c>
      <c r="N744" s="13" t="n">
        <f aca="false">IF(SUMIFS($K$3:$K$30000,$B$3:$B$30000,$B744,$C$3:$C$30000,$C744,$D$3:$D$30000,$D744)=0,0,K744/SUMIFS($K$3:$K$30000,$B$3:$B$30000,$B744,$C$3:$C$30000,$C744,$D$3:$D$30000,$D744))</f>
        <v>0.000530785562632696</v>
      </c>
      <c r="O744" s="10" t="n">
        <v>0</v>
      </c>
      <c r="P744" s="11" t="n">
        <f aca="false">O744/1000</f>
        <v>0</v>
      </c>
      <c r="Q744" s="10" t="n">
        <v>0</v>
      </c>
      <c r="R744" s="12" t="n">
        <f aca="false">Q744/1000</f>
        <v>0</v>
      </c>
      <c r="S744" s="10" t="n">
        <v>3642216</v>
      </c>
      <c r="T744" s="10" t="n">
        <v>3768</v>
      </c>
    </row>
    <row r="745" customFormat="false" ht="15" hidden="false" customHeight="false" outlineLevel="0" collapsed="false">
      <c r="A745" s="3" t="s">
        <v>1073</v>
      </c>
      <c r="B745" s="2" t="s">
        <v>1074</v>
      </c>
      <c r="C745" s="2" t="n">
        <v>2022</v>
      </c>
      <c r="D745" s="2" t="s">
        <v>1490</v>
      </c>
      <c r="E745" s="3" t="s">
        <v>1491</v>
      </c>
      <c r="F745" s="2" t="n">
        <v>8</v>
      </c>
      <c r="G745" s="2" t="s">
        <v>727</v>
      </c>
      <c r="H745" s="3" t="s">
        <v>728</v>
      </c>
      <c r="I745" s="10" t="n">
        <v>52</v>
      </c>
      <c r="J745" s="11" t="n">
        <f aca="false">I745/1000</f>
        <v>0.052</v>
      </c>
      <c r="K745" s="10" t="n">
        <v>0</v>
      </c>
      <c r="L745" s="12" t="n">
        <f aca="false">K745/1000</f>
        <v>0</v>
      </c>
      <c r="M745" s="13" t="n">
        <f aca="false">IF(SUMIFS($I$3:$I$30000,$B$3:$B$30000,$B745,$C$3:$C$30000,$C745,$D$3:$D$30000,$D745)=0,0,I745/SUMIFS($I$3:$I$30000,$B$3:$B$30000,$B745,$C$3:$C$30000,$C745,$D$3:$D$30000,$D745))</f>
        <v>1.42770225598921E-005</v>
      </c>
      <c r="N745" s="13" t="n">
        <f aca="false">IF(SUMIFS($K$3:$K$30000,$B$3:$B$30000,$B745,$C$3:$C$30000,$C745,$D$3:$D$30000,$D745)=0,0,K745/SUMIFS($K$3:$K$30000,$B$3:$B$30000,$B745,$C$3:$C$30000,$C745,$D$3:$D$30000,$D745))</f>
        <v>0</v>
      </c>
      <c r="O745" s="10" t="n">
        <v>0</v>
      </c>
      <c r="P745" s="11" t="n">
        <f aca="false">O745/1000</f>
        <v>0</v>
      </c>
      <c r="Q745" s="10" t="n">
        <v>0</v>
      </c>
      <c r="R745" s="12" t="n">
        <f aca="false">Q745/1000</f>
        <v>0</v>
      </c>
      <c r="S745" s="10" t="n">
        <v>3642216</v>
      </c>
      <c r="T745" s="10" t="n">
        <v>3768</v>
      </c>
    </row>
    <row r="746" customFormat="false" ht="15" hidden="false" customHeight="false" outlineLevel="0" collapsed="false">
      <c r="A746" s="3" t="s">
        <v>1073</v>
      </c>
      <c r="B746" s="2" t="s">
        <v>1074</v>
      </c>
      <c r="C746" s="2" t="n">
        <v>2022</v>
      </c>
      <c r="D746" s="2" t="s">
        <v>1490</v>
      </c>
      <c r="E746" s="3" t="s">
        <v>1491</v>
      </c>
      <c r="F746" s="2" t="n">
        <v>9</v>
      </c>
      <c r="G746" s="2" t="s">
        <v>147</v>
      </c>
      <c r="H746" s="3" t="s">
        <v>148</v>
      </c>
      <c r="I746" s="10" t="n">
        <v>24</v>
      </c>
      <c r="J746" s="11" t="n">
        <f aca="false">I746/1000</f>
        <v>0.024</v>
      </c>
      <c r="K746" s="10" t="n">
        <v>1</v>
      </c>
      <c r="L746" s="12" t="n">
        <f aca="false">K746/1000</f>
        <v>0.001</v>
      </c>
      <c r="M746" s="13" t="n">
        <f aca="false">IF(SUMIFS($I$3:$I$30000,$B$3:$B$30000,$B746,$C$3:$C$30000,$C746,$D$3:$D$30000,$D746)=0,0,I746/SUMIFS($I$3:$I$30000,$B$3:$B$30000,$B746,$C$3:$C$30000,$C746,$D$3:$D$30000,$D746))</f>
        <v>6.58939502764251E-006</v>
      </c>
      <c r="N746" s="13" t="n">
        <f aca="false">IF(SUMIFS($K$3:$K$30000,$B$3:$B$30000,$B746,$C$3:$C$30000,$C746,$D$3:$D$30000,$D746)=0,0,K746/SUMIFS($K$3:$K$30000,$B$3:$B$30000,$B746,$C$3:$C$30000,$C746,$D$3:$D$30000,$D746))</f>
        <v>0.000265392781316348</v>
      </c>
      <c r="O746" s="10" t="n">
        <v>1000</v>
      </c>
      <c r="P746" s="11" t="n">
        <f aca="false">O746/1000</f>
        <v>1</v>
      </c>
      <c r="Q746" s="10" t="n">
        <v>1</v>
      </c>
      <c r="R746" s="12" t="n">
        <f aca="false">Q746/1000</f>
        <v>0.001</v>
      </c>
      <c r="S746" s="10" t="n">
        <v>3642216</v>
      </c>
      <c r="T746" s="10" t="n">
        <v>3768</v>
      </c>
    </row>
    <row r="747" customFormat="false" ht="15" hidden="false" customHeight="false" outlineLevel="0" collapsed="false">
      <c r="A747" s="3" t="s">
        <v>1073</v>
      </c>
      <c r="B747" s="2" t="s">
        <v>1074</v>
      </c>
      <c r="C747" s="2" t="n">
        <v>2022</v>
      </c>
      <c r="D747" s="2" t="s">
        <v>1490</v>
      </c>
      <c r="E747" s="3" t="s">
        <v>1491</v>
      </c>
      <c r="F747" s="2" t="n">
        <v>10</v>
      </c>
      <c r="G747" s="2" t="s">
        <v>132</v>
      </c>
      <c r="H747" s="3" t="s">
        <v>133</v>
      </c>
      <c r="I747" s="10" t="n">
        <v>0</v>
      </c>
      <c r="J747" s="11" t="n">
        <f aca="false">I747/1000</f>
        <v>0</v>
      </c>
      <c r="K747" s="10" t="n">
        <v>0</v>
      </c>
      <c r="L747" s="12" t="n">
        <f aca="false">K747/1000</f>
        <v>0</v>
      </c>
      <c r="M747" s="13" t="n">
        <f aca="false">IF(SUMIFS($I$3:$I$30000,$B$3:$B$30000,$B747,$C$3:$C$30000,$C747,$D$3:$D$30000,$D747)=0,0,I747/SUMIFS($I$3:$I$30000,$B$3:$B$30000,$B747,$C$3:$C$30000,$C747,$D$3:$D$30000,$D747))</f>
        <v>0</v>
      </c>
      <c r="N747" s="13" t="n">
        <f aca="false">IF(SUMIFS($K$3:$K$30000,$B$3:$B$30000,$B747,$C$3:$C$30000,$C747,$D$3:$D$30000,$D747)=0,0,K747/SUMIFS($K$3:$K$30000,$B$3:$B$30000,$B747,$C$3:$C$30000,$C747,$D$3:$D$30000,$D747))</f>
        <v>0</v>
      </c>
      <c r="O747" s="10" t="n">
        <v>63083</v>
      </c>
      <c r="P747" s="11" t="n">
        <f aca="false">O747/1000</f>
        <v>63.083</v>
      </c>
      <c r="Q747" s="10" t="n">
        <v>100</v>
      </c>
      <c r="R747" s="12" t="n">
        <f aca="false">Q747/1000</f>
        <v>0.1</v>
      </c>
      <c r="S747" s="10" t="n">
        <v>3642216</v>
      </c>
      <c r="T747" s="10" t="n">
        <v>3768</v>
      </c>
    </row>
    <row r="748" customFormat="false" ht="15" hidden="false" customHeight="false" outlineLevel="0" collapsed="false">
      <c r="A748" s="3" t="s">
        <v>1073</v>
      </c>
      <c r="B748" s="2" t="s">
        <v>1074</v>
      </c>
      <c r="C748" s="2" t="n">
        <v>2022</v>
      </c>
      <c r="D748" s="2" t="s">
        <v>1490</v>
      </c>
      <c r="E748" s="3" t="s">
        <v>1491</v>
      </c>
      <c r="F748" s="2" t="n">
        <v>11</v>
      </c>
      <c r="G748" s="2" t="s">
        <v>197</v>
      </c>
      <c r="H748" s="3" t="s">
        <v>198</v>
      </c>
      <c r="I748" s="10" t="n">
        <v>0</v>
      </c>
      <c r="J748" s="11" t="n">
        <f aca="false">I748/1000</f>
        <v>0</v>
      </c>
      <c r="K748" s="10" t="n">
        <v>0</v>
      </c>
      <c r="L748" s="12" t="n">
        <f aca="false">K748/1000</f>
        <v>0</v>
      </c>
      <c r="M748" s="13" t="n">
        <f aca="false">IF(SUMIFS($I$3:$I$30000,$B$3:$B$30000,$B748,$C$3:$C$30000,$C748,$D$3:$D$30000,$D748)=0,0,I748/SUMIFS($I$3:$I$30000,$B$3:$B$30000,$B748,$C$3:$C$30000,$C748,$D$3:$D$30000,$D748))</f>
        <v>0</v>
      </c>
      <c r="N748" s="13" t="n">
        <f aca="false">IF(SUMIFS($K$3:$K$30000,$B$3:$B$30000,$B748,$C$3:$C$30000,$C748,$D$3:$D$30000,$D748)=0,0,K748/SUMIFS($K$3:$K$30000,$B$3:$B$30000,$B748,$C$3:$C$30000,$C748,$D$3:$D$30000,$D748))</f>
        <v>0</v>
      </c>
      <c r="O748" s="10" t="n">
        <v>43</v>
      </c>
      <c r="P748" s="11" t="n">
        <f aca="false">O748/1000</f>
        <v>0.043</v>
      </c>
      <c r="Q748" s="10" t="n">
        <v>0</v>
      </c>
      <c r="R748" s="12" t="n">
        <f aca="false">Q748/1000</f>
        <v>0</v>
      </c>
      <c r="S748" s="10" t="n">
        <v>3642216</v>
      </c>
      <c r="T748" s="10" t="n">
        <v>3768</v>
      </c>
    </row>
    <row r="749" customFormat="false" ht="15" hidden="false" customHeight="false" outlineLevel="0" collapsed="false">
      <c r="A749" s="3" t="s">
        <v>1073</v>
      </c>
      <c r="B749" s="2" t="s">
        <v>1074</v>
      </c>
      <c r="C749" s="2" t="n">
        <v>2023</v>
      </c>
      <c r="D749" s="2" t="s">
        <v>1488</v>
      </c>
      <c r="E749" s="3" t="s">
        <v>1489</v>
      </c>
      <c r="F749" s="2" t="n">
        <v>1</v>
      </c>
      <c r="G749" s="2" t="s">
        <v>142</v>
      </c>
      <c r="H749" s="3" t="s">
        <v>143</v>
      </c>
      <c r="I749" s="10" t="n">
        <v>162240</v>
      </c>
      <c r="J749" s="11" t="n">
        <f aca="false">I749/1000</f>
        <v>162.24</v>
      </c>
      <c r="K749" s="10" t="n">
        <v>464</v>
      </c>
      <c r="L749" s="12" t="n">
        <f aca="false">K749/1000</f>
        <v>0.464</v>
      </c>
      <c r="M749" s="13" t="n">
        <f aca="false">IF(SUMIFS($I$3:$I$30000,$B$3:$B$30000,$B749,$C$3:$C$30000,$C749,$D$3:$D$30000,$D749)=0,0,I749/SUMIFS($I$3:$I$30000,$B$3:$B$30000,$B749,$C$3:$C$30000,$C749,$D$3:$D$30000,$D749))</f>
        <v>0.36616329745577</v>
      </c>
      <c r="N749" s="13" t="n">
        <f aca="false">IF(SUMIFS($K$3:$K$30000,$B$3:$B$30000,$B749,$C$3:$C$30000,$C749,$D$3:$D$30000,$D749)=0,0,K749/SUMIFS($K$3:$K$30000,$B$3:$B$30000,$B749,$C$3:$C$30000,$C749,$D$3:$D$30000,$D749))</f>
        <v>0.446153846153846</v>
      </c>
      <c r="O749" s="10" t="n">
        <v>11494490</v>
      </c>
      <c r="P749" s="11" t="n">
        <f aca="false">O749/1000</f>
        <v>11494.49</v>
      </c>
      <c r="Q749" s="10" t="n">
        <v>69</v>
      </c>
      <c r="R749" s="12" t="n">
        <f aca="false">Q749/1000</f>
        <v>0.069</v>
      </c>
      <c r="S749" s="10" t="n">
        <v>443081</v>
      </c>
      <c r="T749" s="10" t="n">
        <v>1040</v>
      </c>
    </row>
    <row r="750" customFormat="false" ht="15" hidden="false" customHeight="false" outlineLevel="0" collapsed="false">
      <c r="A750" s="3" t="s">
        <v>1073</v>
      </c>
      <c r="B750" s="2" t="s">
        <v>1074</v>
      </c>
      <c r="C750" s="2" t="n">
        <v>2023</v>
      </c>
      <c r="D750" s="2" t="s">
        <v>1488</v>
      </c>
      <c r="E750" s="3" t="s">
        <v>1489</v>
      </c>
      <c r="F750" s="2" t="n">
        <v>2</v>
      </c>
      <c r="G750" s="2" t="s">
        <v>97</v>
      </c>
      <c r="H750" s="3" t="s">
        <v>98</v>
      </c>
      <c r="I750" s="10" t="n">
        <v>95991</v>
      </c>
      <c r="J750" s="11" t="n">
        <f aca="false">I750/1000</f>
        <v>95.991</v>
      </c>
      <c r="K750" s="10" t="n">
        <v>87</v>
      </c>
      <c r="L750" s="12" t="n">
        <f aca="false">K750/1000</f>
        <v>0.087</v>
      </c>
      <c r="M750" s="13" t="n">
        <f aca="false">IF(SUMIFS($I$3:$I$30000,$B$3:$B$30000,$B750,$C$3:$C$30000,$C750,$D$3:$D$30000,$D750)=0,0,I750/SUMIFS($I$3:$I$30000,$B$3:$B$30000,$B750,$C$3:$C$30000,$C750,$D$3:$D$30000,$D750))</f>
        <v>0.216644360737653</v>
      </c>
      <c r="N750" s="13" t="n">
        <f aca="false">IF(SUMIFS($K$3:$K$30000,$B$3:$B$30000,$B750,$C$3:$C$30000,$C750,$D$3:$D$30000,$D750)=0,0,K750/SUMIFS($K$3:$K$30000,$B$3:$B$30000,$B750,$C$3:$C$30000,$C750,$D$3:$D$30000,$D750))</f>
        <v>0.0836538461538462</v>
      </c>
      <c r="O750" s="10" t="n">
        <v>0</v>
      </c>
      <c r="P750" s="11" t="n">
        <f aca="false">O750/1000</f>
        <v>0</v>
      </c>
      <c r="Q750" s="10" t="n">
        <v>0</v>
      </c>
      <c r="R750" s="12" t="n">
        <f aca="false">Q750/1000</f>
        <v>0</v>
      </c>
      <c r="S750" s="10" t="n">
        <v>443081</v>
      </c>
      <c r="T750" s="10" t="n">
        <v>1040</v>
      </c>
    </row>
    <row r="751" customFormat="false" ht="15" hidden="false" customHeight="false" outlineLevel="0" collapsed="false">
      <c r="A751" s="3" t="s">
        <v>1073</v>
      </c>
      <c r="B751" s="2" t="s">
        <v>1074</v>
      </c>
      <c r="C751" s="2" t="n">
        <v>2023</v>
      </c>
      <c r="D751" s="2" t="s">
        <v>1488</v>
      </c>
      <c r="E751" s="3" t="s">
        <v>1489</v>
      </c>
      <c r="F751" s="2" t="n">
        <v>3</v>
      </c>
      <c r="G751" s="2" t="s">
        <v>147</v>
      </c>
      <c r="H751" s="3" t="s">
        <v>148</v>
      </c>
      <c r="I751" s="10" t="n">
        <v>70000</v>
      </c>
      <c r="J751" s="11" t="n">
        <f aca="false">I751/1000</f>
        <v>70</v>
      </c>
      <c r="K751" s="10" t="n">
        <v>231</v>
      </c>
      <c r="L751" s="12" t="n">
        <f aca="false">K751/1000</f>
        <v>0.231</v>
      </c>
      <c r="M751" s="13" t="n">
        <f aca="false">IF(SUMIFS($I$3:$I$30000,$B$3:$B$30000,$B751,$C$3:$C$30000,$C751,$D$3:$D$30000,$D751)=0,0,I751/SUMIFS($I$3:$I$30000,$B$3:$B$30000,$B751,$C$3:$C$30000,$C751,$D$3:$D$30000,$D751))</f>
        <v>0.15798465743284</v>
      </c>
      <c r="N751" s="13" t="n">
        <f aca="false">IF(SUMIFS($K$3:$K$30000,$B$3:$B$30000,$B751,$C$3:$C$30000,$C751,$D$3:$D$30000,$D751)=0,0,K751/SUMIFS($K$3:$K$30000,$B$3:$B$30000,$B751,$C$3:$C$30000,$C751,$D$3:$D$30000,$D751))</f>
        <v>0.222115384615385</v>
      </c>
      <c r="O751" s="10" t="n">
        <v>2822</v>
      </c>
      <c r="P751" s="11" t="n">
        <f aca="false">O751/1000</f>
        <v>2.822</v>
      </c>
      <c r="Q751" s="10" t="n">
        <v>1</v>
      </c>
      <c r="R751" s="12" t="n">
        <f aca="false">Q751/1000</f>
        <v>0.001</v>
      </c>
      <c r="S751" s="10" t="n">
        <v>443081</v>
      </c>
      <c r="T751" s="10" t="n">
        <v>1040</v>
      </c>
    </row>
    <row r="752" customFormat="false" ht="15" hidden="false" customHeight="false" outlineLevel="0" collapsed="false">
      <c r="A752" s="3" t="s">
        <v>1073</v>
      </c>
      <c r="B752" s="2" t="s">
        <v>1074</v>
      </c>
      <c r="C752" s="2" t="n">
        <v>2023</v>
      </c>
      <c r="D752" s="2" t="s">
        <v>1488</v>
      </c>
      <c r="E752" s="3" t="s">
        <v>1489</v>
      </c>
      <c r="F752" s="2" t="n">
        <v>4</v>
      </c>
      <c r="G752" s="2" t="s">
        <v>102</v>
      </c>
      <c r="H752" s="3" t="s">
        <v>103</v>
      </c>
      <c r="I752" s="10" t="n">
        <v>57315</v>
      </c>
      <c r="J752" s="11" t="n">
        <f aca="false">I752/1000</f>
        <v>57.315</v>
      </c>
      <c r="K752" s="10" t="n">
        <v>160</v>
      </c>
      <c r="L752" s="12" t="n">
        <f aca="false">K752/1000</f>
        <v>0.16</v>
      </c>
      <c r="M752" s="13" t="n">
        <f aca="false">IF(SUMIFS($I$3:$I$30000,$B$3:$B$30000,$B752,$C$3:$C$30000,$C752,$D$3:$D$30000,$D752)=0,0,I752/SUMIFS($I$3:$I$30000,$B$3:$B$30000,$B752,$C$3:$C$30000,$C752,$D$3:$D$30000,$D752))</f>
        <v>0.129355580582331</v>
      </c>
      <c r="N752" s="13" t="n">
        <f aca="false">IF(SUMIFS($K$3:$K$30000,$B$3:$B$30000,$B752,$C$3:$C$30000,$C752,$D$3:$D$30000,$D752)=0,0,K752/SUMIFS($K$3:$K$30000,$B$3:$B$30000,$B752,$C$3:$C$30000,$C752,$D$3:$D$30000,$D752))</f>
        <v>0.153846153846154</v>
      </c>
      <c r="O752" s="10" t="n">
        <v>326711</v>
      </c>
      <c r="P752" s="11" t="n">
        <f aca="false">O752/1000</f>
        <v>326.711</v>
      </c>
      <c r="Q752" s="10" t="n">
        <v>1100</v>
      </c>
      <c r="R752" s="12" t="n">
        <f aca="false">Q752/1000</f>
        <v>1.1</v>
      </c>
      <c r="S752" s="10" t="n">
        <v>443081</v>
      </c>
      <c r="T752" s="10" t="n">
        <v>1040</v>
      </c>
    </row>
    <row r="753" customFormat="false" ht="15" hidden="false" customHeight="false" outlineLevel="0" collapsed="false">
      <c r="A753" s="3" t="s">
        <v>1073</v>
      </c>
      <c r="B753" s="2" t="s">
        <v>1074</v>
      </c>
      <c r="C753" s="2" t="n">
        <v>2023</v>
      </c>
      <c r="D753" s="2" t="s">
        <v>1488</v>
      </c>
      <c r="E753" s="3" t="s">
        <v>1489</v>
      </c>
      <c r="F753" s="2" t="n">
        <v>5</v>
      </c>
      <c r="G753" s="2" t="s">
        <v>107</v>
      </c>
      <c r="H753" s="3" t="s">
        <v>108</v>
      </c>
      <c r="I753" s="10" t="n">
        <v>40790</v>
      </c>
      <c r="J753" s="11" t="n">
        <f aca="false">I753/1000</f>
        <v>40.79</v>
      </c>
      <c r="K753" s="10" t="n">
        <v>76</v>
      </c>
      <c r="L753" s="12" t="n">
        <f aca="false">K753/1000</f>
        <v>0.076</v>
      </c>
      <c r="M753" s="13" t="n">
        <f aca="false">IF(SUMIFS($I$3:$I$30000,$B$3:$B$30000,$B753,$C$3:$C$30000,$C753,$D$3:$D$30000,$D753)=0,0,I753/SUMIFS($I$3:$I$30000,$B$3:$B$30000,$B753,$C$3:$C$30000,$C753,$D$3:$D$30000,$D753))</f>
        <v>0.0920599168097932</v>
      </c>
      <c r="N753" s="13" t="n">
        <f aca="false">IF(SUMIFS($K$3:$K$30000,$B$3:$B$30000,$B753,$C$3:$C$30000,$C753,$D$3:$D$30000,$D753)=0,0,K753/SUMIFS($K$3:$K$30000,$B$3:$B$30000,$B753,$C$3:$C$30000,$C753,$D$3:$D$30000,$D753))</f>
        <v>0.0730769230769231</v>
      </c>
      <c r="O753" s="10" t="n">
        <v>0</v>
      </c>
      <c r="P753" s="11" t="n">
        <f aca="false">O753/1000</f>
        <v>0</v>
      </c>
      <c r="Q753" s="10" t="n">
        <v>0</v>
      </c>
      <c r="R753" s="12" t="n">
        <f aca="false">Q753/1000</f>
        <v>0</v>
      </c>
      <c r="S753" s="10" t="n">
        <v>443081</v>
      </c>
      <c r="T753" s="10" t="n">
        <v>1040</v>
      </c>
    </row>
    <row r="754" customFormat="false" ht="15" hidden="false" customHeight="false" outlineLevel="0" collapsed="false">
      <c r="A754" s="3" t="s">
        <v>1073</v>
      </c>
      <c r="B754" s="2" t="s">
        <v>1074</v>
      </c>
      <c r="C754" s="2" t="n">
        <v>2023</v>
      </c>
      <c r="D754" s="2" t="s">
        <v>1488</v>
      </c>
      <c r="E754" s="3" t="s">
        <v>1489</v>
      </c>
      <c r="F754" s="2" t="n">
        <v>6</v>
      </c>
      <c r="G754" s="2" t="s">
        <v>247</v>
      </c>
      <c r="H754" s="3" t="s">
        <v>248</v>
      </c>
      <c r="I754" s="10" t="n">
        <v>8351</v>
      </c>
      <c r="J754" s="11" t="n">
        <f aca="false">I754/1000</f>
        <v>8.351</v>
      </c>
      <c r="K754" s="10" t="n">
        <v>5</v>
      </c>
      <c r="L754" s="12" t="n">
        <f aca="false">K754/1000</f>
        <v>0.005</v>
      </c>
      <c r="M754" s="13" t="n">
        <f aca="false">IF(SUMIFS($I$3:$I$30000,$B$3:$B$30000,$B754,$C$3:$C$30000,$C754,$D$3:$D$30000,$D754)=0,0,I754/SUMIFS($I$3:$I$30000,$B$3:$B$30000,$B754,$C$3:$C$30000,$C754,$D$3:$D$30000,$D754))</f>
        <v>0.0188475696317378</v>
      </c>
      <c r="N754" s="13" t="n">
        <f aca="false">IF(SUMIFS($K$3:$K$30000,$B$3:$B$30000,$B754,$C$3:$C$30000,$C754,$D$3:$D$30000,$D754)=0,0,K754/SUMIFS($K$3:$K$30000,$B$3:$B$30000,$B754,$C$3:$C$30000,$C754,$D$3:$D$30000,$D754))</f>
        <v>0.00480769230769231</v>
      </c>
      <c r="O754" s="10" t="n">
        <v>0</v>
      </c>
      <c r="P754" s="11" t="n">
        <f aca="false">O754/1000</f>
        <v>0</v>
      </c>
      <c r="Q754" s="10" t="n">
        <v>0</v>
      </c>
      <c r="R754" s="12" t="n">
        <f aca="false">Q754/1000</f>
        <v>0</v>
      </c>
      <c r="S754" s="10" t="n">
        <v>443081</v>
      </c>
      <c r="T754" s="10" t="n">
        <v>1040</v>
      </c>
    </row>
    <row r="755" customFormat="false" ht="15" hidden="false" customHeight="false" outlineLevel="0" collapsed="false">
      <c r="A755" s="3" t="s">
        <v>1073</v>
      </c>
      <c r="B755" s="2" t="s">
        <v>1074</v>
      </c>
      <c r="C755" s="2" t="n">
        <v>2023</v>
      </c>
      <c r="D755" s="2" t="s">
        <v>1488</v>
      </c>
      <c r="E755" s="3" t="s">
        <v>1489</v>
      </c>
      <c r="F755" s="2" t="n">
        <v>7</v>
      </c>
      <c r="G755" s="2" t="s">
        <v>117</v>
      </c>
      <c r="H755" s="3" t="s">
        <v>118</v>
      </c>
      <c r="I755" s="10" t="n">
        <v>6776</v>
      </c>
      <c r="J755" s="11" t="n">
        <f aca="false">I755/1000</f>
        <v>6.776</v>
      </c>
      <c r="K755" s="10" t="n">
        <v>15</v>
      </c>
      <c r="L755" s="12" t="n">
        <f aca="false">K755/1000</f>
        <v>0.015</v>
      </c>
      <c r="M755" s="13" t="n">
        <f aca="false">IF(SUMIFS($I$3:$I$30000,$B$3:$B$30000,$B755,$C$3:$C$30000,$C755,$D$3:$D$30000,$D755)=0,0,I755/SUMIFS($I$3:$I$30000,$B$3:$B$30000,$B755,$C$3:$C$30000,$C755,$D$3:$D$30000,$D755))</f>
        <v>0.0152929148394989</v>
      </c>
      <c r="N755" s="13" t="n">
        <f aca="false">IF(SUMIFS($K$3:$K$30000,$B$3:$B$30000,$B755,$C$3:$C$30000,$C755,$D$3:$D$30000,$D755)=0,0,K755/SUMIFS($K$3:$K$30000,$B$3:$B$30000,$B755,$C$3:$C$30000,$C755,$D$3:$D$30000,$D755))</f>
        <v>0.0144230769230769</v>
      </c>
      <c r="O755" s="10" t="n">
        <v>0</v>
      </c>
      <c r="P755" s="11" t="n">
        <f aca="false">O755/1000</f>
        <v>0</v>
      </c>
      <c r="Q755" s="10" t="n">
        <v>0</v>
      </c>
      <c r="R755" s="12" t="n">
        <f aca="false">Q755/1000</f>
        <v>0</v>
      </c>
      <c r="S755" s="10" t="n">
        <v>443081</v>
      </c>
      <c r="T755" s="10" t="n">
        <v>1040</v>
      </c>
    </row>
    <row r="756" customFormat="false" ht="15" hidden="false" customHeight="false" outlineLevel="0" collapsed="false">
      <c r="A756" s="3" t="s">
        <v>1073</v>
      </c>
      <c r="B756" s="2" t="s">
        <v>1074</v>
      </c>
      <c r="C756" s="2" t="n">
        <v>2023</v>
      </c>
      <c r="D756" s="2" t="s">
        <v>1488</v>
      </c>
      <c r="E756" s="3" t="s">
        <v>1489</v>
      </c>
      <c r="F756" s="2" t="n">
        <v>8</v>
      </c>
      <c r="G756" s="2" t="s">
        <v>162</v>
      </c>
      <c r="H756" s="3" t="s">
        <v>163</v>
      </c>
      <c r="I756" s="10" t="n">
        <v>1174</v>
      </c>
      <c r="J756" s="11" t="n">
        <f aca="false">I756/1000</f>
        <v>1.174</v>
      </c>
      <c r="K756" s="10" t="n">
        <v>2</v>
      </c>
      <c r="L756" s="12" t="n">
        <f aca="false">K756/1000</f>
        <v>0.002</v>
      </c>
      <c r="M756" s="13" t="n">
        <f aca="false">IF(SUMIFS($I$3:$I$30000,$B$3:$B$30000,$B756,$C$3:$C$30000,$C756,$D$3:$D$30000,$D756)=0,0,I756/SUMIFS($I$3:$I$30000,$B$3:$B$30000,$B756,$C$3:$C$30000,$C756,$D$3:$D$30000,$D756))</f>
        <v>0.00264962839751648</v>
      </c>
      <c r="N756" s="13" t="n">
        <f aca="false">IF(SUMIFS($K$3:$K$30000,$B$3:$B$30000,$B756,$C$3:$C$30000,$C756,$D$3:$D$30000,$D756)=0,0,K756/SUMIFS($K$3:$K$30000,$B$3:$B$30000,$B756,$C$3:$C$30000,$C756,$D$3:$D$30000,$D756))</f>
        <v>0.00192307692307692</v>
      </c>
      <c r="O756" s="10" t="n">
        <v>0</v>
      </c>
      <c r="P756" s="11" t="n">
        <f aca="false">O756/1000</f>
        <v>0</v>
      </c>
      <c r="Q756" s="10" t="n">
        <v>0</v>
      </c>
      <c r="R756" s="12" t="n">
        <f aca="false">Q756/1000</f>
        <v>0</v>
      </c>
      <c r="S756" s="10" t="n">
        <v>443081</v>
      </c>
      <c r="T756" s="10" t="n">
        <v>1040</v>
      </c>
    </row>
    <row r="757" customFormat="false" ht="15" hidden="false" customHeight="false" outlineLevel="0" collapsed="false">
      <c r="A757" s="3" t="s">
        <v>1073</v>
      </c>
      <c r="B757" s="2" t="s">
        <v>1074</v>
      </c>
      <c r="C757" s="2" t="n">
        <v>2023</v>
      </c>
      <c r="D757" s="2" t="s">
        <v>1488</v>
      </c>
      <c r="E757" s="3" t="s">
        <v>1489</v>
      </c>
      <c r="F757" s="2" t="n">
        <v>9</v>
      </c>
      <c r="G757" s="2" t="s">
        <v>127</v>
      </c>
      <c r="H757" s="3" t="s">
        <v>128</v>
      </c>
      <c r="I757" s="10" t="n">
        <v>444</v>
      </c>
      <c r="J757" s="11" t="n">
        <f aca="false">I757/1000</f>
        <v>0.444</v>
      </c>
      <c r="K757" s="10" t="n">
        <v>0</v>
      </c>
      <c r="L757" s="12" t="n">
        <f aca="false">K757/1000</f>
        <v>0</v>
      </c>
      <c r="M757" s="13" t="n">
        <f aca="false">IF(SUMIFS($I$3:$I$30000,$B$3:$B$30000,$B757,$C$3:$C$30000,$C757,$D$3:$D$30000,$D757)=0,0,I757/SUMIFS($I$3:$I$30000,$B$3:$B$30000,$B757,$C$3:$C$30000,$C757,$D$3:$D$30000,$D757))</f>
        <v>0.00100207411285973</v>
      </c>
      <c r="N757" s="13" t="n">
        <f aca="false">IF(SUMIFS($K$3:$K$30000,$B$3:$B$30000,$B757,$C$3:$C$30000,$C757,$D$3:$D$30000,$D757)=0,0,K757/SUMIFS($K$3:$K$30000,$B$3:$B$30000,$B757,$C$3:$C$30000,$C757,$D$3:$D$30000,$D757))</f>
        <v>0</v>
      </c>
      <c r="O757" s="10" t="n">
        <v>0</v>
      </c>
      <c r="P757" s="11" t="n">
        <f aca="false">O757/1000</f>
        <v>0</v>
      </c>
      <c r="Q757" s="10" t="n">
        <v>0</v>
      </c>
      <c r="R757" s="12" t="n">
        <f aca="false">Q757/1000</f>
        <v>0</v>
      </c>
      <c r="S757" s="10" t="n">
        <v>443081</v>
      </c>
      <c r="T757" s="10" t="n">
        <v>1040</v>
      </c>
    </row>
    <row r="758" customFormat="false" ht="15" hidden="false" customHeight="false" outlineLevel="0" collapsed="false">
      <c r="A758" s="3" t="s">
        <v>1073</v>
      </c>
      <c r="B758" s="2" t="s">
        <v>1074</v>
      </c>
      <c r="C758" s="2" t="n">
        <v>2023</v>
      </c>
      <c r="D758" s="2" t="s">
        <v>1488</v>
      </c>
      <c r="E758" s="3" t="s">
        <v>1489</v>
      </c>
      <c r="F758" s="2" t="n">
        <v>10</v>
      </c>
      <c r="G758" s="2" t="s">
        <v>422</v>
      </c>
      <c r="H758" s="3" t="s">
        <v>423</v>
      </c>
      <c r="I758" s="10" t="n">
        <v>0</v>
      </c>
      <c r="J758" s="11" t="n">
        <f aca="false">I758/1000</f>
        <v>0</v>
      </c>
      <c r="K758" s="10" t="n">
        <v>0</v>
      </c>
      <c r="L758" s="12" t="n">
        <f aca="false">K758/1000</f>
        <v>0</v>
      </c>
      <c r="M758" s="13" t="n">
        <f aca="false">IF(SUMIFS($I$3:$I$30000,$B$3:$B$30000,$B758,$C$3:$C$30000,$C758,$D$3:$D$30000,$D758)=0,0,I758/SUMIFS($I$3:$I$30000,$B$3:$B$30000,$B758,$C$3:$C$30000,$C758,$D$3:$D$30000,$D758))</f>
        <v>0</v>
      </c>
      <c r="N758" s="13" t="n">
        <f aca="false">IF(SUMIFS($K$3:$K$30000,$B$3:$B$30000,$B758,$C$3:$C$30000,$C758,$D$3:$D$30000,$D758)=0,0,K758/SUMIFS($K$3:$K$30000,$B$3:$B$30000,$B758,$C$3:$C$30000,$C758,$D$3:$D$30000,$D758))</f>
        <v>0</v>
      </c>
      <c r="O758" s="10" t="n">
        <v>114</v>
      </c>
      <c r="P758" s="11" t="n">
        <f aca="false">O758/1000</f>
        <v>0.114</v>
      </c>
      <c r="Q758" s="10" t="n">
        <v>0</v>
      </c>
      <c r="R758" s="12" t="n">
        <f aca="false">Q758/1000</f>
        <v>0</v>
      </c>
      <c r="S758" s="10" t="n">
        <v>443081</v>
      </c>
      <c r="T758" s="10" t="n">
        <v>1040</v>
      </c>
    </row>
    <row r="759" customFormat="false" ht="15" hidden="false" customHeight="false" outlineLevel="0" collapsed="false">
      <c r="A759" s="3" t="s">
        <v>1073</v>
      </c>
      <c r="B759" s="2" t="s">
        <v>1074</v>
      </c>
      <c r="C759" s="2" t="n">
        <v>2023</v>
      </c>
      <c r="D759" s="2" t="s">
        <v>1488</v>
      </c>
      <c r="E759" s="3" t="s">
        <v>1489</v>
      </c>
      <c r="F759" s="2" t="n">
        <v>11</v>
      </c>
      <c r="G759" s="2" t="s">
        <v>132</v>
      </c>
      <c r="H759" s="3" t="s">
        <v>133</v>
      </c>
      <c r="I759" s="10" t="n">
        <v>0</v>
      </c>
      <c r="J759" s="11" t="n">
        <f aca="false">I759/1000</f>
        <v>0</v>
      </c>
      <c r="K759" s="10" t="n">
        <v>0</v>
      </c>
      <c r="L759" s="12" t="n">
        <f aca="false">K759/1000</f>
        <v>0</v>
      </c>
      <c r="M759" s="13" t="n">
        <f aca="false">IF(SUMIFS($I$3:$I$30000,$B$3:$B$30000,$B759,$C$3:$C$30000,$C759,$D$3:$D$30000,$D759)=0,0,I759/SUMIFS($I$3:$I$30000,$B$3:$B$30000,$B759,$C$3:$C$30000,$C759,$D$3:$D$30000,$D759))</f>
        <v>0</v>
      </c>
      <c r="N759" s="13" t="n">
        <f aca="false">IF(SUMIFS($K$3:$K$30000,$B$3:$B$30000,$B759,$C$3:$C$30000,$C759,$D$3:$D$30000,$D759)=0,0,K759/SUMIFS($K$3:$K$30000,$B$3:$B$30000,$B759,$C$3:$C$30000,$C759,$D$3:$D$30000,$D759))</f>
        <v>0</v>
      </c>
      <c r="O759" s="10" t="n">
        <v>98</v>
      </c>
      <c r="P759" s="11" t="n">
        <f aca="false">O759/1000</f>
        <v>0.098</v>
      </c>
      <c r="Q759" s="10" t="n">
        <v>0</v>
      </c>
      <c r="R759" s="12" t="n">
        <f aca="false">Q759/1000</f>
        <v>0</v>
      </c>
      <c r="S759" s="10" t="n">
        <v>443081</v>
      </c>
      <c r="T759" s="10" t="n">
        <v>1040</v>
      </c>
    </row>
    <row r="760" customFormat="false" ht="15" hidden="false" customHeight="false" outlineLevel="0" collapsed="false">
      <c r="A760" s="3" t="s">
        <v>1073</v>
      </c>
      <c r="B760" s="2" t="s">
        <v>1074</v>
      </c>
      <c r="C760" s="2" t="n">
        <v>2023</v>
      </c>
      <c r="D760" s="2" t="s">
        <v>1490</v>
      </c>
      <c r="E760" s="3" t="s">
        <v>1491</v>
      </c>
      <c r="F760" s="2" t="n">
        <v>1</v>
      </c>
      <c r="G760" s="2" t="s">
        <v>107</v>
      </c>
      <c r="H760" s="3" t="s">
        <v>108</v>
      </c>
      <c r="I760" s="10" t="n">
        <v>1136687</v>
      </c>
      <c r="J760" s="11" t="n">
        <f aca="false">I760/1000</f>
        <v>1136.687</v>
      </c>
      <c r="K760" s="10" t="n">
        <v>3601</v>
      </c>
      <c r="L760" s="12" t="n">
        <f aca="false">K760/1000</f>
        <v>3.601</v>
      </c>
      <c r="M760" s="13" t="n">
        <f aca="false">IF(SUMIFS($I$3:$I$30000,$B$3:$B$30000,$B760,$C$3:$C$30000,$C760,$D$3:$D$30000,$D760)=0,0,I760/SUMIFS($I$3:$I$30000,$B$3:$B$30000,$B760,$C$3:$C$30000,$C760,$D$3:$D$30000,$D760))</f>
        <v>0.495209694318769</v>
      </c>
      <c r="N760" s="13" t="n">
        <f aca="false">IF(SUMIFS($K$3:$K$30000,$B$3:$B$30000,$B760,$C$3:$C$30000,$C760,$D$3:$D$30000,$D760)=0,0,K760/SUMIFS($K$3:$K$30000,$B$3:$B$30000,$B760,$C$3:$C$30000,$C760,$D$3:$D$30000,$D760))</f>
        <v>0.896886674968867</v>
      </c>
      <c r="O760" s="10" t="n">
        <v>1</v>
      </c>
      <c r="P760" s="11" t="n">
        <f aca="false">O760/1000</f>
        <v>0.001</v>
      </c>
      <c r="Q760" s="10" t="n">
        <v>1</v>
      </c>
      <c r="R760" s="12" t="n">
        <f aca="false">Q760/1000</f>
        <v>0.001</v>
      </c>
      <c r="S760" s="10" t="n">
        <v>2295365</v>
      </c>
      <c r="T760" s="10" t="n">
        <v>4015</v>
      </c>
    </row>
    <row r="761" customFormat="false" ht="15" hidden="false" customHeight="false" outlineLevel="0" collapsed="false">
      <c r="A761" s="3" t="s">
        <v>1073</v>
      </c>
      <c r="B761" s="2" t="s">
        <v>1074</v>
      </c>
      <c r="C761" s="2" t="n">
        <v>2023</v>
      </c>
      <c r="D761" s="2" t="s">
        <v>1490</v>
      </c>
      <c r="E761" s="3" t="s">
        <v>1491</v>
      </c>
      <c r="F761" s="2" t="n">
        <v>2</v>
      </c>
      <c r="G761" s="2" t="s">
        <v>97</v>
      </c>
      <c r="H761" s="3" t="s">
        <v>98</v>
      </c>
      <c r="I761" s="10" t="n">
        <v>1053509</v>
      </c>
      <c r="J761" s="11" t="n">
        <f aca="false">I761/1000</f>
        <v>1053.509</v>
      </c>
      <c r="K761" s="10" t="n">
        <v>399</v>
      </c>
      <c r="L761" s="12" t="n">
        <f aca="false">K761/1000</f>
        <v>0.399</v>
      </c>
      <c r="M761" s="13" t="n">
        <f aca="false">IF(SUMIFS($I$3:$I$30000,$B$3:$B$30000,$B761,$C$3:$C$30000,$C761,$D$3:$D$30000,$D761)=0,0,I761/SUMIFS($I$3:$I$30000,$B$3:$B$30000,$B761,$C$3:$C$30000,$C761,$D$3:$D$30000,$D761))</f>
        <v>0.458972320306357</v>
      </c>
      <c r="N761" s="13" t="n">
        <f aca="false">IF(SUMIFS($K$3:$K$30000,$B$3:$B$30000,$B761,$C$3:$C$30000,$C761,$D$3:$D$30000,$D761)=0,0,K761/SUMIFS($K$3:$K$30000,$B$3:$B$30000,$B761,$C$3:$C$30000,$C761,$D$3:$D$30000,$D761))</f>
        <v>0.0993773349937734</v>
      </c>
      <c r="O761" s="10" t="n">
        <v>52540</v>
      </c>
      <c r="P761" s="11" t="n">
        <f aca="false">O761/1000</f>
        <v>52.54</v>
      </c>
      <c r="Q761" s="10" t="n">
        <v>200</v>
      </c>
      <c r="R761" s="12" t="n">
        <f aca="false">Q761/1000</f>
        <v>0.2</v>
      </c>
      <c r="S761" s="10" t="n">
        <v>2295365</v>
      </c>
      <c r="T761" s="10" t="n">
        <v>4015</v>
      </c>
    </row>
    <row r="762" customFormat="false" ht="15" hidden="false" customHeight="false" outlineLevel="0" collapsed="false">
      <c r="A762" s="3" t="s">
        <v>1073</v>
      </c>
      <c r="B762" s="2" t="s">
        <v>1074</v>
      </c>
      <c r="C762" s="2" t="n">
        <v>2023</v>
      </c>
      <c r="D762" s="2" t="s">
        <v>1490</v>
      </c>
      <c r="E762" s="3" t="s">
        <v>1491</v>
      </c>
      <c r="F762" s="2" t="n">
        <v>3</v>
      </c>
      <c r="G762" s="2" t="s">
        <v>102</v>
      </c>
      <c r="H762" s="3" t="s">
        <v>103</v>
      </c>
      <c r="I762" s="10" t="n">
        <v>99136</v>
      </c>
      <c r="J762" s="11" t="n">
        <f aca="false">I762/1000</f>
        <v>99.136</v>
      </c>
      <c r="K762" s="10" t="n">
        <v>2</v>
      </c>
      <c r="L762" s="12" t="n">
        <f aca="false">K762/1000</f>
        <v>0.002</v>
      </c>
      <c r="M762" s="13" t="n">
        <f aca="false">IF(SUMIFS($I$3:$I$30000,$B$3:$B$30000,$B762,$C$3:$C$30000,$C762,$D$3:$D$30000,$D762)=0,0,I762/SUMIFS($I$3:$I$30000,$B$3:$B$30000,$B762,$C$3:$C$30000,$C762,$D$3:$D$30000,$D762))</f>
        <v>0.0431896452198234</v>
      </c>
      <c r="N762" s="13" t="n">
        <f aca="false">IF(SUMIFS($K$3:$K$30000,$B$3:$B$30000,$B762,$C$3:$C$30000,$C762,$D$3:$D$30000,$D762)=0,0,K762/SUMIFS($K$3:$K$30000,$B$3:$B$30000,$B762,$C$3:$C$30000,$C762,$D$3:$D$30000,$D762))</f>
        <v>0.00049813200498132</v>
      </c>
      <c r="O762" s="10" t="n">
        <v>420040</v>
      </c>
      <c r="P762" s="11" t="n">
        <f aca="false">O762/1000</f>
        <v>420.04</v>
      </c>
      <c r="Q762" s="10" t="n">
        <v>1103</v>
      </c>
      <c r="R762" s="12" t="n">
        <f aca="false">Q762/1000</f>
        <v>1.103</v>
      </c>
      <c r="S762" s="10" t="n">
        <v>2295365</v>
      </c>
      <c r="T762" s="10" t="n">
        <v>4015</v>
      </c>
    </row>
    <row r="763" customFormat="false" ht="15" hidden="false" customHeight="false" outlineLevel="0" collapsed="false">
      <c r="A763" s="3" t="s">
        <v>1073</v>
      </c>
      <c r="B763" s="2" t="s">
        <v>1074</v>
      </c>
      <c r="C763" s="2" t="n">
        <v>2023</v>
      </c>
      <c r="D763" s="2" t="s">
        <v>1490</v>
      </c>
      <c r="E763" s="3" t="s">
        <v>1491</v>
      </c>
      <c r="F763" s="2" t="n">
        <v>4</v>
      </c>
      <c r="G763" s="2" t="s">
        <v>137</v>
      </c>
      <c r="H763" s="3" t="s">
        <v>138</v>
      </c>
      <c r="I763" s="10" t="n">
        <v>3127</v>
      </c>
      <c r="J763" s="11" t="n">
        <f aca="false">I763/1000</f>
        <v>3.127</v>
      </c>
      <c r="K763" s="10" t="n">
        <v>6</v>
      </c>
      <c r="L763" s="12" t="n">
        <f aca="false">K763/1000</f>
        <v>0.006</v>
      </c>
      <c r="M763" s="13" t="n">
        <f aca="false">IF(SUMIFS($I$3:$I$30000,$B$3:$B$30000,$B763,$C$3:$C$30000,$C763,$D$3:$D$30000,$D763)=0,0,I763/SUMIFS($I$3:$I$30000,$B$3:$B$30000,$B763,$C$3:$C$30000,$C763,$D$3:$D$30000,$D763))</f>
        <v>0.001362310569343</v>
      </c>
      <c r="N763" s="13" t="n">
        <f aca="false">IF(SUMIFS($K$3:$K$30000,$B$3:$B$30000,$B763,$C$3:$C$30000,$C763,$D$3:$D$30000,$D763)=0,0,K763/SUMIFS($K$3:$K$30000,$B$3:$B$30000,$B763,$C$3:$C$30000,$C763,$D$3:$D$30000,$D763))</f>
        <v>0.00149439601494396</v>
      </c>
      <c r="O763" s="10" t="n">
        <v>155247</v>
      </c>
      <c r="P763" s="11" t="n">
        <f aca="false">O763/1000</f>
        <v>155.247</v>
      </c>
      <c r="Q763" s="10" t="n">
        <v>1179</v>
      </c>
      <c r="R763" s="12" t="n">
        <f aca="false">Q763/1000</f>
        <v>1.179</v>
      </c>
      <c r="S763" s="10" t="n">
        <v>2295365</v>
      </c>
      <c r="T763" s="10" t="n">
        <v>4015</v>
      </c>
    </row>
    <row r="764" customFormat="false" ht="15" hidden="false" customHeight="false" outlineLevel="0" collapsed="false">
      <c r="A764" s="3" t="s">
        <v>1073</v>
      </c>
      <c r="B764" s="2" t="s">
        <v>1074</v>
      </c>
      <c r="C764" s="2" t="n">
        <v>2023</v>
      </c>
      <c r="D764" s="2" t="s">
        <v>1490</v>
      </c>
      <c r="E764" s="3" t="s">
        <v>1491</v>
      </c>
      <c r="F764" s="2" t="n">
        <v>5</v>
      </c>
      <c r="G764" s="2" t="s">
        <v>171</v>
      </c>
      <c r="H764" s="3" t="s">
        <v>172</v>
      </c>
      <c r="I764" s="10" t="n">
        <v>1341</v>
      </c>
      <c r="J764" s="11" t="n">
        <f aca="false">I764/1000</f>
        <v>1.341</v>
      </c>
      <c r="K764" s="10" t="n">
        <v>2</v>
      </c>
      <c r="L764" s="12" t="n">
        <f aca="false">K764/1000</f>
        <v>0.002</v>
      </c>
      <c r="M764" s="13" t="n">
        <f aca="false">IF(SUMIFS($I$3:$I$30000,$B$3:$B$30000,$B764,$C$3:$C$30000,$C764,$D$3:$D$30000,$D764)=0,0,I764/SUMIFS($I$3:$I$30000,$B$3:$B$30000,$B764,$C$3:$C$30000,$C764,$D$3:$D$30000,$D764))</f>
        <v>0.000584220810197942</v>
      </c>
      <c r="N764" s="13" t="n">
        <f aca="false">IF(SUMIFS($K$3:$K$30000,$B$3:$B$30000,$B764,$C$3:$C$30000,$C764,$D$3:$D$30000,$D764)=0,0,K764/SUMIFS($K$3:$K$30000,$B$3:$B$30000,$B764,$C$3:$C$30000,$C764,$D$3:$D$30000,$D764))</f>
        <v>0.00049813200498132</v>
      </c>
      <c r="O764" s="10" t="n">
        <v>0</v>
      </c>
      <c r="P764" s="11" t="n">
        <f aca="false">O764/1000</f>
        <v>0</v>
      </c>
      <c r="Q764" s="10" t="n">
        <v>0</v>
      </c>
      <c r="R764" s="12" t="n">
        <f aca="false">Q764/1000</f>
        <v>0</v>
      </c>
      <c r="S764" s="10" t="n">
        <v>2295365</v>
      </c>
      <c r="T764" s="10" t="n">
        <v>4015</v>
      </c>
    </row>
    <row r="765" customFormat="false" ht="15" hidden="false" customHeight="false" outlineLevel="0" collapsed="false">
      <c r="A765" s="3" t="s">
        <v>1073</v>
      </c>
      <c r="B765" s="2" t="s">
        <v>1074</v>
      </c>
      <c r="C765" s="2" t="n">
        <v>2023</v>
      </c>
      <c r="D765" s="2" t="s">
        <v>1490</v>
      </c>
      <c r="E765" s="3" t="s">
        <v>1491</v>
      </c>
      <c r="F765" s="2" t="n">
        <v>6</v>
      </c>
      <c r="G765" s="2" t="s">
        <v>162</v>
      </c>
      <c r="H765" s="3" t="s">
        <v>163</v>
      </c>
      <c r="I765" s="10" t="n">
        <v>845</v>
      </c>
      <c r="J765" s="11" t="n">
        <f aca="false">I765/1000</f>
        <v>0.845</v>
      </c>
      <c r="K765" s="10" t="n">
        <v>1</v>
      </c>
      <c r="L765" s="12" t="n">
        <f aca="false">K765/1000</f>
        <v>0.001</v>
      </c>
      <c r="M765" s="13" t="n">
        <f aca="false">IF(SUMIFS($I$3:$I$30000,$B$3:$B$30000,$B765,$C$3:$C$30000,$C765,$D$3:$D$30000,$D765)=0,0,I765/SUMIFS($I$3:$I$30000,$B$3:$B$30000,$B765,$C$3:$C$30000,$C765,$D$3:$D$30000,$D765))</f>
        <v>0.000368133172719807</v>
      </c>
      <c r="N765" s="13" t="n">
        <f aca="false">IF(SUMIFS($K$3:$K$30000,$B$3:$B$30000,$B765,$C$3:$C$30000,$C765,$D$3:$D$30000,$D765)=0,0,K765/SUMIFS($K$3:$K$30000,$B$3:$B$30000,$B765,$C$3:$C$30000,$C765,$D$3:$D$30000,$D765))</f>
        <v>0.00024906600249066</v>
      </c>
      <c r="O765" s="10" t="n">
        <v>0</v>
      </c>
      <c r="P765" s="11" t="n">
        <f aca="false">O765/1000</f>
        <v>0</v>
      </c>
      <c r="Q765" s="10" t="n">
        <v>0</v>
      </c>
      <c r="R765" s="12" t="n">
        <f aca="false">Q765/1000</f>
        <v>0</v>
      </c>
      <c r="S765" s="10" t="n">
        <v>2295365</v>
      </c>
      <c r="T765" s="10" t="n">
        <v>4015</v>
      </c>
    </row>
    <row r="766" customFormat="false" ht="15" hidden="false" customHeight="false" outlineLevel="0" collapsed="false">
      <c r="A766" s="3" t="s">
        <v>1073</v>
      </c>
      <c r="B766" s="2" t="s">
        <v>1074</v>
      </c>
      <c r="C766" s="2" t="n">
        <v>2023</v>
      </c>
      <c r="D766" s="2" t="s">
        <v>1490</v>
      </c>
      <c r="E766" s="3" t="s">
        <v>1491</v>
      </c>
      <c r="F766" s="2" t="n">
        <v>7</v>
      </c>
      <c r="G766" s="2" t="s">
        <v>147</v>
      </c>
      <c r="H766" s="3" t="s">
        <v>148</v>
      </c>
      <c r="I766" s="10" t="n">
        <v>597</v>
      </c>
      <c r="J766" s="11" t="n">
        <f aca="false">I766/1000</f>
        <v>0.597</v>
      </c>
      <c r="K766" s="10" t="n">
        <v>4</v>
      </c>
      <c r="L766" s="12" t="n">
        <f aca="false">K766/1000</f>
        <v>0.004</v>
      </c>
      <c r="M766" s="13" t="n">
        <f aca="false">IF(SUMIFS($I$3:$I$30000,$B$3:$B$30000,$B766,$C$3:$C$30000,$C766,$D$3:$D$30000,$D766)=0,0,I766/SUMIFS($I$3:$I$30000,$B$3:$B$30000,$B766,$C$3:$C$30000,$C766,$D$3:$D$30000,$D766))</f>
        <v>0.000260089353980739</v>
      </c>
      <c r="N766" s="13" t="n">
        <f aca="false">IF(SUMIFS($K$3:$K$30000,$B$3:$B$30000,$B766,$C$3:$C$30000,$C766,$D$3:$D$30000,$D766)=0,0,K766/SUMIFS($K$3:$K$30000,$B$3:$B$30000,$B766,$C$3:$C$30000,$C766,$D$3:$D$30000,$D766))</f>
        <v>0.00099626400996264</v>
      </c>
      <c r="O766" s="10" t="n">
        <v>41674</v>
      </c>
      <c r="P766" s="11" t="n">
        <f aca="false">O766/1000</f>
        <v>41.674</v>
      </c>
      <c r="Q766" s="10" t="n">
        <v>40</v>
      </c>
      <c r="R766" s="12" t="n">
        <f aca="false">Q766/1000</f>
        <v>0.04</v>
      </c>
      <c r="S766" s="10" t="n">
        <v>2295365</v>
      </c>
      <c r="T766" s="10" t="n">
        <v>4015</v>
      </c>
    </row>
    <row r="767" customFormat="false" ht="15" hidden="false" customHeight="false" outlineLevel="0" collapsed="false">
      <c r="A767" s="3" t="s">
        <v>1073</v>
      </c>
      <c r="B767" s="2" t="s">
        <v>1074</v>
      </c>
      <c r="C767" s="2" t="n">
        <v>2023</v>
      </c>
      <c r="D767" s="2" t="s">
        <v>1490</v>
      </c>
      <c r="E767" s="3" t="s">
        <v>1491</v>
      </c>
      <c r="F767" s="2" t="n">
        <v>8</v>
      </c>
      <c r="G767" s="2" t="s">
        <v>727</v>
      </c>
      <c r="H767" s="3" t="s">
        <v>728</v>
      </c>
      <c r="I767" s="10" t="n">
        <v>123</v>
      </c>
      <c r="J767" s="11" t="n">
        <f aca="false">I767/1000</f>
        <v>0.123</v>
      </c>
      <c r="K767" s="10" t="n">
        <v>0</v>
      </c>
      <c r="L767" s="12" t="n">
        <f aca="false">K767/1000</f>
        <v>0</v>
      </c>
      <c r="M767" s="13" t="n">
        <f aca="false">IF(SUMIFS($I$3:$I$30000,$B$3:$B$30000,$B767,$C$3:$C$30000,$C767,$D$3:$D$30000,$D767)=0,0,I767/SUMIFS($I$3:$I$30000,$B$3:$B$30000,$B767,$C$3:$C$30000,$C767,$D$3:$D$30000,$D767))</f>
        <v>5.35862488101021E-005</v>
      </c>
      <c r="N767" s="13" t="n">
        <f aca="false">IF(SUMIFS($K$3:$K$30000,$B$3:$B$30000,$B767,$C$3:$C$30000,$C767,$D$3:$D$30000,$D767)=0,0,K767/SUMIFS($K$3:$K$30000,$B$3:$B$30000,$B767,$C$3:$C$30000,$C767,$D$3:$D$30000,$D767))</f>
        <v>0</v>
      </c>
      <c r="O767" s="10" t="n">
        <v>0</v>
      </c>
      <c r="P767" s="11" t="n">
        <f aca="false">O767/1000</f>
        <v>0</v>
      </c>
      <c r="Q767" s="10" t="n">
        <v>0</v>
      </c>
      <c r="R767" s="12" t="n">
        <f aca="false">Q767/1000</f>
        <v>0</v>
      </c>
      <c r="S767" s="10" t="n">
        <v>2295365</v>
      </c>
      <c r="T767" s="10" t="n">
        <v>4015</v>
      </c>
    </row>
    <row r="768" customFormat="false" ht="15" hidden="false" customHeight="false" outlineLevel="0" collapsed="false">
      <c r="A768" s="3" t="s">
        <v>1073</v>
      </c>
      <c r="B768" s="2" t="s">
        <v>1074</v>
      </c>
      <c r="C768" s="2" t="n">
        <v>2024</v>
      </c>
      <c r="D768" s="2" t="s">
        <v>1488</v>
      </c>
      <c r="E768" s="3" t="s">
        <v>1489</v>
      </c>
      <c r="F768" s="2" t="n">
        <v>1</v>
      </c>
      <c r="G768" s="2" t="s">
        <v>102</v>
      </c>
      <c r="H768" s="3" t="s">
        <v>103</v>
      </c>
      <c r="I768" s="10" t="n">
        <v>1689724</v>
      </c>
      <c r="J768" s="11" t="n">
        <f aca="false">I768/1000</f>
        <v>1689.724</v>
      </c>
      <c r="K768" s="10" t="n">
        <v>3000</v>
      </c>
      <c r="L768" s="12" t="n">
        <f aca="false">K768/1000</f>
        <v>3</v>
      </c>
      <c r="M768" s="13" t="n">
        <f aca="false">IF(SUMIFS($I$3:$I$30000,$B$3:$B$30000,$B768,$C$3:$C$30000,$C768,$D$3:$D$30000,$D768)=0,0,I768/SUMIFS($I$3:$I$30000,$B$3:$B$30000,$B768,$C$3:$C$30000,$C768,$D$3:$D$30000,$D768))</f>
        <v>0.546171825277922</v>
      </c>
      <c r="N768" s="13" t="n">
        <f aca="false">IF(SUMIFS($K$3:$K$30000,$B$3:$B$30000,$B768,$C$3:$C$30000,$C768,$D$3:$D$30000,$D768)=0,0,K768/SUMIFS($K$3:$K$30000,$B$3:$B$30000,$B768,$C$3:$C$30000,$C768,$D$3:$D$30000,$D768))</f>
        <v>0.458155161881491</v>
      </c>
      <c r="O768" s="10" t="n">
        <v>2288848</v>
      </c>
      <c r="P768" s="11" t="n">
        <f aca="false">O768/1000</f>
        <v>2288.848</v>
      </c>
      <c r="Q768" s="10" t="n">
        <v>9873</v>
      </c>
      <c r="R768" s="12" t="n">
        <f aca="false">Q768/1000</f>
        <v>9.873</v>
      </c>
      <c r="S768" s="10" t="n">
        <v>3093759</v>
      </c>
      <c r="T768" s="10" t="n">
        <v>6548</v>
      </c>
    </row>
    <row r="769" customFormat="false" ht="15" hidden="false" customHeight="false" outlineLevel="0" collapsed="false">
      <c r="A769" s="3" t="s">
        <v>1073</v>
      </c>
      <c r="B769" s="2" t="s">
        <v>1074</v>
      </c>
      <c r="C769" s="2" t="n">
        <v>2024</v>
      </c>
      <c r="D769" s="2" t="s">
        <v>1488</v>
      </c>
      <c r="E769" s="3" t="s">
        <v>1489</v>
      </c>
      <c r="F769" s="2" t="n">
        <v>2</v>
      </c>
      <c r="G769" s="2" t="s">
        <v>107</v>
      </c>
      <c r="H769" s="3" t="s">
        <v>108</v>
      </c>
      <c r="I769" s="10" t="n">
        <v>1392508</v>
      </c>
      <c r="J769" s="11" t="n">
        <f aca="false">I769/1000</f>
        <v>1392.508</v>
      </c>
      <c r="K769" s="10" t="n">
        <v>3544</v>
      </c>
      <c r="L769" s="12" t="n">
        <f aca="false">K769/1000</f>
        <v>3.544</v>
      </c>
      <c r="M769" s="13" t="n">
        <f aca="false">IF(SUMIFS($I$3:$I$30000,$B$3:$B$30000,$B769,$C$3:$C$30000,$C769,$D$3:$D$30000,$D769)=0,0,I769/SUMIFS($I$3:$I$30000,$B$3:$B$30000,$B769,$C$3:$C$30000,$C769,$D$3:$D$30000,$D769))</f>
        <v>0.450102286571126</v>
      </c>
      <c r="N769" s="13" t="n">
        <f aca="false">IF(SUMIFS($K$3:$K$30000,$B$3:$B$30000,$B769,$C$3:$C$30000,$C769,$D$3:$D$30000,$D769)=0,0,K769/SUMIFS($K$3:$K$30000,$B$3:$B$30000,$B769,$C$3:$C$30000,$C769,$D$3:$D$30000,$D769))</f>
        <v>0.541233964569334</v>
      </c>
      <c r="O769" s="10" t="n">
        <v>0</v>
      </c>
      <c r="P769" s="11" t="n">
        <f aca="false">O769/1000</f>
        <v>0</v>
      </c>
      <c r="Q769" s="10" t="n">
        <v>0</v>
      </c>
      <c r="R769" s="12" t="n">
        <f aca="false">Q769/1000</f>
        <v>0</v>
      </c>
      <c r="S769" s="10" t="n">
        <v>3093759</v>
      </c>
      <c r="T769" s="10" t="n">
        <v>6548</v>
      </c>
    </row>
    <row r="770" customFormat="false" ht="15" hidden="false" customHeight="false" outlineLevel="0" collapsed="false">
      <c r="A770" s="3" t="s">
        <v>1073</v>
      </c>
      <c r="B770" s="2" t="s">
        <v>1074</v>
      </c>
      <c r="C770" s="2" t="n">
        <v>2024</v>
      </c>
      <c r="D770" s="2" t="s">
        <v>1488</v>
      </c>
      <c r="E770" s="3" t="s">
        <v>1489</v>
      </c>
      <c r="F770" s="2" t="n">
        <v>3</v>
      </c>
      <c r="G770" s="2" t="s">
        <v>97</v>
      </c>
      <c r="H770" s="3" t="s">
        <v>98</v>
      </c>
      <c r="I770" s="10" t="n">
        <v>10065</v>
      </c>
      <c r="J770" s="11" t="n">
        <f aca="false">I770/1000</f>
        <v>10.065</v>
      </c>
      <c r="K770" s="10" t="n">
        <v>4</v>
      </c>
      <c r="L770" s="12" t="n">
        <f aca="false">K770/1000</f>
        <v>0.004</v>
      </c>
      <c r="M770" s="13" t="n">
        <f aca="false">IF(SUMIFS($I$3:$I$30000,$B$3:$B$30000,$B770,$C$3:$C$30000,$C770,$D$3:$D$30000,$D770)=0,0,I770/SUMIFS($I$3:$I$30000,$B$3:$B$30000,$B770,$C$3:$C$30000,$C770,$D$3:$D$30000,$D770))</f>
        <v>0.00325332386911844</v>
      </c>
      <c r="N770" s="13" t="n">
        <f aca="false">IF(SUMIFS($K$3:$K$30000,$B$3:$B$30000,$B770,$C$3:$C$30000,$C770,$D$3:$D$30000,$D770)=0,0,K770/SUMIFS($K$3:$K$30000,$B$3:$B$30000,$B770,$C$3:$C$30000,$C770,$D$3:$D$30000,$D770))</f>
        <v>0.000610873549175321</v>
      </c>
      <c r="O770" s="10" t="n">
        <v>0</v>
      </c>
      <c r="P770" s="11" t="n">
        <f aca="false">O770/1000</f>
        <v>0</v>
      </c>
      <c r="Q770" s="10" t="n">
        <v>0</v>
      </c>
      <c r="R770" s="12" t="n">
        <f aca="false">Q770/1000</f>
        <v>0</v>
      </c>
      <c r="S770" s="10" t="n">
        <v>3093759</v>
      </c>
      <c r="T770" s="10" t="n">
        <v>6548</v>
      </c>
    </row>
    <row r="771" customFormat="false" ht="15" hidden="false" customHeight="false" outlineLevel="0" collapsed="false">
      <c r="A771" s="3" t="s">
        <v>1073</v>
      </c>
      <c r="B771" s="2" t="s">
        <v>1074</v>
      </c>
      <c r="C771" s="2" t="n">
        <v>2024</v>
      </c>
      <c r="D771" s="2" t="s">
        <v>1488</v>
      </c>
      <c r="E771" s="3" t="s">
        <v>1489</v>
      </c>
      <c r="F771" s="2" t="n">
        <v>4</v>
      </c>
      <c r="G771" s="2" t="s">
        <v>247</v>
      </c>
      <c r="H771" s="3" t="s">
        <v>248</v>
      </c>
      <c r="I771" s="10" t="n">
        <v>851</v>
      </c>
      <c r="J771" s="11" t="n">
        <f aca="false">I771/1000</f>
        <v>0.851</v>
      </c>
      <c r="K771" s="10" t="n">
        <v>0</v>
      </c>
      <c r="L771" s="12" t="n">
        <f aca="false">K771/1000</f>
        <v>0</v>
      </c>
      <c r="M771" s="13" t="n">
        <f aca="false">IF(SUMIFS($I$3:$I$30000,$B$3:$B$30000,$B771,$C$3:$C$30000,$C771,$D$3:$D$30000,$D771)=0,0,I771/SUMIFS($I$3:$I$30000,$B$3:$B$30000,$B771,$C$3:$C$30000,$C771,$D$3:$D$30000,$D771))</f>
        <v>0.000275069906867342</v>
      </c>
      <c r="N771" s="13" t="n">
        <f aca="false">IF(SUMIFS($K$3:$K$30000,$B$3:$B$30000,$B771,$C$3:$C$30000,$C771,$D$3:$D$30000,$D771)=0,0,K771/SUMIFS($K$3:$K$30000,$B$3:$B$30000,$B771,$C$3:$C$30000,$C771,$D$3:$D$30000,$D771))</f>
        <v>0</v>
      </c>
      <c r="O771" s="10" t="n">
        <v>391978</v>
      </c>
      <c r="P771" s="11" t="n">
        <f aca="false">O771/1000</f>
        <v>391.978</v>
      </c>
      <c r="Q771" s="10" t="n">
        <v>837</v>
      </c>
      <c r="R771" s="12" t="n">
        <f aca="false">Q771/1000</f>
        <v>0.837</v>
      </c>
      <c r="S771" s="10" t="n">
        <v>3093759</v>
      </c>
      <c r="T771" s="10" t="n">
        <v>6548</v>
      </c>
    </row>
    <row r="772" customFormat="false" ht="15" hidden="false" customHeight="false" outlineLevel="0" collapsed="false">
      <c r="A772" s="3" t="s">
        <v>1073</v>
      </c>
      <c r="B772" s="2" t="s">
        <v>1074</v>
      </c>
      <c r="C772" s="2" t="n">
        <v>2024</v>
      </c>
      <c r="D772" s="2" t="s">
        <v>1488</v>
      </c>
      <c r="E772" s="3" t="s">
        <v>1489</v>
      </c>
      <c r="F772" s="2" t="n">
        <v>5</v>
      </c>
      <c r="G772" s="2" t="s">
        <v>727</v>
      </c>
      <c r="H772" s="3" t="s">
        <v>728</v>
      </c>
      <c r="I772" s="10" t="n">
        <v>611</v>
      </c>
      <c r="J772" s="11" t="n">
        <f aca="false">I772/1000</f>
        <v>0.611</v>
      </c>
      <c r="K772" s="10" t="n">
        <v>0</v>
      </c>
      <c r="L772" s="12" t="n">
        <f aca="false">K772/1000</f>
        <v>0</v>
      </c>
      <c r="M772" s="13" t="n">
        <f aca="false">IF(SUMIFS($I$3:$I$30000,$B$3:$B$30000,$B772,$C$3:$C$30000,$C772,$D$3:$D$30000,$D772)=0,0,I772/SUMIFS($I$3:$I$30000,$B$3:$B$30000,$B772,$C$3:$C$30000,$C772,$D$3:$D$30000,$D772))</f>
        <v>0.000197494374965859</v>
      </c>
      <c r="N772" s="13" t="n">
        <f aca="false">IF(SUMIFS($K$3:$K$30000,$B$3:$B$30000,$B772,$C$3:$C$30000,$C772,$D$3:$D$30000,$D772)=0,0,K772/SUMIFS($K$3:$K$30000,$B$3:$B$30000,$B772,$C$3:$C$30000,$C772,$D$3:$D$30000,$D772))</f>
        <v>0</v>
      </c>
      <c r="O772" s="10" t="n">
        <v>0</v>
      </c>
      <c r="P772" s="11" t="n">
        <f aca="false">O772/1000</f>
        <v>0</v>
      </c>
      <c r="Q772" s="10" t="n">
        <v>0</v>
      </c>
      <c r="R772" s="12" t="n">
        <f aca="false">Q772/1000</f>
        <v>0</v>
      </c>
      <c r="S772" s="10" t="n">
        <v>3093759</v>
      </c>
      <c r="T772" s="10" t="n">
        <v>6548</v>
      </c>
    </row>
    <row r="773" customFormat="false" ht="15" hidden="false" customHeight="false" outlineLevel="0" collapsed="false">
      <c r="A773" s="3" t="s">
        <v>1073</v>
      </c>
      <c r="B773" s="2" t="s">
        <v>1074</v>
      </c>
      <c r="C773" s="2" t="n">
        <v>2024</v>
      </c>
      <c r="D773" s="2" t="s">
        <v>1488</v>
      </c>
      <c r="E773" s="3" t="s">
        <v>1489</v>
      </c>
      <c r="F773" s="2" t="n">
        <v>6</v>
      </c>
      <c r="G773" s="2" t="s">
        <v>142</v>
      </c>
      <c r="H773" s="3" t="s">
        <v>143</v>
      </c>
      <c r="I773" s="10" t="n">
        <v>0</v>
      </c>
      <c r="J773" s="11" t="n">
        <f aca="false">I773/1000</f>
        <v>0</v>
      </c>
      <c r="K773" s="10" t="n">
        <v>0</v>
      </c>
      <c r="L773" s="12" t="n">
        <f aca="false">K773/1000</f>
        <v>0</v>
      </c>
      <c r="M773" s="13" t="n">
        <f aca="false">IF(SUMIFS($I$3:$I$30000,$B$3:$B$30000,$B773,$C$3:$C$30000,$C773,$D$3:$D$30000,$D773)=0,0,I773/SUMIFS($I$3:$I$30000,$B$3:$B$30000,$B773,$C$3:$C$30000,$C773,$D$3:$D$30000,$D773))</f>
        <v>0</v>
      </c>
      <c r="N773" s="13" t="n">
        <f aca="false">IF(SUMIFS($K$3:$K$30000,$B$3:$B$30000,$B773,$C$3:$C$30000,$C773,$D$3:$D$30000,$D773)=0,0,K773/SUMIFS($K$3:$K$30000,$B$3:$B$30000,$B773,$C$3:$C$30000,$C773,$D$3:$D$30000,$D773))</f>
        <v>0</v>
      </c>
      <c r="O773" s="10" t="n">
        <v>3479576</v>
      </c>
      <c r="P773" s="11" t="n">
        <f aca="false">O773/1000</f>
        <v>3479.576</v>
      </c>
      <c r="Q773" s="10" t="n">
        <v>8000</v>
      </c>
      <c r="R773" s="12" t="n">
        <f aca="false">Q773/1000</f>
        <v>8</v>
      </c>
      <c r="S773" s="10" t="n">
        <v>3093759</v>
      </c>
      <c r="T773" s="10" t="n">
        <v>6548</v>
      </c>
    </row>
    <row r="774" customFormat="false" ht="15" hidden="false" customHeight="false" outlineLevel="0" collapsed="false">
      <c r="A774" s="3" t="s">
        <v>1073</v>
      </c>
      <c r="B774" s="2" t="s">
        <v>1074</v>
      </c>
      <c r="C774" s="2" t="n">
        <v>2024</v>
      </c>
      <c r="D774" s="2" t="s">
        <v>1488</v>
      </c>
      <c r="E774" s="3" t="s">
        <v>1489</v>
      </c>
      <c r="F774" s="2" t="n">
        <v>7</v>
      </c>
      <c r="G774" s="2" t="s">
        <v>422</v>
      </c>
      <c r="H774" s="3" t="s">
        <v>423</v>
      </c>
      <c r="I774" s="10" t="n">
        <v>0</v>
      </c>
      <c r="J774" s="11" t="n">
        <f aca="false">I774/1000</f>
        <v>0</v>
      </c>
      <c r="K774" s="10" t="n">
        <v>0</v>
      </c>
      <c r="L774" s="12" t="n">
        <f aca="false">K774/1000</f>
        <v>0</v>
      </c>
      <c r="M774" s="13" t="n">
        <f aca="false">IF(SUMIFS($I$3:$I$30000,$B$3:$B$30000,$B774,$C$3:$C$30000,$C774,$D$3:$D$30000,$D774)=0,0,I774/SUMIFS($I$3:$I$30000,$B$3:$B$30000,$B774,$C$3:$C$30000,$C774,$D$3:$D$30000,$D774))</f>
        <v>0</v>
      </c>
      <c r="N774" s="13" t="n">
        <f aca="false">IF(SUMIFS($K$3:$K$30000,$B$3:$B$30000,$B774,$C$3:$C$30000,$C774,$D$3:$D$30000,$D774)=0,0,K774/SUMIFS($K$3:$K$30000,$B$3:$B$30000,$B774,$C$3:$C$30000,$C774,$D$3:$D$30000,$D774))</f>
        <v>0</v>
      </c>
      <c r="O774" s="10" t="n">
        <v>651</v>
      </c>
      <c r="P774" s="11" t="n">
        <f aca="false">O774/1000</f>
        <v>0.651</v>
      </c>
      <c r="Q774" s="10" t="n">
        <v>0</v>
      </c>
      <c r="R774" s="12" t="n">
        <f aca="false">Q774/1000</f>
        <v>0</v>
      </c>
      <c r="S774" s="10" t="n">
        <v>3093759</v>
      </c>
      <c r="T774" s="10" t="n">
        <v>6548</v>
      </c>
    </row>
    <row r="775" customFormat="false" ht="15" hidden="false" customHeight="false" outlineLevel="0" collapsed="false">
      <c r="A775" s="3" t="s">
        <v>1073</v>
      </c>
      <c r="B775" s="2" t="s">
        <v>1074</v>
      </c>
      <c r="C775" s="2" t="n">
        <v>2024</v>
      </c>
      <c r="D775" s="2" t="s">
        <v>1488</v>
      </c>
      <c r="E775" s="3" t="s">
        <v>1489</v>
      </c>
      <c r="F775" s="2" t="n">
        <v>8</v>
      </c>
      <c r="G775" s="2" t="s">
        <v>132</v>
      </c>
      <c r="H775" s="3" t="s">
        <v>133</v>
      </c>
      <c r="I775" s="10" t="n">
        <v>0</v>
      </c>
      <c r="J775" s="11" t="n">
        <f aca="false">I775/1000</f>
        <v>0</v>
      </c>
      <c r="K775" s="10" t="n">
        <v>0</v>
      </c>
      <c r="L775" s="12" t="n">
        <f aca="false">K775/1000</f>
        <v>0</v>
      </c>
      <c r="M775" s="13" t="n">
        <f aca="false">IF(SUMIFS($I$3:$I$30000,$B$3:$B$30000,$B775,$C$3:$C$30000,$C775,$D$3:$D$30000,$D775)=0,0,I775/SUMIFS($I$3:$I$30000,$B$3:$B$30000,$B775,$C$3:$C$30000,$C775,$D$3:$D$30000,$D775))</f>
        <v>0</v>
      </c>
      <c r="N775" s="13" t="n">
        <f aca="false">IF(SUMIFS($K$3:$K$30000,$B$3:$B$30000,$B775,$C$3:$C$30000,$C775,$D$3:$D$30000,$D775)=0,0,K775/SUMIFS($K$3:$K$30000,$B$3:$B$30000,$B775,$C$3:$C$30000,$C775,$D$3:$D$30000,$D775))</f>
        <v>0</v>
      </c>
      <c r="O775" s="10" t="n">
        <v>283</v>
      </c>
      <c r="P775" s="11" t="n">
        <f aca="false">O775/1000</f>
        <v>0.283</v>
      </c>
      <c r="Q775" s="10" t="n">
        <v>0</v>
      </c>
      <c r="R775" s="12" t="n">
        <f aca="false">Q775/1000</f>
        <v>0</v>
      </c>
      <c r="S775" s="10" t="n">
        <v>3093759</v>
      </c>
      <c r="T775" s="10" t="n">
        <v>6548</v>
      </c>
    </row>
    <row r="776" customFormat="false" ht="15" hidden="false" customHeight="false" outlineLevel="0" collapsed="false">
      <c r="A776" s="3" t="s">
        <v>1073</v>
      </c>
      <c r="B776" s="2" t="s">
        <v>1074</v>
      </c>
      <c r="C776" s="2" t="n">
        <v>2024</v>
      </c>
      <c r="D776" s="2" t="s">
        <v>1488</v>
      </c>
      <c r="E776" s="3" t="s">
        <v>1489</v>
      </c>
      <c r="F776" s="2" t="n">
        <v>9</v>
      </c>
      <c r="G776" s="2" t="s">
        <v>147</v>
      </c>
      <c r="H776" s="3" t="s">
        <v>148</v>
      </c>
      <c r="I776" s="10" t="n">
        <v>0</v>
      </c>
      <c r="J776" s="11" t="n">
        <f aca="false">I776/1000</f>
        <v>0</v>
      </c>
      <c r="K776" s="10" t="n">
        <v>0</v>
      </c>
      <c r="L776" s="12" t="n">
        <f aca="false">K776/1000</f>
        <v>0</v>
      </c>
      <c r="M776" s="13" t="n">
        <f aca="false">IF(SUMIFS($I$3:$I$30000,$B$3:$B$30000,$B776,$C$3:$C$30000,$C776,$D$3:$D$30000,$D776)=0,0,I776/SUMIFS($I$3:$I$30000,$B$3:$B$30000,$B776,$C$3:$C$30000,$C776,$D$3:$D$30000,$D776))</f>
        <v>0</v>
      </c>
      <c r="N776" s="13" t="n">
        <f aca="false">IF(SUMIFS($K$3:$K$30000,$B$3:$B$30000,$B776,$C$3:$C$30000,$C776,$D$3:$D$30000,$D776)=0,0,K776/SUMIFS($K$3:$K$30000,$B$3:$B$30000,$B776,$C$3:$C$30000,$C776,$D$3:$D$30000,$D776))</f>
        <v>0</v>
      </c>
      <c r="O776" s="10" t="n">
        <v>12283</v>
      </c>
      <c r="P776" s="11" t="n">
        <f aca="false">O776/1000</f>
        <v>12.283</v>
      </c>
      <c r="Q776" s="10" t="n">
        <v>71</v>
      </c>
      <c r="R776" s="12" t="n">
        <f aca="false">Q776/1000</f>
        <v>0.071</v>
      </c>
      <c r="S776" s="10" t="n">
        <v>3093759</v>
      </c>
      <c r="T776" s="10" t="n">
        <v>6548</v>
      </c>
    </row>
    <row r="777" customFormat="false" ht="15" hidden="false" customHeight="false" outlineLevel="0" collapsed="false">
      <c r="A777" s="3" t="s">
        <v>1073</v>
      </c>
      <c r="B777" s="2" t="s">
        <v>1074</v>
      </c>
      <c r="C777" s="2" t="n">
        <v>2024</v>
      </c>
      <c r="D777" s="2" t="s">
        <v>1488</v>
      </c>
      <c r="E777" s="3" t="s">
        <v>1489</v>
      </c>
      <c r="F777" s="2" t="n">
        <v>10</v>
      </c>
      <c r="G777" s="2" t="s">
        <v>210</v>
      </c>
      <c r="H777" s="3" t="s">
        <v>211</v>
      </c>
      <c r="I777" s="10" t="n">
        <v>0</v>
      </c>
      <c r="J777" s="11" t="n">
        <f aca="false">I777/1000</f>
        <v>0</v>
      </c>
      <c r="K777" s="10" t="n">
        <v>0</v>
      </c>
      <c r="L777" s="12" t="n">
        <f aca="false">K777/1000</f>
        <v>0</v>
      </c>
      <c r="M777" s="13" t="n">
        <f aca="false">IF(SUMIFS($I$3:$I$30000,$B$3:$B$30000,$B777,$C$3:$C$30000,$C777,$D$3:$D$30000,$D777)=0,0,I777/SUMIFS($I$3:$I$30000,$B$3:$B$30000,$B777,$C$3:$C$30000,$C777,$D$3:$D$30000,$D777))</f>
        <v>0</v>
      </c>
      <c r="N777" s="13" t="n">
        <f aca="false">IF(SUMIFS($K$3:$K$30000,$B$3:$B$30000,$B777,$C$3:$C$30000,$C777,$D$3:$D$30000,$D777)=0,0,K777/SUMIFS($K$3:$K$30000,$B$3:$B$30000,$B777,$C$3:$C$30000,$C777,$D$3:$D$30000,$D777))</f>
        <v>0</v>
      </c>
      <c r="O777" s="10" t="n">
        <v>15389</v>
      </c>
      <c r="P777" s="11" t="n">
        <f aca="false">O777/1000</f>
        <v>15.389</v>
      </c>
      <c r="Q777" s="10" t="n">
        <v>30</v>
      </c>
      <c r="R777" s="12" t="n">
        <f aca="false">Q777/1000</f>
        <v>0.03</v>
      </c>
      <c r="S777" s="10" t="n">
        <v>3093759</v>
      </c>
      <c r="T777" s="10" t="n">
        <v>6548</v>
      </c>
    </row>
    <row r="778" customFormat="false" ht="15" hidden="false" customHeight="false" outlineLevel="0" collapsed="false">
      <c r="A778" s="3" t="s">
        <v>1073</v>
      </c>
      <c r="B778" s="2" t="s">
        <v>1074</v>
      </c>
      <c r="C778" s="2" t="n">
        <v>2024</v>
      </c>
      <c r="D778" s="2" t="s">
        <v>1490</v>
      </c>
      <c r="E778" s="3" t="s">
        <v>1491</v>
      </c>
      <c r="F778" s="2" t="n">
        <v>1</v>
      </c>
      <c r="G778" s="2" t="s">
        <v>107</v>
      </c>
      <c r="H778" s="3" t="s">
        <v>108</v>
      </c>
      <c r="I778" s="10" t="n">
        <v>7750934</v>
      </c>
      <c r="J778" s="11" t="n">
        <f aca="false">I778/1000</f>
        <v>7750.934</v>
      </c>
      <c r="K778" s="10" t="n">
        <v>20958</v>
      </c>
      <c r="L778" s="12" t="n">
        <f aca="false">K778/1000</f>
        <v>20.958</v>
      </c>
      <c r="M778" s="13" t="n">
        <f aca="false">IF(SUMIFS($I$3:$I$30000,$B$3:$B$30000,$B778,$C$3:$C$30000,$C778,$D$3:$D$30000,$D778)=0,0,I778/SUMIFS($I$3:$I$30000,$B$3:$B$30000,$B778,$C$3:$C$30000,$C778,$D$3:$D$30000,$D778))</f>
        <v>0.831425379446316</v>
      </c>
      <c r="N778" s="13" t="n">
        <f aca="false">IF(SUMIFS($K$3:$K$30000,$B$3:$B$30000,$B778,$C$3:$C$30000,$C778,$D$3:$D$30000,$D778)=0,0,K778/SUMIFS($K$3:$K$30000,$B$3:$B$30000,$B778,$C$3:$C$30000,$C778,$D$3:$D$30000,$D778))</f>
        <v>0.989565135275509</v>
      </c>
      <c r="O778" s="10" t="n">
        <v>0</v>
      </c>
      <c r="P778" s="11" t="n">
        <f aca="false">O778/1000</f>
        <v>0</v>
      </c>
      <c r="Q778" s="10" t="n">
        <v>0</v>
      </c>
      <c r="R778" s="12" t="n">
        <f aca="false">Q778/1000</f>
        <v>0</v>
      </c>
      <c r="S778" s="10" t="n">
        <v>9322465</v>
      </c>
      <c r="T778" s="10" t="n">
        <v>21179</v>
      </c>
    </row>
    <row r="779" customFormat="false" ht="15" hidden="false" customHeight="false" outlineLevel="0" collapsed="false">
      <c r="A779" s="3" t="s">
        <v>1073</v>
      </c>
      <c r="B779" s="2" t="s">
        <v>1074</v>
      </c>
      <c r="C779" s="2" t="n">
        <v>2024</v>
      </c>
      <c r="D779" s="2" t="s">
        <v>1490</v>
      </c>
      <c r="E779" s="3" t="s">
        <v>1491</v>
      </c>
      <c r="F779" s="2" t="n">
        <v>2</v>
      </c>
      <c r="G779" s="2" t="s">
        <v>97</v>
      </c>
      <c r="H779" s="3" t="s">
        <v>98</v>
      </c>
      <c r="I779" s="10" t="n">
        <v>1465199</v>
      </c>
      <c r="J779" s="11" t="n">
        <f aca="false">I779/1000</f>
        <v>1465.199</v>
      </c>
      <c r="K779" s="10" t="n">
        <v>213</v>
      </c>
      <c r="L779" s="12" t="n">
        <f aca="false">K779/1000</f>
        <v>0.213</v>
      </c>
      <c r="M779" s="13" t="n">
        <f aca="false">IF(SUMIFS($I$3:$I$30000,$B$3:$B$30000,$B779,$C$3:$C$30000,$C779,$D$3:$D$30000,$D779)=0,0,I779/SUMIFS($I$3:$I$30000,$B$3:$B$30000,$B779,$C$3:$C$30000,$C779,$D$3:$D$30000,$D779))</f>
        <v>0.157168624392797</v>
      </c>
      <c r="N779" s="13" t="n">
        <f aca="false">IF(SUMIFS($K$3:$K$30000,$B$3:$B$30000,$B779,$C$3:$C$30000,$C779,$D$3:$D$30000,$D779)=0,0,K779/SUMIFS($K$3:$K$30000,$B$3:$B$30000,$B779,$C$3:$C$30000,$C779,$D$3:$D$30000,$D779))</f>
        <v>0.0100571320647812</v>
      </c>
      <c r="O779" s="10" t="n">
        <v>90606</v>
      </c>
      <c r="P779" s="11" t="n">
        <f aca="false">O779/1000</f>
        <v>90.606</v>
      </c>
      <c r="Q779" s="10" t="n">
        <v>200</v>
      </c>
      <c r="R779" s="12" t="n">
        <f aca="false">Q779/1000</f>
        <v>0.2</v>
      </c>
      <c r="S779" s="10" t="n">
        <v>9322465</v>
      </c>
      <c r="T779" s="10" t="n">
        <v>21179</v>
      </c>
    </row>
    <row r="780" customFormat="false" ht="15" hidden="false" customHeight="false" outlineLevel="0" collapsed="false">
      <c r="A780" s="3" t="s">
        <v>1073</v>
      </c>
      <c r="B780" s="2" t="s">
        <v>1074</v>
      </c>
      <c r="C780" s="2" t="n">
        <v>2024</v>
      </c>
      <c r="D780" s="2" t="s">
        <v>1490</v>
      </c>
      <c r="E780" s="3" t="s">
        <v>1491</v>
      </c>
      <c r="F780" s="2" t="n">
        <v>3</v>
      </c>
      <c r="G780" s="2" t="s">
        <v>102</v>
      </c>
      <c r="H780" s="3" t="s">
        <v>103</v>
      </c>
      <c r="I780" s="10" t="n">
        <v>104620</v>
      </c>
      <c r="J780" s="11" t="n">
        <f aca="false">I780/1000</f>
        <v>104.62</v>
      </c>
      <c r="K780" s="10" t="n">
        <v>1</v>
      </c>
      <c r="L780" s="12" t="n">
        <f aca="false">K780/1000</f>
        <v>0.001</v>
      </c>
      <c r="M780" s="13" t="n">
        <f aca="false">IF(SUMIFS($I$3:$I$30000,$B$3:$B$30000,$B780,$C$3:$C$30000,$C780,$D$3:$D$30000,$D780)=0,0,I780/SUMIFS($I$3:$I$30000,$B$3:$B$30000,$B780,$C$3:$C$30000,$C780,$D$3:$D$30000,$D780))</f>
        <v>0.0112223537444227</v>
      </c>
      <c r="N780" s="13" t="n">
        <f aca="false">IF(SUMIFS($K$3:$K$30000,$B$3:$B$30000,$B780,$C$3:$C$30000,$C780,$D$3:$D$30000,$D780)=0,0,K780/SUMIFS($K$3:$K$30000,$B$3:$B$30000,$B780,$C$3:$C$30000,$C780,$D$3:$D$30000,$D780))</f>
        <v>4.72165824637613E-005</v>
      </c>
      <c r="O780" s="10" t="n">
        <v>2710203</v>
      </c>
      <c r="P780" s="11" t="n">
        <f aca="false">O780/1000</f>
        <v>2710.203</v>
      </c>
      <c r="Q780" s="10" t="n">
        <v>5902</v>
      </c>
      <c r="R780" s="12" t="n">
        <f aca="false">Q780/1000</f>
        <v>5.902</v>
      </c>
      <c r="S780" s="10" t="n">
        <v>9322465</v>
      </c>
      <c r="T780" s="10" t="n">
        <v>21179</v>
      </c>
    </row>
    <row r="781" customFormat="false" ht="15" hidden="false" customHeight="false" outlineLevel="0" collapsed="false">
      <c r="A781" s="3" t="s">
        <v>1073</v>
      </c>
      <c r="B781" s="2" t="s">
        <v>1074</v>
      </c>
      <c r="C781" s="2" t="n">
        <v>2024</v>
      </c>
      <c r="D781" s="2" t="s">
        <v>1490</v>
      </c>
      <c r="E781" s="3" t="s">
        <v>1491</v>
      </c>
      <c r="F781" s="2" t="n">
        <v>4</v>
      </c>
      <c r="G781" s="2" t="s">
        <v>142</v>
      </c>
      <c r="H781" s="3" t="s">
        <v>143</v>
      </c>
      <c r="I781" s="10" t="n">
        <v>983</v>
      </c>
      <c r="J781" s="11" t="n">
        <f aca="false">I781/1000</f>
        <v>0.983</v>
      </c>
      <c r="K781" s="10" t="n">
        <v>1</v>
      </c>
      <c r="L781" s="12" t="n">
        <f aca="false">K781/1000</f>
        <v>0.001</v>
      </c>
      <c r="M781" s="13" t="n">
        <f aca="false">IF(SUMIFS($I$3:$I$30000,$B$3:$B$30000,$B781,$C$3:$C$30000,$C781,$D$3:$D$30000,$D781)=0,0,I781/SUMIFS($I$3:$I$30000,$B$3:$B$30000,$B781,$C$3:$C$30000,$C781,$D$3:$D$30000,$D781))</f>
        <v>0.000105444214593458</v>
      </c>
      <c r="N781" s="13" t="n">
        <f aca="false">IF(SUMIFS($K$3:$K$30000,$B$3:$B$30000,$B781,$C$3:$C$30000,$C781,$D$3:$D$30000,$D781)=0,0,K781/SUMIFS($K$3:$K$30000,$B$3:$B$30000,$B781,$C$3:$C$30000,$C781,$D$3:$D$30000,$D781))</f>
        <v>4.72165824637613E-005</v>
      </c>
      <c r="O781" s="10" t="n">
        <v>0</v>
      </c>
      <c r="P781" s="11" t="n">
        <f aca="false">O781/1000</f>
        <v>0</v>
      </c>
      <c r="Q781" s="10" t="n">
        <v>0</v>
      </c>
      <c r="R781" s="12" t="n">
        <f aca="false">Q781/1000</f>
        <v>0</v>
      </c>
      <c r="S781" s="10" t="n">
        <v>9322465</v>
      </c>
      <c r="T781" s="10" t="n">
        <v>21179</v>
      </c>
    </row>
    <row r="782" customFormat="false" ht="15" hidden="false" customHeight="false" outlineLevel="0" collapsed="false">
      <c r="A782" s="3" t="s">
        <v>1073</v>
      </c>
      <c r="B782" s="2" t="s">
        <v>1074</v>
      </c>
      <c r="C782" s="2" t="n">
        <v>2024</v>
      </c>
      <c r="D782" s="2" t="s">
        <v>1490</v>
      </c>
      <c r="E782" s="3" t="s">
        <v>1491</v>
      </c>
      <c r="F782" s="2" t="n">
        <v>5</v>
      </c>
      <c r="G782" s="2" t="s">
        <v>162</v>
      </c>
      <c r="H782" s="3" t="s">
        <v>163</v>
      </c>
      <c r="I782" s="10" t="n">
        <v>507</v>
      </c>
      <c r="J782" s="11" t="n">
        <f aca="false">I782/1000</f>
        <v>0.507</v>
      </c>
      <c r="K782" s="10" t="n">
        <v>1</v>
      </c>
      <c r="L782" s="12" t="n">
        <f aca="false">K782/1000</f>
        <v>0.001</v>
      </c>
      <c r="M782" s="13" t="n">
        <f aca="false">IF(SUMIFS($I$3:$I$30000,$B$3:$B$30000,$B782,$C$3:$C$30000,$C782,$D$3:$D$30000,$D782)=0,0,I782/SUMIFS($I$3:$I$30000,$B$3:$B$30000,$B782,$C$3:$C$30000,$C782,$D$3:$D$30000,$D782))</f>
        <v>5.43847576794335E-005</v>
      </c>
      <c r="N782" s="13" t="n">
        <f aca="false">IF(SUMIFS($K$3:$K$30000,$B$3:$B$30000,$B782,$C$3:$C$30000,$C782,$D$3:$D$30000,$D782)=0,0,K782/SUMIFS($K$3:$K$30000,$B$3:$B$30000,$B782,$C$3:$C$30000,$C782,$D$3:$D$30000,$D782))</f>
        <v>4.72165824637613E-005</v>
      </c>
      <c r="O782" s="10" t="n">
        <v>0</v>
      </c>
      <c r="P782" s="11" t="n">
        <f aca="false">O782/1000</f>
        <v>0</v>
      </c>
      <c r="Q782" s="10" t="n">
        <v>0</v>
      </c>
      <c r="R782" s="12" t="n">
        <f aca="false">Q782/1000</f>
        <v>0</v>
      </c>
      <c r="S782" s="10" t="n">
        <v>9322465</v>
      </c>
      <c r="T782" s="10" t="n">
        <v>21179</v>
      </c>
    </row>
    <row r="783" customFormat="false" ht="15" hidden="false" customHeight="false" outlineLevel="0" collapsed="false">
      <c r="A783" s="3" t="s">
        <v>1073</v>
      </c>
      <c r="B783" s="2" t="s">
        <v>1074</v>
      </c>
      <c r="C783" s="2" t="n">
        <v>2024</v>
      </c>
      <c r="D783" s="2" t="s">
        <v>1490</v>
      </c>
      <c r="E783" s="3" t="s">
        <v>1491</v>
      </c>
      <c r="F783" s="2" t="n">
        <v>6</v>
      </c>
      <c r="G783" s="2" t="s">
        <v>147</v>
      </c>
      <c r="H783" s="3" t="s">
        <v>148</v>
      </c>
      <c r="I783" s="10" t="n">
        <v>222</v>
      </c>
      <c r="J783" s="11" t="n">
        <f aca="false">I783/1000</f>
        <v>0.222</v>
      </c>
      <c r="K783" s="10" t="n">
        <v>5</v>
      </c>
      <c r="L783" s="12" t="n">
        <f aca="false">K783/1000</f>
        <v>0.005</v>
      </c>
      <c r="M783" s="13" t="n">
        <f aca="false">IF(SUMIFS($I$3:$I$30000,$B$3:$B$30000,$B783,$C$3:$C$30000,$C783,$D$3:$D$30000,$D783)=0,0,I783/SUMIFS($I$3:$I$30000,$B$3:$B$30000,$B783,$C$3:$C$30000,$C783,$D$3:$D$30000,$D783))</f>
        <v>2.38134441909946E-005</v>
      </c>
      <c r="N783" s="13" t="n">
        <f aca="false">IF(SUMIFS($K$3:$K$30000,$B$3:$B$30000,$B783,$C$3:$C$30000,$C783,$D$3:$D$30000,$D783)=0,0,K783/SUMIFS($K$3:$K$30000,$B$3:$B$30000,$B783,$C$3:$C$30000,$C783,$D$3:$D$30000,$D783))</f>
        <v>0.000236082912318806</v>
      </c>
      <c r="O783" s="10" t="n">
        <v>0</v>
      </c>
      <c r="P783" s="11" t="n">
        <f aca="false">O783/1000</f>
        <v>0</v>
      </c>
      <c r="Q783" s="10" t="n">
        <v>0</v>
      </c>
      <c r="R783" s="12" t="n">
        <f aca="false">Q783/1000</f>
        <v>0</v>
      </c>
      <c r="S783" s="10" t="n">
        <v>9322465</v>
      </c>
      <c r="T783" s="10" t="n">
        <v>21179</v>
      </c>
    </row>
    <row r="784" customFormat="false" ht="15" hidden="false" customHeight="false" outlineLevel="0" collapsed="false">
      <c r="A784" s="3" t="s">
        <v>1073</v>
      </c>
      <c r="B784" s="2" t="s">
        <v>1074</v>
      </c>
      <c r="C784" s="2" t="n">
        <v>2024</v>
      </c>
      <c r="D784" s="2" t="s">
        <v>1490</v>
      </c>
      <c r="E784" s="3" t="s">
        <v>1491</v>
      </c>
      <c r="F784" s="2" t="n">
        <v>7</v>
      </c>
      <c r="G784" s="2" t="s">
        <v>247</v>
      </c>
      <c r="H784" s="3" t="s">
        <v>248</v>
      </c>
      <c r="I784" s="10" t="n">
        <v>0</v>
      </c>
      <c r="J784" s="11" t="n">
        <f aca="false">I784/1000</f>
        <v>0</v>
      </c>
      <c r="K784" s="10" t="n">
        <v>0</v>
      </c>
      <c r="L784" s="12" t="n">
        <f aca="false">K784/1000</f>
        <v>0</v>
      </c>
      <c r="M784" s="13" t="n">
        <f aca="false">IF(SUMIFS($I$3:$I$30000,$B$3:$B$30000,$B784,$C$3:$C$30000,$C784,$D$3:$D$30000,$D784)=0,0,I784/SUMIFS($I$3:$I$30000,$B$3:$B$30000,$B784,$C$3:$C$30000,$C784,$D$3:$D$30000,$D784))</f>
        <v>0</v>
      </c>
      <c r="N784" s="13" t="n">
        <f aca="false">IF(SUMIFS($K$3:$K$30000,$B$3:$B$30000,$B784,$C$3:$C$30000,$C784,$D$3:$D$30000,$D784)=0,0,K784/SUMIFS($K$3:$K$30000,$B$3:$B$30000,$B784,$C$3:$C$30000,$C784,$D$3:$D$30000,$D784))</f>
        <v>0</v>
      </c>
      <c r="O784" s="10" t="n">
        <v>91084</v>
      </c>
      <c r="P784" s="11" t="n">
        <f aca="false">O784/1000</f>
        <v>91.084</v>
      </c>
      <c r="Q784" s="10" t="n">
        <v>200</v>
      </c>
      <c r="R784" s="12" t="n">
        <f aca="false">Q784/1000</f>
        <v>0.2</v>
      </c>
      <c r="S784" s="10" t="n">
        <v>9322465</v>
      </c>
      <c r="T784" s="10" t="n">
        <v>21179</v>
      </c>
    </row>
    <row r="785" customFormat="false" ht="15" hidden="false" customHeight="false" outlineLevel="0" collapsed="false">
      <c r="A785" s="3" t="s">
        <v>1073</v>
      </c>
      <c r="B785" s="2" t="s">
        <v>1074</v>
      </c>
      <c r="C785" s="2" t="n">
        <v>2025</v>
      </c>
      <c r="D785" s="2" t="s">
        <v>1488</v>
      </c>
      <c r="E785" s="3" t="s">
        <v>1489</v>
      </c>
      <c r="F785" s="2" t="n">
        <v>1</v>
      </c>
      <c r="G785" s="2" t="s">
        <v>142</v>
      </c>
      <c r="H785" s="3" t="s">
        <v>143</v>
      </c>
      <c r="I785" s="10" t="n">
        <v>645000</v>
      </c>
      <c r="J785" s="11" t="n">
        <f aca="false">I785/1000</f>
        <v>645</v>
      </c>
      <c r="K785" s="10" t="n">
        <v>1000</v>
      </c>
      <c r="L785" s="12" t="n">
        <f aca="false">K785/1000</f>
        <v>1</v>
      </c>
      <c r="M785" s="13" t="n">
        <f aca="false">IF(SUMIFS($I$3:$I$30000,$B$3:$B$30000,$B785,$C$3:$C$30000,$C785,$D$3:$D$30000,$D785)=0,0,I785/SUMIFS($I$3:$I$30000,$B$3:$B$30000,$B785,$C$3:$C$30000,$C785,$D$3:$D$30000,$D785))</f>
        <v>0.696332970232575</v>
      </c>
      <c r="N785" s="13" t="n">
        <f aca="false">IF(SUMIFS($K$3:$K$30000,$B$3:$B$30000,$B785,$C$3:$C$30000,$C785,$D$3:$D$30000,$D785)=0,0,K785/SUMIFS($K$3:$K$30000,$B$3:$B$30000,$B785,$C$3:$C$30000,$C785,$D$3:$D$30000,$D785))</f>
        <v>0.727802037845706</v>
      </c>
      <c r="O785" s="10" t="n">
        <v>513492</v>
      </c>
      <c r="P785" s="11" t="n">
        <f aca="false">O785/1000</f>
        <v>513.492</v>
      </c>
      <c r="Q785" s="10" t="n">
        <v>1100</v>
      </c>
      <c r="R785" s="12" t="n">
        <f aca="false">Q785/1000</f>
        <v>1.1</v>
      </c>
      <c r="S785" s="10" t="n">
        <v>926281</v>
      </c>
      <c r="T785" s="10" t="n">
        <v>1374</v>
      </c>
    </row>
    <row r="786" customFormat="false" ht="15" hidden="false" customHeight="false" outlineLevel="0" collapsed="false">
      <c r="A786" s="3" t="s">
        <v>1073</v>
      </c>
      <c r="B786" s="2" t="s">
        <v>1074</v>
      </c>
      <c r="C786" s="2" t="n">
        <v>2025</v>
      </c>
      <c r="D786" s="2" t="s">
        <v>1488</v>
      </c>
      <c r="E786" s="3" t="s">
        <v>1489</v>
      </c>
      <c r="F786" s="2" t="n">
        <v>2</v>
      </c>
      <c r="G786" s="2" t="s">
        <v>102</v>
      </c>
      <c r="H786" s="3" t="s">
        <v>103</v>
      </c>
      <c r="I786" s="10" t="n">
        <v>227614</v>
      </c>
      <c r="J786" s="11" t="n">
        <f aca="false">I786/1000</f>
        <v>227.614</v>
      </c>
      <c r="K786" s="10" t="n">
        <v>262</v>
      </c>
      <c r="L786" s="12" t="n">
        <f aca="false">K786/1000</f>
        <v>0.262</v>
      </c>
      <c r="M786" s="13" t="n">
        <f aca="false">IF(SUMIFS($I$3:$I$30000,$B$3:$B$30000,$B786,$C$3:$C$30000,$C786,$D$3:$D$30000,$D786)=0,0,I786/SUMIFS($I$3:$I$30000,$B$3:$B$30000,$B786,$C$3:$C$30000,$C786,$D$3:$D$30000,$D786))</f>
        <v>0.245728887886073</v>
      </c>
      <c r="N786" s="13" t="n">
        <f aca="false">IF(SUMIFS($K$3:$K$30000,$B$3:$B$30000,$B786,$C$3:$C$30000,$C786,$D$3:$D$30000,$D786)=0,0,K786/SUMIFS($K$3:$K$30000,$B$3:$B$30000,$B786,$C$3:$C$30000,$C786,$D$3:$D$30000,$D786))</f>
        <v>0.190684133915575</v>
      </c>
      <c r="O786" s="10" t="n">
        <v>820802</v>
      </c>
      <c r="P786" s="11" t="n">
        <f aca="false">O786/1000</f>
        <v>820.802</v>
      </c>
      <c r="Q786" s="10" t="n">
        <v>1701</v>
      </c>
      <c r="R786" s="12" t="n">
        <f aca="false">Q786/1000</f>
        <v>1.701</v>
      </c>
      <c r="S786" s="10" t="n">
        <v>926281</v>
      </c>
      <c r="T786" s="10" t="n">
        <v>1374</v>
      </c>
    </row>
    <row r="787" customFormat="false" ht="15" hidden="false" customHeight="false" outlineLevel="0" collapsed="false">
      <c r="A787" s="3" t="s">
        <v>1073</v>
      </c>
      <c r="B787" s="2" t="s">
        <v>1074</v>
      </c>
      <c r="C787" s="2" t="n">
        <v>2025</v>
      </c>
      <c r="D787" s="2" t="s">
        <v>1488</v>
      </c>
      <c r="E787" s="3" t="s">
        <v>1489</v>
      </c>
      <c r="F787" s="2" t="n">
        <v>3</v>
      </c>
      <c r="G787" s="2" t="s">
        <v>97</v>
      </c>
      <c r="H787" s="3" t="s">
        <v>98</v>
      </c>
      <c r="I787" s="10" t="n">
        <v>45698</v>
      </c>
      <c r="J787" s="11" t="n">
        <f aca="false">I787/1000</f>
        <v>45.698</v>
      </c>
      <c r="K787" s="10" t="n">
        <v>64</v>
      </c>
      <c r="L787" s="12" t="n">
        <f aca="false">K787/1000</f>
        <v>0.064</v>
      </c>
      <c r="M787" s="13" t="n">
        <f aca="false">IF(SUMIFS($I$3:$I$30000,$B$3:$B$30000,$B787,$C$3:$C$30000,$C787,$D$3:$D$30000,$D787)=0,0,I787/SUMIFS($I$3:$I$30000,$B$3:$B$30000,$B787,$C$3:$C$30000,$C787,$D$3:$D$30000,$D787))</f>
        <v>0.0493349210444779</v>
      </c>
      <c r="N787" s="13" t="n">
        <f aca="false">IF(SUMIFS($K$3:$K$30000,$B$3:$B$30000,$B787,$C$3:$C$30000,$C787,$D$3:$D$30000,$D787)=0,0,K787/SUMIFS($K$3:$K$30000,$B$3:$B$30000,$B787,$C$3:$C$30000,$C787,$D$3:$D$30000,$D787))</f>
        <v>0.0465793304221252</v>
      </c>
      <c r="O787" s="10" t="n">
        <v>0</v>
      </c>
      <c r="P787" s="11" t="n">
        <f aca="false">O787/1000</f>
        <v>0</v>
      </c>
      <c r="Q787" s="10" t="n">
        <v>0</v>
      </c>
      <c r="R787" s="12" t="n">
        <f aca="false">Q787/1000</f>
        <v>0</v>
      </c>
      <c r="S787" s="10" t="n">
        <v>926281</v>
      </c>
      <c r="T787" s="10" t="n">
        <v>1374</v>
      </c>
    </row>
    <row r="788" customFormat="false" ht="15" hidden="false" customHeight="false" outlineLevel="0" collapsed="false">
      <c r="A788" s="3" t="s">
        <v>1073</v>
      </c>
      <c r="B788" s="2" t="s">
        <v>1074</v>
      </c>
      <c r="C788" s="2" t="n">
        <v>2025</v>
      </c>
      <c r="D788" s="2" t="s">
        <v>1488</v>
      </c>
      <c r="E788" s="3" t="s">
        <v>1489</v>
      </c>
      <c r="F788" s="2" t="n">
        <v>4</v>
      </c>
      <c r="G788" s="2" t="s">
        <v>247</v>
      </c>
      <c r="H788" s="3" t="s">
        <v>248</v>
      </c>
      <c r="I788" s="10" t="n">
        <v>4015</v>
      </c>
      <c r="J788" s="11" t="n">
        <f aca="false">I788/1000</f>
        <v>4.015</v>
      </c>
      <c r="K788" s="10" t="n">
        <v>0</v>
      </c>
      <c r="L788" s="12" t="n">
        <f aca="false">K788/1000</f>
        <v>0</v>
      </c>
      <c r="M788" s="13" t="n">
        <f aca="false">IF(SUMIFS($I$3:$I$30000,$B$3:$B$30000,$B788,$C$3:$C$30000,$C788,$D$3:$D$30000,$D788)=0,0,I788/SUMIFS($I$3:$I$30000,$B$3:$B$30000,$B788,$C$3:$C$30000,$C788,$D$3:$D$30000,$D788))</f>
        <v>0.00433453779144774</v>
      </c>
      <c r="N788" s="13" t="n">
        <f aca="false">IF(SUMIFS($K$3:$K$30000,$B$3:$B$30000,$B788,$C$3:$C$30000,$C788,$D$3:$D$30000,$D788)=0,0,K788/SUMIFS($K$3:$K$30000,$B$3:$B$30000,$B788,$C$3:$C$30000,$C788,$D$3:$D$30000,$D788))</f>
        <v>0</v>
      </c>
      <c r="O788" s="10" t="n">
        <v>0</v>
      </c>
      <c r="P788" s="11" t="n">
        <f aca="false">O788/1000</f>
        <v>0</v>
      </c>
      <c r="Q788" s="10" t="n">
        <v>0</v>
      </c>
      <c r="R788" s="12" t="n">
        <f aca="false">Q788/1000</f>
        <v>0</v>
      </c>
      <c r="S788" s="10" t="n">
        <v>926281</v>
      </c>
      <c r="T788" s="10" t="n">
        <v>1374</v>
      </c>
    </row>
    <row r="789" customFormat="false" ht="15" hidden="false" customHeight="false" outlineLevel="0" collapsed="false">
      <c r="A789" s="3" t="s">
        <v>1073</v>
      </c>
      <c r="B789" s="2" t="s">
        <v>1074</v>
      </c>
      <c r="C789" s="2" t="n">
        <v>2025</v>
      </c>
      <c r="D789" s="2" t="s">
        <v>1488</v>
      </c>
      <c r="E789" s="3" t="s">
        <v>1489</v>
      </c>
      <c r="F789" s="2" t="n">
        <v>5</v>
      </c>
      <c r="G789" s="2" t="s">
        <v>162</v>
      </c>
      <c r="H789" s="3" t="s">
        <v>163</v>
      </c>
      <c r="I789" s="10" t="n">
        <v>2024</v>
      </c>
      <c r="J789" s="11" t="n">
        <f aca="false">I789/1000</f>
        <v>2.024</v>
      </c>
      <c r="K789" s="10" t="n">
        <v>2</v>
      </c>
      <c r="L789" s="12" t="n">
        <f aca="false">K789/1000</f>
        <v>0.002</v>
      </c>
      <c r="M789" s="13" t="n">
        <f aca="false">IF(SUMIFS($I$3:$I$30000,$B$3:$B$30000,$B789,$C$3:$C$30000,$C789,$D$3:$D$30000,$D789)=0,0,I789/SUMIFS($I$3:$I$30000,$B$3:$B$30000,$B789,$C$3:$C$30000,$C789,$D$3:$D$30000,$D789))</f>
        <v>0.00218508206472982</v>
      </c>
      <c r="N789" s="13" t="n">
        <f aca="false">IF(SUMIFS($K$3:$K$30000,$B$3:$B$30000,$B789,$C$3:$C$30000,$C789,$D$3:$D$30000,$D789)=0,0,K789/SUMIFS($K$3:$K$30000,$B$3:$B$30000,$B789,$C$3:$C$30000,$C789,$D$3:$D$30000,$D789))</f>
        <v>0.00145560407569141</v>
      </c>
      <c r="O789" s="10" t="n">
        <v>0</v>
      </c>
      <c r="P789" s="11" t="n">
        <f aca="false">O789/1000</f>
        <v>0</v>
      </c>
      <c r="Q789" s="10" t="n">
        <v>0</v>
      </c>
      <c r="R789" s="12" t="n">
        <f aca="false">Q789/1000</f>
        <v>0</v>
      </c>
      <c r="S789" s="10" t="n">
        <v>926281</v>
      </c>
      <c r="T789" s="10" t="n">
        <v>1374</v>
      </c>
    </row>
    <row r="790" customFormat="false" ht="15" hidden="false" customHeight="false" outlineLevel="0" collapsed="false">
      <c r="A790" s="3" t="s">
        <v>1073</v>
      </c>
      <c r="B790" s="2" t="s">
        <v>1074</v>
      </c>
      <c r="C790" s="2" t="n">
        <v>2025</v>
      </c>
      <c r="D790" s="2" t="s">
        <v>1488</v>
      </c>
      <c r="E790" s="3" t="s">
        <v>1489</v>
      </c>
      <c r="F790" s="2" t="n">
        <v>6</v>
      </c>
      <c r="G790" s="2" t="s">
        <v>727</v>
      </c>
      <c r="H790" s="3" t="s">
        <v>728</v>
      </c>
      <c r="I790" s="10" t="n">
        <v>1343</v>
      </c>
      <c r="J790" s="11" t="n">
        <f aca="false">I790/1000</f>
        <v>1.343</v>
      </c>
      <c r="K790" s="10" t="n">
        <v>0</v>
      </c>
      <c r="L790" s="12" t="n">
        <f aca="false">K790/1000</f>
        <v>0</v>
      </c>
      <c r="M790" s="13" t="n">
        <f aca="false">IF(SUMIFS($I$3:$I$30000,$B$3:$B$30000,$B790,$C$3:$C$30000,$C790,$D$3:$D$30000,$D790)=0,0,I790/SUMIFS($I$3:$I$30000,$B$3:$B$30000,$B790,$C$3:$C$30000,$C790,$D$3:$D$30000,$D790))</f>
        <v>0.00144988399848426</v>
      </c>
      <c r="N790" s="13" t="n">
        <f aca="false">IF(SUMIFS($K$3:$K$30000,$B$3:$B$30000,$B790,$C$3:$C$30000,$C790,$D$3:$D$30000,$D790)=0,0,K790/SUMIFS($K$3:$K$30000,$B$3:$B$30000,$B790,$C$3:$C$30000,$C790,$D$3:$D$30000,$D790))</f>
        <v>0</v>
      </c>
      <c r="O790" s="10" t="n">
        <v>0</v>
      </c>
      <c r="P790" s="11" t="n">
        <f aca="false">O790/1000</f>
        <v>0</v>
      </c>
      <c r="Q790" s="10" t="n">
        <v>0</v>
      </c>
      <c r="R790" s="12" t="n">
        <f aca="false">Q790/1000</f>
        <v>0</v>
      </c>
      <c r="S790" s="10" t="n">
        <v>926281</v>
      </c>
      <c r="T790" s="10" t="n">
        <v>1374</v>
      </c>
    </row>
    <row r="791" customFormat="false" ht="15" hidden="false" customHeight="false" outlineLevel="0" collapsed="false">
      <c r="A791" s="3" t="s">
        <v>1073</v>
      </c>
      <c r="B791" s="2" t="s">
        <v>1074</v>
      </c>
      <c r="C791" s="2" t="n">
        <v>2025</v>
      </c>
      <c r="D791" s="2" t="s">
        <v>1488</v>
      </c>
      <c r="E791" s="3" t="s">
        <v>1489</v>
      </c>
      <c r="F791" s="2" t="n">
        <v>7</v>
      </c>
      <c r="G791" s="2" t="s">
        <v>107</v>
      </c>
      <c r="H791" s="3" t="s">
        <v>108</v>
      </c>
      <c r="I791" s="10" t="n">
        <v>322</v>
      </c>
      <c r="J791" s="11" t="n">
        <f aca="false">I791/1000</f>
        <v>0.322</v>
      </c>
      <c r="K791" s="10" t="n">
        <v>46</v>
      </c>
      <c r="L791" s="12" t="n">
        <f aca="false">K791/1000</f>
        <v>0.046</v>
      </c>
      <c r="M791" s="13" t="n">
        <f aca="false">IF(SUMIFS($I$3:$I$30000,$B$3:$B$30000,$B791,$C$3:$C$30000,$C791,$D$3:$D$30000,$D791)=0,0,I791/SUMIFS($I$3:$I$30000,$B$3:$B$30000,$B791,$C$3:$C$30000,$C791,$D$3:$D$30000,$D791))</f>
        <v>0.000347626692116107</v>
      </c>
      <c r="N791" s="13" t="n">
        <f aca="false">IF(SUMIFS($K$3:$K$30000,$B$3:$B$30000,$B791,$C$3:$C$30000,$C791,$D$3:$D$30000,$D791)=0,0,K791/SUMIFS($K$3:$K$30000,$B$3:$B$30000,$B791,$C$3:$C$30000,$C791,$D$3:$D$30000,$D791))</f>
        <v>0.0334788937409025</v>
      </c>
      <c r="O791" s="10" t="n">
        <v>0</v>
      </c>
      <c r="P791" s="11" t="n">
        <f aca="false">O791/1000</f>
        <v>0</v>
      </c>
      <c r="Q791" s="10" t="n">
        <v>0</v>
      </c>
      <c r="R791" s="12" t="n">
        <f aca="false">Q791/1000</f>
        <v>0</v>
      </c>
      <c r="S791" s="10" t="n">
        <v>926281</v>
      </c>
      <c r="T791" s="10" t="n">
        <v>1374</v>
      </c>
    </row>
    <row r="792" customFormat="false" ht="15" hidden="false" customHeight="false" outlineLevel="0" collapsed="false">
      <c r="A792" s="3" t="s">
        <v>1073</v>
      </c>
      <c r="B792" s="2" t="s">
        <v>1074</v>
      </c>
      <c r="C792" s="2" t="n">
        <v>2025</v>
      </c>
      <c r="D792" s="2" t="s">
        <v>1488</v>
      </c>
      <c r="E792" s="3" t="s">
        <v>1489</v>
      </c>
      <c r="F792" s="2" t="n">
        <v>8</v>
      </c>
      <c r="G792" s="2" t="s">
        <v>1231</v>
      </c>
      <c r="H792" s="3" t="s">
        <v>1232</v>
      </c>
      <c r="I792" s="10" t="n">
        <v>265</v>
      </c>
      <c r="J792" s="11" t="n">
        <f aca="false">I792/1000</f>
        <v>0.265</v>
      </c>
      <c r="K792" s="10" t="n">
        <v>0</v>
      </c>
      <c r="L792" s="12" t="n">
        <f aca="false">K792/1000</f>
        <v>0</v>
      </c>
      <c r="M792" s="13" t="n">
        <f aca="false">IF(SUMIFS($I$3:$I$30000,$B$3:$B$30000,$B792,$C$3:$C$30000,$C792,$D$3:$D$30000,$D792)=0,0,I792/SUMIFS($I$3:$I$30000,$B$3:$B$30000,$B792,$C$3:$C$30000,$C792,$D$3:$D$30000,$D792))</f>
        <v>0.000286090290095554</v>
      </c>
      <c r="N792" s="13" t="n">
        <f aca="false">IF(SUMIFS($K$3:$K$30000,$B$3:$B$30000,$B792,$C$3:$C$30000,$C792,$D$3:$D$30000,$D792)=0,0,K792/SUMIFS($K$3:$K$30000,$B$3:$B$30000,$B792,$C$3:$C$30000,$C792,$D$3:$D$30000,$D792))</f>
        <v>0</v>
      </c>
      <c r="O792" s="10" t="n">
        <v>0</v>
      </c>
      <c r="P792" s="11" t="n">
        <f aca="false">O792/1000</f>
        <v>0</v>
      </c>
      <c r="Q792" s="10" t="n">
        <v>0</v>
      </c>
      <c r="R792" s="12" t="n">
        <f aca="false">Q792/1000</f>
        <v>0</v>
      </c>
      <c r="S792" s="10" t="n">
        <v>926281</v>
      </c>
      <c r="T792" s="10" t="n">
        <v>1374</v>
      </c>
    </row>
    <row r="793" customFormat="false" ht="15" hidden="false" customHeight="false" outlineLevel="0" collapsed="false">
      <c r="A793" s="3" t="s">
        <v>1073</v>
      </c>
      <c r="B793" s="2" t="s">
        <v>1074</v>
      </c>
      <c r="C793" s="2" t="n">
        <v>2025</v>
      </c>
      <c r="D793" s="2" t="s">
        <v>1488</v>
      </c>
      <c r="E793" s="3" t="s">
        <v>1489</v>
      </c>
      <c r="F793" s="2" t="n">
        <v>9</v>
      </c>
      <c r="G793" s="2" t="s">
        <v>422</v>
      </c>
      <c r="H793" s="3" t="s">
        <v>423</v>
      </c>
      <c r="I793" s="10" t="n">
        <v>0</v>
      </c>
      <c r="J793" s="11" t="n">
        <f aca="false">I793/1000</f>
        <v>0</v>
      </c>
      <c r="K793" s="10" t="n">
        <v>0</v>
      </c>
      <c r="L793" s="12" t="n">
        <f aca="false">K793/1000</f>
        <v>0</v>
      </c>
      <c r="M793" s="13" t="n">
        <f aca="false">IF(SUMIFS($I$3:$I$30000,$B$3:$B$30000,$B793,$C$3:$C$30000,$C793,$D$3:$D$30000,$D793)=0,0,I793/SUMIFS($I$3:$I$30000,$B$3:$B$30000,$B793,$C$3:$C$30000,$C793,$D$3:$D$30000,$D793))</f>
        <v>0</v>
      </c>
      <c r="N793" s="13" t="n">
        <f aca="false">IF(SUMIFS($K$3:$K$30000,$B$3:$B$30000,$B793,$C$3:$C$30000,$C793,$D$3:$D$30000,$D793)=0,0,K793/SUMIFS($K$3:$K$30000,$B$3:$B$30000,$B793,$C$3:$C$30000,$C793,$D$3:$D$30000,$D793))</f>
        <v>0</v>
      </c>
      <c r="O793" s="10" t="n">
        <v>205</v>
      </c>
      <c r="P793" s="11" t="n">
        <f aca="false">O793/1000</f>
        <v>0.205</v>
      </c>
      <c r="Q793" s="10" t="n">
        <v>0</v>
      </c>
      <c r="R793" s="12" t="n">
        <f aca="false">Q793/1000</f>
        <v>0</v>
      </c>
      <c r="S793" s="10" t="n">
        <v>926281</v>
      </c>
      <c r="T793" s="10" t="n">
        <v>1374</v>
      </c>
    </row>
    <row r="794" customFormat="false" ht="15" hidden="false" customHeight="false" outlineLevel="0" collapsed="false">
      <c r="A794" s="3" t="s">
        <v>1073</v>
      </c>
      <c r="B794" s="2" t="s">
        <v>1074</v>
      </c>
      <c r="C794" s="2" t="n">
        <v>2025</v>
      </c>
      <c r="D794" s="2" t="s">
        <v>1488</v>
      </c>
      <c r="E794" s="3" t="s">
        <v>1489</v>
      </c>
      <c r="F794" s="2" t="n">
        <v>10</v>
      </c>
      <c r="G794" s="2" t="s">
        <v>147</v>
      </c>
      <c r="H794" s="3" t="s">
        <v>148</v>
      </c>
      <c r="I794" s="10" t="n">
        <v>0</v>
      </c>
      <c r="J794" s="11" t="n">
        <f aca="false">I794/1000</f>
        <v>0</v>
      </c>
      <c r="K794" s="10" t="n">
        <v>0</v>
      </c>
      <c r="L794" s="12" t="n">
        <f aca="false">K794/1000</f>
        <v>0</v>
      </c>
      <c r="M794" s="13" t="n">
        <f aca="false">IF(SUMIFS($I$3:$I$30000,$B$3:$B$30000,$B794,$C$3:$C$30000,$C794,$D$3:$D$30000,$D794)=0,0,I794/SUMIFS($I$3:$I$30000,$B$3:$B$30000,$B794,$C$3:$C$30000,$C794,$D$3:$D$30000,$D794))</f>
        <v>0</v>
      </c>
      <c r="N794" s="13" t="n">
        <f aca="false">IF(SUMIFS($K$3:$K$30000,$B$3:$B$30000,$B794,$C$3:$C$30000,$C794,$D$3:$D$30000,$D794)=0,0,K794/SUMIFS($K$3:$K$30000,$B$3:$B$30000,$B794,$C$3:$C$30000,$C794,$D$3:$D$30000,$D794))</f>
        <v>0</v>
      </c>
      <c r="O794" s="10" t="n">
        <v>20339</v>
      </c>
      <c r="P794" s="11" t="n">
        <f aca="false">O794/1000</f>
        <v>20.339</v>
      </c>
      <c r="Q794" s="10" t="n">
        <v>42</v>
      </c>
      <c r="R794" s="12" t="n">
        <f aca="false">Q794/1000</f>
        <v>0.042</v>
      </c>
      <c r="S794" s="10" t="n">
        <v>926281</v>
      </c>
      <c r="T794" s="10" t="n">
        <v>1374</v>
      </c>
    </row>
    <row r="795" customFormat="false" ht="15" hidden="false" customHeight="false" outlineLevel="0" collapsed="false">
      <c r="A795" s="3" t="s">
        <v>1073</v>
      </c>
      <c r="B795" s="2" t="s">
        <v>1074</v>
      </c>
      <c r="C795" s="2" t="n">
        <v>2025</v>
      </c>
      <c r="D795" s="2" t="s">
        <v>1488</v>
      </c>
      <c r="E795" s="3" t="s">
        <v>1489</v>
      </c>
      <c r="F795" s="2" t="n">
        <v>11</v>
      </c>
      <c r="G795" s="2" t="s">
        <v>197</v>
      </c>
      <c r="H795" s="3" t="s">
        <v>198</v>
      </c>
      <c r="I795" s="10" t="n">
        <v>0</v>
      </c>
      <c r="J795" s="11" t="n">
        <f aca="false">I795/1000</f>
        <v>0</v>
      </c>
      <c r="K795" s="10" t="n">
        <v>0</v>
      </c>
      <c r="L795" s="12" t="n">
        <f aca="false">K795/1000</f>
        <v>0</v>
      </c>
      <c r="M795" s="13" t="n">
        <f aca="false">IF(SUMIFS($I$3:$I$30000,$B$3:$B$30000,$B795,$C$3:$C$30000,$C795,$D$3:$D$30000,$D795)=0,0,I795/SUMIFS($I$3:$I$30000,$B$3:$B$30000,$B795,$C$3:$C$30000,$C795,$D$3:$D$30000,$D795))</f>
        <v>0</v>
      </c>
      <c r="N795" s="13" t="n">
        <f aca="false">IF(SUMIFS($K$3:$K$30000,$B$3:$B$30000,$B795,$C$3:$C$30000,$C795,$D$3:$D$30000,$D795)=0,0,K795/SUMIFS($K$3:$K$30000,$B$3:$B$30000,$B795,$C$3:$C$30000,$C795,$D$3:$D$30000,$D795))</f>
        <v>0</v>
      </c>
      <c r="O795" s="10" t="n">
        <v>106</v>
      </c>
      <c r="P795" s="11" t="n">
        <f aca="false">O795/1000</f>
        <v>0.106</v>
      </c>
      <c r="Q795" s="10" t="n">
        <v>0</v>
      </c>
      <c r="R795" s="12" t="n">
        <f aca="false">Q795/1000</f>
        <v>0</v>
      </c>
      <c r="S795" s="10" t="n">
        <v>926281</v>
      </c>
      <c r="T795" s="10" t="n">
        <v>1374</v>
      </c>
    </row>
    <row r="796" customFormat="false" ht="15" hidden="false" customHeight="false" outlineLevel="0" collapsed="false">
      <c r="A796" s="3" t="s">
        <v>1073</v>
      </c>
      <c r="B796" s="2" t="s">
        <v>1074</v>
      </c>
      <c r="C796" s="2" t="n">
        <v>2025</v>
      </c>
      <c r="D796" s="2" t="s">
        <v>1488</v>
      </c>
      <c r="E796" s="3" t="s">
        <v>1489</v>
      </c>
      <c r="F796" s="2" t="n">
        <v>12</v>
      </c>
      <c r="G796" s="2" t="s">
        <v>132</v>
      </c>
      <c r="H796" s="3" t="s">
        <v>133</v>
      </c>
      <c r="I796" s="10" t="n">
        <v>0</v>
      </c>
      <c r="J796" s="11" t="n">
        <f aca="false">I796/1000</f>
        <v>0</v>
      </c>
      <c r="K796" s="10" t="n">
        <v>0</v>
      </c>
      <c r="L796" s="12" t="n">
        <f aca="false">K796/1000</f>
        <v>0</v>
      </c>
      <c r="M796" s="13" t="n">
        <f aca="false">IF(SUMIFS($I$3:$I$30000,$B$3:$B$30000,$B796,$C$3:$C$30000,$C796,$D$3:$D$30000,$D796)=0,0,I796/SUMIFS($I$3:$I$30000,$B$3:$B$30000,$B796,$C$3:$C$30000,$C796,$D$3:$D$30000,$D796))</f>
        <v>0</v>
      </c>
      <c r="N796" s="13" t="n">
        <f aca="false">IF(SUMIFS($K$3:$K$30000,$B$3:$B$30000,$B796,$C$3:$C$30000,$C796,$D$3:$D$30000,$D796)=0,0,K796/SUMIFS($K$3:$K$30000,$B$3:$B$30000,$B796,$C$3:$C$30000,$C796,$D$3:$D$30000,$D796))</f>
        <v>0</v>
      </c>
      <c r="O796" s="10" t="n">
        <v>15559</v>
      </c>
      <c r="P796" s="11" t="n">
        <f aca="false">O796/1000</f>
        <v>15.559</v>
      </c>
      <c r="Q796" s="10" t="n">
        <v>53</v>
      </c>
      <c r="R796" s="12" t="n">
        <f aca="false">Q796/1000</f>
        <v>0.053</v>
      </c>
      <c r="S796" s="10" t="n">
        <v>926281</v>
      </c>
      <c r="T796" s="10" t="n">
        <v>1374</v>
      </c>
    </row>
    <row r="797" customFormat="false" ht="15" hidden="false" customHeight="false" outlineLevel="0" collapsed="false">
      <c r="A797" s="3" t="s">
        <v>1073</v>
      </c>
      <c r="B797" s="2" t="s">
        <v>1074</v>
      </c>
      <c r="C797" s="2" t="n">
        <v>2025</v>
      </c>
      <c r="D797" s="2" t="s">
        <v>1488</v>
      </c>
      <c r="E797" s="3" t="s">
        <v>1489</v>
      </c>
      <c r="F797" s="2" t="n">
        <v>13</v>
      </c>
      <c r="G797" s="2" t="s">
        <v>171</v>
      </c>
      <c r="H797" s="3" t="s">
        <v>172</v>
      </c>
      <c r="I797" s="10" t="n">
        <v>0</v>
      </c>
      <c r="J797" s="11" t="n">
        <f aca="false">I797/1000</f>
        <v>0</v>
      </c>
      <c r="K797" s="10" t="n">
        <v>0</v>
      </c>
      <c r="L797" s="12" t="n">
        <f aca="false">K797/1000</f>
        <v>0</v>
      </c>
      <c r="M797" s="13" t="n">
        <f aca="false">IF(SUMIFS($I$3:$I$30000,$B$3:$B$30000,$B797,$C$3:$C$30000,$C797,$D$3:$D$30000,$D797)=0,0,I797/SUMIFS($I$3:$I$30000,$B$3:$B$30000,$B797,$C$3:$C$30000,$C797,$D$3:$D$30000,$D797))</f>
        <v>0</v>
      </c>
      <c r="N797" s="13" t="n">
        <f aca="false">IF(SUMIFS($K$3:$K$30000,$B$3:$B$30000,$B797,$C$3:$C$30000,$C797,$D$3:$D$30000,$D797)=0,0,K797/SUMIFS($K$3:$K$30000,$B$3:$B$30000,$B797,$C$3:$C$30000,$C797,$D$3:$D$30000,$D797))</f>
        <v>0</v>
      </c>
      <c r="O797" s="10" t="n">
        <v>114855</v>
      </c>
      <c r="P797" s="11" t="n">
        <f aca="false">O797/1000</f>
        <v>114.855</v>
      </c>
      <c r="Q797" s="10" t="n">
        <v>100</v>
      </c>
      <c r="R797" s="12" t="n">
        <f aca="false">Q797/1000</f>
        <v>0.1</v>
      </c>
      <c r="S797" s="10" t="n">
        <v>926281</v>
      </c>
      <c r="T797" s="10" t="n">
        <v>1374</v>
      </c>
    </row>
    <row r="798" customFormat="false" ht="15" hidden="false" customHeight="false" outlineLevel="0" collapsed="false">
      <c r="A798" s="3" t="s">
        <v>1073</v>
      </c>
      <c r="B798" s="2" t="s">
        <v>1074</v>
      </c>
      <c r="C798" s="2" t="n">
        <v>2025</v>
      </c>
      <c r="D798" s="2" t="s">
        <v>1488</v>
      </c>
      <c r="E798" s="3" t="s">
        <v>1489</v>
      </c>
      <c r="F798" s="2" t="n">
        <v>14</v>
      </c>
      <c r="G798" s="2" t="s">
        <v>180</v>
      </c>
      <c r="H798" s="3" t="s">
        <v>181</v>
      </c>
      <c r="I798" s="10" t="n">
        <v>0</v>
      </c>
      <c r="J798" s="11" t="n">
        <f aca="false">I798/1000</f>
        <v>0</v>
      </c>
      <c r="K798" s="10" t="n">
        <v>0</v>
      </c>
      <c r="L798" s="12" t="n">
        <f aca="false">K798/1000</f>
        <v>0</v>
      </c>
      <c r="M798" s="13" t="n">
        <f aca="false">IF(SUMIFS($I$3:$I$30000,$B$3:$B$30000,$B798,$C$3:$C$30000,$C798,$D$3:$D$30000,$D798)=0,0,I798/SUMIFS($I$3:$I$30000,$B$3:$B$30000,$B798,$C$3:$C$30000,$C798,$D$3:$D$30000,$D798))</f>
        <v>0</v>
      </c>
      <c r="N798" s="13" t="n">
        <f aca="false">IF(SUMIFS($K$3:$K$30000,$B$3:$B$30000,$B798,$C$3:$C$30000,$C798,$D$3:$D$30000,$D798)=0,0,K798/SUMIFS($K$3:$K$30000,$B$3:$B$30000,$B798,$C$3:$C$30000,$C798,$D$3:$D$30000,$D798))</f>
        <v>0</v>
      </c>
      <c r="O798" s="10" t="n">
        <v>130</v>
      </c>
      <c r="P798" s="11" t="n">
        <f aca="false">O798/1000</f>
        <v>0.13</v>
      </c>
      <c r="Q798" s="10" t="n">
        <v>0</v>
      </c>
      <c r="R798" s="12" t="n">
        <f aca="false">Q798/1000</f>
        <v>0</v>
      </c>
      <c r="S798" s="10" t="n">
        <v>926281</v>
      </c>
      <c r="T798" s="10" t="n">
        <v>1374</v>
      </c>
    </row>
    <row r="799" customFormat="false" ht="15" hidden="false" customHeight="false" outlineLevel="0" collapsed="false">
      <c r="A799" s="3" t="s">
        <v>1073</v>
      </c>
      <c r="B799" s="2" t="s">
        <v>1074</v>
      </c>
      <c r="C799" s="2" t="n">
        <v>2025</v>
      </c>
      <c r="D799" s="2" t="s">
        <v>1488</v>
      </c>
      <c r="E799" s="3" t="s">
        <v>1489</v>
      </c>
      <c r="F799" s="2" t="n">
        <v>15</v>
      </c>
      <c r="G799" s="2" t="s">
        <v>205</v>
      </c>
      <c r="H799" s="3" t="s">
        <v>206</v>
      </c>
      <c r="I799" s="10" t="n">
        <v>0</v>
      </c>
      <c r="J799" s="11" t="n">
        <f aca="false">I799/1000</f>
        <v>0</v>
      </c>
      <c r="K799" s="10" t="n">
        <v>0</v>
      </c>
      <c r="L799" s="12" t="n">
        <f aca="false">K799/1000</f>
        <v>0</v>
      </c>
      <c r="M799" s="13" t="n">
        <f aca="false">IF(SUMIFS($I$3:$I$30000,$B$3:$B$30000,$B799,$C$3:$C$30000,$C799,$D$3:$D$30000,$D799)=0,0,I799/SUMIFS($I$3:$I$30000,$B$3:$B$30000,$B799,$C$3:$C$30000,$C799,$D$3:$D$30000,$D799))</f>
        <v>0</v>
      </c>
      <c r="N799" s="13" t="n">
        <f aca="false">IF(SUMIFS($K$3:$K$30000,$B$3:$B$30000,$B799,$C$3:$C$30000,$C799,$D$3:$D$30000,$D799)=0,0,K799/SUMIFS($K$3:$K$30000,$B$3:$B$30000,$B799,$C$3:$C$30000,$C799,$D$3:$D$30000,$D799))</f>
        <v>0</v>
      </c>
      <c r="O799" s="10" t="n">
        <v>42463</v>
      </c>
      <c r="P799" s="11" t="n">
        <f aca="false">O799/1000</f>
        <v>42.463</v>
      </c>
      <c r="Q799" s="10" t="n">
        <v>70</v>
      </c>
      <c r="R799" s="12" t="n">
        <f aca="false">Q799/1000</f>
        <v>0.07</v>
      </c>
      <c r="S799" s="10" t="n">
        <v>926281</v>
      </c>
      <c r="T799" s="10" t="n">
        <v>1374</v>
      </c>
    </row>
    <row r="800" customFormat="false" ht="15" hidden="false" customHeight="false" outlineLevel="0" collapsed="false">
      <c r="A800" s="3" t="s">
        <v>1073</v>
      </c>
      <c r="B800" s="2" t="s">
        <v>1074</v>
      </c>
      <c r="C800" s="2" t="n">
        <v>2025</v>
      </c>
      <c r="D800" s="2" t="s">
        <v>1488</v>
      </c>
      <c r="E800" s="3" t="s">
        <v>1489</v>
      </c>
      <c r="F800" s="2" t="n">
        <v>16</v>
      </c>
      <c r="G800" s="2" t="s">
        <v>210</v>
      </c>
      <c r="H800" s="3" t="s">
        <v>211</v>
      </c>
      <c r="I800" s="10" t="n">
        <v>0</v>
      </c>
      <c r="J800" s="11" t="n">
        <f aca="false">I800/1000</f>
        <v>0</v>
      </c>
      <c r="K800" s="10" t="n">
        <v>0</v>
      </c>
      <c r="L800" s="12" t="n">
        <f aca="false">K800/1000</f>
        <v>0</v>
      </c>
      <c r="M800" s="13" t="n">
        <f aca="false">IF(SUMIFS($I$3:$I$30000,$B$3:$B$30000,$B800,$C$3:$C$30000,$C800,$D$3:$D$30000,$D800)=0,0,I800/SUMIFS($I$3:$I$30000,$B$3:$B$30000,$B800,$C$3:$C$30000,$C800,$D$3:$D$30000,$D800))</f>
        <v>0</v>
      </c>
      <c r="N800" s="13" t="n">
        <f aca="false">IF(SUMIFS($K$3:$K$30000,$B$3:$B$30000,$B800,$C$3:$C$30000,$C800,$D$3:$D$30000,$D800)=0,0,K800/SUMIFS($K$3:$K$30000,$B$3:$B$30000,$B800,$C$3:$C$30000,$C800,$D$3:$D$30000,$D800))</f>
        <v>0</v>
      </c>
      <c r="O800" s="10" t="n">
        <v>368897</v>
      </c>
      <c r="P800" s="11" t="n">
        <f aca="false">O800/1000</f>
        <v>368.897</v>
      </c>
      <c r="Q800" s="10" t="n">
        <v>560</v>
      </c>
      <c r="R800" s="12" t="n">
        <f aca="false">Q800/1000</f>
        <v>0.56</v>
      </c>
      <c r="S800" s="10" t="n">
        <v>926281</v>
      </c>
      <c r="T800" s="10" t="n">
        <v>1374</v>
      </c>
    </row>
    <row r="801" customFormat="false" ht="15" hidden="false" customHeight="false" outlineLevel="0" collapsed="false">
      <c r="A801" s="3" t="s">
        <v>1073</v>
      </c>
      <c r="B801" s="2" t="s">
        <v>1074</v>
      </c>
      <c r="C801" s="2" t="n">
        <v>2025</v>
      </c>
      <c r="D801" s="2" t="s">
        <v>1490</v>
      </c>
      <c r="E801" s="3" t="s">
        <v>1491</v>
      </c>
      <c r="F801" s="2" t="n">
        <v>1</v>
      </c>
      <c r="G801" s="2" t="s">
        <v>107</v>
      </c>
      <c r="H801" s="3" t="s">
        <v>108</v>
      </c>
      <c r="I801" s="10" t="n">
        <v>647583</v>
      </c>
      <c r="J801" s="11" t="n">
        <f aca="false">I801/1000</f>
        <v>647.583</v>
      </c>
      <c r="K801" s="10" t="n">
        <v>1676</v>
      </c>
      <c r="L801" s="12" t="n">
        <f aca="false">K801/1000</f>
        <v>1.676</v>
      </c>
      <c r="M801" s="13" t="n">
        <f aca="false">IF(SUMIFS($I$3:$I$30000,$B$3:$B$30000,$B801,$C$3:$C$30000,$C801,$D$3:$D$30000,$D801)=0,0,I801/SUMIFS($I$3:$I$30000,$B$3:$B$30000,$B801,$C$3:$C$30000,$C801,$D$3:$D$30000,$D801))</f>
        <v>0.414438001301713</v>
      </c>
      <c r="N801" s="13" t="n">
        <f aca="false">IF(SUMIFS($K$3:$K$30000,$B$3:$B$30000,$B801,$C$3:$C$30000,$C801,$D$3:$D$30000,$D801)=0,0,K801/SUMIFS($K$3:$K$30000,$B$3:$B$30000,$B801,$C$3:$C$30000,$C801,$D$3:$D$30000,$D801))</f>
        <v>0.809661835748792</v>
      </c>
      <c r="O801" s="10" t="n">
        <v>2</v>
      </c>
      <c r="P801" s="11" t="n">
        <f aca="false">O801/1000</f>
        <v>0.002</v>
      </c>
      <c r="Q801" s="10" t="n">
        <v>3</v>
      </c>
      <c r="R801" s="12" t="n">
        <f aca="false">Q801/1000</f>
        <v>0.003</v>
      </c>
      <c r="S801" s="10" t="n">
        <v>1562557</v>
      </c>
      <c r="T801" s="10" t="n">
        <v>2070</v>
      </c>
    </row>
    <row r="802" customFormat="false" ht="15" hidden="false" customHeight="false" outlineLevel="0" collapsed="false">
      <c r="A802" s="3" t="s">
        <v>1073</v>
      </c>
      <c r="B802" s="2" t="s">
        <v>1074</v>
      </c>
      <c r="C802" s="2" t="n">
        <v>2025</v>
      </c>
      <c r="D802" s="2" t="s">
        <v>1490</v>
      </c>
      <c r="E802" s="3" t="s">
        <v>1491</v>
      </c>
      <c r="F802" s="2" t="n">
        <v>2</v>
      </c>
      <c r="G802" s="2" t="s">
        <v>97</v>
      </c>
      <c r="H802" s="3" t="s">
        <v>98</v>
      </c>
      <c r="I802" s="10" t="n">
        <v>558417</v>
      </c>
      <c r="J802" s="11" t="n">
        <f aca="false">I802/1000</f>
        <v>558.417</v>
      </c>
      <c r="K802" s="10" t="n">
        <v>85</v>
      </c>
      <c r="L802" s="12" t="n">
        <f aca="false">K802/1000</f>
        <v>0.085</v>
      </c>
      <c r="M802" s="13" t="n">
        <f aca="false">IF(SUMIFS($I$3:$I$30000,$B$3:$B$30000,$B802,$C$3:$C$30000,$C802,$D$3:$D$30000,$D802)=0,0,I802/SUMIFS($I$3:$I$30000,$B$3:$B$30000,$B802,$C$3:$C$30000,$C802,$D$3:$D$30000,$D802))</f>
        <v>0.357373843002207</v>
      </c>
      <c r="N802" s="13" t="n">
        <f aca="false">IF(SUMIFS($K$3:$K$30000,$B$3:$B$30000,$B802,$C$3:$C$30000,$C802,$D$3:$D$30000,$D802)=0,0,K802/SUMIFS($K$3:$K$30000,$B$3:$B$30000,$B802,$C$3:$C$30000,$C802,$D$3:$D$30000,$D802))</f>
        <v>0.0410628019323672</v>
      </c>
      <c r="O802" s="10" t="n">
        <v>49340</v>
      </c>
      <c r="P802" s="11" t="n">
        <f aca="false">O802/1000</f>
        <v>49.34</v>
      </c>
      <c r="Q802" s="10" t="n">
        <v>332</v>
      </c>
      <c r="R802" s="12" t="n">
        <f aca="false">Q802/1000</f>
        <v>0.332</v>
      </c>
      <c r="S802" s="10" t="n">
        <v>1562557</v>
      </c>
      <c r="T802" s="10" t="n">
        <v>2070</v>
      </c>
    </row>
    <row r="803" customFormat="false" ht="15" hidden="false" customHeight="false" outlineLevel="0" collapsed="false">
      <c r="A803" s="3" t="s">
        <v>1073</v>
      </c>
      <c r="B803" s="2" t="s">
        <v>1074</v>
      </c>
      <c r="C803" s="2" t="n">
        <v>2025</v>
      </c>
      <c r="D803" s="2" t="s">
        <v>1490</v>
      </c>
      <c r="E803" s="3" t="s">
        <v>1491</v>
      </c>
      <c r="F803" s="2" t="n">
        <v>3</v>
      </c>
      <c r="G803" s="2" t="s">
        <v>102</v>
      </c>
      <c r="H803" s="3" t="s">
        <v>103</v>
      </c>
      <c r="I803" s="10" t="n">
        <v>226626</v>
      </c>
      <c r="J803" s="11" t="n">
        <f aca="false">I803/1000</f>
        <v>226.626</v>
      </c>
      <c r="K803" s="10" t="n">
        <v>102</v>
      </c>
      <c r="L803" s="12" t="n">
        <f aca="false">K803/1000</f>
        <v>0.102</v>
      </c>
      <c r="M803" s="13" t="n">
        <f aca="false">IF(SUMIFS($I$3:$I$30000,$B$3:$B$30000,$B803,$C$3:$C$30000,$C803,$D$3:$D$30000,$D803)=0,0,I803/SUMIFS($I$3:$I$30000,$B$3:$B$30000,$B803,$C$3:$C$30000,$C803,$D$3:$D$30000,$D803))</f>
        <v>0.145035349110464</v>
      </c>
      <c r="N803" s="13" t="n">
        <f aca="false">IF(SUMIFS($K$3:$K$30000,$B$3:$B$30000,$B803,$C$3:$C$30000,$C803,$D$3:$D$30000,$D803)=0,0,K803/SUMIFS($K$3:$K$30000,$B$3:$B$30000,$B803,$C$3:$C$30000,$C803,$D$3:$D$30000,$D803))</f>
        <v>0.0492753623188406</v>
      </c>
      <c r="O803" s="10" t="n">
        <v>722491</v>
      </c>
      <c r="P803" s="11" t="n">
        <f aca="false">O803/1000</f>
        <v>722.491</v>
      </c>
      <c r="Q803" s="10" t="n">
        <v>1382</v>
      </c>
      <c r="R803" s="12" t="n">
        <f aca="false">Q803/1000</f>
        <v>1.382</v>
      </c>
      <c r="S803" s="10" t="n">
        <v>1562557</v>
      </c>
      <c r="T803" s="10" t="n">
        <v>2070</v>
      </c>
    </row>
    <row r="804" customFormat="false" ht="15" hidden="false" customHeight="false" outlineLevel="0" collapsed="false">
      <c r="A804" s="3" t="s">
        <v>1073</v>
      </c>
      <c r="B804" s="2" t="s">
        <v>1074</v>
      </c>
      <c r="C804" s="2" t="n">
        <v>2025</v>
      </c>
      <c r="D804" s="2" t="s">
        <v>1490</v>
      </c>
      <c r="E804" s="3" t="s">
        <v>1491</v>
      </c>
      <c r="F804" s="2" t="n">
        <v>4</v>
      </c>
      <c r="G804" s="2" t="s">
        <v>147</v>
      </c>
      <c r="H804" s="3" t="s">
        <v>148</v>
      </c>
      <c r="I804" s="10" t="n">
        <v>120133</v>
      </c>
      <c r="J804" s="11" t="n">
        <f aca="false">I804/1000</f>
        <v>120.133</v>
      </c>
      <c r="K804" s="10" t="n">
        <v>201</v>
      </c>
      <c r="L804" s="12" t="n">
        <f aca="false">K804/1000</f>
        <v>0.201</v>
      </c>
      <c r="M804" s="13" t="n">
        <f aca="false">IF(SUMIFS($I$3:$I$30000,$B$3:$B$30000,$B804,$C$3:$C$30000,$C804,$D$3:$D$30000,$D804)=0,0,I804/SUMIFS($I$3:$I$30000,$B$3:$B$30000,$B804,$C$3:$C$30000,$C804,$D$3:$D$30000,$D804))</f>
        <v>0.0768823153331367</v>
      </c>
      <c r="N804" s="13" t="n">
        <f aca="false">IF(SUMIFS($K$3:$K$30000,$B$3:$B$30000,$B804,$C$3:$C$30000,$C804,$D$3:$D$30000,$D804)=0,0,K804/SUMIFS($K$3:$K$30000,$B$3:$B$30000,$B804,$C$3:$C$30000,$C804,$D$3:$D$30000,$D804))</f>
        <v>0.0971014492753623</v>
      </c>
      <c r="O804" s="10" t="n">
        <v>86840</v>
      </c>
      <c r="P804" s="11" t="n">
        <f aca="false">O804/1000</f>
        <v>86.84</v>
      </c>
      <c r="Q804" s="10" t="n">
        <v>66</v>
      </c>
      <c r="R804" s="12" t="n">
        <f aca="false">Q804/1000</f>
        <v>0.066</v>
      </c>
      <c r="S804" s="10" t="n">
        <v>1562557</v>
      </c>
      <c r="T804" s="10" t="n">
        <v>2070</v>
      </c>
    </row>
    <row r="805" customFormat="false" ht="15" hidden="false" customHeight="false" outlineLevel="0" collapsed="false">
      <c r="A805" s="3" t="s">
        <v>1073</v>
      </c>
      <c r="B805" s="2" t="s">
        <v>1074</v>
      </c>
      <c r="C805" s="2" t="n">
        <v>2025</v>
      </c>
      <c r="D805" s="2" t="s">
        <v>1490</v>
      </c>
      <c r="E805" s="3" t="s">
        <v>1491</v>
      </c>
      <c r="F805" s="2" t="n">
        <v>5</v>
      </c>
      <c r="G805" s="2" t="s">
        <v>171</v>
      </c>
      <c r="H805" s="3" t="s">
        <v>172</v>
      </c>
      <c r="I805" s="10" t="n">
        <v>5048</v>
      </c>
      <c r="J805" s="11" t="n">
        <f aca="false">I805/1000</f>
        <v>5.048</v>
      </c>
      <c r="K805" s="10" t="n">
        <v>1</v>
      </c>
      <c r="L805" s="12" t="n">
        <f aca="false">K805/1000</f>
        <v>0.001</v>
      </c>
      <c r="M805" s="13" t="n">
        <f aca="false">IF(SUMIFS($I$3:$I$30000,$B$3:$B$30000,$B805,$C$3:$C$30000,$C805,$D$3:$D$30000,$D805)=0,0,I805/SUMIFS($I$3:$I$30000,$B$3:$B$30000,$B805,$C$3:$C$30000,$C805,$D$3:$D$30000,$D805))</f>
        <v>0.00323060214763365</v>
      </c>
      <c r="N805" s="13" t="n">
        <f aca="false">IF(SUMIFS($K$3:$K$30000,$B$3:$B$30000,$B805,$C$3:$C$30000,$C805,$D$3:$D$30000,$D805)=0,0,K805/SUMIFS($K$3:$K$30000,$B$3:$B$30000,$B805,$C$3:$C$30000,$C805,$D$3:$D$30000,$D805))</f>
        <v>0.000483091787439614</v>
      </c>
      <c r="O805" s="10" t="n">
        <v>397831</v>
      </c>
      <c r="P805" s="11" t="n">
        <f aca="false">O805/1000</f>
        <v>397.831</v>
      </c>
      <c r="Q805" s="10" t="n">
        <v>500</v>
      </c>
      <c r="R805" s="12" t="n">
        <f aca="false">Q805/1000</f>
        <v>0.5</v>
      </c>
      <c r="S805" s="10" t="n">
        <v>1562557</v>
      </c>
      <c r="T805" s="10" t="n">
        <v>2070</v>
      </c>
    </row>
    <row r="806" customFormat="false" ht="15" hidden="false" customHeight="false" outlineLevel="0" collapsed="false">
      <c r="A806" s="3" t="s">
        <v>1073</v>
      </c>
      <c r="B806" s="2" t="s">
        <v>1074</v>
      </c>
      <c r="C806" s="2" t="n">
        <v>2025</v>
      </c>
      <c r="D806" s="2" t="s">
        <v>1490</v>
      </c>
      <c r="E806" s="3" t="s">
        <v>1491</v>
      </c>
      <c r="F806" s="2" t="n">
        <v>6</v>
      </c>
      <c r="G806" s="2" t="s">
        <v>137</v>
      </c>
      <c r="H806" s="3" t="s">
        <v>138</v>
      </c>
      <c r="I806" s="10" t="n">
        <v>3980</v>
      </c>
      <c r="J806" s="11" t="n">
        <f aca="false">I806/1000</f>
        <v>3.98</v>
      </c>
      <c r="K806" s="10" t="n">
        <v>5</v>
      </c>
      <c r="L806" s="12" t="n">
        <f aca="false">K806/1000</f>
        <v>0.005</v>
      </c>
      <c r="M806" s="13" t="n">
        <f aca="false">IF(SUMIFS($I$3:$I$30000,$B$3:$B$30000,$B806,$C$3:$C$30000,$C806,$D$3:$D$30000,$D806)=0,0,I806/SUMIFS($I$3:$I$30000,$B$3:$B$30000,$B806,$C$3:$C$30000,$C806,$D$3:$D$30000,$D806))</f>
        <v>0.00254710708153367</v>
      </c>
      <c r="N806" s="13" t="n">
        <f aca="false">IF(SUMIFS($K$3:$K$30000,$B$3:$B$30000,$B806,$C$3:$C$30000,$C806,$D$3:$D$30000,$D806)=0,0,K806/SUMIFS($K$3:$K$30000,$B$3:$B$30000,$B806,$C$3:$C$30000,$C806,$D$3:$D$30000,$D806))</f>
        <v>0.00241545893719807</v>
      </c>
      <c r="O806" s="10" t="n">
        <v>98423</v>
      </c>
      <c r="P806" s="11" t="n">
        <f aca="false">O806/1000</f>
        <v>98.423</v>
      </c>
      <c r="Q806" s="10" t="n">
        <v>832</v>
      </c>
      <c r="R806" s="12" t="n">
        <f aca="false">Q806/1000</f>
        <v>0.832</v>
      </c>
      <c r="S806" s="10" t="n">
        <v>1562557</v>
      </c>
      <c r="T806" s="10" t="n">
        <v>2070</v>
      </c>
    </row>
    <row r="807" customFormat="false" ht="15" hidden="false" customHeight="false" outlineLevel="0" collapsed="false">
      <c r="A807" s="3" t="s">
        <v>1073</v>
      </c>
      <c r="B807" s="2" t="s">
        <v>1074</v>
      </c>
      <c r="C807" s="2" t="n">
        <v>2025</v>
      </c>
      <c r="D807" s="2" t="s">
        <v>1490</v>
      </c>
      <c r="E807" s="3" t="s">
        <v>1491</v>
      </c>
      <c r="F807" s="2" t="n">
        <v>7</v>
      </c>
      <c r="G807" s="2" t="s">
        <v>727</v>
      </c>
      <c r="H807" s="3" t="s">
        <v>728</v>
      </c>
      <c r="I807" s="10" t="n">
        <v>770</v>
      </c>
      <c r="J807" s="11" t="n">
        <f aca="false">I807/1000</f>
        <v>0.77</v>
      </c>
      <c r="K807" s="10" t="n">
        <v>0</v>
      </c>
      <c r="L807" s="12" t="n">
        <f aca="false">K807/1000</f>
        <v>0</v>
      </c>
      <c r="M807" s="13" t="n">
        <f aca="false">IF(SUMIFS($I$3:$I$30000,$B$3:$B$30000,$B807,$C$3:$C$30000,$C807,$D$3:$D$30000,$D807)=0,0,I807/SUMIFS($I$3:$I$30000,$B$3:$B$30000,$B807,$C$3:$C$30000,$C807,$D$3:$D$30000,$D807))</f>
        <v>0.00049278202331179</v>
      </c>
      <c r="N807" s="13" t="n">
        <f aca="false">IF(SUMIFS($K$3:$K$30000,$B$3:$B$30000,$B807,$C$3:$C$30000,$C807,$D$3:$D$30000,$D807)=0,0,K807/SUMIFS($K$3:$K$30000,$B$3:$B$30000,$B807,$C$3:$C$30000,$C807,$D$3:$D$30000,$D807))</f>
        <v>0</v>
      </c>
      <c r="O807" s="10" t="n">
        <v>0</v>
      </c>
      <c r="P807" s="11" t="n">
        <f aca="false">O807/1000</f>
        <v>0</v>
      </c>
      <c r="Q807" s="10" t="n">
        <v>0</v>
      </c>
      <c r="R807" s="12" t="n">
        <f aca="false">Q807/1000</f>
        <v>0</v>
      </c>
      <c r="S807" s="10" t="n">
        <v>1562557</v>
      </c>
      <c r="T807" s="10" t="n">
        <v>2070</v>
      </c>
    </row>
    <row r="808" customFormat="false" ht="15" hidden="false" customHeight="false" outlineLevel="0" collapsed="false">
      <c r="A808" s="3" t="s">
        <v>1073</v>
      </c>
      <c r="B808" s="2" t="s">
        <v>1074</v>
      </c>
      <c r="C808" s="2" t="n">
        <v>2025</v>
      </c>
      <c r="D808" s="2" t="s">
        <v>1490</v>
      </c>
      <c r="E808" s="3" t="s">
        <v>1491</v>
      </c>
      <c r="F808" s="2" t="n">
        <v>8</v>
      </c>
      <c r="G808" s="2" t="s">
        <v>142</v>
      </c>
      <c r="H808" s="3" t="s">
        <v>143</v>
      </c>
      <c r="I808" s="10" t="n">
        <v>0</v>
      </c>
      <c r="J808" s="11" t="n">
        <f aca="false">I808/1000</f>
        <v>0</v>
      </c>
      <c r="K808" s="10" t="n">
        <v>0</v>
      </c>
      <c r="L808" s="12" t="n">
        <f aca="false">K808/1000</f>
        <v>0</v>
      </c>
      <c r="M808" s="13" t="n">
        <f aca="false">IF(SUMIFS($I$3:$I$30000,$B$3:$B$30000,$B808,$C$3:$C$30000,$C808,$D$3:$D$30000,$D808)=0,0,I808/SUMIFS($I$3:$I$30000,$B$3:$B$30000,$B808,$C$3:$C$30000,$C808,$D$3:$D$30000,$D808))</f>
        <v>0</v>
      </c>
      <c r="N808" s="13" t="n">
        <f aca="false">IF(SUMIFS($K$3:$K$30000,$B$3:$B$30000,$B808,$C$3:$C$30000,$C808,$D$3:$D$30000,$D808)=0,0,K808/SUMIFS($K$3:$K$30000,$B$3:$B$30000,$B808,$C$3:$C$30000,$C808,$D$3:$D$30000,$D808))</f>
        <v>0</v>
      </c>
      <c r="O808" s="10" t="n">
        <v>611845</v>
      </c>
      <c r="P808" s="11" t="n">
        <f aca="false">O808/1000</f>
        <v>611.845</v>
      </c>
      <c r="Q808" s="10" t="n">
        <v>1043</v>
      </c>
      <c r="R808" s="12" t="n">
        <f aca="false">Q808/1000</f>
        <v>1.043</v>
      </c>
      <c r="S808" s="10" t="n">
        <v>1562557</v>
      </c>
      <c r="T808" s="10" t="n">
        <v>2070</v>
      </c>
    </row>
    <row r="809" customFormat="false" ht="15" hidden="false" customHeight="false" outlineLevel="0" collapsed="false">
      <c r="A809" s="3" t="s">
        <v>1073</v>
      </c>
      <c r="B809" s="2" t="s">
        <v>1074</v>
      </c>
      <c r="C809" s="2" t="n">
        <v>2025</v>
      </c>
      <c r="D809" s="2" t="s">
        <v>1490</v>
      </c>
      <c r="E809" s="3" t="s">
        <v>1491</v>
      </c>
      <c r="F809" s="2" t="n">
        <v>9</v>
      </c>
      <c r="G809" s="2" t="s">
        <v>197</v>
      </c>
      <c r="H809" s="3" t="s">
        <v>198</v>
      </c>
      <c r="I809" s="10" t="n">
        <v>0</v>
      </c>
      <c r="J809" s="11" t="n">
        <f aca="false">I809/1000</f>
        <v>0</v>
      </c>
      <c r="K809" s="10" t="n">
        <v>0</v>
      </c>
      <c r="L809" s="12" t="n">
        <f aca="false">K809/1000</f>
        <v>0</v>
      </c>
      <c r="M809" s="13" t="n">
        <f aca="false">IF(SUMIFS($I$3:$I$30000,$B$3:$B$30000,$B809,$C$3:$C$30000,$C809,$D$3:$D$30000,$D809)=0,0,I809/SUMIFS($I$3:$I$30000,$B$3:$B$30000,$B809,$C$3:$C$30000,$C809,$D$3:$D$30000,$D809))</f>
        <v>0</v>
      </c>
      <c r="N809" s="13" t="n">
        <f aca="false">IF(SUMIFS($K$3:$K$30000,$B$3:$B$30000,$B809,$C$3:$C$30000,$C809,$D$3:$D$30000,$D809)=0,0,K809/SUMIFS($K$3:$K$30000,$B$3:$B$30000,$B809,$C$3:$C$30000,$C809,$D$3:$D$30000,$D809))</f>
        <v>0</v>
      </c>
      <c r="O809" s="10" t="n">
        <v>47</v>
      </c>
      <c r="P809" s="11" t="n">
        <f aca="false">O809/1000</f>
        <v>0.047</v>
      </c>
      <c r="Q809" s="10" t="n">
        <v>0</v>
      </c>
      <c r="R809" s="12" t="n">
        <f aca="false">Q809/1000</f>
        <v>0</v>
      </c>
      <c r="S809" s="10" t="n">
        <v>1562557</v>
      </c>
      <c r="T809" s="10" t="n">
        <v>2070</v>
      </c>
    </row>
    <row r="810" customFormat="false" ht="15" hidden="false" customHeight="false" outlineLevel="0" collapsed="false">
      <c r="A810" s="3" t="s">
        <v>1073</v>
      </c>
      <c r="B810" s="2" t="s">
        <v>1074</v>
      </c>
      <c r="C810" s="2" t="n">
        <v>2026</v>
      </c>
      <c r="D810" s="2" t="s">
        <v>1488</v>
      </c>
      <c r="E810" s="3" t="s">
        <v>1489</v>
      </c>
      <c r="F810" s="2" t="n">
        <v>1</v>
      </c>
      <c r="G810" s="2" t="s">
        <v>147</v>
      </c>
      <c r="H810" s="3" t="s">
        <v>148</v>
      </c>
      <c r="I810" s="10" t="n">
        <v>2429691</v>
      </c>
      <c r="J810" s="11" t="n">
        <f aca="false">I810/1000</f>
        <v>2429.691</v>
      </c>
      <c r="K810" s="10" t="n">
        <v>1255</v>
      </c>
      <c r="L810" s="12" t="n">
        <f aca="false">K810/1000</f>
        <v>1.255</v>
      </c>
      <c r="M810" s="13" t="n">
        <f aca="false">IF(SUMIFS($I$3:$I$30000,$B$3:$B$30000,$B810,$C$3:$C$30000,$C810,$D$3:$D$30000,$D810)=0,0,I810/SUMIFS($I$3:$I$30000,$B$3:$B$30000,$B810,$C$3:$C$30000,$C810,$D$3:$D$30000,$D810))</f>
        <v>0.438301094863847</v>
      </c>
      <c r="N810" s="13" t="n">
        <f aca="false">IF(SUMIFS($K$3:$K$30000,$B$3:$B$30000,$B810,$C$3:$C$30000,$C810,$D$3:$D$30000,$D810)=0,0,K810/SUMIFS($K$3:$K$30000,$B$3:$B$30000,$B810,$C$3:$C$30000,$C810,$D$3:$D$30000,$D810))</f>
        <v>0.430827325780982</v>
      </c>
      <c r="O810" s="10" t="n">
        <v>523958</v>
      </c>
      <c r="P810" s="11" t="n">
        <f aca="false">O810/1000</f>
        <v>523.958</v>
      </c>
      <c r="Q810" s="10" t="n">
        <v>329</v>
      </c>
      <c r="R810" s="12" t="n">
        <f aca="false">Q810/1000</f>
        <v>0.329</v>
      </c>
      <c r="S810" s="10" t="n">
        <v>5543429</v>
      </c>
      <c r="T810" s="10" t="n">
        <v>2913</v>
      </c>
    </row>
    <row r="811" customFormat="false" ht="15" hidden="false" customHeight="false" outlineLevel="0" collapsed="false">
      <c r="A811" s="3" t="s">
        <v>1073</v>
      </c>
      <c r="B811" s="2" t="s">
        <v>1074</v>
      </c>
      <c r="C811" s="2" t="n">
        <v>2026</v>
      </c>
      <c r="D811" s="2" t="s">
        <v>1488</v>
      </c>
      <c r="E811" s="3" t="s">
        <v>1489</v>
      </c>
      <c r="F811" s="2" t="n">
        <v>2</v>
      </c>
      <c r="G811" s="2" t="s">
        <v>142</v>
      </c>
      <c r="H811" s="3" t="s">
        <v>143</v>
      </c>
      <c r="I811" s="10" t="n">
        <v>2103037</v>
      </c>
      <c r="J811" s="11" t="n">
        <f aca="false">I811/1000</f>
        <v>2103.037</v>
      </c>
      <c r="K811" s="10" t="n">
        <v>904</v>
      </c>
      <c r="L811" s="12" t="n">
        <f aca="false">K811/1000</f>
        <v>0.904</v>
      </c>
      <c r="M811" s="13" t="n">
        <f aca="false">IF(SUMIFS($I$3:$I$30000,$B$3:$B$30000,$B811,$C$3:$C$30000,$C811,$D$3:$D$30000,$D811)=0,0,I811/SUMIFS($I$3:$I$30000,$B$3:$B$30000,$B811,$C$3:$C$30000,$C811,$D$3:$D$30000,$D811))</f>
        <v>0.379374751620342</v>
      </c>
      <c r="N811" s="13" t="n">
        <f aca="false">IF(SUMIFS($K$3:$K$30000,$B$3:$B$30000,$B811,$C$3:$C$30000,$C811,$D$3:$D$30000,$D811)=0,0,K811/SUMIFS($K$3:$K$30000,$B$3:$B$30000,$B811,$C$3:$C$30000,$C811,$D$3:$D$30000,$D811))</f>
        <v>0.310332990044628</v>
      </c>
      <c r="O811" s="10" t="n">
        <v>823211</v>
      </c>
      <c r="P811" s="11" t="n">
        <f aca="false">O811/1000</f>
        <v>823.211</v>
      </c>
      <c r="Q811" s="10" t="n">
        <v>370</v>
      </c>
      <c r="R811" s="12" t="n">
        <f aca="false">Q811/1000</f>
        <v>0.37</v>
      </c>
      <c r="S811" s="10" t="n">
        <v>5543429</v>
      </c>
      <c r="T811" s="10" t="n">
        <v>2913</v>
      </c>
    </row>
    <row r="812" customFormat="false" ht="15" hidden="false" customHeight="false" outlineLevel="0" collapsed="false">
      <c r="A812" s="3" t="s">
        <v>1073</v>
      </c>
      <c r="B812" s="2" t="s">
        <v>1074</v>
      </c>
      <c r="C812" s="2" t="n">
        <v>2026</v>
      </c>
      <c r="D812" s="2" t="s">
        <v>1488</v>
      </c>
      <c r="E812" s="3" t="s">
        <v>1489</v>
      </c>
      <c r="F812" s="2" t="n">
        <v>3</v>
      </c>
      <c r="G812" s="2" t="s">
        <v>102</v>
      </c>
      <c r="H812" s="3" t="s">
        <v>103</v>
      </c>
      <c r="I812" s="10" t="n">
        <v>576456</v>
      </c>
      <c r="J812" s="11" t="n">
        <f aca="false">I812/1000</f>
        <v>576.456</v>
      </c>
      <c r="K812" s="10" t="n">
        <v>407</v>
      </c>
      <c r="L812" s="12" t="n">
        <f aca="false">K812/1000</f>
        <v>0.407</v>
      </c>
      <c r="M812" s="13" t="n">
        <f aca="false">IF(SUMIFS($I$3:$I$30000,$B$3:$B$30000,$B812,$C$3:$C$30000,$C812,$D$3:$D$30000,$D812)=0,0,I812/SUMIFS($I$3:$I$30000,$B$3:$B$30000,$B812,$C$3:$C$30000,$C812,$D$3:$D$30000,$D812))</f>
        <v>0.10398906525185</v>
      </c>
      <c r="N812" s="13" t="n">
        <f aca="false">IF(SUMIFS($K$3:$K$30000,$B$3:$B$30000,$B812,$C$3:$C$30000,$C812,$D$3:$D$30000,$D812)=0,0,K812/SUMIFS($K$3:$K$30000,$B$3:$B$30000,$B812,$C$3:$C$30000,$C812,$D$3:$D$30000,$D812))</f>
        <v>0.139718503261243</v>
      </c>
      <c r="O812" s="10" t="n">
        <v>692288</v>
      </c>
      <c r="P812" s="11" t="n">
        <f aca="false">O812/1000</f>
        <v>692.288</v>
      </c>
      <c r="Q812" s="10" t="n">
        <v>394</v>
      </c>
      <c r="R812" s="12" t="n">
        <f aca="false">Q812/1000</f>
        <v>0.394</v>
      </c>
      <c r="S812" s="10" t="n">
        <v>5543429</v>
      </c>
      <c r="T812" s="10" t="n">
        <v>2913</v>
      </c>
    </row>
    <row r="813" customFormat="false" ht="15" hidden="false" customHeight="false" outlineLevel="0" collapsed="false">
      <c r="A813" s="3" t="s">
        <v>1073</v>
      </c>
      <c r="B813" s="2" t="s">
        <v>1074</v>
      </c>
      <c r="C813" s="2" t="n">
        <v>2026</v>
      </c>
      <c r="D813" s="2" t="s">
        <v>1488</v>
      </c>
      <c r="E813" s="3" t="s">
        <v>1489</v>
      </c>
      <c r="F813" s="2" t="n">
        <v>4</v>
      </c>
      <c r="G813" s="2" t="s">
        <v>97</v>
      </c>
      <c r="H813" s="3" t="s">
        <v>98</v>
      </c>
      <c r="I813" s="10" t="n">
        <v>299858</v>
      </c>
      <c r="J813" s="11" t="n">
        <f aca="false">I813/1000</f>
        <v>299.858</v>
      </c>
      <c r="K813" s="10" t="n">
        <v>230</v>
      </c>
      <c r="L813" s="12" t="n">
        <f aca="false">K813/1000</f>
        <v>0.23</v>
      </c>
      <c r="M813" s="13" t="n">
        <f aca="false">IF(SUMIFS($I$3:$I$30000,$B$3:$B$30000,$B813,$C$3:$C$30000,$C813,$D$3:$D$30000,$D813)=0,0,I813/SUMIFS($I$3:$I$30000,$B$3:$B$30000,$B813,$C$3:$C$30000,$C813,$D$3:$D$30000,$D813))</f>
        <v>0.0540925120534601</v>
      </c>
      <c r="N813" s="13" t="n">
        <f aca="false">IF(SUMIFS($K$3:$K$30000,$B$3:$B$30000,$B813,$C$3:$C$30000,$C813,$D$3:$D$30000,$D813)=0,0,K813/SUMIFS($K$3:$K$30000,$B$3:$B$30000,$B813,$C$3:$C$30000,$C813,$D$3:$D$30000,$D813))</f>
        <v>0.0789564023343632</v>
      </c>
      <c r="O813" s="10" t="n">
        <v>2013750</v>
      </c>
      <c r="P813" s="11" t="n">
        <f aca="false">O813/1000</f>
        <v>2013.75</v>
      </c>
      <c r="Q813" s="10" t="n">
        <v>1125</v>
      </c>
      <c r="R813" s="12" t="n">
        <f aca="false">Q813/1000</f>
        <v>1.125</v>
      </c>
      <c r="S813" s="10" t="n">
        <v>5543429</v>
      </c>
      <c r="T813" s="10" t="n">
        <v>2913</v>
      </c>
    </row>
    <row r="814" customFormat="false" ht="15" hidden="false" customHeight="false" outlineLevel="0" collapsed="false">
      <c r="A814" s="3" t="s">
        <v>1073</v>
      </c>
      <c r="B814" s="2" t="s">
        <v>1074</v>
      </c>
      <c r="C814" s="2" t="n">
        <v>2026</v>
      </c>
      <c r="D814" s="2" t="s">
        <v>1488</v>
      </c>
      <c r="E814" s="3" t="s">
        <v>1489</v>
      </c>
      <c r="F814" s="2" t="n">
        <v>5</v>
      </c>
      <c r="G814" s="2" t="s">
        <v>107</v>
      </c>
      <c r="H814" s="3" t="s">
        <v>108</v>
      </c>
      <c r="I814" s="10" t="n">
        <v>108712</v>
      </c>
      <c r="J814" s="11" t="n">
        <f aca="false">I814/1000</f>
        <v>108.712</v>
      </c>
      <c r="K814" s="10" t="n">
        <v>112</v>
      </c>
      <c r="L814" s="12" t="n">
        <f aca="false">K814/1000</f>
        <v>0.112</v>
      </c>
      <c r="M814" s="13" t="n">
        <f aca="false">IF(SUMIFS($I$3:$I$30000,$B$3:$B$30000,$B814,$C$3:$C$30000,$C814,$D$3:$D$30000,$D814)=0,0,I814/SUMIFS($I$3:$I$30000,$B$3:$B$30000,$B814,$C$3:$C$30000,$C814,$D$3:$D$30000,$D814))</f>
        <v>0.0196109664252938</v>
      </c>
      <c r="N814" s="13" t="n">
        <f aca="false">IF(SUMIFS($K$3:$K$30000,$B$3:$B$30000,$B814,$C$3:$C$30000,$C814,$D$3:$D$30000,$D814)=0,0,K814/SUMIFS($K$3:$K$30000,$B$3:$B$30000,$B814,$C$3:$C$30000,$C814,$D$3:$D$30000,$D814))</f>
        <v>0.0384483350497769</v>
      </c>
      <c r="O814" s="10" t="n">
        <v>0</v>
      </c>
      <c r="P814" s="11" t="n">
        <f aca="false">O814/1000</f>
        <v>0</v>
      </c>
      <c r="Q814" s="10" t="n">
        <v>0</v>
      </c>
      <c r="R814" s="12" t="n">
        <f aca="false">Q814/1000</f>
        <v>0</v>
      </c>
      <c r="S814" s="10" t="n">
        <v>5543429</v>
      </c>
      <c r="T814" s="10" t="n">
        <v>2913</v>
      </c>
    </row>
    <row r="815" customFormat="false" ht="15" hidden="false" customHeight="false" outlineLevel="0" collapsed="false">
      <c r="A815" s="3" t="s">
        <v>1073</v>
      </c>
      <c r="B815" s="2" t="s">
        <v>1074</v>
      </c>
      <c r="C815" s="2" t="n">
        <v>2026</v>
      </c>
      <c r="D815" s="2" t="s">
        <v>1488</v>
      </c>
      <c r="E815" s="3" t="s">
        <v>1489</v>
      </c>
      <c r="F815" s="2" t="n">
        <v>6</v>
      </c>
      <c r="G815" s="2" t="s">
        <v>247</v>
      </c>
      <c r="H815" s="3" t="s">
        <v>248</v>
      </c>
      <c r="I815" s="10" t="n">
        <v>12695</v>
      </c>
      <c r="J815" s="11" t="n">
        <f aca="false">I815/1000</f>
        <v>12.695</v>
      </c>
      <c r="K815" s="10" t="n">
        <v>0</v>
      </c>
      <c r="L815" s="12" t="n">
        <f aca="false">K815/1000</f>
        <v>0</v>
      </c>
      <c r="M815" s="13" t="n">
        <f aca="false">IF(SUMIFS($I$3:$I$30000,$B$3:$B$30000,$B815,$C$3:$C$30000,$C815,$D$3:$D$30000,$D815)=0,0,I815/SUMIFS($I$3:$I$30000,$B$3:$B$30000,$B815,$C$3:$C$30000,$C815,$D$3:$D$30000,$D815))</f>
        <v>0.00229009878181898</v>
      </c>
      <c r="N815" s="13" t="n">
        <f aca="false">IF(SUMIFS($K$3:$K$30000,$B$3:$B$30000,$B815,$C$3:$C$30000,$C815,$D$3:$D$30000,$D815)=0,0,K815/SUMIFS($K$3:$K$30000,$B$3:$B$30000,$B815,$C$3:$C$30000,$C815,$D$3:$D$30000,$D815))</f>
        <v>0</v>
      </c>
      <c r="O815" s="10" t="n">
        <v>0</v>
      </c>
      <c r="P815" s="11" t="n">
        <f aca="false">O815/1000</f>
        <v>0</v>
      </c>
      <c r="Q815" s="10" t="n">
        <v>0</v>
      </c>
      <c r="R815" s="12" t="n">
        <f aca="false">Q815/1000</f>
        <v>0</v>
      </c>
      <c r="S815" s="10" t="n">
        <v>5543429</v>
      </c>
      <c r="T815" s="10" t="n">
        <v>2913</v>
      </c>
    </row>
    <row r="816" customFormat="false" ht="15" hidden="false" customHeight="false" outlineLevel="0" collapsed="false">
      <c r="A816" s="3" t="s">
        <v>1073</v>
      </c>
      <c r="B816" s="2" t="s">
        <v>1074</v>
      </c>
      <c r="C816" s="2" t="n">
        <v>2026</v>
      </c>
      <c r="D816" s="2" t="s">
        <v>1488</v>
      </c>
      <c r="E816" s="3" t="s">
        <v>1489</v>
      </c>
      <c r="F816" s="2" t="n">
        <v>7</v>
      </c>
      <c r="G816" s="2" t="s">
        <v>162</v>
      </c>
      <c r="H816" s="3" t="s">
        <v>163</v>
      </c>
      <c r="I816" s="10" t="n">
        <v>9108</v>
      </c>
      <c r="J816" s="11" t="n">
        <f aca="false">I816/1000</f>
        <v>9.108</v>
      </c>
      <c r="K816" s="10" t="n">
        <v>5</v>
      </c>
      <c r="L816" s="12" t="n">
        <f aca="false">K816/1000</f>
        <v>0.005</v>
      </c>
      <c r="M816" s="13" t="n">
        <f aca="false">IF(SUMIFS($I$3:$I$30000,$B$3:$B$30000,$B816,$C$3:$C$30000,$C816,$D$3:$D$30000,$D816)=0,0,I816/SUMIFS($I$3:$I$30000,$B$3:$B$30000,$B816,$C$3:$C$30000,$C816,$D$3:$D$30000,$D816))</f>
        <v>0.00164302636508919</v>
      </c>
      <c r="N816" s="13" t="n">
        <f aca="false">IF(SUMIFS($K$3:$K$30000,$B$3:$B$30000,$B816,$C$3:$C$30000,$C816,$D$3:$D$30000,$D816)=0,0,K816/SUMIFS($K$3:$K$30000,$B$3:$B$30000,$B816,$C$3:$C$30000,$C816,$D$3:$D$30000,$D816))</f>
        <v>0.0017164435290079</v>
      </c>
      <c r="O816" s="10" t="n">
        <v>0</v>
      </c>
      <c r="P816" s="11" t="n">
        <f aca="false">O816/1000</f>
        <v>0</v>
      </c>
      <c r="Q816" s="10" t="n">
        <v>0</v>
      </c>
      <c r="R816" s="12" t="n">
        <f aca="false">Q816/1000</f>
        <v>0</v>
      </c>
      <c r="S816" s="10" t="n">
        <v>5543429</v>
      </c>
      <c r="T816" s="10" t="n">
        <v>2913</v>
      </c>
    </row>
    <row r="817" customFormat="false" ht="15" hidden="false" customHeight="false" outlineLevel="0" collapsed="false">
      <c r="A817" s="3" t="s">
        <v>1073</v>
      </c>
      <c r="B817" s="2" t="s">
        <v>1074</v>
      </c>
      <c r="C817" s="2" t="n">
        <v>2026</v>
      </c>
      <c r="D817" s="2" t="s">
        <v>1488</v>
      </c>
      <c r="E817" s="3" t="s">
        <v>1489</v>
      </c>
      <c r="F817" s="2" t="n">
        <v>8</v>
      </c>
      <c r="G817" s="2" t="s">
        <v>727</v>
      </c>
      <c r="H817" s="3" t="s">
        <v>728</v>
      </c>
      <c r="I817" s="10" t="n">
        <v>1954</v>
      </c>
      <c r="J817" s="11" t="n">
        <f aca="false">I817/1000</f>
        <v>1.954</v>
      </c>
      <c r="K817" s="10" t="n">
        <v>0</v>
      </c>
      <c r="L817" s="12" t="n">
        <f aca="false">K817/1000</f>
        <v>0</v>
      </c>
      <c r="M817" s="13" t="n">
        <f aca="false">IF(SUMIFS($I$3:$I$30000,$B$3:$B$30000,$B817,$C$3:$C$30000,$C817,$D$3:$D$30000,$D817)=0,0,I817/SUMIFS($I$3:$I$30000,$B$3:$B$30000,$B817,$C$3:$C$30000,$C817,$D$3:$D$30000,$D817))</f>
        <v>0.000352489406827435</v>
      </c>
      <c r="N817" s="13" t="n">
        <f aca="false">IF(SUMIFS($K$3:$K$30000,$B$3:$B$30000,$B817,$C$3:$C$30000,$C817,$D$3:$D$30000,$D817)=0,0,K817/SUMIFS($K$3:$K$30000,$B$3:$B$30000,$B817,$C$3:$C$30000,$C817,$D$3:$D$30000,$D817))</f>
        <v>0</v>
      </c>
      <c r="O817" s="10" t="n">
        <v>0</v>
      </c>
      <c r="P817" s="11" t="n">
        <f aca="false">O817/1000</f>
        <v>0</v>
      </c>
      <c r="Q817" s="10" t="n">
        <v>0</v>
      </c>
      <c r="R817" s="12" t="n">
        <f aca="false">Q817/1000</f>
        <v>0</v>
      </c>
      <c r="S817" s="10" t="n">
        <v>5543429</v>
      </c>
      <c r="T817" s="10" t="n">
        <v>2913</v>
      </c>
    </row>
    <row r="818" customFormat="false" ht="15" hidden="false" customHeight="false" outlineLevel="0" collapsed="false">
      <c r="A818" s="3" t="s">
        <v>1073</v>
      </c>
      <c r="B818" s="2" t="s">
        <v>1074</v>
      </c>
      <c r="C818" s="2" t="n">
        <v>2026</v>
      </c>
      <c r="D818" s="2" t="s">
        <v>1488</v>
      </c>
      <c r="E818" s="3" t="s">
        <v>1489</v>
      </c>
      <c r="F818" s="2" t="n">
        <v>9</v>
      </c>
      <c r="G818" s="2" t="s">
        <v>1231</v>
      </c>
      <c r="H818" s="3" t="s">
        <v>1232</v>
      </c>
      <c r="I818" s="10" t="n">
        <v>1880</v>
      </c>
      <c r="J818" s="11" t="n">
        <f aca="false">I818/1000</f>
        <v>1.88</v>
      </c>
      <c r="K818" s="10" t="n">
        <v>0</v>
      </c>
      <c r="L818" s="12" t="n">
        <f aca="false">K818/1000</f>
        <v>0</v>
      </c>
      <c r="M818" s="13" t="n">
        <f aca="false">IF(SUMIFS($I$3:$I$30000,$B$3:$B$30000,$B818,$C$3:$C$30000,$C818,$D$3:$D$30000,$D818)=0,0,I818/SUMIFS($I$3:$I$30000,$B$3:$B$30000,$B818,$C$3:$C$30000,$C818,$D$3:$D$30000,$D818))</f>
        <v>0.000339140268595485</v>
      </c>
      <c r="N818" s="13" t="n">
        <f aca="false">IF(SUMIFS($K$3:$K$30000,$B$3:$B$30000,$B818,$C$3:$C$30000,$C818,$D$3:$D$30000,$D818)=0,0,K818/SUMIFS($K$3:$K$30000,$B$3:$B$30000,$B818,$C$3:$C$30000,$C818,$D$3:$D$30000,$D818))</f>
        <v>0</v>
      </c>
      <c r="O818" s="10" t="n">
        <v>0</v>
      </c>
      <c r="P818" s="11" t="n">
        <f aca="false">O818/1000</f>
        <v>0</v>
      </c>
      <c r="Q818" s="10" t="n">
        <v>0</v>
      </c>
      <c r="R818" s="12" t="n">
        <f aca="false">Q818/1000</f>
        <v>0</v>
      </c>
      <c r="S818" s="10" t="n">
        <v>5543429</v>
      </c>
      <c r="T818" s="10" t="n">
        <v>2913</v>
      </c>
    </row>
    <row r="819" customFormat="false" ht="15" hidden="false" customHeight="false" outlineLevel="0" collapsed="false">
      <c r="A819" s="3" t="s">
        <v>1073</v>
      </c>
      <c r="B819" s="2" t="s">
        <v>1074</v>
      </c>
      <c r="C819" s="2" t="n">
        <v>2026</v>
      </c>
      <c r="D819" s="2" t="s">
        <v>1488</v>
      </c>
      <c r="E819" s="3" t="s">
        <v>1489</v>
      </c>
      <c r="F819" s="2" t="n">
        <v>10</v>
      </c>
      <c r="G819" s="2" t="s">
        <v>180</v>
      </c>
      <c r="H819" s="3" t="s">
        <v>181</v>
      </c>
      <c r="I819" s="10" t="n">
        <v>38</v>
      </c>
      <c r="J819" s="11" t="n">
        <f aca="false">I819/1000</f>
        <v>0.038</v>
      </c>
      <c r="K819" s="10" t="n">
        <v>0</v>
      </c>
      <c r="L819" s="12" t="n">
        <f aca="false">K819/1000</f>
        <v>0</v>
      </c>
      <c r="M819" s="13" t="n">
        <f aca="false">IF(SUMIFS($I$3:$I$30000,$B$3:$B$30000,$B819,$C$3:$C$30000,$C819,$D$3:$D$30000,$D819)=0,0,I819/SUMIFS($I$3:$I$30000,$B$3:$B$30000,$B819,$C$3:$C$30000,$C819,$D$3:$D$30000,$D819))</f>
        <v>6.85496287586618E-006</v>
      </c>
      <c r="N819" s="13" t="n">
        <f aca="false">IF(SUMIFS($K$3:$K$30000,$B$3:$B$30000,$B819,$C$3:$C$30000,$C819,$D$3:$D$30000,$D819)=0,0,K819/SUMIFS($K$3:$K$30000,$B$3:$B$30000,$B819,$C$3:$C$30000,$C819,$D$3:$D$30000,$D819))</f>
        <v>0</v>
      </c>
      <c r="O819" s="10" t="n">
        <v>0</v>
      </c>
      <c r="P819" s="11" t="n">
        <f aca="false">O819/1000</f>
        <v>0</v>
      </c>
      <c r="Q819" s="10" t="n">
        <v>0</v>
      </c>
      <c r="R819" s="12" t="n">
        <f aca="false">Q819/1000</f>
        <v>0</v>
      </c>
      <c r="S819" s="10" t="n">
        <v>5543429</v>
      </c>
      <c r="T819" s="10" t="n">
        <v>2913</v>
      </c>
    </row>
    <row r="820" customFormat="false" ht="15" hidden="false" customHeight="false" outlineLevel="0" collapsed="false">
      <c r="A820" s="3" t="s">
        <v>1073</v>
      </c>
      <c r="B820" s="2" t="s">
        <v>1074</v>
      </c>
      <c r="C820" s="2" t="n">
        <v>2026</v>
      </c>
      <c r="D820" s="2" t="s">
        <v>1488</v>
      </c>
      <c r="E820" s="3" t="s">
        <v>1489</v>
      </c>
      <c r="F820" s="2" t="n">
        <v>11</v>
      </c>
      <c r="G820" s="2" t="s">
        <v>210</v>
      </c>
      <c r="H820" s="3" t="s">
        <v>211</v>
      </c>
      <c r="I820" s="10" t="n">
        <v>0</v>
      </c>
      <c r="J820" s="11" t="n">
        <f aca="false">I820/1000</f>
        <v>0</v>
      </c>
      <c r="K820" s="10" t="n">
        <v>0</v>
      </c>
      <c r="L820" s="12" t="n">
        <f aca="false">K820/1000</f>
        <v>0</v>
      </c>
      <c r="M820" s="13" t="n">
        <f aca="false">IF(SUMIFS($I$3:$I$30000,$B$3:$B$30000,$B820,$C$3:$C$30000,$C820,$D$3:$D$30000,$D820)=0,0,I820/SUMIFS($I$3:$I$30000,$B$3:$B$30000,$B820,$C$3:$C$30000,$C820,$D$3:$D$30000,$D820))</f>
        <v>0</v>
      </c>
      <c r="N820" s="13" t="n">
        <f aca="false">IF(SUMIFS($K$3:$K$30000,$B$3:$B$30000,$B820,$C$3:$C$30000,$C820,$D$3:$D$30000,$D820)=0,0,K820/SUMIFS($K$3:$K$30000,$B$3:$B$30000,$B820,$C$3:$C$30000,$C820,$D$3:$D$30000,$D820))</f>
        <v>0</v>
      </c>
      <c r="O820" s="10" t="n">
        <v>880766</v>
      </c>
      <c r="P820" s="11" t="n">
        <f aca="false">O820/1000</f>
        <v>880.766</v>
      </c>
      <c r="Q820" s="10" t="n">
        <v>731</v>
      </c>
      <c r="R820" s="12" t="n">
        <f aca="false">Q820/1000</f>
        <v>0.731</v>
      </c>
      <c r="S820" s="10" t="n">
        <v>5543429</v>
      </c>
      <c r="T820" s="10" t="n">
        <v>2913</v>
      </c>
    </row>
    <row r="821" customFormat="false" ht="15" hidden="false" customHeight="false" outlineLevel="0" collapsed="false">
      <c r="A821" s="3" t="s">
        <v>1073</v>
      </c>
      <c r="B821" s="2" t="s">
        <v>1074</v>
      </c>
      <c r="C821" s="2" t="n">
        <v>2026</v>
      </c>
      <c r="D821" s="2" t="s">
        <v>1490</v>
      </c>
      <c r="E821" s="3" t="s">
        <v>1491</v>
      </c>
      <c r="F821" s="2" t="n">
        <v>1</v>
      </c>
      <c r="G821" s="2" t="s">
        <v>97</v>
      </c>
      <c r="H821" s="3" t="s">
        <v>98</v>
      </c>
      <c r="I821" s="10" t="n">
        <v>736654</v>
      </c>
      <c r="J821" s="11" t="n">
        <f aca="false">I821/1000</f>
        <v>736.654</v>
      </c>
      <c r="K821" s="10" t="n">
        <v>105</v>
      </c>
      <c r="L821" s="12" t="n">
        <f aca="false">K821/1000</f>
        <v>0.105</v>
      </c>
      <c r="M821" s="13" t="n">
        <f aca="false">IF(SUMIFS($I$3:$I$30000,$B$3:$B$30000,$B821,$C$3:$C$30000,$C821,$D$3:$D$30000,$D821)=0,0,I821/SUMIFS($I$3:$I$30000,$B$3:$B$30000,$B821,$C$3:$C$30000,$C821,$D$3:$D$30000,$D821))</f>
        <v>0.507721053716203</v>
      </c>
      <c r="N821" s="13" t="n">
        <f aca="false">IF(SUMIFS($K$3:$K$30000,$B$3:$B$30000,$B821,$C$3:$C$30000,$C821,$D$3:$D$30000,$D821)=0,0,K821/SUMIFS($K$3:$K$30000,$B$3:$B$30000,$B821,$C$3:$C$30000,$C821,$D$3:$D$30000,$D821))</f>
        <v>0.0549163179916318</v>
      </c>
      <c r="O821" s="10" t="n">
        <v>0</v>
      </c>
      <c r="P821" s="11" t="n">
        <f aca="false">O821/1000</f>
        <v>0</v>
      </c>
      <c r="Q821" s="10" t="n">
        <v>0</v>
      </c>
      <c r="R821" s="12" t="n">
        <f aca="false">Q821/1000</f>
        <v>0</v>
      </c>
      <c r="S821" s="10" t="n">
        <v>1450903</v>
      </c>
      <c r="T821" s="10" t="n">
        <v>1912</v>
      </c>
    </row>
    <row r="822" customFormat="false" ht="15" hidden="false" customHeight="false" outlineLevel="0" collapsed="false">
      <c r="A822" s="3" t="s">
        <v>1073</v>
      </c>
      <c r="B822" s="2" t="s">
        <v>1074</v>
      </c>
      <c r="C822" s="2" t="n">
        <v>2026</v>
      </c>
      <c r="D822" s="2" t="s">
        <v>1490</v>
      </c>
      <c r="E822" s="3" t="s">
        <v>1491</v>
      </c>
      <c r="F822" s="2" t="n">
        <v>2</v>
      </c>
      <c r="G822" s="2" t="s">
        <v>107</v>
      </c>
      <c r="H822" s="3" t="s">
        <v>108</v>
      </c>
      <c r="I822" s="10" t="n">
        <v>578363</v>
      </c>
      <c r="J822" s="11" t="n">
        <f aca="false">I822/1000</f>
        <v>578.363</v>
      </c>
      <c r="K822" s="10" t="n">
        <v>1707</v>
      </c>
      <c r="L822" s="12" t="n">
        <f aca="false">K822/1000</f>
        <v>1.707</v>
      </c>
      <c r="M822" s="13" t="n">
        <f aca="false">IF(SUMIFS($I$3:$I$30000,$B$3:$B$30000,$B822,$C$3:$C$30000,$C822,$D$3:$D$30000,$D822)=0,0,I822/SUMIFS($I$3:$I$30000,$B$3:$B$30000,$B822,$C$3:$C$30000,$C822,$D$3:$D$30000,$D822))</f>
        <v>0.398622788704689</v>
      </c>
      <c r="N822" s="13" t="n">
        <f aca="false">IF(SUMIFS($K$3:$K$30000,$B$3:$B$30000,$B822,$C$3:$C$30000,$C822,$D$3:$D$30000,$D822)=0,0,K822/SUMIFS($K$3:$K$30000,$B$3:$B$30000,$B822,$C$3:$C$30000,$C822,$D$3:$D$30000,$D822))</f>
        <v>0.892782426778243</v>
      </c>
      <c r="O822" s="10" t="n">
        <v>13425</v>
      </c>
      <c r="P822" s="11" t="n">
        <f aca="false">O822/1000</f>
        <v>13.425</v>
      </c>
      <c r="Q822" s="10" t="n">
        <v>1</v>
      </c>
      <c r="R822" s="12" t="n">
        <f aca="false">Q822/1000</f>
        <v>0.001</v>
      </c>
      <c r="S822" s="10" t="n">
        <v>1450903</v>
      </c>
      <c r="T822" s="10" t="n">
        <v>1912</v>
      </c>
    </row>
    <row r="823" customFormat="false" ht="15" hidden="false" customHeight="false" outlineLevel="0" collapsed="false">
      <c r="A823" s="3" t="s">
        <v>1073</v>
      </c>
      <c r="B823" s="2" t="s">
        <v>1074</v>
      </c>
      <c r="C823" s="2" t="n">
        <v>2026</v>
      </c>
      <c r="D823" s="2" t="s">
        <v>1490</v>
      </c>
      <c r="E823" s="3" t="s">
        <v>1491</v>
      </c>
      <c r="F823" s="2" t="n">
        <v>3</v>
      </c>
      <c r="G823" s="2" t="s">
        <v>102</v>
      </c>
      <c r="H823" s="3" t="s">
        <v>103</v>
      </c>
      <c r="I823" s="10" t="n">
        <v>131153</v>
      </c>
      <c r="J823" s="11" t="n">
        <f aca="false">I823/1000</f>
        <v>131.153</v>
      </c>
      <c r="K823" s="10" t="n">
        <v>55</v>
      </c>
      <c r="L823" s="12" t="n">
        <f aca="false">K823/1000</f>
        <v>0.055</v>
      </c>
      <c r="M823" s="13" t="n">
        <f aca="false">IF(SUMIFS($I$3:$I$30000,$B$3:$B$30000,$B823,$C$3:$C$30000,$C823,$D$3:$D$30000,$D823)=0,0,I823/SUMIFS($I$3:$I$30000,$B$3:$B$30000,$B823,$C$3:$C$30000,$C823,$D$3:$D$30000,$D823))</f>
        <v>0.0903940511529716</v>
      </c>
      <c r="N823" s="13" t="n">
        <f aca="false">IF(SUMIFS($K$3:$K$30000,$B$3:$B$30000,$B823,$C$3:$C$30000,$C823,$D$3:$D$30000,$D823)=0,0,K823/SUMIFS($K$3:$K$30000,$B$3:$B$30000,$B823,$C$3:$C$30000,$C823,$D$3:$D$30000,$D823))</f>
        <v>0.028765690376569</v>
      </c>
      <c r="O823" s="10" t="n">
        <v>76856</v>
      </c>
      <c r="P823" s="11" t="n">
        <f aca="false">O823/1000</f>
        <v>76.856</v>
      </c>
      <c r="Q823" s="10" t="n">
        <v>29</v>
      </c>
      <c r="R823" s="12" t="n">
        <f aca="false">Q823/1000</f>
        <v>0.029</v>
      </c>
      <c r="S823" s="10" t="n">
        <v>1450903</v>
      </c>
      <c r="T823" s="10" t="n">
        <v>1912</v>
      </c>
    </row>
    <row r="824" customFormat="false" ht="15" hidden="false" customHeight="false" outlineLevel="0" collapsed="false">
      <c r="A824" s="3" t="s">
        <v>1073</v>
      </c>
      <c r="B824" s="2" t="s">
        <v>1074</v>
      </c>
      <c r="C824" s="2" t="n">
        <v>2026</v>
      </c>
      <c r="D824" s="2" t="s">
        <v>1490</v>
      </c>
      <c r="E824" s="3" t="s">
        <v>1491</v>
      </c>
      <c r="F824" s="2" t="n">
        <v>4</v>
      </c>
      <c r="G824" s="2" t="s">
        <v>142</v>
      </c>
      <c r="H824" s="3" t="s">
        <v>143</v>
      </c>
      <c r="I824" s="10" t="n">
        <v>3827</v>
      </c>
      <c r="J824" s="11" t="n">
        <f aca="false">I824/1000</f>
        <v>3.827</v>
      </c>
      <c r="K824" s="10" t="n">
        <v>45</v>
      </c>
      <c r="L824" s="12" t="n">
        <f aca="false">K824/1000</f>
        <v>0.045</v>
      </c>
      <c r="M824" s="13" t="n">
        <f aca="false">IF(SUMIFS($I$3:$I$30000,$B$3:$B$30000,$B824,$C$3:$C$30000,$C824,$D$3:$D$30000,$D824)=0,0,I824/SUMIFS($I$3:$I$30000,$B$3:$B$30000,$B824,$C$3:$C$30000,$C824,$D$3:$D$30000,$D824))</f>
        <v>0.00263766771451985</v>
      </c>
      <c r="N824" s="13" t="n">
        <f aca="false">IF(SUMIFS($K$3:$K$30000,$B$3:$B$30000,$B824,$C$3:$C$30000,$C824,$D$3:$D$30000,$D824)=0,0,K824/SUMIFS($K$3:$K$30000,$B$3:$B$30000,$B824,$C$3:$C$30000,$C824,$D$3:$D$30000,$D824))</f>
        <v>0.0235355648535565</v>
      </c>
      <c r="O824" s="10" t="n">
        <v>0</v>
      </c>
      <c r="P824" s="11" t="n">
        <f aca="false">O824/1000</f>
        <v>0</v>
      </c>
      <c r="Q824" s="10" t="n">
        <v>0</v>
      </c>
      <c r="R824" s="12" t="n">
        <f aca="false">Q824/1000</f>
        <v>0</v>
      </c>
      <c r="S824" s="10" t="n">
        <v>1450903</v>
      </c>
      <c r="T824" s="10" t="n">
        <v>1912</v>
      </c>
    </row>
    <row r="825" customFormat="false" ht="15" hidden="false" customHeight="false" outlineLevel="0" collapsed="false">
      <c r="A825" s="3" t="s">
        <v>1073</v>
      </c>
      <c r="B825" s="2" t="s">
        <v>1074</v>
      </c>
      <c r="C825" s="2" t="n">
        <v>2026</v>
      </c>
      <c r="D825" s="2" t="s">
        <v>1490</v>
      </c>
      <c r="E825" s="3" t="s">
        <v>1491</v>
      </c>
      <c r="F825" s="2" t="n">
        <v>5</v>
      </c>
      <c r="G825" s="2" t="s">
        <v>727</v>
      </c>
      <c r="H825" s="3" t="s">
        <v>728</v>
      </c>
      <c r="I825" s="10" t="n">
        <v>726</v>
      </c>
      <c r="J825" s="11" t="n">
        <f aca="false">I825/1000</f>
        <v>0.726</v>
      </c>
      <c r="K825" s="10" t="n">
        <v>0</v>
      </c>
      <c r="L825" s="12" t="n">
        <f aca="false">K825/1000</f>
        <v>0</v>
      </c>
      <c r="M825" s="13" t="n">
        <f aca="false">IF(SUMIFS($I$3:$I$30000,$B$3:$B$30000,$B825,$C$3:$C$30000,$C825,$D$3:$D$30000,$D825)=0,0,I825/SUMIFS($I$3:$I$30000,$B$3:$B$30000,$B825,$C$3:$C$30000,$C825,$D$3:$D$30000,$D825))</f>
        <v>0.00050037804043413</v>
      </c>
      <c r="N825" s="13" t="n">
        <f aca="false">IF(SUMIFS($K$3:$K$30000,$B$3:$B$30000,$B825,$C$3:$C$30000,$C825,$D$3:$D$30000,$D825)=0,0,K825/SUMIFS($K$3:$K$30000,$B$3:$B$30000,$B825,$C$3:$C$30000,$C825,$D$3:$D$30000,$D825))</f>
        <v>0</v>
      </c>
      <c r="O825" s="10" t="n">
        <v>0</v>
      </c>
      <c r="P825" s="11" t="n">
        <f aca="false">O825/1000</f>
        <v>0</v>
      </c>
      <c r="Q825" s="10" t="n">
        <v>0</v>
      </c>
      <c r="R825" s="12" t="n">
        <f aca="false">Q825/1000</f>
        <v>0</v>
      </c>
      <c r="S825" s="10" t="n">
        <v>1450903</v>
      </c>
      <c r="T825" s="10" t="n">
        <v>1912</v>
      </c>
    </row>
    <row r="826" customFormat="false" ht="15" hidden="false" customHeight="false" outlineLevel="0" collapsed="false">
      <c r="A826" s="3" t="s">
        <v>1073</v>
      </c>
      <c r="B826" s="2" t="s">
        <v>1074</v>
      </c>
      <c r="C826" s="2" t="n">
        <v>2026</v>
      </c>
      <c r="D826" s="2" t="s">
        <v>1490</v>
      </c>
      <c r="E826" s="3" t="s">
        <v>1491</v>
      </c>
      <c r="F826" s="2" t="n">
        <v>6</v>
      </c>
      <c r="G826" s="2" t="s">
        <v>171</v>
      </c>
      <c r="H826" s="3" t="s">
        <v>172</v>
      </c>
      <c r="I826" s="10" t="n">
        <v>180</v>
      </c>
      <c r="J826" s="11" t="n">
        <f aca="false">I826/1000</f>
        <v>0.18</v>
      </c>
      <c r="K826" s="10" t="n">
        <v>0</v>
      </c>
      <c r="L826" s="12" t="n">
        <f aca="false">K826/1000</f>
        <v>0</v>
      </c>
      <c r="M826" s="13" t="n">
        <f aca="false">IF(SUMIFS($I$3:$I$30000,$B$3:$B$30000,$B826,$C$3:$C$30000,$C826,$D$3:$D$30000,$D826)=0,0,I826/SUMIFS($I$3:$I$30000,$B$3:$B$30000,$B826,$C$3:$C$30000,$C826,$D$3:$D$30000,$D826))</f>
        <v>0.000124060671182016</v>
      </c>
      <c r="N826" s="13" t="n">
        <f aca="false">IF(SUMIFS($K$3:$K$30000,$B$3:$B$30000,$B826,$C$3:$C$30000,$C826,$D$3:$D$30000,$D826)=0,0,K826/SUMIFS($K$3:$K$30000,$B$3:$B$30000,$B826,$C$3:$C$30000,$C826,$D$3:$D$30000,$D826))</f>
        <v>0</v>
      </c>
      <c r="O826" s="10" t="n">
        <v>0</v>
      </c>
      <c r="P826" s="11" t="n">
        <f aca="false">O826/1000</f>
        <v>0</v>
      </c>
      <c r="Q826" s="10" t="n">
        <v>0</v>
      </c>
      <c r="R826" s="12" t="n">
        <f aca="false">Q826/1000</f>
        <v>0</v>
      </c>
      <c r="S826" s="10" t="n">
        <v>1450903</v>
      </c>
      <c r="T826" s="10" t="n">
        <v>1912</v>
      </c>
    </row>
    <row r="827" customFormat="false" ht="15" hidden="false" customHeight="false" outlineLevel="0" collapsed="false">
      <c r="A827" s="3" t="s">
        <v>1073</v>
      </c>
      <c r="B827" s="2" t="s">
        <v>1074</v>
      </c>
      <c r="C827" s="2" t="n">
        <v>2026</v>
      </c>
      <c r="D827" s="2" t="s">
        <v>1490</v>
      </c>
      <c r="E827" s="3" t="s">
        <v>1491</v>
      </c>
      <c r="F827" s="2" t="n">
        <v>7</v>
      </c>
      <c r="G827" s="2" t="s">
        <v>147</v>
      </c>
      <c r="H827" s="3" t="s">
        <v>148</v>
      </c>
      <c r="I827" s="10" t="n">
        <v>0</v>
      </c>
      <c r="J827" s="11" t="n">
        <f aca="false">I827/1000</f>
        <v>0</v>
      </c>
      <c r="K827" s="10" t="n">
        <v>0</v>
      </c>
      <c r="L827" s="12" t="n">
        <f aca="false">K827/1000</f>
        <v>0</v>
      </c>
      <c r="M827" s="13" t="n">
        <f aca="false">IF(SUMIFS($I$3:$I$30000,$B$3:$B$30000,$B827,$C$3:$C$30000,$C827,$D$3:$D$30000,$D827)=0,0,I827/SUMIFS($I$3:$I$30000,$B$3:$B$30000,$B827,$C$3:$C$30000,$C827,$D$3:$D$30000,$D827))</f>
        <v>0</v>
      </c>
      <c r="N827" s="13" t="n">
        <f aca="false">IF(SUMIFS($K$3:$K$30000,$B$3:$B$30000,$B827,$C$3:$C$30000,$C827,$D$3:$D$30000,$D827)=0,0,K827/SUMIFS($K$3:$K$30000,$B$3:$B$30000,$B827,$C$3:$C$30000,$C827,$D$3:$D$30000,$D827))</f>
        <v>0</v>
      </c>
      <c r="O827" s="10" t="n">
        <v>284652</v>
      </c>
      <c r="P827" s="11" t="n">
        <f aca="false">O827/1000</f>
        <v>284.652</v>
      </c>
      <c r="Q827" s="10" t="n">
        <v>139</v>
      </c>
      <c r="R827" s="12" t="n">
        <f aca="false">Q827/1000</f>
        <v>0.139</v>
      </c>
      <c r="S827" s="10" t="n">
        <v>1450903</v>
      </c>
      <c r="T827" s="10" t="n">
        <v>1912</v>
      </c>
    </row>
    <row r="828" customFormat="false" ht="15" hidden="false" customHeight="false" outlineLevel="0" collapsed="false">
      <c r="A828" s="3" t="s">
        <v>1073</v>
      </c>
      <c r="B828" s="2" t="s">
        <v>1074</v>
      </c>
      <c r="C828" s="2" t="n">
        <v>2026</v>
      </c>
      <c r="D828" s="2" t="s">
        <v>1490</v>
      </c>
      <c r="E828" s="3" t="s">
        <v>1491</v>
      </c>
      <c r="F828" s="2" t="n">
        <v>8</v>
      </c>
      <c r="G828" s="2" t="s">
        <v>1272</v>
      </c>
      <c r="H828" s="3" t="s">
        <v>1273</v>
      </c>
      <c r="I828" s="10" t="n">
        <v>0</v>
      </c>
      <c r="J828" s="11" t="n">
        <f aca="false">I828/1000</f>
        <v>0</v>
      </c>
      <c r="K828" s="10" t="n">
        <v>0</v>
      </c>
      <c r="L828" s="12" t="n">
        <f aca="false">K828/1000</f>
        <v>0</v>
      </c>
      <c r="M828" s="13" t="n">
        <f aca="false">IF(SUMIFS($I$3:$I$30000,$B$3:$B$30000,$B828,$C$3:$C$30000,$C828,$D$3:$D$30000,$D828)=0,0,I828/SUMIFS($I$3:$I$30000,$B$3:$B$30000,$B828,$C$3:$C$30000,$C828,$D$3:$D$30000,$D828))</f>
        <v>0</v>
      </c>
      <c r="N828" s="13" t="n">
        <f aca="false">IF(SUMIFS($K$3:$K$30000,$B$3:$B$30000,$B828,$C$3:$C$30000,$C828,$D$3:$D$30000,$D828)=0,0,K828/SUMIFS($K$3:$K$30000,$B$3:$B$30000,$B828,$C$3:$C$30000,$C828,$D$3:$D$30000,$D828))</f>
        <v>0</v>
      </c>
      <c r="O828" s="10" t="n">
        <v>2334</v>
      </c>
      <c r="P828" s="11" t="n">
        <f aca="false">O828/1000</f>
        <v>2.334</v>
      </c>
      <c r="Q828" s="10" t="n">
        <v>5</v>
      </c>
      <c r="R828" s="12" t="n">
        <f aca="false">Q828/1000</f>
        <v>0.005</v>
      </c>
      <c r="S828" s="10" t="n">
        <v>1450903</v>
      </c>
      <c r="T828" s="10" t="n">
        <v>1912</v>
      </c>
    </row>
    <row r="829" customFormat="false" ht="15" hidden="false" customHeight="false" outlineLevel="0" collapsed="false">
      <c r="A829" s="3" t="s">
        <v>1277</v>
      </c>
      <c r="B829" s="2" t="s">
        <v>1278</v>
      </c>
      <c r="C829" s="2" t="n">
        <v>2022</v>
      </c>
      <c r="D829" s="2" t="s">
        <v>1492</v>
      </c>
      <c r="E829" s="3" t="s">
        <v>1493</v>
      </c>
      <c r="F829" s="2" t="n">
        <v>1</v>
      </c>
      <c r="G829" s="2" t="s">
        <v>107</v>
      </c>
      <c r="H829" s="3" t="s">
        <v>108</v>
      </c>
      <c r="I829" s="10" t="n">
        <v>48727</v>
      </c>
      <c r="J829" s="11" t="n">
        <f aca="false">I829/1000</f>
        <v>48.727</v>
      </c>
      <c r="K829" s="10" t="n">
        <v>39</v>
      </c>
      <c r="L829" s="12" t="n">
        <f aca="false">K829/1000</f>
        <v>0.039</v>
      </c>
      <c r="M829" s="13" t="n">
        <f aca="false">IF(SUMIFS($I$3:$I$30000,$B$3:$B$30000,$B829,$C$3:$C$30000,$C829,$D$3:$D$30000,$D829)=0,0,I829/SUMIFS($I$3:$I$30000,$B$3:$B$30000,$B829,$C$3:$C$30000,$C829,$D$3:$D$30000,$D829))</f>
        <v>0.768491940825789</v>
      </c>
      <c r="N829" s="13" t="n">
        <f aca="false">IF(SUMIFS($K$3:$K$30000,$B$3:$B$30000,$B829,$C$3:$C$30000,$C829,$D$3:$D$30000,$D829)=0,0,K829/SUMIFS($K$3:$K$30000,$B$3:$B$30000,$B829,$C$3:$C$30000,$C829,$D$3:$D$30000,$D829))</f>
        <v>0.709090909090909</v>
      </c>
      <c r="O829" s="10" t="n">
        <v>0</v>
      </c>
      <c r="P829" s="11" t="n">
        <f aca="false">O829/1000</f>
        <v>0</v>
      </c>
      <c r="Q829" s="10" t="n">
        <v>0</v>
      </c>
      <c r="R829" s="12" t="n">
        <f aca="false">Q829/1000</f>
        <v>0</v>
      </c>
      <c r="S829" s="10" t="n">
        <v>63406</v>
      </c>
      <c r="T829" s="10" t="n">
        <v>55</v>
      </c>
    </row>
    <row r="830" customFormat="false" ht="15" hidden="false" customHeight="false" outlineLevel="0" collapsed="false">
      <c r="A830" s="3" t="s">
        <v>1277</v>
      </c>
      <c r="B830" s="2" t="s">
        <v>1278</v>
      </c>
      <c r="C830" s="2" t="n">
        <v>2022</v>
      </c>
      <c r="D830" s="2" t="s">
        <v>1492</v>
      </c>
      <c r="E830" s="3" t="s">
        <v>1493</v>
      </c>
      <c r="F830" s="2" t="n">
        <v>2</v>
      </c>
      <c r="G830" s="2" t="s">
        <v>97</v>
      </c>
      <c r="H830" s="3" t="s">
        <v>98</v>
      </c>
      <c r="I830" s="10" t="n">
        <v>11950</v>
      </c>
      <c r="J830" s="11" t="n">
        <f aca="false">I830/1000</f>
        <v>11.95</v>
      </c>
      <c r="K830" s="10" t="n">
        <v>7</v>
      </c>
      <c r="L830" s="12" t="n">
        <f aca="false">K830/1000</f>
        <v>0.007</v>
      </c>
      <c r="M830" s="13" t="n">
        <f aca="false">IF(SUMIFS($I$3:$I$30000,$B$3:$B$30000,$B830,$C$3:$C$30000,$C830,$D$3:$D$30000,$D830)=0,0,I830/SUMIFS($I$3:$I$30000,$B$3:$B$30000,$B830,$C$3:$C$30000,$C830,$D$3:$D$30000,$D830))</f>
        <v>0.188467968331073</v>
      </c>
      <c r="N830" s="13" t="n">
        <f aca="false">IF(SUMIFS($K$3:$K$30000,$B$3:$B$30000,$B830,$C$3:$C$30000,$C830,$D$3:$D$30000,$D830)=0,0,K830/SUMIFS($K$3:$K$30000,$B$3:$B$30000,$B830,$C$3:$C$30000,$C830,$D$3:$D$30000,$D830))</f>
        <v>0.127272727272727</v>
      </c>
      <c r="O830" s="10" t="n">
        <v>0</v>
      </c>
      <c r="P830" s="11" t="n">
        <f aca="false">O830/1000</f>
        <v>0</v>
      </c>
      <c r="Q830" s="10" t="n">
        <v>0</v>
      </c>
      <c r="R830" s="12" t="n">
        <f aca="false">Q830/1000</f>
        <v>0</v>
      </c>
      <c r="S830" s="10" t="n">
        <v>63406</v>
      </c>
      <c r="T830" s="10" t="n">
        <v>55</v>
      </c>
    </row>
    <row r="831" customFormat="false" ht="15" hidden="false" customHeight="false" outlineLevel="0" collapsed="false">
      <c r="A831" s="3" t="s">
        <v>1277</v>
      </c>
      <c r="B831" s="2" t="s">
        <v>1278</v>
      </c>
      <c r="C831" s="2" t="n">
        <v>2022</v>
      </c>
      <c r="D831" s="2" t="s">
        <v>1492</v>
      </c>
      <c r="E831" s="3" t="s">
        <v>1493</v>
      </c>
      <c r="F831" s="2" t="n">
        <v>3</v>
      </c>
      <c r="G831" s="2" t="s">
        <v>137</v>
      </c>
      <c r="H831" s="3" t="s">
        <v>138</v>
      </c>
      <c r="I831" s="10" t="n">
        <v>1430</v>
      </c>
      <c r="J831" s="11" t="n">
        <f aca="false">I831/1000</f>
        <v>1.43</v>
      </c>
      <c r="K831" s="10" t="n">
        <v>1</v>
      </c>
      <c r="L831" s="12" t="n">
        <f aca="false">K831/1000</f>
        <v>0.001</v>
      </c>
      <c r="M831" s="13" t="n">
        <f aca="false">IF(SUMIFS($I$3:$I$30000,$B$3:$B$30000,$B831,$C$3:$C$30000,$C831,$D$3:$D$30000,$D831)=0,0,I831/SUMIFS($I$3:$I$30000,$B$3:$B$30000,$B831,$C$3:$C$30000,$C831,$D$3:$D$30000,$D831))</f>
        <v>0.0225530706873167</v>
      </c>
      <c r="N831" s="13" t="n">
        <f aca="false">IF(SUMIFS($K$3:$K$30000,$B$3:$B$30000,$B831,$C$3:$C$30000,$C831,$D$3:$D$30000,$D831)=0,0,K831/SUMIFS($K$3:$K$30000,$B$3:$B$30000,$B831,$C$3:$C$30000,$C831,$D$3:$D$30000,$D831))</f>
        <v>0.0181818181818182</v>
      </c>
      <c r="O831" s="10" t="n">
        <v>0</v>
      </c>
      <c r="P831" s="11" t="n">
        <f aca="false">O831/1000</f>
        <v>0</v>
      </c>
      <c r="Q831" s="10" t="n">
        <v>0</v>
      </c>
      <c r="R831" s="12" t="n">
        <f aca="false">Q831/1000</f>
        <v>0</v>
      </c>
      <c r="S831" s="10" t="n">
        <v>63406</v>
      </c>
      <c r="T831" s="10" t="n">
        <v>55</v>
      </c>
    </row>
    <row r="832" customFormat="false" ht="15" hidden="false" customHeight="false" outlineLevel="0" collapsed="false">
      <c r="A832" s="3" t="s">
        <v>1277</v>
      </c>
      <c r="B832" s="2" t="s">
        <v>1278</v>
      </c>
      <c r="C832" s="2" t="n">
        <v>2022</v>
      </c>
      <c r="D832" s="2" t="s">
        <v>1492</v>
      </c>
      <c r="E832" s="3" t="s">
        <v>1493</v>
      </c>
      <c r="F832" s="2" t="n">
        <v>4</v>
      </c>
      <c r="G832" s="2" t="s">
        <v>102</v>
      </c>
      <c r="H832" s="3" t="s">
        <v>103</v>
      </c>
      <c r="I832" s="10" t="n">
        <v>1155</v>
      </c>
      <c r="J832" s="11" t="n">
        <f aca="false">I832/1000</f>
        <v>1.155</v>
      </c>
      <c r="K832" s="10" t="n">
        <v>1</v>
      </c>
      <c r="L832" s="12" t="n">
        <f aca="false">K832/1000</f>
        <v>0.001</v>
      </c>
      <c r="M832" s="13" t="n">
        <f aca="false">IF(SUMIFS($I$3:$I$30000,$B$3:$B$30000,$B832,$C$3:$C$30000,$C832,$D$3:$D$30000,$D832)=0,0,I832/SUMIFS($I$3:$I$30000,$B$3:$B$30000,$B832,$C$3:$C$30000,$C832,$D$3:$D$30000,$D832))</f>
        <v>0.0182159417089865</v>
      </c>
      <c r="N832" s="13" t="n">
        <f aca="false">IF(SUMIFS($K$3:$K$30000,$B$3:$B$30000,$B832,$C$3:$C$30000,$C832,$D$3:$D$30000,$D832)=0,0,K832/SUMIFS($K$3:$K$30000,$B$3:$B$30000,$B832,$C$3:$C$30000,$C832,$D$3:$D$30000,$D832))</f>
        <v>0.0181818181818182</v>
      </c>
      <c r="O832" s="10" t="n">
        <v>0</v>
      </c>
      <c r="P832" s="11" t="n">
        <f aca="false">O832/1000</f>
        <v>0</v>
      </c>
      <c r="Q832" s="10" t="n">
        <v>0</v>
      </c>
      <c r="R832" s="12" t="n">
        <f aca="false">Q832/1000</f>
        <v>0</v>
      </c>
      <c r="S832" s="10" t="n">
        <v>63406</v>
      </c>
      <c r="T832" s="10" t="n">
        <v>55</v>
      </c>
    </row>
    <row r="833" customFormat="false" ht="15" hidden="false" customHeight="false" outlineLevel="0" collapsed="false">
      <c r="A833" s="3" t="s">
        <v>1277</v>
      </c>
      <c r="B833" s="2" t="s">
        <v>1278</v>
      </c>
      <c r="C833" s="2" t="n">
        <v>2022</v>
      </c>
      <c r="D833" s="2" t="s">
        <v>1492</v>
      </c>
      <c r="E833" s="3" t="s">
        <v>1493</v>
      </c>
      <c r="F833" s="2" t="n">
        <v>5</v>
      </c>
      <c r="G833" s="2" t="s">
        <v>142</v>
      </c>
      <c r="H833" s="3" t="s">
        <v>143</v>
      </c>
      <c r="I833" s="10" t="n">
        <v>144</v>
      </c>
      <c r="J833" s="11" t="n">
        <f aca="false">I833/1000</f>
        <v>0.144</v>
      </c>
      <c r="K833" s="10" t="n">
        <v>7</v>
      </c>
      <c r="L833" s="12" t="n">
        <f aca="false">K833/1000</f>
        <v>0.007</v>
      </c>
      <c r="M833" s="13" t="n">
        <f aca="false">IF(SUMIFS($I$3:$I$30000,$B$3:$B$30000,$B833,$C$3:$C$30000,$C833,$D$3:$D$30000,$D833)=0,0,I833/SUMIFS($I$3:$I$30000,$B$3:$B$30000,$B833,$C$3:$C$30000,$C833,$D$3:$D$30000,$D833))</f>
        <v>0.00227107844683468</v>
      </c>
      <c r="N833" s="13" t="n">
        <f aca="false">IF(SUMIFS($K$3:$K$30000,$B$3:$B$30000,$B833,$C$3:$C$30000,$C833,$D$3:$D$30000,$D833)=0,0,K833/SUMIFS($K$3:$K$30000,$B$3:$B$30000,$B833,$C$3:$C$30000,$C833,$D$3:$D$30000,$D833))</f>
        <v>0.127272727272727</v>
      </c>
      <c r="O833" s="10" t="n">
        <v>0</v>
      </c>
      <c r="P833" s="11" t="n">
        <f aca="false">O833/1000</f>
        <v>0</v>
      </c>
      <c r="Q833" s="10" t="n">
        <v>0</v>
      </c>
      <c r="R833" s="12" t="n">
        <f aca="false">Q833/1000</f>
        <v>0</v>
      </c>
      <c r="S833" s="10" t="n">
        <v>63406</v>
      </c>
      <c r="T833" s="10" t="n">
        <v>55</v>
      </c>
    </row>
    <row r="834" customFormat="false" ht="15" hidden="false" customHeight="false" outlineLevel="0" collapsed="false">
      <c r="A834" s="3" t="s">
        <v>1277</v>
      </c>
      <c r="B834" s="2" t="s">
        <v>1278</v>
      </c>
      <c r="C834" s="2" t="n">
        <v>2022</v>
      </c>
      <c r="D834" s="2" t="s">
        <v>1494</v>
      </c>
      <c r="E834" s="3" t="s">
        <v>1495</v>
      </c>
      <c r="F834" s="2" t="n">
        <v>1</v>
      </c>
      <c r="G834" s="2" t="s">
        <v>97</v>
      </c>
      <c r="H834" s="3" t="s">
        <v>98</v>
      </c>
      <c r="I834" s="10" t="n">
        <v>7074</v>
      </c>
      <c r="J834" s="11" t="n">
        <f aca="false">I834/1000</f>
        <v>7.074</v>
      </c>
      <c r="K834" s="10" t="n">
        <v>1</v>
      </c>
      <c r="L834" s="12" t="n">
        <f aca="false">K834/1000</f>
        <v>0.001</v>
      </c>
      <c r="M834" s="13" t="n">
        <f aca="false">IF(SUMIFS($I$3:$I$30000,$B$3:$B$30000,$B834,$C$3:$C$30000,$C834,$D$3:$D$30000,$D834)=0,0,I834/SUMIFS($I$3:$I$30000,$B$3:$B$30000,$B834,$C$3:$C$30000,$C834,$D$3:$D$30000,$D834))</f>
        <v>1</v>
      </c>
      <c r="N834" s="13" t="n">
        <f aca="false">IF(SUMIFS($K$3:$K$30000,$B$3:$B$30000,$B834,$C$3:$C$30000,$C834,$D$3:$D$30000,$D834)=0,0,K834/SUMIFS($K$3:$K$30000,$B$3:$B$30000,$B834,$C$3:$C$30000,$C834,$D$3:$D$30000,$D834))</f>
        <v>1</v>
      </c>
      <c r="O834" s="10" t="n">
        <v>5799</v>
      </c>
      <c r="P834" s="11" t="n">
        <f aca="false">O834/1000</f>
        <v>5.799</v>
      </c>
      <c r="Q834" s="10" t="n">
        <v>7</v>
      </c>
      <c r="R834" s="12" t="n">
        <f aca="false">Q834/1000</f>
        <v>0.007</v>
      </c>
      <c r="S834" s="10" t="n">
        <v>7074</v>
      </c>
      <c r="T834" s="10" t="n">
        <v>1</v>
      </c>
    </row>
    <row r="835" customFormat="false" ht="15" hidden="false" customHeight="false" outlineLevel="0" collapsed="false">
      <c r="A835" s="3" t="s">
        <v>1277</v>
      </c>
      <c r="B835" s="2" t="s">
        <v>1278</v>
      </c>
      <c r="C835" s="2" t="n">
        <v>2022</v>
      </c>
      <c r="D835" s="2" t="s">
        <v>1494</v>
      </c>
      <c r="E835" s="3" t="s">
        <v>1495</v>
      </c>
      <c r="F835" s="2" t="n">
        <v>2</v>
      </c>
      <c r="G835" s="2" t="s">
        <v>102</v>
      </c>
      <c r="H835" s="3" t="s">
        <v>103</v>
      </c>
      <c r="I835" s="10" t="n">
        <v>0</v>
      </c>
      <c r="J835" s="11" t="n">
        <f aca="false">I835/1000</f>
        <v>0</v>
      </c>
      <c r="K835" s="10" t="n">
        <v>0</v>
      </c>
      <c r="L835" s="12" t="n">
        <f aca="false">K835/1000</f>
        <v>0</v>
      </c>
      <c r="M835" s="13" t="n">
        <f aca="false">IF(SUMIFS($I$3:$I$30000,$B$3:$B$30000,$B835,$C$3:$C$30000,$C835,$D$3:$D$30000,$D835)=0,0,I835/SUMIFS($I$3:$I$30000,$B$3:$B$30000,$B835,$C$3:$C$30000,$C835,$D$3:$D$30000,$D835))</f>
        <v>0</v>
      </c>
      <c r="N835" s="13" t="n">
        <f aca="false">IF(SUMIFS($K$3:$K$30000,$B$3:$B$30000,$B835,$C$3:$C$30000,$C835,$D$3:$D$30000,$D835)=0,0,K835/SUMIFS($K$3:$K$30000,$B$3:$B$30000,$B835,$C$3:$C$30000,$C835,$D$3:$D$30000,$D835))</f>
        <v>0</v>
      </c>
      <c r="O835" s="10" t="n">
        <v>10914</v>
      </c>
      <c r="P835" s="11" t="n">
        <f aca="false">O835/1000</f>
        <v>10.914</v>
      </c>
      <c r="Q835" s="10" t="n">
        <v>15</v>
      </c>
      <c r="R835" s="12" t="n">
        <f aca="false">Q835/1000</f>
        <v>0.015</v>
      </c>
      <c r="S835" s="10" t="n">
        <v>7074</v>
      </c>
      <c r="T835" s="10" t="n">
        <v>1</v>
      </c>
    </row>
    <row r="836" customFormat="false" ht="15" hidden="false" customHeight="false" outlineLevel="0" collapsed="false">
      <c r="A836" s="3" t="s">
        <v>1277</v>
      </c>
      <c r="B836" s="2" t="s">
        <v>1278</v>
      </c>
      <c r="C836" s="2" t="n">
        <v>2022</v>
      </c>
      <c r="D836" s="2" t="s">
        <v>1494</v>
      </c>
      <c r="E836" s="3" t="s">
        <v>1495</v>
      </c>
      <c r="F836" s="2" t="n">
        <v>3</v>
      </c>
      <c r="G836" s="2" t="s">
        <v>132</v>
      </c>
      <c r="H836" s="3" t="s">
        <v>133</v>
      </c>
      <c r="I836" s="10" t="n">
        <v>0</v>
      </c>
      <c r="J836" s="11" t="n">
        <f aca="false">I836/1000</f>
        <v>0</v>
      </c>
      <c r="K836" s="10" t="n">
        <v>0</v>
      </c>
      <c r="L836" s="12" t="n">
        <f aca="false">K836/1000</f>
        <v>0</v>
      </c>
      <c r="M836" s="13" t="n">
        <f aca="false">IF(SUMIFS($I$3:$I$30000,$B$3:$B$30000,$B836,$C$3:$C$30000,$C836,$D$3:$D$30000,$D836)=0,0,I836/SUMIFS($I$3:$I$30000,$B$3:$B$30000,$B836,$C$3:$C$30000,$C836,$D$3:$D$30000,$D836))</f>
        <v>0</v>
      </c>
      <c r="N836" s="13" t="n">
        <f aca="false">IF(SUMIFS($K$3:$K$30000,$B$3:$B$30000,$B836,$C$3:$C$30000,$C836,$D$3:$D$30000,$D836)=0,0,K836/SUMIFS($K$3:$K$30000,$B$3:$B$30000,$B836,$C$3:$C$30000,$C836,$D$3:$D$30000,$D836))</f>
        <v>0</v>
      </c>
      <c r="O836" s="10" t="n">
        <v>237</v>
      </c>
      <c r="P836" s="11" t="n">
        <f aca="false">O836/1000</f>
        <v>0.237</v>
      </c>
      <c r="Q836" s="10" t="n">
        <v>0</v>
      </c>
      <c r="R836" s="12" t="n">
        <f aca="false">Q836/1000</f>
        <v>0</v>
      </c>
      <c r="S836" s="10" t="n">
        <v>7074</v>
      </c>
      <c r="T836" s="10" t="n">
        <v>1</v>
      </c>
    </row>
    <row r="837" customFormat="false" ht="15" hidden="false" customHeight="false" outlineLevel="0" collapsed="false">
      <c r="A837" s="3" t="s">
        <v>1277</v>
      </c>
      <c r="B837" s="2" t="s">
        <v>1278</v>
      </c>
      <c r="C837" s="2" t="n">
        <v>2022</v>
      </c>
      <c r="D837" s="2" t="s">
        <v>1494</v>
      </c>
      <c r="E837" s="3" t="s">
        <v>1495</v>
      </c>
      <c r="F837" s="2" t="n">
        <v>4</v>
      </c>
      <c r="G837" s="2" t="s">
        <v>263</v>
      </c>
      <c r="H837" s="3" t="s">
        <v>264</v>
      </c>
      <c r="I837" s="10" t="n">
        <v>0</v>
      </c>
      <c r="J837" s="11" t="n">
        <f aca="false">I837/1000</f>
        <v>0</v>
      </c>
      <c r="K837" s="10" t="n">
        <v>0</v>
      </c>
      <c r="L837" s="12" t="n">
        <f aca="false">K837/1000</f>
        <v>0</v>
      </c>
      <c r="M837" s="13" t="n">
        <f aca="false">IF(SUMIFS($I$3:$I$30000,$B$3:$B$30000,$B837,$C$3:$C$30000,$C837,$D$3:$D$30000,$D837)=0,0,I837/SUMIFS($I$3:$I$30000,$B$3:$B$30000,$B837,$C$3:$C$30000,$C837,$D$3:$D$30000,$D837))</f>
        <v>0</v>
      </c>
      <c r="N837" s="13" t="n">
        <f aca="false">IF(SUMIFS($K$3:$K$30000,$B$3:$B$30000,$B837,$C$3:$C$30000,$C837,$D$3:$D$30000,$D837)=0,0,K837/SUMIFS($K$3:$K$30000,$B$3:$B$30000,$B837,$C$3:$C$30000,$C837,$D$3:$D$30000,$D837))</f>
        <v>0</v>
      </c>
      <c r="O837" s="10" t="n">
        <v>1400</v>
      </c>
      <c r="P837" s="11" t="n">
        <f aca="false">O837/1000</f>
        <v>1.4</v>
      </c>
      <c r="Q837" s="10" t="n">
        <v>3</v>
      </c>
      <c r="R837" s="12" t="n">
        <f aca="false">Q837/1000</f>
        <v>0.003</v>
      </c>
      <c r="S837" s="10" t="n">
        <v>7074</v>
      </c>
      <c r="T837" s="10" t="n">
        <v>1</v>
      </c>
    </row>
    <row r="838" customFormat="false" ht="15" hidden="false" customHeight="false" outlineLevel="0" collapsed="false">
      <c r="A838" s="3" t="s">
        <v>1277</v>
      </c>
      <c r="B838" s="2" t="s">
        <v>1278</v>
      </c>
      <c r="C838" s="2" t="n">
        <v>2022</v>
      </c>
      <c r="D838" s="2" t="s">
        <v>1494</v>
      </c>
      <c r="E838" s="3" t="s">
        <v>1495</v>
      </c>
      <c r="F838" s="2" t="n">
        <v>5</v>
      </c>
      <c r="G838" s="2" t="s">
        <v>210</v>
      </c>
      <c r="H838" s="3" t="s">
        <v>211</v>
      </c>
      <c r="I838" s="10" t="n">
        <v>0</v>
      </c>
      <c r="J838" s="11" t="n">
        <f aca="false">I838/1000</f>
        <v>0</v>
      </c>
      <c r="K838" s="10" t="n">
        <v>0</v>
      </c>
      <c r="L838" s="12" t="n">
        <f aca="false">K838/1000</f>
        <v>0</v>
      </c>
      <c r="M838" s="13" t="n">
        <f aca="false">IF(SUMIFS($I$3:$I$30000,$B$3:$B$30000,$B838,$C$3:$C$30000,$C838,$D$3:$D$30000,$D838)=0,0,I838/SUMIFS($I$3:$I$30000,$B$3:$B$30000,$B838,$C$3:$C$30000,$C838,$D$3:$D$30000,$D838))</f>
        <v>0</v>
      </c>
      <c r="N838" s="13" t="n">
        <f aca="false">IF(SUMIFS($K$3:$K$30000,$B$3:$B$30000,$B838,$C$3:$C$30000,$C838,$D$3:$D$30000,$D838)=0,0,K838/SUMIFS($K$3:$K$30000,$B$3:$B$30000,$B838,$C$3:$C$30000,$C838,$D$3:$D$30000,$D838))</f>
        <v>0</v>
      </c>
      <c r="O838" s="10" t="n">
        <v>2948</v>
      </c>
      <c r="P838" s="11" t="n">
        <f aca="false">O838/1000</f>
        <v>2.948</v>
      </c>
      <c r="Q838" s="10" t="n">
        <v>4</v>
      </c>
      <c r="R838" s="12" t="n">
        <f aca="false">Q838/1000</f>
        <v>0.004</v>
      </c>
      <c r="S838" s="10" t="n">
        <v>7074</v>
      </c>
      <c r="T838" s="10" t="n">
        <v>1</v>
      </c>
    </row>
    <row r="839" customFormat="false" ht="15" hidden="false" customHeight="false" outlineLevel="0" collapsed="false">
      <c r="A839" s="3" t="s">
        <v>1277</v>
      </c>
      <c r="B839" s="2" t="s">
        <v>1278</v>
      </c>
      <c r="C839" s="2" t="n">
        <v>2023</v>
      </c>
      <c r="D839" s="2" t="s">
        <v>1492</v>
      </c>
      <c r="E839" s="3" t="s">
        <v>1493</v>
      </c>
      <c r="F839" s="2" t="n">
        <v>1</v>
      </c>
      <c r="G839" s="2" t="s">
        <v>107</v>
      </c>
      <c r="H839" s="3" t="s">
        <v>108</v>
      </c>
      <c r="I839" s="10" t="n">
        <v>207931</v>
      </c>
      <c r="J839" s="11" t="n">
        <f aca="false">I839/1000</f>
        <v>207.931</v>
      </c>
      <c r="K839" s="10" t="n">
        <v>69</v>
      </c>
      <c r="L839" s="12" t="n">
        <f aca="false">K839/1000</f>
        <v>0.069</v>
      </c>
      <c r="M839" s="13" t="n">
        <f aca="false">IF(SUMIFS($I$3:$I$30000,$B$3:$B$30000,$B839,$C$3:$C$30000,$C839,$D$3:$D$30000,$D839)=0,0,I839/SUMIFS($I$3:$I$30000,$B$3:$B$30000,$B839,$C$3:$C$30000,$C839,$D$3:$D$30000,$D839))</f>
        <v>0.803725421226165</v>
      </c>
      <c r="N839" s="13" t="n">
        <f aca="false">IF(SUMIFS($K$3:$K$30000,$B$3:$B$30000,$B839,$C$3:$C$30000,$C839,$D$3:$D$30000,$D839)=0,0,K839/SUMIFS($K$3:$K$30000,$B$3:$B$30000,$B839,$C$3:$C$30000,$C839,$D$3:$D$30000,$D839))</f>
        <v>0.884615384615385</v>
      </c>
      <c r="O839" s="10" t="n">
        <v>0</v>
      </c>
      <c r="P839" s="11" t="n">
        <f aca="false">O839/1000</f>
        <v>0</v>
      </c>
      <c r="Q839" s="10" t="n">
        <v>0</v>
      </c>
      <c r="R839" s="12" t="n">
        <f aca="false">Q839/1000</f>
        <v>0</v>
      </c>
      <c r="S839" s="10" t="n">
        <v>258709</v>
      </c>
      <c r="T839" s="10" t="n">
        <v>78</v>
      </c>
    </row>
    <row r="840" customFormat="false" ht="15" hidden="false" customHeight="false" outlineLevel="0" collapsed="false">
      <c r="A840" s="3" t="s">
        <v>1277</v>
      </c>
      <c r="B840" s="2" t="s">
        <v>1278</v>
      </c>
      <c r="C840" s="2" t="n">
        <v>2023</v>
      </c>
      <c r="D840" s="2" t="s">
        <v>1492</v>
      </c>
      <c r="E840" s="3" t="s">
        <v>1493</v>
      </c>
      <c r="F840" s="2" t="n">
        <v>2</v>
      </c>
      <c r="G840" s="2" t="s">
        <v>147</v>
      </c>
      <c r="H840" s="3" t="s">
        <v>148</v>
      </c>
      <c r="I840" s="10" t="n">
        <v>46000</v>
      </c>
      <c r="J840" s="11" t="n">
        <f aca="false">I840/1000</f>
        <v>46</v>
      </c>
      <c r="K840" s="10" t="n">
        <v>3</v>
      </c>
      <c r="L840" s="12" t="n">
        <f aca="false">K840/1000</f>
        <v>0.003</v>
      </c>
      <c r="M840" s="13" t="n">
        <f aca="false">IF(SUMIFS($I$3:$I$30000,$B$3:$B$30000,$B840,$C$3:$C$30000,$C840,$D$3:$D$30000,$D840)=0,0,I840/SUMIFS($I$3:$I$30000,$B$3:$B$30000,$B840,$C$3:$C$30000,$C840,$D$3:$D$30000,$D840))</f>
        <v>0.177805951860971</v>
      </c>
      <c r="N840" s="13" t="n">
        <f aca="false">IF(SUMIFS($K$3:$K$30000,$B$3:$B$30000,$B840,$C$3:$C$30000,$C840,$D$3:$D$30000,$D840)=0,0,K840/SUMIFS($K$3:$K$30000,$B$3:$B$30000,$B840,$C$3:$C$30000,$C840,$D$3:$D$30000,$D840))</f>
        <v>0.0384615384615385</v>
      </c>
      <c r="O840" s="10" t="n">
        <v>0</v>
      </c>
      <c r="P840" s="11" t="n">
        <f aca="false">O840/1000</f>
        <v>0</v>
      </c>
      <c r="Q840" s="10" t="n">
        <v>0</v>
      </c>
      <c r="R840" s="12" t="n">
        <f aca="false">Q840/1000</f>
        <v>0</v>
      </c>
      <c r="S840" s="10" t="n">
        <v>258709</v>
      </c>
      <c r="T840" s="10" t="n">
        <v>78</v>
      </c>
    </row>
    <row r="841" customFormat="false" ht="15" hidden="false" customHeight="false" outlineLevel="0" collapsed="false">
      <c r="A841" s="3" t="s">
        <v>1277</v>
      </c>
      <c r="B841" s="2" t="s">
        <v>1278</v>
      </c>
      <c r="C841" s="2" t="n">
        <v>2023</v>
      </c>
      <c r="D841" s="2" t="s">
        <v>1492</v>
      </c>
      <c r="E841" s="3" t="s">
        <v>1493</v>
      </c>
      <c r="F841" s="2" t="n">
        <v>3</v>
      </c>
      <c r="G841" s="2" t="s">
        <v>97</v>
      </c>
      <c r="H841" s="3" t="s">
        <v>98</v>
      </c>
      <c r="I841" s="10" t="n">
        <v>3660</v>
      </c>
      <c r="J841" s="11" t="n">
        <f aca="false">I841/1000</f>
        <v>3.66</v>
      </c>
      <c r="K841" s="10" t="n">
        <v>4</v>
      </c>
      <c r="L841" s="12" t="n">
        <f aca="false">K841/1000</f>
        <v>0.004</v>
      </c>
      <c r="M841" s="13" t="n">
        <f aca="false">IF(SUMIFS($I$3:$I$30000,$B$3:$B$30000,$B841,$C$3:$C$30000,$C841,$D$3:$D$30000,$D841)=0,0,I841/SUMIFS($I$3:$I$30000,$B$3:$B$30000,$B841,$C$3:$C$30000,$C841,$D$3:$D$30000,$D841))</f>
        <v>0.014147169213286</v>
      </c>
      <c r="N841" s="13" t="n">
        <f aca="false">IF(SUMIFS($K$3:$K$30000,$B$3:$B$30000,$B841,$C$3:$C$30000,$C841,$D$3:$D$30000,$D841)=0,0,K841/SUMIFS($K$3:$K$30000,$B$3:$B$30000,$B841,$C$3:$C$30000,$C841,$D$3:$D$30000,$D841))</f>
        <v>0.0512820512820513</v>
      </c>
      <c r="O841" s="10" t="n">
        <v>0</v>
      </c>
      <c r="P841" s="11" t="n">
        <f aca="false">O841/1000</f>
        <v>0</v>
      </c>
      <c r="Q841" s="10" t="n">
        <v>0</v>
      </c>
      <c r="R841" s="12" t="n">
        <f aca="false">Q841/1000</f>
        <v>0</v>
      </c>
      <c r="S841" s="10" t="n">
        <v>258709</v>
      </c>
      <c r="T841" s="10" t="n">
        <v>78</v>
      </c>
    </row>
    <row r="842" customFormat="false" ht="15" hidden="false" customHeight="false" outlineLevel="0" collapsed="false">
      <c r="A842" s="3" t="s">
        <v>1277</v>
      </c>
      <c r="B842" s="2" t="s">
        <v>1278</v>
      </c>
      <c r="C842" s="2" t="n">
        <v>2023</v>
      </c>
      <c r="D842" s="2" t="s">
        <v>1492</v>
      </c>
      <c r="E842" s="3" t="s">
        <v>1493</v>
      </c>
      <c r="F842" s="2" t="n">
        <v>4</v>
      </c>
      <c r="G842" s="2" t="s">
        <v>127</v>
      </c>
      <c r="H842" s="3" t="s">
        <v>128</v>
      </c>
      <c r="I842" s="10" t="n">
        <v>1118</v>
      </c>
      <c r="J842" s="11" t="n">
        <f aca="false">I842/1000</f>
        <v>1.118</v>
      </c>
      <c r="K842" s="10" t="n">
        <v>2</v>
      </c>
      <c r="L842" s="12" t="n">
        <f aca="false">K842/1000</f>
        <v>0.002</v>
      </c>
      <c r="M842" s="13" t="n">
        <f aca="false">IF(SUMIFS($I$3:$I$30000,$B$3:$B$30000,$B842,$C$3:$C$30000,$C842,$D$3:$D$30000,$D842)=0,0,I842/SUMIFS($I$3:$I$30000,$B$3:$B$30000,$B842,$C$3:$C$30000,$C842,$D$3:$D$30000,$D842))</f>
        <v>0.00432145769957752</v>
      </c>
      <c r="N842" s="13" t="n">
        <f aca="false">IF(SUMIFS($K$3:$K$30000,$B$3:$B$30000,$B842,$C$3:$C$30000,$C842,$D$3:$D$30000,$D842)=0,0,K842/SUMIFS($K$3:$K$30000,$B$3:$B$30000,$B842,$C$3:$C$30000,$C842,$D$3:$D$30000,$D842))</f>
        <v>0.0256410256410256</v>
      </c>
      <c r="O842" s="10" t="n">
        <v>0</v>
      </c>
      <c r="P842" s="11" t="n">
        <f aca="false">O842/1000</f>
        <v>0</v>
      </c>
      <c r="Q842" s="10" t="n">
        <v>0</v>
      </c>
      <c r="R842" s="12" t="n">
        <f aca="false">Q842/1000</f>
        <v>0</v>
      </c>
      <c r="S842" s="10" t="n">
        <v>258709</v>
      </c>
      <c r="T842" s="10" t="n">
        <v>78</v>
      </c>
    </row>
    <row r="843" customFormat="false" ht="15" hidden="false" customHeight="false" outlineLevel="0" collapsed="false">
      <c r="A843" s="3" t="s">
        <v>1277</v>
      </c>
      <c r="B843" s="2" t="s">
        <v>1278</v>
      </c>
      <c r="C843" s="2" t="n">
        <v>2023</v>
      </c>
      <c r="D843" s="2" t="s">
        <v>1494</v>
      </c>
      <c r="E843" s="3" t="s">
        <v>1495</v>
      </c>
      <c r="F843" s="2" t="n">
        <v>1</v>
      </c>
      <c r="G843" s="2" t="s">
        <v>97</v>
      </c>
      <c r="H843" s="3" t="s">
        <v>98</v>
      </c>
      <c r="I843" s="10" t="n">
        <v>3403</v>
      </c>
      <c r="J843" s="11" t="n">
        <f aca="false">I843/1000</f>
        <v>3.403</v>
      </c>
      <c r="K843" s="10" t="n">
        <v>0</v>
      </c>
      <c r="L843" s="12" t="n">
        <f aca="false">K843/1000</f>
        <v>0</v>
      </c>
      <c r="M843" s="13" t="n">
        <f aca="false">IF(SUMIFS($I$3:$I$30000,$B$3:$B$30000,$B843,$C$3:$C$30000,$C843,$D$3:$D$30000,$D843)=0,0,I843/SUMIFS($I$3:$I$30000,$B$3:$B$30000,$B843,$C$3:$C$30000,$C843,$D$3:$D$30000,$D843))</f>
        <v>0.558234908136483</v>
      </c>
      <c r="N843" s="13" t="n">
        <f aca="false">IF(SUMIFS($K$3:$K$30000,$B$3:$B$30000,$B843,$C$3:$C$30000,$C843,$D$3:$D$30000,$D843)=0,0,K843/SUMIFS($K$3:$K$30000,$B$3:$B$30000,$B843,$C$3:$C$30000,$C843,$D$3:$D$30000,$D843))</f>
        <v>0</v>
      </c>
      <c r="O843" s="10" t="n">
        <v>3762</v>
      </c>
      <c r="P843" s="11" t="n">
        <f aca="false">O843/1000</f>
        <v>3.762</v>
      </c>
      <c r="Q843" s="10" t="n">
        <v>4</v>
      </c>
      <c r="R843" s="12" t="n">
        <f aca="false">Q843/1000</f>
        <v>0.004</v>
      </c>
      <c r="S843" s="10" t="n">
        <v>6096</v>
      </c>
      <c r="T843" s="10" t="n">
        <v>3</v>
      </c>
    </row>
    <row r="844" customFormat="false" ht="15" hidden="false" customHeight="false" outlineLevel="0" collapsed="false">
      <c r="A844" s="3" t="s">
        <v>1277</v>
      </c>
      <c r="B844" s="2" t="s">
        <v>1278</v>
      </c>
      <c r="C844" s="2" t="n">
        <v>2023</v>
      </c>
      <c r="D844" s="2" t="s">
        <v>1494</v>
      </c>
      <c r="E844" s="3" t="s">
        <v>1495</v>
      </c>
      <c r="F844" s="2" t="n">
        <v>2</v>
      </c>
      <c r="G844" s="2" t="s">
        <v>107</v>
      </c>
      <c r="H844" s="3" t="s">
        <v>108</v>
      </c>
      <c r="I844" s="10" t="n">
        <v>1951</v>
      </c>
      <c r="J844" s="11" t="n">
        <f aca="false">I844/1000</f>
        <v>1.951</v>
      </c>
      <c r="K844" s="10" t="n">
        <v>2</v>
      </c>
      <c r="L844" s="12" t="n">
        <f aca="false">K844/1000</f>
        <v>0.002</v>
      </c>
      <c r="M844" s="13" t="n">
        <f aca="false">IF(SUMIFS($I$3:$I$30000,$B$3:$B$30000,$B844,$C$3:$C$30000,$C844,$D$3:$D$30000,$D844)=0,0,I844/SUMIFS($I$3:$I$30000,$B$3:$B$30000,$B844,$C$3:$C$30000,$C844,$D$3:$D$30000,$D844))</f>
        <v>0.32004593175853</v>
      </c>
      <c r="N844" s="13" t="n">
        <f aca="false">IF(SUMIFS($K$3:$K$30000,$B$3:$B$30000,$B844,$C$3:$C$30000,$C844,$D$3:$D$30000,$D844)=0,0,K844/SUMIFS($K$3:$K$30000,$B$3:$B$30000,$B844,$C$3:$C$30000,$C844,$D$3:$D$30000,$D844))</f>
        <v>0.666666666666667</v>
      </c>
      <c r="O844" s="10" t="n">
        <v>0</v>
      </c>
      <c r="P844" s="11" t="n">
        <f aca="false">O844/1000</f>
        <v>0</v>
      </c>
      <c r="Q844" s="10" t="n">
        <v>0</v>
      </c>
      <c r="R844" s="12" t="n">
        <f aca="false">Q844/1000</f>
        <v>0</v>
      </c>
      <c r="S844" s="10" t="n">
        <v>6096</v>
      </c>
      <c r="T844" s="10" t="n">
        <v>3</v>
      </c>
    </row>
    <row r="845" customFormat="false" ht="15" hidden="false" customHeight="false" outlineLevel="0" collapsed="false">
      <c r="A845" s="3" t="s">
        <v>1277</v>
      </c>
      <c r="B845" s="2" t="s">
        <v>1278</v>
      </c>
      <c r="C845" s="2" t="n">
        <v>2023</v>
      </c>
      <c r="D845" s="2" t="s">
        <v>1494</v>
      </c>
      <c r="E845" s="3" t="s">
        <v>1495</v>
      </c>
      <c r="F845" s="2" t="n">
        <v>3</v>
      </c>
      <c r="G845" s="2" t="s">
        <v>102</v>
      </c>
      <c r="H845" s="3" t="s">
        <v>103</v>
      </c>
      <c r="I845" s="10" t="n">
        <v>742</v>
      </c>
      <c r="J845" s="11" t="n">
        <f aca="false">I845/1000</f>
        <v>0.742</v>
      </c>
      <c r="K845" s="10" t="n">
        <v>1</v>
      </c>
      <c r="L845" s="12" t="n">
        <f aca="false">K845/1000</f>
        <v>0.001</v>
      </c>
      <c r="M845" s="13" t="n">
        <f aca="false">IF(SUMIFS($I$3:$I$30000,$B$3:$B$30000,$B845,$C$3:$C$30000,$C845,$D$3:$D$30000,$D845)=0,0,I845/SUMIFS($I$3:$I$30000,$B$3:$B$30000,$B845,$C$3:$C$30000,$C845,$D$3:$D$30000,$D845))</f>
        <v>0.121719160104987</v>
      </c>
      <c r="N845" s="13" t="n">
        <f aca="false">IF(SUMIFS($K$3:$K$30000,$B$3:$B$30000,$B845,$C$3:$C$30000,$C845,$D$3:$D$30000,$D845)=0,0,K845/SUMIFS($K$3:$K$30000,$B$3:$B$30000,$B845,$C$3:$C$30000,$C845,$D$3:$D$30000,$D845))</f>
        <v>0.333333333333333</v>
      </c>
      <c r="O845" s="10" t="n">
        <v>13324</v>
      </c>
      <c r="P845" s="11" t="n">
        <f aca="false">O845/1000</f>
        <v>13.324</v>
      </c>
      <c r="Q845" s="10" t="n">
        <v>15</v>
      </c>
      <c r="R845" s="12" t="n">
        <f aca="false">Q845/1000</f>
        <v>0.015</v>
      </c>
      <c r="S845" s="10" t="n">
        <v>6096</v>
      </c>
      <c r="T845" s="10" t="n">
        <v>3</v>
      </c>
    </row>
    <row r="846" customFormat="false" ht="15" hidden="false" customHeight="false" outlineLevel="0" collapsed="false">
      <c r="A846" s="3" t="s">
        <v>1277</v>
      </c>
      <c r="B846" s="2" t="s">
        <v>1278</v>
      </c>
      <c r="C846" s="2" t="n">
        <v>2023</v>
      </c>
      <c r="D846" s="2" t="s">
        <v>1494</v>
      </c>
      <c r="E846" s="3" t="s">
        <v>1495</v>
      </c>
      <c r="F846" s="2" t="n">
        <v>4</v>
      </c>
      <c r="G846" s="2" t="s">
        <v>142</v>
      </c>
      <c r="H846" s="3" t="s">
        <v>143</v>
      </c>
      <c r="I846" s="10" t="n">
        <v>0</v>
      </c>
      <c r="J846" s="11" t="n">
        <f aca="false">I846/1000</f>
        <v>0</v>
      </c>
      <c r="K846" s="10" t="n">
        <v>0</v>
      </c>
      <c r="L846" s="12" t="n">
        <f aca="false">K846/1000</f>
        <v>0</v>
      </c>
      <c r="M846" s="13" t="n">
        <f aca="false">IF(SUMIFS($I$3:$I$30000,$B$3:$B$30000,$B846,$C$3:$C$30000,$C846,$D$3:$D$30000,$D846)=0,0,I846/SUMIFS($I$3:$I$30000,$B$3:$B$30000,$B846,$C$3:$C$30000,$C846,$D$3:$D$30000,$D846))</f>
        <v>0</v>
      </c>
      <c r="N846" s="13" t="n">
        <f aca="false">IF(SUMIFS($K$3:$K$30000,$B$3:$B$30000,$B846,$C$3:$C$30000,$C846,$D$3:$D$30000,$D846)=0,0,K846/SUMIFS($K$3:$K$30000,$B$3:$B$30000,$B846,$C$3:$C$30000,$C846,$D$3:$D$30000,$D846))</f>
        <v>0</v>
      </c>
      <c r="O846" s="10" t="n">
        <v>1430</v>
      </c>
      <c r="P846" s="11" t="n">
        <f aca="false">O846/1000</f>
        <v>1.43</v>
      </c>
      <c r="Q846" s="10" t="n">
        <v>1</v>
      </c>
      <c r="R846" s="12" t="n">
        <f aca="false">Q846/1000</f>
        <v>0.001</v>
      </c>
      <c r="S846" s="10" t="n">
        <v>6096</v>
      </c>
      <c r="T846" s="10" t="n">
        <v>3</v>
      </c>
    </row>
    <row r="847" customFormat="false" ht="15" hidden="false" customHeight="false" outlineLevel="0" collapsed="false">
      <c r="A847" s="3" t="s">
        <v>1277</v>
      </c>
      <c r="B847" s="2" t="s">
        <v>1278</v>
      </c>
      <c r="C847" s="2" t="n">
        <v>2023</v>
      </c>
      <c r="D847" s="2" t="s">
        <v>1494</v>
      </c>
      <c r="E847" s="3" t="s">
        <v>1495</v>
      </c>
      <c r="F847" s="2" t="n">
        <v>5</v>
      </c>
      <c r="G847" s="2" t="s">
        <v>210</v>
      </c>
      <c r="H847" s="3" t="s">
        <v>211</v>
      </c>
      <c r="I847" s="10" t="n">
        <v>0</v>
      </c>
      <c r="J847" s="11" t="n">
        <f aca="false">I847/1000</f>
        <v>0</v>
      </c>
      <c r="K847" s="10" t="n">
        <v>0</v>
      </c>
      <c r="L847" s="12" t="n">
        <f aca="false">K847/1000</f>
        <v>0</v>
      </c>
      <c r="M847" s="13" t="n">
        <f aca="false">IF(SUMIFS($I$3:$I$30000,$B$3:$B$30000,$B847,$C$3:$C$30000,$C847,$D$3:$D$30000,$D847)=0,0,I847/SUMIFS($I$3:$I$30000,$B$3:$B$30000,$B847,$C$3:$C$30000,$C847,$D$3:$D$30000,$D847))</f>
        <v>0</v>
      </c>
      <c r="N847" s="13" t="n">
        <f aca="false">IF(SUMIFS($K$3:$K$30000,$B$3:$B$30000,$B847,$C$3:$C$30000,$C847,$D$3:$D$30000,$D847)=0,0,K847/SUMIFS($K$3:$K$30000,$B$3:$B$30000,$B847,$C$3:$C$30000,$C847,$D$3:$D$30000,$D847))</f>
        <v>0</v>
      </c>
      <c r="O847" s="10" t="n">
        <v>8000</v>
      </c>
      <c r="P847" s="11" t="n">
        <f aca="false">O847/1000</f>
        <v>8</v>
      </c>
      <c r="Q847" s="10" t="n">
        <v>10</v>
      </c>
      <c r="R847" s="12" t="n">
        <f aca="false">Q847/1000</f>
        <v>0.01</v>
      </c>
      <c r="S847" s="10" t="n">
        <v>6096</v>
      </c>
      <c r="T847" s="10" t="n">
        <v>3</v>
      </c>
    </row>
    <row r="848" customFormat="false" ht="15" hidden="false" customHeight="false" outlineLevel="0" collapsed="false">
      <c r="A848" s="3" t="s">
        <v>1277</v>
      </c>
      <c r="B848" s="2" t="s">
        <v>1278</v>
      </c>
      <c r="C848" s="2" t="n">
        <v>2024</v>
      </c>
      <c r="D848" s="2" t="s">
        <v>1492</v>
      </c>
      <c r="E848" s="3" t="s">
        <v>1493</v>
      </c>
      <c r="F848" s="2" t="n">
        <v>1</v>
      </c>
      <c r="G848" s="2" t="s">
        <v>107</v>
      </c>
      <c r="H848" s="3" t="s">
        <v>108</v>
      </c>
      <c r="I848" s="10" t="n">
        <v>207741</v>
      </c>
      <c r="J848" s="11" t="n">
        <f aca="false">I848/1000</f>
        <v>207.741</v>
      </c>
      <c r="K848" s="10" t="n">
        <v>72</v>
      </c>
      <c r="L848" s="12" t="n">
        <f aca="false">K848/1000</f>
        <v>0.072</v>
      </c>
      <c r="M848" s="13" t="n">
        <f aca="false">IF(SUMIFS($I$3:$I$30000,$B$3:$B$30000,$B848,$C$3:$C$30000,$C848,$D$3:$D$30000,$D848)=0,0,I848/SUMIFS($I$3:$I$30000,$B$3:$B$30000,$B848,$C$3:$C$30000,$C848,$D$3:$D$30000,$D848))</f>
        <v>0.772116378124837</v>
      </c>
      <c r="N848" s="13" t="n">
        <f aca="false">IF(SUMIFS($K$3:$K$30000,$B$3:$B$30000,$B848,$C$3:$C$30000,$C848,$D$3:$D$30000,$D848)=0,0,K848/SUMIFS($K$3:$K$30000,$B$3:$B$30000,$B848,$C$3:$C$30000,$C848,$D$3:$D$30000,$D848))</f>
        <v>0.9</v>
      </c>
      <c r="O848" s="10" t="n">
        <v>0</v>
      </c>
      <c r="P848" s="11" t="n">
        <f aca="false">O848/1000</f>
        <v>0</v>
      </c>
      <c r="Q848" s="10" t="n">
        <v>0</v>
      </c>
      <c r="R848" s="12" t="n">
        <f aca="false">Q848/1000</f>
        <v>0</v>
      </c>
      <c r="S848" s="10" t="n">
        <v>269054</v>
      </c>
      <c r="T848" s="10" t="n">
        <v>80</v>
      </c>
    </row>
    <row r="849" customFormat="false" ht="15" hidden="false" customHeight="false" outlineLevel="0" collapsed="false">
      <c r="A849" s="3" t="s">
        <v>1277</v>
      </c>
      <c r="B849" s="2" t="s">
        <v>1278</v>
      </c>
      <c r="C849" s="2" t="n">
        <v>2024</v>
      </c>
      <c r="D849" s="2" t="s">
        <v>1492</v>
      </c>
      <c r="E849" s="3" t="s">
        <v>1493</v>
      </c>
      <c r="F849" s="2" t="n">
        <v>2</v>
      </c>
      <c r="G849" s="2" t="s">
        <v>147</v>
      </c>
      <c r="H849" s="3" t="s">
        <v>148</v>
      </c>
      <c r="I849" s="10" t="n">
        <v>55011</v>
      </c>
      <c r="J849" s="11" t="n">
        <f aca="false">I849/1000</f>
        <v>55.011</v>
      </c>
      <c r="K849" s="10" t="n">
        <v>6</v>
      </c>
      <c r="L849" s="12" t="n">
        <f aca="false">K849/1000</f>
        <v>0.006</v>
      </c>
      <c r="M849" s="13" t="n">
        <f aca="false">IF(SUMIFS($I$3:$I$30000,$B$3:$B$30000,$B849,$C$3:$C$30000,$C849,$D$3:$D$30000,$D849)=0,0,I849/SUMIFS($I$3:$I$30000,$B$3:$B$30000,$B849,$C$3:$C$30000,$C849,$D$3:$D$30000,$D849))</f>
        <v>0.204460814557672</v>
      </c>
      <c r="N849" s="13" t="n">
        <f aca="false">IF(SUMIFS($K$3:$K$30000,$B$3:$B$30000,$B849,$C$3:$C$30000,$C849,$D$3:$D$30000,$D849)=0,0,K849/SUMIFS($K$3:$K$30000,$B$3:$B$30000,$B849,$C$3:$C$30000,$C849,$D$3:$D$30000,$D849))</f>
        <v>0.075</v>
      </c>
      <c r="O849" s="10" t="n">
        <v>0</v>
      </c>
      <c r="P849" s="11" t="n">
        <f aca="false">O849/1000</f>
        <v>0</v>
      </c>
      <c r="Q849" s="10" t="n">
        <v>0</v>
      </c>
      <c r="R849" s="12" t="n">
        <f aca="false">Q849/1000</f>
        <v>0</v>
      </c>
      <c r="S849" s="10" t="n">
        <v>269054</v>
      </c>
      <c r="T849" s="10" t="n">
        <v>80</v>
      </c>
    </row>
    <row r="850" customFormat="false" ht="15" hidden="false" customHeight="false" outlineLevel="0" collapsed="false">
      <c r="A850" s="3" t="s">
        <v>1277</v>
      </c>
      <c r="B850" s="2" t="s">
        <v>1278</v>
      </c>
      <c r="C850" s="2" t="n">
        <v>2024</v>
      </c>
      <c r="D850" s="2" t="s">
        <v>1492</v>
      </c>
      <c r="E850" s="3" t="s">
        <v>1493</v>
      </c>
      <c r="F850" s="2" t="n">
        <v>3</v>
      </c>
      <c r="G850" s="2" t="s">
        <v>97</v>
      </c>
      <c r="H850" s="3" t="s">
        <v>98</v>
      </c>
      <c r="I850" s="10" t="n">
        <v>4637</v>
      </c>
      <c r="J850" s="11" t="n">
        <f aca="false">I850/1000</f>
        <v>4.637</v>
      </c>
      <c r="K850" s="10" t="n">
        <v>1</v>
      </c>
      <c r="L850" s="12" t="n">
        <f aca="false">K850/1000</f>
        <v>0.001</v>
      </c>
      <c r="M850" s="13" t="n">
        <f aca="false">IF(SUMIFS($I$3:$I$30000,$B$3:$B$30000,$B850,$C$3:$C$30000,$C850,$D$3:$D$30000,$D850)=0,0,I850/SUMIFS($I$3:$I$30000,$B$3:$B$30000,$B850,$C$3:$C$30000,$C850,$D$3:$D$30000,$D850))</f>
        <v>0.0172344585101875</v>
      </c>
      <c r="N850" s="13" t="n">
        <f aca="false">IF(SUMIFS($K$3:$K$30000,$B$3:$B$30000,$B850,$C$3:$C$30000,$C850,$D$3:$D$30000,$D850)=0,0,K850/SUMIFS($K$3:$K$30000,$B$3:$B$30000,$B850,$C$3:$C$30000,$C850,$D$3:$D$30000,$D850))</f>
        <v>0.0125</v>
      </c>
      <c r="O850" s="10" t="n">
        <v>570</v>
      </c>
      <c r="P850" s="11" t="n">
        <f aca="false">O850/1000</f>
        <v>0.57</v>
      </c>
      <c r="Q850" s="10" t="n">
        <v>1</v>
      </c>
      <c r="R850" s="12" t="n">
        <f aca="false">Q850/1000</f>
        <v>0.001</v>
      </c>
      <c r="S850" s="10" t="n">
        <v>269054</v>
      </c>
      <c r="T850" s="10" t="n">
        <v>80</v>
      </c>
    </row>
    <row r="851" customFormat="false" ht="15" hidden="false" customHeight="false" outlineLevel="0" collapsed="false">
      <c r="A851" s="3" t="s">
        <v>1277</v>
      </c>
      <c r="B851" s="2" t="s">
        <v>1278</v>
      </c>
      <c r="C851" s="2" t="n">
        <v>2024</v>
      </c>
      <c r="D851" s="2" t="s">
        <v>1492</v>
      </c>
      <c r="E851" s="3" t="s">
        <v>1493</v>
      </c>
      <c r="F851" s="2" t="n">
        <v>4</v>
      </c>
      <c r="G851" s="2" t="s">
        <v>137</v>
      </c>
      <c r="H851" s="3" t="s">
        <v>138</v>
      </c>
      <c r="I851" s="10" t="n">
        <v>1665</v>
      </c>
      <c r="J851" s="11" t="n">
        <f aca="false">I851/1000</f>
        <v>1.665</v>
      </c>
      <c r="K851" s="10" t="n">
        <v>1</v>
      </c>
      <c r="L851" s="12" t="n">
        <f aca="false">K851/1000</f>
        <v>0.001</v>
      </c>
      <c r="M851" s="13" t="n">
        <f aca="false">IF(SUMIFS($I$3:$I$30000,$B$3:$B$30000,$B851,$C$3:$C$30000,$C851,$D$3:$D$30000,$D851)=0,0,I851/SUMIFS($I$3:$I$30000,$B$3:$B$30000,$B851,$C$3:$C$30000,$C851,$D$3:$D$30000,$D851))</f>
        <v>0.00618834880730262</v>
      </c>
      <c r="N851" s="13" t="n">
        <f aca="false">IF(SUMIFS($K$3:$K$30000,$B$3:$B$30000,$B851,$C$3:$C$30000,$C851,$D$3:$D$30000,$D851)=0,0,K851/SUMIFS($K$3:$K$30000,$B$3:$B$30000,$B851,$C$3:$C$30000,$C851,$D$3:$D$30000,$D851))</f>
        <v>0.0125</v>
      </c>
      <c r="O851" s="10" t="n">
        <v>0</v>
      </c>
      <c r="P851" s="11" t="n">
        <f aca="false">O851/1000</f>
        <v>0</v>
      </c>
      <c r="Q851" s="10" t="n">
        <v>0</v>
      </c>
      <c r="R851" s="12" t="n">
        <f aca="false">Q851/1000</f>
        <v>0</v>
      </c>
      <c r="S851" s="10" t="n">
        <v>269054</v>
      </c>
      <c r="T851" s="10" t="n">
        <v>80</v>
      </c>
    </row>
    <row r="852" customFormat="false" ht="15" hidden="false" customHeight="false" outlineLevel="0" collapsed="false">
      <c r="A852" s="3" t="s">
        <v>1277</v>
      </c>
      <c r="B852" s="2" t="s">
        <v>1278</v>
      </c>
      <c r="C852" s="2" t="n">
        <v>2024</v>
      </c>
      <c r="D852" s="2" t="s">
        <v>1492</v>
      </c>
      <c r="E852" s="3" t="s">
        <v>1493</v>
      </c>
      <c r="F852" s="2" t="n">
        <v>5</v>
      </c>
      <c r="G852" s="2" t="s">
        <v>142</v>
      </c>
      <c r="H852" s="3" t="s">
        <v>143</v>
      </c>
      <c r="I852" s="10" t="n">
        <v>0</v>
      </c>
      <c r="J852" s="11" t="n">
        <f aca="false">I852/1000</f>
        <v>0</v>
      </c>
      <c r="K852" s="10" t="n">
        <v>0</v>
      </c>
      <c r="L852" s="12" t="n">
        <f aca="false">K852/1000</f>
        <v>0</v>
      </c>
      <c r="M852" s="13" t="n">
        <f aca="false">IF(SUMIFS($I$3:$I$30000,$B$3:$B$30000,$B852,$C$3:$C$30000,$C852,$D$3:$D$30000,$D852)=0,0,I852/SUMIFS($I$3:$I$30000,$B$3:$B$30000,$B852,$C$3:$C$30000,$C852,$D$3:$D$30000,$D852))</f>
        <v>0</v>
      </c>
      <c r="N852" s="13" t="n">
        <f aca="false">IF(SUMIFS($K$3:$K$30000,$B$3:$B$30000,$B852,$C$3:$C$30000,$C852,$D$3:$D$30000,$D852)=0,0,K852/SUMIFS($K$3:$K$30000,$B$3:$B$30000,$B852,$C$3:$C$30000,$C852,$D$3:$D$30000,$D852))</f>
        <v>0</v>
      </c>
      <c r="O852" s="10" t="n">
        <v>7914</v>
      </c>
      <c r="P852" s="11" t="n">
        <f aca="false">O852/1000</f>
        <v>7.914</v>
      </c>
      <c r="Q852" s="10" t="n">
        <v>3</v>
      </c>
      <c r="R852" s="12" t="n">
        <f aca="false">Q852/1000</f>
        <v>0.003</v>
      </c>
      <c r="S852" s="10" t="n">
        <v>269054</v>
      </c>
      <c r="T852" s="10" t="n">
        <v>80</v>
      </c>
    </row>
    <row r="853" customFormat="false" ht="15" hidden="false" customHeight="false" outlineLevel="0" collapsed="false">
      <c r="A853" s="3" t="s">
        <v>1277</v>
      </c>
      <c r="B853" s="2" t="s">
        <v>1278</v>
      </c>
      <c r="C853" s="2" t="n">
        <v>2024</v>
      </c>
      <c r="D853" s="2" t="s">
        <v>1492</v>
      </c>
      <c r="E853" s="3" t="s">
        <v>1493</v>
      </c>
      <c r="F853" s="2" t="n">
        <v>6</v>
      </c>
      <c r="G853" s="2" t="s">
        <v>180</v>
      </c>
      <c r="H853" s="3" t="s">
        <v>181</v>
      </c>
      <c r="I853" s="10" t="n">
        <v>0</v>
      </c>
      <c r="J853" s="11" t="n">
        <f aca="false">I853/1000</f>
        <v>0</v>
      </c>
      <c r="K853" s="10" t="n">
        <v>0</v>
      </c>
      <c r="L853" s="12" t="n">
        <f aca="false">K853/1000</f>
        <v>0</v>
      </c>
      <c r="M853" s="13" t="n">
        <f aca="false">IF(SUMIFS($I$3:$I$30000,$B$3:$B$30000,$B853,$C$3:$C$30000,$C853,$D$3:$D$30000,$D853)=0,0,I853/SUMIFS($I$3:$I$30000,$B$3:$B$30000,$B853,$C$3:$C$30000,$C853,$D$3:$D$30000,$D853))</f>
        <v>0</v>
      </c>
      <c r="N853" s="13" t="n">
        <f aca="false">IF(SUMIFS($K$3:$K$30000,$B$3:$B$30000,$B853,$C$3:$C$30000,$C853,$D$3:$D$30000,$D853)=0,0,K853/SUMIFS($K$3:$K$30000,$B$3:$B$30000,$B853,$C$3:$C$30000,$C853,$D$3:$D$30000,$D853))</f>
        <v>0</v>
      </c>
      <c r="O853" s="10" t="n">
        <v>1275</v>
      </c>
      <c r="P853" s="11" t="n">
        <f aca="false">O853/1000</f>
        <v>1.275</v>
      </c>
      <c r="Q853" s="10" t="n">
        <v>0</v>
      </c>
      <c r="R853" s="12" t="n">
        <f aca="false">Q853/1000</f>
        <v>0</v>
      </c>
      <c r="S853" s="10" t="n">
        <v>269054</v>
      </c>
      <c r="T853" s="10" t="n">
        <v>80</v>
      </c>
    </row>
    <row r="854" customFormat="false" ht="15" hidden="false" customHeight="false" outlineLevel="0" collapsed="false">
      <c r="A854" s="3" t="s">
        <v>1277</v>
      </c>
      <c r="B854" s="2" t="s">
        <v>1278</v>
      </c>
      <c r="C854" s="2" t="n">
        <v>2024</v>
      </c>
      <c r="D854" s="2" t="s">
        <v>1492</v>
      </c>
      <c r="E854" s="3" t="s">
        <v>1493</v>
      </c>
      <c r="F854" s="2" t="n">
        <v>7</v>
      </c>
      <c r="G854" s="2" t="s">
        <v>102</v>
      </c>
      <c r="H854" s="3" t="s">
        <v>103</v>
      </c>
      <c r="I854" s="10" t="n">
        <v>0</v>
      </c>
      <c r="J854" s="11" t="n">
        <f aca="false">I854/1000</f>
        <v>0</v>
      </c>
      <c r="K854" s="10" t="n">
        <v>0</v>
      </c>
      <c r="L854" s="12" t="n">
        <f aca="false">K854/1000</f>
        <v>0</v>
      </c>
      <c r="M854" s="13" t="n">
        <f aca="false">IF(SUMIFS($I$3:$I$30000,$B$3:$B$30000,$B854,$C$3:$C$30000,$C854,$D$3:$D$30000,$D854)=0,0,I854/SUMIFS($I$3:$I$30000,$B$3:$B$30000,$B854,$C$3:$C$30000,$C854,$D$3:$D$30000,$D854))</f>
        <v>0</v>
      </c>
      <c r="N854" s="13" t="n">
        <f aca="false">IF(SUMIFS($K$3:$K$30000,$B$3:$B$30000,$B854,$C$3:$C$30000,$C854,$D$3:$D$30000,$D854)=0,0,K854/SUMIFS($K$3:$K$30000,$B$3:$B$30000,$B854,$C$3:$C$30000,$C854,$D$3:$D$30000,$D854))</f>
        <v>0</v>
      </c>
      <c r="O854" s="10" t="n">
        <v>65</v>
      </c>
      <c r="P854" s="11" t="n">
        <f aca="false">O854/1000</f>
        <v>0.065</v>
      </c>
      <c r="Q854" s="10" t="n">
        <v>0</v>
      </c>
      <c r="R854" s="12" t="n">
        <f aca="false">Q854/1000</f>
        <v>0</v>
      </c>
      <c r="S854" s="10" t="n">
        <v>269054</v>
      </c>
      <c r="T854" s="10" t="n">
        <v>80</v>
      </c>
    </row>
    <row r="855" customFormat="false" ht="15" hidden="false" customHeight="false" outlineLevel="0" collapsed="false">
      <c r="A855" s="3" t="s">
        <v>1277</v>
      </c>
      <c r="B855" s="2" t="s">
        <v>1278</v>
      </c>
      <c r="C855" s="2" t="n">
        <v>2024</v>
      </c>
      <c r="D855" s="2" t="s">
        <v>1494</v>
      </c>
      <c r="E855" s="3" t="s">
        <v>1495</v>
      </c>
      <c r="F855" s="2" t="n">
        <v>1</v>
      </c>
      <c r="G855" s="2" t="s">
        <v>107</v>
      </c>
      <c r="H855" s="3" t="s">
        <v>108</v>
      </c>
      <c r="I855" s="10" t="n">
        <v>62664</v>
      </c>
      <c r="J855" s="11" t="n">
        <f aca="false">I855/1000</f>
        <v>62.664</v>
      </c>
      <c r="K855" s="10" t="n">
        <v>19</v>
      </c>
      <c r="L855" s="12" t="n">
        <f aca="false">K855/1000</f>
        <v>0.019</v>
      </c>
      <c r="M855" s="13" t="n">
        <f aca="false">IF(SUMIFS($I$3:$I$30000,$B$3:$B$30000,$B855,$C$3:$C$30000,$C855,$D$3:$D$30000,$D855)=0,0,I855/SUMIFS($I$3:$I$30000,$B$3:$B$30000,$B855,$C$3:$C$30000,$C855,$D$3:$D$30000,$D855))</f>
        <v>0.902211472011057</v>
      </c>
      <c r="N855" s="13" t="n">
        <f aca="false">IF(SUMIFS($K$3:$K$30000,$B$3:$B$30000,$B855,$C$3:$C$30000,$C855,$D$3:$D$30000,$D855)=0,0,K855/SUMIFS($K$3:$K$30000,$B$3:$B$30000,$B855,$C$3:$C$30000,$C855,$D$3:$D$30000,$D855))</f>
        <v>0.95</v>
      </c>
      <c r="O855" s="10" t="n">
        <v>0</v>
      </c>
      <c r="P855" s="11" t="n">
        <f aca="false">O855/1000</f>
        <v>0</v>
      </c>
      <c r="Q855" s="10" t="n">
        <v>0</v>
      </c>
      <c r="R855" s="12" t="n">
        <f aca="false">Q855/1000</f>
        <v>0</v>
      </c>
      <c r="S855" s="10" t="n">
        <v>69456</v>
      </c>
      <c r="T855" s="10" t="n">
        <v>20</v>
      </c>
    </row>
    <row r="856" customFormat="false" ht="15" hidden="false" customHeight="false" outlineLevel="0" collapsed="false">
      <c r="A856" s="3" t="s">
        <v>1277</v>
      </c>
      <c r="B856" s="2" t="s">
        <v>1278</v>
      </c>
      <c r="C856" s="2" t="n">
        <v>2024</v>
      </c>
      <c r="D856" s="2" t="s">
        <v>1494</v>
      </c>
      <c r="E856" s="3" t="s">
        <v>1495</v>
      </c>
      <c r="F856" s="2" t="n">
        <v>2</v>
      </c>
      <c r="G856" s="2" t="s">
        <v>97</v>
      </c>
      <c r="H856" s="3" t="s">
        <v>98</v>
      </c>
      <c r="I856" s="10" t="n">
        <v>6792</v>
      </c>
      <c r="J856" s="11" t="n">
        <f aca="false">I856/1000</f>
        <v>6.792</v>
      </c>
      <c r="K856" s="10" t="n">
        <v>1</v>
      </c>
      <c r="L856" s="12" t="n">
        <f aca="false">K856/1000</f>
        <v>0.001</v>
      </c>
      <c r="M856" s="13" t="n">
        <f aca="false">IF(SUMIFS($I$3:$I$30000,$B$3:$B$30000,$B856,$C$3:$C$30000,$C856,$D$3:$D$30000,$D856)=0,0,I856/SUMIFS($I$3:$I$30000,$B$3:$B$30000,$B856,$C$3:$C$30000,$C856,$D$3:$D$30000,$D856))</f>
        <v>0.0977885279889426</v>
      </c>
      <c r="N856" s="13" t="n">
        <f aca="false">IF(SUMIFS($K$3:$K$30000,$B$3:$B$30000,$B856,$C$3:$C$30000,$C856,$D$3:$D$30000,$D856)=0,0,K856/SUMIFS($K$3:$K$30000,$B$3:$B$30000,$B856,$C$3:$C$30000,$C856,$D$3:$D$30000,$D856))</f>
        <v>0.05</v>
      </c>
      <c r="O856" s="10" t="n">
        <v>10262</v>
      </c>
      <c r="P856" s="11" t="n">
        <f aca="false">O856/1000</f>
        <v>10.262</v>
      </c>
      <c r="Q856" s="10" t="n">
        <v>7</v>
      </c>
      <c r="R856" s="12" t="n">
        <f aca="false">Q856/1000</f>
        <v>0.007</v>
      </c>
      <c r="S856" s="10" t="n">
        <v>69456</v>
      </c>
      <c r="T856" s="10" t="n">
        <v>20</v>
      </c>
    </row>
    <row r="857" customFormat="false" ht="15" hidden="false" customHeight="false" outlineLevel="0" collapsed="false">
      <c r="A857" s="3" t="s">
        <v>1277</v>
      </c>
      <c r="B857" s="2" t="s">
        <v>1278</v>
      </c>
      <c r="C857" s="2" t="n">
        <v>2024</v>
      </c>
      <c r="D857" s="2" t="s">
        <v>1494</v>
      </c>
      <c r="E857" s="3" t="s">
        <v>1495</v>
      </c>
      <c r="F857" s="2" t="n">
        <v>3</v>
      </c>
      <c r="G857" s="2" t="s">
        <v>142</v>
      </c>
      <c r="H857" s="3" t="s">
        <v>143</v>
      </c>
      <c r="I857" s="10" t="n">
        <v>0</v>
      </c>
      <c r="J857" s="11" t="n">
        <f aca="false">I857/1000</f>
        <v>0</v>
      </c>
      <c r="K857" s="10" t="n">
        <v>0</v>
      </c>
      <c r="L857" s="12" t="n">
        <f aca="false">K857/1000</f>
        <v>0</v>
      </c>
      <c r="M857" s="13" t="n">
        <f aca="false">IF(SUMIFS($I$3:$I$30000,$B$3:$B$30000,$B857,$C$3:$C$30000,$C857,$D$3:$D$30000,$D857)=0,0,I857/SUMIFS($I$3:$I$30000,$B$3:$B$30000,$B857,$C$3:$C$30000,$C857,$D$3:$D$30000,$D857))</f>
        <v>0</v>
      </c>
      <c r="N857" s="13" t="n">
        <f aca="false">IF(SUMIFS($K$3:$K$30000,$B$3:$B$30000,$B857,$C$3:$C$30000,$C857,$D$3:$D$30000,$D857)=0,0,K857/SUMIFS($K$3:$K$30000,$B$3:$B$30000,$B857,$C$3:$C$30000,$C857,$D$3:$D$30000,$D857))</f>
        <v>0</v>
      </c>
      <c r="O857" s="10" t="n">
        <v>78620</v>
      </c>
      <c r="P857" s="11" t="n">
        <f aca="false">O857/1000</f>
        <v>78.62</v>
      </c>
      <c r="Q857" s="10" t="n">
        <v>272</v>
      </c>
      <c r="R857" s="12" t="n">
        <f aca="false">Q857/1000</f>
        <v>0.272</v>
      </c>
      <c r="S857" s="10" t="n">
        <v>69456</v>
      </c>
      <c r="T857" s="10" t="n">
        <v>20</v>
      </c>
    </row>
    <row r="858" customFormat="false" ht="15" hidden="false" customHeight="false" outlineLevel="0" collapsed="false">
      <c r="A858" s="3" t="s">
        <v>1277</v>
      </c>
      <c r="B858" s="2" t="s">
        <v>1278</v>
      </c>
      <c r="C858" s="2" t="n">
        <v>2024</v>
      </c>
      <c r="D858" s="2" t="s">
        <v>1494</v>
      </c>
      <c r="E858" s="3" t="s">
        <v>1495</v>
      </c>
      <c r="F858" s="2" t="n">
        <v>4</v>
      </c>
      <c r="G858" s="2" t="s">
        <v>102</v>
      </c>
      <c r="H858" s="3" t="s">
        <v>103</v>
      </c>
      <c r="I858" s="10" t="n">
        <v>0</v>
      </c>
      <c r="J858" s="11" t="n">
        <f aca="false">I858/1000</f>
        <v>0</v>
      </c>
      <c r="K858" s="10" t="n">
        <v>0</v>
      </c>
      <c r="L858" s="12" t="n">
        <f aca="false">K858/1000</f>
        <v>0</v>
      </c>
      <c r="M858" s="13" t="n">
        <f aca="false">IF(SUMIFS($I$3:$I$30000,$B$3:$B$30000,$B858,$C$3:$C$30000,$C858,$D$3:$D$30000,$D858)=0,0,I858/SUMIFS($I$3:$I$30000,$B$3:$B$30000,$B858,$C$3:$C$30000,$C858,$D$3:$D$30000,$D858))</f>
        <v>0</v>
      </c>
      <c r="N858" s="13" t="n">
        <f aca="false">IF(SUMIFS($K$3:$K$30000,$B$3:$B$30000,$B858,$C$3:$C$30000,$C858,$D$3:$D$30000,$D858)=0,0,K858/SUMIFS($K$3:$K$30000,$B$3:$B$30000,$B858,$C$3:$C$30000,$C858,$D$3:$D$30000,$D858))</f>
        <v>0</v>
      </c>
      <c r="O858" s="10" t="n">
        <v>14629</v>
      </c>
      <c r="P858" s="11" t="n">
        <f aca="false">O858/1000</f>
        <v>14.629</v>
      </c>
      <c r="Q858" s="10" t="n">
        <v>11</v>
      </c>
      <c r="R858" s="12" t="n">
        <f aca="false">Q858/1000</f>
        <v>0.011</v>
      </c>
      <c r="S858" s="10" t="n">
        <v>69456</v>
      </c>
      <c r="T858" s="10" t="n">
        <v>20</v>
      </c>
    </row>
    <row r="859" customFormat="false" ht="15" hidden="false" customHeight="false" outlineLevel="0" collapsed="false">
      <c r="A859" s="3" t="s">
        <v>1277</v>
      </c>
      <c r="B859" s="2" t="s">
        <v>1278</v>
      </c>
      <c r="C859" s="2" t="n">
        <v>2024</v>
      </c>
      <c r="D859" s="2" t="s">
        <v>1494</v>
      </c>
      <c r="E859" s="3" t="s">
        <v>1495</v>
      </c>
      <c r="F859" s="2" t="n">
        <v>5</v>
      </c>
      <c r="G859" s="2" t="s">
        <v>1323</v>
      </c>
      <c r="H859" s="3" t="s">
        <v>1324</v>
      </c>
      <c r="I859" s="10" t="n">
        <v>0</v>
      </c>
      <c r="J859" s="11" t="n">
        <f aca="false">I859/1000</f>
        <v>0</v>
      </c>
      <c r="K859" s="10" t="n">
        <v>0</v>
      </c>
      <c r="L859" s="12" t="n">
        <f aca="false">K859/1000</f>
        <v>0</v>
      </c>
      <c r="M859" s="13" t="n">
        <f aca="false">IF(SUMIFS($I$3:$I$30000,$B$3:$B$30000,$B859,$C$3:$C$30000,$C859,$D$3:$D$30000,$D859)=0,0,I859/SUMIFS($I$3:$I$30000,$B$3:$B$30000,$B859,$C$3:$C$30000,$C859,$D$3:$D$30000,$D859))</f>
        <v>0</v>
      </c>
      <c r="N859" s="13" t="n">
        <f aca="false">IF(SUMIFS($K$3:$K$30000,$B$3:$B$30000,$B859,$C$3:$C$30000,$C859,$D$3:$D$30000,$D859)=0,0,K859/SUMIFS($K$3:$K$30000,$B$3:$B$30000,$B859,$C$3:$C$30000,$C859,$D$3:$D$30000,$D859))</f>
        <v>0</v>
      </c>
      <c r="O859" s="10" t="n">
        <v>428</v>
      </c>
      <c r="P859" s="11" t="n">
        <f aca="false">O859/1000</f>
        <v>0.428</v>
      </c>
      <c r="Q859" s="10" t="n">
        <v>0</v>
      </c>
      <c r="R859" s="12" t="n">
        <f aca="false">Q859/1000</f>
        <v>0</v>
      </c>
      <c r="S859" s="10" t="n">
        <v>69456</v>
      </c>
      <c r="T859" s="10" t="n">
        <v>20</v>
      </c>
    </row>
    <row r="860" customFormat="false" ht="15" hidden="false" customHeight="false" outlineLevel="0" collapsed="false">
      <c r="A860" s="3" t="s">
        <v>1277</v>
      </c>
      <c r="B860" s="2" t="s">
        <v>1278</v>
      </c>
      <c r="C860" s="2" t="n">
        <v>2024</v>
      </c>
      <c r="D860" s="2" t="s">
        <v>1494</v>
      </c>
      <c r="E860" s="3" t="s">
        <v>1495</v>
      </c>
      <c r="F860" s="2" t="n">
        <v>6</v>
      </c>
      <c r="G860" s="2" t="s">
        <v>147</v>
      </c>
      <c r="H860" s="3" t="s">
        <v>148</v>
      </c>
      <c r="I860" s="10" t="n">
        <v>0</v>
      </c>
      <c r="J860" s="11" t="n">
        <f aca="false">I860/1000</f>
        <v>0</v>
      </c>
      <c r="K860" s="10" t="n">
        <v>0</v>
      </c>
      <c r="L860" s="12" t="n">
        <f aca="false">K860/1000</f>
        <v>0</v>
      </c>
      <c r="M860" s="13" t="n">
        <f aca="false">IF(SUMIFS($I$3:$I$30000,$B$3:$B$30000,$B860,$C$3:$C$30000,$C860,$D$3:$D$30000,$D860)=0,0,I860/SUMIFS($I$3:$I$30000,$B$3:$B$30000,$B860,$C$3:$C$30000,$C860,$D$3:$D$30000,$D860))</f>
        <v>0</v>
      </c>
      <c r="N860" s="13" t="n">
        <f aca="false">IF(SUMIFS($K$3:$K$30000,$B$3:$B$30000,$B860,$C$3:$C$30000,$C860,$D$3:$D$30000,$D860)=0,0,K860/SUMIFS($K$3:$K$30000,$B$3:$B$30000,$B860,$C$3:$C$30000,$C860,$D$3:$D$30000,$D860))</f>
        <v>0</v>
      </c>
      <c r="O860" s="10" t="n">
        <v>40</v>
      </c>
      <c r="P860" s="11" t="n">
        <f aca="false">O860/1000</f>
        <v>0.04</v>
      </c>
      <c r="Q860" s="10" t="n">
        <v>0</v>
      </c>
      <c r="R860" s="12" t="n">
        <f aca="false">Q860/1000</f>
        <v>0</v>
      </c>
      <c r="S860" s="10" t="n">
        <v>69456</v>
      </c>
      <c r="T860" s="10" t="n">
        <v>20</v>
      </c>
    </row>
    <row r="861" customFormat="false" ht="15" hidden="false" customHeight="false" outlineLevel="0" collapsed="false">
      <c r="A861" s="3" t="s">
        <v>1277</v>
      </c>
      <c r="B861" s="2" t="s">
        <v>1278</v>
      </c>
      <c r="C861" s="2" t="n">
        <v>2025</v>
      </c>
      <c r="D861" s="2" t="s">
        <v>1492</v>
      </c>
      <c r="E861" s="3" t="s">
        <v>1493</v>
      </c>
      <c r="F861" s="2" t="n">
        <v>1</v>
      </c>
      <c r="G861" s="2" t="s">
        <v>107</v>
      </c>
      <c r="H861" s="3" t="s">
        <v>108</v>
      </c>
      <c r="I861" s="10" t="n">
        <v>169520</v>
      </c>
      <c r="J861" s="11" t="n">
        <f aca="false">I861/1000</f>
        <v>169.52</v>
      </c>
      <c r="K861" s="10" t="n">
        <v>66</v>
      </c>
      <c r="L861" s="12" t="n">
        <f aca="false">K861/1000</f>
        <v>0.066</v>
      </c>
      <c r="M861" s="13" t="n">
        <f aca="false">IF(SUMIFS($I$3:$I$30000,$B$3:$B$30000,$B861,$C$3:$C$30000,$C861,$D$3:$D$30000,$D861)=0,0,I861/SUMIFS($I$3:$I$30000,$B$3:$B$30000,$B861,$C$3:$C$30000,$C861,$D$3:$D$30000,$D861))</f>
        <v>0.97798495407763</v>
      </c>
      <c r="N861" s="13" t="n">
        <f aca="false">IF(SUMIFS($K$3:$K$30000,$B$3:$B$30000,$B861,$C$3:$C$30000,$C861,$D$3:$D$30000,$D861)=0,0,K861/SUMIFS($K$3:$K$30000,$B$3:$B$30000,$B861,$C$3:$C$30000,$C861,$D$3:$D$30000,$D861))</f>
        <v>1</v>
      </c>
      <c r="O861" s="10" t="n">
        <v>0</v>
      </c>
      <c r="P861" s="11" t="n">
        <f aca="false">O861/1000</f>
        <v>0</v>
      </c>
      <c r="Q861" s="10" t="n">
        <v>0</v>
      </c>
      <c r="R861" s="12" t="n">
        <f aca="false">Q861/1000</f>
        <v>0</v>
      </c>
      <c r="S861" s="10" t="n">
        <v>173336</v>
      </c>
      <c r="T861" s="10" t="n">
        <v>66</v>
      </c>
    </row>
    <row r="862" customFormat="false" ht="15" hidden="false" customHeight="false" outlineLevel="0" collapsed="false">
      <c r="A862" s="3" t="s">
        <v>1277</v>
      </c>
      <c r="B862" s="2" t="s">
        <v>1278</v>
      </c>
      <c r="C862" s="2" t="n">
        <v>2025</v>
      </c>
      <c r="D862" s="2" t="s">
        <v>1492</v>
      </c>
      <c r="E862" s="3" t="s">
        <v>1493</v>
      </c>
      <c r="F862" s="2" t="n">
        <v>2</v>
      </c>
      <c r="G862" s="2" t="s">
        <v>97</v>
      </c>
      <c r="H862" s="3" t="s">
        <v>98</v>
      </c>
      <c r="I862" s="10" t="n">
        <v>3816</v>
      </c>
      <c r="J862" s="11" t="n">
        <f aca="false">I862/1000</f>
        <v>3.816</v>
      </c>
      <c r="K862" s="10" t="n">
        <v>0</v>
      </c>
      <c r="L862" s="12" t="n">
        <f aca="false">K862/1000</f>
        <v>0</v>
      </c>
      <c r="M862" s="13" t="n">
        <f aca="false">IF(SUMIFS($I$3:$I$30000,$B$3:$B$30000,$B862,$C$3:$C$30000,$C862,$D$3:$D$30000,$D862)=0,0,I862/SUMIFS($I$3:$I$30000,$B$3:$B$30000,$B862,$C$3:$C$30000,$C862,$D$3:$D$30000,$D862))</f>
        <v>0.0220150459223704</v>
      </c>
      <c r="N862" s="13" t="n">
        <f aca="false">IF(SUMIFS($K$3:$K$30000,$B$3:$B$30000,$B862,$C$3:$C$30000,$C862,$D$3:$D$30000,$D862)=0,0,K862/SUMIFS($K$3:$K$30000,$B$3:$B$30000,$B862,$C$3:$C$30000,$C862,$D$3:$D$30000,$D862))</f>
        <v>0</v>
      </c>
      <c r="O862" s="10" t="n">
        <v>0</v>
      </c>
      <c r="P862" s="11" t="n">
        <f aca="false">O862/1000</f>
        <v>0</v>
      </c>
      <c r="Q862" s="10" t="n">
        <v>0</v>
      </c>
      <c r="R862" s="12" t="n">
        <f aca="false">Q862/1000</f>
        <v>0</v>
      </c>
      <c r="S862" s="10" t="n">
        <v>173336</v>
      </c>
      <c r="T862" s="10" t="n">
        <v>66</v>
      </c>
    </row>
    <row r="863" customFormat="false" ht="15" hidden="false" customHeight="false" outlineLevel="0" collapsed="false">
      <c r="A863" s="3" t="s">
        <v>1277</v>
      </c>
      <c r="B863" s="2" t="s">
        <v>1278</v>
      </c>
      <c r="C863" s="2" t="n">
        <v>2025</v>
      </c>
      <c r="D863" s="2" t="s">
        <v>1494</v>
      </c>
      <c r="E863" s="3" t="s">
        <v>1495</v>
      </c>
      <c r="F863" s="2" t="n">
        <v>1</v>
      </c>
      <c r="G863" s="2" t="s">
        <v>107</v>
      </c>
      <c r="H863" s="3" t="s">
        <v>108</v>
      </c>
      <c r="I863" s="10" t="n">
        <v>63904</v>
      </c>
      <c r="J863" s="11" t="n">
        <f aca="false">I863/1000</f>
        <v>63.904</v>
      </c>
      <c r="K863" s="10" t="n">
        <v>25</v>
      </c>
      <c r="L863" s="12" t="n">
        <f aca="false">K863/1000</f>
        <v>0.025</v>
      </c>
      <c r="M863" s="13" t="n">
        <f aca="false">IF(SUMIFS($I$3:$I$30000,$B$3:$B$30000,$B863,$C$3:$C$30000,$C863,$D$3:$D$30000,$D863)=0,0,I863/SUMIFS($I$3:$I$30000,$B$3:$B$30000,$B863,$C$3:$C$30000,$C863,$D$3:$D$30000,$D863))</f>
        <v>0.94721707552064</v>
      </c>
      <c r="N863" s="13" t="n">
        <f aca="false">IF(SUMIFS($K$3:$K$30000,$B$3:$B$30000,$B863,$C$3:$C$30000,$C863,$D$3:$D$30000,$D863)=0,0,K863/SUMIFS($K$3:$K$30000,$B$3:$B$30000,$B863,$C$3:$C$30000,$C863,$D$3:$D$30000,$D863))</f>
        <v>1</v>
      </c>
      <c r="O863" s="10" t="n">
        <v>0</v>
      </c>
      <c r="P863" s="11" t="n">
        <f aca="false">O863/1000</f>
        <v>0</v>
      </c>
      <c r="Q863" s="10" t="n">
        <v>0</v>
      </c>
      <c r="R863" s="12" t="n">
        <f aca="false">Q863/1000</f>
        <v>0</v>
      </c>
      <c r="S863" s="10" t="n">
        <v>67465</v>
      </c>
      <c r="T863" s="10" t="n">
        <v>25</v>
      </c>
    </row>
    <row r="864" customFormat="false" ht="15" hidden="false" customHeight="false" outlineLevel="0" collapsed="false">
      <c r="A864" s="3" t="s">
        <v>1277</v>
      </c>
      <c r="B864" s="2" t="s">
        <v>1278</v>
      </c>
      <c r="C864" s="2" t="n">
        <v>2025</v>
      </c>
      <c r="D864" s="2" t="s">
        <v>1494</v>
      </c>
      <c r="E864" s="3" t="s">
        <v>1495</v>
      </c>
      <c r="F864" s="2" t="n">
        <v>2</v>
      </c>
      <c r="G864" s="2" t="s">
        <v>97</v>
      </c>
      <c r="H864" s="3" t="s">
        <v>98</v>
      </c>
      <c r="I864" s="10" t="n">
        <v>3561</v>
      </c>
      <c r="J864" s="11" t="n">
        <f aca="false">I864/1000</f>
        <v>3.561</v>
      </c>
      <c r="K864" s="10" t="n">
        <v>0</v>
      </c>
      <c r="L864" s="12" t="n">
        <f aca="false">K864/1000</f>
        <v>0</v>
      </c>
      <c r="M864" s="13" t="n">
        <f aca="false">IF(SUMIFS($I$3:$I$30000,$B$3:$B$30000,$B864,$C$3:$C$30000,$C864,$D$3:$D$30000,$D864)=0,0,I864/SUMIFS($I$3:$I$30000,$B$3:$B$30000,$B864,$C$3:$C$30000,$C864,$D$3:$D$30000,$D864))</f>
        <v>0.0527829244793597</v>
      </c>
      <c r="N864" s="13" t="n">
        <f aca="false">IF(SUMIFS($K$3:$K$30000,$B$3:$B$30000,$B864,$C$3:$C$30000,$C864,$D$3:$D$30000,$D864)=0,0,K864/SUMIFS($K$3:$K$30000,$B$3:$B$30000,$B864,$C$3:$C$30000,$C864,$D$3:$D$30000,$D864))</f>
        <v>0</v>
      </c>
      <c r="O864" s="10" t="n">
        <v>4265</v>
      </c>
      <c r="P864" s="11" t="n">
        <f aca="false">O864/1000</f>
        <v>4.265</v>
      </c>
      <c r="Q864" s="10" t="n">
        <v>3</v>
      </c>
      <c r="R864" s="12" t="n">
        <f aca="false">Q864/1000</f>
        <v>0.003</v>
      </c>
      <c r="S864" s="10" t="n">
        <v>67465</v>
      </c>
      <c r="T864" s="10" t="n">
        <v>25</v>
      </c>
    </row>
    <row r="865" customFormat="false" ht="15" hidden="false" customHeight="false" outlineLevel="0" collapsed="false">
      <c r="A865" s="3" t="s">
        <v>1277</v>
      </c>
      <c r="B865" s="2" t="s">
        <v>1278</v>
      </c>
      <c r="C865" s="2" t="n">
        <v>2025</v>
      </c>
      <c r="D865" s="2" t="s">
        <v>1494</v>
      </c>
      <c r="E865" s="3" t="s">
        <v>1495</v>
      </c>
      <c r="F865" s="2" t="n">
        <v>3</v>
      </c>
      <c r="G865" s="2" t="s">
        <v>142</v>
      </c>
      <c r="H865" s="3" t="s">
        <v>143</v>
      </c>
      <c r="I865" s="10" t="n">
        <v>0</v>
      </c>
      <c r="J865" s="11" t="n">
        <f aca="false">I865/1000</f>
        <v>0</v>
      </c>
      <c r="K865" s="10" t="n">
        <v>0</v>
      </c>
      <c r="L865" s="12" t="n">
        <f aca="false">K865/1000</f>
        <v>0</v>
      </c>
      <c r="M865" s="13" t="n">
        <f aca="false">IF(SUMIFS($I$3:$I$30000,$B$3:$B$30000,$B865,$C$3:$C$30000,$C865,$D$3:$D$30000,$D865)=0,0,I865/SUMIFS($I$3:$I$30000,$B$3:$B$30000,$B865,$C$3:$C$30000,$C865,$D$3:$D$30000,$D865))</f>
        <v>0</v>
      </c>
      <c r="N865" s="13" t="n">
        <f aca="false">IF(SUMIFS($K$3:$K$30000,$B$3:$B$30000,$B865,$C$3:$C$30000,$C865,$D$3:$D$30000,$D865)=0,0,K865/SUMIFS($K$3:$K$30000,$B$3:$B$30000,$B865,$C$3:$C$30000,$C865,$D$3:$D$30000,$D865))</f>
        <v>0</v>
      </c>
      <c r="O865" s="10" t="n">
        <v>145508</v>
      </c>
      <c r="P865" s="11" t="n">
        <f aca="false">O865/1000</f>
        <v>145.508</v>
      </c>
      <c r="Q865" s="10" t="n">
        <v>110</v>
      </c>
      <c r="R865" s="12" t="n">
        <f aca="false">Q865/1000</f>
        <v>0.11</v>
      </c>
      <c r="S865" s="10" t="n">
        <v>67465</v>
      </c>
      <c r="T865" s="10" t="n">
        <v>25</v>
      </c>
    </row>
    <row r="866" customFormat="false" ht="15" hidden="false" customHeight="false" outlineLevel="0" collapsed="false">
      <c r="A866" s="3" t="s">
        <v>1277</v>
      </c>
      <c r="B866" s="2" t="s">
        <v>1278</v>
      </c>
      <c r="C866" s="2" t="n">
        <v>2025</v>
      </c>
      <c r="D866" s="2" t="s">
        <v>1494</v>
      </c>
      <c r="E866" s="3" t="s">
        <v>1495</v>
      </c>
      <c r="F866" s="2" t="n">
        <v>4</v>
      </c>
      <c r="G866" s="2" t="s">
        <v>180</v>
      </c>
      <c r="H866" s="3" t="s">
        <v>181</v>
      </c>
      <c r="I866" s="10" t="n">
        <v>0</v>
      </c>
      <c r="J866" s="11" t="n">
        <f aca="false">I866/1000</f>
        <v>0</v>
      </c>
      <c r="K866" s="10" t="n">
        <v>0</v>
      </c>
      <c r="L866" s="12" t="n">
        <f aca="false">K866/1000</f>
        <v>0</v>
      </c>
      <c r="M866" s="13" t="n">
        <f aca="false">IF(SUMIFS($I$3:$I$30000,$B$3:$B$30000,$B866,$C$3:$C$30000,$C866,$D$3:$D$30000,$D866)=0,0,I866/SUMIFS($I$3:$I$30000,$B$3:$B$30000,$B866,$C$3:$C$30000,$C866,$D$3:$D$30000,$D866))</f>
        <v>0</v>
      </c>
      <c r="N866" s="13" t="n">
        <f aca="false">IF(SUMIFS($K$3:$K$30000,$B$3:$B$30000,$B866,$C$3:$C$30000,$C866,$D$3:$D$30000,$D866)=0,0,K866/SUMIFS($K$3:$K$30000,$B$3:$B$30000,$B866,$C$3:$C$30000,$C866,$D$3:$D$30000,$D866))</f>
        <v>0</v>
      </c>
      <c r="O866" s="10" t="n">
        <v>1250</v>
      </c>
      <c r="P866" s="11" t="n">
        <f aca="false">O866/1000</f>
        <v>1.25</v>
      </c>
      <c r="Q866" s="10" t="n">
        <v>2</v>
      </c>
      <c r="R866" s="12" t="n">
        <f aca="false">Q866/1000</f>
        <v>0.002</v>
      </c>
      <c r="S866" s="10" t="n">
        <v>67465</v>
      </c>
      <c r="T866" s="10" t="n">
        <v>25</v>
      </c>
    </row>
    <row r="867" customFormat="false" ht="15" hidden="false" customHeight="false" outlineLevel="0" collapsed="false">
      <c r="A867" s="3" t="s">
        <v>1277</v>
      </c>
      <c r="B867" s="2" t="s">
        <v>1278</v>
      </c>
      <c r="C867" s="2" t="n">
        <v>2025</v>
      </c>
      <c r="D867" s="2" t="s">
        <v>1494</v>
      </c>
      <c r="E867" s="3" t="s">
        <v>1495</v>
      </c>
      <c r="F867" s="2" t="n">
        <v>5</v>
      </c>
      <c r="G867" s="2" t="s">
        <v>102</v>
      </c>
      <c r="H867" s="3" t="s">
        <v>103</v>
      </c>
      <c r="I867" s="10" t="n">
        <v>0</v>
      </c>
      <c r="J867" s="11" t="n">
        <f aca="false">I867/1000</f>
        <v>0</v>
      </c>
      <c r="K867" s="10" t="n">
        <v>0</v>
      </c>
      <c r="L867" s="12" t="n">
        <f aca="false">K867/1000</f>
        <v>0</v>
      </c>
      <c r="M867" s="13" t="n">
        <f aca="false">IF(SUMIFS($I$3:$I$30000,$B$3:$B$30000,$B867,$C$3:$C$30000,$C867,$D$3:$D$30000,$D867)=0,0,I867/SUMIFS($I$3:$I$30000,$B$3:$B$30000,$B867,$C$3:$C$30000,$C867,$D$3:$D$30000,$D867))</f>
        <v>0</v>
      </c>
      <c r="N867" s="13" t="n">
        <f aca="false">IF(SUMIFS($K$3:$K$30000,$B$3:$B$30000,$B867,$C$3:$C$30000,$C867,$D$3:$D$30000,$D867)=0,0,K867/SUMIFS($K$3:$K$30000,$B$3:$B$30000,$B867,$C$3:$C$30000,$C867,$D$3:$D$30000,$D867))</f>
        <v>0</v>
      </c>
      <c r="O867" s="10" t="n">
        <v>15170</v>
      </c>
      <c r="P867" s="11" t="n">
        <f aca="false">O867/1000</f>
        <v>15.17</v>
      </c>
      <c r="Q867" s="10" t="n">
        <v>10</v>
      </c>
      <c r="R867" s="12" t="n">
        <f aca="false">Q867/1000</f>
        <v>0.01</v>
      </c>
      <c r="S867" s="10" t="n">
        <v>67465</v>
      </c>
      <c r="T867" s="10" t="n">
        <v>25</v>
      </c>
    </row>
    <row r="868" customFormat="false" ht="15" hidden="false" customHeight="false" outlineLevel="0" collapsed="false">
      <c r="A868" s="3" t="s">
        <v>1277</v>
      </c>
      <c r="B868" s="2" t="s">
        <v>1278</v>
      </c>
      <c r="C868" s="2" t="n">
        <v>2025</v>
      </c>
      <c r="D868" s="2" t="s">
        <v>1494</v>
      </c>
      <c r="E868" s="3" t="s">
        <v>1495</v>
      </c>
      <c r="F868" s="2" t="n">
        <v>6</v>
      </c>
      <c r="G868" s="2" t="s">
        <v>1323</v>
      </c>
      <c r="H868" s="3" t="s">
        <v>1324</v>
      </c>
      <c r="I868" s="10" t="n">
        <v>0</v>
      </c>
      <c r="J868" s="11" t="n">
        <f aca="false">I868/1000</f>
        <v>0</v>
      </c>
      <c r="K868" s="10" t="n">
        <v>0</v>
      </c>
      <c r="L868" s="12" t="n">
        <f aca="false">K868/1000</f>
        <v>0</v>
      </c>
      <c r="M868" s="13" t="n">
        <f aca="false">IF(SUMIFS($I$3:$I$30000,$B$3:$B$30000,$B868,$C$3:$C$30000,$C868,$D$3:$D$30000,$D868)=0,0,I868/SUMIFS($I$3:$I$30000,$B$3:$B$30000,$B868,$C$3:$C$30000,$C868,$D$3:$D$30000,$D868))</f>
        <v>0</v>
      </c>
      <c r="N868" s="13" t="n">
        <f aca="false">IF(SUMIFS($K$3:$K$30000,$B$3:$B$30000,$B868,$C$3:$C$30000,$C868,$D$3:$D$30000,$D868)=0,0,K868/SUMIFS($K$3:$K$30000,$B$3:$B$30000,$B868,$C$3:$C$30000,$C868,$D$3:$D$30000,$D868))</f>
        <v>0</v>
      </c>
      <c r="O868" s="10" t="n">
        <v>77</v>
      </c>
      <c r="P868" s="11" t="n">
        <f aca="false">O868/1000</f>
        <v>0.077</v>
      </c>
      <c r="Q868" s="10" t="n">
        <v>0</v>
      </c>
      <c r="R868" s="12" t="n">
        <f aca="false">Q868/1000</f>
        <v>0</v>
      </c>
      <c r="S868" s="10" t="n">
        <v>67465</v>
      </c>
      <c r="T868" s="10" t="n">
        <v>25</v>
      </c>
    </row>
    <row r="869" customFormat="false" ht="15" hidden="false" customHeight="false" outlineLevel="0" collapsed="false">
      <c r="A869" s="3" t="s">
        <v>1277</v>
      </c>
      <c r="B869" s="2" t="s">
        <v>1278</v>
      </c>
      <c r="C869" s="2" t="n">
        <v>2025</v>
      </c>
      <c r="D869" s="2" t="s">
        <v>1494</v>
      </c>
      <c r="E869" s="3" t="s">
        <v>1495</v>
      </c>
      <c r="F869" s="2" t="n">
        <v>7</v>
      </c>
      <c r="G869" s="2" t="s">
        <v>210</v>
      </c>
      <c r="H869" s="3" t="s">
        <v>211</v>
      </c>
      <c r="I869" s="10" t="n">
        <v>0</v>
      </c>
      <c r="J869" s="11" t="n">
        <f aca="false">I869/1000</f>
        <v>0</v>
      </c>
      <c r="K869" s="10" t="n">
        <v>0</v>
      </c>
      <c r="L869" s="12" t="n">
        <f aca="false">K869/1000</f>
        <v>0</v>
      </c>
      <c r="M869" s="13" t="n">
        <f aca="false">IF(SUMIFS($I$3:$I$30000,$B$3:$B$30000,$B869,$C$3:$C$30000,$C869,$D$3:$D$30000,$D869)=0,0,I869/SUMIFS($I$3:$I$30000,$B$3:$B$30000,$B869,$C$3:$C$30000,$C869,$D$3:$D$30000,$D869))</f>
        <v>0</v>
      </c>
      <c r="N869" s="13" t="n">
        <f aca="false">IF(SUMIFS($K$3:$K$30000,$B$3:$B$30000,$B869,$C$3:$C$30000,$C869,$D$3:$D$30000,$D869)=0,0,K869/SUMIFS($K$3:$K$30000,$B$3:$B$30000,$B869,$C$3:$C$30000,$C869,$D$3:$D$30000,$D869))</f>
        <v>0</v>
      </c>
      <c r="O869" s="10" t="n">
        <v>9709</v>
      </c>
      <c r="P869" s="11" t="n">
        <f aca="false">O869/1000</f>
        <v>9.709</v>
      </c>
      <c r="Q869" s="10" t="n">
        <v>7</v>
      </c>
      <c r="R869" s="12" t="n">
        <f aca="false">Q869/1000</f>
        <v>0.007</v>
      </c>
      <c r="S869" s="10" t="n">
        <v>67465</v>
      </c>
      <c r="T869" s="10" t="n">
        <v>25</v>
      </c>
    </row>
    <row r="870" customFormat="false" ht="15" hidden="false" customHeight="false" outlineLevel="0" collapsed="false">
      <c r="A870" s="3" t="s">
        <v>1277</v>
      </c>
      <c r="B870" s="2" t="s">
        <v>1278</v>
      </c>
      <c r="C870" s="2" t="n">
        <v>2026</v>
      </c>
      <c r="D870" s="2" t="s">
        <v>1492</v>
      </c>
      <c r="E870" s="3" t="s">
        <v>1493</v>
      </c>
      <c r="F870" s="2" t="n">
        <v>1</v>
      </c>
      <c r="G870" s="2" t="s">
        <v>107</v>
      </c>
      <c r="H870" s="3" t="s">
        <v>108</v>
      </c>
      <c r="I870" s="10" t="n">
        <v>1338217</v>
      </c>
      <c r="J870" s="11" t="n">
        <f aca="false">I870/1000</f>
        <v>1338.217</v>
      </c>
      <c r="K870" s="10" t="n">
        <v>503</v>
      </c>
      <c r="L870" s="12" t="n">
        <f aca="false">K870/1000</f>
        <v>0.503</v>
      </c>
      <c r="M870" s="13" t="n">
        <f aca="false">IF(SUMIFS($I$3:$I$30000,$B$3:$B$30000,$B870,$C$3:$C$30000,$C870,$D$3:$D$30000,$D870)=0,0,I870/SUMIFS($I$3:$I$30000,$B$3:$B$30000,$B870,$C$3:$C$30000,$C870,$D$3:$D$30000,$D870))</f>
        <v>0.997825719000278</v>
      </c>
      <c r="N870" s="13" t="n">
        <f aca="false">IF(SUMIFS($K$3:$K$30000,$B$3:$B$30000,$B870,$C$3:$C$30000,$C870,$D$3:$D$30000,$D870)=0,0,K870/SUMIFS($K$3:$K$30000,$B$3:$B$30000,$B870,$C$3:$C$30000,$C870,$D$3:$D$30000,$D870))</f>
        <v>0.982421875</v>
      </c>
      <c r="O870" s="10" t="n">
        <v>0</v>
      </c>
      <c r="P870" s="11" t="n">
        <f aca="false">O870/1000</f>
        <v>0</v>
      </c>
      <c r="Q870" s="10" t="n">
        <v>0</v>
      </c>
      <c r="R870" s="12" t="n">
        <f aca="false">Q870/1000</f>
        <v>0</v>
      </c>
      <c r="S870" s="10" t="n">
        <v>1341133</v>
      </c>
      <c r="T870" s="10" t="n">
        <v>512</v>
      </c>
    </row>
    <row r="871" customFormat="false" ht="15" hidden="false" customHeight="false" outlineLevel="0" collapsed="false">
      <c r="A871" s="3" t="s">
        <v>1277</v>
      </c>
      <c r="B871" s="2" t="s">
        <v>1278</v>
      </c>
      <c r="C871" s="2" t="n">
        <v>2026</v>
      </c>
      <c r="D871" s="2" t="s">
        <v>1492</v>
      </c>
      <c r="E871" s="3" t="s">
        <v>1493</v>
      </c>
      <c r="F871" s="2" t="n">
        <v>2</v>
      </c>
      <c r="G871" s="2" t="s">
        <v>97</v>
      </c>
      <c r="H871" s="3" t="s">
        <v>98</v>
      </c>
      <c r="I871" s="10" t="n">
        <v>2318</v>
      </c>
      <c r="J871" s="11" t="n">
        <f aca="false">I871/1000</f>
        <v>2.318</v>
      </c>
      <c r="K871" s="10" t="n">
        <v>0</v>
      </c>
      <c r="L871" s="12" t="n">
        <f aca="false">K871/1000</f>
        <v>0</v>
      </c>
      <c r="M871" s="13" t="n">
        <f aca="false">IF(SUMIFS($I$3:$I$30000,$B$3:$B$30000,$B871,$C$3:$C$30000,$C871,$D$3:$D$30000,$D871)=0,0,I871/SUMIFS($I$3:$I$30000,$B$3:$B$30000,$B871,$C$3:$C$30000,$C871,$D$3:$D$30000,$D871))</f>
        <v>0.00172838935437425</v>
      </c>
      <c r="N871" s="13" t="n">
        <f aca="false">IF(SUMIFS($K$3:$K$30000,$B$3:$B$30000,$B871,$C$3:$C$30000,$C871,$D$3:$D$30000,$D871)=0,0,K871/SUMIFS($K$3:$K$30000,$B$3:$B$30000,$B871,$C$3:$C$30000,$C871,$D$3:$D$30000,$D871))</f>
        <v>0</v>
      </c>
      <c r="O871" s="10" t="n">
        <v>0</v>
      </c>
      <c r="P871" s="11" t="n">
        <f aca="false">O871/1000</f>
        <v>0</v>
      </c>
      <c r="Q871" s="10" t="n">
        <v>0</v>
      </c>
      <c r="R871" s="12" t="n">
        <f aca="false">Q871/1000</f>
        <v>0</v>
      </c>
      <c r="S871" s="10" t="n">
        <v>1341133</v>
      </c>
      <c r="T871" s="10" t="n">
        <v>512</v>
      </c>
    </row>
    <row r="872" customFormat="false" ht="15" hidden="false" customHeight="false" outlineLevel="0" collapsed="false">
      <c r="A872" s="3" t="s">
        <v>1277</v>
      </c>
      <c r="B872" s="2" t="s">
        <v>1278</v>
      </c>
      <c r="C872" s="2" t="n">
        <v>2026</v>
      </c>
      <c r="D872" s="2" t="s">
        <v>1492</v>
      </c>
      <c r="E872" s="3" t="s">
        <v>1493</v>
      </c>
      <c r="F872" s="2" t="n">
        <v>3</v>
      </c>
      <c r="G872" s="2" t="s">
        <v>263</v>
      </c>
      <c r="H872" s="3" t="s">
        <v>264</v>
      </c>
      <c r="I872" s="10" t="n">
        <v>598</v>
      </c>
      <c r="J872" s="11" t="n">
        <f aca="false">I872/1000</f>
        <v>0.598</v>
      </c>
      <c r="K872" s="10" t="n">
        <v>9</v>
      </c>
      <c r="L872" s="12" t="n">
        <f aca="false">K872/1000</f>
        <v>0.009</v>
      </c>
      <c r="M872" s="13" t="n">
        <f aca="false">IF(SUMIFS($I$3:$I$30000,$B$3:$B$30000,$B872,$C$3:$C$30000,$C872,$D$3:$D$30000,$D872)=0,0,I872/SUMIFS($I$3:$I$30000,$B$3:$B$30000,$B872,$C$3:$C$30000,$C872,$D$3:$D$30000,$D872))</f>
        <v>0.000445891645347628</v>
      </c>
      <c r="N872" s="13" t="n">
        <f aca="false">IF(SUMIFS($K$3:$K$30000,$B$3:$B$30000,$B872,$C$3:$C$30000,$C872,$D$3:$D$30000,$D872)=0,0,K872/SUMIFS($K$3:$K$30000,$B$3:$B$30000,$B872,$C$3:$C$30000,$C872,$D$3:$D$30000,$D872))</f>
        <v>0.017578125</v>
      </c>
      <c r="O872" s="10" t="n">
        <v>0</v>
      </c>
      <c r="P872" s="11" t="n">
        <f aca="false">O872/1000</f>
        <v>0</v>
      </c>
      <c r="Q872" s="10" t="n">
        <v>0</v>
      </c>
      <c r="R872" s="12" t="n">
        <f aca="false">Q872/1000</f>
        <v>0</v>
      </c>
      <c r="S872" s="10" t="n">
        <v>1341133</v>
      </c>
      <c r="T872" s="10" t="n">
        <v>512</v>
      </c>
    </row>
    <row r="873" customFormat="false" ht="15" hidden="false" customHeight="false" outlineLevel="0" collapsed="false">
      <c r="A873" s="3" t="s">
        <v>1277</v>
      </c>
      <c r="B873" s="2" t="s">
        <v>1278</v>
      </c>
      <c r="C873" s="2" t="n">
        <v>2026</v>
      </c>
      <c r="D873" s="2" t="s">
        <v>1492</v>
      </c>
      <c r="E873" s="3" t="s">
        <v>1493</v>
      </c>
      <c r="F873" s="2" t="n">
        <v>4</v>
      </c>
      <c r="G873" s="2" t="s">
        <v>102</v>
      </c>
      <c r="H873" s="3" t="s">
        <v>103</v>
      </c>
      <c r="I873" s="10" t="n">
        <v>0</v>
      </c>
      <c r="J873" s="11" t="n">
        <f aca="false">I873/1000</f>
        <v>0</v>
      </c>
      <c r="K873" s="10" t="n">
        <v>0</v>
      </c>
      <c r="L873" s="12" t="n">
        <f aca="false">K873/1000</f>
        <v>0</v>
      </c>
      <c r="M873" s="13" t="n">
        <f aca="false">IF(SUMIFS($I$3:$I$30000,$B$3:$B$30000,$B873,$C$3:$C$30000,$C873,$D$3:$D$30000,$D873)=0,0,I873/SUMIFS($I$3:$I$30000,$B$3:$B$30000,$B873,$C$3:$C$30000,$C873,$D$3:$D$30000,$D873))</f>
        <v>0</v>
      </c>
      <c r="N873" s="13" t="n">
        <f aca="false">IF(SUMIFS($K$3:$K$30000,$B$3:$B$30000,$B873,$C$3:$C$30000,$C873,$D$3:$D$30000,$D873)=0,0,K873/SUMIFS($K$3:$K$30000,$B$3:$B$30000,$B873,$C$3:$C$30000,$C873,$D$3:$D$30000,$D873))</f>
        <v>0</v>
      </c>
      <c r="O873" s="10" t="n">
        <v>1937</v>
      </c>
      <c r="P873" s="11" t="n">
        <f aca="false">O873/1000</f>
        <v>1.937</v>
      </c>
      <c r="Q873" s="10" t="n">
        <v>1</v>
      </c>
      <c r="R873" s="12" t="n">
        <f aca="false">Q873/1000</f>
        <v>0.001</v>
      </c>
      <c r="S873" s="10" t="n">
        <v>1341133</v>
      </c>
      <c r="T873" s="10" t="n">
        <v>512</v>
      </c>
    </row>
    <row r="874" customFormat="false" ht="15" hidden="false" customHeight="false" outlineLevel="0" collapsed="false">
      <c r="A874" s="3" t="s">
        <v>1277</v>
      </c>
      <c r="B874" s="2" t="s">
        <v>1278</v>
      </c>
      <c r="C874" s="2" t="n">
        <v>2026</v>
      </c>
      <c r="D874" s="2" t="s">
        <v>1494</v>
      </c>
      <c r="E874" s="3" t="s">
        <v>1495</v>
      </c>
      <c r="F874" s="2" t="n">
        <v>1</v>
      </c>
      <c r="G874" s="2" t="s">
        <v>107</v>
      </c>
      <c r="H874" s="3" t="s">
        <v>108</v>
      </c>
      <c r="I874" s="10" t="n">
        <v>120255</v>
      </c>
      <c r="J874" s="11" t="n">
        <f aca="false">I874/1000</f>
        <v>120.255</v>
      </c>
      <c r="K874" s="10" t="n">
        <v>57</v>
      </c>
      <c r="L874" s="12" t="n">
        <f aca="false">K874/1000</f>
        <v>0.057</v>
      </c>
      <c r="M874" s="13" t="n">
        <f aca="false">IF(SUMIFS($I$3:$I$30000,$B$3:$B$30000,$B874,$C$3:$C$30000,$C874,$D$3:$D$30000,$D874)=0,0,I874/SUMIFS($I$3:$I$30000,$B$3:$B$30000,$B874,$C$3:$C$30000,$C874,$D$3:$D$30000,$D874))</f>
        <v>0.618274456172462</v>
      </c>
      <c r="N874" s="13" t="n">
        <f aca="false">IF(SUMIFS($K$3:$K$30000,$B$3:$B$30000,$B874,$C$3:$C$30000,$C874,$D$3:$D$30000,$D874)=0,0,K874/SUMIFS($K$3:$K$30000,$B$3:$B$30000,$B874,$C$3:$C$30000,$C874,$D$3:$D$30000,$D874))</f>
        <v>0.77027027027027</v>
      </c>
      <c r="O874" s="10" t="n">
        <v>0</v>
      </c>
      <c r="P874" s="11" t="n">
        <f aca="false">O874/1000</f>
        <v>0</v>
      </c>
      <c r="Q874" s="10" t="n">
        <v>0</v>
      </c>
      <c r="R874" s="12" t="n">
        <f aca="false">Q874/1000</f>
        <v>0</v>
      </c>
      <c r="S874" s="10" t="n">
        <v>194501</v>
      </c>
      <c r="T874" s="10" t="n">
        <v>74</v>
      </c>
    </row>
    <row r="875" customFormat="false" ht="15" hidden="false" customHeight="false" outlineLevel="0" collapsed="false">
      <c r="A875" s="3" t="s">
        <v>1277</v>
      </c>
      <c r="B875" s="2" t="s">
        <v>1278</v>
      </c>
      <c r="C875" s="2" t="n">
        <v>2026</v>
      </c>
      <c r="D875" s="2" t="s">
        <v>1494</v>
      </c>
      <c r="E875" s="3" t="s">
        <v>1495</v>
      </c>
      <c r="F875" s="2" t="n">
        <v>2</v>
      </c>
      <c r="G875" s="2" t="s">
        <v>117</v>
      </c>
      <c r="H875" s="3" t="s">
        <v>118</v>
      </c>
      <c r="I875" s="10" t="n">
        <v>62471</v>
      </c>
      <c r="J875" s="11" t="n">
        <f aca="false">I875/1000</f>
        <v>62.471</v>
      </c>
      <c r="K875" s="10" t="n">
        <v>15</v>
      </c>
      <c r="L875" s="12" t="n">
        <f aca="false">K875/1000</f>
        <v>0.015</v>
      </c>
      <c r="M875" s="13" t="n">
        <f aca="false">IF(SUMIFS($I$3:$I$30000,$B$3:$B$30000,$B875,$C$3:$C$30000,$C875,$D$3:$D$30000,$D875)=0,0,I875/SUMIFS($I$3:$I$30000,$B$3:$B$30000,$B875,$C$3:$C$30000,$C875,$D$3:$D$30000,$D875))</f>
        <v>0.32118600932643</v>
      </c>
      <c r="N875" s="13" t="n">
        <f aca="false">IF(SUMIFS($K$3:$K$30000,$B$3:$B$30000,$B875,$C$3:$C$30000,$C875,$D$3:$D$30000,$D875)=0,0,K875/SUMIFS($K$3:$K$30000,$B$3:$B$30000,$B875,$C$3:$C$30000,$C875,$D$3:$D$30000,$D875))</f>
        <v>0.202702702702703</v>
      </c>
      <c r="O875" s="10" t="n">
        <v>0</v>
      </c>
      <c r="P875" s="11" t="n">
        <f aca="false">O875/1000</f>
        <v>0</v>
      </c>
      <c r="Q875" s="10" t="n">
        <v>0</v>
      </c>
      <c r="R875" s="12" t="n">
        <f aca="false">Q875/1000</f>
        <v>0</v>
      </c>
      <c r="S875" s="10" t="n">
        <v>194501</v>
      </c>
      <c r="T875" s="10" t="n">
        <v>74</v>
      </c>
    </row>
    <row r="876" customFormat="false" ht="15" hidden="false" customHeight="false" outlineLevel="0" collapsed="false">
      <c r="A876" s="3" t="s">
        <v>1277</v>
      </c>
      <c r="B876" s="2" t="s">
        <v>1278</v>
      </c>
      <c r="C876" s="2" t="n">
        <v>2026</v>
      </c>
      <c r="D876" s="2" t="s">
        <v>1494</v>
      </c>
      <c r="E876" s="3" t="s">
        <v>1495</v>
      </c>
      <c r="F876" s="2" t="n">
        <v>3</v>
      </c>
      <c r="G876" s="2" t="s">
        <v>97</v>
      </c>
      <c r="H876" s="3" t="s">
        <v>98</v>
      </c>
      <c r="I876" s="10" t="n">
        <v>8728</v>
      </c>
      <c r="J876" s="11" t="n">
        <f aca="false">I876/1000</f>
        <v>8.728</v>
      </c>
      <c r="K876" s="10" t="n">
        <v>0</v>
      </c>
      <c r="L876" s="12" t="n">
        <f aca="false">K876/1000</f>
        <v>0</v>
      </c>
      <c r="M876" s="13" t="n">
        <f aca="false">IF(SUMIFS($I$3:$I$30000,$B$3:$B$30000,$B876,$C$3:$C$30000,$C876,$D$3:$D$30000,$D876)=0,0,I876/SUMIFS($I$3:$I$30000,$B$3:$B$30000,$B876,$C$3:$C$30000,$C876,$D$3:$D$30000,$D876))</f>
        <v>0.0448738052760654</v>
      </c>
      <c r="N876" s="13" t="n">
        <f aca="false">IF(SUMIFS($K$3:$K$30000,$B$3:$B$30000,$B876,$C$3:$C$30000,$C876,$D$3:$D$30000,$D876)=0,0,K876/SUMIFS($K$3:$K$30000,$B$3:$B$30000,$B876,$C$3:$C$30000,$C876,$D$3:$D$30000,$D876))</f>
        <v>0</v>
      </c>
      <c r="O876" s="10" t="n">
        <v>6000</v>
      </c>
      <c r="P876" s="11" t="n">
        <f aca="false">O876/1000</f>
        <v>6</v>
      </c>
      <c r="Q876" s="10" t="n">
        <v>4</v>
      </c>
      <c r="R876" s="12" t="n">
        <f aca="false">Q876/1000</f>
        <v>0.004</v>
      </c>
      <c r="S876" s="10" t="n">
        <v>194501</v>
      </c>
      <c r="T876" s="10" t="n">
        <v>74</v>
      </c>
    </row>
    <row r="877" customFormat="false" ht="15" hidden="false" customHeight="false" outlineLevel="0" collapsed="false">
      <c r="A877" s="3" t="s">
        <v>1277</v>
      </c>
      <c r="B877" s="2" t="s">
        <v>1278</v>
      </c>
      <c r="C877" s="2" t="n">
        <v>2026</v>
      </c>
      <c r="D877" s="2" t="s">
        <v>1494</v>
      </c>
      <c r="E877" s="3" t="s">
        <v>1495</v>
      </c>
      <c r="F877" s="2" t="n">
        <v>4</v>
      </c>
      <c r="G877" s="2" t="s">
        <v>102</v>
      </c>
      <c r="H877" s="3" t="s">
        <v>103</v>
      </c>
      <c r="I877" s="10" t="n">
        <v>2726</v>
      </c>
      <c r="J877" s="11" t="n">
        <f aca="false">I877/1000</f>
        <v>2.726</v>
      </c>
      <c r="K877" s="10" t="n">
        <v>2</v>
      </c>
      <c r="L877" s="12" t="n">
        <f aca="false">K877/1000</f>
        <v>0.002</v>
      </c>
      <c r="M877" s="13" t="n">
        <f aca="false">IF(SUMIFS($I$3:$I$30000,$B$3:$B$30000,$B877,$C$3:$C$30000,$C877,$D$3:$D$30000,$D877)=0,0,I877/SUMIFS($I$3:$I$30000,$B$3:$B$30000,$B877,$C$3:$C$30000,$C877,$D$3:$D$30000,$D877))</f>
        <v>0.0140153521061588</v>
      </c>
      <c r="N877" s="13" t="n">
        <f aca="false">IF(SUMIFS($K$3:$K$30000,$B$3:$B$30000,$B877,$C$3:$C$30000,$C877,$D$3:$D$30000,$D877)=0,0,K877/SUMIFS($K$3:$K$30000,$B$3:$B$30000,$B877,$C$3:$C$30000,$C877,$D$3:$D$30000,$D877))</f>
        <v>0.027027027027027</v>
      </c>
      <c r="O877" s="10" t="n">
        <v>16488</v>
      </c>
      <c r="P877" s="11" t="n">
        <f aca="false">O877/1000</f>
        <v>16.488</v>
      </c>
      <c r="Q877" s="10" t="n">
        <v>12</v>
      </c>
      <c r="R877" s="12" t="n">
        <f aca="false">Q877/1000</f>
        <v>0.012</v>
      </c>
      <c r="S877" s="10" t="n">
        <v>194501</v>
      </c>
      <c r="T877" s="10" t="n">
        <v>74</v>
      </c>
    </row>
    <row r="878" customFormat="false" ht="15" hidden="false" customHeight="false" outlineLevel="0" collapsed="false">
      <c r="A878" s="3" t="s">
        <v>1277</v>
      </c>
      <c r="B878" s="2" t="s">
        <v>1278</v>
      </c>
      <c r="C878" s="2" t="n">
        <v>2026</v>
      </c>
      <c r="D878" s="2" t="s">
        <v>1494</v>
      </c>
      <c r="E878" s="3" t="s">
        <v>1495</v>
      </c>
      <c r="F878" s="2" t="n">
        <v>5</v>
      </c>
      <c r="G878" s="2" t="s">
        <v>247</v>
      </c>
      <c r="H878" s="3" t="s">
        <v>248</v>
      </c>
      <c r="I878" s="10" t="n">
        <v>321</v>
      </c>
      <c r="J878" s="11" t="n">
        <f aca="false">I878/1000</f>
        <v>0.321</v>
      </c>
      <c r="K878" s="10" t="n">
        <v>0</v>
      </c>
      <c r="L878" s="12" t="n">
        <f aca="false">K878/1000</f>
        <v>0</v>
      </c>
      <c r="M878" s="13" t="n">
        <f aca="false">IF(SUMIFS($I$3:$I$30000,$B$3:$B$30000,$B878,$C$3:$C$30000,$C878,$D$3:$D$30000,$D878)=0,0,I878/SUMIFS($I$3:$I$30000,$B$3:$B$30000,$B878,$C$3:$C$30000,$C878,$D$3:$D$30000,$D878))</f>
        <v>0.00165037711888371</v>
      </c>
      <c r="N878" s="13" t="n">
        <f aca="false">IF(SUMIFS($K$3:$K$30000,$B$3:$B$30000,$B878,$C$3:$C$30000,$C878,$D$3:$D$30000,$D878)=0,0,K878/SUMIFS($K$3:$K$30000,$B$3:$B$30000,$B878,$C$3:$C$30000,$C878,$D$3:$D$30000,$D878))</f>
        <v>0</v>
      </c>
      <c r="O878" s="10" t="n">
        <v>0</v>
      </c>
      <c r="P878" s="11" t="n">
        <f aca="false">O878/1000</f>
        <v>0</v>
      </c>
      <c r="Q878" s="10" t="n">
        <v>0</v>
      </c>
      <c r="R878" s="12" t="n">
        <f aca="false">Q878/1000</f>
        <v>0</v>
      </c>
      <c r="S878" s="10" t="n">
        <v>194501</v>
      </c>
      <c r="T878" s="10" t="n">
        <v>74</v>
      </c>
    </row>
    <row r="879" customFormat="false" ht="15" hidden="false" customHeight="false" outlineLevel="0" collapsed="false">
      <c r="A879" s="3" t="s">
        <v>1277</v>
      </c>
      <c r="B879" s="2" t="s">
        <v>1278</v>
      </c>
      <c r="C879" s="2" t="n">
        <v>2026</v>
      </c>
      <c r="D879" s="2" t="s">
        <v>1494</v>
      </c>
      <c r="E879" s="3" t="s">
        <v>1495</v>
      </c>
      <c r="F879" s="2" t="n">
        <v>6</v>
      </c>
      <c r="G879" s="2" t="s">
        <v>142</v>
      </c>
      <c r="H879" s="3" t="s">
        <v>143</v>
      </c>
      <c r="I879" s="10" t="n">
        <v>0</v>
      </c>
      <c r="J879" s="11" t="n">
        <f aca="false">I879/1000</f>
        <v>0</v>
      </c>
      <c r="K879" s="10" t="n">
        <v>0</v>
      </c>
      <c r="L879" s="12" t="n">
        <f aca="false">K879/1000</f>
        <v>0</v>
      </c>
      <c r="M879" s="13" t="n">
        <f aca="false">IF(SUMIFS($I$3:$I$30000,$B$3:$B$30000,$B879,$C$3:$C$30000,$C879,$D$3:$D$30000,$D879)=0,0,I879/SUMIFS($I$3:$I$30000,$B$3:$B$30000,$B879,$C$3:$C$30000,$C879,$D$3:$D$30000,$D879))</f>
        <v>0</v>
      </c>
      <c r="N879" s="13" t="n">
        <f aca="false">IF(SUMIFS($K$3:$K$30000,$B$3:$B$30000,$B879,$C$3:$C$30000,$C879,$D$3:$D$30000,$D879)=0,0,K879/SUMIFS($K$3:$K$30000,$B$3:$B$30000,$B879,$C$3:$C$30000,$C879,$D$3:$D$30000,$D879))</f>
        <v>0</v>
      </c>
      <c r="O879" s="10" t="n">
        <v>129288</v>
      </c>
      <c r="P879" s="11" t="n">
        <f aca="false">O879/1000</f>
        <v>129.288</v>
      </c>
      <c r="Q879" s="10" t="n">
        <v>123</v>
      </c>
      <c r="R879" s="12" t="n">
        <f aca="false">Q879/1000</f>
        <v>0.123</v>
      </c>
      <c r="S879" s="10" t="n">
        <v>194501</v>
      </c>
      <c r="T879" s="10" t="n">
        <v>74</v>
      </c>
    </row>
    <row r="880" customFormat="false" ht="15" hidden="false" customHeight="false" outlineLevel="0" collapsed="false">
      <c r="A880" s="3" t="s">
        <v>1277</v>
      </c>
      <c r="B880" s="2" t="s">
        <v>1278</v>
      </c>
      <c r="C880" s="2" t="n">
        <v>2026</v>
      </c>
      <c r="D880" s="2" t="s">
        <v>1494</v>
      </c>
      <c r="E880" s="3" t="s">
        <v>1495</v>
      </c>
      <c r="F880" s="2" t="n">
        <v>7</v>
      </c>
      <c r="G880" s="2" t="s">
        <v>180</v>
      </c>
      <c r="H880" s="3" t="s">
        <v>181</v>
      </c>
      <c r="I880" s="10" t="n">
        <v>0</v>
      </c>
      <c r="J880" s="11" t="n">
        <f aca="false">I880/1000</f>
        <v>0</v>
      </c>
      <c r="K880" s="10" t="n">
        <v>0</v>
      </c>
      <c r="L880" s="12" t="n">
        <f aca="false">K880/1000</f>
        <v>0</v>
      </c>
      <c r="M880" s="13" t="n">
        <f aca="false">IF(SUMIFS($I$3:$I$30000,$B$3:$B$30000,$B880,$C$3:$C$30000,$C880,$D$3:$D$30000,$D880)=0,0,I880/SUMIFS($I$3:$I$30000,$B$3:$B$30000,$B880,$C$3:$C$30000,$C880,$D$3:$D$30000,$D880))</f>
        <v>0</v>
      </c>
      <c r="N880" s="13" t="n">
        <f aca="false">IF(SUMIFS($K$3:$K$30000,$B$3:$B$30000,$B880,$C$3:$C$30000,$C880,$D$3:$D$30000,$D880)=0,0,K880/SUMIFS($K$3:$K$30000,$B$3:$B$30000,$B880,$C$3:$C$30000,$C880,$D$3:$D$30000,$D880))</f>
        <v>0</v>
      </c>
      <c r="O880" s="10" t="n">
        <v>290</v>
      </c>
      <c r="P880" s="11" t="n">
        <f aca="false">O880/1000</f>
        <v>0.29</v>
      </c>
      <c r="Q880" s="10" t="n">
        <v>0</v>
      </c>
      <c r="R880" s="12" t="n">
        <f aca="false">Q880/1000</f>
        <v>0</v>
      </c>
      <c r="S880" s="10" t="n">
        <v>194501</v>
      </c>
      <c r="T880" s="10" t="n">
        <v>74</v>
      </c>
    </row>
    <row r="881" customFormat="false" ht="15" hidden="false" customHeight="false" outlineLevel="0" collapsed="false">
      <c r="A881" s="3" t="s">
        <v>1358</v>
      </c>
      <c r="B881" s="2" t="s">
        <v>1359</v>
      </c>
      <c r="C881" s="2" t="n">
        <v>2022</v>
      </c>
      <c r="D881" s="2" t="s">
        <v>1496</v>
      </c>
      <c r="E881" s="3" t="s">
        <v>1497</v>
      </c>
      <c r="F881" s="2" t="n">
        <v>1</v>
      </c>
      <c r="G881" s="2" t="s">
        <v>102</v>
      </c>
      <c r="H881" s="3" t="s">
        <v>103</v>
      </c>
      <c r="I881" s="10" t="n">
        <v>27824</v>
      </c>
      <c r="J881" s="11" t="n">
        <f aca="false">I881/1000</f>
        <v>27.824</v>
      </c>
      <c r="K881" s="10" t="n">
        <v>4</v>
      </c>
      <c r="L881" s="12" t="n">
        <f aca="false">K881/1000</f>
        <v>0.004</v>
      </c>
      <c r="M881" s="13" t="n">
        <f aca="false">IF(SUMIFS($I$3:$I$30000,$B$3:$B$30000,$B881,$C$3:$C$30000,$C881,$D$3:$D$30000,$D881)=0,0,I881/SUMIFS($I$3:$I$30000,$B$3:$B$30000,$B881,$C$3:$C$30000,$C881,$D$3:$D$30000,$D881))</f>
        <v>0.591232655489684</v>
      </c>
      <c r="N881" s="13" t="n">
        <f aca="false">IF(SUMIFS($K$3:$K$30000,$B$3:$B$30000,$B881,$C$3:$C$30000,$C881,$D$3:$D$30000,$D881)=0,0,K881/SUMIFS($K$3:$K$30000,$B$3:$B$30000,$B881,$C$3:$C$30000,$C881,$D$3:$D$30000,$D881))</f>
        <v>0.363636363636364</v>
      </c>
      <c r="O881" s="10" t="n">
        <v>0</v>
      </c>
      <c r="P881" s="11" t="n">
        <f aca="false">O881/1000</f>
        <v>0</v>
      </c>
      <c r="Q881" s="10" t="n">
        <v>0</v>
      </c>
      <c r="R881" s="12" t="n">
        <f aca="false">Q881/1000</f>
        <v>0</v>
      </c>
      <c r="S881" s="10" t="n">
        <v>47061</v>
      </c>
      <c r="T881" s="10" t="n">
        <v>11</v>
      </c>
    </row>
    <row r="882" customFormat="false" ht="15" hidden="false" customHeight="false" outlineLevel="0" collapsed="false">
      <c r="A882" s="3" t="s">
        <v>1358</v>
      </c>
      <c r="B882" s="2" t="s">
        <v>1359</v>
      </c>
      <c r="C882" s="2" t="n">
        <v>2022</v>
      </c>
      <c r="D882" s="2" t="s">
        <v>1496</v>
      </c>
      <c r="E882" s="3" t="s">
        <v>1497</v>
      </c>
      <c r="F882" s="2" t="n">
        <v>2</v>
      </c>
      <c r="G882" s="2" t="s">
        <v>107</v>
      </c>
      <c r="H882" s="3" t="s">
        <v>108</v>
      </c>
      <c r="I882" s="10" t="n">
        <v>12256</v>
      </c>
      <c r="J882" s="11" t="n">
        <f aca="false">I882/1000</f>
        <v>12.256</v>
      </c>
      <c r="K882" s="10" t="n">
        <v>2</v>
      </c>
      <c r="L882" s="12" t="n">
        <f aca="false">K882/1000</f>
        <v>0.002</v>
      </c>
      <c r="M882" s="13" t="n">
        <f aca="false">IF(SUMIFS($I$3:$I$30000,$B$3:$B$30000,$B882,$C$3:$C$30000,$C882,$D$3:$D$30000,$D882)=0,0,I882/SUMIFS($I$3:$I$30000,$B$3:$B$30000,$B882,$C$3:$C$30000,$C882,$D$3:$D$30000,$D882))</f>
        <v>0.260427955207072</v>
      </c>
      <c r="N882" s="13" t="n">
        <f aca="false">IF(SUMIFS($K$3:$K$30000,$B$3:$B$30000,$B882,$C$3:$C$30000,$C882,$D$3:$D$30000,$D882)=0,0,K882/SUMIFS($K$3:$K$30000,$B$3:$B$30000,$B882,$C$3:$C$30000,$C882,$D$3:$D$30000,$D882))</f>
        <v>0.181818181818182</v>
      </c>
      <c r="O882" s="10" t="n">
        <v>0</v>
      </c>
      <c r="P882" s="11" t="n">
        <f aca="false">O882/1000</f>
        <v>0</v>
      </c>
      <c r="Q882" s="10" t="n">
        <v>0</v>
      </c>
      <c r="R882" s="12" t="n">
        <f aca="false">Q882/1000</f>
        <v>0</v>
      </c>
      <c r="S882" s="10" t="n">
        <v>47061</v>
      </c>
      <c r="T882" s="10" t="n">
        <v>11</v>
      </c>
    </row>
    <row r="883" customFormat="false" ht="15" hidden="false" customHeight="false" outlineLevel="0" collapsed="false">
      <c r="A883" s="3" t="s">
        <v>1358</v>
      </c>
      <c r="B883" s="2" t="s">
        <v>1359</v>
      </c>
      <c r="C883" s="2" t="n">
        <v>2022</v>
      </c>
      <c r="D883" s="2" t="s">
        <v>1496</v>
      </c>
      <c r="E883" s="3" t="s">
        <v>1497</v>
      </c>
      <c r="F883" s="2" t="n">
        <v>3</v>
      </c>
      <c r="G883" s="2" t="s">
        <v>97</v>
      </c>
      <c r="H883" s="3" t="s">
        <v>98</v>
      </c>
      <c r="I883" s="10" t="n">
        <v>3566</v>
      </c>
      <c r="J883" s="11" t="n">
        <f aca="false">I883/1000</f>
        <v>3.566</v>
      </c>
      <c r="K883" s="10" t="n">
        <v>0</v>
      </c>
      <c r="L883" s="12" t="n">
        <f aca="false">K883/1000</f>
        <v>0</v>
      </c>
      <c r="M883" s="13" t="n">
        <f aca="false">IF(SUMIFS($I$3:$I$30000,$B$3:$B$30000,$B883,$C$3:$C$30000,$C883,$D$3:$D$30000,$D883)=0,0,I883/SUMIFS($I$3:$I$30000,$B$3:$B$30000,$B883,$C$3:$C$30000,$C883,$D$3:$D$30000,$D883))</f>
        <v>0.0757739954527103</v>
      </c>
      <c r="N883" s="13" t="n">
        <f aca="false">IF(SUMIFS($K$3:$K$30000,$B$3:$B$30000,$B883,$C$3:$C$30000,$C883,$D$3:$D$30000,$D883)=0,0,K883/SUMIFS($K$3:$K$30000,$B$3:$B$30000,$B883,$C$3:$C$30000,$C883,$D$3:$D$30000,$D883))</f>
        <v>0</v>
      </c>
      <c r="O883" s="10" t="n">
        <v>0</v>
      </c>
      <c r="P883" s="11" t="n">
        <f aca="false">O883/1000</f>
        <v>0</v>
      </c>
      <c r="Q883" s="10" t="n">
        <v>0</v>
      </c>
      <c r="R883" s="12" t="n">
        <f aca="false">Q883/1000</f>
        <v>0</v>
      </c>
      <c r="S883" s="10" t="n">
        <v>47061</v>
      </c>
      <c r="T883" s="10" t="n">
        <v>11</v>
      </c>
    </row>
    <row r="884" customFormat="false" ht="15" hidden="false" customHeight="false" outlineLevel="0" collapsed="false">
      <c r="A884" s="3" t="s">
        <v>1358</v>
      </c>
      <c r="B884" s="2" t="s">
        <v>1359</v>
      </c>
      <c r="C884" s="2" t="n">
        <v>2022</v>
      </c>
      <c r="D884" s="2" t="s">
        <v>1496</v>
      </c>
      <c r="E884" s="3" t="s">
        <v>1497</v>
      </c>
      <c r="F884" s="2" t="n">
        <v>4</v>
      </c>
      <c r="G884" s="2" t="s">
        <v>142</v>
      </c>
      <c r="H884" s="3" t="s">
        <v>143</v>
      </c>
      <c r="I884" s="10" t="n">
        <v>1840</v>
      </c>
      <c r="J884" s="11" t="n">
        <f aca="false">I884/1000</f>
        <v>1.84</v>
      </c>
      <c r="K884" s="10" t="n">
        <v>2</v>
      </c>
      <c r="L884" s="12" t="n">
        <f aca="false">K884/1000</f>
        <v>0.002</v>
      </c>
      <c r="M884" s="13" t="n">
        <f aca="false">IF(SUMIFS($I$3:$I$30000,$B$3:$B$30000,$B884,$C$3:$C$30000,$C884,$D$3:$D$30000,$D884)=0,0,I884/SUMIFS($I$3:$I$30000,$B$3:$B$30000,$B884,$C$3:$C$30000,$C884,$D$3:$D$30000,$D884))</f>
        <v>0.0390981917086335</v>
      </c>
      <c r="N884" s="13" t="n">
        <f aca="false">IF(SUMIFS($K$3:$K$30000,$B$3:$B$30000,$B884,$C$3:$C$30000,$C884,$D$3:$D$30000,$D884)=0,0,K884/SUMIFS($K$3:$K$30000,$B$3:$B$30000,$B884,$C$3:$C$30000,$C884,$D$3:$D$30000,$D884))</f>
        <v>0.181818181818182</v>
      </c>
      <c r="O884" s="10" t="n">
        <v>0</v>
      </c>
      <c r="P884" s="11" t="n">
        <f aca="false">O884/1000</f>
        <v>0</v>
      </c>
      <c r="Q884" s="10" t="n">
        <v>0</v>
      </c>
      <c r="R884" s="12" t="n">
        <f aca="false">Q884/1000</f>
        <v>0</v>
      </c>
      <c r="S884" s="10" t="n">
        <v>47061</v>
      </c>
      <c r="T884" s="10" t="n">
        <v>11</v>
      </c>
    </row>
    <row r="885" customFormat="false" ht="15" hidden="false" customHeight="false" outlineLevel="0" collapsed="false">
      <c r="A885" s="3" t="s">
        <v>1358</v>
      </c>
      <c r="B885" s="2" t="s">
        <v>1359</v>
      </c>
      <c r="C885" s="2" t="n">
        <v>2022</v>
      </c>
      <c r="D885" s="2" t="s">
        <v>1496</v>
      </c>
      <c r="E885" s="3" t="s">
        <v>1497</v>
      </c>
      <c r="F885" s="2" t="n">
        <v>5</v>
      </c>
      <c r="G885" s="2" t="s">
        <v>162</v>
      </c>
      <c r="H885" s="3" t="s">
        <v>163</v>
      </c>
      <c r="I885" s="10" t="n">
        <v>1575</v>
      </c>
      <c r="J885" s="11" t="n">
        <f aca="false">I885/1000</f>
        <v>1.575</v>
      </c>
      <c r="K885" s="10" t="n">
        <v>3</v>
      </c>
      <c r="L885" s="12" t="n">
        <f aca="false">K885/1000</f>
        <v>0.003</v>
      </c>
      <c r="M885" s="13" t="n">
        <f aca="false">IF(SUMIFS($I$3:$I$30000,$B$3:$B$30000,$B885,$C$3:$C$30000,$C885,$D$3:$D$30000,$D885)=0,0,I885/SUMIFS($I$3:$I$30000,$B$3:$B$30000,$B885,$C$3:$C$30000,$C885,$D$3:$D$30000,$D885))</f>
        <v>0.0334672021419009</v>
      </c>
      <c r="N885" s="13" t="n">
        <f aca="false">IF(SUMIFS($K$3:$K$30000,$B$3:$B$30000,$B885,$C$3:$C$30000,$C885,$D$3:$D$30000,$D885)=0,0,K885/SUMIFS($K$3:$K$30000,$B$3:$B$30000,$B885,$C$3:$C$30000,$C885,$D$3:$D$30000,$D885))</f>
        <v>0.272727272727273</v>
      </c>
      <c r="O885" s="10" t="n">
        <v>0</v>
      </c>
      <c r="P885" s="11" t="n">
        <f aca="false">O885/1000</f>
        <v>0</v>
      </c>
      <c r="Q885" s="10" t="n">
        <v>0</v>
      </c>
      <c r="R885" s="12" t="n">
        <f aca="false">Q885/1000</f>
        <v>0</v>
      </c>
      <c r="S885" s="10" t="n">
        <v>47061</v>
      </c>
      <c r="T885" s="10" t="n">
        <v>11</v>
      </c>
    </row>
    <row r="886" customFormat="false" ht="15" hidden="false" customHeight="false" outlineLevel="0" collapsed="false">
      <c r="A886" s="3" t="s">
        <v>1358</v>
      </c>
      <c r="B886" s="2" t="s">
        <v>1359</v>
      </c>
      <c r="C886" s="2" t="n">
        <v>2022</v>
      </c>
      <c r="D886" s="2" t="s">
        <v>1496</v>
      </c>
      <c r="E886" s="3" t="s">
        <v>1497</v>
      </c>
      <c r="F886" s="2" t="n">
        <v>6</v>
      </c>
      <c r="G886" s="2" t="s">
        <v>147</v>
      </c>
      <c r="H886" s="3" t="s">
        <v>148</v>
      </c>
      <c r="I886" s="10" t="n">
        <v>0</v>
      </c>
      <c r="J886" s="11" t="n">
        <f aca="false">I886/1000</f>
        <v>0</v>
      </c>
      <c r="K886" s="10" t="n">
        <v>0</v>
      </c>
      <c r="L886" s="12" t="n">
        <f aca="false">K886/1000</f>
        <v>0</v>
      </c>
      <c r="M886" s="13" t="n">
        <f aca="false">IF(SUMIFS($I$3:$I$30000,$B$3:$B$30000,$B886,$C$3:$C$30000,$C886,$D$3:$D$30000,$D886)=0,0,I886/SUMIFS($I$3:$I$30000,$B$3:$B$30000,$B886,$C$3:$C$30000,$C886,$D$3:$D$30000,$D886))</f>
        <v>0</v>
      </c>
      <c r="N886" s="13" t="n">
        <f aca="false">IF(SUMIFS($K$3:$K$30000,$B$3:$B$30000,$B886,$C$3:$C$30000,$C886,$D$3:$D$30000,$D886)=0,0,K886/SUMIFS($K$3:$K$30000,$B$3:$B$30000,$B886,$C$3:$C$30000,$C886,$D$3:$D$30000,$D886))</f>
        <v>0</v>
      </c>
      <c r="O886" s="10" t="n">
        <v>828</v>
      </c>
      <c r="P886" s="11" t="n">
        <f aca="false">O886/1000</f>
        <v>0.828</v>
      </c>
      <c r="Q886" s="10" t="n">
        <v>0</v>
      </c>
      <c r="R886" s="12" t="n">
        <f aca="false">Q886/1000</f>
        <v>0</v>
      </c>
      <c r="S886" s="10" t="n">
        <v>47061</v>
      </c>
      <c r="T886" s="10" t="n">
        <v>11</v>
      </c>
    </row>
    <row r="887" customFormat="false" ht="15" hidden="false" customHeight="false" outlineLevel="0" collapsed="false">
      <c r="A887" s="3" t="s">
        <v>1358</v>
      </c>
      <c r="B887" s="2" t="s">
        <v>1359</v>
      </c>
      <c r="C887" s="2" t="n">
        <v>2022</v>
      </c>
      <c r="D887" s="2" t="s">
        <v>1498</v>
      </c>
      <c r="E887" s="3" t="s">
        <v>1499</v>
      </c>
      <c r="F887" s="2" t="n">
        <v>1</v>
      </c>
      <c r="G887" s="2" t="s">
        <v>142</v>
      </c>
      <c r="H887" s="3" t="s">
        <v>143</v>
      </c>
      <c r="I887" s="10" t="n">
        <v>106800</v>
      </c>
      <c r="J887" s="11" t="n">
        <f aca="false">I887/1000</f>
        <v>106.8</v>
      </c>
      <c r="K887" s="10" t="n">
        <v>120</v>
      </c>
      <c r="L887" s="12" t="n">
        <f aca="false">K887/1000</f>
        <v>0.12</v>
      </c>
      <c r="M887" s="13" t="n">
        <f aca="false">IF(SUMIFS($I$3:$I$30000,$B$3:$B$30000,$B887,$C$3:$C$30000,$C887,$D$3:$D$30000,$D887)=0,0,I887/SUMIFS($I$3:$I$30000,$B$3:$B$30000,$B887,$C$3:$C$30000,$C887,$D$3:$D$30000,$D887))</f>
        <v>0.999560118674366</v>
      </c>
      <c r="N887" s="13" t="n">
        <f aca="false">IF(SUMIFS($K$3:$K$30000,$B$3:$B$30000,$B887,$C$3:$C$30000,$C887,$D$3:$D$30000,$D887)=0,0,K887/SUMIFS($K$3:$K$30000,$B$3:$B$30000,$B887,$C$3:$C$30000,$C887,$D$3:$D$30000,$D887))</f>
        <v>1</v>
      </c>
      <c r="O887" s="10" t="n">
        <v>0</v>
      </c>
      <c r="P887" s="11" t="n">
        <f aca="false">O887/1000</f>
        <v>0</v>
      </c>
      <c r="Q887" s="10" t="n">
        <v>0</v>
      </c>
      <c r="R887" s="12" t="n">
        <f aca="false">Q887/1000</f>
        <v>0</v>
      </c>
      <c r="S887" s="10" t="n">
        <v>106847</v>
      </c>
      <c r="T887" s="10" t="n">
        <v>120</v>
      </c>
    </row>
    <row r="888" customFormat="false" ht="15" hidden="false" customHeight="false" outlineLevel="0" collapsed="false">
      <c r="A888" s="3" t="s">
        <v>1358</v>
      </c>
      <c r="B888" s="2" t="s">
        <v>1359</v>
      </c>
      <c r="C888" s="2" t="n">
        <v>2022</v>
      </c>
      <c r="D888" s="2" t="s">
        <v>1498</v>
      </c>
      <c r="E888" s="3" t="s">
        <v>1499</v>
      </c>
      <c r="F888" s="2" t="n">
        <v>2</v>
      </c>
      <c r="G888" s="2" t="s">
        <v>97</v>
      </c>
      <c r="H888" s="3" t="s">
        <v>98</v>
      </c>
      <c r="I888" s="10" t="n">
        <v>47</v>
      </c>
      <c r="J888" s="11" t="n">
        <f aca="false">I888/1000</f>
        <v>0.047</v>
      </c>
      <c r="K888" s="10" t="n">
        <v>0</v>
      </c>
      <c r="L888" s="12" t="n">
        <f aca="false">K888/1000</f>
        <v>0</v>
      </c>
      <c r="M888" s="13" t="n">
        <f aca="false">IF(SUMIFS($I$3:$I$30000,$B$3:$B$30000,$B888,$C$3:$C$30000,$C888,$D$3:$D$30000,$D888)=0,0,I888/SUMIFS($I$3:$I$30000,$B$3:$B$30000,$B888,$C$3:$C$30000,$C888,$D$3:$D$30000,$D888))</f>
        <v>0.00043988132563385</v>
      </c>
      <c r="N888" s="13" t="n">
        <f aca="false">IF(SUMIFS($K$3:$K$30000,$B$3:$B$30000,$B888,$C$3:$C$30000,$C888,$D$3:$D$30000,$D888)=0,0,K888/SUMIFS($K$3:$K$30000,$B$3:$B$30000,$B888,$C$3:$C$30000,$C888,$D$3:$D$30000,$D888))</f>
        <v>0</v>
      </c>
      <c r="O888" s="10" t="n">
        <v>0</v>
      </c>
      <c r="P888" s="11" t="n">
        <f aca="false">O888/1000</f>
        <v>0</v>
      </c>
      <c r="Q888" s="10" t="n">
        <v>0</v>
      </c>
      <c r="R888" s="12" t="n">
        <f aca="false">Q888/1000</f>
        <v>0</v>
      </c>
      <c r="S888" s="10" t="n">
        <v>106847</v>
      </c>
      <c r="T888" s="10" t="n">
        <v>120</v>
      </c>
    </row>
    <row r="889" customFormat="false" ht="15" hidden="false" customHeight="false" outlineLevel="0" collapsed="false">
      <c r="A889" s="3" t="s">
        <v>1358</v>
      </c>
      <c r="B889" s="2" t="s">
        <v>1359</v>
      </c>
      <c r="C889" s="2" t="n">
        <v>2023</v>
      </c>
      <c r="D889" s="2" t="s">
        <v>1496</v>
      </c>
      <c r="E889" s="3" t="s">
        <v>1497</v>
      </c>
      <c r="F889" s="2" t="n">
        <v>1</v>
      </c>
      <c r="G889" s="2" t="s">
        <v>107</v>
      </c>
      <c r="H889" s="3" t="s">
        <v>108</v>
      </c>
      <c r="I889" s="10" t="n">
        <v>24909</v>
      </c>
      <c r="J889" s="11" t="n">
        <f aca="false">I889/1000</f>
        <v>24.909</v>
      </c>
      <c r="K889" s="10" t="n">
        <v>4</v>
      </c>
      <c r="L889" s="12" t="n">
        <f aca="false">K889/1000</f>
        <v>0.004</v>
      </c>
      <c r="M889" s="13" t="n">
        <f aca="false">IF(SUMIFS($I$3:$I$30000,$B$3:$B$30000,$B889,$C$3:$C$30000,$C889,$D$3:$D$30000,$D889)=0,0,I889/SUMIFS($I$3:$I$30000,$B$3:$B$30000,$B889,$C$3:$C$30000,$C889,$D$3:$D$30000,$D889))</f>
        <v>0.843258065608179</v>
      </c>
      <c r="N889" s="13" t="n">
        <f aca="false">IF(SUMIFS($K$3:$K$30000,$B$3:$B$30000,$B889,$C$3:$C$30000,$C889,$D$3:$D$30000,$D889)=0,0,K889/SUMIFS($K$3:$K$30000,$B$3:$B$30000,$B889,$C$3:$C$30000,$C889,$D$3:$D$30000,$D889))</f>
        <v>0.5</v>
      </c>
      <c r="O889" s="10" t="n">
        <v>0</v>
      </c>
      <c r="P889" s="11" t="n">
        <f aca="false">O889/1000</f>
        <v>0</v>
      </c>
      <c r="Q889" s="10" t="n">
        <v>0</v>
      </c>
      <c r="R889" s="12" t="n">
        <f aca="false">Q889/1000</f>
        <v>0</v>
      </c>
      <c r="S889" s="10" t="n">
        <v>29539</v>
      </c>
      <c r="T889" s="10" t="n">
        <v>8</v>
      </c>
    </row>
    <row r="890" customFormat="false" ht="15" hidden="false" customHeight="false" outlineLevel="0" collapsed="false">
      <c r="A890" s="3" t="s">
        <v>1358</v>
      </c>
      <c r="B890" s="2" t="s">
        <v>1359</v>
      </c>
      <c r="C890" s="2" t="n">
        <v>2023</v>
      </c>
      <c r="D890" s="2" t="s">
        <v>1496</v>
      </c>
      <c r="E890" s="3" t="s">
        <v>1497</v>
      </c>
      <c r="F890" s="2" t="n">
        <v>2</v>
      </c>
      <c r="G890" s="2" t="s">
        <v>142</v>
      </c>
      <c r="H890" s="3" t="s">
        <v>143</v>
      </c>
      <c r="I890" s="10" t="n">
        <v>3750</v>
      </c>
      <c r="J890" s="11" t="n">
        <f aca="false">I890/1000</f>
        <v>3.75</v>
      </c>
      <c r="K890" s="10" t="n">
        <v>3</v>
      </c>
      <c r="L890" s="12" t="n">
        <f aca="false">K890/1000</f>
        <v>0.003</v>
      </c>
      <c r="M890" s="13" t="n">
        <f aca="false">IF(SUMIFS($I$3:$I$30000,$B$3:$B$30000,$B890,$C$3:$C$30000,$C890,$D$3:$D$30000,$D890)=0,0,I890/SUMIFS($I$3:$I$30000,$B$3:$B$30000,$B890,$C$3:$C$30000,$C890,$D$3:$D$30000,$D890))</f>
        <v>0.126950810792512</v>
      </c>
      <c r="N890" s="13" t="n">
        <f aca="false">IF(SUMIFS($K$3:$K$30000,$B$3:$B$30000,$B890,$C$3:$C$30000,$C890,$D$3:$D$30000,$D890)=0,0,K890/SUMIFS($K$3:$K$30000,$B$3:$B$30000,$B890,$C$3:$C$30000,$C890,$D$3:$D$30000,$D890))</f>
        <v>0.375</v>
      </c>
      <c r="O890" s="10" t="n">
        <v>0</v>
      </c>
      <c r="P890" s="11" t="n">
        <f aca="false">O890/1000</f>
        <v>0</v>
      </c>
      <c r="Q890" s="10" t="n">
        <v>0</v>
      </c>
      <c r="R890" s="12" t="n">
        <f aca="false">Q890/1000</f>
        <v>0</v>
      </c>
      <c r="S890" s="10" t="n">
        <v>29539</v>
      </c>
      <c r="T890" s="10" t="n">
        <v>8</v>
      </c>
    </row>
    <row r="891" customFormat="false" ht="15" hidden="false" customHeight="false" outlineLevel="0" collapsed="false">
      <c r="A891" s="3" t="s">
        <v>1358</v>
      </c>
      <c r="B891" s="2" t="s">
        <v>1359</v>
      </c>
      <c r="C891" s="2" t="n">
        <v>2023</v>
      </c>
      <c r="D891" s="2" t="s">
        <v>1496</v>
      </c>
      <c r="E891" s="3" t="s">
        <v>1497</v>
      </c>
      <c r="F891" s="2" t="n">
        <v>3</v>
      </c>
      <c r="G891" s="2" t="s">
        <v>162</v>
      </c>
      <c r="H891" s="3" t="s">
        <v>163</v>
      </c>
      <c r="I891" s="10" t="n">
        <v>652</v>
      </c>
      <c r="J891" s="11" t="n">
        <f aca="false">I891/1000</f>
        <v>0.652</v>
      </c>
      <c r="K891" s="10" t="n">
        <v>0</v>
      </c>
      <c r="L891" s="12" t="n">
        <f aca="false">K891/1000</f>
        <v>0</v>
      </c>
      <c r="M891" s="13" t="n">
        <f aca="false">IF(SUMIFS($I$3:$I$30000,$B$3:$B$30000,$B891,$C$3:$C$30000,$C891,$D$3:$D$30000,$D891)=0,0,I891/SUMIFS($I$3:$I$30000,$B$3:$B$30000,$B891,$C$3:$C$30000,$C891,$D$3:$D$30000,$D891))</f>
        <v>0.0220725143031247</v>
      </c>
      <c r="N891" s="13" t="n">
        <f aca="false">IF(SUMIFS($K$3:$K$30000,$B$3:$B$30000,$B891,$C$3:$C$30000,$C891,$D$3:$D$30000,$D891)=0,0,K891/SUMIFS($K$3:$K$30000,$B$3:$B$30000,$B891,$C$3:$C$30000,$C891,$D$3:$D$30000,$D891))</f>
        <v>0</v>
      </c>
      <c r="O891" s="10" t="n">
        <v>0</v>
      </c>
      <c r="P891" s="11" t="n">
        <f aca="false">O891/1000</f>
        <v>0</v>
      </c>
      <c r="Q891" s="10" t="n">
        <v>0</v>
      </c>
      <c r="R891" s="12" t="n">
        <f aca="false">Q891/1000</f>
        <v>0</v>
      </c>
      <c r="S891" s="10" t="n">
        <v>29539</v>
      </c>
      <c r="T891" s="10" t="n">
        <v>8</v>
      </c>
    </row>
    <row r="892" customFormat="false" ht="15" hidden="false" customHeight="false" outlineLevel="0" collapsed="false">
      <c r="A892" s="3" t="s">
        <v>1358</v>
      </c>
      <c r="B892" s="2" t="s">
        <v>1359</v>
      </c>
      <c r="C892" s="2" t="n">
        <v>2023</v>
      </c>
      <c r="D892" s="2" t="s">
        <v>1496</v>
      </c>
      <c r="E892" s="3" t="s">
        <v>1497</v>
      </c>
      <c r="F892" s="2" t="n">
        <v>4</v>
      </c>
      <c r="G892" s="2" t="s">
        <v>97</v>
      </c>
      <c r="H892" s="3" t="s">
        <v>98</v>
      </c>
      <c r="I892" s="10" t="n">
        <v>228</v>
      </c>
      <c r="J892" s="11" t="n">
        <f aca="false">I892/1000</f>
        <v>0.228</v>
      </c>
      <c r="K892" s="10" t="n">
        <v>1</v>
      </c>
      <c r="L892" s="12" t="n">
        <f aca="false">K892/1000</f>
        <v>0.001</v>
      </c>
      <c r="M892" s="13" t="n">
        <f aca="false">IF(SUMIFS($I$3:$I$30000,$B$3:$B$30000,$B892,$C$3:$C$30000,$C892,$D$3:$D$30000,$D892)=0,0,I892/SUMIFS($I$3:$I$30000,$B$3:$B$30000,$B892,$C$3:$C$30000,$C892,$D$3:$D$30000,$D892))</f>
        <v>0.00771860929618471</v>
      </c>
      <c r="N892" s="13" t="n">
        <f aca="false">IF(SUMIFS($K$3:$K$30000,$B$3:$B$30000,$B892,$C$3:$C$30000,$C892,$D$3:$D$30000,$D892)=0,0,K892/SUMIFS($K$3:$K$30000,$B$3:$B$30000,$B892,$C$3:$C$30000,$C892,$D$3:$D$30000,$D892))</f>
        <v>0.125</v>
      </c>
      <c r="O892" s="10" t="n">
        <v>0</v>
      </c>
      <c r="P892" s="11" t="n">
        <f aca="false">O892/1000</f>
        <v>0</v>
      </c>
      <c r="Q892" s="10" t="n">
        <v>0</v>
      </c>
      <c r="R892" s="12" t="n">
        <f aca="false">Q892/1000</f>
        <v>0</v>
      </c>
      <c r="S892" s="10" t="n">
        <v>29539</v>
      </c>
      <c r="T892" s="10" t="n">
        <v>8</v>
      </c>
    </row>
    <row r="893" customFormat="false" ht="15" hidden="false" customHeight="false" outlineLevel="0" collapsed="false">
      <c r="A893" s="3" t="s">
        <v>1358</v>
      </c>
      <c r="B893" s="2" t="s">
        <v>1359</v>
      </c>
      <c r="C893" s="2" t="n">
        <v>2023</v>
      </c>
      <c r="D893" s="2" t="s">
        <v>1496</v>
      </c>
      <c r="E893" s="3" t="s">
        <v>1497</v>
      </c>
      <c r="F893" s="2" t="n">
        <v>5</v>
      </c>
      <c r="G893" s="2" t="s">
        <v>147</v>
      </c>
      <c r="H893" s="3" t="s">
        <v>148</v>
      </c>
      <c r="I893" s="10" t="n">
        <v>0</v>
      </c>
      <c r="J893" s="11" t="n">
        <f aca="false">I893/1000</f>
        <v>0</v>
      </c>
      <c r="K893" s="10" t="n">
        <v>0</v>
      </c>
      <c r="L893" s="12" t="n">
        <f aca="false">K893/1000</f>
        <v>0</v>
      </c>
      <c r="M893" s="13" t="n">
        <f aca="false">IF(SUMIFS($I$3:$I$30000,$B$3:$B$30000,$B893,$C$3:$C$30000,$C893,$D$3:$D$30000,$D893)=0,0,I893/SUMIFS($I$3:$I$30000,$B$3:$B$30000,$B893,$C$3:$C$30000,$C893,$D$3:$D$30000,$D893))</f>
        <v>0</v>
      </c>
      <c r="N893" s="13" t="n">
        <f aca="false">IF(SUMIFS($K$3:$K$30000,$B$3:$B$30000,$B893,$C$3:$C$30000,$C893,$D$3:$D$30000,$D893)=0,0,K893/SUMIFS($K$3:$K$30000,$B$3:$B$30000,$B893,$C$3:$C$30000,$C893,$D$3:$D$30000,$D893))</f>
        <v>0</v>
      </c>
      <c r="O893" s="10" t="n">
        <v>73</v>
      </c>
      <c r="P893" s="11" t="n">
        <f aca="false">O893/1000</f>
        <v>0.073</v>
      </c>
      <c r="Q893" s="10" t="n">
        <v>0</v>
      </c>
      <c r="R893" s="12" t="n">
        <f aca="false">Q893/1000</f>
        <v>0</v>
      </c>
      <c r="S893" s="10" t="n">
        <v>29539</v>
      </c>
      <c r="T893" s="10" t="n">
        <v>8</v>
      </c>
    </row>
    <row r="894" customFormat="false" ht="15" hidden="false" customHeight="false" outlineLevel="0" collapsed="false">
      <c r="A894" s="3" t="s">
        <v>1358</v>
      </c>
      <c r="B894" s="2" t="s">
        <v>1359</v>
      </c>
      <c r="C894" s="2" t="n">
        <v>2023</v>
      </c>
      <c r="D894" s="2" t="s">
        <v>1498</v>
      </c>
      <c r="E894" s="3" t="s">
        <v>1499</v>
      </c>
      <c r="F894" s="2" t="n">
        <v>1</v>
      </c>
      <c r="G894" s="2" t="s">
        <v>1372</v>
      </c>
      <c r="H894" s="3" t="s">
        <v>1373</v>
      </c>
      <c r="I894" s="10" t="n">
        <v>221760</v>
      </c>
      <c r="J894" s="11" t="n">
        <f aca="false">I894/1000</f>
        <v>221.76</v>
      </c>
      <c r="K894" s="10" t="n">
        <v>157</v>
      </c>
      <c r="L894" s="12" t="n">
        <f aca="false">K894/1000</f>
        <v>0.157</v>
      </c>
      <c r="M894" s="13" t="n">
        <f aca="false">IF(SUMIFS($I$3:$I$30000,$B$3:$B$30000,$B894,$C$3:$C$30000,$C894,$D$3:$D$30000,$D894)=0,0,I894/SUMIFS($I$3:$I$30000,$B$3:$B$30000,$B894,$C$3:$C$30000,$C894,$D$3:$D$30000,$D894))</f>
        <v>0.788468786221707</v>
      </c>
      <c r="N894" s="13" t="n">
        <f aca="false">IF(SUMIFS($K$3:$K$30000,$B$3:$B$30000,$B894,$C$3:$C$30000,$C894,$D$3:$D$30000,$D894)=0,0,K894/SUMIFS($K$3:$K$30000,$B$3:$B$30000,$B894,$C$3:$C$30000,$C894,$D$3:$D$30000,$D894))</f>
        <v>0.751196172248804</v>
      </c>
      <c r="O894" s="10" t="n">
        <v>0</v>
      </c>
      <c r="P894" s="11" t="n">
        <f aca="false">O894/1000</f>
        <v>0</v>
      </c>
      <c r="Q894" s="10" t="n">
        <v>0</v>
      </c>
      <c r="R894" s="12" t="n">
        <f aca="false">Q894/1000</f>
        <v>0</v>
      </c>
      <c r="S894" s="10" t="n">
        <v>281254</v>
      </c>
      <c r="T894" s="10" t="n">
        <v>209</v>
      </c>
    </row>
    <row r="895" customFormat="false" ht="15" hidden="false" customHeight="false" outlineLevel="0" collapsed="false">
      <c r="A895" s="3" t="s">
        <v>1358</v>
      </c>
      <c r="B895" s="2" t="s">
        <v>1359</v>
      </c>
      <c r="C895" s="2" t="n">
        <v>2023</v>
      </c>
      <c r="D895" s="2" t="s">
        <v>1498</v>
      </c>
      <c r="E895" s="3" t="s">
        <v>1499</v>
      </c>
      <c r="F895" s="2" t="n">
        <v>2</v>
      </c>
      <c r="G895" s="2" t="s">
        <v>142</v>
      </c>
      <c r="H895" s="3" t="s">
        <v>143</v>
      </c>
      <c r="I895" s="10" t="n">
        <v>49000</v>
      </c>
      <c r="J895" s="11" t="n">
        <f aca="false">I895/1000</f>
        <v>49</v>
      </c>
      <c r="K895" s="10" t="n">
        <v>50</v>
      </c>
      <c r="L895" s="12" t="n">
        <f aca="false">K895/1000</f>
        <v>0.05</v>
      </c>
      <c r="M895" s="13" t="n">
        <f aca="false">IF(SUMIFS($I$3:$I$30000,$B$3:$B$30000,$B895,$C$3:$C$30000,$C895,$D$3:$D$30000,$D895)=0,0,I895/SUMIFS($I$3:$I$30000,$B$3:$B$30000,$B895,$C$3:$C$30000,$C895,$D$3:$D$30000,$D895))</f>
        <v>0.174219744430301</v>
      </c>
      <c r="N895" s="13" t="n">
        <f aca="false">IF(SUMIFS($K$3:$K$30000,$B$3:$B$30000,$B895,$C$3:$C$30000,$C895,$D$3:$D$30000,$D895)=0,0,K895/SUMIFS($K$3:$K$30000,$B$3:$B$30000,$B895,$C$3:$C$30000,$C895,$D$3:$D$30000,$D895))</f>
        <v>0.239234449760766</v>
      </c>
      <c r="O895" s="10" t="n">
        <v>0</v>
      </c>
      <c r="P895" s="11" t="n">
        <f aca="false">O895/1000</f>
        <v>0</v>
      </c>
      <c r="Q895" s="10" t="n">
        <v>0</v>
      </c>
      <c r="R895" s="12" t="n">
        <f aca="false">Q895/1000</f>
        <v>0</v>
      </c>
      <c r="S895" s="10" t="n">
        <v>281254</v>
      </c>
      <c r="T895" s="10" t="n">
        <v>209</v>
      </c>
    </row>
    <row r="896" customFormat="false" ht="15" hidden="false" customHeight="false" outlineLevel="0" collapsed="false">
      <c r="A896" s="3" t="s">
        <v>1358</v>
      </c>
      <c r="B896" s="2" t="s">
        <v>1359</v>
      </c>
      <c r="C896" s="2" t="n">
        <v>2023</v>
      </c>
      <c r="D896" s="2" t="s">
        <v>1498</v>
      </c>
      <c r="E896" s="3" t="s">
        <v>1499</v>
      </c>
      <c r="F896" s="2" t="n">
        <v>3</v>
      </c>
      <c r="G896" s="2" t="s">
        <v>97</v>
      </c>
      <c r="H896" s="3" t="s">
        <v>98</v>
      </c>
      <c r="I896" s="10" t="n">
        <v>7272</v>
      </c>
      <c r="J896" s="11" t="n">
        <f aca="false">I896/1000</f>
        <v>7.272</v>
      </c>
      <c r="K896" s="10" t="n">
        <v>1</v>
      </c>
      <c r="L896" s="12" t="n">
        <f aca="false">K896/1000</f>
        <v>0.001</v>
      </c>
      <c r="M896" s="13" t="n">
        <f aca="false">IF(SUMIFS($I$3:$I$30000,$B$3:$B$30000,$B896,$C$3:$C$30000,$C896,$D$3:$D$30000,$D896)=0,0,I896/SUMIFS($I$3:$I$30000,$B$3:$B$30000,$B896,$C$3:$C$30000,$C896,$D$3:$D$30000,$D896))</f>
        <v>0.0258556322754521</v>
      </c>
      <c r="N896" s="13" t="n">
        <f aca="false">IF(SUMIFS($K$3:$K$30000,$B$3:$B$30000,$B896,$C$3:$C$30000,$C896,$D$3:$D$30000,$D896)=0,0,K896/SUMIFS($K$3:$K$30000,$B$3:$B$30000,$B896,$C$3:$C$30000,$C896,$D$3:$D$30000,$D896))</f>
        <v>0.00478468899521531</v>
      </c>
      <c r="O896" s="10" t="n">
        <v>0</v>
      </c>
      <c r="P896" s="11" t="n">
        <f aca="false">O896/1000</f>
        <v>0</v>
      </c>
      <c r="Q896" s="10" t="n">
        <v>0</v>
      </c>
      <c r="R896" s="12" t="n">
        <f aca="false">Q896/1000</f>
        <v>0</v>
      </c>
      <c r="S896" s="10" t="n">
        <v>281254</v>
      </c>
      <c r="T896" s="10" t="n">
        <v>209</v>
      </c>
    </row>
    <row r="897" customFormat="false" ht="15" hidden="false" customHeight="false" outlineLevel="0" collapsed="false">
      <c r="A897" s="3" t="s">
        <v>1358</v>
      </c>
      <c r="B897" s="2" t="s">
        <v>1359</v>
      </c>
      <c r="C897" s="2" t="n">
        <v>2023</v>
      </c>
      <c r="D897" s="2" t="s">
        <v>1498</v>
      </c>
      <c r="E897" s="3" t="s">
        <v>1499</v>
      </c>
      <c r="F897" s="2" t="n">
        <v>4</v>
      </c>
      <c r="G897" s="2" t="s">
        <v>107</v>
      </c>
      <c r="H897" s="3" t="s">
        <v>108</v>
      </c>
      <c r="I897" s="10" t="n">
        <v>3222</v>
      </c>
      <c r="J897" s="11" t="n">
        <f aca="false">I897/1000</f>
        <v>3.222</v>
      </c>
      <c r="K897" s="10" t="n">
        <v>1</v>
      </c>
      <c r="L897" s="12" t="n">
        <f aca="false">K897/1000</f>
        <v>0.001</v>
      </c>
      <c r="M897" s="13" t="n">
        <f aca="false">IF(SUMIFS($I$3:$I$30000,$B$3:$B$30000,$B897,$C$3:$C$30000,$C897,$D$3:$D$30000,$D897)=0,0,I897/SUMIFS($I$3:$I$30000,$B$3:$B$30000,$B897,$C$3:$C$30000,$C897,$D$3:$D$30000,$D897))</f>
        <v>0.0114558370725394</v>
      </c>
      <c r="N897" s="13" t="n">
        <f aca="false">IF(SUMIFS($K$3:$K$30000,$B$3:$B$30000,$B897,$C$3:$C$30000,$C897,$D$3:$D$30000,$D897)=0,0,K897/SUMIFS($K$3:$K$30000,$B$3:$B$30000,$B897,$C$3:$C$30000,$C897,$D$3:$D$30000,$D897))</f>
        <v>0.00478468899521531</v>
      </c>
      <c r="O897" s="10" t="n">
        <v>0</v>
      </c>
      <c r="P897" s="11" t="n">
        <f aca="false">O897/1000</f>
        <v>0</v>
      </c>
      <c r="Q897" s="10" t="n">
        <v>0</v>
      </c>
      <c r="R897" s="12" t="n">
        <f aca="false">Q897/1000</f>
        <v>0</v>
      </c>
      <c r="S897" s="10" t="n">
        <v>281254</v>
      </c>
      <c r="T897" s="10" t="n">
        <v>209</v>
      </c>
    </row>
    <row r="898" customFormat="false" ht="15" hidden="false" customHeight="false" outlineLevel="0" collapsed="false">
      <c r="A898" s="3" t="s">
        <v>1358</v>
      </c>
      <c r="B898" s="2" t="s">
        <v>1359</v>
      </c>
      <c r="C898" s="2" t="n">
        <v>2023</v>
      </c>
      <c r="D898" s="2" t="s">
        <v>1498</v>
      </c>
      <c r="E898" s="3" t="s">
        <v>1499</v>
      </c>
      <c r="F898" s="2" t="n">
        <v>5</v>
      </c>
      <c r="G898" s="2" t="s">
        <v>147</v>
      </c>
      <c r="H898" s="3" t="s">
        <v>148</v>
      </c>
      <c r="I898" s="10" t="n">
        <v>0</v>
      </c>
      <c r="J898" s="11" t="n">
        <f aca="false">I898/1000</f>
        <v>0</v>
      </c>
      <c r="K898" s="10" t="n">
        <v>0</v>
      </c>
      <c r="L898" s="12" t="n">
        <f aca="false">K898/1000</f>
        <v>0</v>
      </c>
      <c r="M898" s="13" t="n">
        <f aca="false">IF(SUMIFS($I$3:$I$30000,$B$3:$B$30000,$B898,$C$3:$C$30000,$C898,$D$3:$D$30000,$D898)=0,0,I898/SUMIFS($I$3:$I$30000,$B$3:$B$30000,$B898,$C$3:$C$30000,$C898,$D$3:$D$30000,$D898))</f>
        <v>0</v>
      </c>
      <c r="N898" s="13" t="n">
        <f aca="false">IF(SUMIFS($K$3:$K$30000,$B$3:$B$30000,$B898,$C$3:$C$30000,$C898,$D$3:$D$30000,$D898)=0,0,K898/SUMIFS($K$3:$K$30000,$B$3:$B$30000,$B898,$C$3:$C$30000,$C898,$D$3:$D$30000,$D898))</f>
        <v>0</v>
      </c>
      <c r="O898" s="10" t="n">
        <v>97</v>
      </c>
      <c r="P898" s="11" t="n">
        <f aca="false">O898/1000</f>
        <v>0.097</v>
      </c>
      <c r="Q898" s="10" t="n">
        <v>0</v>
      </c>
      <c r="R898" s="12" t="n">
        <f aca="false">Q898/1000</f>
        <v>0</v>
      </c>
      <c r="S898" s="10" t="n">
        <v>281254</v>
      </c>
      <c r="T898" s="10" t="n">
        <v>209</v>
      </c>
    </row>
    <row r="899" customFormat="false" ht="15" hidden="false" customHeight="false" outlineLevel="0" collapsed="false">
      <c r="A899" s="3" t="s">
        <v>1358</v>
      </c>
      <c r="B899" s="2" t="s">
        <v>1359</v>
      </c>
      <c r="C899" s="2" t="n">
        <v>2024</v>
      </c>
      <c r="D899" s="2" t="s">
        <v>1496</v>
      </c>
      <c r="E899" s="3" t="s">
        <v>1497</v>
      </c>
      <c r="F899" s="2" t="n">
        <v>1</v>
      </c>
      <c r="G899" s="2" t="s">
        <v>102</v>
      </c>
      <c r="H899" s="3" t="s">
        <v>103</v>
      </c>
      <c r="I899" s="10" t="n">
        <v>131156</v>
      </c>
      <c r="J899" s="11" t="n">
        <f aca="false">I899/1000</f>
        <v>131.156</v>
      </c>
      <c r="K899" s="10" t="n">
        <v>9</v>
      </c>
      <c r="L899" s="12" t="n">
        <f aca="false">K899/1000</f>
        <v>0.009</v>
      </c>
      <c r="M899" s="13" t="n">
        <f aca="false">IF(SUMIFS($I$3:$I$30000,$B$3:$B$30000,$B899,$C$3:$C$30000,$C899,$D$3:$D$30000,$D899)=0,0,I899/SUMIFS($I$3:$I$30000,$B$3:$B$30000,$B899,$C$3:$C$30000,$C899,$D$3:$D$30000,$D899))</f>
        <v>0.825987014050269</v>
      </c>
      <c r="N899" s="13" t="n">
        <f aca="false">IF(SUMIFS($K$3:$K$30000,$B$3:$B$30000,$B899,$C$3:$C$30000,$C899,$D$3:$D$30000,$D899)=0,0,K899/SUMIFS($K$3:$K$30000,$B$3:$B$30000,$B899,$C$3:$C$30000,$C899,$D$3:$D$30000,$D899))</f>
        <v>0.290322580645161</v>
      </c>
      <c r="O899" s="10" t="n">
        <v>957</v>
      </c>
      <c r="P899" s="11" t="n">
        <f aca="false">O899/1000</f>
        <v>0.957</v>
      </c>
      <c r="Q899" s="10" t="n">
        <v>0</v>
      </c>
      <c r="R899" s="12" t="n">
        <f aca="false">Q899/1000</f>
        <v>0</v>
      </c>
      <c r="S899" s="10" t="n">
        <v>158787</v>
      </c>
      <c r="T899" s="10" t="n">
        <v>31</v>
      </c>
    </row>
    <row r="900" customFormat="false" ht="15" hidden="false" customHeight="false" outlineLevel="0" collapsed="false">
      <c r="A900" s="3" t="s">
        <v>1358</v>
      </c>
      <c r="B900" s="2" t="s">
        <v>1359</v>
      </c>
      <c r="C900" s="2" t="n">
        <v>2024</v>
      </c>
      <c r="D900" s="2" t="s">
        <v>1496</v>
      </c>
      <c r="E900" s="3" t="s">
        <v>1497</v>
      </c>
      <c r="F900" s="2" t="n">
        <v>2</v>
      </c>
      <c r="G900" s="2" t="s">
        <v>107</v>
      </c>
      <c r="H900" s="3" t="s">
        <v>108</v>
      </c>
      <c r="I900" s="10" t="n">
        <v>24008</v>
      </c>
      <c r="J900" s="11" t="n">
        <f aca="false">I900/1000</f>
        <v>24.008</v>
      </c>
      <c r="K900" s="10" t="n">
        <v>3</v>
      </c>
      <c r="L900" s="12" t="n">
        <f aca="false">K900/1000</f>
        <v>0.003</v>
      </c>
      <c r="M900" s="13" t="n">
        <f aca="false">IF(SUMIFS($I$3:$I$30000,$B$3:$B$30000,$B900,$C$3:$C$30000,$C900,$D$3:$D$30000,$D900)=0,0,I900/SUMIFS($I$3:$I$30000,$B$3:$B$30000,$B900,$C$3:$C$30000,$C900,$D$3:$D$30000,$D900))</f>
        <v>0.151196256620504</v>
      </c>
      <c r="N900" s="13" t="n">
        <f aca="false">IF(SUMIFS($K$3:$K$30000,$B$3:$B$30000,$B900,$C$3:$C$30000,$C900,$D$3:$D$30000,$D900)=0,0,K900/SUMIFS($K$3:$K$30000,$B$3:$B$30000,$B900,$C$3:$C$30000,$C900,$D$3:$D$30000,$D900))</f>
        <v>0.0967741935483871</v>
      </c>
      <c r="O900" s="10" t="n">
        <v>0</v>
      </c>
      <c r="P900" s="11" t="n">
        <f aca="false">O900/1000</f>
        <v>0</v>
      </c>
      <c r="Q900" s="10" t="n">
        <v>0</v>
      </c>
      <c r="R900" s="12" t="n">
        <f aca="false">Q900/1000</f>
        <v>0</v>
      </c>
      <c r="S900" s="10" t="n">
        <v>158787</v>
      </c>
      <c r="T900" s="10" t="n">
        <v>31</v>
      </c>
    </row>
    <row r="901" customFormat="false" ht="15" hidden="false" customHeight="false" outlineLevel="0" collapsed="false">
      <c r="A901" s="3" t="s">
        <v>1358</v>
      </c>
      <c r="B901" s="2" t="s">
        <v>1359</v>
      </c>
      <c r="C901" s="2" t="n">
        <v>2024</v>
      </c>
      <c r="D901" s="2" t="s">
        <v>1496</v>
      </c>
      <c r="E901" s="3" t="s">
        <v>1497</v>
      </c>
      <c r="F901" s="2" t="n">
        <v>3</v>
      </c>
      <c r="G901" s="2" t="s">
        <v>97</v>
      </c>
      <c r="H901" s="3" t="s">
        <v>98</v>
      </c>
      <c r="I901" s="10" t="n">
        <v>2837</v>
      </c>
      <c r="J901" s="11" t="n">
        <f aca="false">I901/1000</f>
        <v>2.837</v>
      </c>
      <c r="K901" s="10" t="n">
        <v>19</v>
      </c>
      <c r="L901" s="12" t="n">
        <f aca="false">K901/1000</f>
        <v>0.019</v>
      </c>
      <c r="M901" s="13" t="n">
        <f aca="false">IF(SUMIFS($I$3:$I$30000,$B$3:$B$30000,$B901,$C$3:$C$30000,$C901,$D$3:$D$30000,$D901)=0,0,I901/SUMIFS($I$3:$I$30000,$B$3:$B$30000,$B901,$C$3:$C$30000,$C901,$D$3:$D$30000,$D901))</f>
        <v>0.0178667019340374</v>
      </c>
      <c r="N901" s="13" t="n">
        <f aca="false">IF(SUMIFS($K$3:$K$30000,$B$3:$B$30000,$B901,$C$3:$C$30000,$C901,$D$3:$D$30000,$D901)=0,0,K901/SUMIFS($K$3:$K$30000,$B$3:$B$30000,$B901,$C$3:$C$30000,$C901,$D$3:$D$30000,$D901))</f>
        <v>0.612903225806452</v>
      </c>
      <c r="O901" s="10" t="n">
        <v>0</v>
      </c>
      <c r="P901" s="11" t="n">
        <f aca="false">O901/1000</f>
        <v>0</v>
      </c>
      <c r="Q901" s="10" t="n">
        <v>0</v>
      </c>
      <c r="R901" s="12" t="n">
        <f aca="false">Q901/1000</f>
        <v>0</v>
      </c>
      <c r="S901" s="10" t="n">
        <v>158787</v>
      </c>
      <c r="T901" s="10" t="n">
        <v>31</v>
      </c>
    </row>
    <row r="902" customFormat="false" ht="15" hidden="false" customHeight="false" outlineLevel="0" collapsed="false">
      <c r="A902" s="3" t="s">
        <v>1358</v>
      </c>
      <c r="B902" s="2" t="s">
        <v>1359</v>
      </c>
      <c r="C902" s="2" t="n">
        <v>2024</v>
      </c>
      <c r="D902" s="2" t="s">
        <v>1496</v>
      </c>
      <c r="E902" s="3" t="s">
        <v>1497</v>
      </c>
      <c r="F902" s="2" t="n">
        <v>4</v>
      </c>
      <c r="G902" s="2" t="s">
        <v>171</v>
      </c>
      <c r="H902" s="3" t="s">
        <v>172</v>
      </c>
      <c r="I902" s="10" t="n">
        <v>786</v>
      </c>
      <c r="J902" s="11" t="n">
        <f aca="false">I902/1000</f>
        <v>0.786</v>
      </c>
      <c r="K902" s="10" t="n">
        <v>0</v>
      </c>
      <c r="L902" s="12" t="n">
        <f aca="false">K902/1000</f>
        <v>0</v>
      </c>
      <c r="M902" s="13" t="n">
        <f aca="false">IF(SUMIFS($I$3:$I$30000,$B$3:$B$30000,$B902,$C$3:$C$30000,$C902,$D$3:$D$30000,$D902)=0,0,I902/SUMIFS($I$3:$I$30000,$B$3:$B$30000,$B902,$C$3:$C$30000,$C902,$D$3:$D$30000,$D902))</f>
        <v>0.00495002739518978</v>
      </c>
      <c r="N902" s="13" t="n">
        <f aca="false">IF(SUMIFS($K$3:$K$30000,$B$3:$B$30000,$B902,$C$3:$C$30000,$C902,$D$3:$D$30000,$D902)=0,0,K902/SUMIFS($K$3:$K$30000,$B$3:$B$30000,$B902,$C$3:$C$30000,$C902,$D$3:$D$30000,$D902))</f>
        <v>0</v>
      </c>
      <c r="O902" s="10" t="n">
        <v>0</v>
      </c>
      <c r="P902" s="11" t="n">
        <f aca="false">O902/1000</f>
        <v>0</v>
      </c>
      <c r="Q902" s="10" t="n">
        <v>0</v>
      </c>
      <c r="R902" s="12" t="n">
        <f aca="false">Q902/1000</f>
        <v>0</v>
      </c>
      <c r="S902" s="10" t="n">
        <v>158787</v>
      </c>
      <c r="T902" s="10" t="n">
        <v>31</v>
      </c>
    </row>
    <row r="903" customFormat="false" ht="15" hidden="false" customHeight="false" outlineLevel="0" collapsed="false">
      <c r="A903" s="3" t="s">
        <v>1358</v>
      </c>
      <c r="B903" s="2" t="s">
        <v>1359</v>
      </c>
      <c r="C903" s="2" t="n">
        <v>2024</v>
      </c>
      <c r="D903" s="2" t="s">
        <v>1498</v>
      </c>
      <c r="E903" s="3" t="s">
        <v>1499</v>
      </c>
      <c r="F903" s="2" t="n">
        <v>1</v>
      </c>
      <c r="G903" s="2" t="s">
        <v>1372</v>
      </c>
      <c r="H903" s="3" t="s">
        <v>1373</v>
      </c>
      <c r="I903" s="10" t="n">
        <v>290464</v>
      </c>
      <c r="J903" s="11" t="n">
        <f aca="false">I903/1000</f>
        <v>290.464</v>
      </c>
      <c r="K903" s="10" t="n">
        <v>204</v>
      </c>
      <c r="L903" s="12" t="n">
        <f aca="false">K903/1000</f>
        <v>0.204</v>
      </c>
      <c r="M903" s="13" t="n">
        <f aca="false">IF(SUMIFS($I$3:$I$30000,$B$3:$B$30000,$B903,$C$3:$C$30000,$C903,$D$3:$D$30000,$D903)=0,0,I903/SUMIFS($I$3:$I$30000,$B$3:$B$30000,$B903,$C$3:$C$30000,$C903,$D$3:$D$30000,$D903))</f>
        <v>0.672305007383541</v>
      </c>
      <c r="N903" s="13" t="n">
        <f aca="false">IF(SUMIFS($K$3:$K$30000,$B$3:$B$30000,$B903,$C$3:$C$30000,$C903,$D$3:$D$30000,$D903)=0,0,K903/SUMIFS($K$3:$K$30000,$B$3:$B$30000,$B903,$C$3:$C$30000,$C903,$D$3:$D$30000,$D903))</f>
        <v>0.713286713286713</v>
      </c>
      <c r="O903" s="10" t="n">
        <v>0</v>
      </c>
      <c r="P903" s="11" t="n">
        <f aca="false">O903/1000</f>
        <v>0</v>
      </c>
      <c r="Q903" s="10" t="n">
        <v>0</v>
      </c>
      <c r="R903" s="12" t="n">
        <f aca="false">Q903/1000</f>
        <v>0</v>
      </c>
      <c r="S903" s="10" t="n">
        <v>432042</v>
      </c>
      <c r="T903" s="10" t="n">
        <v>286</v>
      </c>
    </row>
    <row r="904" customFormat="false" ht="15" hidden="false" customHeight="false" outlineLevel="0" collapsed="false">
      <c r="A904" s="3" t="s">
        <v>1358</v>
      </c>
      <c r="B904" s="2" t="s">
        <v>1359</v>
      </c>
      <c r="C904" s="2" t="n">
        <v>2024</v>
      </c>
      <c r="D904" s="2" t="s">
        <v>1498</v>
      </c>
      <c r="E904" s="3" t="s">
        <v>1499</v>
      </c>
      <c r="F904" s="2" t="n">
        <v>2</v>
      </c>
      <c r="G904" s="2" t="s">
        <v>97</v>
      </c>
      <c r="H904" s="3" t="s">
        <v>98</v>
      </c>
      <c r="I904" s="10" t="n">
        <v>92024</v>
      </c>
      <c r="J904" s="11" t="n">
        <f aca="false">I904/1000</f>
        <v>92.024</v>
      </c>
      <c r="K904" s="10" t="n">
        <v>60</v>
      </c>
      <c r="L904" s="12" t="n">
        <f aca="false">K904/1000</f>
        <v>0.06</v>
      </c>
      <c r="M904" s="13" t="n">
        <f aca="false">IF(SUMIFS($I$3:$I$30000,$B$3:$B$30000,$B904,$C$3:$C$30000,$C904,$D$3:$D$30000,$D904)=0,0,I904/SUMIFS($I$3:$I$30000,$B$3:$B$30000,$B904,$C$3:$C$30000,$C904,$D$3:$D$30000,$D904))</f>
        <v>0.212997810398063</v>
      </c>
      <c r="N904" s="13" t="n">
        <f aca="false">IF(SUMIFS($K$3:$K$30000,$B$3:$B$30000,$B904,$C$3:$C$30000,$C904,$D$3:$D$30000,$D904)=0,0,K904/SUMIFS($K$3:$K$30000,$B$3:$B$30000,$B904,$C$3:$C$30000,$C904,$D$3:$D$30000,$D904))</f>
        <v>0.20979020979021</v>
      </c>
      <c r="O904" s="10" t="n">
        <v>0</v>
      </c>
      <c r="P904" s="11" t="n">
        <f aca="false">O904/1000</f>
        <v>0</v>
      </c>
      <c r="Q904" s="10" t="n">
        <v>0</v>
      </c>
      <c r="R904" s="12" t="n">
        <f aca="false">Q904/1000</f>
        <v>0</v>
      </c>
      <c r="S904" s="10" t="n">
        <v>432042</v>
      </c>
      <c r="T904" s="10" t="n">
        <v>286</v>
      </c>
    </row>
    <row r="905" customFormat="false" ht="15" hidden="false" customHeight="false" outlineLevel="0" collapsed="false">
      <c r="A905" s="3" t="s">
        <v>1358</v>
      </c>
      <c r="B905" s="2" t="s">
        <v>1359</v>
      </c>
      <c r="C905" s="2" t="n">
        <v>2024</v>
      </c>
      <c r="D905" s="2" t="s">
        <v>1498</v>
      </c>
      <c r="E905" s="3" t="s">
        <v>1499</v>
      </c>
      <c r="F905" s="2" t="n">
        <v>3</v>
      </c>
      <c r="G905" s="2" t="s">
        <v>107</v>
      </c>
      <c r="H905" s="3" t="s">
        <v>108</v>
      </c>
      <c r="I905" s="10" t="n">
        <v>30544</v>
      </c>
      <c r="J905" s="11" t="n">
        <f aca="false">I905/1000</f>
        <v>30.544</v>
      </c>
      <c r="K905" s="10" t="n">
        <v>12</v>
      </c>
      <c r="L905" s="12" t="n">
        <f aca="false">K905/1000</f>
        <v>0.012</v>
      </c>
      <c r="M905" s="13" t="n">
        <f aca="false">IF(SUMIFS($I$3:$I$30000,$B$3:$B$30000,$B905,$C$3:$C$30000,$C905,$D$3:$D$30000,$D905)=0,0,I905/SUMIFS($I$3:$I$30000,$B$3:$B$30000,$B905,$C$3:$C$30000,$C905,$D$3:$D$30000,$D905))</f>
        <v>0.0706968304007481</v>
      </c>
      <c r="N905" s="13" t="n">
        <f aca="false">IF(SUMIFS($K$3:$K$30000,$B$3:$B$30000,$B905,$C$3:$C$30000,$C905,$D$3:$D$30000,$D905)=0,0,K905/SUMIFS($K$3:$K$30000,$B$3:$B$30000,$B905,$C$3:$C$30000,$C905,$D$3:$D$30000,$D905))</f>
        <v>0.041958041958042</v>
      </c>
      <c r="O905" s="10" t="n">
        <v>0</v>
      </c>
      <c r="P905" s="11" t="n">
        <f aca="false">O905/1000</f>
        <v>0</v>
      </c>
      <c r="Q905" s="10" t="n">
        <v>0</v>
      </c>
      <c r="R905" s="12" t="n">
        <f aca="false">Q905/1000</f>
        <v>0</v>
      </c>
      <c r="S905" s="10" t="n">
        <v>432042</v>
      </c>
      <c r="T905" s="10" t="n">
        <v>286</v>
      </c>
    </row>
    <row r="906" customFormat="false" ht="15" hidden="false" customHeight="false" outlineLevel="0" collapsed="false">
      <c r="A906" s="3" t="s">
        <v>1358</v>
      </c>
      <c r="B906" s="2" t="s">
        <v>1359</v>
      </c>
      <c r="C906" s="2" t="n">
        <v>2024</v>
      </c>
      <c r="D906" s="2" t="s">
        <v>1498</v>
      </c>
      <c r="E906" s="3" t="s">
        <v>1499</v>
      </c>
      <c r="F906" s="2" t="n">
        <v>4</v>
      </c>
      <c r="G906" s="2" t="s">
        <v>142</v>
      </c>
      <c r="H906" s="3" t="s">
        <v>143</v>
      </c>
      <c r="I906" s="10" t="n">
        <v>19010</v>
      </c>
      <c r="J906" s="11" t="n">
        <f aca="false">I906/1000</f>
        <v>19.01</v>
      </c>
      <c r="K906" s="10" t="n">
        <v>10</v>
      </c>
      <c r="L906" s="12" t="n">
        <f aca="false">K906/1000</f>
        <v>0.01</v>
      </c>
      <c r="M906" s="13" t="n">
        <f aca="false">IF(SUMIFS($I$3:$I$30000,$B$3:$B$30000,$B906,$C$3:$C$30000,$C906,$D$3:$D$30000,$D906)=0,0,I906/SUMIFS($I$3:$I$30000,$B$3:$B$30000,$B906,$C$3:$C$30000,$C906,$D$3:$D$30000,$D906))</f>
        <v>0.0440003518176474</v>
      </c>
      <c r="N906" s="13" t="n">
        <f aca="false">IF(SUMIFS($K$3:$K$30000,$B$3:$B$30000,$B906,$C$3:$C$30000,$C906,$D$3:$D$30000,$D906)=0,0,K906/SUMIFS($K$3:$K$30000,$B$3:$B$30000,$B906,$C$3:$C$30000,$C906,$D$3:$D$30000,$D906))</f>
        <v>0.034965034965035</v>
      </c>
      <c r="O906" s="10" t="n">
        <v>10494</v>
      </c>
      <c r="P906" s="11" t="n">
        <f aca="false">O906/1000</f>
        <v>10.494</v>
      </c>
      <c r="Q906" s="10" t="n">
        <v>16</v>
      </c>
      <c r="R906" s="12" t="n">
        <f aca="false">Q906/1000</f>
        <v>0.016</v>
      </c>
      <c r="S906" s="10" t="n">
        <v>432042</v>
      </c>
      <c r="T906" s="10" t="n">
        <v>286</v>
      </c>
    </row>
    <row r="907" customFormat="false" ht="15" hidden="false" customHeight="false" outlineLevel="0" collapsed="false">
      <c r="A907" s="3" t="s">
        <v>1358</v>
      </c>
      <c r="B907" s="2" t="s">
        <v>1359</v>
      </c>
      <c r="C907" s="2" t="n">
        <v>2024</v>
      </c>
      <c r="D907" s="2" t="s">
        <v>1498</v>
      </c>
      <c r="E907" s="3" t="s">
        <v>1499</v>
      </c>
      <c r="F907" s="2" t="n">
        <v>5</v>
      </c>
      <c r="G907" s="2" t="s">
        <v>197</v>
      </c>
      <c r="H907" s="3" t="s">
        <v>198</v>
      </c>
      <c r="I907" s="10" t="n">
        <v>0</v>
      </c>
      <c r="J907" s="11" t="n">
        <f aca="false">I907/1000</f>
        <v>0</v>
      </c>
      <c r="K907" s="10" t="n">
        <v>0</v>
      </c>
      <c r="L907" s="12" t="n">
        <f aca="false">K907/1000</f>
        <v>0</v>
      </c>
      <c r="M907" s="13" t="n">
        <f aca="false">IF(SUMIFS($I$3:$I$30000,$B$3:$B$30000,$B907,$C$3:$C$30000,$C907,$D$3:$D$30000,$D907)=0,0,I907/SUMIFS($I$3:$I$30000,$B$3:$B$30000,$B907,$C$3:$C$30000,$C907,$D$3:$D$30000,$D907))</f>
        <v>0</v>
      </c>
      <c r="N907" s="13" t="n">
        <f aca="false">IF(SUMIFS($K$3:$K$30000,$B$3:$B$30000,$B907,$C$3:$C$30000,$C907,$D$3:$D$30000,$D907)=0,0,K907/SUMIFS($K$3:$K$30000,$B$3:$B$30000,$B907,$C$3:$C$30000,$C907,$D$3:$D$30000,$D907))</f>
        <v>0</v>
      </c>
      <c r="O907" s="10" t="n">
        <v>4384</v>
      </c>
      <c r="P907" s="11" t="n">
        <f aca="false">O907/1000</f>
        <v>4.384</v>
      </c>
      <c r="Q907" s="10" t="n">
        <v>0</v>
      </c>
      <c r="R907" s="12" t="n">
        <f aca="false">Q907/1000</f>
        <v>0</v>
      </c>
      <c r="S907" s="10" t="n">
        <v>432042</v>
      </c>
      <c r="T907" s="10" t="n">
        <v>286</v>
      </c>
    </row>
    <row r="908" customFormat="false" ht="15" hidden="false" customHeight="false" outlineLevel="0" collapsed="false">
      <c r="A908" s="3" t="s">
        <v>1358</v>
      </c>
      <c r="B908" s="2" t="s">
        <v>1359</v>
      </c>
      <c r="C908" s="2" t="n">
        <v>2025</v>
      </c>
      <c r="D908" s="2" t="s">
        <v>1496</v>
      </c>
      <c r="E908" s="3" t="s">
        <v>1497</v>
      </c>
      <c r="F908" s="2" t="n">
        <v>1</v>
      </c>
      <c r="G908" s="2" t="s">
        <v>107</v>
      </c>
      <c r="H908" s="3" t="s">
        <v>108</v>
      </c>
      <c r="I908" s="10" t="n">
        <v>40039</v>
      </c>
      <c r="J908" s="11" t="n">
        <f aca="false">I908/1000</f>
        <v>40.039</v>
      </c>
      <c r="K908" s="10" t="n">
        <v>6</v>
      </c>
      <c r="L908" s="12" t="n">
        <f aca="false">K908/1000</f>
        <v>0.006</v>
      </c>
      <c r="M908" s="13" t="n">
        <f aca="false">IF(SUMIFS($I$3:$I$30000,$B$3:$B$30000,$B908,$C$3:$C$30000,$C908,$D$3:$D$30000,$D908)=0,0,I908/SUMIFS($I$3:$I$30000,$B$3:$B$30000,$B908,$C$3:$C$30000,$C908,$D$3:$D$30000,$D908))</f>
        <v>0.78358807757794</v>
      </c>
      <c r="N908" s="13" t="n">
        <f aca="false">IF(SUMIFS($K$3:$K$30000,$B$3:$B$30000,$B908,$C$3:$C$30000,$C908,$D$3:$D$30000,$D908)=0,0,K908/SUMIFS($K$3:$K$30000,$B$3:$B$30000,$B908,$C$3:$C$30000,$C908,$D$3:$D$30000,$D908))</f>
        <v>1</v>
      </c>
      <c r="O908" s="10" t="n">
        <v>4040</v>
      </c>
      <c r="P908" s="11" t="n">
        <f aca="false">O908/1000</f>
        <v>4.04</v>
      </c>
      <c r="Q908" s="10" t="n">
        <v>48</v>
      </c>
      <c r="R908" s="12" t="n">
        <f aca="false">Q908/1000</f>
        <v>0.048</v>
      </c>
      <c r="S908" s="10" t="n">
        <v>51097</v>
      </c>
      <c r="T908" s="10" t="n">
        <v>6</v>
      </c>
    </row>
    <row r="909" customFormat="false" ht="15" hidden="false" customHeight="false" outlineLevel="0" collapsed="false">
      <c r="A909" s="3" t="s">
        <v>1358</v>
      </c>
      <c r="B909" s="2" t="s">
        <v>1359</v>
      </c>
      <c r="C909" s="2" t="n">
        <v>2025</v>
      </c>
      <c r="D909" s="2" t="s">
        <v>1496</v>
      </c>
      <c r="E909" s="3" t="s">
        <v>1497</v>
      </c>
      <c r="F909" s="2" t="n">
        <v>2</v>
      </c>
      <c r="G909" s="2" t="s">
        <v>102</v>
      </c>
      <c r="H909" s="3" t="s">
        <v>103</v>
      </c>
      <c r="I909" s="10" t="n">
        <v>8670</v>
      </c>
      <c r="J909" s="11" t="n">
        <f aca="false">I909/1000</f>
        <v>8.67</v>
      </c>
      <c r="K909" s="10" t="n">
        <v>0</v>
      </c>
      <c r="L909" s="12" t="n">
        <f aca="false">K909/1000</f>
        <v>0</v>
      </c>
      <c r="M909" s="13" t="n">
        <f aca="false">IF(SUMIFS($I$3:$I$30000,$B$3:$B$30000,$B909,$C$3:$C$30000,$C909,$D$3:$D$30000,$D909)=0,0,I909/SUMIFS($I$3:$I$30000,$B$3:$B$30000,$B909,$C$3:$C$30000,$C909,$D$3:$D$30000,$D909))</f>
        <v>0.169677280466564</v>
      </c>
      <c r="N909" s="13" t="n">
        <f aca="false">IF(SUMIFS($K$3:$K$30000,$B$3:$B$30000,$B909,$C$3:$C$30000,$C909,$D$3:$D$30000,$D909)=0,0,K909/SUMIFS($K$3:$K$30000,$B$3:$B$30000,$B909,$C$3:$C$30000,$C909,$D$3:$D$30000,$D909))</f>
        <v>0</v>
      </c>
      <c r="O909" s="10" t="n">
        <v>1021</v>
      </c>
      <c r="P909" s="11" t="n">
        <f aca="false">O909/1000</f>
        <v>1.021</v>
      </c>
      <c r="Q909" s="10" t="n">
        <v>0</v>
      </c>
      <c r="R909" s="12" t="n">
        <f aca="false">Q909/1000</f>
        <v>0</v>
      </c>
      <c r="S909" s="10" t="n">
        <v>51097</v>
      </c>
      <c r="T909" s="10" t="n">
        <v>6</v>
      </c>
    </row>
    <row r="910" customFormat="false" ht="15" hidden="false" customHeight="false" outlineLevel="0" collapsed="false">
      <c r="A910" s="3" t="s">
        <v>1358</v>
      </c>
      <c r="B910" s="2" t="s">
        <v>1359</v>
      </c>
      <c r="C910" s="2" t="n">
        <v>2025</v>
      </c>
      <c r="D910" s="2" t="s">
        <v>1496</v>
      </c>
      <c r="E910" s="3" t="s">
        <v>1497</v>
      </c>
      <c r="F910" s="2" t="n">
        <v>3</v>
      </c>
      <c r="G910" s="2" t="s">
        <v>97</v>
      </c>
      <c r="H910" s="3" t="s">
        <v>98</v>
      </c>
      <c r="I910" s="10" t="n">
        <v>2388</v>
      </c>
      <c r="J910" s="11" t="n">
        <f aca="false">I910/1000</f>
        <v>2.388</v>
      </c>
      <c r="K910" s="10" t="n">
        <v>0</v>
      </c>
      <c r="L910" s="12" t="n">
        <f aca="false">K910/1000</f>
        <v>0</v>
      </c>
      <c r="M910" s="13" t="n">
        <f aca="false">IF(SUMIFS($I$3:$I$30000,$B$3:$B$30000,$B910,$C$3:$C$30000,$C910,$D$3:$D$30000,$D910)=0,0,I910/SUMIFS($I$3:$I$30000,$B$3:$B$30000,$B910,$C$3:$C$30000,$C910,$D$3:$D$30000,$D910))</f>
        <v>0.0467346419554964</v>
      </c>
      <c r="N910" s="13" t="n">
        <f aca="false">IF(SUMIFS($K$3:$K$30000,$B$3:$B$30000,$B910,$C$3:$C$30000,$C910,$D$3:$D$30000,$D910)=0,0,K910/SUMIFS($K$3:$K$30000,$B$3:$B$30000,$B910,$C$3:$C$30000,$C910,$D$3:$D$30000,$D910))</f>
        <v>0</v>
      </c>
      <c r="O910" s="10" t="n">
        <v>0</v>
      </c>
      <c r="P910" s="11" t="n">
        <f aca="false">O910/1000</f>
        <v>0</v>
      </c>
      <c r="Q910" s="10" t="n">
        <v>0</v>
      </c>
      <c r="R910" s="12" t="n">
        <f aca="false">Q910/1000</f>
        <v>0</v>
      </c>
      <c r="S910" s="10" t="n">
        <v>51097</v>
      </c>
      <c r="T910" s="10" t="n">
        <v>6</v>
      </c>
    </row>
    <row r="911" customFormat="false" ht="15" hidden="false" customHeight="false" outlineLevel="0" collapsed="false">
      <c r="A911" s="3" t="s">
        <v>1358</v>
      </c>
      <c r="B911" s="2" t="s">
        <v>1359</v>
      </c>
      <c r="C911" s="2" t="n">
        <v>2025</v>
      </c>
      <c r="D911" s="2" t="s">
        <v>1496</v>
      </c>
      <c r="E911" s="3" t="s">
        <v>1497</v>
      </c>
      <c r="F911" s="2" t="n">
        <v>4</v>
      </c>
      <c r="G911" s="2" t="s">
        <v>162</v>
      </c>
      <c r="H911" s="3" t="s">
        <v>163</v>
      </c>
      <c r="I911" s="10" t="n">
        <v>0</v>
      </c>
      <c r="J911" s="11" t="n">
        <f aca="false">I911/1000</f>
        <v>0</v>
      </c>
      <c r="K911" s="10" t="n">
        <v>0</v>
      </c>
      <c r="L911" s="12" t="n">
        <f aca="false">K911/1000</f>
        <v>0</v>
      </c>
      <c r="M911" s="13" t="n">
        <f aca="false">IF(SUMIFS($I$3:$I$30000,$B$3:$B$30000,$B911,$C$3:$C$30000,$C911,$D$3:$D$30000,$D911)=0,0,I911/SUMIFS($I$3:$I$30000,$B$3:$B$30000,$B911,$C$3:$C$30000,$C911,$D$3:$D$30000,$D911))</f>
        <v>0</v>
      </c>
      <c r="N911" s="13" t="n">
        <f aca="false">IF(SUMIFS($K$3:$K$30000,$B$3:$B$30000,$B911,$C$3:$C$30000,$C911,$D$3:$D$30000,$D911)=0,0,K911/SUMIFS($K$3:$K$30000,$B$3:$B$30000,$B911,$C$3:$C$30000,$C911,$D$3:$D$30000,$D911))</f>
        <v>0</v>
      </c>
      <c r="O911" s="10" t="n">
        <v>72</v>
      </c>
      <c r="P911" s="11" t="n">
        <f aca="false">O911/1000</f>
        <v>0.072</v>
      </c>
      <c r="Q911" s="10" t="n">
        <v>0</v>
      </c>
      <c r="R911" s="12" t="n">
        <f aca="false">Q911/1000</f>
        <v>0</v>
      </c>
      <c r="S911" s="10" t="n">
        <v>51097</v>
      </c>
      <c r="T911" s="10" t="n">
        <v>6</v>
      </c>
    </row>
    <row r="912" customFormat="false" ht="15" hidden="false" customHeight="false" outlineLevel="0" collapsed="false">
      <c r="A912" s="3" t="s">
        <v>1358</v>
      </c>
      <c r="B912" s="2" t="s">
        <v>1359</v>
      </c>
      <c r="C912" s="2" t="n">
        <v>2025</v>
      </c>
      <c r="D912" s="2" t="s">
        <v>1498</v>
      </c>
      <c r="E912" s="3" t="s">
        <v>1499</v>
      </c>
      <c r="F912" s="2" t="n">
        <v>1</v>
      </c>
      <c r="G912" s="2" t="s">
        <v>1372</v>
      </c>
      <c r="H912" s="3" t="s">
        <v>1373</v>
      </c>
      <c r="I912" s="10" t="n">
        <v>469185</v>
      </c>
      <c r="J912" s="11" t="n">
        <f aca="false">I912/1000</f>
        <v>469.185</v>
      </c>
      <c r="K912" s="10" t="n">
        <v>251</v>
      </c>
      <c r="L912" s="12" t="n">
        <f aca="false">K912/1000</f>
        <v>0.251</v>
      </c>
      <c r="M912" s="13" t="n">
        <f aca="false">IF(SUMIFS($I$3:$I$30000,$B$3:$B$30000,$B912,$C$3:$C$30000,$C912,$D$3:$D$30000,$D912)=0,0,I912/SUMIFS($I$3:$I$30000,$B$3:$B$30000,$B912,$C$3:$C$30000,$C912,$D$3:$D$30000,$D912))</f>
        <v>0.439873171472582</v>
      </c>
      <c r="N912" s="13" t="n">
        <f aca="false">IF(SUMIFS($K$3:$K$30000,$B$3:$B$30000,$B912,$C$3:$C$30000,$C912,$D$3:$D$30000,$D912)=0,0,K912/SUMIFS($K$3:$K$30000,$B$3:$B$30000,$B912,$C$3:$C$30000,$C912,$D$3:$D$30000,$D912))</f>
        <v>0.571753986332574</v>
      </c>
      <c r="O912" s="10" t="n">
        <v>0</v>
      </c>
      <c r="P912" s="11" t="n">
        <f aca="false">O912/1000</f>
        <v>0</v>
      </c>
      <c r="Q912" s="10" t="n">
        <v>0</v>
      </c>
      <c r="R912" s="12" t="n">
        <f aca="false">Q912/1000</f>
        <v>0</v>
      </c>
      <c r="S912" s="10" t="n">
        <v>1066637</v>
      </c>
      <c r="T912" s="10" t="n">
        <v>439</v>
      </c>
    </row>
    <row r="913" customFormat="false" ht="15" hidden="false" customHeight="false" outlineLevel="0" collapsed="false">
      <c r="A913" s="3" t="s">
        <v>1358</v>
      </c>
      <c r="B913" s="2" t="s">
        <v>1359</v>
      </c>
      <c r="C913" s="2" t="n">
        <v>2025</v>
      </c>
      <c r="D913" s="2" t="s">
        <v>1498</v>
      </c>
      <c r="E913" s="3" t="s">
        <v>1499</v>
      </c>
      <c r="F913" s="2" t="n">
        <v>2</v>
      </c>
      <c r="G913" s="2" t="s">
        <v>97</v>
      </c>
      <c r="H913" s="3" t="s">
        <v>98</v>
      </c>
      <c r="I913" s="10" t="n">
        <v>327871</v>
      </c>
      <c r="J913" s="11" t="n">
        <f aca="false">I913/1000</f>
        <v>327.871</v>
      </c>
      <c r="K913" s="10" t="n">
        <v>136</v>
      </c>
      <c r="L913" s="12" t="n">
        <f aca="false">K913/1000</f>
        <v>0.136</v>
      </c>
      <c r="M913" s="13" t="n">
        <f aca="false">IF(SUMIFS($I$3:$I$30000,$B$3:$B$30000,$B913,$C$3:$C$30000,$C913,$D$3:$D$30000,$D913)=0,0,I913/SUMIFS($I$3:$I$30000,$B$3:$B$30000,$B913,$C$3:$C$30000,$C913,$D$3:$D$30000,$D913))</f>
        <v>0.307387611717951</v>
      </c>
      <c r="N913" s="13" t="n">
        <f aca="false">IF(SUMIFS($K$3:$K$30000,$B$3:$B$30000,$B913,$C$3:$C$30000,$C913,$D$3:$D$30000,$D913)=0,0,K913/SUMIFS($K$3:$K$30000,$B$3:$B$30000,$B913,$C$3:$C$30000,$C913,$D$3:$D$30000,$D913))</f>
        <v>0.309794988610478</v>
      </c>
      <c r="O913" s="10" t="n">
        <v>0</v>
      </c>
      <c r="P913" s="11" t="n">
        <f aca="false">O913/1000</f>
        <v>0</v>
      </c>
      <c r="Q913" s="10" t="n">
        <v>0</v>
      </c>
      <c r="R913" s="12" t="n">
        <f aca="false">Q913/1000</f>
        <v>0</v>
      </c>
      <c r="S913" s="10" t="n">
        <v>1066637</v>
      </c>
      <c r="T913" s="10" t="n">
        <v>439</v>
      </c>
    </row>
    <row r="914" customFormat="false" ht="15" hidden="false" customHeight="false" outlineLevel="0" collapsed="false">
      <c r="A914" s="3" t="s">
        <v>1358</v>
      </c>
      <c r="B914" s="2" t="s">
        <v>1359</v>
      </c>
      <c r="C914" s="2" t="n">
        <v>2025</v>
      </c>
      <c r="D914" s="2" t="s">
        <v>1498</v>
      </c>
      <c r="E914" s="3" t="s">
        <v>1499</v>
      </c>
      <c r="F914" s="2" t="n">
        <v>3</v>
      </c>
      <c r="G914" s="2" t="s">
        <v>107</v>
      </c>
      <c r="H914" s="3" t="s">
        <v>108</v>
      </c>
      <c r="I914" s="10" t="n">
        <v>267344</v>
      </c>
      <c r="J914" s="11" t="n">
        <f aca="false">I914/1000</f>
        <v>267.344</v>
      </c>
      <c r="K914" s="10" t="n">
        <v>52</v>
      </c>
      <c r="L914" s="12" t="n">
        <f aca="false">K914/1000</f>
        <v>0.052</v>
      </c>
      <c r="M914" s="13" t="n">
        <f aca="false">IF(SUMIFS($I$3:$I$30000,$B$3:$B$30000,$B914,$C$3:$C$30000,$C914,$D$3:$D$30000,$D914)=0,0,I914/SUMIFS($I$3:$I$30000,$B$3:$B$30000,$B914,$C$3:$C$30000,$C914,$D$3:$D$30000,$D914))</f>
        <v>0.250641970979818</v>
      </c>
      <c r="N914" s="13" t="n">
        <f aca="false">IF(SUMIFS($K$3:$K$30000,$B$3:$B$30000,$B914,$C$3:$C$30000,$C914,$D$3:$D$30000,$D914)=0,0,K914/SUMIFS($K$3:$K$30000,$B$3:$B$30000,$B914,$C$3:$C$30000,$C914,$D$3:$D$30000,$D914))</f>
        <v>0.118451025056948</v>
      </c>
      <c r="O914" s="10" t="n">
        <v>0</v>
      </c>
      <c r="P914" s="11" t="n">
        <f aca="false">O914/1000</f>
        <v>0</v>
      </c>
      <c r="Q914" s="10" t="n">
        <v>0</v>
      </c>
      <c r="R914" s="12" t="n">
        <f aca="false">Q914/1000</f>
        <v>0</v>
      </c>
      <c r="S914" s="10" t="n">
        <v>1066637</v>
      </c>
      <c r="T914" s="10" t="n">
        <v>439</v>
      </c>
    </row>
    <row r="915" customFormat="false" ht="15" hidden="false" customHeight="false" outlineLevel="0" collapsed="false">
      <c r="A915" s="3" t="s">
        <v>1358</v>
      </c>
      <c r="B915" s="2" t="s">
        <v>1359</v>
      </c>
      <c r="C915" s="2" t="n">
        <v>2025</v>
      </c>
      <c r="D915" s="2" t="s">
        <v>1498</v>
      </c>
      <c r="E915" s="3" t="s">
        <v>1499</v>
      </c>
      <c r="F915" s="2" t="n">
        <v>4</v>
      </c>
      <c r="G915" s="2" t="s">
        <v>102</v>
      </c>
      <c r="H915" s="3" t="s">
        <v>103</v>
      </c>
      <c r="I915" s="10" t="n">
        <v>2237</v>
      </c>
      <c r="J915" s="11" t="n">
        <f aca="false">I915/1000</f>
        <v>2.237</v>
      </c>
      <c r="K915" s="10" t="n">
        <v>0</v>
      </c>
      <c r="L915" s="12" t="n">
        <f aca="false">K915/1000</f>
        <v>0</v>
      </c>
      <c r="M915" s="13" t="n">
        <f aca="false">IF(SUMIFS($I$3:$I$30000,$B$3:$B$30000,$B915,$C$3:$C$30000,$C915,$D$3:$D$30000,$D915)=0,0,I915/SUMIFS($I$3:$I$30000,$B$3:$B$30000,$B915,$C$3:$C$30000,$C915,$D$3:$D$30000,$D915))</f>
        <v>0.00209724582964964</v>
      </c>
      <c r="N915" s="13" t="n">
        <f aca="false">IF(SUMIFS($K$3:$K$30000,$B$3:$B$30000,$B915,$C$3:$C$30000,$C915,$D$3:$D$30000,$D915)=0,0,K915/SUMIFS($K$3:$K$30000,$B$3:$B$30000,$B915,$C$3:$C$30000,$C915,$D$3:$D$30000,$D915))</f>
        <v>0</v>
      </c>
      <c r="O915" s="10" t="n">
        <v>0</v>
      </c>
      <c r="P915" s="11" t="n">
        <f aca="false">O915/1000</f>
        <v>0</v>
      </c>
      <c r="Q915" s="10" t="n">
        <v>0</v>
      </c>
      <c r="R915" s="12" t="n">
        <f aca="false">Q915/1000</f>
        <v>0</v>
      </c>
      <c r="S915" s="10" t="n">
        <v>1066637</v>
      </c>
      <c r="T915" s="10" t="n">
        <v>439</v>
      </c>
    </row>
    <row r="916" customFormat="false" ht="15" hidden="false" customHeight="false" outlineLevel="0" collapsed="false">
      <c r="A916" s="3" t="s">
        <v>1358</v>
      </c>
      <c r="B916" s="2" t="s">
        <v>1359</v>
      </c>
      <c r="C916" s="2" t="n">
        <v>2025</v>
      </c>
      <c r="D916" s="2" t="s">
        <v>1498</v>
      </c>
      <c r="E916" s="3" t="s">
        <v>1499</v>
      </c>
      <c r="F916" s="2" t="n">
        <v>5</v>
      </c>
      <c r="G916" s="2" t="s">
        <v>422</v>
      </c>
      <c r="H916" s="3" t="s">
        <v>423</v>
      </c>
      <c r="I916" s="10" t="n">
        <v>0</v>
      </c>
      <c r="J916" s="11" t="n">
        <f aca="false">I916/1000</f>
        <v>0</v>
      </c>
      <c r="K916" s="10" t="n">
        <v>0</v>
      </c>
      <c r="L916" s="12" t="n">
        <f aca="false">K916/1000</f>
        <v>0</v>
      </c>
      <c r="M916" s="13" t="n">
        <f aca="false">IF(SUMIFS($I$3:$I$30000,$B$3:$B$30000,$B916,$C$3:$C$30000,$C916,$D$3:$D$30000,$D916)=0,0,I916/SUMIFS($I$3:$I$30000,$B$3:$B$30000,$B916,$C$3:$C$30000,$C916,$D$3:$D$30000,$D916))</f>
        <v>0</v>
      </c>
      <c r="N916" s="13" t="n">
        <f aca="false">IF(SUMIFS($K$3:$K$30000,$B$3:$B$30000,$B916,$C$3:$C$30000,$C916,$D$3:$D$30000,$D916)=0,0,K916/SUMIFS($K$3:$K$30000,$B$3:$B$30000,$B916,$C$3:$C$30000,$C916,$D$3:$D$30000,$D916))</f>
        <v>0</v>
      </c>
      <c r="O916" s="10" t="n">
        <v>90</v>
      </c>
      <c r="P916" s="11" t="n">
        <f aca="false">O916/1000</f>
        <v>0.09</v>
      </c>
      <c r="Q916" s="10" t="n">
        <v>0</v>
      </c>
      <c r="R916" s="12" t="n">
        <f aca="false">Q916/1000</f>
        <v>0</v>
      </c>
      <c r="S916" s="10" t="n">
        <v>1066637</v>
      </c>
      <c r="T916" s="10" t="n">
        <v>439</v>
      </c>
    </row>
    <row r="917" customFormat="false" ht="15" hidden="false" customHeight="false" outlineLevel="0" collapsed="false">
      <c r="A917" s="3" t="s">
        <v>1358</v>
      </c>
      <c r="B917" s="2" t="s">
        <v>1359</v>
      </c>
      <c r="C917" s="2" t="n">
        <v>2025</v>
      </c>
      <c r="D917" s="2" t="s">
        <v>1498</v>
      </c>
      <c r="E917" s="3" t="s">
        <v>1499</v>
      </c>
      <c r="F917" s="2" t="n">
        <v>6</v>
      </c>
      <c r="G917" s="2" t="s">
        <v>197</v>
      </c>
      <c r="H917" s="3" t="s">
        <v>198</v>
      </c>
      <c r="I917" s="10" t="n">
        <v>0</v>
      </c>
      <c r="J917" s="11" t="n">
        <f aca="false">I917/1000</f>
        <v>0</v>
      </c>
      <c r="K917" s="10" t="n">
        <v>0</v>
      </c>
      <c r="L917" s="12" t="n">
        <f aca="false">K917/1000</f>
        <v>0</v>
      </c>
      <c r="M917" s="13" t="n">
        <f aca="false">IF(SUMIFS($I$3:$I$30000,$B$3:$B$30000,$B917,$C$3:$C$30000,$C917,$D$3:$D$30000,$D917)=0,0,I917/SUMIFS($I$3:$I$30000,$B$3:$B$30000,$B917,$C$3:$C$30000,$C917,$D$3:$D$30000,$D917))</f>
        <v>0</v>
      </c>
      <c r="N917" s="13" t="n">
        <f aca="false">IF(SUMIFS($K$3:$K$30000,$B$3:$B$30000,$B917,$C$3:$C$30000,$C917,$D$3:$D$30000,$D917)=0,0,K917/SUMIFS($K$3:$K$30000,$B$3:$B$30000,$B917,$C$3:$C$30000,$C917,$D$3:$D$30000,$D917))</f>
        <v>0</v>
      </c>
      <c r="O917" s="10" t="n">
        <v>4535</v>
      </c>
      <c r="P917" s="11" t="n">
        <f aca="false">O917/1000</f>
        <v>4.535</v>
      </c>
      <c r="Q917" s="10" t="n">
        <v>0</v>
      </c>
      <c r="R917" s="12" t="n">
        <f aca="false">Q917/1000</f>
        <v>0</v>
      </c>
      <c r="S917" s="10" t="n">
        <v>1066637</v>
      </c>
      <c r="T917" s="10" t="n">
        <v>439</v>
      </c>
    </row>
    <row r="918" customFormat="false" ht="15" hidden="false" customHeight="false" outlineLevel="0" collapsed="false">
      <c r="A918" s="3" t="s">
        <v>1358</v>
      </c>
      <c r="B918" s="2" t="s">
        <v>1359</v>
      </c>
      <c r="C918" s="2" t="n">
        <v>2026</v>
      </c>
      <c r="D918" s="2" t="s">
        <v>1496</v>
      </c>
      <c r="E918" s="3" t="s">
        <v>1497</v>
      </c>
      <c r="F918" s="2" t="n">
        <v>1</v>
      </c>
      <c r="G918" s="2" t="s">
        <v>107</v>
      </c>
      <c r="H918" s="3" t="s">
        <v>108</v>
      </c>
      <c r="I918" s="10" t="n">
        <v>56437</v>
      </c>
      <c r="J918" s="11" t="n">
        <f aca="false">I918/1000</f>
        <v>56.437</v>
      </c>
      <c r="K918" s="10" t="n">
        <v>3</v>
      </c>
      <c r="L918" s="12" t="n">
        <f aca="false">K918/1000</f>
        <v>0.003</v>
      </c>
      <c r="M918" s="13" t="n">
        <f aca="false">IF(SUMIFS($I$3:$I$30000,$B$3:$B$30000,$B918,$C$3:$C$30000,$C918,$D$3:$D$30000,$D918)=0,0,I918/SUMIFS($I$3:$I$30000,$B$3:$B$30000,$B918,$C$3:$C$30000,$C918,$D$3:$D$30000,$D918))</f>
        <v>0.884800501685349</v>
      </c>
      <c r="N918" s="13" t="n">
        <f aca="false">IF(SUMIFS($K$3:$K$30000,$B$3:$B$30000,$B918,$C$3:$C$30000,$C918,$D$3:$D$30000,$D918)=0,0,K918/SUMIFS($K$3:$K$30000,$B$3:$B$30000,$B918,$C$3:$C$30000,$C918,$D$3:$D$30000,$D918))</f>
        <v>0.75</v>
      </c>
      <c r="O918" s="10" t="n">
        <v>0</v>
      </c>
      <c r="P918" s="11" t="n">
        <f aca="false">O918/1000</f>
        <v>0</v>
      </c>
      <c r="Q918" s="10" t="n">
        <v>0</v>
      </c>
      <c r="R918" s="12" t="n">
        <f aca="false">Q918/1000</f>
        <v>0</v>
      </c>
      <c r="S918" s="10" t="n">
        <v>63785</v>
      </c>
      <c r="T918" s="10" t="n">
        <v>4</v>
      </c>
    </row>
    <row r="919" customFormat="false" ht="15" hidden="false" customHeight="false" outlineLevel="0" collapsed="false">
      <c r="A919" s="3" t="s">
        <v>1358</v>
      </c>
      <c r="B919" s="2" t="s">
        <v>1359</v>
      </c>
      <c r="C919" s="2" t="n">
        <v>2026</v>
      </c>
      <c r="D919" s="2" t="s">
        <v>1496</v>
      </c>
      <c r="E919" s="3" t="s">
        <v>1497</v>
      </c>
      <c r="F919" s="2" t="n">
        <v>2</v>
      </c>
      <c r="G919" s="2" t="s">
        <v>102</v>
      </c>
      <c r="H919" s="3" t="s">
        <v>103</v>
      </c>
      <c r="I919" s="10" t="n">
        <v>3591</v>
      </c>
      <c r="J919" s="11" t="n">
        <f aca="false">I919/1000</f>
        <v>3.591</v>
      </c>
      <c r="K919" s="10" t="n">
        <v>1</v>
      </c>
      <c r="L919" s="12" t="n">
        <f aca="false">K919/1000</f>
        <v>0.001</v>
      </c>
      <c r="M919" s="13" t="n">
        <f aca="false">IF(SUMIFS($I$3:$I$30000,$B$3:$B$30000,$B919,$C$3:$C$30000,$C919,$D$3:$D$30000,$D919)=0,0,I919/SUMIFS($I$3:$I$30000,$B$3:$B$30000,$B919,$C$3:$C$30000,$C919,$D$3:$D$30000,$D919))</f>
        <v>0.0562985027827859</v>
      </c>
      <c r="N919" s="13" t="n">
        <f aca="false">IF(SUMIFS($K$3:$K$30000,$B$3:$B$30000,$B919,$C$3:$C$30000,$C919,$D$3:$D$30000,$D919)=0,0,K919/SUMIFS($K$3:$K$30000,$B$3:$B$30000,$B919,$C$3:$C$30000,$C919,$D$3:$D$30000,$D919))</f>
        <v>0.25</v>
      </c>
      <c r="O919" s="10" t="n">
        <v>1073</v>
      </c>
      <c r="P919" s="11" t="n">
        <f aca="false">O919/1000</f>
        <v>1.073</v>
      </c>
      <c r="Q919" s="10" t="n">
        <v>1</v>
      </c>
      <c r="R919" s="12" t="n">
        <f aca="false">Q919/1000</f>
        <v>0.001</v>
      </c>
      <c r="S919" s="10" t="n">
        <v>63785</v>
      </c>
      <c r="T919" s="10" t="n">
        <v>4</v>
      </c>
    </row>
    <row r="920" customFormat="false" ht="15" hidden="false" customHeight="false" outlineLevel="0" collapsed="false">
      <c r="A920" s="3" t="s">
        <v>1358</v>
      </c>
      <c r="B920" s="2" t="s">
        <v>1359</v>
      </c>
      <c r="C920" s="2" t="n">
        <v>2026</v>
      </c>
      <c r="D920" s="2" t="s">
        <v>1496</v>
      </c>
      <c r="E920" s="3" t="s">
        <v>1497</v>
      </c>
      <c r="F920" s="2" t="n">
        <v>3</v>
      </c>
      <c r="G920" s="2" t="s">
        <v>97</v>
      </c>
      <c r="H920" s="3" t="s">
        <v>98</v>
      </c>
      <c r="I920" s="10" t="n">
        <v>3416</v>
      </c>
      <c r="J920" s="11" t="n">
        <f aca="false">I920/1000</f>
        <v>3.416</v>
      </c>
      <c r="K920" s="10" t="n">
        <v>0</v>
      </c>
      <c r="L920" s="12" t="n">
        <f aca="false">K920/1000</f>
        <v>0</v>
      </c>
      <c r="M920" s="13" t="n">
        <f aca="false">IF(SUMIFS($I$3:$I$30000,$B$3:$B$30000,$B920,$C$3:$C$30000,$C920,$D$3:$D$30000,$D920)=0,0,I920/SUMIFS($I$3:$I$30000,$B$3:$B$30000,$B920,$C$3:$C$30000,$C920,$D$3:$D$30000,$D920))</f>
        <v>0.0535549110292389</v>
      </c>
      <c r="N920" s="13" t="n">
        <f aca="false">IF(SUMIFS($K$3:$K$30000,$B$3:$B$30000,$B920,$C$3:$C$30000,$C920,$D$3:$D$30000,$D920)=0,0,K920/SUMIFS($K$3:$K$30000,$B$3:$B$30000,$B920,$C$3:$C$30000,$C920,$D$3:$D$30000,$D920))</f>
        <v>0</v>
      </c>
      <c r="O920" s="10" t="n">
        <v>0</v>
      </c>
      <c r="P920" s="11" t="n">
        <f aca="false">O920/1000</f>
        <v>0</v>
      </c>
      <c r="Q920" s="10" t="n">
        <v>0</v>
      </c>
      <c r="R920" s="12" t="n">
        <f aca="false">Q920/1000</f>
        <v>0</v>
      </c>
      <c r="S920" s="10" t="n">
        <v>63785</v>
      </c>
      <c r="T920" s="10" t="n">
        <v>4</v>
      </c>
    </row>
    <row r="921" customFormat="false" ht="15" hidden="false" customHeight="false" outlineLevel="0" collapsed="false">
      <c r="A921" s="3" t="s">
        <v>1358</v>
      </c>
      <c r="B921" s="2" t="s">
        <v>1359</v>
      </c>
      <c r="C921" s="2" t="n">
        <v>2026</v>
      </c>
      <c r="D921" s="2" t="s">
        <v>1496</v>
      </c>
      <c r="E921" s="3" t="s">
        <v>1497</v>
      </c>
      <c r="F921" s="2" t="n">
        <v>4</v>
      </c>
      <c r="G921" s="2" t="s">
        <v>162</v>
      </c>
      <c r="H921" s="3" t="s">
        <v>163</v>
      </c>
      <c r="I921" s="10" t="n">
        <v>341</v>
      </c>
      <c r="J921" s="11" t="n">
        <f aca="false">I921/1000</f>
        <v>0.341</v>
      </c>
      <c r="K921" s="10" t="n">
        <v>0</v>
      </c>
      <c r="L921" s="12" t="n">
        <f aca="false">K921/1000</f>
        <v>0</v>
      </c>
      <c r="M921" s="13" t="n">
        <f aca="false">IF(SUMIFS($I$3:$I$30000,$B$3:$B$30000,$B921,$C$3:$C$30000,$C921,$D$3:$D$30000,$D921)=0,0,I921/SUMIFS($I$3:$I$30000,$B$3:$B$30000,$B921,$C$3:$C$30000,$C921,$D$3:$D$30000,$D921))</f>
        <v>0.00534608450262601</v>
      </c>
      <c r="N921" s="13" t="n">
        <f aca="false">IF(SUMIFS($K$3:$K$30000,$B$3:$B$30000,$B921,$C$3:$C$30000,$C921,$D$3:$D$30000,$D921)=0,0,K921/SUMIFS($K$3:$K$30000,$B$3:$B$30000,$B921,$C$3:$C$30000,$C921,$D$3:$D$30000,$D921))</f>
        <v>0</v>
      </c>
      <c r="O921" s="10" t="n">
        <v>0</v>
      </c>
      <c r="P921" s="11" t="n">
        <f aca="false">O921/1000</f>
        <v>0</v>
      </c>
      <c r="Q921" s="10" t="n">
        <v>0</v>
      </c>
      <c r="R921" s="12" t="n">
        <f aca="false">Q921/1000</f>
        <v>0</v>
      </c>
      <c r="S921" s="10" t="n">
        <v>63785</v>
      </c>
      <c r="T921" s="10" t="n">
        <v>4</v>
      </c>
    </row>
    <row r="922" customFormat="false" ht="15" hidden="false" customHeight="false" outlineLevel="0" collapsed="false">
      <c r="A922" s="3" t="s">
        <v>1358</v>
      </c>
      <c r="B922" s="2" t="s">
        <v>1359</v>
      </c>
      <c r="C922" s="2" t="n">
        <v>2026</v>
      </c>
      <c r="D922" s="2" t="s">
        <v>1496</v>
      </c>
      <c r="E922" s="3" t="s">
        <v>1497</v>
      </c>
      <c r="F922" s="2" t="n">
        <v>5</v>
      </c>
      <c r="G922" s="2" t="s">
        <v>142</v>
      </c>
      <c r="H922" s="3" t="s">
        <v>143</v>
      </c>
      <c r="I922" s="10" t="n">
        <v>0</v>
      </c>
      <c r="J922" s="11" t="n">
        <f aca="false">I922/1000</f>
        <v>0</v>
      </c>
      <c r="K922" s="10" t="n">
        <v>0</v>
      </c>
      <c r="L922" s="12" t="n">
        <f aca="false">K922/1000</f>
        <v>0</v>
      </c>
      <c r="M922" s="13" t="n">
        <f aca="false">IF(SUMIFS($I$3:$I$30000,$B$3:$B$30000,$B922,$C$3:$C$30000,$C922,$D$3:$D$30000,$D922)=0,0,I922/SUMIFS($I$3:$I$30000,$B$3:$B$30000,$B922,$C$3:$C$30000,$C922,$D$3:$D$30000,$D922))</f>
        <v>0</v>
      </c>
      <c r="N922" s="13" t="n">
        <f aca="false">IF(SUMIFS($K$3:$K$30000,$B$3:$B$30000,$B922,$C$3:$C$30000,$C922,$D$3:$D$30000,$D922)=0,0,K922/SUMIFS($K$3:$K$30000,$B$3:$B$30000,$B922,$C$3:$C$30000,$C922,$D$3:$D$30000,$D922))</f>
        <v>0</v>
      </c>
      <c r="O922" s="10" t="n">
        <v>2100</v>
      </c>
      <c r="P922" s="11" t="n">
        <f aca="false">O922/1000</f>
        <v>2.1</v>
      </c>
      <c r="Q922" s="10" t="n">
        <v>1</v>
      </c>
      <c r="R922" s="12" t="n">
        <f aca="false">Q922/1000</f>
        <v>0.001</v>
      </c>
      <c r="S922" s="10" t="n">
        <v>63785</v>
      </c>
      <c r="T922" s="10" t="n">
        <v>4</v>
      </c>
    </row>
    <row r="923" customFormat="false" ht="15" hidden="false" customHeight="false" outlineLevel="0" collapsed="false">
      <c r="A923" s="3" t="s">
        <v>1358</v>
      </c>
      <c r="B923" s="2" t="s">
        <v>1359</v>
      </c>
      <c r="C923" s="2" t="n">
        <v>2026</v>
      </c>
      <c r="D923" s="2" t="s">
        <v>1498</v>
      </c>
      <c r="E923" s="3" t="s">
        <v>1499</v>
      </c>
      <c r="F923" s="2" t="n">
        <v>1</v>
      </c>
      <c r="G923" s="2" t="s">
        <v>1372</v>
      </c>
      <c r="H923" s="3" t="s">
        <v>1373</v>
      </c>
      <c r="I923" s="10" t="n">
        <v>1626087</v>
      </c>
      <c r="J923" s="11" t="n">
        <f aca="false">I923/1000</f>
        <v>1626.087</v>
      </c>
      <c r="K923" s="10" t="n">
        <v>416</v>
      </c>
      <c r="L923" s="12" t="n">
        <f aca="false">K923/1000</f>
        <v>0.416</v>
      </c>
      <c r="M923" s="13" t="n">
        <f aca="false">IF(SUMIFS($I$3:$I$30000,$B$3:$B$30000,$B923,$C$3:$C$30000,$C923,$D$3:$D$30000,$D923)=0,0,I923/SUMIFS($I$3:$I$30000,$B$3:$B$30000,$B923,$C$3:$C$30000,$C923,$D$3:$D$30000,$D923))</f>
        <v>0.817944212750696</v>
      </c>
      <c r="N923" s="13" t="n">
        <f aca="false">IF(SUMIFS($K$3:$K$30000,$B$3:$B$30000,$B923,$C$3:$C$30000,$C923,$D$3:$D$30000,$D923)=0,0,K923/SUMIFS($K$3:$K$30000,$B$3:$B$30000,$B923,$C$3:$C$30000,$C923,$D$3:$D$30000,$D923))</f>
        <v>0.868475991649269</v>
      </c>
      <c r="O923" s="10" t="n">
        <v>0</v>
      </c>
      <c r="P923" s="11" t="n">
        <f aca="false">O923/1000</f>
        <v>0</v>
      </c>
      <c r="Q923" s="10" t="n">
        <v>0</v>
      </c>
      <c r="R923" s="12" t="n">
        <f aca="false">Q923/1000</f>
        <v>0</v>
      </c>
      <c r="S923" s="10" t="n">
        <v>1988017</v>
      </c>
      <c r="T923" s="10" t="n">
        <v>479</v>
      </c>
    </row>
    <row r="924" customFormat="false" ht="15" hidden="false" customHeight="false" outlineLevel="0" collapsed="false">
      <c r="A924" s="3" t="s">
        <v>1358</v>
      </c>
      <c r="B924" s="2" t="s">
        <v>1359</v>
      </c>
      <c r="C924" s="2" t="n">
        <v>2026</v>
      </c>
      <c r="D924" s="2" t="s">
        <v>1498</v>
      </c>
      <c r="E924" s="3" t="s">
        <v>1499</v>
      </c>
      <c r="F924" s="2" t="n">
        <v>2</v>
      </c>
      <c r="G924" s="2" t="s">
        <v>97</v>
      </c>
      <c r="H924" s="3" t="s">
        <v>98</v>
      </c>
      <c r="I924" s="10" t="n">
        <v>283436</v>
      </c>
      <c r="J924" s="11" t="n">
        <f aca="false">I924/1000</f>
        <v>283.436</v>
      </c>
      <c r="K924" s="10" t="n">
        <v>53</v>
      </c>
      <c r="L924" s="12" t="n">
        <f aca="false">K924/1000</f>
        <v>0.053</v>
      </c>
      <c r="M924" s="13" t="n">
        <f aca="false">IF(SUMIFS($I$3:$I$30000,$B$3:$B$30000,$B924,$C$3:$C$30000,$C924,$D$3:$D$30000,$D924)=0,0,I924/SUMIFS($I$3:$I$30000,$B$3:$B$30000,$B924,$C$3:$C$30000,$C924,$D$3:$D$30000,$D924))</f>
        <v>0.142572221464907</v>
      </c>
      <c r="N924" s="13" t="n">
        <f aca="false">IF(SUMIFS($K$3:$K$30000,$B$3:$B$30000,$B924,$C$3:$C$30000,$C924,$D$3:$D$30000,$D924)=0,0,K924/SUMIFS($K$3:$K$30000,$B$3:$B$30000,$B924,$C$3:$C$30000,$C924,$D$3:$D$30000,$D924))</f>
        <v>0.110647181628392</v>
      </c>
      <c r="O924" s="10" t="n">
        <v>0</v>
      </c>
      <c r="P924" s="11" t="n">
        <f aca="false">O924/1000</f>
        <v>0</v>
      </c>
      <c r="Q924" s="10" t="n">
        <v>0</v>
      </c>
      <c r="R924" s="12" t="n">
        <f aca="false">Q924/1000</f>
        <v>0</v>
      </c>
      <c r="S924" s="10" t="n">
        <v>1988017</v>
      </c>
      <c r="T924" s="10" t="n">
        <v>479</v>
      </c>
    </row>
    <row r="925" customFormat="false" ht="15" hidden="false" customHeight="false" outlineLevel="0" collapsed="false">
      <c r="A925" s="3" t="s">
        <v>1358</v>
      </c>
      <c r="B925" s="2" t="s">
        <v>1359</v>
      </c>
      <c r="C925" s="2" t="n">
        <v>2026</v>
      </c>
      <c r="D925" s="2" t="s">
        <v>1498</v>
      </c>
      <c r="E925" s="3" t="s">
        <v>1499</v>
      </c>
      <c r="F925" s="2" t="n">
        <v>3</v>
      </c>
      <c r="G925" s="2" t="s">
        <v>107</v>
      </c>
      <c r="H925" s="3" t="s">
        <v>108</v>
      </c>
      <c r="I925" s="10" t="n">
        <v>78494</v>
      </c>
      <c r="J925" s="11" t="n">
        <f aca="false">I925/1000</f>
        <v>78.494</v>
      </c>
      <c r="K925" s="10" t="n">
        <v>10</v>
      </c>
      <c r="L925" s="12" t="n">
        <f aca="false">K925/1000</f>
        <v>0.01</v>
      </c>
      <c r="M925" s="13" t="n">
        <f aca="false">IF(SUMIFS($I$3:$I$30000,$B$3:$B$30000,$B925,$C$3:$C$30000,$C925,$D$3:$D$30000,$D925)=0,0,I925/SUMIFS($I$3:$I$30000,$B$3:$B$30000,$B925,$C$3:$C$30000,$C925,$D$3:$D$30000,$D925))</f>
        <v>0.0394835657843972</v>
      </c>
      <c r="N925" s="13" t="n">
        <f aca="false">IF(SUMIFS($K$3:$K$30000,$B$3:$B$30000,$B925,$C$3:$C$30000,$C925,$D$3:$D$30000,$D925)=0,0,K925/SUMIFS($K$3:$K$30000,$B$3:$B$30000,$B925,$C$3:$C$30000,$C925,$D$3:$D$30000,$D925))</f>
        <v>0.0208768267223382</v>
      </c>
      <c r="O925" s="10" t="n">
        <v>0</v>
      </c>
      <c r="P925" s="11" t="n">
        <f aca="false">O925/1000</f>
        <v>0</v>
      </c>
      <c r="Q925" s="10" t="n">
        <v>0</v>
      </c>
      <c r="R925" s="12" t="n">
        <f aca="false">Q925/1000</f>
        <v>0</v>
      </c>
      <c r="S925" s="10" t="n">
        <v>1988017</v>
      </c>
      <c r="T925" s="10" t="n">
        <v>479</v>
      </c>
    </row>
  </sheetData>
  <autoFilter ref="A2:T9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3"/>
    <col collapsed="false" customWidth="true" hidden="false" outlineLevel="0" max="4" min="4" style="0" width="36"/>
    <col collapsed="false" customWidth="true" hidden="false" outlineLevel="0" max="11" min="5" style="0" width="13"/>
  </cols>
  <sheetData>
    <row r="1" customFormat="false" ht="15" hidden="false" customHeight="false" outlineLevel="0" collapsed="false">
      <c r="A1" s="7" t="s">
        <v>1500</v>
      </c>
    </row>
    <row r="3" customFormat="false" ht="15" hidden="false" customHeight="false" outlineLevel="0" collapsed="false">
      <c r="A3" s="6" t="s">
        <v>1442</v>
      </c>
    </row>
    <row r="4" customFormat="false" ht="15" hidden="false" customHeight="false" outlineLevel="0" collapsed="false">
      <c r="A4" s="18" t="s">
        <v>68</v>
      </c>
      <c r="B4" s="18" t="s">
        <v>69</v>
      </c>
      <c r="C4" s="17" t="s">
        <v>1501</v>
      </c>
      <c r="D4" s="18" t="s">
        <v>1459</v>
      </c>
      <c r="E4" s="18" t="n">
        <v>2020</v>
      </c>
      <c r="F4" s="18" t="n">
        <v>2021</v>
      </c>
      <c r="G4" s="18" t="n">
        <v>2022</v>
      </c>
      <c r="H4" s="18" t="n">
        <v>2023</v>
      </c>
      <c r="I4" s="18" t="n">
        <v>2024</v>
      </c>
      <c r="J4" s="18" t="n">
        <v>2025</v>
      </c>
      <c r="K4" s="18" t="n">
        <v>2026</v>
      </c>
    </row>
    <row r="5" customFormat="false" ht="15" hidden="false" customHeight="false" outlineLevel="0" collapsed="false">
      <c r="A5" s="3" t="s">
        <v>95</v>
      </c>
      <c r="B5" s="2" t="s">
        <v>96</v>
      </c>
      <c r="C5" s="2" t="s">
        <v>1465</v>
      </c>
      <c r="D5" s="3" t="s">
        <v>1466</v>
      </c>
      <c r="E5" s="11" t="n">
        <f aca="false">SUMIFS(관세청_HS코드별_국가!$I:$I,관세청_HS코드별_국가!$B:$B,$B5,관세청_HS코드별_국가!$D:$D,$C5,관세청_HS코드별_국가!$C:$C,E$4)/1000</f>
        <v>6.644</v>
      </c>
      <c r="F5" s="11" t="n">
        <f aca="false">SUMIFS(관세청_HS코드별_국가!$I:$I,관세청_HS코드별_국가!$B:$B,$B5,관세청_HS코드별_국가!$D:$D,$C5,관세청_HS코드별_국가!$C:$C,F$4)/1000</f>
        <v>15.334</v>
      </c>
      <c r="G5" s="11" t="n">
        <f aca="false">SUMIFS(관세청_HS코드별_국가!$I:$I,관세청_HS코드별_국가!$B:$B,$B5,관세청_HS코드별_국가!$D:$D,$C5,관세청_HS코드별_국가!$C:$C,G$4)/1000</f>
        <v>53.868</v>
      </c>
      <c r="H5" s="11" t="n">
        <f aca="false">SUMIFS(관세청_HS코드별_국가!$I:$I,관세청_HS코드별_국가!$B:$B,$B5,관세청_HS코드별_국가!$D:$D,$C5,관세청_HS코드별_국가!$C:$C,H$4)/1000</f>
        <v>1.07</v>
      </c>
      <c r="I5" s="11" t="n">
        <f aca="false">SUMIFS(관세청_HS코드별_국가!$I:$I,관세청_HS코드별_국가!$B:$B,$B5,관세청_HS코드별_국가!$D:$D,$C5,관세청_HS코드별_국가!$C:$C,I$4)/1000</f>
        <v>10.12</v>
      </c>
      <c r="J5" s="11" t="n">
        <f aca="false">SUMIFS(관세청_HS코드별_국가!$I:$I,관세청_HS코드별_국가!$B:$B,$B5,관세청_HS코드별_국가!$D:$D,$C5,관세청_HS코드별_국가!$C:$C,J$4)/1000</f>
        <v>0.019</v>
      </c>
      <c r="K5" s="11" t="n">
        <f aca="false">SUMIFS(관세청_HS코드별_국가!$I:$I,관세청_HS코드별_국가!$B:$B,$B5,관세청_HS코드별_국가!$D:$D,$C5,관세청_HS코드별_국가!$C:$C,K$4)/1000</f>
        <v>8.59</v>
      </c>
    </row>
    <row r="6" customFormat="false" ht="15" hidden="false" customHeight="false" outlineLevel="0" collapsed="false">
      <c r="A6" s="3" t="s">
        <v>95</v>
      </c>
      <c r="B6" s="2" t="s">
        <v>96</v>
      </c>
      <c r="C6" s="2" t="s">
        <v>1467</v>
      </c>
      <c r="D6" s="3" t="s">
        <v>1468</v>
      </c>
      <c r="E6" s="11" t="n">
        <f aca="false">SUMIFS(관세청_HS코드별_국가!$I:$I,관세청_HS코드별_국가!$B:$B,$B6,관세청_HS코드별_국가!$D:$D,$C6,관세청_HS코드별_국가!$C:$C,E$4)/1000</f>
        <v>91.637</v>
      </c>
      <c r="F6" s="11" t="n">
        <f aca="false">SUMIFS(관세청_HS코드별_국가!$I:$I,관세청_HS코드별_국가!$B:$B,$B6,관세청_HS코드별_국가!$D:$D,$C6,관세청_HS코드별_국가!$C:$C,F$4)/1000</f>
        <v>256.293</v>
      </c>
      <c r="G6" s="11" t="n">
        <f aca="false">SUMIFS(관세청_HS코드별_국가!$I:$I,관세청_HS코드별_국가!$B:$B,$B6,관세청_HS코드별_국가!$D:$D,$C6,관세청_HS코드별_국가!$C:$C,G$4)/1000</f>
        <v>572.81</v>
      </c>
      <c r="H6" s="11" t="n">
        <f aca="false">SUMIFS(관세청_HS코드별_국가!$I:$I,관세청_HS코드별_국가!$B:$B,$B6,관세청_HS코드별_국가!$D:$D,$C6,관세청_HS코드별_국가!$C:$C,H$4)/1000</f>
        <v>647.082</v>
      </c>
      <c r="I6" s="11" t="n">
        <f aca="false">SUMIFS(관세청_HS코드별_국가!$I:$I,관세청_HS코드별_국가!$B:$B,$B6,관세청_HS코드별_국가!$D:$D,$C6,관세청_HS코드별_국가!$C:$C,I$4)/1000</f>
        <v>4670.919</v>
      </c>
      <c r="J6" s="11" t="n">
        <f aca="false">SUMIFS(관세청_HS코드별_국가!$I:$I,관세청_HS코드별_국가!$B:$B,$B6,관세청_HS코드별_국가!$D:$D,$C6,관세청_HS코드별_국가!$C:$C,J$4)/1000</f>
        <v>314.602</v>
      </c>
      <c r="K6" s="11" t="n">
        <f aca="false">SUMIFS(관세청_HS코드별_국가!$I:$I,관세청_HS코드별_국가!$B:$B,$B6,관세청_HS코드별_국가!$D:$D,$C6,관세청_HS코드별_국가!$C:$C,K$4)/1000</f>
        <v>253.377</v>
      </c>
    </row>
    <row r="7" customFormat="false" ht="15" hidden="false" customHeight="false" outlineLevel="0" collapsed="false">
      <c r="A7" s="3" t="s">
        <v>95</v>
      </c>
      <c r="B7" s="2" t="s">
        <v>96</v>
      </c>
      <c r="C7" s="2" t="s">
        <v>1469</v>
      </c>
      <c r="D7" s="3" t="s">
        <v>1470</v>
      </c>
      <c r="E7" s="11" t="n">
        <f aca="false">SUMIFS(관세청_HS코드별_국가!$I:$I,관세청_HS코드별_국가!$B:$B,$B7,관세청_HS코드별_국가!$D:$D,$C7,관세청_HS코드별_국가!$C:$C,E$4)/1000</f>
        <v>27.788</v>
      </c>
      <c r="F7" s="11" t="n">
        <f aca="false">SUMIFS(관세청_HS코드별_국가!$I:$I,관세청_HS코드별_국가!$B:$B,$B7,관세청_HS코드별_국가!$D:$D,$C7,관세청_HS코드별_국가!$C:$C,F$4)/1000</f>
        <v>37.744</v>
      </c>
      <c r="G7" s="11" t="n">
        <f aca="false">SUMIFS(관세청_HS코드별_국가!$I:$I,관세청_HS코드별_국가!$B:$B,$B7,관세청_HS코드별_국가!$D:$D,$C7,관세청_HS코드별_국가!$C:$C,G$4)/1000</f>
        <v>20.965</v>
      </c>
      <c r="H7" s="11" t="n">
        <f aca="false">SUMIFS(관세청_HS코드별_국가!$I:$I,관세청_HS코드별_국가!$B:$B,$B7,관세청_HS코드별_국가!$D:$D,$C7,관세청_HS코드별_국가!$C:$C,H$4)/1000</f>
        <v>138.471</v>
      </c>
      <c r="I7" s="11" t="n">
        <f aca="false">SUMIFS(관세청_HS코드별_국가!$I:$I,관세청_HS코드별_국가!$B:$B,$B7,관세청_HS코드별_국가!$D:$D,$C7,관세청_HS코드별_국가!$C:$C,I$4)/1000</f>
        <v>99.719</v>
      </c>
      <c r="J7" s="11" t="n">
        <f aca="false">SUMIFS(관세청_HS코드별_국가!$I:$I,관세청_HS코드별_국가!$B:$B,$B7,관세청_HS코드별_국가!$D:$D,$C7,관세청_HS코드별_국가!$C:$C,J$4)/1000</f>
        <v>102.447</v>
      </c>
      <c r="K7" s="11" t="n">
        <f aca="false">SUMIFS(관세청_HS코드별_국가!$I:$I,관세청_HS코드별_국가!$B:$B,$B7,관세청_HS코드별_국가!$D:$D,$C7,관세청_HS코드별_국가!$C:$C,K$4)/1000</f>
        <v>101.805</v>
      </c>
    </row>
    <row r="8" customFormat="false" ht="15" hidden="false" customHeight="false" outlineLevel="0" collapsed="false">
      <c r="A8" s="3" t="s">
        <v>95</v>
      </c>
      <c r="B8" s="2" t="s">
        <v>96</v>
      </c>
      <c r="C8" s="2" t="s">
        <v>1471</v>
      </c>
      <c r="D8" s="3" t="s">
        <v>1472</v>
      </c>
      <c r="E8" s="11" t="n">
        <f aca="false">SUMIFS(관세청_HS코드별_국가!$I:$I,관세청_HS코드별_국가!$B:$B,$B8,관세청_HS코드별_국가!$D:$D,$C8,관세청_HS코드별_국가!$C:$C,E$4)/1000</f>
        <v>147.569</v>
      </c>
      <c r="F8" s="11" t="n">
        <f aca="false">SUMIFS(관세청_HS코드별_국가!$I:$I,관세청_HS코드별_국가!$B:$B,$B8,관세청_HS코드별_국가!$D:$D,$C8,관세청_HS코드별_국가!$C:$C,F$4)/1000</f>
        <v>86.597</v>
      </c>
      <c r="G8" s="11" t="n">
        <f aca="false">SUMIFS(관세청_HS코드별_국가!$I:$I,관세청_HS코드별_국가!$B:$B,$B8,관세청_HS코드별_국가!$D:$D,$C8,관세청_HS코드별_국가!$C:$C,G$4)/1000</f>
        <v>222.711</v>
      </c>
      <c r="H8" s="11" t="n">
        <f aca="false">SUMIFS(관세청_HS코드별_국가!$I:$I,관세청_HS코드별_국가!$B:$B,$B8,관세청_HS코드별_국가!$D:$D,$C8,관세청_HS코드별_국가!$C:$C,H$4)/1000</f>
        <v>592.502</v>
      </c>
      <c r="I8" s="11" t="n">
        <f aca="false">SUMIFS(관세청_HS코드별_국가!$I:$I,관세청_HS코드별_국가!$B:$B,$B8,관세청_HS코드별_국가!$D:$D,$C8,관세청_HS코드별_국가!$C:$C,I$4)/1000</f>
        <v>1264.122</v>
      </c>
      <c r="J8" s="11" t="n">
        <f aca="false">SUMIFS(관세청_HS코드별_국가!$I:$I,관세청_HS코드별_국가!$B:$B,$B8,관세청_HS코드별_국가!$D:$D,$C8,관세청_HS코드별_국가!$C:$C,J$4)/1000</f>
        <v>812.972</v>
      </c>
      <c r="K8" s="11" t="n">
        <f aca="false">SUMIFS(관세청_HS코드별_국가!$I:$I,관세청_HS코드별_국가!$B:$B,$B8,관세청_HS코드별_국가!$D:$D,$C8,관세청_HS코드별_국가!$C:$C,K$4)/1000</f>
        <v>1506.862</v>
      </c>
    </row>
    <row r="9" customFormat="false" ht="15" hidden="false" customHeight="false" outlineLevel="0" collapsed="false">
      <c r="A9" s="3" t="s">
        <v>95</v>
      </c>
      <c r="B9" s="2" t="s">
        <v>96</v>
      </c>
      <c r="C9" s="2" t="s">
        <v>1473</v>
      </c>
      <c r="D9" s="3" t="s">
        <v>1474</v>
      </c>
      <c r="E9" s="11" t="n">
        <f aca="false">SUMIFS(관세청_HS코드별_국가!$I:$I,관세청_HS코드별_국가!$B:$B,$B9,관세청_HS코드별_국가!$D:$D,$C9,관세청_HS코드별_국가!$C:$C,E$4)/1000</f>
        <v>72560.622</v>
      </c>
      <c r="F9" s="11" t="n">
        <f aca="false">SUMIFS(관세청_HS코드별_국가!$I:$I,관세청_HS코드별_국가!$B:$B,$B9,관세청_HS코드별_국가!$D:$D,$C9,관세청_HS코드별_국가!$C:$C,F$4)/1000</f>
        <v>90781.569</v>
      </c>
      <c r="G9" s="11" t="n">
        <f aca="false">SUMIFS(관세청_HS코드별_국가!$I:$I,관세청_HS코드별_국가!$B:$B,$B9,관세청_HS코드별_국가!$D:$D,$C9,관세청_HS코드별_국가!$C:$C,G$4)/1000</f>
        <v>330.05</v>
      </c>
      <c r="H9" s="11" t="n">
        <f aca="false">SUMIFS(관세청_HS코드별_국가!$I:$I,관세청_HS코드별_국가!$B:$B,$B9,관세청_HS코드별_국가!$D:$D,$C9,관세청_HS코드별_국가!$C:$C,H$4)/1000</f>
        <v>0</v>
      </c>
      <c r="I9" s="11" t="n">
        <f aca="false">SUMIFS(관세청_HS코드별_국가!$I:$I,관세청_HS코드별_국가!$B:$B,$B9,관세청_HS코드별_국가!$D:$D,$C9,관세청_HS코드별_국가!$C:$C,I$4)/1000</f>
        <v>0</v>
      </c>
      <c r="J9" s="11" t="n">
        <f aca="false">SUMIFS(관세청_HS코드별_국가!$I:$I,관세청_HS코드별_국가!$B:$B,$B9,관세청_HS코드별_국가!$D:$D,$C9,관세청_HS코드별_국가!$C:$C,J$4)/1000</f>
        <v>0</v>
      </c>
      <c r="K9" s="11" t="n">
        <f aca="false">SUMIFS(관세청_HS코드별_국가!$I:$I,관세청_HS코드별_국가!$B:$B,$B9,관세청_HS코드별_국가!$D:$D,$C9,관세청_HS코드별_국가!$C:$C,K$4)/1000</f>
        <v>0</v>
      </c>
    </row>
    <row r="10" customFormat="false" ht="15" hidden="false" customHeight="false" outlineLevel="0" collapsed="false">
      <c r="A10" s="3" t="s">
        <v>95</v>
      </c>
      <c r="B10" s="2" t="s">
        <v>96</v>
      </c>
      <c r="C10" s="2" t="s">
        <v>1475</v>
      </c>
      <c r="D10" s="3" t="s">
        <v>1474</v>
      </c>
      <c r="E10" s="11" t="n">
        <f aca="false">SUMIFS(관세청_HS코드별_국가!$I:$I,관세청_HS코드별_국가!$B:$B,$B10,관세청_HS코드별_국가!$D:$D,$C10,관세청_HS코드별_국가!$C:$C,E$4)/1000</f>
        <v>0</v>
      </c>
      <c r="F10" s="11" t="n">
        <f aca="false">SUMIFS(관세청_HS코드별_국가!$I:$I,관세청_HS코드별_국가!$B:$B,$B10,관세청_HS코드별_국가!$D:$D,$C10,관세청_HS코드별_국가!$C:$C,F$4)/1000</f>
        <v>0</v>
      </c>
      <c r="G10" s="11" t="n">
        <f aca="false">SUMIFS(관세청_HS코드별_국가!$I:$I,관세청_HS코드별_국가!$B:$B,$B10,관세청_HS코드별_국가!$D:$D,$C10,관세청_HS코드별_국가!$C:$C,G$4)/1000</f>
        <v>110613.609</v>
      </c>
      <c r="H10" s="11" t="n">
        <f aca="false">SUMIFS(관세청_HS코드별_국가!$I:$I,관세청_HS코드별_국가!$B:$B,$B10,관세청_HS코드별_국가!$D:$D,$C10,관세청_HS코드별_국가!$C:$C,H$4)/1000</f>
        <v>102663.911</v>
      </c>
      <c r="I10" s="11" t="n">
        <f aca="false">SUMIFS(관세청_HS코드별_국가!$I:$I,관세청_HS코드별_국가!$B:$B,$B10,관세청_HS코드별_국가!$D:$D,$C10,관세청_HS코드별_국가!$C:$C,I$4)/1000</f>
        <v>128407.321</v>
      </c>
      <c r="J10" s="11" t="n">
        <f aca="false">SUMIFS(관세청_HS코드별_국가!$I:$I,관세청_HS코드별_국가!$B:$B,$B10,관세청_HS코드별_국가!$D:$D,$C10,관세청_HS코드별_국가!$C:$C,J$4)/1000</f>
        <v>117207.975</v>
      </c>
      <c r="K10" s="11" t="n">
        <f aca="false">SUMIFS(관세청_HS코드별_국가!$I:$I,관세청_HS코드별_국가!$B:$B,$B10,관세청_HS코드별_국가!$D:$D,$C10,관세청_HS코드별_국가!$C:$C,K$4)/1000</f>
        <v>62659.23</v>
      </c>
    </row>
    <row r="11" customFormat="false" ht="15" hidden="false" customHeight="false" outlineLevel="0" collapsed="false">
      <c r="A11" s="3" t="s">
        <v>517</v>
      </c>
      <c r="B11" s="2" t="s">
        <v>518</v>
      </c>
      <c r="C11" s="2" t="s">
        <v>1476</v>
      </c>
      <c r="D11" s="3" t="s">
        <v>1477</v>
      </c>
      <c r="E11" s="11" t="n">
        <f aca="false">SUMIFS(관세청_HS코드별_국가!$I:$I,관세청_HS코드별_국가!$B:$B,$B11,관세청_HS코드별_국가!$D:$D,$C11,관세청_HS코드별_국가!$C:$C,E$4)/1000</f>
        <v>2.189</v>
      </c>
      <c r="F11" s="11" t="n">
        <f aca="false">SUMIFS(관세청_HS코드별_국가!$I:$I,관세청_HS코드별_국가!$B:$B,$B11,관세청_HS코드별_국가!$D:$D,$C11,관세청_HS코드별_국가!$C:$C,F$4)/1000</f>
        <v>22.896</v>
      </c>
      <c r="G11" s="11" t="n">
        <f aca="false">SUMIFS(관세청_HS코드별_국가!$I:$I,관세청_HS코드별_국가!$B:$B,$B11,관세청_HS코드별_국가!$D:$D,$C11,관세청_HS코드별_국가!$C:$C,G$4)/1000</f>
        <v>23.564</v>
      </c>
      <c r="H11" s="11" t="n">
        <f aca="false">SUMIFS(관세청_HS코드별_국가!$I:$I,관세청_HS코드별_국가!$B:$B,$B11,관세청_HS코드별_국가!$D:$D,$C11,관세청_HS코드별_국가!$C:$C,H$4)/1000</f>
        <v>31.093</v>
      </c>
      <c r="I11" s="11" t="n">
        <f aca="false">SUMIFS(관세청_HS코드별_국가!$I:$I,관세청_HS코드별_국가!$B:$B,$B11,관세청_HS코드별_국가!$D:$D,$C11,관세청_HS코드별_국가!$C:$C,I$4)/1000</f>
        <v>28.377</v>
      </c>
      <c r="J11" s="11" t="n">
        <f aca="false">SUMIFS(관세청_HS코드별_국가!$I:$I,관세청_HS코드별_국가!$B:$B,$B11,관세청_HS코드별_국가!$D:$D,$C11,관세청_HS코드별_국가!$C:$C,J$4)/1000</f>
        <v>0.26</v>
      </c>
      <c r="K11" s="11" t="n">
        <f aca="false">SUMIFS(관세청_HS코드별_국가!$I:$I,관세청_HS코드별_국가!$B:$B,$B11,관세청_HS코드별_국가!$D:$D,$C11,관세청_HS코드별_국가!$C:$C,K$4)/1000</f>
        <v>0</v>
      </c>
    </row>
    <row r="12" customFormat="false" ht="15" hidden="false" customHeight="false" outlineLevel="0" collapsed="false">
      <c r="A12" s="3" t="s">
        <v>517</v>
      </c>
      <c r="B12" s="2" t="s">
        <v>518</v>
      </c>
      <c r="C12" s="2" t="s">
        <v>1478</v>
      </c>
      <c r="D12" s="3" t="s">
        <v>1479</v>
      </c>
      <c r="E12" s="11" t="n">
        <f aca="false">SUMIFS(관세청_HS코드별_국가!$I:$I,관세청_HS코드별_국가!$B:$B,$B12,관세청_HS코드별_국가!$D:$D,$C12,관세청_HS코드별_국가!$C:$C,E$4)/1000</f>
        <v>145493.515</v>
      </c>
      <c r="F12" s="11" t="n">
        <f aca="false">SUMIFS(관세청_HS코드별_국가!$I:$I,관세청_HS코드별_국가!$B:$B,$B12,관세청_HS코드별_국가!$D:$D,$C12,관세청_HS코드별_국가!$C:$C,F$4)/1000</f>
        <v>196063.188</v>
      </c>
      <c r="G12" s="11" t="n">
        <f aca="false">SUMIFS(관세청_HS코드별_국가!$I:$I,관세청_HS코드별_국가!$B:$B,$B12,관세청_HS코드별_국가!$D:$D,$C12,관세청_HS코드별_국가!$C:$C,G$4)/1000</f>
        <v>190648.378</v>
      </c>
      <c r="H12" s="11" t="n">
        <f aca="false">SUMIFS(관세청_HS코드별_국가!$I:$I,관세청_HS코드별_국가!$B:$B,$B12,관세청_HS코드별_국가!$D:$D,$C12,관세청_HS코드별_국가!$C:$C,H$4)/1000</f>
        <v>214398.022</v>
      </c>
      <c r="I12" s="11" t="n">
        <f aca="false">SUMIFS(관세청_HS코드별_국가!$I:$I,관세청_HS코드별_국가!$B:$B,$B12,관세청_HS코드별_국가!$D:$D,$C12,관세청_HS코드별_국가!$C:$C,I$4)/1000</f>
        <v>226285.642</v>
      </c>
      <c r="J12" s="11" t="n">
        <f aca="false">SUMIFS(관세청_HS코드별_국가!$I:$I,관세청_HS코드별_국가!$B:$B,$B12,관세청_HS코드별_국가!$D:$D,$C12,관세청_HS코드별_국가!$C:$C,J$4)/1000</f>
        <v>222759.442</v>
      </c>
      <c r="K12" s="11" t="n">
        <f aca="false">SUMIFS(관세청_HS코드별_국가!$I:$I,관세청_HS코드별_국가!$B:$B,$B12,관세청_HS코드별_국가!$D:$D,$C12,관세청_HS코드별_국가!$C:$C,K$4)/1000</f>
        <v>181103.274</v>
      </c>
    </row>
    <row r="13" customFormat="false" ht="15" hidden="false" customHeight="false" outlineLevel="0" collapsed="false">
      <c r="A13" s="3" t="s">
        <v>517</v>
      </c>
      <c r="B13" s="2" t="s">
        <v>518</v>
      </c>
      <c r="C13" s="2" t="s">
        <v>1480</v>
      </c>
      <c r="D13" s="3" t="s">
        <v>1481</v>
      </c>
      <c r="E13" s="11" t="n">
        <f aca="false">SUMIFS(관세청_HS코드별_국가!$I:$I,관세청_HS코드별_국가!$B:$B,$B13,관세청_HS코드별_국가!$D:$D,$C13,관세청_HS코드별_국가!$C:$C,E$4)/1000</f>
        <v>178.083</v>
      </c>
      <c r="F13" s="11" t="n">
        <f aca="false">SUMIFS(관세청_HS코드별_국가!$I:$I,관세청_HS코드별_국가!$B:$B,$B13,관세청_HS코드별_국가!$D:$D,$C13,관세청_HS코드별_국가!$C:$C,F$4)/1000</f>
        <v>321.104</v>
      </c>
      <c r="G13" s="11" t="n">
        <f aca="false">SUMIFS(관세청_HS코드별_국가!$I:$I,관세청_HS코드별_국가!$B:$B,$B13,관세청_HS코드별_국가!$D:$D,$C13,관세청_HS코드별_국가!$C:$C,G$4)/1000</f>
        <v>1019.954</v>
      </c>
      <c r="H13" s="11" t="n">
        <f aca="false">SUMIFS(관세청_HS코드별_국가!$I:$I,관세청_HS코드별_국가!$B:$B,$B13,관세청_HS코드별_국가!$D:$D,$C13,관세청_HS코드별_국가!$C:$C,H$4)/1000</f>
        <v>1219.171</v>
      </c>
      <c r="I13" s="11" t="n">
        <f aca="false">SUMIFS(관세청_HS코드별_국가!$I:$I,관세청_HS코드별_국가!$B:$B,$B13,관세청_HS코드별_국가!$D:$D,$C13,관세청_HS코드별_국가!$C:$C,I$4)/1000</f>
        <v>2385.367</v>
      </c>
      <c r="J13" s="11" t="n">
        <f aca="false">SUMIFS(관세청_HS코드별_국가!$I:$I,관세청_HS코드별_국가!$B:$B,$B13,관세청_HS코드별_국가!$D:$D,$C13,관세청_HS코드별_국가!$C:$C,J$4)/1000</f>
        <v>4659.215</v>
      </c>
      <c r="K13" s="11" t="n">
        <f aca="false">SUMIFS(관세청_HS코드별_국가!$I:$I,관세청_HS코드별_국가!$B:$B,$B13,관세청_HS코드별_국가!$D:$D,$C13,관세청_HS코드별_국가!$C:$C,K$4)/1000</f>
        <v>2433.99</v>
      </c>
    </row>
    <row r="14" customFormat="false" ht="15" hidden="false" customHeight="false" outlineLevel="0" collapsed="false">
      <c r="A14" s="3" t="s">
        <v>517</v>
      </c>
      <c r="B14" s="2" t="s">
        <v>518</v>
      </c>
      <c r="C14" s="2" t="s">
        <v>1482</v>
      </c>
      <c r="D14" s="3" t="s">
        <v>1483</v>
      </c>
      <c r="E14" s="11" t="n">
        <f aca="false">SUMIFS(관세청_HS코드별_국가!$I:$I,관세청_HS코드별_국가!$B:$B,$B14,관세청_HS코드별_국가!$D:$D,$C14,관세청_HS코드별_국가!$C:$C,E$4)/1000</f>
        <v>7837.707</v>
      </c>
      <c r="F14" s="11" t="n">
        <f aca="false">SUMIFS(관세청_HS코드별_국가!$I:$I,관세청_HS코드별_국가!$B:$B,$B14,관세청_HS코드별_국가!$D:$D,$C14,관세청_HS코드별_국가!$C:$C,F$4)/1000</f>
        <v>3808.779</v>
      </c>
      <c r="G14" s="11" t="n">
        <f aca="false">SUMIFS(관세청_HS코드별_국가!$I:$I,관세청_HS코드별_국가!$B:$B,$B14,관세청_HS코드별_국가!$D:$D,$C14,관세청_HS코드별_국가!$C:$C,G$4)/1000</f>
        <v>3807.09</v>
      </c>
      <c r="H14" s="11" t="n">
        <f aca="false">SUMIFS(관세청_HS코드별_국가!$I:$I,관세청_HS코드별_국가!$B:$B,$B14,관세청_HS코드별_국가!$D:$D,$C14,관세청_HS코드별_국가!$C:$C,H$4)/1000</f>
        <v>4012.272</v>
      </c>
      <c r="I14" s="11" t="n">
        <f aca="false">SUMIFS(관세청_HS코드별_국가!$I:$I,관세청_HS코드별_국가!$B:$B,$B14,관세청_HS코드별_국가!$D:$D,$C14,관세청_HS코드별_국가!$C:$C,I$4)/1000</f>
        <v>2662.227</v>
      </c>
      <c r="J14" s="11" t="n">
        <f aca="false">SUMIFS(관세청_HS코드별_국가!$I:$I,관세청_HS코드별_국가!$B:$B,$B14,관세청_HS코드별_국가!$D:$D,$C14,관세청_HS코드별_국가!$C:$C,J$4)/1000</f>
        <v>2592.582</v>
      </c>
      <c r="K14" s="11" t="n">
        <f aca="false">SUMIFS(관세청_HS코드별_국가!$I:$I,관세청_HS코드별_국가!$B:$B,$B14,관세청_HS코드별_국가!$D:$D,$C14,관세청_HS코드별_국가!$C:$C,K$4)/1000</f>
        <v>2588.067</v>
      </c>
    </row>
    <row r="15" customFormat="false" ht="15" hidden="false" customHeight="false" outlineLevel="0" collapsed="false">
      <c r="A15" s="3" t="s">
        <v>761</v>
      </c>
      <c r="B15" s="2" t="s">
        <v>762</v>
      </c>
      <c r="C15" s="2" t="s">
        <v>1484</v>
      </c>
      <c r="D15" s="3" t="s">
        <v>1485</v>
      </c>
      <c r="E15" s="11" t="n">
        <f aca="false">SUMIFS(관세청_HS코드별_국가!$I:$I,관세청_HS코드별_국가!$B:$B,$B15,관세청_HS코드별_국가!$D:$D,$C15,관세청_HS코드별_국가!$C:$C,E$4)/1000</f>
        <v>13109.299</v>
      </c>
      <c r="F15" s="11" t="n">
        <f aca="false">SUMIFS(관세청_HS코드별_국가!$I:$I,관세청_HS코드별_국가!$B:$B,$B15,관세청_HS코드별_국가!$D:$D,$C15,관세청_HS코드별_국가!$C:$C,F$4)/1000</f>
        <v>64106.998</v>
      </c>
      <c r="G15" s="11" t="n">
        <f aca="false">SUMIFS(관세청_HS코드별_국가!$I:$I,관세청_HS코드별_국가!$B:$B,$B15,관세청_HS코드별_국가!$D:$D,$C15,관세청_HS코드별_국가!$C:$C,G$4)/1000</f>
        <v>70957.417</v>
      </c>
      <c r="H15" s="11" t="n">
        <f aca="false">SUMIFS(관세청_HS코드별_국가!$I:$I,관세청_HS코드별_국가!$B:$B,$B15,관세청_HS코드별_국가!$D:$D,$C15,관세청_HS코드별_국가!$C:$C,H$4)/1000</f>
        <v>73048.768</v>
      </c>
      <c r="I15" s="11" t="n">
        <f aca="false">SUMIFS(관세청_HS코드별_국가!$I:$I,관세청_HS코드별_국가!$B:$B,$B15,관세청_HS코드별_국가!$D:$D,$C15,관세청_HS코드별_국가!$C:$C,I$4)/1000</f>
        <v>93083.659</v>
      </c>
      <c r="J15" s="11" t="n">
        <f aca="false">SUMIFS(관세청_HS코드별_국가!$I:$I,관세청_HS코드별_국가!$B:$B,$B15,관세청_HS코드별_국가!$D:$D,$C15,관세청_HS코드별_국가!$C:$C,J$4)/1000</f>
        <v>85104.072</v>
      </c>
      <c r="K15" s="11" t="n">
        <f aca="false">SUMIFS(관세청_HS코드별_국가!$I:$I,관세청_HS코드별_국가!$B:$B,$B15,관세청_HS코드별_국가!$D:$D,$C15,관세청_HS코드별_국가!$C:$C,K$4)/1000</f>
        <v>72793.579</v>
      </c>
    </row>
    <row r="16" customFormat="false" ht="15" hidden="false" customHeight="false" outlineLevel="0" collapsed="false">
      <c r="A16" s="3" t="s">
        <v>761</v>
      </c>
      <c r="B16" s="2" t="s">
        <v>762</v>
      </c>
      <c r="C16" s="2" t="s">
        <v>1486</v>
      </c>
      <c r="D16" s="3" t="s">
        <v>1487</v>
      </c>
      <c r="E16" s="11" t="n">
        <f aca="false">SUMIFS(관세청_HS코드별_국가!$I:$I,관세청_HS코드별_국가!$B:$B,$B16,관세청_HS코드별_국가!$D:$D,$C16,관세청_HS코드별_국가!$C:$C,E$4)/1000</f>
        <v>2272.407</v>
      </c>
      <c r="F16" s="11" t="n">
        <f aca="false">SUMIFS(관세청_HS코드별_국가!$I:$I,관세청_HS코드별_국가!$B:$B,$B16,관세청_HS코드별_국가!$D:$D,$C16,관세청_HS코드별_국가!$C:$C,F$4)/1000</f>
        <v>2880.59</v>
      </c>
      <c r="G16" s="11" t="n">
        <f aca="false">SUMIFS(관세청_HS코드별_국가!$I:$I,관세청_HS코드별_국가!$B:$B,$B16,관세청_HS코드별_국가!$D:$D,$C16,관세청_HS코드별_국가!$C:$C,G$4)/1000</f>
        <v>3576.193</v>
      </c>
      <c r="H16" s="11" t="n">
        <f aca="false">SUMIFS(관세청_HS코드별_국가!$I:$I,관세청_HS코드별_국가!$B:$B,$B16,관세청_HS코드별_국가!$D:$D,$C16,관세청_HS코드별_국가!$C:$C,H$4)/1000</f>
        <v>1334.078</v>
      </c>
      <c r="I16" s="11" t="n">
        <f aca="false">SUMIFS(관세청_HS코드별_국가!$I:$I,관세청_HS코드별_국가!$B:$B,$B16,관세청_HS코드별_국가!$D:$D,$C16,관세청_HS코드별_국가!$C:$C,I$4)/1000</f>
        <v>1257.912</v>
      </c>
      <c r="J16" s="11" t="n">
        <f aca="false">SUMIFS(관세청_HS코드별_국가!$I:$I,관세청_HS코드별_국가!$B:$B,$B16,관세청_HS코드별_국가!$D:$D,$C16,관세청_HS코드별_국가!$C:$C,J$4)/1000</f>
        <v>1433.251</v>
      </c>
      <c r="K16" s="11" t="n">
        <f aca="false">SUMIFS(관세청_HS코드별_국가!$I:$I,관세청_HS코드별_국가!$B:$B,$B16,관세청_HS코드별_국가!$D:$D,$C16,관세청_HS코드별_국가!$C:$C,K$4)/1000</f>
        <v>2248.714</v>
      </c>
    </row>
    <row r="17" customFormat="false" ht="15" hidden="false" customHeight="false" outlineLevel="0" collapsed="false">
      <c r="A17" s="3" t="s">
        <v>1073</v>
      </c>
      <c r="B17" s="2" t="s">
        <v>1074</v>
      </c>
      <c r="C17" s="2" t="s">
        <v>1488</v>
      </c>
      <c r="D17" s="3" t="s">
        <v>1489</v>
      </c>
      <c r="E17" s="11" t="n">
        <f aca="false">SUMIFS(관세청_HS코드별_국가!$I:$I,관세청_HS코드별_국가!$B:$B,$B17,관세청_HS코드별_국가!$D:$D,$C17,관세청_HS코드별_국가!$C:$C,E$4)/1000</f>
        <v>1003.973</v>
      </c>
      <c r="F17" s="11" t="n">
        <f aca="false">SUMIFS(관세청_HS코드별_국가!$I:$I,관세청_HS코드별_국가!$B:$B,$B17,관세청_HS코드별_국가!$D:$D,$C17,관세청_HS코드별_국가!$C:$C,F$4)/1000</f>
        <v>825.957</v>
      </c>
      <c r="G17" s="11" t="n">
        <f aca="false">SUMIFS(관세청_HS코드별_국가!$I:$I,관세청_HS코드별_국가!$B:$B,$B17,관세청_HS코드별_국가!$D:$D,$C17,관세청_HS코드별_국가!$C:$C,G$4)/1000</f>
        <v>718.109</v>
      </c>
      <c r="H17" s="11" t="n">
        <f aca="false">SUMIFS(관세청_HS코드별_국가!$I:$I,관세청_HS코드별_국가!$B:$B,$B17,관세청_HS코드별_국가!$D:$D,$C17,관세청_HS코드별_국가!$C:$C,H$4)/1000</f>
        <v>443.081</v>
      </c>
      <c r="I17" s="11" t="n">
        <f aca="false">SUMIFS(관세청_HS코드별_국가!$I:$I,관세청_HS코드별_국가!$B:$B,$B17,관세청_HS코드별_국가!$D:$D,$C17,관세청_HS코드별_국가!$C:$C,I$4)/1000</f>
        <v>3093.759</v>
      </c>
      <c r="J17" s="11" t="n">
        <f aca="false">SUMIFS(관세청_HS코드별_국가!$I:$I,관세청_HS코드별_국가!$B:$B,$B17,관세청_HS코드별_국가!$D:$D,$C17,관세청_HS코드별_국가!$C:$C,J$4)/1000</f>
        <v>926.281</v>
      </c>
      <c r="K17" s="11" t="n">
        <f aca="false">SUMIFS(관세청_HS코드별_국가!$I:$I,관세청_HS코드별_국가!$B:$B,$B17,관세청_HS코드별_국가!$D:$D,$C17,관세청_HS코드별_국가!$C:$C,K$4)/1000</f>
        <v>5543.429</v>
      </c>
    </row>
    <row r="18" customFormat="false" ht="15" hidden="false" customHeight="false" outlineLevel="0" collapsed="false">
      <c r="A18" s="3" t="s">
        <v>1073</v>
      </c>
      <c r="B18" s="2" t="s">
        <v>1074</v>
      </c>
      <c r="C18" s="2" t="s">
        <v>1490</v>
      </c>
      <c r="D18" s="3" t="s">
        <v>1491</v>
      </c>
      <c r="E18" s="11" t="n">
        <f aca="false">SUMIFS(관세청_HS코드별_국가!$I:$I,관세청_HS코드별_국가!$B:$B,$B18,관세청_HS코드별_국가!$D:$D,$C18,관세청_HS코드별_국가!$C:$C,E$4)/1000</f>
        <v>3829.864</v>
      </c>
      <c r="F18" s="11" t="n">
        <f aca="false">SUMIFS(관세청_HS코드별_국가!$I:$I,관세청_HS코드별_국가!$B:$B,$B18,관세청_HS코드별_국가!$D:$D,$C18,관세청_HS코드별_국가!$C:$C,F$4)/1000</f>
        <v>2489.757</v>
      </c>
      <c r="G18" s="11" t="n">
        <f aca="false">SUMIFS(관세청_HS코드별_국가!$I:$I,관세청_HS코드별_국가!$B:$B,$B18,관세청_HS코드별_국가!$D:$D,$C18,관세청_HS코드별_국가!$C:$C,G$4)/1000</f>
        <v>3642.216</v>
      </c>
      <c r="H18" s="11" t="n">
        <f aca="false">SUMIFS(관세청_HS코드별_국가!$I:$I,관세청_HS코드별_국가!$B:$B,$B18,관세청_HS코드별_국가!$D:$D,$C18,관세청_HS코드별_국가!$C:$C,H$4)/1000</f>
        <v>2295.365</v>
      </c>
      <c r="I18" s="11" t="n">
        <f aca="false">SUMIFS(관세청_HS코드별_국가!$I:$I,관세청_HS코드별_국가!$B:$B,$B18,관세청_HS코드별_국가!$D:$D,$C18,관세청_HS코드별_국가!$C:$C,I$4)/1000</f>
        <v>9322.465</v>
      </c>
      <c r="J18" s="11" t="n">
        <f aca="false">SUMIFS(관세청_HS코드별_국가!$I:$I,관세청_HS코드별_국가!$B:$B,$B18,관세청_HS코드별_국가!$D:$D,$C18,관세청_HS코드별_국가!$C:$C,J$4)/1000</f>
        <v>1562.557</v>
      </c>
      <c r="K18" s="11" t="n">
        <f aca="false">SUMIFS(관세청_HS코드별_국가!$I:$I,관세청_HS코드별_국가!$B:$B,$B18,관세청_HS코드별_국가!$D:$D,$C18,관세청_HS코드별_국가!$C:$C,K$4)/1000</f>
        <v>1450.903</v>
      </c>
    </row>
    <row r="19" customFormat="false" ht="15" hidden="false" customHeight="false" outlineLevel="0" collapsed="false">
      <c r="A19" s="3" t="s">
        <v>1277</v>
      </c>
      <c r="B19" s="2" t="s">
        <v>1278</v>
      </c>
      <c r="C19" s="2" t="s">
        <v>1492</v>
      </c>
      <c r="D19" s="3" t="s">
        <v>1493</v>
      </c>
      <c r="E19" s="11" t="n">
        <f aca="false">SUMIFS(관세청_HS코드별_국가!$I:$I,관세청_HS코드별_국가!$B:$B,$B19,관세청_HS코드별_국가!$D:$D,$C19,관세청_HS코드별_국가!$C:$C,E$4)/1000</f>
        <v>0</v>
      </c>
      <c r="F19" s="11" t="n">
        <f aca="false">SUMIFS(관세청_HS코드별_국가!$I:$I,관세청_HS코드별_국가!$B:$B,$B19,관세청_HS코드별_국가!$D:$D,$C19,관세청_HS코드별_국가!$C:$C,F$4)/1000</f>
        <v>0</v>
      </c>
      <c r="G19" s="11" t="n">
        <f aca="false">SUMIFS(관세청_HS코드별_국가!$I:$I,관세청_HS코드별_국가!$B:$B,$B19,관세청_HS코드별_국가!$D:$D,$C19,관세청_HS코드별_국가!$C:$C,G$4)/1000</f>
        <v>63.406</v>
      </c>
      <c r="H19" s="11" t="n">
        <f aca="false">SUMIFS(관세청_HS코드별_국가!$I:$I,관세청_HS코드별_국가!$B:$B,$B19,관세청_HS코드별_국가!$D:$D,$C19,관세청_HS코드별_국가!$C:$C,H$4)/1000</f>
        <v>258.709</v>
      </c>
      <c r="I19" s="11" t="n">
        <f aca="false">SUMIFS(관세청_HS코드별_국가!$I:$I,관세청_HS코드별_국가!$B:$B,$B19,관세청_HS코드별_국가!$D:$D,$C19,관세청_HS코드별_국가!$C:$C,I$4)/1000</f>
        <v>269.054</v>
      </c>
      <c r="J19" s="11" t="n">
        <f aca="false">SUMIFS(관세청_HS코드별_국가!$I:$I,관세청_HS코드별_국가!$B:$B,$B19,관세청_HS코드별_국가!$D:$D,$C19,관세청_HS코드별_국가!$C:$C,J$4)/1000</f>
        <v>173.336</v>
      </c>
      <c r="K19" s="11" t="n">
        <f aca="false">SUMIFS(관세청_HS코드별_국가!$I:$I,관세청_HS코드별_국가!$B:$B,$B19,관세청_HS코드별_국가!$D:$D,$C19,관세청_HS코드별_국가!$C:$C,K$4)/1000</f>
        <v>1341.133</v>
      </c>
    </row>
    <row r="20" customFormat="false" ht="15" hidden="false" customHeight="false" outlineLevel="0" collapsed="false">
      <c r="A20" s="3" t="s">
        <v>1277</v>
      </c>
      <c r="B20" s="2" t="s">
        <v>1278</v>
      </c>
      <c r="C20" s="2" t="s">
        <v>1494</v>
      </c>
      <c r="D20" s="3" t="s">
        <v>1495</v>
      </c>
      <c r="E20" s="11" t="n">
        <f aca="false">SUMIFS(관세청_HS코드별_국가!$I:$I,관세청_HS코드별_국가!$B:$B,$B20,관세청_HS코드별_국가!$D:$D,$C20,관세청_HS코드별_국가!$C:$C,E$4)/1000</f>
        <v>0</v>
      </c>
      <c r="F20" s="11" t="n">
        <f aca="false">SUMIFS(관세청_HS코드별_국가!$I:$I,관세청_HS코드별_국가!$B:$B,$B20,관세청_HS코드별_국가!$D:$D,$C20,관세청_HS코드별_국가!$C:$C,F$4)/1000</f>
        <v>0</v>
      </c>
      <c r="G20" s="11" t="n">
        <f aca="false">SUMIFS(관세청_HS코드별_국가!$I:$I,관세청_HS코드별_국가!$B:$B,$B20,관세청_HS코드별_국가!$D:$D,$C20,관세청_HS코드별_국가!$C:$C,G$4)/1000</f>
        <v>7.074</v>
      </c>
      <c r="H20" s="11" t="n">
        <f aca="false">SUMIFS(관세청_HS코드별_국가!$I:$I,관세청_HS코드별_국가!$B:$B,$B20,관세청_HS코드별_국가!$D:$D,$C20,관세청_HS코드별_국가!$C:$C,H$4)/1000</f>
        <v>6.096</v>
      </c>
      <c r="I20" s="11" t="n">
        <f aca="false">SUMIFS(관세청_HS코드별_국가!$I:$I,관세청_HS코드별_국가!$B:$B,$B20,관세청_HS코드별_국가!$D:$D,$C20,관세청_HS코드별_국가!$C:$C,I$4)/1000</f>
        <v>69.456</v>
      </c>
      <c r="J20" s="11" t="n">
        <f aca="false">SUMIFS(관세청_HS코드별_국가!$I:$I,관세청_HS코드별_국가!$B:$B,$B20,관세청_HS코드별_국가!$D:$D,$C20,관세청_HS코드별_국가!$C:$C,J$4)/1000</f>
        <v>67.465</v>
      </c>
      <c r="K20" s="11" t="n">
        <f aca="false">SUMIFS(관세청_HS코드별_국가!$I:$I,관세청_HS코드별_국가!$B:$B,$B20,관세청_HS코드별_국가!$D:$D,$C20,관세청_HS코드별_국가!$C:$C,K$4)/1000</f>
        <v>194.501</v>
      </c>
    </row>
    <row r="21" customFormat="false" ht="15" hidden="false" customHeight="false" outlineLevel="0" collapsed="false">
      <c r="A21" s="3" t="s">
        <v>1358</v>
      </c>
      <c r="B21" s="2" t="s">
        <v>1359</v>
      </c>
      <c r="C21" s="2" t="s">
        <v>1496</v>
      </c>
      <c r="D21" s="3" t="s">
        <v>1497</v>
      </c>
      <c r="E21" s="11" t="n">
        <f aca="false">SUMIFS(관세청_HS코드별_국가!$I:$I,관세청_HS코드별_국가!$B:$B,$B21,관세청_HS코드별_국가!$D:$D,$C21,관세청_HS코드별_국가!$C:$C,E$4)/1000</f>
        <v>0</v>
      </c>
      <c r="F21" s="11" t="n">
        <f aca="false">SUMIFS(관세청_HS코드별_국가!$I:$I,관세청_HS코드별_국가!$B:$B,$B21,관세청_HS코드별_국가!$D:$D,$C21,관세청_HS코드별_국가!$C:$C,F$4)/1000</f>
        <v>0</v>
      </c>
      <c r="G21" s="11" t="n">
        <f aca="false">SUMIFS(관세청_HS코드별_국가!$I:$I,관세청_HS코드별_국가!$B:$B,$B21,관세청_HS코드별_국가!$D:$D,$C21,관세청_HS코드별_국가!$C:$C,G$4)/1000</f>
        <v>47.061</v>
      </c>
      <c r="H21" s="11" t="n">
        <f aca="false">SUMIFS(관세청_HS코드별_국가!$I:$I,관세청_HS코드별_국가!$B:$B,$B21,관세청_HS코드별_국가!$D:$D,$C21,관세청_HS코드별_국가!$C:$C,H$4)/1000</f>
        <v>29.539</v>
      </c>
      <c r="I21" s="11" t="n">
        <f aca="false">SUMIFS(관세청_HS코드별_국가!$I:$I,관세청_HS코드별_국가!$B:$B,$B21,관세청_HS코드별_국가!$D:$D,$C21,관세청_HS코드별_국가!$C:$C,I$4)/1000</f>
        <v>158.787</v>
      </c>
      <c r="J21" s="11" t="n">
        <f aca="false">SUMIFS(관세청_HS코드별_국가!$I:$I,관세청_HS코드별_국가!$B:$B,$B21,관세청_HS코드별_국가!$D:$D,$C21,관세청_HS코드별_국가!$C:$C,J$4)/1000</f>
        <v>51.097</v>
      </c>
      <c r="K21" s="11" t="n">
        <f aca="false">SUMIFS(관세청_HS코드별_국가!$I:$I,관세청_HS코드별_국가!$B:$B,$B21,관세청_HS코드별_국가!$D:$D,$C21,관세청_HS코드별_국가!$C:$C,K$4)/1000</f>
        <v>63.785</v>
      </c>
    </row>
    <row r="22" customFormat="false" ht="15" hidden="false" customHeight="false" outlineLevel="0" collapsed="false">
      <c r="A22" s="3" t="s">
        <v>1358</v>
      </c>
      <c r="B22" s="2" t="s">
        <v>1359</v>
      </c>
      <c r="C22" s="2" t="s">
        <v>1498</v>
      </c>
      <c r="D22" s="3" t="s">
        <v>1499</v>
      </c>
      <c r="E22" s="11" t="n">
        <f aca="false">SUMIFS(관세청_HS코드별_국가!$I:$I,관세청_HS코드별_국가!$B:$B,$B22,관세청_HS코드별_국가!$D:$D,$C22,관세청_HS코드별_국가!$C:$C,E$4)/1000</f>
        <v>0</v>
      </c>
      <c r="F22" s="11" t="n">
        <f aca="false">SUMIFS(관세청_HS코드별_국가!$I:$I,관세청_HS코드별_국가!$B:$B,$B22,관세청_HS코드별_국가!$D:$D,$C22,관세청_HS코드별_국가!$C:$C,F$4)/1000</f>
        <v>0</v>
      </c>
      <c r="G22" s="11" t="n">
        <f aca="false">SUMIFS(관세청_HS코드별_국가!$I:$I,관세청_HS코드별_국가!$B:$B,$B22,관세청_HS코드별_국가!$D:$D,$C22,관세청_HS코드별_국가!$C:$C,G$4)/1000</f>
        <v>106.847</v>
      </c>
      <c r="H22" s="11" t="n">
        <f aca="false">SUMIFS(관세청_HS코드별_국가!$I:$I,관세청_HS코드별_국가!$B:$B,$B22,관세청_HS코드별_국가!$D:$D,$C22,관세청_HS코드별_국가!$C:$C,H$4)/1000</f>
        <v>281.254</v>
      </c>
      <c r="I22" s="11" t="n">
        <f aca="false">SUMIFS(관세청_HS코드별_국가!$I:$I,관세청_HS코드별_국가!$B:$B,$B22,관세청_HS코드별_국가!$D:$D,$C22,관세청_HS코드별_국가!$C:$C,I$4)/1000</f>
        <v>432.042</v>
      </c>
      <c r="J22" s="11" t="n">
        <f aca="false">SUMIFS(관세청_HS코드별_국가!$I:$I,관세청_HS코드별_국가!$B:$B,$B22,관세청_HS코드별_국가!$D:$D,$C22,관세청_HS코드별_국가!$C:$C,J$4)/1000</f>
        <v>1066.637</v>
      </c>
      <c r="K22" s="11" t="n">
        <f aca="false">SUMIFS(관세청_HS코드별_국가!$I:$I,관세청_HS코드별_국가!$B:$B,$B22,관세청_HS코드별_국가!$D:$D,$C22,관세청_HS코드별_국가!$C:$C,K$4)/1000</f>
        <v>1988.017</v>
      </c>
    </row>
    <row r="24" customFormat="false" ht="15" hidden="false" customHeight="false" outlineLevel="0" collapsed="false">
      <c r="A24" s="6" t="s">
        <v>1443</v>
      </c>
    </row>
    <row r="25" customFormat="false" ht="15" hidden="false" customHeight="false" outlineLevel="0" collapsed="false">
      <c r="A25" s="18" t="s">
        <v>68</v>
      </c>
      <c r="B25" s="18" t="s">
        <v>69</v>
      </c>
      <c r="C25" s="17" t="s">
        <v>1501</v>
      </c>
      <c r="D25" s="18" t="s">
        <v>1459</v>
      </c>
      <c r="E25" s="18" t="n">
        <v>2020</v>
      </c>
      <c r="F25" s="18" t="n">
        <v>2021</v>
      </c>
      <c r="G25" s="18" t="n">
        <v>2022</v>
      </c>
      <c r="H25" s="18" t="n">
        <v>2023</v>
      </c>
      <c r="I25" s="18" t="n">
        <v>2024</v>
      </c>
      <c r="J25" s="18" t="n">
        <v>2025</v>
      </c>
      <c r="K25" s="18" t="n">
        <v>2026</v>
      </c>
    </row>
    <row r="26" customFormat="false" ht="15" hidden="false" customHeight="false" outlineLevel="0" collapsed="false">
      <c r="A26" s="3" t="s">
        <v>95</v>
      </c>
      <c r="B26" s="2" t="s">
        <v>96</v>
      </c>
      <c r="C26" s="2" t="s">
        <v>1465</v>
      </c>
      <c r="D26" s="3" t="s">
        <v>1466</v>
      </c>
      <c r="E26" s="12" t="n">
        <f aca="false">SUMIFS(관세청_HS코드별_국가!$K:$K,관세청_HS코드별_국가!$B:$B,$B26,관세청_HS코드별_국가!$D:$D,$C26,관세청_HS코드별_국가!$C:$C,E$25)/1000</f>
        <v>0.024</v>
      </c>
      <c r="F26" s="12" t="n">
        <f aca="false">SUMIFS(관세청_HS코드별_국가!$K:$K,관세청_HS코드별_국가!$B:$B,$B26,관세청_HS코드별_국가!$D:$D,$C26,관세청_HS코드별_국가!$C:$C,F$25)/1000</f>
        <v>0.025</v>
      </c>
      <c r="G26" s="12" t="n">
        <f aca="false">SUMIFS(관세청_HS코드별_국가!$K:$K,관세청_HS코드별_국가!$B:$B,$B26,관세청_HS코드별_국가!$D:$D,$C26,관세청_HS코드별_국가!$C:$C,G$25)/1000</f>
        <v>0.093</v>
      </c>
      <c r="H26" s="12" t="n">
        <f aca="false">SUMIFS(관세청_HS코드별_국가!$K:$K,관세청_HS코드별_국가!$B:$B,$B26,관세청_HS코드별_국가!$D:$D,$C26,관세청_HS코드별_국가!$C:$C,H$25)/1000</f>
        <v>0.001</v>
      </c>
      <c r="I26" s="12" t="n">
        <f aca="false">SUMIFS(관세청_HS코드별_국가!$K:$K,관세청_HS코드별_국가!$B:$B,$B26,관세청_HS코드별_국가!$D:$D,$C26,관세청_HS코드별_국가!$C:$C,I$25)/1000</f>
        <v>0.01</v>
      </c>
      <c r="J26" s="12" t="n">
        <f aca="false">SUMIFS(관세청_HS코드별_국가!$K:$K,관세청_HS코드별_국가!$B:$B,$B26,관세청_HS코드별_국가!$D:$D,$C26,관세청_HS코드별_국가!$C:$C,J$25)/1000</f>
        <v>0</v>
      </c>
      <c r="K26" s="12" t="n">
        <f aca="false">SUMIFS(관세청_HS코드별_국가!$K:$K,관세청_HS코드별_국가!$B:$B,$B26,관세청_HS코드별_국가!$D:$D,$C26,관세청_HS코드별_국가!$C:$C,K$25)/1000</f>
        <v>0.102</v>
      </c>
    </row>
    <row r="27" customFormat="false" ht="15" hidden="false" customHeight="false" outlineLevel="0" collapsed="false">
      <c r="A27" s="3" t="s">
        <v>95</v>
      </c>
      <c r="B27" s="2" t="s">
        <v>96</v>
      </c>
      <c r="C27" s="2" t="s">
        <v>1467</v>
      </c>
      <c r="D27" s="3" t="s">
        <v>1468</v>
      </c>
      <c r="E27" s="12" t="n">
        <f aca="false">SUMIFS(관세청_HS코드별_국가!$K:$K,관세청_HS코드별_국가!$B:$B,$B27,관세청_HS코드별_국가!$D:$D,$C27,관세청_HS코드별_국가!$C:$C,E$25)/1000</f>
        <v>0.508</v>
      </c>
      <c r="F27" s="12" t="n">
        <f aca="false">SUMIFS(관세청_HS코드별_국가!$K:$K,관세청_HS코드별_국가!$B:$B,$B27,관세청_HS코드별_국가!$D:$D,$C27,관세청_HS코드별_국가!$C:$C,F$25)/1000</f>
        <v>1.096</v>
      </c>
      <c r="G27" s="12" t="n">
        <f aca="false">SUMIFS(관세청_HS코드별_국가!$K:$K,관세청_HS코드별_국가!$B:$B,$B27,관세청_HS코드별_국가!$D:$D,$C27,관세청_HS코드별_국가!$C:$C,G$25)/1000</f>
        <v>1.623</v>
      </c>
      <c r="H27" s="12" t="n">
        <f aca="false">SUMIFS(관세청_HS코드별_국가!$K:$K,관세청_HS코드별_국가!$B:$B,$B27,관세청_HS코드별_국가!$D:$D,$C27,관세청_HS코드별_국가!$C:$C,H$25)/1000</f>
        <v>2.296</v>
      </c>
      <c r="I27" s="12" t="n">
        <f aca="false">SUMIFS(관세청_HS코드별_국가!$K:$K,관세청_HS코드별_국가!$B:$B,$B27,관세청_HS코드별_국가!$D:$D,$C27,관세청_HS코드별_국가!$C:$C,I$25)/1000</f>
        <v>10.702</v>
      </c>
      <c r="J27" s="12" t="n">
        <f aca="false">SUMIFS(관세청_HS코드별_국가!$K:$K,관세청_HS코드별_국가!$B:$B,$B27,관세청_HS코드별_국가!$D:$D,$C27,관세청_HS코드별_국가!$C:$C,J$25)/1000</f>
        <v>0.752</v>
      </c>
      <c r="K27" s="12" t="n">
        <f aca="false">SUMIFS(관세청_HS코드별_국가!$K:$K,관세청_HS코드별_국가!$B:$B,$B27,관세청_HS코드별_국가!$D:$D,$C27,관세청_HS코드별_국가!$C:$C,K$25)/1000</f>
        <v>0.436</v>
      </c>
    </row>
    <row r="28" customFormat="false" ht="15" hidden="false" customHeight="false" outlineLevel="0" collapsed="false">
      <c r="A28" s="3" t="s">
        <v>95</v>
      </c>
      <c r="B28" s="2" t="s">
        <v>96</v>
      </c>
      <c r="C28" s="2" t="s">
        <v>1469</v>
      </c>
      <c r="D28" s="3" t="s">
        <v>1470</v>
      </c>
      <c r="E28" s="12" t="n">
        <f aca="false">SUMIFS(관세청_HS코드별_국가!$K:$K,관세청_HS코드별_국가!$B:$B,$B28,관세청_HS코드별_국가!$D:$D,$C28,관세청_HS코드별_국가!$C:$C,E$25)/1000</f>
        <v>0.106</v>
      </c>
      <c r="F28" s="12" t="n">
        <f aca="false">SUMIFS(관세청_HS코드별_국가!$K:$K,관세청_HS코드별_국가!$B:$B,$B28,관세청_HS코드별_국가!$D:$D,$C28,관세청_HS코드별_국가!$C:$C,F$25)/1000</f>
        <v>0.102</v>
      </c>
      <c r="G28" s="12" t="n">
        <f aca="false">SUMIFS(관세청_HS코드별_국가!$K:$K,관세청_HS코드별_국가!$B:$B,$B28,관세청_HS코드별_국가!$D:$D,$C28,관세청_HS코드별_국가!$C:$C,G$25)/1000</f>
        <v>0.013</v>
      </c>
      <c r="H28" s="12" t="n">
        <f aca="false">SUMIFS(관세청_HS코드별_국가!$K:$K,관세청_HS코드별_국가!$B:$B,$B28,관세청_HS코드별_국가!$D:$D,$C28,관세청_HS코드별_국가!$C:$C,H$25)/1000</f>
        <v>0.2</v>
      </c>
      <c r="I28" s="12" t="n">
        <f aca="false">SUMIFS(관세청_HS코드별_국가!$K:$K,관세청_HS코드별_국가!$B:$B,$B28,관세청_HS코드별_국가!$D:$D,$C28,관세청_HS코드별_국가!$C:$C,I$25)/1000</f>
        <v>0.19</v>
      </c>
      <c r="J28" s="12" t="n">
        <f aca="false">SUMIFS(관세청_HS코드별_국가!$K:$K,관세청_HS코드별_국가!$B:$B,$B28,관세청_HS코드별_국가!$D:$D,$C28,관세청_HS코드별_국가!$C:$C,J$25)/1000</f>
        <v>0.086</v>
      </c>
      <c r="K28" s="12" t="n">
        <f aca="false">SUMIFS(관세청_HS코드별_국가!$K:$K,관세청_HS코드별_국가!$B:$B,$B28,관세청_HS코드별_국가!$D:$D,$C28,관세청_HS코드별_국가!$C:$C,K$25)/1000</f>
        <v>0.147</v>
      </c>
    </row>
    <row r="29" customFormat="false" ht="15" hidden="false" customHeight="false" outlineLevel="0" collapsed="false">
      <c r="A29" s="3" t="s">
        <v>95</v>
      </c>
      <c r="B29" s="2" t="s">
        <v>96</v>
      </c>
      <c r="C29" s="2" t="s">
        <v>1471</v>
      </c>
      <c r="D29" s="3" t="s">
        <v>1472</v>
      </c>
      <c r="E29" s="12" t="n">
        <f aca="false">SUMIFS(관세청_HS코드별_국가!$K:$K,관세청_HS코드별_국가!$B:$B,$B29,관세청_HS코드별_국가!$D:$D,$C29,관세청_HS코드별_국가!$C:$C,E$25)/1000</f>
        <v>0.938</v>
      </c>
      <c r="F29" s="12" t="n">
        <f aca="false">SUMIFS(관세청_HS코드별_국가!$K:$K,관세청_HS코드별_국가!$B:$B,$B29,관세청_HS코드별_국가!$D:$D,$C29,관세청_HS코드별_국가!$C:$C,F$25)/1000</f>
        <v>0.537</v>
      </c>
      <c r="G29" s="12" t="n">
        <f aca="false">SUMIFS(관세청_HS코드별_국가!$K:$K,관세청_HS코드별_국가!$B:$B,$B29,관세청_HS코드별_국가!$D:$D,$C29,관세청_HS코드별_국가!$C:$C,G$25)/1000</f>
        <v>0.798</v>
      </c>
      <c r="H29" s="12" t="n">
        <f aca="false">SUMIFS(관세청_HS코드별_국가!$K:$K,관세청_HS코드별_국가!$B:$B,$B29,관세청_HS코드별_국가!$D:$D,$C29,관세청_HS코드별_국가!$C:$C,H$25)/1000</f>
        <v>6.285</v>
      </c>
      <c r="I29" s="12" t="n">
        <f aca="false">SUMIFS(관세청_HS코드별_국가!$K:$K,관세청_HS코드별_국가!$B:$B,$B29,관세청_HS코드별_국가!$D:$D,$C29,관세청_HS코드별_국가!$C:$C,I$25)/1000</f>
        <v>25.621</v>
      </c>
      <c r="J29" s="12" t="n">
        <f aca="false">SUMIFS(관세청_HS코드별_국가!$K:$K,관세청_HS코드별_국가!$B:$B,$B29,관세청_HS코드별_국가!$D:$D,$C29,관세청_HS코드별_국가!$C:$C,J$25)/1000</f>
        <v>7.009</v>
      </c>
      <c r="K29" s="12" t="n">
        <f aca="false">SUMIFS(관세청_HS코드별_국가!$K:$K,관세청_HS코드별_국가!$B:$B,$B29,관세청_HS코드별_국가!$D:$D,$C29,관세청_HS코드별_국가!$C:$C,K$25)/1000</f>
        <v>6.146</v>
      </c>
    </row>
    <row r="30" customFormat="false" ht="15" hidden="false" customHeight="false" outlineLevel="0" collapsed="false">
      <c r="A30" s="3" t="s">
        <v>95</v>
      </c>
      <c r="B30" s="2" t="s">
        <v>96</v>
      </c>
      <c r="C30" s="2" t="s">
        <v>1473</v>
      </c>
      <c r="D30" s="3" t="s">
        <v>1474</v>
      </c>
      <c r="E30" s="12" t="n">
        <f aca="false">SUMIFS(관세청_HS코드별_국가!$K:$K,관세청_HS코드별_국가!$B:$B,$B30,관세청_HS코드별_국가!$D:$D,$C30,관세청_HS코드별_국가!$C:$C,E$25)/1000</f>
        <v>130.841</v>
      </c>
      <c r="F30" s="12" t="n">
        <f aca="false">SUMIFS(관세청_HS코드별_국가!$K:$K,관세청_HS코드별_국가!$B:$B,$B30,관세청_HS코드별_국가!$D:$D,$C30,관세청_HS코드별_국가!$C:$C,F$25)/1000</f>
        <v>165.36</v>
      </c>
      <c r="G30" s="12" t="n">
        <f aca="false">SUMIFS(관세청_HS코드별_국가!$K:$K,관세청_HS코드별_국가!$B:$B,$B30,관세청_HS코드별_국가!$D:$D,$C30,관세청_HS코드별_국가!$C:$C,G$25)/1000</f>
        <v>0.087</v>
      </c>
      <c r="H30" s="12" t="n">
        <f aca="false">SUMIFS(관세청_HS코드별_국가!$K:$K,관세청_HS코드별_국가!$B:$B,$B30,관세청_HS코드별_국가!$D:$D,$C30,관세청_HS코드별_국가!$C:$C,H$25)/1000</f>
        <v>0</v>
      </c>
      <c r="I30" s="12" t="n">
        <f aca="false">SUMIFS(관세청_HS코드별_국가!$K:$K,관세청_HS코드별_국가!$B:$B,$B30,관세청_HS코드별_국가!$D:$D,$C30,관세청_HS코드별_국가!$C:$C,I$25)/1000</f>
        <v>0</v>
      </c>
      <c r="J30" s="12" t="n">
        <f aca="false">SUMIFS(관세청_HS코드별_국가!$K:$K,관세청_HS코드별_국가!$B:$B,$B30,관세청_HS코드별_국가!$D:$D,$C30,관세청_HS코드별_국가!$C:$C,J$25)/1000</f>
        <v>0</v>
      </c>
      <c r="K30" s="12" t="n">
        <f aca="false">SUMIFS(관세청_HS코드별_국가!$K:$K,관세청_HS코드별_국가!$B:$B,$B30,관세청_HS코드별_국가!$D:$D,$C30,관세청_HS코드별_국가!$C:$C,K$25)/1000</f>
        <v>0</v>
      </c>
    </row>
    <row r="31" customFormat="false" ht="15" hidden="false" customHeight="false" outlineLevel="0" collapsed="false">
      <c r="A31" s="3" t="s">
        <v>95</v>
      </c>
      <c r="B31" s="2" t="s">
        <v>96</v>
      </c>
      <c r="C31" s="2" t="s">
        <v>1475</v>
      </c>
      <c r="D31" s="3" t="s">
        <v>1474</v>
      </c>
      <c r="E31" s="12" t="n">
        <f aca="false">SUMIFS(관세청_HS코드별_국가!$K:$K,관세청_HS코드별_국가!$B:$B,$B31,관세청_HS코드별_국가!$D:$D,$C31,관세청_HS코드별_국가!$C:$C,E$25)/1000</f>
        <v>0</v>
      </c>
      <c r="F31" s="12" t="n">
        <f aca="false">SUMIFS(관세청_HS코드별_국가!$K:$K,관세청_HS코드별_국가!$B:$B,$B31,관세청_HS코드별_국가!$D:$D,$C31,관세청_HS코드별_국가!$C:$C,F$25)/1000</f>
        <v>0</v>
      </c>
      <c r="G31" s="12" t="n">
        <f aca="false">SUMIFS(관세청_HS코드별_국가!$K:$K,관세청_HS코드별_국가!$B:$B,$B31,관세청_HS코드별_국가!$D:$D,$C31,관세청_HS코드별_국가!$C:$C,G$25)/1000</f>
        <v>206.036</v>
      </c>
      <c r="H31" s="12" t="n">
        <f aca="false">SUMIFS(관세청_HS코드별_국가!$K:$K,관세청_HS코드별_국가!$B:$B,$B31,관세청_HS코드별_국가!$D:$D,$C31,관세청_HS코드별_국가!$C:$C,H$25)/1000</f>
        <v>183.084</v>
      </c>
      <c r="I31" s="12" t="n">
        <f aca="false">SUMIFS(관세청_HS코드별_국가!$K:$K,관세청_HS코드별_국가!$B:$B,$B31,관세청_HS코드별_국가!$D:$D,$C31,관세청_HS코드별_국가!$C:$C,I$25)/1000</f>
        <v>253.718</v>
      </c>
      <c r="J31" s="12" t="n">
        <f aca="false">SUMIFS(관세청_HS코드별_국가!$K:$K,관세청_HS코드별_국가!$B:$B,$B31,관세청_HS코드별_국가!$D:$D,$C31,관세청_HS코드별_국가!$C:$C,J$25)/1000</f>
        <v>262.296</v>
      </c>
      <c r="K31" s="12" t="n">
        <f aca="false">SUMIFS(관세청_HS코드별_국가!$K:$K,관세청_HS코드별_국가!$B:$B,$B31,관세청_HS코드별_국가!$D:$D,$C31,관세청_HS코드별_국가!$C:$C,K$25)/1000</f>
        <v>74.297</v>
      </c>
    </row>
    <row r="32" customFormat="false" ht="15" hidden="false" customHeight="false" outlineLevel="0" collapsed="false">
      <c r="A32" s="3" t="s">
        <v>517</v>
      </c>
      <c r="B32" s="2" t="s">
        <v>518</v>
      </c>
      <c r="C32" s="2" t="s">
        <v>1476</v>
      </c>
      <c r="D32" s="3" t="s">
        <v>1477</v>
      </c>
      <c r="E32" s="12" t="n">
        <f aca="false">SUMIFS(관세청_HS코드별_국가!$K:$K,관세청_HS코드별_국가!$B:$B,$B32,관세청_HS코드별_국가!$D:$D,$C32,관세청_HS코드별_국가!$C:$C,E$25)/1000</f>
        <v>0.031</v>
      </c>
      <c r="F32" s="12" t="n">
        <f aca="false">SUMIFS(관세청_HS코드별_국가!$K:$K,관세청_HS코드별_국가!$B:$B,$B32,관세청_HS코드별_국가!$D:$D,$C32,관세청_HS코드별_국가!$C:$C,F$25)/1000</f>
        <v>0.188</v>
      </c>
      <c r="G32" s="12" t="n">
        <f aca="false">SUMIFS(관세청_HS코드별_국가!$K:$K,관세청_HS코드별_국가!$B:$B,$B32,관세청_HS코드별_국가!$D:$D,$C32,관세청_HS코드별_국가!$C:$C,G$25)/1000</f>
        <v>0.212</v>
      </c>
      <c r="H32" s="12" t="n">
        <f aca="false">SUMIFS(관세청_HS코드별_국가!$K:$K,관세청_HS코드별_국가!$B:$B,$B32,관세청_HS코드별_국가!$D:$D,$C32,관세청_HS코드별_국가!$C:$C,H$25)/1000</f>
        <v>0.37</v>
      </c>
      <c r="I32" s="12" t="n">
        <f aca="false">SUMIFS(관세청_HS코드별_국가!$K:$K,관세청_HS코드별_국가!$B:$B,$B32,관세청_HS코드별_국가!$D:$D,$C32,관세청_HS코드별_국가!$C:$C,I$25)/1000</f>
        <v>0.361</v>
      </c>
      <c r="J32" s="12" t="n">
        <f aca="false">SUMIFS(관세청_HS코드별_국가!$K:$K,관세청_HS코드별_국가!$B:$B,$B32,관세청_HS코드별_국가!$D:$D,$C32,관세청_HS코드별_국가!$C:$C,J$25)/1000</f>
        <v>0</v>
      </c>
      <c r="K32" s="12" t="n">
        <f aca="false">SUMIFS(관세청_HS코드별_국가!$K:$K,관세청_HS코드별_국가!$B:$B,$B32,관세청_HS코드별_국가!$D:$D,$C32,관세청_HS코드별_국가!$C:$C,K$25)/1000</f>
        <v>0</v>
      </c>
    </row>
    <row r="33" customFormat="false" ht="15" hidden="false" customHeight="false" outlineLevel="0" collapsed="false">
      <c r="A33" s="3" t="s">
        <v>517</v>
      </c>
      <c r="B33" s="2" t="s">
        <v>518</v>
      </c>
      <c r="C33" s="2" t="s">
        <v>1478</v>
      </c>
      <c r="D33" s="3" t="s">
        <v>1479</v>
      </c>
      <c r="E33" s="12" t="n">
        <f aca="false">SUMIFS(관세청_HS코드별_국가!$K:$K,관세청_HS코드별_국가!$B:$B,$B33,관세청_HS코드별_국가!$D:$D,$C33,관세청_HS코드별_국가!$C:$C,E$25)/1000</f>
        <v>6217.25</v>
      </c>
      <c r="F33" s="12" t="n">
        <f aca="false">SUMIFS(관세청_HS코드별_국가!$K:$K,관세청_HS코드별_국가!$B:$B,$B33,관세청_HS코드별_국가!$D:$D,$C33,관세청_HS코드별_국가!$C:$C,F$25)/1000</f>
        <v>7899.012</v>
      </c>
      <c r="G33" s="12" t="n">
        <f aca="false">SUMIFS(관세청_HS코드별_국가!$K:$K,관세청_HS코드별_국가!$B:$B,$B33,관세청_HS코드별_국가!$D:$D,$C33,관세청_HS코드별_국가!$C:$C,G$25)/1000</f>
        <v>6872.25</v>
      </c>
      <c r="H33" s="12" t="n">
        <f aca="false">SUMIFS(관세청_HS코드별_국가!$K:$K,관세청_HS코드별_국가!$B:$B,$B33,관세청_HS코드별_국가!$D:$D,$C33,관세청_HS코드별_국가!$C:$C,H$25)/1000</f>
        <v>7464.1</v>
      </c>
      <c r="I33" s="12" t="n">
        <f aca="false">SUMIFS(관세청_HS코드별_국가!$K:$K,관세청_HS코드별_국가!$B:$B,$B33,관세청_HS코드별_국가!$D:$D,$C33,관세청_HS코드별_국가!$C:$C,I$25)/1000</f>
        <v>7841.801</v>
      </c>
      <c r="J33" s="12" t="n">
        <f aca="false">SUMIFS(관세청_HS코드별_국가!$K:$K,관세청_HS코드별_국가!$B:$B,$B33,관세청_HS코드별_국가!$D:$D,$C33,관세청_HS코드별_국가!$C:$C,J$25)/1000</f>
        <v>7686.232</v>
      </c>
      <c r="K33" s="12" t="n">
        <f aca="false">SUMIFS(관세청_HS코드별_국가!$K:$K,관세청_HS코드별_국가!$B:$B,$B33,관세청_HS코드별_국가!$D:$D,$C33,관세청_HS코드별_국가!$C:$C,K$25)/1000</f>
        <v>6149.722</v>
      </c>
    </row>
    <row r="34" customFormat="false" ht="15" hidden="false" customHeight="false" outlineLevel="0" collapsed="false">
      <c r="A34" s="3" t="s">
        <v>517</v>
      </c>
      <c r="B34" s="2" t="s">
        <v>518</v>
      </c>
      <c r="C34" s="2" t="s">
        <v>1480</v>
      </c>
      <c r="D34" s="3" t="s">
        <v>1481</v>
      </c>
      <c r="E34" s="12" t="n">
        <f aca="false">SUMIFS(관세청_HS코드별_국가!$K:$K,관세청_HS코드별_국가!$B:$B,$B34,관세청_HS코드별_국가!$D:$D,$C34,관세청_HS코드별_국가!$C:$C,E$25)/1000</f>
        <v>2.036</v>
      </c>
      <c r="F34" s="12" t="n">
        <f aca="false">SUMIFS(관세청_HS코드별_국가!$K:$K,관세청_HS코드별_국가!$B:$B,$B34,관세청_HS코드별_국가!$D:$D,$C34,관세청_HS코드별_국가!$C:$C,F$25)/1000</f>
        <v>3.595</v>
      </c>
      <c r="G34" s="12" t="n">
        <f aca="false">SUMIFS(관세청_HS코드별_국가!$K:$K,관세청_HS코드별_국가!$B:$B,$B34,관세청_HS코드별_국가!$D:$D,$C34,관세청_HS코드별_국가!$C:$C,G$25)/1000</f>
        <v>11.471</v>
      </c>
      <c r="H34" s="12" t="n">
        <f aca="false">SUMIFS(관세청_HS코드별_국가!$K:$K,관세청_HS코드별_국가!$B:$B,$B34,관세청_HS코드별_국가!$D:$D,$C34,관세청_HS코드별_국가!$C:$C,H$25)/1000</f>
        <v>13.003</v>
      </c>
      <c r="I34" s="12" t="n">
        <f aca="false">SUMIFS(관세청_HS코드별_국가!$K:$K,관세청_HS코드별_국가!$B:$B,$B34,관세청_HS코드별_국가!$D:$D,$C34,관세청_HS코드별_국가!$C:$C,I$25)/1000</f>
        <v>27.212</v>
      </c>
      <c r="J34" s="12" t="n">
        <f aca="false">SUMIFS(관세청_HS코드별_국가!$K:$K,관세청_HS코드별_국가!$B:$B,$B34,관세청_HS코드별_국가!$D:$D,$C34,관세청_HS코드별_국가!$C:$C,J$25)/1000</f>
        <v>50.712</v>
      </c>
      <c r="K34" s="12" t="n">
        <f aca="false">SUMIFS(관세청_HS코드별_국가!$K:$K,관세청_HS코드별_국가!$B:$B,$B34,관세청_HS코드별_국가!$D:$D,$C34,관세청_HS코드별_국가!$C:$C,K$25)/1000</f>
        <v>23.955</v>
      </c>
    </row>
    <row r="35" customFormat="false" ht="15" hidden="false" customHeight="false" outlineLevel="0" collapsed="false">
      <c r="A35" s="3" t="s">
        <v>517</v>
      </c>
      <c r="B35" s="2" t="s">
        <v>518</v>
      </c>
      <c r="C35" s="2" t="s">
        <v>1482</v>
      </c>
      <c r="D35" s="3" t="s">
        <v>1483</v>
      </c>
      <c r="E35" s="12" t="n">
        <f aca="false">SUMIFS(관세청_HS코드별_국가!$K:$K,관세청_HS코드별_국가!$B:$B,$B35,관세청_HS코드별_국가!$D:$D,$C35,관세청_HS코드별_국가!$C:$C,E$25)/1000</f>
        <v>43.649</v>
      </c>
      <c r="F35" s="12" t="n">
        <f aca="false">SUMIFS(관세청_HS코드별_국가!$K:$K,관세청_HS코드별_국가!$B:$B,$B35,관세청_HS코드별_국가!$D:$D,$C35,관세청_HS코드별_국가!$C:$C,F$25)/1000</f>
        <v>36.524</v>
      </c>
      <c r="G35" s="12" t="n">
        <f aca="false">SUMIFS(관세청_HS코드별_국가!$K:$K,관세청_HS코드별_국가!$B:$B,$B35,관세청_HS코드별_국가!$D:$D,$C35,관세청_HS코드별_국가!$C:$C,G$25)/1000</f>
        <v>56.114</v>
      </c>
      <c r="H35" s="12" t="n">
        <f aca="false">SUMIFS(관세청_HS코드별_국가!$K:$K,관세청_HS코드별_국가!$B:$B,$B35,관세청_HS코드별_국가!$D:$D,$C35,관세청_HS코드별_국가!$C:$C,H$25)/1000</f>
        <v>59.53</v>
      </c>
      <c r="I35" s="12" t="n">
        <f aca="false">SUMIFS(관세청_HS코드별_국가!$K:$K,관세청_HS코드별_국가!$B:$B,$B35,관세청_HS코드별_국가!$D:$D,$C35,관세청_HS코드별_국가!$C:$C,I$25)/1000</f>
        <v>12.266</v>
      </c>
      <c r="J35" s="12" t="n">
        <f aca="false">SUMIFS(관세청_HS코드별_국가!$K:$K,관세청_HS코드별_국가!$B:$B,$B35,관세청_HS코드별_국가!$D:$D,$C35,관세청_HS코드별_국가!$C:$C,J$25)/1000</f>
        <v>11.371</v>
      </c>
      <c r="K35" s="12" t="n">
        <f aca="false">SUMIFS(관세청_HS코드별_국가!$K:$K,관세청_HS코드별_국가!$B:$B,$B35,관세청_HS코드별_국가!$D:$D,$C35,관세청_HS코드별_국가!$C:$C,K$25)/1000</f>
        <v>10.394</v>
      </c>
    </row>
    <row r="36" customFormat="false" ht="15" hidden="false" customHeight="false" outlineLevel="0" collapsed="false">
      <c r="A36" s="3" t="s">
        <v>761</v>
      </c>
      <c r="B36" s="2" t="s">
        <v>762</v>
      </c>
      <c r="C36" s="2" t="s">
        <v>1484</v>
      </c>
      <c r="D36" s="3" t="s">
        <v>1485</v>
      </c>
      <c r="E36" s="12" t="n">
        <f aca="false">SUMIFS(관세청_HS코드별_국가!$K:$K,관세청_HS코드별_국가!$B:$B,$B36,관세청_HS코드별_국가!$D:$D,$C36,관세청_HS코드별_국가!$C:$C,E$25)/1000</f>
        <v>93.919</v>
      </c>
      <c r="F36" s="12" t="n">
        <f aca="false">SUMIFS(관세청_HS코드별_국가!$K:$K,관세청_HS코드별_국가!$B:$B,$B36,관세청_HS코드별_국가!$D:$D,$C36,관세청_HS코드별_국가!$C:$C,F$25)/1000</f>
        <v>349.41</v>
      </c>
      <c r="G36" s="12" t="n">
        <f aca="false">SUMIFS(관세청_HS코드별_국가!$K:$K,관세청_HS코드별_국가!$B:$B,$B36,관세청_HS코드별_국가!$D:$D,$C36,관세청_HS코드별_국가!$C:$C,G$25)/1000</f>
        <v>366.908</v>
      </c>
      <c r="H36" s="12" t="n">
        <f aca="false">SUMIFS(관세청_HS코드별_국가!$K:$K,관세청_HS코드별_국가!$B:$B,$B36,관세청_HS코드별_국가!$D:$D,$C36,관세청_HS코드별_국가!$C:$C,H$25)/1000</f>
        <v>379.367</v>
      </c>
      <c r="I36" s="12" t="n">
        <f aca="false">SUMIFS(관세청_HS코드별_국가!$K:$K,관세청_HS코드별_국가!$B:$B,$B36,관세청_HS코드별_국가!$D:$D,$C36,관세청_HS코드별_국가!$C:$C,I$25)/1000</f>
        <v>376.751</v>
      </c>
      <c r="J36" s="12" t="n">
        <f aca="false">SUMIFS(관세청_HS코드별_국가!$K:$K,관세청_HS코드별_국가!$B:$B,$B36,관세청_HS코드별_국가!$D:$D,$C36,관세청_HS코드별_국가!$C:$C,J$25)/1000</f>
        <v>269.902</v>
      </c>
      <c r="K36" s="12" t="n">
        <f aca="false">SUMIFS(관세청_HS코드별_국가!$K:$K,관세청_HS코드별_국가!$B:$B,$B36,관세청_HS코드별_국가!$D:$D,$C36,관세청_HS코드별_국가!$C:$C,K$25)/1000</f>
        <v>140.461</v>
      </c>
    </row>
    <row r="37" customFormat="false" ht="15" hidden="false" customHeight="false" outlineLevel="0" collapsed="false">
      <c r="A37" s="3" t="s">
        <v>761</v>
      </c>
      <c r="B37" s="2" t="s">
        <v>762</v>
      </c>
      <c r="C37" s="2" t="s">
        <v>1486</v>
      </c>
      <c r="D37" s="3" t="s">
        <v>1487</v>
      </c>
      <c r="E37" s="12" t="n">
        <f aca="false">SUMIFS(관세청_HS코드별_국가!$K:$K,관세청_HS코드별_국가!$B:$B,$B37,관세청_HS코드별_국가!$D:$D,$C37,관세청_HS코드별_국가!$C:$C,E$25)/1000</f>
        <v>17.866</v>
      </c>
      <c r="F37" s="12" t="n">
        <f aca="false">SUMIFS(관세청_HS코드별_국가!$K:$K,관세청_HS코드별_국가!$B:$B,$B37,관세청_HS코드별_국가!$D:$D,$C37,관세청_HS코드별_국가!$C:$C,F$25)/1000</f>
        <v>18.752</v>
      </c>
      <c r="G37" s="12" t="n">
        <f aca="false">SUMIFS(관세청_HS코드별_국가!$K:$K,관세청_HS코드별_국가!$B:$B,$B37,관세청_HS코드별_국가!$D:$D,$C37,관세청_HS코드별_국가!$C:$C,G$25)/1000</f>
        <v>19.855</v>
      </c>
      <c r="H37" s="12" t="n">
        <f aca="false">SUMIFS(관세청_HS코드별_국가!$K:$K,관세청_HS코드별_국가!$B:$B,$B37,관세청_HS코드별_국가!$D:$D,$C37,관세청_HS코드별_국가!$C:$C,H$25)/1000</f>
        <v>7.464</v>
      </c>
      <c r="I37" s="12" t="n">
        <f aca="false">SUMIFS(관세청_HS코드별_국가!$K:$K,관세청_HS코드별_국가!$B:$B,$B37,관세청_HS코드별_국가!$D:$D,$C37,관세청_HS코드별_국가!$C:$C,I$25)/1000</f>
        <v>5.402</v>
      </c>
      <c r="J37" s="12" t="n">
        <f aca="false">SUMIFS(관세청_HS코드별_국가!$K:$K,관세청_HS코드별_국가!$B:$B,$B37,관세청_HS코드별_국가!$D:$D,$C37,관세청_HS코드별_국가!$C:$C,J$25)/1000</f>
        <v>7.803</v>
      </c>
      <c r="K37" s="12" t="n">
        <f aca="false">SUMIFS(관세청_HS코드별_국가!$K:$K,관세청_HS코드별_국가!$B:$B,$B37,관세청_HS코드별_국가!$D:$D,$C37,관세청_HS코드별_국가!$C:$C,K$25)/1000</f>
        <v>4.402</v>
      </c>
    </row>
    <row r="38" customFormat="false" ht="15" hidden="false" customHeight="false" outlineLevel="0" collapsed="false">
      <c r="A38" s="3" t="s">
        <v>1073</v>
      </c>
      <c r="B38" s="2" t="s">
        <v>1074</v>
      </c>
      <c r="C38" s="2" t="s">
        <v>1488</v>
      </c>
      <c r="D38" s="3" t="s">
        <v>1489</v>
      </c>
      <c r="E38" s="12" t="n">
        <f aca="false">SUMIFS(관세청_HS코드별_국가!$K:$K,관세청_HS코드별_국가!$B:$B,$B38,관세청_HS코드별_국가!$D:$D,$C38,관세청_HS코드별_국가!$C:$C,E$25)/1000</f>
        <v>2.84</v>
      </c>
      <c r="F38" s="12" t="n">
        <f aca="false">SUMIFS(관세청_HS코드별_국가!$K:$K,관세청_HS코드별_국가!$B:$B,$B38,관세청_HS코드별_국가!$D:$D,$C38,관세청_HS코드별_국가!$C:$C,F$25)/1000</f>
        <v>1.433</v>
      </c>
      <c r="G38" s="12" t="n">
        <f aca="false">SUMIFS(관세청_HS코드별_국가!$K:$K,관세청_HS코드별_국가!$B:$B,$B38,관세청_HS코드별_국가!$D:$D,$C38,관세청_HS코드별_국가!$C:$C,G$25)/1000</f>
        <v>0.938</v>
      </c>
      <c r="H38" s="12" t="n">
        <f aca="false">SUMIFS(관세청_HS코드별_국가!$K:$K,관세청_HS코드별_국가!$B:$B,$B38,관세청_HS코드별_국가!$D:$D,$C38,관세청_HS코드별_국가!$C:$C,H$25)/1000</f>
        <v>1.04</v>
      </c>
      <c r="I38" s="12" t="n">
        <f aca="false">SUMIFS(관세청_HS코드별_국가!$K:$K,관세청_HS코드별_국가!$B:$B,$B38,관세청_HS코드별_국가!$D:$D,$C38,관세청_HS코드별_국가!$C:$C,I$25)/1000</f>
        <v>6.548</v>
      </c>
      <c r="J38" s="12" t="n">
        <f aca="false">SUMIFS(관세청_HS코드별_국가!$K:$K,관세청_HS코드별_국가!$B:$B,$B38,관세청_HS코드별_국가!$D:$D,$C38,관세청_HS코드별_국가!$C:$C,J$25)/1000</f>
        <v>1.374</v>
      </c>
      <c r="K38" s="12" t="n">
        <f aca="false">SUMIFS(관세청_HS코드별_국가!$K:$K,관세청_HS코드별_국가!$B:$B,$B38,관세청_HS코드별_국가!$D:$D,$C38,관세청_HS코드별_국가!$C:$C,K$25)/1000</f>
        <v>2.913</v>
      </c>
    </row>
    <row r="39" customFormat="false" ht="15" hidden="false" customHeight="false" outlineLevel="0" collapsed="false">
      <c r="A39" s="3" t="s">
        <v>1073</v>
      </c>
      <c r="B39" s="2" t="s">
        <v>1074</v>
      </c>
      <c r="C39" s="2" t="s">
        <v>1490</v>
      </c>
      <c r="D39" s="3" t="s">
        <v>1491</v>
      </c>
      <c r="E39" s="12" t="n">
        <f aca="false">SUMIFS(관세청_HS코드별_국가!$K:$K,관세청_HS코드별_국가!$B:$B,$B39,관세청_HS코드별_국가!$D:$D,$C39,관세청_HS코드별_국가!$C:$C,E$25)/1000</f>
        <v>29.807</v>
      </c>
      <c r="F39" s="12" t="n">
        <f aca="false">SUMIFS(관세청_HS코드별_국가!$K:$K,관세청_HS코드별_국가!$B:$B,$B39,관세청_HS코드별_국가!$D:$D,$C39,관세청_HS코드별_국가!$C:$C,F$25)/1000</f>
        <v>3.7</v>
      </c>
      <c r="G39" s="12" t="n">
        <f aca="false">SUMIFS(관세청_HS코드별_국가!$K:$K,관세청_HS코드별_국가!$B:$B,$B39,관세청_HS코드별_국가!$D:$D,$C39,관세청_HS코드별_국가!$C:$C,G$25)/1000</f>
        <v>3.768</v>
      </c>
      <c r="H39" s="12" t="n">
        <f aca="false">SUMIFS(관세청_HS코드별_국가!$K:$K,관세청_HS코드별_국가!$B:$B,$B39,관세청_HS코드별_국가!$D:$D,$C39,관세청_HS코드별_국가!$C:$C,H$25)/1000</f>
        <v>4.015</v>
      </c>
      <c r="I39" s="12" t="n">
        <f aca="false">SUMIFS(관세청_HS코드별_국가!$K:$K,관세청_HS코드별_국가!$B:$B,$B39,관세청_HS코드별_국가!$D:$D,$C39,관세청_HS코드별_국가!$C:$C,I$25)/1000</f>
        <v>21.179</v>
      </c>
      <c r="J39" s="12" t="n">
        <f aca="false">SUMIFS(관세청_HS코드별_국가!$K:$K,관세청_HS코드별_국가!$B:$B,$B39,관세청_HS코드별_국가!$D:$D,$C39,관세청_HS코드별_국가!$C:$C,J$25)/1000</f>
        <v>2.07</v>
      </c>
      <c r="K39" s="12" t="n">
        <f aca="false">SUMIFS(관세청_HS코드별_국가!$K:$K,관세청_HS코드별_국가!$B:$B,$B39,관세청_HS코드별_국가!$D:$D,$C39,관세청_HS코드별_국가!$C:$C,K$25)/1000</f>
        <v>1.912</v>
      </c>
    </row>
    <row r="40" customFormat="false" ht="15" hidden="false" customHeight="false" outlineLevel="0" collapsed="false">
      <c r="A40" s="3" t="s">
        <v>1277</v>
      </c>
      <c r="B40" s="2" t="s">
        <v>1278</v>
      </c>
      <c r="C40" s="2" t="s">
        <v>1492</v>
      </c>
      <c r="D40" s="3" t="s">
        <v>1493</v>
      </c>
      <c r="E40" s="12" t="n">
        <f aca="false">SUMIFS(관세청_HS코드별_국가!$K:$K,관세청_HS코드별_국가!$B:$B,$B40,관세청_HS코드별_국가!$D:$D,$C40,관세청_HS코드별_국가!$C:$C,E$25)/1000</f>
        <v>0</v>
      </c>
      <c r="F40" s="12" t="n">
        <f aca="false">SUMIFS(관세청_HS코드별_국가!$K:$K,관세청_HS코드별_국가!$B:$B,$B40,관세청_HS코드별_국가!$D:$D,$C40,관세청_HS코드별_국가!$C:$C,F$25)/1000</f>
        <v>0</v>
      </c>
      <c r="G40" s="12" t="n">
        <f aca="false">SUMIFS(관세청_HS코드별_국가!$K:$K,관세청_HS코드별_국가!$B:$B,$B40,관세청_HS코드별_국가!$D:$D,$C40,관세청_HS코드별_국가!$C:$C,G$25)/1000</f>
        <v>0.055</v>
      </c>
      <c r="H40" s="12" t="n">
        <f aca="false">SUMIFS(관세청_HS코드별_국가!$K:$K,관세청_HS코드별_국가!$B:$B,$B40,관세청_HS코드별_국가!$D:$D,$C40,관세청_HS코드별_국가!$C:$C,H$25)/1000</f>
        <v>0.078</v>
      </c>
      <c r="I40" s="12" t="n">
        <f aca="false">SUMIFS(관세청_HS코드별_국가!$K:$K,관세청_HS코드별_국가!$B:$B,$B40,관세청_HS코드별_국가!$D:$D,$C40,관세청_HS코드별_국가!$C:$C,I$25)/1000</f>
        <v>0.08</v>
      </c>
      <c r="J40" s="12" t="n">
        <f aca="false">SUMIFS(관세청_HS코드별_국가!$K:$K,관세청_HS코드별_국가!$B:$B,$B40,관세청_HS코드별_국가!$D:$D,$C40,관세청_HS코드별_국가!$C:$C,J$25)/1000</f>
        <v>0.066</v>
      </c>
      <c r="K40" s="12" t="n">
        <f aca="false">SUMIFS(관세청_HS코드별_국가!$K:$K,관세청_HS코드별_국가!$B:$B,$B40,관세청_HS코드별_국가!$D:$D,$C40,관세청_HS코드별_국가!$C:$C,K$25)/1000</f>
        <v>0.512</v>
      </c>
    </row>
    <row r="41" customFormat="false" ht="15" hidden="false" customHeight="false" outlineLevel="0" collapsed="false">
      <c r="A41" s="3" t="s">
        <v>1277</v>
      </c>
      <c r="B41" s="2" t="s">
        <v>1278</v>
      </c>
      <c r="C41" s="2" t="s">
        <v>1494</v>
      </c>
      <c r="D41" s="3" t="s">
        <v>1495</v>
      </c>
      <c r="E41" s="12" t="n">
        <f aca="false">SUMIFS(관세청_HS코드별_국가!$K:$K,관세청_HS코드별_국가!$B:$B,$B41,관세청_HS코드별_국가!$D:$D,$C41,관세청_HS코드별_국가!$C:$C,E$25)/1000</f>
        <v>0</v>
      </c>
      <c r="F41" s="12" t="n">
        <f aca="false">SUMIFS(관세청_HS코드별_국가!$K:$K,관세청_HS코드별_국가!$B:$B,$B41,관세청_HS코드별_국가!$D:$D,$C41,관세청_HS코드별_국가!$C:$C,F$25)/1000</f>
        <v>0</v>
      </c>
      <c r="G41" s="12" t="n">
        <f aca="false">SUMIFS(관세청_HS코드별_국가!$K:$K,관세청_HS코드별_국가!$B:$B,$B41,관세청_HS코드별_국가!$D:$D,$C41,관세청_HS코드별_국가!$C:$C,G$25)/1000</f>
        <v>0.001</v>
      </c>
      <c r="H41" s="12" t="n">
        <f aca="false">SUMIFS(관세청_HS코드별_국가!$K:$K,관세청_HS코드별_국가!$B:$B,$B41,관세청_HS코드별_국가!$D:$D,$C41,관세청_HS코드별_국가!$C:$C,H$25)/1000</f>
        <v>0.003</v>
      </c>
      <c r="I41" s="12" t="n">
        <f aca="false">SUMIFS(관세청_HS코드별_국가!$K:$K,관세청_HS코드별_국가!$B:$B,$B41,관세청_HS코드별_국가!$D:$D,$C41,관세청_HS코드별_국가!$C:$C,I$25)/1000</f>
        <v>0.02</v>
      </c>
      <c r="J41" s="12" t="n">
        <f aca="false">SUMIFS(관세청_HS코드별_국가!$K:$K,관세청_HS코드별_국가!$B:$B,$B41,관세청_HS코드별_국가!$D:$D,$C41,관세청_HS코드별_국가!$C:$C,J$25)/1000</f>
        <v>0.025</v>
      </c>
      <c r="K41" s="12" t="n">
        <f aca="false">SUMIFS(관세청_HS코드별_국가!$K:$K,관세청_HS코드별_국가!$B:$B,$B41,관세청_HS코드별_국가!$D:$D,$C41,관세청_HS코드별_국가!$C:$C,K$25)/1000</f>
        <v>0.074</v>
      </c>
    </row>
    <row r="42" customFormat="false" ht="15" hidden="false" customHeight="false" outlineLevel="0" collapsed="false">
      <c r="A42" s="3" t="s">
        <v>1358</v>
      </c>
      <c r="B42" s="2" t="s">
        <v>1359</v>
      </c>
      <c r="C42" s="2" t="s">
        <v>1496</v>
      </c>
      <c r="D42" s="3" t="s">
        <v>1497</v>
      </c>
      <c r="E42" s="12" t="n">
        <f aca="false">SUMIFS(관세청_HS코드별_국가!$K:$K,관세청_HS코드별_국가!$B:$B,$B42,관세청_HS코드별_국가!$D:$D,$C42,관세청_HS코드별_국가!$C:$C,E$25)/1000</f>
        <v>0</v>
      </c>
      <c r="F42" s="12" t="n">
        <f aca="false">SUMIFS(관세청_HS코드별_국가!$K:$K,관세청_HS코드별_국가!$B:$B,$B42,관세청_HS코드별_국가!$D:$D,$C42,관세청_HS코드별_국가!$C:$C,F$25)/1000</f>
        <v>0</v>
      </c>
      <c r="G42" s="12" t="n">
        <f aca="false">SUMIFS(관세청_HS코드별_국가!$K:$K,관세청_HS코드별_국가!$B:$B,$B42,관세청_HS코드별_국가!$D:$D,$C42,관세청_HS코드별_국가!$C:$C,G$25)/1000</f>
        <v>0.011</v>
      </c>
      <c r="H42" s="12" t="n">
        <f aca="false">SUMIFS(관세청_HS코드별_국가!$K:$K,관세청_HS코드별_국가!$B:$B,$B42,관세청_HS코드별_국가!$D:$D,$C42,관세청_HS코드별_국가!$C:$C,H$25)/1000</f>
        <v>0.008</v>
      </c>
      <c r="I42" s="12" t="n">
        <f aca="false">SUMIFS(관세청_HS코드별_국가!$K:$K,관세청_HS코드별_국가!$B:$B,$B42,관세청_HS코드별_국가!$D:$D,$C42,관세청_HS코드별_국가!$C:$C,I$25)/1000</f>
        <v>0.031</v>
      </c>
      <c r="J42" s="12" t="n">
        <f aca="false">SUMIFS(관세청_HS코드별_국가!$K:$K,관세청_HS코드별_국가!$B:$B,$B42,관세청_HS코드별_국가!$D:$D,$C42,관세청_HS코드별_국가!$C:$C,J$25)/1000</f>
        <v>0.006</v>
      </c>
      <c r="K42" s="12" t="n">
        <f aca="false">SUMIFS(관세청_HS코드별_국가!$K:$K,관세청_HS코드별_국가!$B:$B,$B42,관세청_HS코드별_국가!$D:$D,$C42,관세청_HS코드별_국가!$C:$C,K$25)/1000</f>
        <v>0.004</v>
      </c>
    </row>
    <row r="43" customFormat="false" ht="15" hidden="false" customHeight="false" outlineLevel="0" collapsed="false">
      <c r="A43" s="3" t="s">
        <v>1358</v>
      </c>
      <c r="B43" s="2" t="s">
        <v>1359</v>
      </c>
      <c r="C43" s="2" t="s">
        <v>1498</v>
      </c>
      <c r="D43" s="3" t="s">
        <v>1499</v>
      </c>
      <c r="E43" s="12" t="n">
        <f aca="false">SUMIFS(관세청_HS코드별_국가!$K:$K,관세청_HS코드별_국가!$B:$B,$B43,관세청_HS코드별_국가!$D:$D,$C43,관세청_HS코드별_국가!$C:$C,E$25)/1000</f>
        <v>0</v>
      </c>
      <c r="F43" s="12" t="n">
        <f aca="false">SUMIFS(관세청_HS코드별_국가!$K:$K,관세청_HS코드별_국가!$B:$B,$B43,관세청_HS코드별_국가!$D:$D,$C43,관세청_HS코드별_국가!$C:$C,F$25)/1000</f>
        <v>0</v>
      </c>
      <c r="G43" s="12" t="n">
        <f aca="false">SUMIFS(관세청_HS코드별_국가!$K:$K,관세청_HS코드별_국가!$B:$B,$B43,관세청_HS코드별_국가!$D:$D,$C43,관세청_HS코드별_국가!$C:$C,G$25)/1000</f>
        <v>0.12</v>
      </c>
      <c r="H43" s="12" t="n">
        <f aca="false">SUMIFS(관세청_HS코드별_국가!$K:$K,관세청_HS코드별_국가!$B:$B,$B43,관세청_HS코드별_국가!$D:$D,$C43,관세청_HS코드별_국가!$C:$C,H$25)/1000</f>
        <v>0.209</v>
      </c>
      <c r="I43" s="12" t="n">
        <f aca="false">SUMIFS(관세청_HS코드별_국가!$K:$K,관세청_HS코드별_국가!$B:$B,$B43,관세청_HS코드별_국가!$D:$D,$C43,관세청_HS코드별_국가!$C:$C,I$25)/1000</f>
        <v>0.286</v>
      </c>
      <c r="J43" s="12" t="n">
        <f aca="false">SUMIFS(관세청_HS코드별_국가!$K:$K,관세청_HS코드별_국가!$B:$B,$B43,관세청_HS코드별_국가!$D:$D,$C43,관세청_HS코드별_국가!$C:$C,J$25)/1000</f>
        <v>0.439</v>
      </c>
      <c r="K43" s="12" t="n">
        <f aca="false">SUMIFS(관세청_HS코드별_국가!$K:$K,관세청_HS코드별_국가!$B:$B,$B43,관세청_HS코드별_국가!$D:$D,$C43,관세청_HS코드별_국가!$C:$C,K$25)/1000</f>
        <v>0.479</v>
      </c>
    </row>
    <row r="45" customFormat="false" ht="15" hidden="false" customHeight="false" outlineLevel="0" collapsed="false">
      <c r="A45" s="6" t="s">
        <v>1444</v>
      </c>
    </row>
    <row r="46" customFormat="false" ht="15" hidden="false" customHeight="false" outlineLevel="0" collapsed="false">
      <c r="A46" s="18" t="s">
        <v>68</v>
      </c>
      <c r="B46" s="18" t="s">
        <v>69</v>
      </c>
      <c r="C46" s="17" t="s">
        <v>1501</v>
      </c>
      <c r="D46" s="18" t="s">
        <v>1459</v>
      </c>
      <c r="E46" s="18" t="n">
        <v>2020</v>
      </c>
      <c r="F46" s="18" t="n">
        <v>2021</v>
      </c>
      <c r="G46" s="18" t="n">
        <v>2022</v>
      </c>
      <c r="H46" s="18" t="n">
        <v>2023</v>
      </c>
      <c r="I46" s="18" t="n">
        <v>2024</v>
      </c>
      <c r="J46" s="18" t="n">
        <v>2025</v>
      </c>
      <c r="K46" s="18" t="n">
        <v>2026</v>
      </c>
    </row>
    <row r="47" customFormat="false" ht="15" hidden="false" customHeight="false" outlineLevel="0" collapsed="false">
      <c r="A47" s="3" t="s">
        <v>95</v>
      </c>
      <c r="B47" s="2" t="s">
        <v>96</v>
      </c>
      <c r="C47" s="2" t="s">
        <v>1465</v>
      </c>
      <c r="D47" s="3" t="s">
        <v>1466</v>
      </c>
      <c r="E47" s="11" t="n">
        <f aca="false">SUMIFS(관세청_HS코드별_국가!$O:$O,관세청_HS코드별_국가!$B:$B,$B47,관세청_HS코드별_국가!$D:$D,$C47,관세청_HS코드별_국가!$C:$C,E$46)/1000</f>
        <v>0</v>
      </c>
      <c r="F47" s="11" t="n">
        <f aca="false">SUMIFS(관세청_HS코드별_국가!$O:$O,관세청_HS코드별_국가!$B:$B,$B47,관세청_HS코드별_국가!$D:$D,$C47,관세청_HS코드별_국가!$C:$C,F$46)/1000</f>
        <v>0</v>
      </c>
      <c r="G47" s="11" t="n">
        <f aca="false">SUMIFS(관세청_HS코드별_국가!$O:$O,관세청_HS코드별_국가!$B:$B,$B47,관세청_HS코드별_국가!$D:$D,$C47,관세청_HS코드별_국가!$C:$C,G$46)/1000</f>
        <v>0</v>
      </c>
      <c r="H47" s="11" t="n">
        <f aca="false">SUMIFS(관세청_HS코드별_국가!$O:$O,관세청_HS코드별_국가!$B:$B,$B47,관세청_HS코드별_국가!$D:$D,$C47,관세청_HS코드별_국가!$C:$C,H$46)/1000</f>
        <v>0</v>
      </c>
      <c r="I47" s="11" t="n">
        <f aca="false">SUMIFS(관세청_HS코드별_국가!$O:$O,관세청_HS코드별_국가!$B:$B,$B47,관세청_HS코드별_국가!$D:$D,$C47,관세청_HS코드별_국가!$C:$C,I$46)/1000</f>
        <v>0</v>
      </c>
      <c r="J47" s="11" t="n">
        <f aca="false">SUMIFS(관세청_HS코드별_국가!$O:$O,관세청_HS코드별_국가!$B:$B,$B47,관세청_HS코드별_국가!$D:$D,$C47,관세청_HS코드별_국가!$C:$C,J$46)/1000</f>
        <v>6.225</v>
      </c>
      <c r="K47" s="11" t="n">
        <f aca="false">SUMIFS(관세청_HS코드별_국가!$O:$O,관세청_HS코드별_국가!$B:$B,$B47,관세청_HS코드별_국가!$D:$D,$C47,관세청_HS코드별_국가!$C:$C,K$46)/1000</f>
        <v>0</v>
      </c>
    </row>
    <row r="48" customFormat="false" ht="15" hidden="false" customHeight="false" outlineLevel="0" collapsed="false">
      <c r="A48" s="3" t="s">
        <v>95</v>
      </c>
      <c r="B48" s="2" t="s">
        <v>96</v>
      </c>
      <c r="C48" s="2" t="s">
        <v>1467</v>
      </c>
      <c r="D48" s="3" t="s">
        <v>1468</v>
      </c>
      <c r="E48" s="11" t="n">
        <f aca="false">SUMIFS(관세청_HS코드별_국가!$O:$O,관세청_HS코드별_국가!$B:$B,$B48,관세청_HS코드별_국가!$D:$D,$C48,관세청_HS코드별_국가!$C:$C,E$46)/1000</f>
        <v>0</v>
      </c>
      <c r="F48" s="11" t="n">
        <f aca="false">SUMIFS(관세청_HS코드별_국가!$O:$O,관세청_HS코드별_국가!$B:$B,$B48,관세청_HS코드별_국가!$D:$D,$C48,관세청_HS코드별_국가!$C:$C,F$46)/1000</f>
        <v>0</v>
      </c>
      <c r="G48" s="11" t="n">
        <f aca="false">SUMIFS(관세청_HS코드별_국가!$O:$O,관세청_HS코드별_국가!$B:$B,$B48,관세청_HS코드별_국가!$D:$D,$C48,관세청_HS코드별_국가!$C:$C,G$46)/1000</f>
        <v>6.607</v>
      </c>
      <c r="H48" s="11" t="n">
        <f aca="false">SUMIFS(관세청_HS코드별_국가!$O:$O,관세청_HS코드별_국가!$B:$B,$B48,관세청_HS코드별_국가!$D:$D,$C48,관세청_HS코드별_국가!$C:$C,H$46)/1000</f>
        <v>0.925</v>
      </c>
      <c r="I48" s="11" t="n">
        <f aca="false">SUMIFS(관세청_HS코드별_국가!$O:$O,관세청_HS코드별_국가!$B:$B,$B48,관세청_HS코드별_국가!$D:$D,$C48,관세청_HS코드별_국가!$C:$C,I$46)/1000</f>
        <v>2182.22</v>
      </c>
      <c r="J48" s="11" t="n">
        <f aca="false">SUMIFS(관세청_HS코드별_국가!$O:$O,관세청_HS코드별_국가!$B:$B,$B48,관세청_HS코드별_국가!$D:$D,$C48,관세청_HS코드별_국가!$C:$C,J$46)/1000</f>
        <v>0</v>
      </c>
      <c r="K48" s="11" t="n">
        <f aca="false">SUMIFS(관세청_HS코드별_국가!$O:$O,관세청_HS코드별_국가!$B:$B,$B48,관세청_HS코드별_국가!$D:$D,$C48,관세청_HS코드별_국가!$C:$C,K$46)/1000</f>
        <v>0</v>
      </c>
    </row>
    <row r="49" customFormat="false" ht="15" hidden="false" customHeight="false" outlineLevel="0" collapsed="false">
      <c r="A49" s="3" t="s">
        <v>95</v>
      </c>
      <c r="B49" s="2" t="s">
        <v>96</v>
      </c>
      <c r="C49" s="2" t="s">
        <v>1469</v>
      </c>
      <c r="D49" s="3" t="s">
        <v>1470</v>
      </c>
      <c r="E49" s="11" t="n">
        <f aca="false">SUMIFS(관세청_HS코드별_국가!$O:$O,관세청_HS코드별_국가!$B:$B,$B49,관세청_HS코드별_국가!$D:$D,$C49,관세청_HS코드별_국가!$C:$C,E$46)/1000</f>
        <v>76.967</v>
      </c>
      <c r="F49" s="11" t="n">
        <f aca="false">SUMIFS(관세청_HS코드별_국가!$O:$O,관세청_HS코드별_국가!$B:$B,$B49,관세청_HS코드별_국가!$D:$D,$C49,관세청_HS코드별_국가!$C:$C,F$46)/1000</f>
        <v>55.723</v>
      </c>
      <c r="G49" s="11" t="n">
        <f aca="false">SUMIFS(관세청_HS코드별_국가!$O:$O,관세청_HS코드별_국가!$B:$B,$B49,관세청_HS코드별_국가!$D:$D,$C49,관세청_HS코드별_국가!$C:$C,G$46)/1000</f>
        <v>262.444</v>
      </c>
      <c r="H49" s="11" t="n">
        <f aca="false">SUMIFS(관세청_HS코드별_국가!$O:$O,관세청_HS코드별_국가!$B:$B,$B49,관세청_HS코드별_국가!$D:$D,$C49,관세청_HS코드별_국가!$C:$C,H$46)/1000</f>
        <v>65.605</v>
      </c>
      <c r="I49" s="11" t="n">
        <f aca="false">SUMIFS(관세청_HS코드별_국가!$O:$O,관세청_HS코드별_국가!$B:$B,$B49,관세청_HS코드별_국가!$D:$D,$C49,관세청_HS코드별_국가!$C:$C,I$46)/1000</f>
        <v>0</v>
      </c>
      <c r="J49" s="11" t="n">
        <f aca="false">SUMIFS(관세청_HS코드별_국가!$O:$O,관세청_HS코드별_국가!$B:$B,$B49,관세청_HS코드별_국가!$D:$D,$C49,관세청_HS코드별_국가!$C:$C,J$46)/1000</f>
        <v>111.757</v>
      </c>
      <c r="K49" s="11" t="n">
        <f aca="false">SUMIFS(관세청_HS코드별_국가!$O:$O,관세청_HS코드별_국가!$B:$B,$B49,관세청_HS코드별_국가!$D:$D,$C49,관세청_HS코드별_국가!$C:$C,K$46)/1000</f>
        <v>0</v>
      </c>
    </row>
    <row r="50" customFormat="false" ht="15" hidden="false" customHeight="false" outlineLevel="0" collapsed="false">
      <c r="A50" s="3" t="s">
        <v>95</v>
      </c>
      <c r="B50" s="2" t="s">
        <v>96</v>
      </c>
      <c r="C50" s="2" t="s">
        <v>1471</v>
      </c>
      <c r="D50" s="3" t="s">
        <v>1472</v>
      </c>
      <c r="E50" s="11" t="n">
        <f aca="false">SUMIFS(관세청_HS코드별_국가!$O:$O,관세청_HS코드별_국가!$B:$B,$B50,관세청_HS코드별_국가!$D:$D,$C50,관세청_HS코드별_국가!$C:$C,E$46)/1000</f>
        <v>9406.653</v>
      </c>
      <c r="F50" s="11" t="n">
        <f aca="false">SUMIFS(관세청_HS코드별_국가!$O:$O,관세청_HS코드별_국가!$B:$B,$B50,관세청_HS코드별_국가!$D:$D,$C50,관세청_HS코드별_국가!$C:$C,F$46)/1000</f>
        <v>11625.629</v>
      </c>
      <c r="G50" s="11" t="n">
        <f aca="false">SUMIFS(관세청_HS코드별_국가!$O:$O,관세청_HS코드별_국가!$B:$B,$B50,관세청_HS코드별_국가!$D:$D,$C50,관세청_HS코드별_국가!$C:$C,G$46)/1000</f>
        <v>12425.794</v>
      </c>
      <c r="H50" s="11" t="n">
        <f aca="false">SUMIFS(관세청_HS코드별_국가!$O:$O,관세청_HS코드별_국가!$B:$B,$B50,관세청_HS코드별_국가!$D:$D,$C50,관세청_HS코드별_국가!$C:$C,H$46)/1000</f>
        <v>14415.194</v>
      </c>
      <c r="I50" s="11" t="n">
        <f aca="false">SUMIFS(관세청_HS코드별_국가!$O:$O,관세청_HS코드별_국가!$B:$B,$B50,관세청_HS코드별_국가!$D:$D,$C50,관세청_HS코드별_국가!$C:$C,I$46)/1000</f>
        <v>20552.578</v>
      </c>
      <c r="J50" s="11" t="n">
        <f aca="false">SUMIFS(관세청_HS코드별_국가!$O:$O,관세청_HS코드별_국가!$B:$B,$B50,관세청_HS코드별_국가!$D:$D,$C50,관세청_HS코드별_국가!$C:$C,J$46)/1000</f>
        <v>18247.639</v>
      </c>
      <c r="K50" s="11" t="n">
        <f aca="false">SUMIFS(관세청_HS코드별_국가!$O:$O,관세청_HS코드별_국가!$B:$B,$B50,관세청_HS코드별_국가!$D:$D,$C50,관세청_HS코드별_국가!$C:$C,K$46)/1000</f>
        <v>25724.065</v>
      </c>
    </row>
    <row r="51" customFormat="false" ht="15" hidden="false" customHeight="false" outlineLevel="0" collapsed="false">
      <c r="A51" s="3" t="s">
        <v>95</v>
      </c>
      <c r="B51" s="2" t="s">
        <v>96</v>
      </c>
      <c r="C51" s="2" t="s">
        <v>1473</v>
      </c>
      <c r="D51" s="3" t="s">
        <v>1474</v>
      </c>
      <c r="E51" s="11" t="n">
        <f aca="false">SUMIFS(관세청_HS코드별_국가!$O:$O,관세청_HS코드별_국가!$B:$B,$B51,관세청_HS코드별_국가!$D:$D,$C51,관세청_HS코드별_국가!$C:$C,E$46)/1000</f>
        <v>8457.974</v>
      </c>
      <c r="F51" s="11" t="n">
        <f aca="false">SUMIFS(관세청_HS코드별_국가!$O:$O,관세청_HS코드별_국가!$B:$B,$B51,관세청_HS코드별_국가!$D:$D,$C51,관세청_HS코드별_국가!$C:$C,F$46)/1000</f>
        <v>14273.294</v>
      </c>
      <c r="G51" s="11" t="n">
        <f aca="false">SUMIFS(관세청_HS코드별_국가!$O:$O,관세청_HS코드별_국가!$B:$B,$B51,관세청_HS코드별_국가!$D:$D,$C51,관세청_HS코드별_국가!$C:$C,G$46)/1000</f>
        <v>0</v>
      </c>
      <c r="H51" s="11" t="n">
        <f aca="false">SUMIFS(관세청_HS코드별_국가!$O:$O,관세청_HS코드별_국가!$B:$B,$B51,관세청_HS코드별_국가!$D:$D,$C51,관세청_HS코드별_국가!$C:$C,H$46)/1000</f>
        <v>0</v>
      </c>
      <c r="I51" s="11" t="n">
        <f aca="false">SUMIFS(관세청_HS코드별_국가!$O:$O,관세청_HS코드별_국가!$B:$B,$B51,관세청_HS코드별_국가!$D:$D,$C51,관세청_HS코드별_국가!$C:$C,I$46)/1000</f>
        <v>0</v>
      </c>
      <c r="J51" s="11" t="n">
        <f aca="false">SUMIFS(관세청_HS코드별_국가!$O:$O,관세청_HS코드별_국가!$B:$B,$B51,관세청_HS코드별_국가!$D:$D,$C51,관세청_HS코드별_국가!$C:$C,J$46)/1000</f>
        <v>0</v>
      </c>
      <c r="K51" s="11" t="n">
        <f aca="false">SUMIFS(관세청_HS코드별_국가!$O:$O,관세청_HS코드별_국가!$B:$B,$B51,관세청_HS코드별_국가!$D:$D,$C51,관세청_HS코드별_국가!$C:$C,K$46)/1000</f>
        <v>0</v>
      </c>
    </row>
    <row r="52" customFormat="false" ht="15" hidden="false" customHeight="false" outlineLevel="0" collapsed="false">
      <c r="A52" s="3" t="s">
        <v>95</v>
      </c>
      <c r="B52" s="2" t="s">
        <v>96</v>
      </c>
      <c r="C52" s="2" t="s">
        <v>1475</v>
      </c>
      <c r="D52" s="3" t="s">
        <v>1474</v>
      </c>
      <c r="E52" s="11" t="n">
        <f aca="false">SUMIFS(관세청_HS코드별_국가!$O:$O,관세청_HS코드별_국가!$B:$B,$B52,관세청_HS코드별_국가!$D:$D,$C52,관세청_HS코드별_국가!$C:$C,E$46)/1000</f>
        <v>0</v>
      </c>
      <c r="F52" s="11" t="n">
        <f aca="false">SUMIFS(관세청_HS코드별_국가!$O:$O,관세청_HS코드별_국가!$B:$B,$B52,관세청_HS코드별_국가!$D:$D,$C52,관세청_HS코드별_국가!$C:$C,F$46)/1000</f>
        <v>0</v>
      </c>
      <c r="G52" s="11" t="n">
        <f aca="false">SUMIFS(관세청_HS코드별_국가!$O:$O,관세청_HS코드별_국가!$B:$B,$B52,관세청_HS코드별_국가!$D:$D,$C52,관세청_HS코드별_국가!$C:$C,G$46)/1000</f>
        <v>16980.276</v>
      </c>
      <c r="H52" s="11" t="n">
        <f aca="false">SUMIFS(관세청_HS코드별_국가!$O:$O,관세청_HS코드별_국가!$B:$B,$B52,관세청_HS코드별_국가!$D:$D,$C52,관세청_HS코드별_국가!$C:$C,H$46)/1000</f>
        <v>9155.108</v>
      </c>
      <c r="I52" s="11" t="n">
        <f aca="false">SUMIFS(관세청_HS코드별_국가!$O:$O,관세청_HS코드별_국가!$B:$B,$B52,관세청_HS코드별_국가!$D:$D,$C52,관세청_HS코드별_국가!$C:$C,I$46)/1000</f>
        <v>15883.495</v>
      </c>
      <c r="J52" s="11" t="n">
        <f aca="false">SUMIFS(관세청_HS코드별_국가!$O:$O,관세청_HS코드별_국가!$B:$B,$B52,관세청_HS코드별_국가!$D:$D,$C52,관세청_HS코드별_국가!$C:$C,J$46)/1000</f>
        <v>9510.873</v>
      </c>
      <c r="K52" s="11" t="n">
        <f aca="false">SUMIFS(관세청_HS코드별_국가!$O:$O,관세청_HS코드별_국가!$B:$B,$B52,관세청_HS코드별_국가!$D:$D,$C52,관세청_HS코드별_국가!$C:$C,K$46)/1000</f>
        <v>3594.523</v>
      </c>
    </row>
    <row r="53" customFormat="false" ht="15" hidden="false" customHeight="false" outlineLevel="0" collapsed="false">
      <c r="A53" s="3" t="s">
        <v>517</v>
      </c>
      <c r="B53" s="2" t="s">
        <v>518</v>
      </c>
      <c r="C53" s="2" t="s">
        <v>1476</v>
      </c>
      <c r="D53" s="3" t="s">
        <v>1477</v>
      </c>
      <c r="E53" s="11" t="n">
        <f aca="false">SUMIFS(관세청_HS코드별_국가!$O:$O,관세청_HS코드별_국가!$B:$B,$B53,관세청_HS코드별_국가!$D:$D,$C53,관세청_HS코드별_국가!$C:$C,E$46)/1000</f>
        <v>0</v>
      </c>
      <c r="F53" s="11" t="n">
        <f aca="false">SUMIFS(관세청_HS코드별_국가!$O:$O,관세청_HS코드별_국가!$B:$B,$B53,관세청_HS코드별_국가!$D:$D,$C53,관세청_HS코드별_국가!$C:$C,F$46)/1000</f>
        <v>0</v>
      </c>
      <c r="G53" s="11" t="n">
        <f aca="false">SUMIFS(관세청_HS코드별_국가!$O:$O,관세청_HS코드별_국가!$B:$B,$B53,관세청_HS코드별_국가!$D:$D,$C53,관세청_HS코드별_국가!$C:$C,G$46)/1000</f>
        <v>0</v>
      </c>
      <c r="H53" s="11" t="n">
        <f aca="false">SUMIFS(관세청_HS코드별_국가!$O:$O,관세청_HS코드별_국가!$B:$B,$B53,관세청_HS코드별_국가!$D:$D,$C53,관세청_HS코드별_국가!$C:$C,H$46)/1000</f>
        <v>0</v>
      </c>
      <c r="I53" s="11" t="n">
        <f aca="false">SUMIFS(관세청_HS코드별_국가!$O:$O,관세청_HS코드별_국가!$B:$B,$B53,관세청_HS코드별_국가!$D:$D,$C53,관세청_HS코드별_국가!$C:$C,I$46)/1000</f>
        <v>0.7</v>
      </c>
      <c r="J53" s="11" t="n">
        <f aca="false">SUMIFS(관세청_HS코드별_국가!$O:$O,관세청_HS코드별_국가!$B:$B,$B53,관세청_HS코드별_국가!$D:$D,$C53,관세청_HS코드별_국가!$C:$C,J$46)/1000</f>
        <v>0</v>
      </c>
      <c r="K53" s="11" t="n">
        <f aca="false">SUMIFS(관세청_HS코드별_국가!$O:$O,관세청_HS코드별_국가!$B:$B,$B53,관세청_HS코드별_국가!$D:$D,$C53,관세청_HS코드별_국가!$C:$C,K$46)/1000</f>
        <v>0.506</v>
      </c>
    </row>
    <row r="54" customFormat="false" ht="15" hidden="false" customHeight="false" outlineLevel="0" collapsed="false">
      <c r="A54" s="3" t="s">
        <v>517</v>
      </c>
      <c r="B54" s="2" t="s">
        <v>518</v>
      </c>
      <c r="C54" s="2" t="s">
        <v>1478</v>
      </c>
      <c r="D54" s="3" t="s">
        <v>1479</v>
      </c>
      <c r="E54" s="11" t="n">
        <f aca="false">SUMIFS(관세청_HS코드별_국가!$O:$O,관세청_HS코드별_국가!$B:$B,$B54,관세청_HS코드별_국가!$D:$D,$C54,관세청_HS코드별_국가!$C:$C,E$46)/1000</f>
        <v>1793.124</v>
      </c>
      <c r="F54" s="11" t="n">
        <f aca="false">SUMIFS(관세청_HS코드별_국가!$O:$O,관세청_HS코드별_국가!$B:$B,$B54,관세청_HS코드별_국가!$D:$D,$C54,관세청_HS코드별_국가!$C:$C,F$46)/1000</f>
        <v>4482.911</v>
      </c>
      <c r="G54" s="11" t="n">
        <f aca="false">SUMIFS(관세청_HS코드별_국가!$O:$O,관세청_HS코드별_국가!$B:$B,$B54,관세청_HS코드별_국가!$D:$D,$C54,관세청_HS코드별_국가!$C:$C,G$46)/1000</f>
        <v>1286.665</v>
      </c>
      <c r="H54" s="11" t="n">
        <f aca="false">SUMIFS(관세청_HS코드별_국가!$O:$O,관세청_HS코드별_국가!$B:$B,$B54,관세청_HS코드별_국가!$D:$D,$C54,관세청_HS코드별_국가!$C:$C,H$46)/1000</f>
        <v>917.184</v>
      </c>
      <c r="I54" s="11" t="n">
        <f aca="false">SUMIFS(관세청_HS코드별_국가!$O:$O,관세청_HS코드별_국가!$B:$B,$B54,관세청_HS코드별_국가!$D:$D,$C54,관세청_HS코드별_국가!$C:$C,I$46)/1000</f>
        <v>2654.906</v>
      </c>
      <c r="J54" s="11" t="n">
        <f aca="false">SUMIFS(관세청_HS코드별_국가!$O:$O,관세청_HS코드별_국가!$B:$B,$B54,관세청_HS코드별_국가!$D:$D,$C54,관세청_HS코드별_국가!$C:$C,J$46)/1000</f>
        <v>5030.422</v>
      </c>
      <c r="K54" s="11" t="n">
        <f aca="false">SUMIFS(관세청_HS코드별_국가!$O:$O,관세청_HS코드별_국가!$B:$B,$B54,관세청_HS코드별_국가!$D:$D,$C54,관세청_HS코드별_국가!$C:$C,K$46)/1000</f>
        <v>3805.307</v>
      </c>
    </row>
    <row r="55" customFormat="false" ht="15" hidden="false" customHeight="false" outlineLevel="0" collapsed="false">
      <c r="A55" s="3" t="s">
        <v>517</v>
      </c>
      <c r="B55" s="2" t="s">
        <v>518</v>
      </c>
      <c r="C55" s="2" t="s">
        <v>1480</v>
      </c>
      <c r="D55" s="3" t="s">
        <v>1481</v>
      </c>
      <c r="E55" s="11" t="n">
        <f aca="false">SUMIFS(관세청_HS코드별_국가!$O:$O,관세청_HS코드별_국가!$B:$B,$B55,관세청_HS코드별_국가!$D:$D,$C55,관세청_HS코드별_국가!$C:$C,E$46)/1000</f>
        <v>5.733</v>
      </c>
      <c r="F55" s="11" t="n">
        <f aca="false">SUMIFS(관세청_HS코드별_국가!$O:$O,관세청_HS코드별_국가!$B:$B,$B55,관세청_HS코드별_국가!$D:$D,$C55,관세청_HS코드별_국가!$C:$C,F$46)/1000</f>
        <v>78.023</v>
      </c>
      <c r="G55" s="11" t="n">
        <f aca="false">SUMIFS(관세청_HS코드별_국가!$O:$O,관세청_HS코드별_국가!$B:$B,$B55,관세청_HS코드별_국가!$D:$D,$C55,관세청_HS코드별_국가!$C:$C,G$46)/1000</f>
        <v>43.556</v>
      </c>
      <c r="H55" s="11" t="n">
        <f aca="false">SUMIFS(관세청_HS코드별_국가!$O:$O,관세청_HS코드별_국가!$B:$B,$B55,관세청_HS코드별_국가!$D:$D,$C55,관세청_HS코드별_국가!$C:$C,H$46)/1000</f>
        <v>868.435</v>
      </c>
      <c r="I55" s="11" t="n">
        <f aca="false">SUMIFS(관세청_HS코드별_국가!$O:$O,관세청_HS코드별_국가!$B:$B,$B55,관세청_HS코드별_국가!$D:$D,$C55,관세청_HS코드별_국가!$C:$C,I$46)/1000</f>
        <v>2692.701</v>
      </c>
      <c r="J55" s="11" t="n">
        <f aca="false">SUMIFS(관세청_HS코드별_국가!$O:$O,관세청_HS코드별_국가!$B:$B,$B55,관세청_HS코드별_국가!$D:$D,$C55,관세청_HS코드별_국가!$C:$C,J$46)/1000</f>
        <v>309.236</v>
      </c>
      <c r="K55" s="11" t="n">
        <f aca="false">SUMIFS(관세청_HS코드별_국가!$O:$O,관세청_HS코드별_국가!$B:$B,$B55,관세청_HS코드별_국가!$D:$D,$C55,관세청_HS코드별_국가!$C:$C,K$46)/1000</f>
        <v>87.969</v>
      </c>
    </row>
    <row r="56" customFormat="false" ht="15" hidden="false" customHeight="false" outlineLevel="0" collapsed="false">
      <c r="A56" s="3" t="s">
        <v>517</v>
      </c>
      <c r="B56" s="2" t="s">
        <v>518</v>
      </c>
      <c r="C56" s="2" t="s">
        <v>1482</v>
      </c>
      <c r="D56" s="3" t="s">
        <v>1483</v>
      </c>
      <c r="E56" s="11" t="n">
        <f aca="false">SUMIFS(관세청_HS코드별_국가!$O:$O,관세청_HS코드별_국가!$B:$B,$B56,관세청_HS코드별_국가!$D:$D,$C56,관세청_HS코드별_국가!$C:$C,E$46)/1000</f>
        <v>560.649</v>
      </c>
      <c r="F56" s="11" t="n">
        <f aca="false">SUMIFS(관세청_HS코드별_국가!$O:$O,관세청_HS코드별_국가!$B:$B,$B56,관세청_HS코드별_국가!$D:$D,$C56,관세청_HS코드별_국가!$C:$C,F$46)/1000</f>
        <v>55.139</v>
      </c>
      <c r="G56" s="11" t="n">
        <f aca="false">SUMIFS(관세청_HS코드별_국가!$O:$O,관세청_HS코드별_국가!$B:$B,$B56,관세청_HS코드별_국가!$D:$D,$C56,관세청_HS코드별_국가!$C:$C,G$46)/1000</f>
        <v>1.052</v>
      </c>
      <c r="H56" s="11" t="n">
        <f aca="false">SUMIFS(관세청_HS코드별_국가!$O:$O,관세청_HS코드별_국가!$B:$B,$B56,관세청_HS코드별_국가!$D:$D,$C56,관세청_HS코드별_국가!$C:$C,H$46)/1000</f>
        <v>53.252</v>
      </c>
      <c r="I56" s="11" t="n">
        <f aca="false">SUMIFS(관세청_HS코드별_국가!$O:$O,관세청_HS코드별_국가!$B:$B,$B56,관세청_HS코드별_국가!$D:$D,$C56,관세청_HS코드별_국가!$C:$C,I$46)/1000</f>
        <v>317.3</v>
      </c>
      <c r="J56" s="11" t="n">
        <f aca="false">SUMIFS(관세청_HS코드별_국가!$O:$O,관세청_HS코드별_국가!$B:$B,$B56,관세청_HS코드별_국가!$D:$D,$C56,관세청_HS코드별_국가!$C:$C,J$46)/1000</f>
        <v>140.987</v>
      </c>
      <c r="K56" s="11" t="n">
        <f aca="false">SUMIFS(관세청_HS코드별_국가!$O:$O,관세청_HS코드별_국가!$B:$B,$B56,관세청_HS코드별_국가!$D:$D,$C56,관세청_HS코드별_국가!$C:$C,K$46)/1000</f>
        <v>642.659</v>
      </c>
    </row>
    <row r="57" customFormat="false" ht="15" hidden="false" customHeight="false" outlineLevel="0" collapsed="false">
      <c r="A57" s="3" t="s">
        <v>761</v>
      </c>
      <c r="B57" s="2" t="s">
        <v>762</v>
      </c>
      <c r="C57" s="2" t="s">
        <v>1484</v>
      </c>
      <c r="D57" s="3" t="s">
        <v>1485</v>
      </c>
      <c r="E57" s="11" t="n">
        <f aca="false">SUMIFS(관세청_HS코드별_국가!$O:$O,관세청_HS코드별_국가!$B:$B,$B57,관세청_HS코드별_국가!$D:$D,$C57,관세청_HS코드별_국가!$C:$C,E$46)/1000</f>
        <v>28254.511</v>
      </c>
      <c r="F57" s="11" t="n">
        <f aca="false">SUMIFS(관세청_HS코드별_국가!$O:$O,관세청_HS코드별_국가!$B:$B,$B57,관세청_HS코드별_국가!$D:$D,$C57,관세청_HS코드별_국가!$C:$C,F$46)/1000</f>
        <v>33084.794</v>
      </c>
      <c r="G57" s="11" t="n">
        <f aca="false">SUMIFS(관세청_HS코드별_국가!$O:$O,관세청_HS코드별_국가!$B:$B,$B57,관세청_HS코드별_국가!$D:$D,$C57,관세청_HS코드별_국가!$C:$C,G$46)/1000</f>
        <v>31651.597</v>
      </c>
      <c r="H57" s="11" t="n">
        <f aca="false">SUMIFS(관세청_HS코드별_국가!$O:$O,관세청_HS코드별_국가!$B:$B,$B57,관세청_HS코드별_국가!$D:$D,$C57,관세청_HS코드별_국가!$C:$C,H$46)/1000</f>
        <v>30531.436</v>
      </c>
      <c r="I57" s="11" t="n">
        <f aca="false">SUMIFS(관세청_HS코드별_국가!$O:$O,관세청_HS코드별_국가!$B:$B,$B57,관세청_HS코드별_국가!$D:$D,$C57,관세청_HS코드별_국가!$C:$C,I$46)/1000</f>
        <v>42029.675</v>
      </c>
      <c r="J57" s="11" t="n">
        <f aca="false">SUMIFS(관세청_HS코드별_국가!$O:$O,관세청_HS코드별_국가!$B:$B,$B57,관세청_HS코드별_국가!$D:$D,$C57,관세청_HS코드별_국가!$C:$C,J$46)/1000</f>
        <v>53093.5</v>
      </c>
      <c r="K57" s="11" t="n">
        <f aca="false">SUMIFS(관세청_HS코드별_국가!$O:$O,관세청_HS코드별_국가!$B:$B,$B57,관세청_HS코드별_국가!$D:$D,$C57,관세청_HS코드별_국가!$C:$C,K$46)/1000</f>
        <v>59778.348</v>
      </c>
    </row>
    <row r="58" customFormat="false" ht="15" hidden="false" customHeight="false" outlineLevel="0" collapsed="false">
      <c r="A58" s="3" t="s">
        <v>761</v>
      </c>
      <c r="B58" s="2" t="s">
        <v>762</v>
      </c>
      <c r="C58" s="2" t="s">
        <v>1486</v>
      </c>
      <c r="D58" s="3" t="s">
        <v>1487</v>
      </c>
      <c r="E58" s="11" t="n">
        <f aca="false">SUMIFS(관세청_HS코드별_국가!$O:$O,관세청_HS코드별_국가!$B:$B,$B58,관세청_HS코드별_국가!$D:$D,$C58,관세청_HS코드별_국가!$C:$C,E$46)/1000</f>
        <v>151.45</v>
      </c>
      <c r="F58" s="11" t="n">
        <f aca="false">SUMIFS(관세청_HS코드별_국가!$O:$O,관세청_HS코드별_국가!$B:$B,$B58,관세청_HS코드별_국가!$D:$D,$C58,관세청_HS코드별_국가!$C:$C,F$46)/1000</f>
        <v>232.744</v>
      </c>
      <c r="G58" s="11" t="n">
        <f aca="false">SUMIFS(관세청_HS코드별_국가!$O:$O,관세청_HS코드별_국가!$B:$B,$B58,관세청_HS코드별_국가!$D:$D,$C58,관세청_HS코드별_국가!$C:$C,G$46)/1000</f>
        <v>87.537</v>
      </c>
      <c r="H58" s="11" t="n">
        <f aca="false">SUMIFS(관세청_HS코드별_국가!$O:$O,관세청_HS코드별_국가!$B:$B,$B58,관세청_HS코드별_국가!$D:$D,$C58,관세청_HS코드별_국가!$C:$C,H$46)/1000</f>
        <v>932.009</v>
      </c>
      <c r="I58" s="11" t="n">
        <f aca="false">SUMIFS(관세청_HS코드별_국가!$O:$O,관세청_HS코드별_국가!$B:$B,$B58,관세청_HS코드별_국가!$D:$D,$C58,관세청_HS코드별_국가!$C:$C,I$46)/1000</f>
        <v>649.62</v>
      </c>
      <c r="J58" s="11" t="n">
        <f aca="false">SUMIFS(관세청_HS코드별_국가!$O:$O,관세청_HS코드별_국가!$B:$B,$B58,관세청_HS코드별_국가!$D:$D,$C58,관세청_HS코드별_국가!$C:$C,J$46)/1000</f>
        <v>1185.4</v>
      </c>
      <c r="K58" s="11" t="n">
        <f aca="false">SUMIFS(관세청_HS코드별_국가!$O:$O,관세청_HS코드별_국가!$B:$B,$B58,관세청_HS코드별_국가!$D:$D,$C58,관세청_HS코드별_국가!$C:$C,K$46)/1000</f>
        <v>2223.056</v>
      </c>
    </row>
    <row r="59" customFormat="false" ht="15" hidden="false" customHeight="false" outlineLevel="0" collapsed="false">
      <c r="A59" s="3" t="s">
        <v>1073</v>
      </c>
      <c r="B59" s="2" t="s">
        <v>1074</v>
      </c>
      <c r="C59" s="2" t="s">
        <v>1488</v>
      </c>
      <c r="D59" s="3" t="s">
        <v>1489</v>
      </c>
      <c r="E59" s="11" t="n">
        <f aca="false">SUMIFS(관세청_HS코드별_국가!$O:$O,관세청_HS코드별_국가!$B:$B,$B59,관세청_HS코드별_국가!$D:$D,$C59,관세청_HS코드별_국가!$C:$C,E$46)/1000</f>
        <v>859.06</v>
      </c>
      <c r="F59" s="11" t="n">
        <f aca="false">SUMIFS(관세청_HS코드별_국가!$O:$O,관세청_HS코드별_국가!$B:$B,$B59,관세청_HS코드별_국가!$D:$D,$C59,관세청_HS코드별_국가!$C:$C,F$46)/1000</f>
        <v>680.624</v>
      </c>
      <c r="G59" s="11" t="n">
        <f aca="false">SUMIFS(관세청_HS코드별_국가!$O:$O,관세청_HS코드별_국가!$B:$B,$B59,관세청_HS코드별_국가!$D:$D,$C59,관세청_HS코드별_국가!$C:$C,G$46)/1000</f>
        <v>1515.011</v>
      </c>
      <c r="H59" s="11" t="n">
        <f aca="false">SUMIFS(관세청_HS코드별_국가!$O:$O,관세청_HS코드별_국가!$B:$B,$B59,관세청_HS코드별_국가!$D:$D,$C59,관세청_HS코드별_국가!$C:$C,H$46)/1000</f>
        <v>11824.235</v>
      </c>
      <c r="I59" s="11" t="n">
        <f aca="false">SUMIFS(관세청_HS코드별_국가!$O:$O,관세청_HS코드별_국가!$B:$B,$B59,관세청_HS코드별_국가!$D:$D,$C59,관세청_HS코드별_국가!$C:$C,I$46)/1000</f>
        <v>6189.008</v>
      </c>
      <c r="J59" s="11" t="n">
        <f aca="false">SUMIFS(관세청_HS코드별_국가!$O:$O,관세청_HS코드별_국가!$B:$B,$B59,관세청_HS코드별_국가!$D:$D,$C59,관세청_HS코드별_국가!$C:$C,J$46)/1000</f>
        <v>1896.848</v>
      </c>
      <c r="K59" s="11" t="n">
        <f aca="false">SUMIFS(관세청_HS코드별_국가!$O:$O,관세청_HS코드별_국가!$B:$B,$B59,관세청_HS코드별_국가!$D:$D,$C59,관세청_HS코드별_국가!$C:$C,K$46)/1000</f>
        <v>4933.973</v>
      </c>
    </row>
    <row r="60" customFormat="false" ht="15" hidden="false" customHeight="false" outlineLevel="0" collapsed="false">
      <c r="A60" s="3" t="s">
        <v>1073</v>
      </c>
      <c r="B60" s="2" t="s">
        <v>1074</v>
      </c>
      <c r="C60" s="2" t="s">
        <v>1490</v>
      </c>
      <c r="D60" s="3" t="s">
        <v>1491</v>
      </c>
      <c r="E60" s="11" t="n">
        <f aca="false">SUMIFS(관세청_HS코드별_국가!$O:$O,관세청_HS코드별_국가!$B:$B,$B60,관세청_HS코드별_국가!$D:$D,$C60,관세청_HS코드별_국가!$C:$C,E$46)/1000</f>
        <v>354.172</v>
      </c>
      <c r="F60" s="11" t="n">
        <f aca="false">SUMIFS(관세청_HS코드별_국가!$O:$O,관세청_HS코드별_국가!$B:$B,$B60,관세청_HS코드별_국가!$D:$D,$C60,관세청_HS코드별_국가!$C:$C,F$46)/1000</f>
        <v>1215.469</v>
      </c>
      <c r="G60" s="11" t="n">
        <f aca="false">SUMIFS(관세청_HS코드별_국가!$O:$O,관세청_HS코드별_국가!$B:$B,$B60,관세청_HS코드별_국가!$D:$D,$C60,관세청_HS코드별_국가!$C:$C,G$46)/1000</f>
        <v>683.273</v>
      </c>
      <c r="H60" s="11" t="n">
        <f aca="false">SUMIFS(관세청_HS코드별_국가!$O:$O,관세청_HS코드별_국가!$B:$B,$B60,관세청_HS코드별_국가!$D:$D,$C60,관세청_HS코드별_국가!$C:$C,H$46)/1000</f>
        <v>669.502</v>
      </c>
      <c r="I60" s="11" t="n">
        <f aca="false">SUMIFS(관세청_HS코드별_국가!$O:$O,관세청_HS코드별_국가!$B:$B,$B60,관세청_HS코드별_국가!$D:$D,$C60,관세청_HS코드별_국가!$C:$C,I$46)/1000</f>
        <v>2891.893</v>
      </c>
      <c r="J60" s="11" t="n">
        <f aca="false">SUMIFS(관세청_HS코드별_국가!$O:$O,관세청_HS코드별_국가!$B:$B,$B60,관세청_HS코드별_국가!$D:$D,$C60,관세청_HS코드별_국가!$C:$C,J$46)/1000</f>
        <v>1966.819</v>
      </c>
      <c r="K60" s="11" t="n">
        <f aca="false">SUMIFS(관세청_HS코드별_국가!$O:$O,관세청_HS코드별_국가!$B:$B,$B60,관세청_HS코드별_국가!$D:$D,$C60,관세청_HS코드별_국가!$C:$C,K$46)/1000</f>
        <v>377.267</v>
      </c>
    </row>
    <row r="61" customFormat="false" ht="15" hidden="false" customHeight="false" outlineLevel="0" collapsed="false">
      <c r="A61" s="3" t="s">
        <v>1277</v>
      </c>
      <c r="B61" s="2" t="s">
        <v>1278</v>
      </c>
      <c r="C61" s="2" t="s">
        <v>1492</v>
      </c>
      <c r="D61" s="3" t="s">
        <v>1493</v>
      </c>
      <c r="E61" s="11" t="n">
        <f aca="false">SUMIFS(관세청_HS코드별_국가!$O:$O,관세청_HS코드별_국가!$B:$B,$B61,관세청_HS코드별_국가!$D:$D,$C61,관세청_HS코드별_국가!$C:$C,E$46)/1000</f>
        <v>0</v>
      </c>
      <c r="F61" s="11" t="n">
        <f aca="false">SUMIFS(관세청_HS코드별_국가!$O:$O,관세청_HS코드별_국가!$B:$B,$B61,관세청_HS코드별_국가!$D:$D,$C61,관세청_HS코드별_국가!$C:$C,F$46)/1000</f>
        <v>0</v>
      </c>
      <c r="G61" s="11" t="n">
        <f aca="false">SUMIFS(관세청_HS코드별_국가!$O:$O,관세청_HS코드별_국가!$B:$B,$B61,관세청_HS코드별_국가!$D:$D,$C61,관세청_HS코드별_국가!$C:$C,G$46)/1000</f>
        <v>0</v>
      </c>
      <c r="H61" s="11" t="n">
        <f aca="false">SUMIFS(관세청_HS코드별_국가!$O:$O,관세청_HS코드별_국가!$B:$B,$B61,관세청_HS코드별_국가!$D:$D,$C61,관세청_HS코드별_국가!$C:$C,H$46)/1000</f>
        <v>0</v>
      </c>
      <c r="I61" s="11" t="n">
        <f aca="false">SUMIFS(관세청_HS코드별_국가!$O:$O,관세청_HS코드별_국가!$B:$B,$B61,관세청_HS코드별_국가!$D:$D,$C61,관세청_HS코드별_국가!$C:$C,I$46)/1000</f>
        <v>9.824</v>
      </c>
      <c r="J61" s="11" t="n">
        <f aca="false">SUMIFS(관세청_HS코드별_국가!$O:$O,관세청_HS코드별_국가!$B:$B,$B61,관세청_HS코드별_국가!$D:$D,$C61,관세청_HS코드별_국가!$C:$C,J$46)/1000</f>
        <v>0</v>
      </c>
      <c r="K61" s="11" t="n">
        <f aca="false">SUMIFS(관세청_HS코드별_국가!$O:$O,관세청_HS코드별_국가!$B:$B,$B61,관세청_HS코드별_국가!$D:$D,$C61,관세청_HS코드별_국가!$C:$C,K$46)/1000</f>
        <v>1.937</v>
      </c>
    </row>
    <row r="62" customFormat="false" ht="15" hidden="false" customHeight="false" outlineLevel="0" collapsed="false">
      <c r="A62" s="3" t="s">
        <v>1277</v>
      </c>
      <c r="B62" s="2" t="s">
        <v>1278</v>
      </c>
      <c r="C62" s="2" t="s">
        <v>1494</v>
      </c>
      <c r="D62" s="3" t="s">
        <v>1495</v>
      </c>
      <c r="E62" s="11" t="n">
        <f aca="false">SUMIFS(관세청_HS코드별_국가!$O:$O,관세청_HS코드별_국가!$B:$B,$B62,관세청_HS코드별_국가!$D:$D,$C62,관세청_HS코드별_국가!$C:$C,E$46)/1000</f>
        <v>0</v>
      </c>
      <c r="F62" s="11" t="n">
        <f aca="false">SUMIFS(관세청_HS코드별_국가!$O:$O,관세청_HS코드별_국가!$B:$B,$B62,관세청_HS코드별_국가!$D:$D,$C62,관세청_HS코드별_국가!$C:$C,F$46)/1000</f>
        <v>0</v>
      </c>
      <c r="G62" s="11" t="n">
        <f aca="false">SUMIFS(관세청_HS코드별_국가!$O:$O,관세청_HS코드별_국가!$B:$B,$B62,관세청_HS코드별_국가!$D:$D,$C62,관세청_HS코드별_국가!$C:$C,G$46)/1000</f>
        <v>21.298</v>
      </c>
      <c r="H62" s="11" t="n">
        <f aca="false">SUMIFS(관세청_HS코드별_국가!$O:$O,관세청_HS코드별_국가!$B:$B,$B62,관세청_HS코드별_국가!$D:$D,$C62,관세청_HS코드별_국가!$C:$C,H$46)/1000</f>
        <v>26.516</v>
      </c>
      <c r="I62" s="11" t="n">
        <f aca="false">SUMIFS(관세청_HS코드별_국가!$O:$O,관세청_HS코드별_국가!$B:$B,$B62,관세청_HS코드별_국가!$D:$D,$C62,관세청_HS코드별_국가!$C:$C,I$46)/1000</f>
        <v>103.979</v>
      </c>
      <c r="J62" s="11" t="n">
        <f aca="false">SUMIFS(관세청_HS코드별_국가!$O:$O,관세청_HS코드별_국가!$B:$B,$B62,관세청_HS코드별_국가!$D:$D,$C62,관세청_HS코드별_국가!$C:$C,J$46)/1000</f>
        <v>175.979</v>
      </c>
      <c r="K62" s="11" t="n">
        <f aca="false">SUMIFS(관세청_HS코드별_국가!$O:$O,관세청_HS코드별_국가!$B:$B,$B62,관세청_HS코드별_국가!$D:$D,$C62,관세청_HS코드별_국가!$C:$C,K$46)/1000</f>
        <v>152.066</v>
      </c>
    </row>
    <row r="63" customFormat="false" ht="15" hidden="false" customHeight="false" outlineLevel="0" collapsed="false">
      <c r="A63" s="3" t="s">
        <v>1358</v>
      </c>
      <c r="B63" s="2" t="s">
        <v>1359</v>
      </c>
      <c r="C63" s="2" t="s">
        <v>1496</v>
      </c>
      <c r="D63" s="3" t="s">
        <v>1497</v>
      </c>
      <c r="E63" s="11" t="n">
        <f aca="false">SUMIFS(관세청_HS코드별_국가!$O:$O,관세청_HS코드별_국가!$B:$B,$B63,관세청_HS코드별_국가!$D:$D,$C63,관세청_HS코드별_국가!$C:$C,E$46)/1000</f>
        <v>0</v>
      </c>
      <c r="F63" s="11" t="n">
        <f aca="false">SUMIFS(관세청_HS코드별_국가!$O:$O,관세청_HS코드별_국가!$B:$B,$B63,관세청_HS코드별_국가!$D:$D,$C63,관세청_HS코드별_국가!$C:$C,F$46)/1000</f>
        <v>0</v>
      </c>
      <c r="G63" s="11" t="n">
        <f aca="false">SUMIFS(관세청_HS코드별_국가!$O:$O,관세청_HS코드별_국가!$B:$B,$B63,관세청_HS코드별_국가!$D:$D,$C63,관세청_HS코드별_국가!$C:$C,G$46)/1000</f>
        <v>0.828</v>
      </c>
      <c r="H63" s="11" t="n">
        <f aca="false">SUMIFS(관세청_HS코드별_국가!$O:$O,관세청_HS코드별_국가!$B:$B,$B63,관세청_HS코드별_국가!$D:$D,$C63,관세청_HS코드별_국가!$C:$C,H$46)/1000</f>
        <v>0.073</v>
      </c>
      <c r="I63" s="11" t="n">
        <f aca="false">SUMIFS(관세청_HS코드별_국가!$O:$O,관세청_HS코드별_국가!$B:$B,$B63,관세청_HS코드별_국가!$D:$D,$C63,관세청_HS코드별_국가!$C:$C,I$46)/1000</f>
        <v>0.957</v>
      </c>
      <c r="J63" s="11" t="n">
        <f aca="false">SUMIFS(관세청_HS코드별_국가!$O:$O,관세청_HS코드별_국가!$B:$B,$B63,관세청_HS코드별_국가!$D:$D,$C63,관세청_HS코드별_국가!$C:$C,J$46)/1000</f>
        <v>5.133</v>
      </c>
      <c r="K63" s="11" t="n">
        <f aca="false">SUMIFS(관세청_HS코드별_국가!$O:$O,관세청_HS코드별_국가!$B:$B,$B63,관세청_HS코드별_국가!$D:$D,$C63,관세청_HS코드별_국가!$C:$C,K$46)/1000</f>
        <v>3.173</v>
      </c>
    </row>
    <row r="64" customFormat="false" ht="15" hidden="false" customHeight="false" outlineLevel="0" collapsed="false">
      <c r="A64" s="3" t="s">
        <v>1358</v>
      </c>
      <c r="B64" s="2" t="s">
        <v>1359</v>
      </c>
      <c r="C64" s="2" t="s">
        <v>1498</v>
      </c>
      <c r="D64" s="3" t="s">
        <v>1499</v>
      </c>
      <c r="E64" s="11" t="n">
        <f aca="false">SUMIFS(관세청_HS코드별_국가!$O:$O,관세청_HS코드별_국가!$B:$B,$B64,관세청_HS코드별_국가!$D:$D,$C64,관세청_HS코드별_국가!$C:$C,E$46)/1000</f>
        <v>0</v>
      </c>
      <c r="F64" s="11" t="n">
        <f aca="false">SUMIFS(관세청_HS코드별_국가!$O:$O,관세청_HS코드별_국가!$B:$B,$B64,관세청_HS코드별_국가!$D:$D,$C64,관세청_HS코드별_국가!$C:$C,F$46)/1000</f>
        <v>0</v>
      </c>
      <c r="G64" s="11" t="n">
        <f aca="false">SUMIFS(관세청_HS코드별_국가!$O:$O,관세청_HS코드별_국가!$B:$B,$B64,관세청_HS코드별_국가!$D:$D,$C64,관세청_HS코드별_국가!$C:$C,G$46)/1000</f>
        <v>0</v>
      </c>
      <c r="H64" s="11" t="n">
        <f aca="false">SUMIFS(관세청_HS코드별_국가!$O:$O,관세청_HS코드별_국가!$B:$B,$B64,관세청_HS코드별_국가!$D:$D,$C64,관세청_HS코드별_국가!$C:$C,H$46)/1000</f>
        <v>0.097</v>
      </c>
      <c r="I64" s="11" t="n">
        <f aca="false">SUMIFS(관세청_HS코드별_국가!$O:$O,관세청_HS코드별_국가!$B:$B,$B64,관세청_HS코드별_국가!$D:$D,$C64,관세청_HS코드별_국가!$C:$C,I$46)/1000</f>
        <v>14.878</v>
      </c>
      <c r="J64" s="11" t="n">
        <f aca="false">SUMIFS(관세청_HS코드별_국가!$O:$O,관세청_HS코드별_국가!$B:$B,$B64,관세청_HS코드별_국가!$D:$D,$C64,관세청_HS코드별_국가!$C:$C,J$46)/1000</f>
        <v>4.625</v>
      </c>
      <c r="K64" s="11" t="n">
        <f aca="false">SUMIFS(관세청_HS코드별_국가!$O:$O,관세청_HS코드별_국가!$B:$B,$B64,관세청_HS코드별_국가!$D:$D,$C64,관세청_HS코드별_국가!$C:$C,K$46)/1000</f>
        <v>0</v>
      </c>
    </row>
    <row r="66" customFormat="false" ht="15" hidden="false" customHeight="false" outlineLevel="0" collapsed="false">
      <c r="A66" s="6" t="s">
        <v>1445</v>
      </c>
    </row>
    <row r="67" customFormat="false" ht="15" hidden="false" customHeight="false" outlineLevel="0" collapsed="false">
      <c r="A67" s="18" t="s">
        <v>68</v>
      </c>
      <c r="B67" s="18" t="s">
        <v>69</v>
      </c>
      <c r="C67" s="17" t="s">
        <v>1501</v>
      </c>
      <c r="D67" s="18" t="s">
        <v>1459</v>
      </c>
      <c r="E67" s="18" t="n">
        <v>2020</v>
      </c>
      <c r="F67" s="18" t="n">
        <v>2021</v>
      </c>
      <c r="G67" s="18" t="n">
        <v>2022</v>
      </c>
      <c r="H67" s="18" t="n">
        <v>2023</v>
      </c>
      <c r="I67" s="18" t="n">
        <v>2024</v>
      </c>
      <c r="J67" s="18" t="n">
        <v>2025</v>
      </c>
      <c r="K67" s="18" t="n">
        <v>2026</v>
      </c>
    </row>
    <row r="68" customFormat="false" ht="15" hidden="false" customHeight="false" outlineLevel="0" collapsed="false">
      <c r="A68" s="3" t="s">
        <v>95</v>
      </c>
      <c r="B68" s="2" t="s">
        <v>96</v>
      </c>
      <c r="C68" s="2" t="s">
        <v>1465</v>
      </c>
      <c r="D68" s="3" t="s">
        <v>1466</v>
      </c>
      <c r="E68" s="12" t="n">
        <f aca="false">SUMIFS(관세청_HS코드별_국가!$Q:$Q,관세청_HS코드별_국가!$B:$B,$B68,관세청_HS코드별_국가!$D:$D,$C68,관세청_HS코드별_국가!$C:$C,E$67)/1000</f>
        <v>0</v>
      </c>
      <c r="F68" s="12" t="n">
        <f aca="false">SUMIFS(관세청_HS코드별_국가!$Q:$Q,관세청_HS코드별_국가!$B:$B,$B68,관세청_HS코드별_국가!$D:$D,$C68,관세청_HS코드별_국가!$C:$C,F$67)/1000</f>
        <v>0</v>
      </c>
      <c r="G68" s="12" t="n">
        <f aca="false">SUMIFS(관세청_HS코드별_국가!$Q:$Q,관세청_HS코드별_국가!$B:$B,$B68,관세청_HS코드별_국가!$D:$D,$C68,관세청_HS코드별_국가!$C:$C,G$67)/1000</f>
        <v>0</v>
      </c>
      <c r="H68" s="12" t="n">
        <f aca="false">SUMIFS(관세청_HS코드별_국가!$Q:$Q,관세청_HS코드별_국가!$B:$B,$B68,관세청_HS코드별_국가!$D:$D,$C68,관세청_HS코드별_국가!$C:$C,H$67)/1000</f>
        <v>0</v>
      </c>
      <c r="I68" s="12" t="n">
        <f aca="false">SUMIFS(관세청_HS코드별_국가!$Q:$Q,관세청_HS코드별_국가!$B:$B,$B68,관세청_HS코드별_국가!$D:$D,$C68,관세청_HS코드별_국가!$C:$C,I$67)/1000</f>
        <v>0</v>
      </c>
      <c r="J68" s="12" t="n">
        <f aca="false">SUMIFS(관세청_HS코드별_국가!$Q:$Q,관세청_HS코드별_국가!$B:$B,$B68,관세청_HS코드별_국가!$D:$D,$C68,관세청_HS코드별_국가!$C:$C,J$67)/1000</f>
        <v>0.096</v>
      </c>
      <c r="K68" s="12" t="n">
        <f aca="false">SUMIFS(관세청_HS코드별_국가!$Q:$Q,관세청_HS코드별_국가!$B:$B,$B68,관세청_HS코드별_국가!$D:$D,$C68,관세청_HS코드별_국가!$C:$C,K$67)/1000</f>
        <v>0</v>
      </c>
    </row>
    <row r="69" customFormat="false" ht="15" hidden="false" customHeight="false" outlineLevel="0" collapsed="false">
      <c r="A69" s="3" t="s">
        <v>95</v>
      </c>
      <c r="B69" s="2" t="s">
        <v>96</v>
      </c>
      <c r="C69" s="2" t="s">
        <v>1467</v>
      </c>
      <c r="D69" s="3" t="s">
        <v>1468</v>
      </c>
      <c r="E69" s="12" t="n">
        <f aca="false">SUMIFS(관세청_HS코드별_국가!$Q:$Q,관세청_HS코드별_국가!$B:$B,$B69,관세청_HS코드별_국가!$D:$D,$C69,관세청_HS코드별_국가!$C:$C,E$67)/1000</f>
        <v>0</v>
      </c>
      <c r="F69" s="12" t="n">
        <f aca="false">SUMIFS(관세청_HS코드별_국가!$Q:$Q,관세청_HS코드별_국가!$B:$B,$B69,관세청_HS코드별_국가!$D:$D,$C69,관세청_HS코드별_국가!$C:$C,F$67)/1000</f>
        <v>0</v>
      </c>
      <c r="G69" s="12" t="n">
        <f aca="false">SUMIFS(관세청_HS코드별_국가!$Q:$Q,관세청_HS코드별_국가!$B:$B,$B69,관세청_HS코드별_국가!$D:$D,$C69,관세청_HS코드별_국가!$C:$C,G$67)/1000</f>
        <v>0.004</v>
      </c>
      <c r="H69" s="12" t="n">
        <f aca="false">SUMIFS(관세청_HS코드별_국가!$Q:$Q,관세청_HS코드별_국가!$B:$B,$B69,관세청_HS코드별_국가!$D:$D,$C69,관세청_HS코드별_국가!$C:$C,H$67)/1000</f>
        <v>0</v>
      </c>
      <c r="I69" s="12" t="n">
        <f aca="false">SUMIFS(관세청_HS코드별_국가!$Q:$Q,관세청_HS코드별_국가!$B:$B,$B69,관세청_HS코드별_국가!$D:$D,$C69,관세청_HS코드별_국가!$C:$C,I$67)/1000</f>
        <v>5.144</v>
      </c>
      <c r="J69" s="12" t="n">
        <f aca="false">SUMIFS(관세청_HS코드별_국가!$Q:$Q,관세청_HS코드별_국가!$B:$B,$B69,관세청_HS코드별_국가!$D:$D,$C69,관세청_HS코드별_국가!$C:$C,J$67)/1000</f>
        <v>0</v>
      </c>
      <c r="K69" s="12" t="n">
        <f aca="false">SUMIFS(관세청_HS코드별_국가!$Q:$Q,관세청_HS코드별_국가!$B:$B,$B69,관세청_HS코드별_국가!$D:$D,$C69,관세청_HS코드별_국가!$C:$C,K$67)/1000</f>
        <v>0</v>
      </c>
    </row>
    <row r="70" customFormat="false" ht="15" hidden="false" customHeight="false" outlineLevel="0" collapsed="false">
      <c r="A70" s="3" t="s">
        <v>95</v>
      </c>
      <c r="B70" s="2" t="s">
        <v>96</v>
      </c>
      <c r="C70" s="2" t="s">
        <v>1469</v>
      </c>
      <c r="D70" s="3" t="s">
        <v>1470</v>
      </c>
      <c r="E70" s="12" t="n">
        <f aca="false">SUMIFS(관세청_HS코드별_국가!$Q:$Q,관세청_HS코드별_국가!$B:$B,$B70,관세청_HS코드별_국가!$D:$D,$C70,관세청_HS코드별_국가!$C:$C,E$67)/1000</f>
        <v>1.049</v>
      </c>
      <c r="F70" s="12" t="n">
        <f aca="false">SUMIFS(관세청_HS코드별_국가!$Q:$Q,관세청_HS코드별_국가!$B:$B,$B70,관세청_HS코드별_국가!$D:$D,$C70,관세청_HS코드별_국가!$C:$C,F$67)/1000</f>
        <v>0.536</v>
      </c>
      <c r="G70" s="12" t="n">
        <f aca="false">SUMIFS(관세청_HS코드별_국가!$Q:$Q,관세청_HS코드별_국가!$B:$B,$B70,관세청_HS코드별_국가!$D:$D,$C70,관세청_HS코드별_국가!$C:$C,G$67)/1000</f>
        <v>1.737</v>
      </c>
      <c r="H70" s="12" t="n">
        <f aca="false">SUMIFS(관세청_HS코드별_국가!$Q:$Q,관세청_HS코드별_국가!$B:$B,$B70,관세청_HS코드별_국가!$D:$D,$C70,관세청_HS코드별_국가!$C:$C,H$67)/1000</f>
        <v>0.507</v>
      </c>
      <c r="I70" s="12" t="n">
        <f aca="false">SUMIFS(관세청_HS코드별_국가!$Q:$Q,관세청_HS코드별_국가!$B:$B,$B70,관세청_HS코드별_국가!$D:$D,$C70,관세청_HS코드별_국가!$C:$C,I$67)/1000</f>
        <v>0</v>
      </c>
      <c r="J70" s="12" t="n">
        <f aca="false">SUMIFS(관세청_HS코드별_국가!$Q:$Q,관세청_HS코드별_국가!$B:$B,$B70,관세청_HS코드별_국가!$D:$D,$C70,관세청_HS코드별_국가!$C:$C,J$67)/1000</f>
        <v>0.49</v>
      </c>
      <c r="K70" s="12" t="n">
        <f aca="false">SUMIFS(관세청_HS코드별_국가!$Q:$Q,관세청_HS코드별_국가!$B:$B,$B70,관세청_HS코드별_국가!$D:$D,$C70,관세청_HS코드별_국가!$C:$C,K$67)/1000</f>
        <v>0</v>
      </c>
    </row>
    <row r="71" customFormat="false" ht="15" hidden="false" customHeight="false" outlineLevel="0" collapsed="false">
      <c r="A71" s="3" t="s">
        <v>95</v>
      </c>
      <c r="B71" s="2" t="s">
        <v>96</v>
      </c>
      <c r="C71" s="2" t="s">
        <v>1471</v>
      </c>
      <c r="D71" s="3" t="s">
        <v>1472</v>
      </c>
      <c r="E71" s="12" t="n">
        <f aca="false">SUMIFS(관세청_HS코드별_국가!$Q:$Q,관세청_HS코드별_국가!$B:$B,$B71,관세청_HS코드별_국가!$D:$D,$C71,관세청_HS코드별_국가!$C:$C,E$67)/1000</f>
        <v>131.731</v>
      </c>
      <c r="F71" s="12" t="n">
        <f aca="false">SUMIFS(관세청_HS코드별_국가!$Q:$Q,관세청_HS코드별_국가!$B:$B,$B71,관세청_HS코드별_국가!$D:$D,$C71,관세청_HS코드별_국가!$C:$C,F$67)/1000</f>
        <v>158.288</v>
      </c>
      <c r="G71" s="12" t="n">
        <f aca="false">SUMIFS(관세청_HS코드별_국가!$Q:$Q,관세청_HS코드별_국가!$B:$B,$B71,관세청_HS코드별_국가!$D:$D,$C71,관세청_HS코드별_국가!$C:$C,G$67)/1000</f>
        <v>114.473</v>
      </c>
      <c r="H71" s="12" t="n">
        <f aca="false">SUMIFS(관세청_HS코드별_국가!$Q:$Q,관세청_HS코드별_국가!$B:$B,$B71,관세청_HS코드별_국가!$D:$D,$C71,관세청_HS코드별_국가!$C:$C,H$67)/1000</f>
        <v>154.168</v>
      </c>
      <c r="I71" s="12" t="n">
        <f aca="false">SUMIFS(관세청_HS코드별_국가!$Q:$Q,관세청_HS코드별_국가!$B:$B,$B71,관세청_HS코드별_국가!$D:$D,$C71,관세청_HS코드별_국가!$C:$C,I$67)/1000</f>
        <v>188.143</v>
      </c>
      <c r="J71" s="12" t="n">
        <f aca="false">SUMIFS(관세청_HS코드별_국가!$Q:$Q,관세청_HS코드별_국가!$B:$B,$B71,관세청_HS코드별_국가!$D:$D,$C71,관세청_HS코드별_국가!$C:$C,J$67)/1000</f>
        <v>189.086</v>
      </c>
      <c r="K71" s="12" t="n">
        <f aca="false">SUMIFS(관세청_HS코드별_국가!$Q:$Q,관세청_HS코드별_국가!$B:$B,$B71,관세청_HS코드별_국가!$D:$D,$C71,관세청_HS코드별_국가!$C:$C,K$67)/1000</f>
        <v>182.126</v>
      </c>
    </row>
    <row r="72" customFormat="false" ht="15" hidden="false" customHeight="false" outlineLevel="0" collapsed="false">
      <c r="A72" s="3" t="s">
        <v>95</v>
      </c>
      <c r="B72" s="2" t="s">
        <v>96</v>
      </c>
      <c r="C72" s="2" t="s">
        <v>1473</v>
      </c>
      <c r="D72" s="3" t="s">
        <v>1474</v>
      </c>
      <c r="E72" s="12" t="n">
        <f aca="false">SUMIFS(관세청_HS코드별_국가!$Q:$Q,관세청_HS코드별_국가!$B:$B,$B72,관세청_HS코드별_국가!$D:$D,$C72,관세청_HS코드별_국가!$C:$C,E$67)/1000</f>
        <v>20.662</v>
      </c>
      <c r="F72" s="12" t="n">
        <f aca="false">SUMIFS(관세청_HS코드별_국가!$Q:$Q,관세청_HS코드별_국가!$B:$B,$B72,관세청_HS코드별_국가!$D:$D,$C72,관세청_HS코드별_국가!$C:$C,F$67)/1000</f>
        <v>39.179</v>
      </c>
      <c r="G72" s="12" t="n">
        <f aca="false">SUMIFS(관세청_HS코드별_국가!$Q:$Q,관세청_HS코드별_국가!$B:$B,$B72,관세청_HS코드별_국가!$D:$D,$C72,관세청_HS코드별_국가!$C:$C,G$67)/1000</f>
        <v>0</v>
      </c>
      <c r="H72" s="12" t="n">
        <f aca="false">SUMIFS(관세청_HS코드별_국가!$Q:$Q,관세청_HS코드별_국가!$B:$B,$B72,관세청_HS코드별_국가!$D:$D,$C72,관세청_HS코드별_국가!$C:$C,H$67)/1000</f>
        <v>0</v>
      </c>
      <c r="I72" s="12" t="n">
        <f aca="false">SUMIFS(관세청_HS코드별_국가!$Q:$Q,관세청_HS코드별_국가!$B:$B,$B72,관세청_HS코드별_국가!$D:$D,$C72,관세청_HS코드별_국가!$C:$C,I$67)/1000</f>
        <v>0</v>
      </c>
      <c r="J72" s="12" t="n">
        <f aca="false">SUMIFS(관세청_HS코드별_국가!$Q:$Q,관세청_HS코드별_국가!$B:$B,$B72,관세청_HS코드별_국가!$D:$D,$C72,관세청_HS코드별_국가!$C:$C,J$67)/1000</f>
        <v>0</v>
      </c>
      <c r="K72" s="12" t="n">
        <f aca="false">SUMIFS(관세청_HS코드별_국가!$Q:$Q,관세청_HS코드별_국가!$B:$B,$B72,관세청_HS코드별_국가!$D:$D,$C72,관세청_HS코드별_국가!$C:$C,K$67)/1000</f>
        <v>0</v>
      </c>
    </row>
    <row r="73" customFormat="false" ht="15" hidden="false" customHeight="false" outlineLevel="0" collapsed="false">
      <c r="A73" s="3" t="s">
        <v>95</v>
      </c>
      <c r="B73" s="2" t="s">
        <v>96</v>
      </c>
      <c r="C73" s="2" t="s">
        <v>1475</v>
      </c>
      <c r="D73" s="3" t="s">
        <v>1474</v>
      </c>
      <c r="E73" s="12" t="n">
        <f aca="false">SUMIFS(관세청_HS코드별_국가!$Q:$Q,관세청_HS코드별_국가!$B:$B,$B73,관세청_HS코드별_국가!$D:$D,$C73,관세청_HS코드별_국가!$C:$C,E$67)/1000</f>
        <v>0</v>
      </c>
      <c r="F73" s="12" t="n">
        <f aca="false">SUMIFS(관세청_HS코드별_국가!$Q:$Q,관세청_HS코드별_국가!$B:$B,$B73,관세청_HS코드별_국가!$D:$D,$C73,관세청_HS코드별_국가!$C:$C,F$67)/1000</f>
        <v>0</v>
      </c>
      <c r="G73" s="12" t="n">
        <f aca="false">SUMIFS(관세청_HS코드별_국가!$Q:$Q,관세청_HS코드별_국가!$B:$B,$B73,관세청_HS코드별_국가!$D:$D,$C73,관세청_HS코드별_국가!$C:$C,G$67)/1000</f>
        <v>38.192</v>
      </c>
      <c r="H73" s="12" t="n">
        <f aca="false">SUMIFS(관세청_HS코드별_국가!$Q:$Q,관세청_HS코드별_국가!$B:$B,$B73,관세청_HS코드별_국가!$D:$D,$C73,관세청_HS코드별_국가!$C:$C,H$67)/1000</f>
        <v>21.971</v>
      </c>
      <c r="I73" s="12" t="n">
        <f aca="false">SUMIFS(관세청_HS코드별_국가!$Q:$Q,관세청_HS코드별_국가!$B:$B,$B73,관세청_HS코드별_국가!$D:$D,$C73,관세청_HS코드별_국가!$C:$C,I$67)/1000</f>
        <v>37.418</v>
      </c>
      <c r="J73" s="12" t="n">
        <f aca="false">SUMIFS(관세청_HS코드별_국가!$Q:$Q,관세청_HS코드별_국가!$B:$B,$B73,관세청_HS코드별_국가!$D:$D,$C73,관세청_HS코드별_국가!$C:$C,J$67)/1000</f>
        <v>36.274</v>
      </c>
      <c r="K73" s="12" t="n">
        <f aca="false">SUMIFS(관세청_HS코드별_국가!$Q:$Q,관세청_HS코드별_국가!$B:$B,$B73,관세청_HS코드별_국가!$D:$D,$C73,관세청_HS코드별_국가!$C:$C,K$67)/1000</f>
        <v>41.468</v>
      </c>
    </row>
    <row r="74" customFormat="false" ht="15" hidden="false" customHeight="false" outlineLevel="0" collapsed="false">
      <c r="A74" s="3" t="s">
        <v>517</v>
      </c>
      <c r="B74" s="2" t="s">
        <v>518</v>
      </c>
      <c r="C74" s="2" t="s">
        <v>1476</v>
      </c>
      <c r="D74" s="3" t="s">
        <v>1477</v>
      </c>
      <c r="E74" s="12" t="n">
        <f aca="false">SUMIFS(관세청_HS코드별_국가!$Q:$Q,관세청_HS코드별_국가!$B:$B,$B74,관세청_HS코드별_국가!$D:$D,$C74,관세청_HS코드별_국가!$C:$C,E$67)/1000</f>
        <v>0</v>
      </c>
      <c r="F74" s="12" t="n">
        <f aca="false">SUMIFS(관세청_HS코드별_국가!$Q:$Q,관세청_HS코드별_국가!$B:$B,$B74,관세청_HS코드별_국가!$D:$D,$C74,관세청_HS코드별_국가!$C:$C,F$67)/1000</f>
        <v>0</v>
      </c>
      <c r="G74" s="12" t="n">
        <f aca="false">SUMIFS(관세청_HS코드별_국가!$Q:$Q,관세청_HS코드별_국가!$B:$B,$B74,관세청_HS코드별_국가!$D:$D,$C74,관세청_HS코드별_국가!$C:$C,G$67)/1000</f>
        <v>0</v>
      </c>
      <c r="H74" s="12" t="n">
        <f aca="false">SUMIFS(관세청_HS코드별_국가!$Q:$Q,관세청_HS코드별_국가!$B:$B,$B74,관세청_HS코드별_국가!$D:$D,$C74,관세청_HS코드별_국가!$C:$C,H$67)/1000</f>
        <v>0</v>
      </c>
      <c r="I74" s="12" t="n">
        <f aca="false">SUMIFS(관세청_HS코드별_국가!$Q:$Q,관세청_HS코드별_국가!$B:$B,$B74,관세청_HS코드별_국가!$D:$D,$C74,관세청_HS코드별_국가!$C:$C,I$67)/1000</f>
        <v>0</v>
      </c>
      <c r="J74" s="12" t="n">
        <f aca="false">SUMIFS(관세청_HS코드별_국가!$Q:$Q,관세청_HS코드별_국가!$B:$B,$B74,관세청_HS코드별_국가!$D:$D,$C74,관세청_HS코드별_국가!$C:$C,J$67)/1000</f>
        <v>0</v>
      </c>
      <c r="K74" s="12" t="n">
        <f aca="false">SUMIFS(관세청_HS코드별_국가!$Q:$Q,관세청_HS코드별_국가!$B:$B,$B74,관세청_HS코드별_국가!$D:$D,$C74,관세청_HS코드별_국가!$C:$C,K$67)/1000</f>
        <v>0.001</v>
      </c>
    </row>
    <row r="75" customFormat="false" ht="15" hidden="false" customHeight="false" outlineLevel="0" collapsed="false">
      <c r="A75" s="3" t="s">
        <v>517</v>
      </c>
      <c r="B75" s="2" t="s">
        <v>518</v>
      </c>
      <c r="C75" s="2" t="s">
        <v>1478</v>
      </c>
      <c r="D75" s="3" t="s">
        <v>1479</v>
      </c>
      <c r="E75" s="12" t="n">
        <f aca="false">SUMIFS(관세청_HS코드별_국가!$Q:$Q,관세청_HS코드별_국가!$B:$B,$B75,관세청_HS코드별_국가!$D:$D,$C75,관세청_HS코드별_국가!$C:$C,E$67)/1000</f>
        <v>73.25</v>
      </c>
      <c r="F75" s="12" t="n">
        <f aca="false">SUMIFS(관세청_HS코드별_국가!$Q:$Q,관세청_HS코드별_국가!$B:$B,$B75,관세청_HS코드별_국가!$D:$D,$C75,관세청_HS코드별_국가!$C:$C,F$67)/1000</f>
        <v>159.4</v>
      </c>
      <c r="G75" s="12" t="n">
        <f aca="false">SUMIFS(관세청_HS코드별_국가!$Q:$Q,관세청_HS코드별_국가!$B:$B,$B75,관세청_HS코드별_국가!$D:$D,$C75,관세청_HS코드별_국가!$C:$C,G$67)/1000</f>
        <v>44</v>
      </c>
      <c r="H75" s="12" t="n">
        <f aca="false">SUMIFS(관세청_HS코드별_국가!$Q:$Q,관세청_HS코드별_국가!$B:$B,$B75,관세청_HS코드별_국가!$D:$D,$C75,관세청_HS코드별_국가!$C:$C,H$67)/1000</f>
        <v>29.85</v>
      </c>
      <c r="I75" s="12" t="n">
        <f aca="false">SUMIFS(관세청_HS코드별_국가!$Q:$Q,관세청_HS코드별_국가!$B:$B,$B75,관세청_HS코드별_국가!$D:$D,$C75,관세청_HS코드별_국가!$C:$C,I$67)/1000</f>
        <v>87.6</v>
      </c>
      <c r="J75" s="12" t="n">
        <f aca="false">SUMIFS(관세청_HS코드별_국가!$Q:$Q,관세청_HS코드별_국가!$B:$B,$B75,관세청_HS코드별_국가!$D:$D,$C75,관세청_HS코드별_국가!$C:$C,J$67)/1000</f>
        <v>159.425</v>
      </c>
      <c r="K75" s="12" t="n">
        <f aca="false">SUMIFS(관세청_HS코드별_국가!$Q:$Q,관세청_HS코드별_국가!$B:$B,$B75,관세청_HS코드별_국가!$D:$D,$C75,관세청_HS코드별_국가!$C:$C,K$67)/1000</f>
        <v>116.9</v>
      </c>
    </row>
    <row r="76" customFormat="false" ht="15" hidden="false" customHeight="false" outlineLevel="0" collapsed="false">
      <c r="A76" s="3" t="s">
        <v>517</v>
      </c>
      <c r="B76" s="2" t="s">
        <v>518</v>
      </c>
      <c r="C76" s="2" t="s">
        <v>1480</v>
      </c>
      <c r="D76" s="3" t="s">
        <v>1481</v>
      </c>
      <c r="E76" s="12" t="n">
        <f aca="false">SUMIFS(관세청_HS코드별_국가!$Q:$Q,관세청_HS코드별_국가!$B:$B,$B76,관세청_HS코드별_국가!$D:$D,$C76,관세청_HS코드별_국가!$C:$C,E$67)/1000</f>
        <v>0.21</v>
      </c>
      <c r="F76" s="12" t="n">
        <f aca="false">SUMIFS(관세청_HS코드별_국가!$Q:$Q,관세청_HS코드별_국가!$B:$B,$B76,관세청_HS코드별_국가!$D:$D,$C76,관세청_HS코드별_국가!$C:$C,F$67)/1000</f>
        <v>3.406</v>
      </c>
      <c r="G76" s="12" t="n">
        <f aca="false">SUMIFS(관세청_HS코드별_국가!$Q:$Q,관세청_HS코드별_국가!$B:$B,$B76,관세청_HS코드별_국가!$D:$D,$C76,관세청_HS코드별_국가!$C:$C,G$67)/1000</f>
        <v>2.02</v>
      </c>
      <c r="H76" s="12" t="n">
        <f aca="false">SUMIFS(관세청_HS코드별_국가!$Q:$Q,관세청_HS코드별_국가!$B:$B,$B76,관세청_HS코드별_국가!$D:$D,$C76,관세청_HS코드별_국가!$C:$C,H$67)/1000</f>
        <v>10.43</v>
      </c>
      <c r="I76" s="12" t="n">
        <f aca="false">SUMIFS(관세청_HS코드별_국가!$Q:$Q,관세청_HS코드별_국가!$B:$B,$B76,관세청_HS코드별_국가!$D:$D,$C76,관세청_HS코드별_국가!$C:$C,I$67)/1000</f>
        <v>3.928</v>
      </c>
      <c r="J76" s="12" t="n">
        <f aca="false">SUMIFS(관세청_HS코드별_국가!$Q:$Q,관세청_HS코드별_국가!$B:$B,$B76,관세청_HS코드별_국가!$D:$D,$C76,관세청_HS코드별_국가!$C:$C,J$67)/1000</f>
        <v>0.579</v>
      </c>
      <c r="K76" s="12" t="n">
        <f aca="false">SUMIFS(관세청_HS코드별_국가!$Q:$Q,관세청_HS코드별_국가!$B:$B,$B76,관세청_HS코드별_국가!$D:$D,$C76,관세청_HS코드별_국가!$C:$C,K$67)/1000</f>
        <v>3.153</v>
      </c>
    </row>
    <row r="77" customFormat="false" ht="15" hidden="false" customHeight="false" outlineLevel="0" collapsed="false">
      <c r="A77" s="3" t="s">
        <v>517</v>
      </c>
      <c r="B77" s="2" t="s">
        <v>518</v>
      </c>
      <c r="C77" s="2" t="s">
        <v>1482</v>
      </c>
      <c r="D77" s="3" t="s">
        <v>1483</v>
      </c>
      <c r="E77" s="12" t="n">
        <f aca="false">SUMIFS(관세청_HS코드별_국가!$Q:$Q,관세청_HS코드별_국가!$B:$B,$B77,관세청_HS코드별_국가!$D:$D,$C77,관세청_HS코드별_국가!$C:$C,E$67)/1000</f>
        <v>1.321</v>
      </c>
      <c r="F77" s="12" t="n">
        <f aca="false">SUMIFS(관세청_HS코드별_국가!$Q:$Q,관세청_HS코드별_국가!$B:$B,$B77,관세청_HS코드별_국가!$D:$D,$C77,관세청_HS코드별_국가!$C:$C,F$67)/1000</f>
        <v>0.187</v>
      </c>
      <c r="G77" s="12" t="n">
        <f aca="false">SUMIFS(관세청_HS코드별_국가!$Q:$Q,관세청_HS코드별_국가!$B:$B,$B77,관세청_HS코드별_국가!$D:$D,$C77,관세청_HS코드별_국가!$C:$C,G$67)/1000</f>
        <v>0.009</v>
      </c>
      <c r="H77" s="12" t="n">
        <f aca="false">SUMIFS(관세청_HS코드별_국가!$Q:$Q,관세청_HS코드별_국가!$B:$B,$B77,관세청_HS코드별_국가!$D:$D,$C77,관세청_HS코드별_국가!$C:$C,H$67)/1000</f>
        <v>0.093</v>
      </c>
      <c r="I77" s="12" t="n">
        <f aca="false">SUMIFS(관세청_HS코드별_국가!$Q:$Q,관세청_HS코드별_국가!$B:$B,$B77,관세청_HS코드별_국가!$D:$D,$C77,관세청_HS코드별_국가!$C:$C,I$67)/1000</f>
        <v>0.727</v>
      </c>
      <c r="J77" s="12" t="n">
        <f aca="false">SUMIFS(관세청_HS코드별_국가!$Q:$Q,관세청_HS코드별_국가!$B:$B,$B77,관세청_HS코드별_국가!$D:$D,$C77,관세청_HS코드별_국가!$C:$C,J$67)/1000</f>
        <v>2.677</v>
      </c>
      <c r="K77" s="12" t="n">
        <f aca="false">SUMIFS(관세청_HS코드별_국가!$Q:$Q,관세청_HS코드별_국가!$B:$B,$B77,관세청_HS코드별_국가!$D:$D,$C77,관세청_HS코드별_국가!$C:$C,K$67)/1000</f>
        <v>1.122</v>
      </c>
    </row>
    <row r="78" customFormat="false" ht="15" hidden="false" customHeight="false" outlineLevel="0" collapsed="false">
      <c r="A78" s="3" t="s">
        <v>761</v>
      </c>
      <c r="B78" s="2" t="s">
        <v>762</v>
      </c>
      <c r="C78" s="2" t="s">
        <v>1484</v>
      </c>
      <c r="D78" s="3" t="s">
        <v>1485</v>
      </c>
      <c r="E78" s="12" t="n">
        <f aca="false">SUMIFS(관세청_HS코드별_국가!$Q:$Q,관세청_HS코드별_국가!$B:$B,$B78,관세청_HS코드별_국가!$D:$D,$C78,관세청_HS코드별_국가!$C:$C,E$67)/1000</f>
        <v>190.042</v>
      </c>
      <c r="F78" s="12" t="n">
        <f aca="false">SUMIFS(관세청_HS코드별_국가!$Q:$Q,관세청_HS코드별_국가!$B:$B,$B78,관세청_HS코드별_국가!$D:$D,$C78,관세청_HS코드별_국가!$C:$C,F$67)/1000</f>
        <v>175.01</v>
      </c>
      <c r="G78" s="12" t="n">
        <f aca="false">SUMIFS(관세청_HS코드별_국가!$Q:$Q,관세청_HS코드별_국가!$B:$B,$B78,관세청_HS코드별_국가!$D:$D,$C78,관세청_HS코드별_국가!$C:$C,G$67)/1000</f>
        <v>142.215</v>
      </c>
      <c r="H78" s="12" t="n">
        <f aca="false">SUMIFS(관세청_HS코드별_국가!$Q:$Q,관세청_HS코드별_국가!$B:$B,$B78,관세청_HS코드별_국가!$D:$D,$C78,관세청_HS코드별_국가!$C:$C,H$67)/1000</f>
        <v>148.408</v>
      </c>
      <c r="I78" s="12" t="n">
        <f aca="false">SUMIFS(관세청_HS코드별_국가!$Q:$Q,관세청_HS코드별_국가!$B:$B,$B78,관세청_HS코드별_국가!$D:$D,$C78,관세청_HS코드별_국가!$C:$C,I$67)/1000</f>
        <v>146.46</v>
      </c>
      <c r="J78" s="12" t="n">
        <f aca="false">SUMIFS(관세청_HS코드별_국가!$Q:$Q,관세청_HS코드별_국가!$B:$B,$B78,관세청_HS코드별_국가!$D:$D,$C78,관세청_HS코드별_국가!$C:$C,J$67)/1000</f>
        <v>154.379</v>
      </c>
      <c r="K78" s="12" t="n">
        <f aca="false">SUMIFS(관세청_HS코드별_국가!$Q:$Q,관세청_HS코드별_국가!$B:$B,$B78,관세청_HS코드별_국가!$D:$D,$C78,관세청_HS코드별_국가!$C:$C,K$67)/1000</f>
        <v>98.894</v>
      </c>
    </row>
    <row r="79" customFormat="false" ht="15" hidden="false" customHeight="false" outlineLevel="0" collapsed="false">
      <c r="A79" s="3" t="s">
        <v>761</v>
      </c>
      <c r="B79" s="2" t="s">
        <v>762</v>
      </c>
      <c r="C79" s="2" t="s">
        <v>1486</v>
      </c>
      <c r="D79" s="3" t="s">
        <v>1487</v>
      </c>
      <c r="E79" s="12" t="n">
        <f aca="false">SUMIFS(관세청_HS코드별_국가!$Q:$Q,관세청_HS코드별_국가!$B:$B,$B79,관세청_HS코드별_국가!$D:$D,$C79,관세청_HS코드별_국가!$C:$C,E$67)/1000</f>
        <v>0.859</v>
      </c>
      <c r="F79" s="12" t="n">
        <f aca="false">SUMIFS(관세청_HS코드별_국가!$Q:$Q,관세청_HS코드별_국가!$B:$B,$B79,관세청_HS코드별_국가!$D:$D,$C79,관세청_HS코드별_국가!$C:$C,F$67)/1000</f>
        <v>1.023</v>
      </c>
      <c r="G79" s="12" t="n">
        <f aca="false">SUMIFS(관세청_HS코드별_국가!$Q:$Q,관세청_HS코드별_국가!$B:$B,$B79,관세청_HS코드별_국가!$D:$D,$C79,관세청_HS코드별_국가!$C:$C,G$67)/1000</f>
        <v>0.234</v>
      </c>
      <c r="H79" s="12" t="n">
        <f aca="false">SUMIFS(관세청_HS코드별_국가!$Q:$Q,관세청_HS코드별_국가!$B:$B,$B79,관세청_HS코드별_국가!$D:$D,$C79,관세청_HS코드별_국가!$C:$C,H$67)/1000</f>
        <v>4.461</v>
      </c>
      <c r="I79" s="12" t="n">
        <f aca="false">SUMIFS(관세청_HS코드별_국가!$Q:$Q,관세청_HS코드별_국가!$B:$B,$B79,관세청_HS코드별_국가!$D:$D,$C79,관세청_HS코드별_국가!$C:$C,I$67)/1000</f>
        <v>2.558</v>
      </c>
      <c r="J79" s="12" t="n">
        <f aca="false">SUMIFS(관세청_HS코드별_국가!$Q:$Q,관세청_HS코드별_국가!$B:$B,$B79,관세청_HS코드별_국가!$D:$D,$C79,관세청_HS코드별_국가!$C:$C,J$67)/1000</f>
        <v>3.388</v>
      </c>
      <c r="K79" s="12" t="n">
        <f aca="false">SUMIFS(관세청_HS코드별_국가!$Q:$Q,관세청_HS코드별_국가!$B:$B,$B79,관세청_HS코드별_국가!$D:$D,$C79,관세청_HS코드별_국가!$C:$C,K$67)/1000</f>
        <v>4.473</v>
      </c>
    </row>
    <row r="80" customFormat="false" ht="15" hidden="false" customHeight="false" outlineLevel="0" collapsed="false">
      <c r="A80" s="3" t="s">
        <v>1073</v>
      </c>
      <c r="B80" s="2" t="s">
        <v>1074</v>
      </c>
      <c r="C80" s="2" t="s">
        <v>1488</v>
      </c>
      <c r="D80" s="3" t="s">
        <v>1489</v>
      </c>
      <c r="E80" s="12" t="n">
        <f aca="false">SUMIFS(관세청_HS코드별_국가!$Q:$Q,관세청_HS코드별_국가!$B:$B,$B80,관세청_HS코드별_국가!$D:$D,$C80,관세청_HS코드별_국가!$C:$C,E$67)/1000</f>
        <v>3.809</v>
      </c>
      <c r="F80" s="12" t="n">
        <f aca="false">SUMIFS(관세청_HS코드별_국가!$Q:$Q,관세청_HS코드별_국가!$B:$B,$B80,관세청_HS코드별_국가!$D:$D,$C80,관세청_HS코드별_국가!$C:$C,F$67)/1000</f>
        <v>1.86</v>
      </c>
      <c r="G80" s="12" t="n">
        <f aca="false">SUMIFS(관세청_HS코드별_국가!$Q:$Q,관세청_HS코드별_국가!$B:$B,$B80,관세청_HS코드별_국가!$D:$D,$C80,관세청_HS코드별_국가!$C:$C,G$67)/1000</f>
        <v>2.991</v>
      </c>
      <c r="H80" s="12" t="n">
        <f aca="false">SUMIFS(관세청_HS코드별_국가!$Q:$Q,관세청_HS코드별_국가!$B:$B,$B80,관세청_HS코드별_국가!$D:$D,$C80,관세청_HS코드별_국가!$C:$C,H$67)/1000</f>
        <v>1.17</v>
      </c>
      <c r="I80" s="12" t="n">
        <f aca="false">SUMIFS(관세청_HS코드별_국가!$Q:$Q,관세청_HS코드별_국가!$B:$B,$B80,관세청_HS코드별_국가!$D:$D,$C80,관세청_HS코드별_국가!$C:$C,I$67)/1000</f>
        <v>18.811</v>
      </c>
      <c r="J80" s="12" t="n">
        <f aca="false">SUMIFS(관세청_HS코드별_국가!$Q:$Q,관세청_HS코드별_국가!$B:$B,$B80,관세청_HS코드별_국가!$D:$D,$C80,관세청_HS코드별_국가!$C:$C,J$67)/1000</f>
        <v>3.626</v>
      </c>
      <c r="K80" s="12" t="n">
        <f aca="false">SUMIFS(관세청_HS코드별_국가!$Q:$Q,관세청_HS코드별_국가!$B:$B,$B80,관세청_HS코드별_국가!$D:$D,$C80,관세청_HS코드별_국가!$C:$C,K$67)/1000</f>
        <v>2.949</v>
      </c>
    </row>
    <row r="81" customFormat="false" ht="15" hidden="false" customHeight="false" outlineLevel="0" collapsed="false">
      <c r="A81" s="3" t="s">
        <v>1073</v>
      </c>
      <c r="B81" s="2" t="s">
        <v>1074</v>
      </c>
      <c r="C81" s="2" t="s">
        <v>1490</v>
      </c>
      <c r="D81" s="3" t="s">
        <v>1491</v>
      </c>
      <c r="E81" s="12" t="n">
        <f aca="false">SUMIFS(관세청_HS코드별_국가!$Q:$Q,관세청_HS코드별_국가!$B:$B,$B81,관세청_HS코드별_국가!$D:$D,$C81,관세청_HS코드별_국가!$C:$C,E$67)/1000</f>
        <v>3.213</v>
      </c>
      <c r="F81" s="12" t="n">
        <f aca="false">SUMIFS(관세청_HS코드별_국가!$Q:$Q,관세청_HS코드별_국가!$B:$B,$B81,관세청_HS코드별_국가!$D:$D,$C81,관세청_HS코드별_국가!$C:$C,F$67)/1000</f>
        <v>4.861</v>
      </c>
      <c r="G81" s="12" t="n">
        <f aca="false">SUMIFS(관세청_HS코드별_국가!$Q:$Q,관세청_HS코드별_국가!$B:$B,$B81,관세청_HS코드별_국가!$D:$D,$C81,관세청_HS코드별_국가!$C:$C,G$67)/1000</f>
        <v>2.443</v>
      </c>
      <c r="H81" s="12" t="n">
        <f aca="false">SUMIFS(관세청_HS코드별_국가!$Q:$Q,관세청_HS코드별_국가!$B:$B,$B81,관세청_HS코드별_국가!$D:$D,$C81,관세청_HS코드별_국가!$C:$C,H$67)/1000</f>
        <v>2.523</v>
      </c>
      <c r="I81" s="12" t="n">
        <f aca="false">SUMIFS(관세청_HS코드별_국가!$Q:$Q,관세청_HS코드별_국가!$B:$B,$B81,관세청_HS코드별_국가!$D:$D,$C81,관세청_HS코드별_국가!$C:$C,I$67)/1000</f>
        <v>6.302</v>
      </c>
      <c r="J81" s="12" t="n">
        <f aca="false">SUMIFS(관세청_HS코드별_국가!$Q:$Q,관세청_HS코드별_국가!$B:$B,$B81,관세청_HS코드별_국가!$D:$D,$C81,관세청_HS코드별_국가!$C:$C,J$67)/1000</f>
        <v>4.158</v>
      </c>
      <c r="K81" s="12" t="n">
        <f aca="false">SUMIFS(관세청_HS코드별_국가!$Q:$Q,관세청_HS코드별_국가!$B:$B,$B81,관세청_HS코드별_국가!$D:$D,$C81,관세청_HS코드별_국가!$C:$C,K$67)/1000</f>
        <v>0.174</v>
      </c>
    </row>
    <row r="82" customFormat="false" ht="15" hidden="false" customHeight="false" outlineLevel="0" collapsed="false">
      <c r="A82" s="3" t="s">
        <v>1277</v>
      </c>
      <c r="B82" s="2" t="s">
        <v>1278</v>
      </c>
      <c r="C82" s="2" t="s">
        <v>1492</v>
      </c>
      <c r="D82" s="3" t="s">
        <v>1493</v>
      </c>
      <c r="E82" s="12" t="n">
        <f aca="false">SUMIFS(관세청_HS코드별_국가!$Q:$Q,관세청_HS코드별_국가!$B:$B,$B82,관세청_HS코드별_국가!$D:$D,$C82,관세청_HS코드별_국가!$C:$C,E$67)/1000</f>
        <v>0</v>
      </c>
      <c r="F82" s="12" t="n">
        <f aca="false">SUMIFS(관세청_HS코드별_국가!$Q:$Q,관세청_HS코드별_국가!$B:$B,$B82,관세청_HS코드별_국가!$D:$D,$C82,관세청_HS코드별_국가!$C:$C,F$67)/1000</f>
        <v>0</v>
      </c>
      <c r="G82" s="12" t="n">
        <f aca="false">SUMIFS(관세청_HS코드별_국가!$Q:$Q,관세청_HS코드별_국가!$B:$B,$B82,관세청_HS코드별_국가!$D:$D,$C82,관세청_HS코드별_국가!$C:$C,G$67)/1000</f>
        <v>0</v>
      </c>
      <c r="H82" s="12" t="n">
        <f aca="false">SUMIFS(관세청_HS코드별_국가!$Q:$Q,관세청_HS코드별_국가!$B:$B,$B82,관세청_HS코드별_국가!$D:$D,$C82,관세청_HS코드별_국가!$C:$C,H$67)/1000</f>
        <v>0</v>
      </c>
      <c r="I82" s="12" t="n">
        <f aca="false">SUMIFS(관세청_HS코드별_국가!$Q:$Q,관세청_HS코드별_국가!$B:$B,$B82,관세청_HS코드별_국가!$D:$D,$C82,관세청_HS코드별_국가!$C:$C,I$67)/1000</f>
        <v>0.004</v>
      </c>
      <c r="J82" s="12" t="n">
        <f aca="false">SUMIFS(관세청_HS코드별_국가!$Q:$Q,관세청_HS코드별_국가!$B:$B,$B82,관세청_HS코드별_국가!$D:$D,$C82,관세청_HS코드별_국가!$C:$C,J$67)/1000</f>
        <v>0</v>
      </c>
      <c r="K82" s="12" t="n">
        <f aca="false">SUMIFS(관세청_HS코드별_국가!$Q:$Q,관세청_HS코드별_국가!$B:$B,$B82,관세청_HS코드별_국가!$D:$D,$C82,관세청_HS코드별_국가!$C:$C,K$67)/1000</f>
        <v>0.001</v>
      </c>
    </row>
    <row r="83" customFormat="false" ht="15" hidden="false" customHeight="false" outlineLevel="0" collapsed="false">
      <c r="A83" s="3" t="s">
        <v>1277</v>
      </c>
      <c r="B83" s="2" t="s">
        <v>1278</v>
      </c>
      <c r="C83" s="2" t="s">
        <v>1494</v>
      </c>
      <c r="D83" s="3" t="s">
        <v>1495</v>
      </c>
      <c r="E83" s="12" t="n">
        <f aca="false">SUMIFS(관세청_HS코드별_국가!$Q:$Q,관세청_HS코드별_국가!$B:$B,$B83,관세청_HS코드별_국가!$D:$D,$C83,관세청_HS코드별_국가!$C:$C,E$67)/1000</f>
        <v>0</v>
      </c>
      <c r="F83" s="12" t="n">
        <f aca="false">SUMIFS(관세청_HS코드별_국가!$Q:$Q,관세청_HS코드별_국가!$B:$B,$B83,관세청_HS코드별_국가!$D:$D,$C83,관세청_HS코드별_국가!$C:$C,F$67)/1000</f>
        <v>0</v>
      </c>
      <c r="G83" s="12" t="n">
        <f aca="false">SUMIFS(관세청_HS코드별_국가!$Q:$Q,관세청_HS코드별_국가!$B:$B,$B83,관세청_HS코드별_국가!$D:$D,$C83,관세청_HS코드별_국가!$C:$C,G$67)/1000</f>
        <v>0.029</v>
      </c>
      <c r="H83" s="12" t="n">
        <f aca="false">SUMIFS(관세청_HS코드별_국가!$Q:$Q,관세청_HS코드별_국가!$B:$B,$B83,관세청_HS코드별_국가!$D:$D,$C83,관세청_HS코드별_국가!$C:$C,H$67)/1000</f>
        <v>0.03</v>
      </c>
      <c r="I83" s="12" t="n">
        <f aca="false">SUMIFS(관세청_HS코드별_국가!$Q:$Q,관세청_HS코드별_국가!$B:$B,$B83,관세청_HS코드별_국가!$D:$D,$C83,관세청_HS코드별_국가!$C:$C,I$67)/1000</f>
        <v>0.29</v>
      </c>
      <c r="J83" s="12" t="n">
        <f aca="false">SUMIFS(관세청_HS코드별_국가!$Q:$Q,관세청_HS코드별_국가!$B:$B,$B83,관세청_HS코드별_국가!$D:$D,$C83,관세청_HS코드별_국가!$C:$C,J$67)/1000</f>
        <v>0.132</v>
      </c>
      <c r="K83" s="12" t="n">
        <f aca="false">SUMIFS(관세청_HS코드별_국가!$Q:$Q,관세청_HS코드별_국가!$B:$B,$B83,관세청_HS코드별_국가!$D:$D,$C83,관세청_HS코드별_국가!$C:$C,K$67)/1000</f>
        <v>0.139</v>
      </c>
    </row>
    <row r="84" customFormat="false" ht="15" hidden="false" customHeight="false" outlineLevel="0" collapsed="false">
      <c r="A84" s="3" t="s">
        <v>1358</v>
      </c>
      <c r="B84" s="2" t="s">
        <v>1359</v>
      </c>
      <c r="C84" s="2" t="s">
        <v>1496</v>
      </c>
      <c r="D84" s="3" t="s">
        <v>1497</v>
      </c>
      <c r="E84" s="12" t="n">
        <f aca="false">SUMIFS(관세청_HS코드별_국가!$Q:$Q,관세청_HS코드별_국가!$B:$B,$B84,관세청_HS코드별_국가!$D:$D,$C84,관세청_HS코드별_국가!$C:$C,E$67)/1000</f>
        <v>0</v>
      </c>
      <c r="F84" s="12" t="n">
        <f aca="false">SUMIFS(관세청_HS코드별_국가!$Q:$Q,관세청_HS코드별_국가!$B:$B,$B84,관세청_HS코드별_국가!$D:$D,$C84,관세청_HS코드별_국가!$C:$C,F$67)/1000</f>
        <v>0</v>
      </c>
      <c r="G84" s="12" t="n">
        <f aca="false">SUMIFS(관세청_HS코드별_국가!$Q:$Q,관세청_HS코드별_국가!$B:$B,$B84,관세청_HS코드별_국가!$D:$D,$C84,관세청_HS코드별_국가!$C:$C,G$67)/1000</f>
        <v>0</v>
      </c>
      <c r="H84" s="12" t="n">
        <f aca="false">SUMIFS(관세청_HS코드별_국가!$Q:$Q,관세청_HS코드별_국가!$B:$B,$B84,관세청_HS코드별_국가!$D:$D,$C84,관세청_HS코드별_국가!$C:$C,H$67)/1000</f>
        <v>0</v>
      </c>
      <c r="I84" s="12" t="n">
        <f aca="false">SUMIFS(관세청_HS코드별_국가!$Q:$Q,관세청_HS코드별_국가!$B:$B,$B84,관세청_HS코드별_국가!$D:$D,$C84,관세청_HS코드별_국가!$C:$C,I$67)/1000</f>
        <v>0</v>
      </c>
      <c r="J84" s="12" t="n">
        <f aca="false">SUMIFS(관세청_HS코드별_국가!$Q:$Q,관세청_HS코드별_국가!$B:$B,$B84,관세청_HS코드별_국가!$D:$D,$C84,관세청_HS코드별_국가!$C:$C,J$67)/1000</f>
        <v>0.048</v>
      </c>
      <c r="K84" s="12" t="n">
        <f aca="false">SUMIFS(관세청_HS코드별_국가!$Q:$Q,관세청_HS코드별_국가!$B:$B,$B84,관세청_HS코드별_국가!$D:$D,$C84,관세청_HS코드별_국가!$C:$C,K$67)/1000</f>
        <v>0.002</v>
      </c>
    </row>
    <row r="85" customFormat="false" ht="15" hidden="false" customHeight="false" outlineLevel="0" collapsed="false">
      <c r="A85" s="3" t="s">
        <v>1358</v>
      </c>
      <c r="B85" s="2" t="s">
        <v>1359</v>
      </c>
      <c r="C85" s="2" t="s">
        <v>1498</v>
      </c>
      <c r="D85" s="3" t="s">
        <v>1499</v>
      </c>
      <c r="E85" s="12" t="n">
        <f aca="false">SUMIFS(관세청_HS코드별_국가!$Q:$Q,관세청_HS코드별_국가!$B:$B,$B85,관세청_HS코드별_국가!$D:$D,$C85,관세청_HS코드별_국가!$C:$C,E$67)/1000</f>
        <v>0</v>
      </c>
      <c r="F85" s="12" t="n">
        <f aca="false">SUMIFS(관세청_HS코드별_국가!$Q:$Q,관세청_HS코드별_국가!$B:$B,$B85,관세청_HS코드별_국가!$D:$D,$C85,관세청_HS코드별_국가!$C:$C,F$67)/1000</f>
        <v>0</v>
      </c>
      <c r="G85" s="12" t="n">
        <f aca="false">SUMIFS(관세청_HS코드별_국가!$Q:$Q,관세청_HS코드별_국가!$B:$B,$B85,관세청_HS코드별_국가!$D:$D,$C85,관세청_HS코드별_국가!$C:$C,G$67)/1000</f>
        <v>0</v>
      </c>
      <c r="H85" s="12" t="n">
        <f aca="false">SUMIFS(관세청_HS코드별_국가!$Q:$Q,관세청_HS코드별_국가!$B:$B,$B85,관세청_HS코드별_국가!$D:$D,$C85,관세청_HS코드별_국가!$C:$C,H$67)/1000</f>
        <v>0</v>
      </c>
      <c r="I85" s="12" t="n">
        <f aca="false">SUMIFS(관세청_HS코드별_국가!$Q:$Q,관세청_HS코드별_국가!$B:$B,$B85,관세청_HS코드별_국가!$D:$D,$C85,관세청_HS코드별_국가!$C:$C,I$67)/1000</f>
        <v>0.016</v>
      </c>
      <c r="J85" s="12" t="n">
        <f aca="false">SUMIFS(관세청_HS코드별_국가!$Q:$Q,관세청_HS코드별_국가!$B:$B,$B85,관세청_HS코드별_국가!$D:$D,$C85,관세청_HS코드별_국가!$C:$C,J$67)/1000</f>
        <v>0</v>
      </c>
      <c r="K85" s="12" t="n">
        <f aca="false">SUMIFS(관세청_HS코드별_국가!$Q:$Q,관세청_HS코드별_국가!$B:$B,$B85,관세청_HS코드별_국가!$D:$D,$C85,관세청_HS코드별_국가!$C:$C,K$67)/1000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5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1" min="10" style="0" width="13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6" min="15" style="0" width="13"/>
    <col collapsed="false" customWidth="true" hidden="false" outlineLevel="0" max="17" min="17" style="0" width="11"/>
    <col collapsed="false" customWidth="true" hidden="false" outlineLevel="0" max="19" min="18" style="0" width="16"/>
  </cols>
  <sheetData>
    <row r="1" customFormat="false" ht="15" hidden="false" customHeight="false" outlineLevel="0" collapsed="false">
      <c r="A1" s="7" t="s">
        <v>1502</v>
      </c>
    </row>
    <row r="2" customFormat="false" ht="31.5" hidden="false" customHeight="true" outlineLevel="0" collapsed="false">
      <c r="A2" s="8" t="s">
        <v>68</v>
      </c>
      <c r="B2" s="8" t="s">
        <v>69</v>
      </c>
      <c r="C2" s="8" t="s">
        <v>70</v>
      </c>
      <c r="D2" s="8" t="s">
        <v>1503</v>
      </c>
      <c r="E2" s="8" t="s">
        <v>1504</v>
      </c>
      <c r="F2" s="8" t="s">
        <v>1460</v>
      </c>
      <c r="G2" s="8" t="s">
        <v>72</v>
      </c>
      <c r="H2" s="8" t="s">
        <v>73</v>
      </c>
      <c r="I2" s="8" t="s">
        <v>75</v>
      </c>
      <c r="J2" s="8" t="s">
        <v>76</v>
      </c>
      <c r="K2" s="8" t="s">
        <v>77</v>
      </c>
      <c r="L2" s="8" t="s">
        <v>78</v>
      </c>
      <c r="M2" s="8" t="s">
        <v>1505</v>
      </c>
      <c r="N2" s="8" t="s">
        <v>81</v>
      </c>
      <c r="O2" s="8" t="s">
        <v>82</v>
      </c>
      <c r="P2" s="8" t="s">
        <v>83</v>
      </c>
      <c r="Q2" s="8" t="s">
        <v>84</v>
      </c>
      <c r="R2" s="8" t="s">
        <v>1506</v>
      </c>
      <c r="S2" s="8" t="s">
        <v>1507</v>
      </c>
    </row>
    <row r="3" customFormat="false" ht="15" hidden="false" customHeight="false" outlineLevel="0" collapsed="false">
      <c r="A3" s="3" t="s">
        <v>95</v>
      </c>
      <c r="B3" s="2" t="s">
        <v>96</v>
      </c>
      <c r="C3" s="2" t="n">
        <v>2020</v>
      </c>
      <c r="D3" s="2" t="s">
        <v>1508</v>
      </c>
      <c r="E3" s="3" t="s">
        <v>1509</v>
      </c>
      <c r="F3" s="2" t="n">
        <v>1</v>
      </c>
      <c r="G3" s="2" t="s">
        <v>107</v>
      </c>
      <c r="H3" s="3" t="s">
        <v>108</v>
      </c>
      <c r="I3" s="10" t="n">
        <v>6074</v>
      </c>
      <c r="J3" s="11" t="n">
        <f aca="false">I3/1000</f>
        <v>6.074</v>
      </c>
      <c r="K3" s="10" t="n">
        <v>13</v>
      </c>
      <c r="L3" s="12" t="n">
        <f aca="false">K3/1000</f>
        <v>0.013</v>
      </c>
      <c r="M3" s="13" t="n">
        <f aca="false">IF(SUMIFS($I$3:$I$30000,$B$3:$B$30000,$B3,$C$3:$C$30000,$C3,$D$3:$D$30000,$D3)=0,0,I3/SUMIFS($I$3:$I$30000,$B$3:$B$30000,$B3,$C$3:$C$30000,$C3,$D$3:$D$30000,$D3))</f>
        <v>0.914208308248043</v>
      </c>
      <c r="N3" s="10" t="n">
        <v>0</v>
      </c>
      <c r="O3" s="11" t="n">
        <f aca="false">N3/1000</f>
        <v>0</v>
      </c>
      <c r="P3" s="10" t="n">
        <v>0</v>
      </c>
      <c r="Q3" s="12" t="n">
        <f aca="false">P3/1000</f>
        <v>0</v>
      </c>
      <c r="R3" s="10" t="n">
        <v>6644</v>
      </c>
      <c r="S3" s="10" t="n">
        <v>24</v>
      </c>
    </row>
    <row r="4" customFormat="false" ht="15" hidden="false" customHeight="false" outlineLevel="0" collapsed="false">
      <c r="A4" s="3" t="s">
        <v>95</v>
      </c>
      <c r="B4" s="2" t="s">
        <v>96</v>
      </c>
      <c r="C4" s="2" t="n">
        <v>2020</v>
      </c>
      <c r="D4" s="2" t="s">
        <v>1508</v>
      </c>
      <c r="E4" s="3" t="s">
        <v>1509</v>
      </c>
      <c r="F4" s="2" t="n">
        <v>2</v>
      </c>
      <c r="G4" s="2" t="s">
        <v>188</v>
      </c>
      <c r="H4" s="3" t="s">
        <v>189</v>
      </c>
      <c r="I4" s="10" t="n">
        <v>296</v>
      </c>
      <c r="J4" s="11" t="n">
        <f aca="false">I4/1000</f>
        <v>0.296</v>
      </c>
      <c r="K4" s="10" t="n">
        <v>10</v>
      </c>
      <c r="L4" s="12" t="n">
        <f aca="false">K4/1000</f>
        <v>0.01</v>
      </c>
      <c r="M4" s="13" t="n">
        <f aca="false">IF(SUMIFS($I$3:$I$30000,$B$3:$B$30000,$B4,$C$3:$C$30000,$C4,$D$3:$D$30000,$D4)=0,0,I4/SUMIFS($I$3:$I$30000,$B$3:$B$30000,$B4,$C$3:$C$30000,$C4,$D$3:$D$30000,$D4))</f>
        <v>0.0445514750150512</v>
      </c>
      <c r="N4" s="10" t="n">
        <v>0</v>
      </c>
      <c r="O4" s="11" t="n">
        <f aca="false">N4/1000</f>
        <v>0</v>
      </c>
      <c r="P4" s="10" t="n">
        <v>0</v>
      </c>
      <c r="Q4" s="12" t="n">
        <f aca="false">P4/1000</f>
        <v>0</v>
      </c>
      <c r="R4" s="10" t="n">
        <v>6644</v>
      </c>
      <c r="S4" s="10" t="n">
        <v>24</v>
      </c>
    </row>
    <row r="5" customFormat="false" ht="15" hidden="false" customHeight="false" outlineLevel="0" collapsed="false">
      <c r="A5" s="3" t="s">
        <v>95</v>
      </c>
      <c r="B5" s="2" t="s">
        <v>96</v>
      </c>
      <c r="C5" s="2" t="n">
        <v>2020</v>
      </c>
      <c r="D5" s="2" t="s">
        <v>1508</v>
      </c>
      <c r="E5" s="3" t="s">
        <v>1509</v>
      </c>
      <c r="F5" s="2" t="n">
        <v>3</v>
      </c>
      <c r="G5" s="2" t="s">
        <v>97</v>
      </c>
      <c r="H5" s="3" t="s">
        <v>98</v>
      </c>
      <c r="I5" s="10" t="n">
        <v>274</v>
      </c>
      <c r="J5" s="11" t="n">
        <f aca="false">I5/1000</f>
        <v>0.274</v>
      </c>
      <c r="K5" s="10" t="n">
        <v>1</v>
      </c>
      <c r="L5" s="12" t="n">
        <f aca="false">K5/1000</f>
        <v>0.001</v>
      </c>
      <c r="M5" s="13" t="n">
        <f aca="false">IF(SUMIFS($I$3:$I$30000,$B$3:$B$30000,$B5,$C$3:$C$30000,$C5,$D$3:$D$30000,$D5)=0,0,I5/SUMIFS($I$3:$I$30000,$B$3:$B$30000,$B5,$C$3:$C$30000,$C5,$D$3:$D$30000,$D5))</f>
        <v>0.0412402167369055</v>
      </c>
      <c r="N5" s="10" t="n">
        <v>0</v>
      </c>
      <c r="O5" s="11" t="n">
        <f aca="false">N5/1000</f>
        <v>0</v>
      </c>
      <c r="P5" s="10" t="n">
        <v>0</v>
      </c>
      <c r="Q5" s="12" t="n">
        <f aca="false">P5/1000</f>
        <v>0</v>
      </c>
      <c r="R5" s="10" t="n">
        <v>6644</v>
      </c>
      <c r="S5" s="10" t="n">
        <v>24</v>
      </c>
    </row>
    <row r="6" customFormat="false" ht="15" hidden="false" customHeight="false" outlineLevel="0" collapsed="false">
      <c r="A6" s="3" t="s">
        <v>95</v>
      </c>
      <c r="B6" s="2" t="s">
        <v>96</v>
      </c>
      <c r="C6" s="2" t="n">
        <v>2020</v>
      </c>
      <c r="D6" s="2" t="s">
        <v>1510</v>
      </c>
      <c r="E6" s="3" t="s">
        <v>1511</v>
      </c>
      <c r="F6" s="2" t="n">
        <v>1</v>
      </c>
      <c r="G6" s="2" t="s">
        <v>127</v>
      </c>
      <c r="H6" s="3" t="s">
        <v>128</v>
      </c>
      <c r="I6" s="10" t="n">
        <v>87500</v>
      </c>
      <c r="J6" s="11" t="n">
        <f aca="false">I6/1000</f>
        <v>87.5</v>
      </c>
      <c r="K6" s="10" t="n">
        <v>500</v>
      </c>
      <c r="L6" s="12" t="n">
        <f aca="false">K6/1000</f>
        <v>0.5</v>
      </c>
      <c r="M6" s="13" t="n">
        <f aca="false">IF(SUMIFS($I$3:$I$30000,$B$3:$B$30000,$B6,$C$3:$C$30000,$C6,$D$3:$D$30000,$D6)=0,0,I6/SUMIFS($I$3:$I$30000,$B$3:$B$30000,$B6,$C$3:$C$30000,$C6,$D$3:$D$30000,$D6))</f>
        <v>0.732677412602052</v>
      </c>
      <c r="N6" s="10" t="n">
        <v>0</v>
      </c>
      <c r="O6" s="11" t="n">
        <f aca="false">N6/1000</f>
        <v>0</v>
      </c>
      <c r="P6" s="10" t="n">
        <v>0</v>
      </c>
      <c r="Q6" s="12" t="n">
        <f aca="false">P6/1000</f>
        <v>0</v>
      </c>
      <c r="R6" s="10" t="n">
        <v>119425</v>
      </c>
      <c r="S6" s="10" t="n">
        <v>614</v>
      </c>
    </row>
    <row r="7" customFormat="false" ht="15" hidden="false" customHeight="false" outlineLevel="0" collapsed="false">
      <c r="A7" s="3" t="s">
        <v>95</v>
      </c>
      <c r="B7" s="2" t="s">
        <v>96</v>
      </c>
      <c r="C7" s="2" t="n">
        <v>2020</v>
      </c>
      <c r="D7" s="2" t="s">
        <v>1510</v>
      </c>
      <c r="E7" s="3" t="s">
        <v>1511</v>
      </c>
      <c r="F7" s="2" t="n">
        <v>2</v>
      </c>
      <c r="G7" s="2" t="s">
        <v>122</v>
      </c>
      <c r="H7" s="3" t="s">
        <v>123</v>
      </c>
      <c r="I7" s="10" t="n">
        <v>14645</v>
      </c>
      <c r="J7" s="11" t="n">
        <f aca="false">I7/1000</f>
        <v>14.645</v>
      </c>
      <c r="K7" s="10" t="n">
        <v>96</v>
      </c>
      <c r="L7" s="12" t="n">
        <f aca="false">K7/1000</f>
        <v>0.096</v>
      </c>
      <c r="M7" s="13" t="n">
        <f aca="false">IF(SUMIFS($I$3:$I$30000,$B$3:$B$30000,$B7,$C$3:$C$30000,$C7,$D$3:$D$30000,$D7)=0,0,I7/SUMIFS($I$3:$I$30000,$B$3:$B$30000,$B7,$C$3:$C$30000,$C7,$D$3:$D$30000,$D7))</f>
        <v>0.122629265229223</v>
      </c>
      <c r="N7" s="10" t="n">
        <v>0</v>
      </c>
      <c r="O7" s="11" t="n">
        <f aca="false">N7/1000</f>
        <v>0</v>
      </c>
      <c r="P7" s="10" t="n">
        <v>0</v>
      </c>
      <c r="Q7" s="12" t="n">
        <f aca="false">P7/1000</f>
        <v>0</v>
      </c>
      <c r="R7" s="10" t="n">
        <v>119425</v>
      </c>
      <c r="S7" s="10" t="n">
        <v>614</v>
      </c>
    </row>
    <row r="8" customFormat="false" ht="15" hidden="false" customHeight="false" outlineLevel="0" collapsed="false">
      <c r="A8" s="3" t="s">
        <v>95</v>
      </c>
      <c r="B8" s="2" t="s">
        <v>96</v>
      </c>
      <c r="C8" s="2" t="n">
        <v>2020</v>
      </c>
      <c r="D8" s="2" t="s">
        <v>1510</v>
      </c>
      <c r="E8" s="3" t="s">
        <v>1511</v>
      </c>
      <c r="F8" s="2" t="n">
        <v>3</v>
      </c>
      <c r="G8" s="2" t="s">
        <v>107</v>
      </c>
      <c r="H8" s="3" t="s">
        <v>108</v>
      </c>
      <c r="I8" s="10" t="n">
        <v>12967</v>
      </c>
      <c r="J8" s="11" t="n">
        <f aca="false">I8/1000</f>
        <v>12.967</v>
      </c>
      <c r="K8" s="10" t="n">
        <v>17</v>
      </c>
      <c r="L8" s="12" t="n">
        <f aca="false">K8/1000</f>
        <v>0.017</v>
      </c>
      <c r="M8" s="13" t="n">
        <f aca="false">IF(SUMIFS($I$3:$I$30000,$B$3:$B$30000,$B8,$C$3:$C$30000,$C8,$D$3:$D$30000,$D8)=0,0,I8/SUMIFS($I$3:$I$30000,$B$3:$B$30000,$B8,$C$3:$C$30000,$C8,$D$3:$D$30000,$D8))</f>
        <v>0.108578605819552</v>
      </c>
      <c r="N8" s="10" t="n">
        <v>0</v>
      </c>
      <c r="O8" s="11" t="n">
        <f aca="false">N8/1000</f>
        <v>0</v>
      </c>
      <c r="P8" s="10" t="n">
        <v>0</v>
      </c>
      <c r="Q8" s="12" t="n">
        <f aca="false">P8/1000</f>
        <v>0</v>
      </c>
      <c r="R8" s="10" t="n">
        <v>119425</v>
      </c>
      <c r="S8" s="10" t="n">
        <v>614</v>
      </c>
    </row>
    <row r="9" customFormat="false" ht="15" hidden="false" customHeight="false" outlineLevel="0" collapsed="false">
      <c r="A9" s="3" t="s">
        <v>95</v>
      </c>
      <c r="B9" s="2" t="s">
        <v>96</v>
      </c>
      <c r="C9" s="2" t="n">
        <v>2020</v>
      </c>
      <c r="D9" s="2" t="s">
        <v>1510</v>
      </c>
      <c r="E9" s="3" t="s">
        <v>1511</v>
      </c>
      <c r="F9" s="2" t="n">
        <v>4</v>
      </c>
      <c r="G9" s="2" t="s">
        <v>97</v>
      </c>
      <c r="H9" s="3" t="s">
        <v>98</v>
      </c>
      <c r="I9" s="10" t="n">
        <v>3742</v>
      </c>
      <c r="J9" s="11" t="n">
        <f aca="false">I9/1000</f>
        <v>3.742</v>
      </c>
      <c r="K9" s="10" t="n">
        <v>1</v>
      </c>
      <c r="L9" s="12" t="n">
        <f aca="false">K9/1000</f>
        <v>0.001</v>
      </c>
      <c r="M9" s="13" t="n">
        <f aca="false">IF(SUMIFS($I$3:$I$30000,$B$3:$B$30000,$B9,$C$3:$C$30000,$C9,$D$3:$D$30000,$D9)=0,0,I9/SUMIFS($I$3:$I$30000,$B$3:$B$30000,$B9,$C$3:$C$30000,$C9,$D$3:$D$30000,$D9))</f>
        <v>0.0313334728909357</v>
      </c>
      <c r="N9" s="10" t="n">
        <v>0</v>
      </c>
      <c r="O9" s="11" t="n">
        <f aca="false">N9/1000</f>
        <v>0</v>
      </c>
      <c r="P9" s="10" t="n">
        <v>0</v>
      </c>
      <c r="Q9" s="12" t="n">
        <f aca="false">P9/1000</f>
        <v>0</v>
      </c>
      <c r="R9" s="10" t="n">
        <v>119425</v>
      </c>
      <c r="S9" s="10" t="n">
        <v>614</v>
      </c>
    </row>
    <row r="10" customFormat="false" ht="15" hidden="false" customHeight="false" outlineLevel="0" collapsed="false">
      <c r="A10" s="3" t="s">
        <v>95</v>
      </c>
      <c r="B10" s="2" t="s">
        <v>96</v>
      </c>
      <c r="C10" s="2" t="n">
        <v>2020</v>
      </c>
      <c r="D10" s="2" t="s">
        <v>1510</v>
      </c>
      <c r="E10" s="3" t="s">
        <v>1511</v>
      </c>
      <c r="F10" s="2" t="n">
        <v>5</v>
      </c>
      <c r="G10" s="2" t="s">
        <v>102</v>
      </c>
      <c r="H10" s="3" t="s">
        <v>103</v>
      </c>
      <c r="I10" s="10" t="n">
        <v>571</v>
      </c>
      <c r="J10" s="11" t="n">
        <f aca="false">I10/1000</f>
        <v>0.571</v>
      </c>
      <c r="K10" s="10" t="n">
        <v>0</v>
      </c>
      <c r="L10" s="12" t="n">
        <f aca="false">K10/1000</f>
        <v>0</v>
      </c>
      <c r="M10" s="13" t="n">
        <f aca="false">IF(SUMIFS($I$3:$I$30000,$B$3:$B$30000,$B10,$C$3:$C$30000,$C10,$D$3:$D$30000,$D10)=0,0,I10/SUMIFS($I$3:$I$30000,$B$3:$B$30000,$B10,$C$3:$C$30000,$C10,$D$3:$D$30000,$D10))</f>
        <v>0.00478124345823739</v>
      </c>
      <c r="N10" s="10" t="n">
        <v>0</v>
      </c>
      <c r="O10" s="11" t="n">
        <f aca="false">N10/1000</f>
        <v>0</v>
      </c>
      <c r="P10" s="10" t="n">
        <v>0</v>
      </c>
      <c r="Q10" s="12" t="n">
        <f aca="false">P10/1000</f>
        <v>0</v>
      </c>
      <c r="R10" s="10" t="n">
        <v>119425</v>
      </c>
      <c r="S10" s="10" t="n">
        <v>614</v>
      </c>
    </row>
    <row r="11" customFormat="false" ht="15" hidden="false" customHeight="false" outlineLevel="0" collapsed="false">
      <c r="A11" s="3" t="s">
        <v>95</v>
      </c>
      <c r="B11" s="2" t="s">
        <v>96</v>
      </c>
      <c r="C11" s="2" t="n">
        <v>2020</v>
      </c>
      <c r="D11" s="2" t="s">
        <v>1510</v>
      </c>
      <c r="E11" s="3" t="s">
        <v>1511</v>
      </c>
      <c r="F11" s="2" t="n">
        <v>6</v>
      </c>
      <c r="G11" s="2" t="s">
        <v>142</v>
      </c>
      <c r="H11" s="3" t="s">
        <v>143</v>
      </c>
      <c r="I11" s="10" t="n">
        <v>0</v>
      </c>
      <c r="J11" s="11" t="n">
        <f aca="false">I11/1000</f>
        <v>0</v>
      </c>
      <c r="K11" s="10" t="n">
        <v>0</v>
      </c>
      <c r="L11" s="12" t="n">
        <f aca="false">K11/1000</f>
        <v>0</v>
      </c>
      <c r="M11" s="13" t="n">
        <f aca="false">IF(SUMIFS($I$3:$I$30000,$B$3:$B$30000,$B11,$C$3:$C$30000,$C11,$D$3:$D$30000,$D11)=0,0,I11/SUMIFS($I$3:$I$30000,$B$3:$B$30000,$B11,$C$3:$C$30000,$C11,$D$3:$D$30000,$D11))</f>
        <v>0</v>
      </c>
      <c r="N11" s="10" t="n">
        <v>76870</v>
      </c>
      <c r="O11" s="11" t="n">
        <f aca="false">N11/1000</f>
        <v>76.87</v>
      </c>
      <c r="P11" s="10" t="n">
        <v>1049</v>
      </c>
      <c r="Q11" s="12" t="n">
        <f aca="false">P11/1000</f>
        <v>1.049</v>
      </c>
      <c r="R11" s="10" t="n">
        <v>119425</v>
      </c>
      <c r="S11" s="10" t="n">
        <v>614</v>
      </c>
    </row>
    <row r="12" customFormat="false" ht="15" hidden="false" customHeight="false" outlineLevel="0" collapsed="false">
      <c r="A12" s="3" t="s">
        <v>95</v>
      </c>
      <c r="B12" s="2" t="s">
        <v>96</v>
      </c>
      <c r="C12" s="2" t="n">
        <v>2020</v>
      </c>
      <c r="D12" s="2" t="s">
        <v>1510</v>
      </c>
      <c r="E12" s="3" t="s">
        <v>1511</v>
      </c>
      <c r="F12" s="2" t="n">
        <v>7</v>
      </c>
      <c r="G12" s="2" t="s">
        <v>132</v>
      </c>
      <c r="H12" s="3" t="s">
        <v>133</v>
      </c>
      <c r="I12" s="10" t="n">
        <v>0</v>
      </c>
      <c r="J12" s="11" t="n">
        <f aca="false">I12/1000</f>
        <v>0</v>
      </c>
      <c r="K12" s="10" t="n">
        <v>0</v>
      </c>
      <c r="L12" s="12" t="n">
        <f aca="false">K12/1000</f>
        <v>0</v>
      </c>
      <c r="M12" s="13" t="n">
        <f aca="false">IF(SUMIFS($I$3:$I$30000,$B$3:$B$30000,$B12,$C$3:$C$30000,$C12,$D$3:$D$30000,$D12)=0,0,I12/SUMIFS($I$3:$I$30000,$B$3:$B$30000,$B12,$C$3:$C$30000,$C12,$D$3:$D$30000,$D12))</f>
        <v>0</v>
      </c>
      <c r="N12" s="10" t="n">
        <v>97</v>
      </c>
      <c r="O12" s="11" t="n">
        <f aca="false">N12/1000</f>
        <v>0.097</v>
      </c>
      <c r="P12" s="10" t="n">
        <v>0</v>
      </c>
      <c r="Q12" s="12" t="n">
        <f aca="false">P12/1000</f>
        <v>0</v>
      </c>
      <c r="R12" s="10" t="n">
        <v>119425</v>
      </c>
      <c r="S12" s="10" t="n">
        <v>614</v>
      </c>
    </row>
    <row r="13" customFormat="false" ht="15" hidden="false" customHeight="false" outlineLevel="0" collapsed="false">
      <c r="A13" s="3" t="s">
        <v>95</v>
      </c>
      <c r="B13" s="2" t="s">
        <v>96</v>
      </c>
      <c r="C13" s="2" t="n">
        <v>2020</v>
      </c>
      <c r="D13" s="2" t="s">
        <v>1512</v>
      </c>
      <c r="E13" s="3" t="s">
        <v>1513</v>
      </c>
      <c r="F13" s="2" t="n">
        <v>1</v>
      </c>
      <c r="G13" s="2" t="s">
        <v>97</v>
      </c>
      <c r="H13" s="3" t="s">
        <v>98</v>
      </c>
      <c r="I13" s="10" t="n">
        <v>38039556</v>
      </c>
      <c r="J13" s="11" t="n">
        <f aca="false">I13/1000</f>
        <v>38039.556</v>
      </c>
      <c r="K13" s="10" t="n">
        <v>53878</v>
      </c>
      <c r="L13" s="12" t="n">
        <f aca="false">K13/1000</f>
        <v>53.878</v>
      </c>
      <c r="M13" s="13" t="n">
        <f aca="false">IF(SUMIFS($I$3:$I$30000,$B$3:$B$30000,$B13,$C$3:$C$30000,$C13,$D$3:$D$30000,$D13)=0,0,I13/SUMIFS($I$3:$I$30000,$B$3:$B$30000,$B13,$C$3:$C$30000,$C13,$D$3:$D$30000,$D13))</f>
        <v>0.52424517529632</v>
      </c>
      <c r="N13" s="10" t="n">
        <v>1038851</v>
      </c>
      <c r="O13" s="11" t="n">
        <f aca="false">N13/1000</f>
        <v>1038.851</v>
      </c>
      <c r="P13" s="10" t="n">
        <v>3384</v>
      </c>
      <c r="Q13" s="12" t="n">
        <f aca="false">P13/1000</f>
        <v>3.384</v>
      </c>
      <c r="R13" s="10" t="n">
        <v>72560622</v>
      </c>
      <c r="S13" s="10" t="n">
        <v>130841</v>
      </c>
    </row>
    <row r="14" customFormat="false" ht="15" hidden="false" customHeight="false" outlineLevel="0" collapsed="false">
      <c r="A14" s="3" t="s">
        <v>95</v>
      </c>
      <c r="B14" s="2" t="s">
        <v>96</v>
      </c>
      <c r="C14" s="2" t="n">
        <v>2020</v>
      </c>
      <c r="D14" s="2" t="s">
        <v>1512</v>
      </c>
      <c r="E14" s="3" t="s">
        <v>1513</v>
      </c>
      <c r="F14" s="2" t="n">
        <v>2</v>
      </c>
      <c r="G14" s="2" t="s">
        <v>102</v>
      </c>
      <c r="H14" s="3" t="s">
        <v>103</v>
      </c>
      <c r="I14" s="10" t="n">
        <v>20168785</v>
      </c>
      <c r="J14" s="11" t="n">
        <f aca="false">I14/1000</f>
        <v>20168.785</v>
      </c>
      <c r="K14" s="10" t="n">
        <v>38809</v>
      </c>
      <c r="L14" s="12" t="n">
        <f aca="false">K14/1000</f>
        <v>38.809</v>
      </c>
      <c r="M14" s="13" t="n">
        <f aca="false">IF(SUMIFS($I$3:$I$30000,$B$3:$B$30000,$B14,$C$3:$C$30000,$C14,$D$3:$D$30000,$D14)=0,0,I14/SUMIFS($I$3:$I$30000,$B$3:$B$30000,$B14,$C$3:$C$30000,$C14,$D$3:$D$30000,$D14))</f>
        <v>0.277957719270929</v>
      </c>
      <c r="N14" s="10" t="n">
        <v>93103</v>
      </c>
      <c r="O14" s="11" t="n">
        <f aca="false">N14/1000</f>
        <v>93.103</v>
      </c>
      <c r="P14" s="10" t="n">
        <v>2562</v>
      </c>
      <c r="Q14" s="12" t="n">
        <f aca="false">P14/1000</f>
        <v>2.562</v>
      </c>
      <c r="R14" s="10" t="n">
        <v>72560622</v>
      </c>
      <c r="S14" s="10" t="n">
        <v>130841</v>
      </c>
    </row>
    <row r="15" customFormat="false" ht="15" hidden="false" customHeight="false" outlineLevel="0" collapsed="false">
      <c r="A15" s="3" t="s">
        <v>95</v>
      </c>
      <c r="B15" s="2" t="s">
        <v>96</v>
      </c>
      <c r="C15" s="2" t="n">
        <v>2020</v>
      </c>
      <c r="D15" s="2" t="s">
        <v>1512</v>
      </c>
      <c r="E15" s="3" t="s">
        <v>1513</v>
      </c>
      <c r="F15" s="2" t="n">
        <v>3</v>
      </c>
      <c r="G15" s="2" t="s">
        <v>107</v>
      </c>
      <c r="H15" s="3" t="s">
        <v>108</v>
      </c>
      <c r="I15" s="10" t="n">
        <v>13688378</v>
      </c>
      <c r="J15" s="11" t="n">
        <f aca="false">I15/1000</f>
        <v>13688.378</v>
      </c>
      <c r="K15" s="10" t="n">
        <v>36359</v>
      </c>
      <c r="L15" s="12" t="n">
        <f aca="false">K15/1000</f>
        <v>36.359</v>
      </c>
      <c r="M15" s="13" t="n">
        <f aca="false">IF(SUMIFS($I$3:$I$30000,$B$3:$B$30000,$B15,$C$3:$C$30000,$C15,$D$3:$D$30000,$D15)=0,0,I15/SUMIFS($I$3:$I$30000,$B$3:$B$30000,$B15,$C$3:$C$30000,$C15,$D$3:$D$30000,$D15))</f>
        <v>0.188647473281031</v>
      </c>
      <c r="N15" s="10" t="n">
        <v>5225667</v>
      </c>
      <c r="O15" s="11" t="n">
        <f aca="false">N15/1000</f>
        <v>5225.667</v>
      </c>
      <c r="P15" s="10" t="n">
        <v>10566</v>
      </c>
      <c r="Q15" s="12" t="n">
        <f aca="false">P15/1000</f>
        <v>10.566</v>
      </c>
      <c r="R15" s="10" t="n">
        <v>72560622</v>
      </c>
      <c r="S15" s="10" t="n">
        <v>130841</v>
      </c>
    </row>
    <row r="16" customFormat="false" ht="15" hidden="false" customHeight="false" outlineLevel="0" collapsed="false">
      <c r="A16" s="3" t="s">
        <v>95</v>
      </c>
      <c r="B16" s="2" t="s">
        <v>96</v>
      </c>
      <c r="C16" s="2" t="n">
        <v>2020</v>
      </c>
      <c r="D16" s="2" t="s">
        <v>1512</v>
      </c>
      <c r="E16" s="3" t="s">
        <v>1513</v>
      </c>
      <c r="F16" s="2" t="n">
        <v>4</v>
      </c>
      <c r="G16" s="2" t="s">
        <v>112</v>
      </c>
      <c r="H16" s="3" t="s">
        <v>113</v>
      </c>
      <c r="I16" s="10" t="n">
        <v>332448</v>
      </c>
      <c r="J16" s="11" t="n">
        <f aca="false">I16/1000</f>
        <v>332.448</v>
      </c>
      <c r="K16" s="10" t="n">
        <v>327</v>
      </c>
      <c r="L16" s="12" t="n">
        <f aca="false">K16/1000</f>
        <v>0.327</v>
      </c>
      <c r="M16" s="13" t="n">
        <f aca="false">IF(SUMIFS($I$3:$I$30000,$B$3:$B$30000,$B16,$C$3:$C$30000,$C16,$D$3:$D$30000,$D16)=0,0,I16/SUMIFS($I$3:$I$30000,$B$3:$B$30000,$B16,$C$3:$C$30000,$C16,$D$3:$D$30000,$D16))</f>
        <v>0.00458165863021406</v>
      </c>
      <c r="N16" s="10" t="n">
        <v>0</v>
      </c>
      <c r="O16" s="11" t="n">
        <f aca="false">N16/1000</f>
        <v>0</v>
      </c>
      <c r="P16" s="10" t="n">
        <v>0</v>
      </c>
      <c r="Q16" s="12" t="n">
        <f aca="false">P16/1000</f>
        <v>0</v>
      </c>
      <c r="R16" s="10" t="n">
        <v>72560622</v>
      </c>
      <c r="S16" s="10" t="n">
        <v>130841</v>
      </c>
    </row>
    <row r="17" customFormat="false" ht="15" hidden="false" customHeight="false" outlineLevel="0" collapsed="false">
      <c r="A17" s="3" t="s">
        <v>95</v>
      </c>
      <c r="B17" s="2" t="s">
        <v>96</v>
      </c>
      <c r="C17" s="2" t="n">
        <v>2020</v>
      </c>
      <c r="D17" s="2" t="s">
        <v>1512</v>
      </c>
      <c r="E17" s="3" t="s">
        <v>1513</v>
      </c>
      <c r="F17" s="2" t="n">
        <v>5</v>
      </c>
      <c r="G17" s="2" t="s">
        <v>117</v>
      </c>
      <c r="H17" s="3" t="s">
        <v>118</v>
      </c>
      <c r="I17" s="10" t="n">
        <v>141346</v>
      </c>
      <c r="J17" s="11" t="n">
        <f aca="false">I17/1000</f>
        <v>141.346</v>
      </c>
      <c r="K17" s="10" t="n">
        <v>208</v>
      </c>
      <c r="L17" s="12" t="n">
        <f aca="false">K17/1000</f>
        <v>0.208</v>
      </c>
      <c r="M17" s="13" t="n">
        <f aca="false">IF(SUMIFS($I$3:$I$30000,$B$3:$B$30000,$B17,$C$3:$C$30000,$C17,$D$3:$D$30000,$D17)=0,0,I17/SUMIFS($I$3:$I$30000,$B$3:$B$30000,$B17,$C$3:$C$30000,$C17,$D$3:$D$30000,$D17))</f>
        <v>0.00194797117367599</v>
      </c>
      <c r="N17" s="10" t="n">
        <v>75660</v>
      </c>
      <c r="O17" s="11" t="n">
        <f aca="false">N17/1000</f>
        <v>75.66</v>
      </c>
      <c r="P17" s="10" t="n">
        <v>107</v>
      </c>
      <c r="Q17" s="12" t="n">
        <f aca="false">P17/1000</f>
        <v>0.107</v>
      </c>
      <c r="R17" s="10" t="n">
        <v>72560622</v>
      </c>
      <c r="S17" s="10" t="n">
        <v>130841</v>
      </c>
    </row>
    <row r="18" customFormat="false" ht="15" hidden="false" customHeight="false" outlineLevel="0" collapsed="false">
      <c r="A18" s="3" t="s">
        <v>95</v>
      </c>
      <c r="B18" s="2" t="s">
        <v>96</v>
      </c>
      <c r="C18" s="2" t="n">
        <v>2020</v>
      </c>
      <c r="D18" s="2" t="s">
        <v>1512</v>
      </c>
      <c r="E18" s="3" t="s">
        <v>1513</v>
      </c>
      <c r="F18" s="2" t="n">
        <v>6</v>
      </c>
      <c r="G18" s="2" t="s">
        <v>132</v>
      </c>
      <c r="H18" s="3" t="s">
        <v>133</v>
      </c>
      <c r="I18" s="10" t="n">
        <v>61648</v>
      </c>
      <c r="J18" s="11" t="n">
        <f aca="false">I18/1000</f>
        <v>61.648</v>
      </c>
      <c r="K18" s="10" t="n">
        <v>1028</v>
      </c>
      <c r="L18" s="12" t="n">
        <f aca="false">K18/1000</f>
        <v>1.028</v>
      </c>
      <c r="M18" s="13" t="n">
        <f aca="false">IF(SUMIFS($I$3:$I$30000,$B$3:$B$30000,$B18,$C$3:$C$30000,$C18,$D$3:$D$30000,$D18)=0,0,I18/SUMIFS($I$3:$I$30000,$B$3:$B$30000,$B18,$C$3:$C$30000,$C18,$D$3:$D$30000,$D18))</f>
        <v>0.000849606829445315</v>
      </c>
      <c r="N18" s="10" t="n">
        <v>327501</v>
      </c>
      <c r="O18" s="11" t="n">
        <f aca="false">N18/1000</f>
        <v>327.501</v>
      </c>
      <c r="P18" s="10" t="n">
        <v>1271</v>
      </c>
      <c r="Q18" s="12" t="n">
        <f aca="false">P18/1000</f>
        <v>1.271</v>
      </c>
      <c r="R18" s="10" t="n">
        <v>72560622</v>
      </c>
      <c r="S18" s="10" t="n">
        <v>130841</v>
      </c>
    </row>
    <row r="19" customFormat="false" ht="15" hidden="false" customHeight="false" outlineLevel="0" collapsed="false">
      <c r="A19" s="3" t="s">
        <v>95</v>
      </c>
      <c r="B19" s="2" t="s">
        <v>96</v>
      </c>
      <c r="C19" s="2" t="n">
        <v>2020</v>
      </c>
      <c r="D19" s="2" t="s">
        <v>1512</v>
      </c>
      <c r="E19" s="3" t="s">
        <v>1513</v>
      </c>
      <c r="F19" s="2" t="n">
        <v>7</v>
      </c>
      <c r="G19" s="2" t="s">
        <v>137</v>
      </c>
      <c r="H19" s="3" t="s">
        <v>138</v>
      </c>
      <c r="I19" s="10" t="n">
        <v>45408</v>
      </c>
      <c r="J19" s="11" t="n">
        <f aca="false">I19/1000</f>
        <v>45.408</v>
      </c>
      <c r="K19" s="10" t="n">
        <v>63</v>
      </c>
      <c r="L19" s="12" t="n">
        <f aca="false">K19/1000</f>
        <v>0.063</v>
      </c>
      <c r="M19" s="13" t="n">
        <f aca="false">IF(SUMIFS($I$3:$I$30000,$B$3:$B$30000,$B19,$C$3:$C$30000,$C19,$D$3:$D$30000,$D19)=0,0,I19/SUMIFS($I$3:$I$30000,$B$3:$B$30000,$B19,$C$3:$C$30000,$C19,$D$3:$D$30000,$D19))</f>
        <v>0.000625793974037323</v>
      </c>
      <c r="N19" s="10" t="n">
        <v>65</v>
      </c>
      <c r="O19" s="11" t="n">
        <f aca="false">N19/1000</f>
        <v>0.065</v>
      </c>
      <c r="P19" s="10" t="n">
        <v>0</v>
      </c>
      <c r="Q19" s="12" t="n">
        <f aca="false">P19/1000</f>
        <v>0</v>
      </c>
      <c r="R19" s="10" t="n">
        <v>72560622</v>
      </c>
      <c r="S19" s="10" t="n">
        <v>130841</v>
      </c>
    </row>
    <row r="20" customFormat="false" ht="15" hidden="false" customHeight="false" outlineLevel="0" collapsed="false">
      <c r="A20" s="3" t="s">
        <v>95</v>
      </c>
      <c r="B20" s="2" t="s">
        <v>96</v>
      </c>
      <c r="C20" s="2" t="n">
        <v>2020</v>
      </c>
      <c r="D20" s="2" t="s">
        <v>1512</v>
      </c>
      <c r="E20" s="3" t="s">
        <v>1513</v>
      </c>
      <c r="F20" s="2" t="n">
        <v>8</v>
      </c>
      <c r="G20" s="2" t="s">
        <v>142</v>
      </c>
      <c r="H20" s="3" t="s">
        <v>143</v>
      </c>
      <c r="I20" s="10" t="n">
        <v>33923</v>
      </c>
      <c r="J20" s="11" t="n">
        <f aca="false">I20/1000</f>
        <v>33.923</v>
      </c>
      <c r="K20" s="10" t="n">
        <v>114</v>
      </c>
      <c r="L20" s="12" t="n">
        <f aca="false">K20/1000</f>
        <v>0.114</v>
      </c>
      <c r="M20" s="13" t="n">
        <f aca="false">IF(SUMIFS($I$3:$I$30000,$B$3:$B$30000,$B20,$C$3:$C$30000,$C20,$D$3:$D$30000,$D20)=0,0,I20/SUMIFS($I$3:$I$30000,$B$3:$B$30000,$B20,$C$3:$C$30000,$C20,$D$3:$D$30000,$D20))</f>
        <v>0.000467512530419047</v>
      </c>
      <c r="N20" s="10" t="n">
        <v>90833</v>
      </c>
      <c r="O20" s="11" t="n">
        <f aca="false">N20/1000</f>
        <v>90.833</v>
      </c>
      <c r="P20" s="10" t="n">
        <v>611</v>
      </c>
      <c r="Q20" s="12" t="n">
        <f aca="false">P20/1000</f>
        <v>0.611</v>
      </c>
      <c r="R20" s="10" t="n">
        <v>72560622</v>
      </c>
      <c r="S20" s="10" t="n">
        <v>130841</v>
      </c>
    </row>
    <row r="21" customFormat="false" ht="15" hidden="false" customHeight="false" outlineLevel="0" collapsed="false">
      <c r="A21" s="3" t="s">
        <v>95</v>
      </c>
      <c r="B21" s="2" t="s">
        <v>96</v>
      </c>
      <c r="C21" s="2" t="n">
        <v>2020</v>
      </c>
      <c r="D21" s="2" t="s">
        <v>1512</v>
      </c>
      <c r="E21" s="3" t="s">
        <v>1513</v>
      </c>
      <c r="F21" s="2" t="n">
        <v>9</v>
      </c>
      <c r="G21" s="2" t="s">
        <v>147</v>
      </c>
      <c r="H21" s="3" t="s">
        <v>148</v>
      </c>
      <c r="I21" s="10" t="n">
        <v>12081</v>
      </c>
      <c r="J21" s="11" t="n">
        <f aca="false">I21/1000</f>
        <v>12.081</v>
      </c>
      <c r="K21" s="10" t="n">
        <v>24</v>
      </c>
      <c r="L21" s="12" t="n">
        <f aca="false">K21/1000</f>
        <v>0.024</v>
      </c>
      <c r="M21" s="13" t="n">
        <f aca="false">IF(SUMIFS($I$3:$I$30000,$B$3:$B$30000,$B21,$C$3:$C$30000,$C21,$D$3:$D$30000,$D21)=0,0,I21/SUMIFS($I$3:$I$30000,$B$3:$B$30000,$B21,$C$3:$C$30000,$C21,$D$3:$D$30000,$D21))</f>
        <v>0.000166495265159111</v>
      </c>
      <c r="N21" s="10" t="n">
        <v>1601446</v>
      </c>
      <c r="O21" s="11" t="n">
        <f aca="false">N21/1000</f>
        <v>1601.446</v>
      </c>
      <c r="P21" s="10" t="n">
        <v>2156</v>
      </c>
      <c r="Q21" s="12" t="n">
        <f aca="false">P21/1000</f>
        <v>2.156</v>
      </c>
      <c r="R21" s="10" t="n">
        <v>72560622</v>
      </c>
      <c r="S21" s="10" t="n">
        <v>130841</v>
      </c>
    </row>
    <row r="22" customFormat="false" ht="15" hidden="false" customHeight="false" outlineLevel="0" collapsed="false">
      <c r="A22" s="3" t="s">
        <v>95</v>
      </c>
      <c r="B22" s="2" t="s">
        <v>96</v>
      </c>
      <c r="C22" s="2" t="n">
        <v>2020</v>
      </c>
      <c r="D22" s="2" t="s">
        <v>1512</v>
      </c>
      <c r="E22" s="3" t="s">
        <v>1513</v>
      </c>
      <c r="F22" s="2" t="n">
        <v>10</v>
      </c>
      <c r="G22" s="2" t="s">
        <v>152</v>
      </c>
      <c r="H22" s="3" t="s">
        <v>153</v>
      </c>
      <c r="I22" s="10" t="n">
        <v>11956</v>
      </c>
      <c r="J22" s="11" t="n">
        <f aca="false">I22/1000</f>
        <v>11.956</v>
      </c>
      <c r="K22" s="10" t="n">
        <v>5</v>
      </c>
      <c r="L22" s="12" t="n">
        <f aca="false">K22/1000</f>
        <v>0.005</v>
      </c>
      <c r="M22" s="13" t="n">
        <f aca="false">IF(SUMIFS($I$3:$I$30000,$B$3:$B$30000,$B22,$C$3:$C$30000,$C22,$D$3:$D$30000,$D22)=0,0,I22/SUMIFS($I$3:$I$30000,$B$3:$B$30000,$B22,$C$3:$C$30000,$C22,$D$3:$D$30000,$D22))</f>
        <v>0.000164772567688298</v>
      </c>
      <c r="N22" s="10" t="n">
        <v>0</v>
      </c>
      <c r="O22" s="11" t="n">
        <f aca="false">N22/1000</f>
        <v>0</v>
      </c>
      <c r="P22" s="10" t="n">
        <v>0</v>
      </c>
      <c r="Q22" s="12" t="n">
        <f aca="false">P22/1000</f>
        <v>0</v>
      </c>
      <c r="R22" s="10" t="n">
        <v>72560622</v>
      </c>
      <c r="S22" s="10" t="n">
        <v>130841</v>
      </c>
    </row>
    <row r="23" customFormat="false" ht="15" hidden="false" customHeight="false" outlineLevel="0" collapsed="false">
      <c r="A23" s="3" t="s">
        <v>95</v>
      </c>
      <c r="B23" s="2" t="s">
        <v>96</v>
      </c>
      <c r="C23" s="2" t="n">
        <v>2020</v>
      </c>
      <c r="D23" s="2" t="s">
        <v>1512</v>
      </c>
      <c r="E23" s="3" t="s">
        <v>1513</v>
      </c>
      <c r="F23" s="2" t="n">
        <v>11</v>
      </c>
      <c r="G23" s="2" t="s">
        <v>157</v>
      </c>
      <c r="H23" s="3" t="s">
        <v>158</v>
      </c>
      <c r="I23" s="10" t="n">
        <v>10634</v>
      </c>
      <c r="J23" s="11" t="n">
        <f aca="false">I23/1000</f>
        <v>10.634</v>
      </c>
      <c r="K23" s="10" t="n">
        <v>12</v>
      </c>
      <c r="L23" s="12" t="n">
        <f aca="false">K23/1000</f>
        <v>0.012</v>
      </c>
      <c r="M23" s="13" t="n">
        <f aca="false">IF(SUMIFS($I$3:$I$30000,$B$3:$B$30000,$B23,$C$3:$C$30000,$C23,$D$3:$D$30000,$D23)=0,0,I23/SUMIFS($I$3:$I$30000,$B$3:$B$30000,$B23,$C$3:$C$30000,$C23,$D$3:$D$30000,$D23))</f>
        <v>0.000146553319236982</v>
      </c>
      <c r="N23" s="10" t="n">
        <v>0</v>
      </c>
      <c r="O23" s="11" t="n">
        <f aca="false">N23/1000</f>
        <v>0</v>
      </c>
      <c r="P23" s="10" t="n">
        <v>0</v>
      </c>
      <c r="Q23" s="12" t="n">
        <f aca="false">P23/1000</f>
        <v>0</v>
      </c>
      <c r="R23" s="10" t="n">
        <v>72560622</v>
      </c>
      <c r="S23" s="10" t="n">
        <v>130841</v>
      </c>
    </row>
    <row r="24" customFormat="false" ht="15" hidden="false" customHeight="false" outlineLevel="0" collapsed="false">
      <c r="A24" s="3" t="s">
        <v>95</v>
      </c>
      <c r="B24" s="2" t="s">
        <v>96</v>
      </c>
      <c r="C24" s="2" t="n">
        <v>2020</v>
      </c>
      <c r="D24" s="2" t="s">
        <v>1512</v>
      </c>
      <c r="E24" s="3" t="s">
        <v>1513</v>
      </c>
      <c r="F24" s="2" t="n">
        <v>12</v>
      </c>
      <c r="G24" s="2" t="s">
        <v>162</v>
      </c>
      <c r="H24" s="3" t="s">
        <v>163</v>
      </c>
      <c r="I24" s="10" t="n">
        <v>8708</v>
      </c>
      <c r="J24" s="11" t="n">
        <f aca="false">I24/1000</f>
        <v>8.708</v>
      </c>
      <c r="K24" s="10" t="n">
        <v>6</v>
      </c>
      <c r="L24" s="12" t="n">
        <f aca="false">K24/1000</f>
        <v>0.006</v>
      </c>
      <c r="M24" s="13" t="n">
        <f aca="false">IF(SUMIFS($I$3:$I$30000,$B$3:$B$30000,$B24,$C$3:$C$30000,$C24,$D$3:$D$30000,$D24)=0,0,I24/SUMIFS($I$3:$I$30000,$B$3:$B$30000,$B24,$C$3:$C$30000,$C24,$D$3:$D$30000,$D24))</f>
        <v>0.000120009996606699</v>
      </c>
      <c r="N24" s="10" t="n">
        <v>0</v>
      </c>
      <c r="O24" s="11" t="n">
        <f aca="false">N24/1000</f>
        <v>0</v>
      </c>
      <c r="P24" s="10" t="n">
        <v>0</v>
      </c>
      <c r="Q24" s="12" t="n">
        <f aca="false">P24/1000</f>
        <v>0</v>
      </c>
      <c r="R24" s="10" t="n">
        <v>72560622</v>
      </c>
      <c r="S24" s="10" t="n">
        <v>130841</v>
      </c>
    </row>
    <row r="25" customFormat="false" ht="15" hidden="false" customHeight="false" outlineLevel="0" collapsed="false">
      <c r="A25" s="3" t="s">
        <v>95</v>
      </c>
      <c r="B25" s="2" t="s">
        <v>96</v>
      </c>
      <c r="C25" s="2" t="n">
        <v>2020</v>
      </c>
      <c r="D25" s="2" t="s">
        <v>1512</v>
      </c>
      <c r="E25" s="3" t="s">
        <v>1513</v>
      </c>
      <c r="F25" s="2" t="n">
        <v>13</v>
      </c>
      <c r="G25" s="2" t="s">
        <v>171</v>
      </c>
      <c r="H25" s="3" t="s">
        <v>172</v>
      </c>
      <c r="I25" s="10" t="n">
        <v>3650</v>
      </c>
      <c r="J25" s="11" t="n">
        <f aca="false">I25/1000</f>
        <v>3.65</v>
      </c>
      <c r="K25" s="10" t="n">
        <v>0</v>
      </c>
      <c r="L25" s="12" t="n">
        <f aca="false">K25/1000</f>
        <v>0</v>
      </c>
      <c r="M25" s="13" t="n">
        <f aca="false">IF(SUMIFS($I$3:$I$30000,$B$3:$B$30000,$B25,$C$3:$C$30000,$C25,$D$3:$D$30000,$D25)=0,0,I25/SUMIFS($I$3:$I$30000,$B$3:$B$30000,$B25,$C$3:$C$30000,$C25,$D$3:$D$30000,$D25))</f>
        <v>5.03027661477323E-005</v>
      </c>
      <c r="N25" s="10" t="n">
        <v>0</v>
      </c>
      <c r="O25" s="11" t="n">
        <f aca="false">N25/1000</f>
        <v>0</v>
      </c>
      <c r="P25" s="10" t="n">
        <v>0</v>
      </c>
      <c r="Q25" s="12" t="n">
        <f aca="false">P25/1000</f>
        <v>0</v>
      </c>
      <c r="R25" s="10" t="n">
        <v>72560622</v>
      </c>
      <c r="S25" s="10" t="n">
        <v>130841</v>
      </c>
    </row>
    <row r="26" customFormat="false" ht="15" hidden="false" customHeight="false" outlineLevel="0" collapsed="false">
      <c r="A26" s="3" t="s">
        <v>95</v>
      </c>
      <c r="B26" s="2" t="s">
        <v>96</v>
      </c>
      <c r="C26" s="2" t="n">
        <v>2020</v>
      </c>
      <c r="D26" s="2" t="s">
        <v>1512</v>
      </c>
      <c r="E26" s="3" t="s">
        <v>1513</v>
      </c>
      <c r="F26" s="2" t="n">
        <v>14</v>
      </c>
      <c r="G26" s="2" t="s">
        <v>176</v>
      </c>
      <c r="H26" s="3" t="s">
        <v>177</v>
      </c>
      <c r="I26" s="10" t="n">
        <v>912</v>
      </c>
      <c r="J26" s="11" t="n">
        <f aca="false">I26/1000</f>
        <v>0.912</v>
      </c>
      <c r="K26" s="10" t="n">
        <v>2</v>
      </c>
      <c r="L26" s="12" t="n">
        <f aca="false">K26/1000</f>
        <v>0.002</v>
      </c>
      <c r="M26" s="13" t="n">
        <f aca="false">IF(SUMIFS($I$3:$I$30000,$B$3:$B$30000,$B26,$C$3:$C$30000,$C26,$D$3:$D$30000,$D26)=0,0,I26/SUMIFS($I$3:$I$30000,$B$3:$B$30000,$B26,$C$3:$C$30000,$C26,$D$3:$D$30000,$D26))</f>
        <v>1.25688007470498E-005</v>
      </c>
      <c r="N26" s="10" t="n">
        <v>0</v>
      </c>
      <c r="O26" s="11" t="n">
        <f aca="false">N26/1000</f>
        <v>0</v>
      </c>
      <c r="P26" s="10" t="n">
        <v>0</v>
      </c>
      <c r="Q26" s="12" t="n">
        <f aca="false">P26/1000</f>
        <v>0</v>
      </c>
      <c r="R26" s="10" t="n">
        <v>72560622</v>
      </c>
      <c r="S26" s="10" t="n">
        <v>130841</v>
      </c>
    </row>
    <row r="27" customFormat="false" ht="15" hidden="false" customHeight="false" outlineLevel="0" collapsed="false">
      <c r="A27" s="3" t="s">
        <v>95</v>
      </c>
      <c r="B27" s="2" t="s">
        <v>96</v>
      </c>
      <c r="C27" s="2" t="n">
        <v>2020</v>
      </c>
      <c r="D27" s="2" t="s">
        <v>1512</v>
      </c>
      <c r="E27" s="3" t="s">
        <v>1513</v>
      </c>
      <c r="F27" s="2" t="n">
        <v>15</v>
      </c>
      <c r="G27" s="2" t="s">
        <v>180</v>
      </c>
      <c r="H27" s="3" t="s">
        <v>181</v>
      </c>
      <c r="I27" s="10" t="n">
        <v>790</v>
      </c>
      <c r="J27" s="11" t="n">
        <f aca="false">I27/1000</f>
        <v>0.79</v>
      </c>
      <c r="K27" s="10" t="n">
        <v>4</v>
      </c>
      <c r="L27" s="12" t="n">
        <f aca="false">K27/1000</f>
        <v>0.004</v>
      </c>
      <c r="M27" s="13" t="n">
        <f aca="false">IF(SUMIFS($I$3:$I$30000,$B$3:$B$30000,$B27,$C$3:$C$30000,$C27,$D$3:$D$30000,$D27)=0,0,I27/SUMIFS($I$3:$I$30000,$B$3:$B$30000,$B27,$C$3:$C$30000,$C27,$D$3:$D$30000,$D27))</f>
        <v>1.08874480155366E-005</v>
      </c>
      <c r="N27" s="10" t="n">
        <v>468</v>
      </c>
      <c r="O27" s="11" t="n">
        <f aca="false">N27/1000</f>
        <v>0.468</v>
      </c>
      <c r="P27" s="10" t="n">
        <v>1</v>
      </c>
      <c r="Q27" s="12" t="n">
        <f aca="false">P27/1000</f>
        <v>0.001</v>
      </c>
      <c r="R27" s="10" t="n">
        <v>72560622</v>
      </c>
      <c r="S27" s="10" t="n">
        <v>130841</v>
      </c>
    </row>
    <row r="28" customFormat="false" ht="15" hidden="false" customHeight="false" outlineLevel="0" collapsed="false">
      <c r="A28" s="3" t="s">
        <v>95</v>
      </c>
      <c r="B28" s="2" t="s">
        <v>96</v>
      </c>
      <c r="C28" s="2" t="n">
        <v>2020</v>
      </c>
      <c r="D28" s="2" t="s">
        <v>1512</v>
      </c>
      <c r="E28" s="3" t="s">
        <v>1513</v>
      </c>
      <c r="F28" s="2" t="n">
        <v>16</v>
      </c>
      <c r="G28" s="2" t="s">
        <v>184</v>
      </c>
      <c r="H28" s="3" t="s">
        <v>185</v>
      </c>
      <c r="I28" s="10" t="n">
        <v>370</v>
      </c>
      <c r="J28" s="11" t="n">
        <f aca="false">I28/1000</f>
        <v>0.37</v>
      </c>
      <c r="K28" s="10" t="n">
        <v>1</v>
      </c>
      <c r="L28" s="12" t="n">
        <f aca="false">K28/1000</f>
        <v>0.001</v>
      </c>
      <c r="M28" s="13" t="n">
        <f aca="false">IF(SUMIFS($I$3:$I$30000,$B$3:$B$30000,$B28,$C$3:$C$30000,$C28,$D$3:$D$30000,$D28)=0,0,I28/SUMIFS($I$3:$I$30000,$B$3:$B$30000,$B28,$C$3:$C$30000,$C28,$D$3:$D$30000,$D28))</f>
        <v>5.09918451360574E-006</v>
      </c>
      <c r="N28" s="10" t="n">
        <v>0</v>
      </c>
      <c r="O28" s="11" t="n">
        <f aca="false">N28/1000</f>
        <v>0</v>
      </c>
      <c r="P28" s="10" t="n">
        <v>0</v>
      </c>
      <c r="Q28" s="12" t="n">
        <f aca="false">P28/1000</f>
        <v>0</v>
      </c>
      <c r="R28" s="10" t="n">
        <v>72560622</v>
      </c>
      <c r="S28" s="10" t="n">
        <v>130841</v>
      </c>
    </row>
    <row r="29" customFormat="false" ht="15" hidden="false" customHeight="false" outlineLevel="0" collapsed="false">
      <c r="A29" s="3" t="s">
        <v>95</v>
      </c>
      <c r="B29" s="2" t="s">
        <v>96</v>
      </c>
      <c r="C29" s="2" t="n">
        <v>2020</v>
      </c>
      <c r="D29" s="2" t="s">
        <v>1512</v>
      </c>
      <c r="E29" s="3" t="s">
        <v>1513</v>
      </c>
      <c r="F29" s="2" t="n">
        <v>17</v>
      </c>
      <c r="G29" s="2" t="s">
        <v>122</v>
      </c>
      <c r="H29" s="3" t="s">
        <v>123</v>
      </c>
      <c r="I29" s="10" t="n">
        <v>29</v>
      </c>
      <c r="J29" s="11" t="n">
        <f aca="false">I29/1000</f>
        <v>0.029</v>
      </c>
      <c r="K29" s="10" t="n">
        <v>1</v>
      </c>
      <c r="L29" s="12" t="n">
        <f aca="false">K29/1000</f>
        <v>0.001</v>
      </c>
      <c r="M29" s="13" t="n">
        <f aca="false">IF(SUMIFS($I$3:$I$30000,$B$3:$B$30000,$B29,$C$3:$C$30000,$C29,$D$3:$D$30000,$D29)=0,0,I29/SUMIFS($I$3:$I$30000,$B$3:$B$30000,$B29,$C$3:$C$30000,$C29,$D$3:$D$30000,$D29))</f>
        <v>3.99665813228558E-007</v>
      </c>
      <c r="N29" s="10" t="n">
        <v>0</v>
      </c>
      <c r="O29" s="11" t="n">
        <f aca="false">N29/1000</f>
        <v>0</v>
      </c>
      <c r="P29" s="10" t="n">
        <v>0</v>
      </c>
      <c r="Q29" s="12" t="n">
        <f aca="false">P29/1000</f>
        <v>0</v>
      </c>
      <c r="R29" s="10" t="n">
        <v>72560622</v>
      </c>
      <c r="S29" s="10" t="n">
        <v>130841</v>
      </c>
    </row>
    <row r="30" customFormat="false" ht="15" hidden="false" customHeight="false" outlineLevel="0" collapsed="false">
      <c r="A30" s="3" t="s">
        <v>95</v>
      </c>
      <c r="B30" s="2" t="s">
        <v>96</v>
      </c>
      <c r="C30" s="2" t="n">
        <v>2020</v>
      </c>
      <c r="D30" s="2" t="s">
        <v>1512</v>
      </c>
      <c r="E30" s="3" t="s">
        <v>1513</v>
      </c>
      <c r="F30" s="2" t="n">
        <v>18</v>
      </c>
      <c r="G30" s="2" t="s">
        <v>197</v>
      </c>
      <c r="H30" s="3" t="s">
        <v>198</v>
      </c>
      <c r="I30" s="10" t="n">
        <v>0</v>
      </c>
      <c r="J30" s="11" t="n">
        <f aca="false">I30/1000</f>
        <v>0</v>
      </c>
      <c r="K30" s="10" t="n">
        <v>0</v>
      </c>
      <c r="L30" s="12" t="n">
        <f aca="false">K30/1000</f>
        <v>0</v>
      </c>
      <c r="M30" s="13" t="n">
        <f aca="false">IF(SUMIFS($I$3:$I$30000,$B$3:$B$30000,$B30,$C$3:$C$30000,$C30,$D$3:$D$30000,$D30)=0,0,I30/SUMIFS($I$3:$I$30000,$B$3:$B$30000,$B30,$C$3:$C$30000,$C30,$D$3:$D$30000,$D30))</f>
        <v>0</v>
      </c>
      <c r="N30" s="10" t="n">
        <v>503</v>
      </c>
      <c r="O30" s="11" t="n">
        <f aca="false">N30/1000</f>
        <v>0.503</v>
      </c>
      <c r="P30" s="10" t="n">
        <v>1</v>
      </c>
      <c r="Q30" s="12" t="n">
        <f aca="false">P30/1000</f>
        <v>0.001</v>
      </c>
      <c r="R30" s="10" t="n">
        <v>72560622</v>
      </c>
      <c r="S30" s="10" t="n">
        <v>130841</v>
      </c>
    </row>
    <row r="31" customFormat="false" ht="15" hidden="false" customHeight="false" outlineLevel="0" collapsed="false">
      <c r="A31" s="3" t="s">
        <v>95</v>
      </c>
      <c r="B31" s="2" t="s">
        <v>96</v>
      </c>
      <c r="C31" s="2" t="n">
        <v>2020</v>
      </c>
      <c r="D31" s="2" t="s">
        <v>1512</v>
      </c>
      <c r="E31" s="3" t="s">
        <v>1513</v>
      </c>
      <c r="F31" s="2" t="n">
        <v>19</v>
      </c>
      <c r="G31" s="2" t="s">
        <v>201</v>
      </c>
      <c r="H31" s="3" t="s">
        <v>202</v>
      </c>
      <c r="I31" s="10" t="n">
        <v>0</v>
      </c>
      <c r="J31" s="11" t="n">
        <f aca="false">I31/1000</f>
        <v>0</v>
      </c>
      <c r="K31" s="10" t="n">
        <v>0</v>
      </c>
      <c r="L31" s="12" t="n">
        <f aca="false">K31/1000</f>
        <v>0</v>
      </c>
      <c r="M31" s="13" t="n">
        <f aca="false">IF(SUMIFS($I$3:$I$30000,$B$3:$B$30000,$B31,$C$3:$C$30000,$C31,$D$3:$D$30000,$D31)=0,0,I31/SUMIFS($I$3:$I$30000,$B$3:$B$30000,$B31,$C$3:$C$30000,$C31,$D$3:$D$30000,$D31))</f>
        <v>0</v>
      </c>
      <c r="N31" s="10" t="n">
        <v>300</v>
      </c>
      <c r="O31" s="11" t="n">
        <f aca="false">N31/1000</f>
        <v>0.3</v>
      </c>
      <c r="P31" s="10" t="n">
        <v>0</v>
      </c>
      <c r="Q31" s="12" t="n">
        <f aca="false">P31/1000</f>
        <v>0</v>
      </c>
      <c r="R31" s="10" t="n">
        <v>72560622</v>
      </c>
      <c r="S31" s="10" t="n">
        <v>130841</v>
      </c>
    </row>
    <row r="32" customFormat="false" ht="15" hidden="false" customHeight="false" outlineLevel="0" collapsed="false">
      <c r="A32" s="3" t="s">
        <v>95</v>
      </c>
      <c r="B32" s="2" t="s">
        <v>96</v>
      </c>
      <c r="C32" s="2" t="n">
        <v>2020</v>
      </c>
      <c r="D32" s="2" t="s">
        <v>1512</v>
      </c>
      <c r="E32" s="3" t="s">
        <v>1513</v>
      </c>
      <c r="F32" s="2" t="n">
        <v>20</v>
      </c>
      <c r="G32" s="2" t="s">
        <v>210</v>
      </c>
      <c r="H32" s="3" t="s">
        <v>211</v>
      </c>
      <c r="I32" s="10" t="n">
        <v>0</v>
      </c>
      <c r="J32" s="11" t="n">
        <f aca="false">I32/1000</f>
        <v>0</v>
      </c>
      <c r="K32" s="10" t="n">
        <v>0</v>
      </c>
      <c r="L32" s="12" t="n">
        <f aca="false">K32/1000</f>
        <v>0</v>
      </c>
      <c r="M32" s="13" t="n">
        <f aca="false">IF(SUMIFS($I$3:$I$30000,$B$3:$B$30000,$B32,$C$3:$C$30000,$C32,$D$3:$D$30000,$D32)=0,0,I32/SUMIFS($I$3:$I$30000,$B$3:$B$30000,$B32,$C$3:$C$30000,$C32,$D$3:$D$30000,$D32))</f>
        <v>0</v>
      </c>
      <c r="N32" s="10" t="n">
        <v>3577</v>
      </c>
      <c r="O32" s="11" t="n">
        <f aca="false">N32/1000</f>
        <v>3.577</v>
      </c>
      <c r="P32" s="10" t="n">
        <v>3</v>
      </c>
      <c r="Q32" s="12" t="n">
        <f aca="false">P32/1000</f>
        <v>0.003</v>
      </c>
      <c r="R32" s="10" t="n">
        <v>72560622</v>
      </c>
      <c r="S32" s="10" t="n">
        <v>130841</v>
      </c>
    </row>
    <row r="33" customFormat="false" ht="15" hidden="false" customHeight="false" outlineLevel="0" collapsed="false">
      <c r="A33" s="3" t="s">
        <v>95</v>
      </c>
      <c r="B33" s="2" t="s">
        <v>96</v>
      </c>
      <c r="C33" s="2" t="n">
        <v>2020</v>
      </c>
      <c r="D33" s="2" t="s">
        <v>1514</v>
      </c>
      <c r="E33" s="3" t="s">
        <v>1515</v>
      </c>
      <c r="F33" s="2" t="n">
        <v>1</v>
      </c>
      <c r="G33" s="2" t="s">
        <v>122</v>
      </c>
      <c r="H33" s="3" t="s">
        <v>123</v>
      </c>
      <c r="I33" s="10" t="n">
        <v>90735</v>
      </c>
      <c r="J33" s="11" t="n">
        <f aca="false">I33/1000</f>
        <v>90.735</v>
      </c>
      <c r="K33" s="10" t="n">
        <v>615</v>
      </c>
      <c r="L33" s="12" t="n">
        <f aca="false">K33/1000</f>
        <v>0.615</v>
      </c>
      <c r="M33" s="13" t="n">
        <f aca="false">IF(SUMIFS($I$3:$I$30000,$B$3:$B$30000,$B33,$C$3:$C$30000,$C33,$D$3:$D$30000,$D33)=0,0,I33/SUMIFS($I$3:$I$30000,$B$3:$B$30000,$B33,$C$3:$C$30000,$C33,$D$3:$D$30000,$D33))</f>
        <v>0.614864910651966</v>
      </c>
      <c r="N33" s="10" t="n">
        <v>0</v>
      </c>
      <c r="O33" s="11" t="n">
        <f aca="false">N33/1000</f>
        <v>0</v>
      </c>
      <c r="P33" s="10" t="n">
        <v>0</v>
      </c>
      <c r="Q33" s="12" t="n">
        <f aca="false">P33/1000</f>
        <v>0</v>
      </c>
      <c r="R33" s="10" t="n">
        <v>147569</v>
      </c>
      <c r="S33" s="10" t="n">
        <v>938</v>
      </c>
    </row>
    <row r="34" customFormat="false" ht="15" hidden="false" customHeight="false" outlineLevel="0" collapsed="false">
      <c r="A34" s="3" t="s">
        <v>95</v>
      </c>
      <c r="B34" s="2" t="s">
        <v>96</v>
      </c>
      <c r="C34" s="2" t="n">
        <v>2020</v>
      </c>
      <c r="D34" s="2" t="s">
        <v>1514</v>
      </c>
      <c r="E34" s="3" t="s">
        <v>1515</v>
      </c>
      <c r="F34" s="2" t="n">
        <v>2</v>
      </c>
      <c r="G34" s="2" t="s">
        <v>107</v>
      </c>
      <c r="H34" s="3" t="s">
        <v>108</v>
      </c>
      <c r="I34" s="10" t="n">
        <v>47429</v>
      </c>
      <c r="J34" s="11" t="n">
        <f aca="false">I34/1000</f>
        <v>47.429</v>
      </c>
      <c r="K34" s="10" t="n">
        <v>269</v>
      </c>
      <c r="L34" s="12" t="n">
        <f aca="false">K34/1000</f>
        <v>0.269</v>
      </c>
      <c r="M34" s="13" t="n">
        <f aca="false">IF(SUMIFS($I$3:$I$30000,$B$3:$B$30000,$B34,$C$3:$C$30000,$C34,$D$3:$D$30000,$D34)=0,0,I34/SUMIFS($I$3:$I$30000,$B$3:$B$30000,$B34,$C$3:$C$30000,$C34,$D$3:$D$30000,$D34))</f>
        <v>0.321402191517189</v>
      </c>
      <c r="N34" s="10" t="n">
        <v>0</v>
      </c>
      <c r="O34" s="11" t="n">
        <f aca="false">N34/1000</f>
        <v>0</v>
      </c>
      <c r="P34" s="10" t="n">
        <v>0</v>
      </c>
      <c r="Q34" s="12" t="n">
        <f aca="false">P34/1000</f>
        <v>0</v>
      </c>
      <c r="R34" s="10" t="n">
        <v>147569</v>
      </c>
      <c r="S34" s="10" t="n">
        <v>938</v>
      </c>
    </row>
    <row r="35" customFormat="false" ht="15" hidden="false" customHeight="false" outlineLevel="0" collapsed="false">
      <c r="A35" s="3" t="s">
        <v>95</v>
      </c>
      <c r="B35" s="2" t="s">
        <v>96</v>
      </c>
      <c r="C35" s="2" t="n">
        <v>2020</v>
      </c>
      <c r="D35" s="2" t="s">
        <v>1514</v>
      </c>
      <c r="E35" s="3" t="s">
        <v>1515</v>
      </c>
      <c r="F35" s="2" t="n">
        <v>3</v>
      </c>
      <c r="G35" s="2" t="s">
        <v>97</v>
      </c>
      <c r="H35" s="3" t="s">
        <v>98</v>
      </c>
      <c r="I35" s="10" t="n">
        <v>4744</v>
      </c>
      <c r="J35" s="11" t="n">
        <f aca="false">I35/1000</f>
        <v>4.744</v>
      </c>
      <c r="K35" s="10" t="n">
        <v>23</v>
      </c>
      <c r="L35" s="12" t="n">
        <f aca="false">K35/1000</f>
        <v>0.023</v>
      </c>
      <c r="M35" s="13" t="n">
        <f aca="false">IF(SUMIFS($I$3:$I$30000,$B$3:$B$30000,$B35,$C$3:$C$30000,$C35,$D$3:$D$30000,$D35)=0,0,I35/SUMIFS($I$3:$I$30000,$B$3:$B$30000,$B35,$C$3:$C$30000,$C35,$D$3:$D$30000,$D35))</f>
        <v>0.032147673291816</v>
      </c>
      <c r="N35" s="10" t="n">
        <v>3178142</v>
      </c>
      <c r="O35" s="11" t="n">
        <f aca="false">N35/1000</f>
        <v>3178.142</v>
      </c>
      <c r="P35" s="10" t="n">
        <v>41926</v>
      </c>
      <c r="Q35" s="12" t="n">
        <f aca="false">P35/1000</f>
        <v>41.926</v>
      </c>
      <c r="R35" s="10" t="n">
        <v>147569</v>
      </c>
      <c r="S35" s="10" t="n">
        <v>938</v>
      </c>
    </row>
    <row r="36" customFormat="false" ht="15" hidden="false" customHeight="false" outlineLevel="0" collapsed="false">
      <c r="A36" s="3" t="s">
        <v>95</v>
      </c>
      <c r="B36" s="2" t="s">
        <v>96</v>
      </c>
      <c r="C36" s="2" t="n">
        <v>2020</v>
      </c>
      <c r="D36" s="2" t="s">
        <v>1514</v>
      </c>
      <c r="E36" s="3" t="s">
        <v>1515</v>
      </c>
      <c r="F36" s="2" t="n">
        <v>4</v>
      </c>
      <c r="G36" s="2" t="s">
        <v>167</v>
      </c>
      <c r="H36" s="3" t="s">
        <v>168</v>
      </c>
      <c r="I36" s="10" t="n">
        <v>4661</v>
      </c>
      <c r="J36" s="11" t="n">
        <f aca="false">I36/1000</f>
        <v>4.661</v>
      </c>
      <c r="K36" s="10" t="n">
        <v>31</v>
      </c>
      <c r="L36" s="12" t="n">
        <f aca="false">K36/1000</f>
        <v>0.031</v>
      </c>
      <c r="M36" s="13" t="n">
        <f aca="false">IF(SUMIFS($I$3:$I$30000,$B$3:$B$30000,$B36,$C$3:$C$30000,$C36,$D$3:$D$30000,$D36)=0,0,I36/SUMIFS($I$3:$I$30000,$B$3:$B$30000,$B36,$C$3:$C$30000,$C36,$D$3:$D$30000,$D36))</f>
        <v>0.0315852245390292</v>
      </c>
      <c r="N36" s="10" t="n">
        <v>0</v>
      </c>
      <c r="O36" s="11" t="n">
        <f aca="false">N36/1000</f>
        <v>0</v>
      </c>
      <c r="P36" s="10" t="n">
        <v>0</v>
      </c>
      <c r="Q36" s="12" t="n">
        <f aca="false">P36/1000</f>
        <v>0</v>
      </c>
      <c r="R36" s="10" t="n">
        <v>147569</v>
      </c>
      <c r="S36" s="10" t="n">
        <v>938</v>
      </c>
    </row>
    <row r="37" customFormat="false" ht="15" hidden="false" customHeight="false" outlineLevel="0" collapsed="false">
      <c r="A37" s="3" t="s">
        <v>95</v>
      </c>
      <c r="B37" s="2" t="s">
        <v>96</v>
      </c>
      <c r="C37" s="2" t="n">
        <v>2020</v>
      </c>
      <c r="D37" s="2" t="s">
        <v>1514</v>
      </c>
      <c r="E37" s="3" t="s">
        <v>1515</v>
      </c>
      <c r="F37" s="2" t="n">
        <v>5</v>
      </c>
      <c r="G37" s="2" t="s">
        <v>142</v>
      </c>
      <c r="H37" s="3" t="s">
        <v>143</v>
      </c>
      <c r="I37" s="10" t="n">
        <v>0</v>
      </c>
      <c r="J37" s="11" t="n">
        <f aca="false">I37/1000</f>
        <v>0</v>
      </c>
      <c r="K37" s="10" t="n">
        <v>0</v>
      </c>
      <c r="L37" s="12" t="n">
        <f aca="false">K37/1000</f>
        <v>0</v>
      </c>
      <c r="M37" s="13" t="n">
        <f aca="false">IF(SUMIFS($I$3:$I$30000,$B$3:$B$30000,$B37,$C$3:$C$30000,$C37,$D$3:$D$30000,$D37)=0,0,I37/SUMIFS($I$3:$I$30000,$B$3:$B$30000,$B37,$C$3:$C$30000,$C37,$D$3:$D$30000,$D37))</f>
        <v>0</v>
      </c>
      <c r="N37" s="10" t="n">
        <v>894920</v>
      </c>
      <c r="O37" s="11" t="n">
        <f aca="false">N37/1000</f>
        <v>894.92</v>
      </c>
      <c r="P37" s="10" t="n">
        <v>7481</v>
      </c>
      <c r="Q37" s="12" t="n">
        <f aca="false">P37/1000</f>
        <v>7.481</v>
      </c>
      <c r="R37" s="10" t="n">
        <v>147569</v>
      </c>
      <c r="S37" s="10" t="n">
        <v>938</v>
      </c>
    </row>
    <row r="38" customFormat="false" ht="15" hidden="false" customHeight="false" outlineLevel="0" collapsed="false">
      <c r="A38" s="3" t="s">
        <v>95</v>
      </c>
      <c r="B38" s="2" t="s">
        <v>96</v>
      </c>
      <c r="C38" s="2" t="n">
        <v>2020</v>
      </c>
      <c r="D38" s="2" t="s">
        <v>1514</v>
      </c>
      <c r="E38" s="3" t="s">
        <v>1515</v>
      </c>
      <c r="F38" s="2" t="n">
        <v>6</v>
      </c>
      <c r="G38" s="2" t="s">
        <v>205</v>
      </c>
      <c r="H38" s="3" t="s">
        <v>206</v>
      </c>
      <c r="I38" s="10" t="n">
        <v>0</v>
      </c>
      <c r="J38" s="11" t="n">
        <f aca="false">I38/1000</f>
        <v>0</v>
      </c>
      <c r="K38" s="10" t="n">
        <v>0</v>
      </c>
      <c r="L38" s="12" t="n">
        <f aca="false">K38/1000</f>
        <v>0</v>
      </c>
      <c r="M38" s="13" t="n">
        <f aca="false">IF(SUMIFS($I$3:$I$30000,$B$3:$B$30000,$B38,$C$3:$C$30000,$C38,$D$3:$D$30000,$D38)=0,0,I38/SUMIFS($I$3:$I$30000,$B$3:$B$30000,$B38,$C$3:$C$30000,$C38,$D$3:$D$30000,$D38))</f>
        <v>0</v>
      </c>
      <c r="N38" s="10" t="n">
        <v>20098</v>
      </c>
      <c r="O38" s="11" t="n">
        <f aca="false">N38/1000</f>
        <v>20.098</v>
      </c>
      <c r="P38" s="10" t="n">
        <v>7498</v>
      </c>
      <c r="Q38" s="12" t="n">
        <f aca="false">P38/1000</f>
        <v>7.498</v>
      </c>
      <c r="R38" s="10" t="n">
        <v>147569</v>
      </c>
      <c r="S38" s="10" t="n">
        <v>938</v>
      </c>
    </row>
    <row r="39" customFormat="false" ht="15" hidden="false" customHeight="false" outlineLevel="0" collapsed="false">
      <c r="A39" s="3" t="s">
        <v>95</v>
      </c>
      <c r="B39" s="2" t="s">
        <v>96</v>
      </c>
      <c r="C39" s="2" t="n">
        <v>2020</v>
      </c>
      <c r="D39" s="2" t="s">
        <v>1514</v>
      </c>
      <c r="E39" s="3" t="s">
        <v>1515</v>
      </c>
      <c r="F39" s="2" t="n">
        <v>7</v>
      </c>
      <c r="G39" s="2" t="s">
        <v>162</v>
      </c>
      <c r="H39" s="3" t="s">
        <v>163</v>
      </c>
      <c r="I39" s="10" t="n">
        <v>0</v>
      </c>
      <c r="J39" s="11" t="n">
        <f aca="false">I39/1000</f>
        <v>0</v>
      </c>
      <c r="K39" s="10" t="n">
        <v>0</v>
      </c>
      <c r="L39" s="12" t="n">
        <f aca="false">K39/1000</f>
        <v>0</v>
      </c>
      <c r="M39" s="13" t="n">
        <f aca="false">IF(SUMIFS($I$3:$I$30000,$B$3:$B$30000,$B39,$C$3:$C$30000,$C39,$D$3:$D$30000,$D39)=0,0,I39/SUMIFS($I$3:$I$30000,$B$3:$B$30000,$B39,$C$3:$C$30000,$C39,$D$3:$D$30000,$D39))</f>
        <v>0</v>
      </c>
      <c r="N39" s="10" t="n">
        <v>44552</v>
      </c>
      <c r="O39" s="11" t="n">
        <f aca="false">N39/1000</f>
        <v>44.552</v>
      </c>
      <c r="P39" s="10" t="n">
        <v>221</v>
      </c>
      <c r="Q39" s="12" t="n">
        <f aca="false">P39/1000</f>
        <v>0.221</v>
      </c>
      <c r="R39" s="10" t="n">
        <v>147569</v>
      </c>
      <c r="S39" s="10" t="n">
        <v>938</v>
      </c>
    </row>
    <row r="40" customFormat="false" ht="15" hidden="false" customHeight="false" outlineLevel="0" collapsed="false">
      <c r="A40" s="3" t="s">
        <v>95</v>
      </c>
      <c r="B40" s="2" t="s">
        <v>96</v>
      </c>
      <c r="C40" s="2" t="n">
        <v>2020</v>
      </c>
      <c r="D40" s="2" t="s">
        <v>1514</v>
      </c>
      <c r="E40" s="3" t="s">
        <v>1515</v>
      </c>
      <c r="F40" s="2" t="n">
        <v>8</v>
      </c>
      <c r="G40" s="2" t="s">
        <v>137</v>
      </c>
      <c r="H40" s="3" t="s">
        <v>138</v>
      </c>
      <c r="I40" s="10" t="n">
        <v>0</v>
      </c>
      <c r="J40" s="11" t="n">
        <f aca="false">I40/1000</f>
        <v>0</v>
      </c>
      <c r="K40" s="10" t="n">
        <v>0</v>
      </c>
      <c r="L40" s="12" t="n">
        <f aca="false">K40/1000</f>
        <v>0</v>
      </c>
      <c r="M40" s="13" t="n">
        <f aca="false">IF(SUMIFS($I$3:$I$30000,$B$3:$B$30000,$B40,$C$3:$C$30000,$C40,$D$3:$D$30000,$D40)=0,0,I40/SUMIFS($I$3:$I$30000,$B$3:$B$30000,$B40,$C$3:$C$30000,$C40,$D$3:$D$30000,$D40))</f>
        <v>0</v>
      </c>
      <c r="N40" s="10" t="n">
        <v>636042</v>
      </c>
      <c r="O40" s="11" t="n">
        <f aca="false">N40/1000</f>
        <v>636.042</v>
      </c>
      <c r="P40" s="10" t="n">
        <v>12508</v>
      </c>
      <c r="Q40" s="12" t="n">
        <f aca="false">P40/1000</f>
        <v>12.508</v>
      </c>
      <c r="R40" s="10" t="n">
        <v>147569</v>
      </c>
      <c r="S40" s="10" t="n">
        <v>938</v>
      </c>
    </row>
    <row r="41" customFormat="false" ht="15" hidden="false" customHeight="false" outlineLevel="0" collapsed="false">
      <c r="A41" s="3" t="s">
        <v>95</v>
      </c>
      <c r="B41" s="2" t="s">
        <v>96</v>
      </c>
      <c r="C41" s="2" t="n">
        <v>2020</v>
      </c>
      <c r="D41" s="2" t="s">
        <v>1514</v>
      </c>
      <c r="E41" s="3" t="s">
        <v>1515</v>
      </c>
      <c r="F41" s="2" t="n">
        <v>9</v>
      </c>
      <c r="G41" s="2" t="s">
        <v>102</v>
      </c>
      <c r="H41" s="3" t="s">
        <v>103</v>
      </c>
      <c r="I41" s="10" t="n">
        <v>0</v>
      </c>
      <c r="J41" s="11" t="n">
        <f aca="false">I41/1000</f>
        <v>0</v>
      </c>
      <c r="K41" s="10" t="n">
        <v>0</v>
      </c>
      <c r="L41" s="12" t="n">
        <f aca="false">K41/1000</f>
        <v>0</v>
      </c>
      <c r="M41" s="13" t="n">
        <f aca="false">IF(SUMIFS($I$3:$I$30000,$B$3:$B$30000,$B41,$C$3:$C$30000,$C41,$D$3:$D$30000,$D41)=0,0,I41/SUMIFS($I$3:$I$30000,$B$3:$B$30000,$B41,$C$3:$C$30000,$C41,$D$3:$D$30000,$D41))</f>
        <v>0</v>
      </c>
      <c r="N41" s="10" t="n">
        <v>723965</v>
      </c>
      <c r="O41" s="11" t="n">
        <f aca="false">N41/1000</f>
        <v>723.965</v>
      </c>
      <c r="P41" s="10" t="n">
        <v>26144</v>
      </c>
      <c r="Q41" s="12" t="n">
        <f aca="false">P41/1000</f>
        <v>26.144</v>
      </c>
      <c r="R41" s="10" t="n">
        <v>147569</v>
      </c>
      <c r="S41" s="10" t="n">
        <v>938</v>
      </c>
    </row>
    <row r="42" customFormat="false" ht="15" hidden="false" customHeight="false" outlineLevel="0" collapsed="false">
      <c r="A42" s="3" t="s">
        <v>95</v>
      </c>
      <c r="B42" s="2" t="s">
        <v>96</v>
      </c>
      <c r="C42" s="2" t="n">
        <v>2020</v>
      </c>
      <c r="D42" s="2" t="s">
        <v>1514</v>
      </c>
      <c r="E42" s="3" t="s">
        <v>1515</v>
      </c>
      <c r="F42" s="2" t="n">
        <v>10</v>
      </c>
      <c r="G42" s="2" t="s">
        <v>192</v>
      </c>
      <c r="H42" s="3" t="s">
        <v>193</v>
      </c>
      <c r="I42" s="10" t="n">
        <v>0</v>
      </c>
      <c r="J42" s="11" t="n">
        <f aca="false">I42/1000</f>
        <v>0</v>
      </c>
      <c r="K42" s="10" t="n">
        <v>0</v>
      </c>
      <c r="L42" s="12" t="n">
        <f aca="false">K42/1000</f>
        <v>0</v>
      </c>
      <c r="M42" s="13" t="n">
        <f aca="false">IF(SUMIFS($I$3:$I$30000,$B$3:$B$30000,$B42,$C$3:$C$30000,$C42,$D$3:$D$30000,$D42)=0,0,I42/SUMIFS($I$3:$I$30000,$B$3:$B$30000,$B42,$C$3:$C$30000,$C42,$D$3:$D$30000,$D42))</f>
        <v>0</v>
      </c>
      <c r="N42" s="10" t="n">
        <v>3092218</v>
      </c>
      <c r="O42" s="11" t="n">
        <f aca="false">N42/1000</f>
        <v>3092.218</v>
      </c>
      <c r="P42" s="10" t="n">
        <v>14538</v>
      </c>
      <c r="Q42" s="12" t="n">
        <f aca="false">P42/1000</f>
        <v>14.538</v>
      </c>
      <c r="R42" s="10" t="n">
        <v>147569</v>
      </c>
      <c r="S42" s="10" t="n">
        <v>938</v>
      </c>
    </row>
    <row r="43" customFormat="false" ht="15" hidden="false" customHeight="false" outlineLevel="0" collapsed="false">
      <c r="A43" s="3" t="s">
        <v>95</v>
      </c>
      <c r="B43" s="2" t="s">
        <v>96</v>
      </c>
      <c r="C43" s="2" t="n">
        <v>2020</v>
      </c>
      <c r="D43" s="2" t="s">
        <v>1514</v>
      </c>
      <c r="E43" s="3" t="s">
        <v>1515</v>
      </c>
      <c r="F43" s="2" t="n">
        <v>11</v>
      </c>
      <c r="G43" s="2" t="s">
        <v>147</v>
      </c>
      <c r="H43" s="3" t="s">
        <v>148</v>
      </c>
      <c r="I43" s="10" t="n">
        <v>0</v>
      </c>
      <c r="J43" s="11" t="n">
        <f aca="false">I43/1000</f>
        <v>0</v>
      </c>
      <c r="K43" s="10" t="n">
        <v>0</v>
      </c>
      <c r="L43" s="12" t="n">
        <f aca="false">K43/1000</f>
        <v>0</v>
      </c>
      <c r="M43" s="13" t="n">
        <f aca="false">IF(SUMIFS($I$3:$I$30000,$B$3:$B$30000,$B43,$C$3:$C$30000,$C43,$D$3:$D$30000,$D43)=0,0,I43/SUMIFS($I$3:$I$30000,$B$3:$B$30000,$B43,$C$3:$C$30000,$C43,$D$3:$D$30000,$D43))</f>
        <v>0</v>
      </c>
      <c r="N43" s="10" t="n">
        <v>816716</v>
      </c>
      <c r="O43" s="11" t="n">
        <f aca="false">N43/1000</f>
        <v>816.716</v>
      </c>
      <c r="P43" s="10" t="n">
        <v>21415</v>
      </c>
      <c r="Q43" s="12" t="n">
        <f aca="false">P43/1000</f>
        <v>21.415</v>
      </c>
      <c r="R43" s="10" t="n">
        <v>147569</v>
      </c>
      <c r="S43" s="10" t="n">
        <v>938</v>
      </c>
    </row>
    <row r="44" customFormat="false" ht="15" hidden="false" customHeight="false" outlineLevel="0" collapsed="false">
      <c r="A44" s="3" t="s">
        <v>95</v>
      </c>
      <c r="B44" s="2" t="s">
        <v>96</v>
      </c>
      <c r="C44" s="2" t="n">
        <v>2021</v>
      </c>
      <c r="D44" s="2" t="s">
        <v>1508</v>
      </c>
      <c r="E44" s="3" t="s">
        <v>1509</v>
      </c>
      <c r="F44" s="2" t="n">
        <v>1</v>
      </c>
      <c r="G44" s="2" t="s">
        <v>107</v>
      </c>
      <c r="H44" s="3" t="s">
        <v>108</v>
      </c>
      <c r="I44" s="10" t="n">
        <v>15204</v>
      </c>
      <c r="J44" s="11" t="n">
        <f aca="false">I44/1000</f>
        <v>15.204</v>
      </c>
      <c r="K44" s="10" t="n">
        <v>20</v>
      </c>
      <c r="L44" s="12" t="n">
        <f aca="false">K44/1000</f>
        <v>0.02</v>
      </c>
      <c r="M44" s="13" t="n">
        <f aca="false">IF(SUMIFS($I$3:$I$30000,$B$3:$B$30000,$B44,$C$3:$C$30000,$C44,$D$3:$D$30000,$D44)=0,0,I44/SUMIFS($I$3:$I$30000,$B$3:$B$30000,$B44,$C$3:$C$30000,$C44,$D$3:$D$30000,$D44))</f>
        <v>0.991522107734446</v>
      </c>
      <c r="N44" s="10" t="n">
        <v>0</v>
      </c>
      <c r="O44" s="11" t="n">
        <f aca="false">N44/1000</f>
        <v>0</v>
      </c>
      <c r="P44" s="10" t="n">
        <v>0</v>
      </c>
      <c r="Q44" s="12" t="n">
        <f aca="false">P44/1000</f>
        <v>0</v>
      </c>
      <c r="R44" s="10" t="n">
        <v>15334</v>
      </c>
      <c r="S44" s="10" t="n">
        <v>25</v>
      </c>
    </row>
    <row r="45" customFormat="false" ht="15" hidden="false" customHeight="false" outlineLevel="0" collapsed="false">
      <c r="A45" s="3" t="s">
        <v>95</v>
      </c>
      <c r="B45" s="2" t="s">
        <v>96</v>
      </c>
      <c r="C45" s="2" t="n">
        <v>2021</v>
      </c>
      <c r="D45" s="2" t="s">
        <v>1508</v>
      </c>
      <c r="E45" s="3" t="s">
        <v>1509</v>
      </c>
      <c r="F45" s="2" t="n">
        <v>2</v>
      </c>
      <c r="G45" s="2" t="s">
        <v>272</v>
      </c>
      <c r="H45" s="3" t="s">
        <v>273</v>
      </c>
      <c r="I45" s="10" t="n">
        <v>130</v>
      </c>
      <c r="J45" s="11" t="n">
        <f aca="false">I45/1000</f>
        <v>0.13</v>
      </c>
      <c r="K45" s="10" t="n">
        <v>5</v>
      </c>
      <c r="L45" s="12" t="n">
        <f aca="false">K45/1000</f>
        <v>0.005</v>
      </c>
      <c r="M45" s="13" t="n">
        <f aca="false">IF(SUMIFS($I$3:$I$30000,$B$3:$B$30000,$B45,$C$3:$C$30000,$C45,$D$3:$D$30000,$D45)=0,0,I45/SUMIFS($I$3:$I$30000,$B$3:$B$30000,$B45,$C$3:$C$30000,$C45,$D$3:$D$30000,$D45))</f>
        <v>0.00847789226555367</v>
      </c>
      <c r="N45" s="10" t="n">
        <v>0</v>
      </c>
      <c r="O45" s="11" t="n">
        <f aca="false">N45/1000</f>
        <v>0</v>
      </c>
      <c r="P45" s="10" t="n">
        <v>0</v>
      </c>
      <c r="Q45" s="12" t="n">
        <f aca="false">P45/1000</f>
        <v>0</v>
      </c>
      <c r="R45" s="10" t="n">
        <v>15334</v>
      </c>
      <c r="S45" s="10" t="n">
        <v>25</v>
      </c>
    </row>
    <row r="46" customFormat="false" ht="15" hidden="false" customHeight="false" outlineLevel="0" collapsed="false">
      <c r="A46" s="3" t="s">
        <v>95</v>
      </c>
      <c r="B46" s="2" t="s">
        <v>96</v>
      </c>
      <c r="C46" s="2" t="n">
        <v>2021</v>
      </c>
      <c r="D46" s="2" t="s">
        <v>1510</v>
      </c>
      <c r="E46" s="3" t="s">
        <v>1511</v>
      </c>
      <c r="F46" s="2" t="n">
        <v>1</v>
      </c>
      <c r="G46" s="2" t="s">
        <v>127</v>
      </c>
      <c r="H46" s="3" t="s">
        <v>128</v>
      </c>
      <c r="I46" s="10" t="n">
        <v>208000</v>
      </c>
      <c r="J46" s="11" t="n">
        <f aca="false">I46/1000</f>
        <v>208</v>
      </c>
      <c r="K46" s="10" t="n">
        <v>1000</v>
      </c>
      <c r="L46" s="12" t="n">
        <f aca="false">K46/1000</f>
        <v>1</v>
      </c>
      <c r="M46" s="13" t="n">
        <f aca="false">IF(SUMIFS($I$3:$I$30000,$B$3:$B$30000,$B46,$C$3:$C$30000,$C46,$D$3:$D$30000,$D46)=0,0,I46/SUMIFS($I$3:$I$30000,$B$3:$B$30000,$B46,$C$3:$C$30000,$C46,$D$3:$D$30000,$D46))</f>
        <v>0.707393967425868</v>
      </c>
      <c r="N46" s="10" t="n">
        <v>0</v>
      </c>
      <c r="O46" s="11" t="n">
        <f aca="false">N46/1000</f>
        <v>0</v>
      </c>
      <c r="P46" s="10" t="n">
        <v>0</v>
      </c>
      <c r="Q46" s="12" t="n">
        <f aca="false">P46/1000</f>
        <v>0</v>
      </c>
      <c r="R46" s="10" t="n">
        <v>294037</v>
      </c>
      <c r="S46" s="10" t="n">
        <v>1198</v>
      </c>
    </row>
    <row r="47" customFormat="false" ht="15" hidden="false" customHeight="false" outlineLevel="0" collapsed="false">
      <c r="A47" s="3" t="s">
        <v>95</v>
      </c>
      <c r="B47" s="2" t="s">
        <v>96</v>
      </c>
      <c r="C47" s="2" t="n">
        <v>2021</v>
      </c>
      <c r="D47" s="2" t="s">
        <v>1510</v>
      </c>
      <c r="E47" s="3" t="s">
        <v>1511</v>
      </c>
      <c r="F47" s="2" t="n">
        <v>2</v>
      </c>
      <c r="G47" s="2" t="s">
        <v>107</v>
      </c>
      <c r="H47" s="3" t="s">
        <v>108</v>
      </c>
      <c r="I47" s="10" t="n">
        <v>55232</v>
      </c>
      <c r="J47" s="11" t="n">
        <f aca="false">I47/1000</f>
        <v>55.232</v>
      </c>
      <c r="K47" s="10" t="n">
        <v>122</v>
      </c>
      <c r="L47" s="12" t="n">
        <f aca="false">K47/1000</f>
        <v>0.122</v>
      </c>
      <c r="M47" s="13" t="n">
        <f aca="false">IF(SUMIFS($I$3:$I$30000,$B$3:$B$30000,$B47,$C$3:$C$30000,$C47,$D$3:$D$30000,$D47)=0,0,I47/SUMIFS($I$3:$I$30000,$B$3:$B$30000,$B47,$C$3:$C$30000,$C47,$D$3:$D$30000,$D47))</f>
        <v>0.187840305811854</v>
      </c>
      <c r="N47" s="10" t="n">
        <v>0</v>
      </c>
      <c r="O47" s="11" t="n">
        <f aca="false">N47/1000</f>
        <v>0</v>
      </c>
      <c r="P47" s="10" t="n">
        <v>0</v>
      </c>
      <c r="Q47" s="12" t="n">
        <f aca="false">P47/1000</f>
        <v>0</v>
      </c>
      <c r="R47" s="10" t="n">
        <v>294037</v>
      </c>
      <c r="S47" s="10" t="n">
        <v>1198</v>
      </c>
    </row>
    <row r="48" customFormat="false" ht="15" hidden="false" customHeight="false" outlineLevel="0" collapsed="false">
      <c r="A48" s="3" t="s">
        <v>95</v>
      </c>
      <c r="B48" s="2" t="s">
        <v>96</v>
      </c>
      <c r="C48" s="2" t="n">
        <v>2021</v>
      </c>
      <c r="D48" s="2" t="s">
        <v>1510</v>
      </c>
      <c r="E48" s="3" t="s">
        <v>1511</v>
      </c>
      <c r="F48" s="2" t="n">
        <v>3</v>
      </c>
      <c r="G48" s="2" t="s">
        <v>97</v>
      </c>
      <c r="H48" s="3" t="s">
        <v>98</v>
      </c>
      <c r="I48" s="10" t="n">
        <v>15248</v>
      </c>
      <c r="J48" s="11" t="n">
        <f aca="false">I48/1000</f>
        <v>15.248</v>
      </c>
      <c r="K48" s="10" t="n">
        <v>11</v>
      </c>
      <c r="L48" s="12" t="n">
        <f aca="false">K48/1000</f>
        <v>0.011</v>
      </c>
      <c r="M48" s="13" t="n">
        <f aca="false">IF(SUMIFS($I$3:$I$30000,$B$3:$B$30000,$B48,$C$3:$C$30000,$C48,$D$3:$D$30000,$D48)=0,0,I48/SUMIFS($I$3:$I$30000,$B$3:$B$30000,$B48,$C$3:$C$30000,$C48,$D$3:$D$30000,$D48))</f>
        <v>0.0518574193043733</v>
      </c>
      <c r="N48" s="10" t="n">
        <v>0</v>
      </c>
      <c r="O48" s="11" t="n">
        <f aca="false">N48/1000</f>
        <v>0</v>
      </c>
      <c r="P48" s="10" t="n">
        <v>0</v>
      </c>
      <c r="Q48" s="12" t="n">
        <f aca="false">P48/1000</f>
        <v>0</v>
      </c>
      <c r="R48" s="10" t="n">
        <v>294037</v>
      </c>
      <c r="S48" s="10" t="n">
        <v>1198</v>
      </c>
    </row>
    <row r="49" customFormat="false" ht="15" hidden="false" customHeight="false" outlineLevel="0" collapsed="false">
      <c r="A49" s="3" t="s">
        <v>95</v>
      </c>
      <c r="B49" s="2" t="s">
        <v>96</v>
      </c>
      <c r="C49" s="2" t="n">
        <v>2021</v>
      </c>
      <c r="D49" s="2" t="s">
        <v>1510</v>
      </c>
      <c r="E49" s="3" t="s">
        <v>1511</v>
      </c>
      <c r="F49" s="2" t="n">
        <v>4</v>
      </c>
      <c r="G49" s="2" t="s">
        <v>122</v>
      </c>
      <c r="H49" s="3" t="s">
        <v>123</v>
      </c>
      <c r="I49" s="10" t="n">
        <v>9765</v>
      </c>
      <c r="J49" s="11" t="n">
        <f aca="false">I49/1000</f>
        <v>9.765</v>
      </c>
      <c r="K49" s="10" t="n">
        <v>64</v>
      </c>
      <c r="L49" s="12" t="n">
        <f aca="false">K49/1000</f>
        <v>0.064</v>
      </c>
      <c r="M49" s="13" t="n">
        <f aca="false">IF(SUMIFS($I$3:$I$30000,$B$3:$B$30000,$B49,$C$3:$C$30000,$C49,$D$3:$D$30000,$D49)=0,0,I49/SUMIFS($I$3:$I$30000,$B$3:$B$30000,$B49,$C$3:$C$30000,$C49,$D$3:$D$30000,$D49))</f>
        <v>0.0332101062111231</v>
      </c>
      <c r="N49" s="10" t="n">
        <v>639</v>
      </c>
      <c r="O49" s="11" t="n">
        <f aca="false">N49/1000</f>
        <v>0.639</v>
      </c>
      <c r="P49" s="10" t="n">
        <v>2</v>
      </c>
      <c r="Q49" s="12" t="n">
        <f aca="false">P49/1000</f>
        <v>0.002</v>
      </c>
      <c r="R49" s="10" t="n">
        <v>294037</v>
      </c>
      <c r="S49" s="10" t="n">
        <v>1198</v>
      </c>
    </row>
    <row r="50" customFormat="false" ht="15" hidden="false" customHeight="false" outlineLevel="0" collapsed="false">
      <c r="A50" s="3" t="s">
        <v>95</v>
      </c>
      <c r="B50" s="2" t="s">
        <v>96</v>
      </c>
      <c r="C50" s="2" t="n">
        <v>2021</v>
      </c>
      <c r="D50" s="2" t="s">
        <v>1510</v>
      </c>
      <c r="E50" s="3" t="s">
        <v>1511</v>
      </c>
      <c r="F50" s="2" t="n">
        <v>5</v>
      </c>
      <c r="G50" s="2" t="s">
        <v>247</v>
      </c>
      <c r="H50" s="3" t="s">
        <v>248</v>
      </c>
      <c r="I50" s="10" t="n">
        <v>5750</v>
      </c>
      <c r="J50" s="11" t="n">
        <f aca="false">I50/1000</f>
        <v>5.75</v>
      </c>
      <c r="K50" s="10" t="n">
        <v>1</v>
      </c>
      <c r="L50" s="12" t="n">
        <f aca="false">K50/1000</f>
        <v>0.001</v>
      </c>
      <c r="M50" s="13" t="n">
        <f aca="false">IF(SUMIFS($I$3:$I$30000,$B$3:$B$30000,$B50,$C$3:$C$30000,$C50,$D$3:$D$30000,$D50)=0,0,I50/SUMIFS($I$3:$I$30000,$B$3:$B$30000,$B50,$C$3:$C$30000,$C50,$D$3:$D$30000,$D50))</f>
        <v>0.0195553620802824</v>
      </c>
      <c r="N50" s="10" t="n">
        <v>0</v>
      </c>
      <c r="O50" s="11" t="n">
        <f aca="false">N50/1000</f>
        <v>0</v>
      </c>
      <c r="P50" s="10" t="n">
        <v>0</v>
      </c>
      <c r="Q50" s="12" t="n">
        <f aca="false">P50/1000</f>
        <v>0</v>
      </c>
      <c r="R50" s="10" t="n">
        <v>294037</v>
      </c>
      <c r="S50" s="10" t="n">
        <v>1198</v>
      </c>
    </row>
    <row r="51" customFormat="false" ht="15" hidden="false" customHeight="false" outlineLevel="0" collapsed="false">
      <c r="A51" s="3" t="s">
        <v>95</v>
      </c>
      <c r="B51" s="2" t="s">
        <v>96</v>
      </c>
      <c r="C51" s="2" t="n">
        <v>2021</v>
      </c>
      <c r="D51" s="2" t="s">
        <v>1510</v>
      </c>
      <c r="E51" s="3" t="s">
        <v>1511</v>
      </c>
      <c r="F51" s="2" t="n">
        <v>6</v>
      </c>
      <c r="G51" s="2" t="s">
        <v>102</v>
      </c>
      <c r="H51" s="3" t="s">
        <v>103</v>
      </c>
      <c r="I51" s="10" t="n">
        <v>42</v>
      </c>
      <c r="J51" s="11" t="n">
        <f aca="false">I51/1000</f>
        <v>0.042</v>
      </c>
      <c r="K51" s="10" t="n">
        <v>0</v>
      </c>
      <c r="L51" s="12" t="n">
        <f aca="false">K51/1000</f>
        <v>0</v>
      </c>
      <c r="M51" s="13" t="n">
        <f aca="false">IF(SUMIFS($I$3:$I$30000,$B$3:$B$30000,$B51,$C$3:$C$30000,$C51,$D$3:$D$30000,$D51)=0,0,I51/SUMIFS($I$3:$I$30000,$B$3:$B$30000,$B51,$C$3:$C$30000,$C51,$D$3:$D$30000,$D51))</f>
        <v>0.000142839166499454</v>
      </c>
      <c r="N51" s="10" t="n">
        <v>0</v>
      </c>
      <c r="O51" s="11" t="n">
        <f aca="false">N51/1000</f>
        <v>0</v>
      </c>
      <c r="P51" s="10" t="n">
        <v>0</v>
      </c>
      <c r="Q51" s="12" t="n">
        <f aca="false">P51/1000</f>
        <v>0</v>
      </c>
      <c r="R51" s="10" t="n">
        <v>294037</v>
      </c>
      <c r="S51" s="10" t="n">
        <v>1198</v>
      </c>
    </row>
    <row r="52" customFormat="false" ht="15" hidden="false" customHeight="false" outlineLevel="0" collapsed="false">
      <c r="A52" s="3" t="s">
        <v>95</v>
      </c>
      <c r="B52" s="2" t="s">
        <v>96</v>
      </c>
      <c r="C52" s="2" t="n">
        <v>2021</v>
      </c>
      <c r="D52" s="2" t="s">
        <v>1510</v>
      </c>
      <c r="E52" s="3" t="s">
        <v>1511</v>
      </c>
      <c r="F52" s="2" t="n">
        <v>7</v>
      </c>
      <c r="G52" s="2" t="s">
        <v>142</v>
      </c>
      <c r="H52" s="3" t="s">
        <v>143</v>
      </c>
      <c r="I52" s="10" t="n">
        <v>0</v>
      </c>
      <c r="J52" s="11" t="n">
        <f aca="false">I52/1000</f>
        <v>0</v>
      </c>
      <c r="K52" s="10" t="n">
        <v>0</v>
      </c>
      <c r="L52" s="12" t="n">
        <f aca="false">K52/1000</f>
        <v>0</v>
      </c>
      <c r="M52" s="13" t="n">
        <f aca="false">IF(SUMIFS($I$3:$I$30000,$B$3:$B$30000,$B52,$C$3:$C$30000,$C52,$D$3:$D$30000,$D52)=0,0,I52/SUMIFS($I$3:$I$30000,$B$3:$B$30000,$B52,$C$3:$C$30000,$C52,$D$3:$D$30000,$D52))</f>
        <v>0</v>
      </c>
      <c r="N52" s="10" t="n">
        <v>55084</v>
      </c>
      <c r="O52" s="11" t="n">
        <f aca="false">N52/1000</f>
        <v>55.084</v>
      </c>
      <c r="P52" s="10" t="n">
        <v>534</v>
      </c>
      <c r="Q52" s="12" t="n">
        <f aca="false">P52/1000</f>
        <v>0.534</v>
      </c>
      <c r="R52" s="10" t="n">
        <v>294037</v>
      </c>
      <c r="S52" s="10" t="n">
        <v>1198</v>
      </c>
    </row>
    <row r="53" customFormat="false" ht="15" hidden="false" customHeight="false" outlineLevel="0" collapsed="false">
      <c r="A53" s="3" t="s">
        <v>95</v>
      </c>
      <c r="B53" s="2" t="s">
        <v>96</v>
      </c>
      <c r="C53" s="2" t="n">
        <v>2021</v>
      </c>
      <c r="D53" s="2" t="s">
        <v>1512</v>
      </c>
      <c r="E53" s="3" t="s">
        <v>1513</v>
      </c>
      <c r="F53" s="2" t="n">
        <v>1</v>
      </c>
      <c r="G53" s="2" t="s">
        <v>97</v>
      </c>
      <c r="H53" s="3" t="s">
        <v>98</v>
      </c>
      <c r="I53" s="10" t="n">
        <v>52957734</v>
      </c>
      <c r="J53" s="11" t="n">
        <f aca="false">I53/1000</f>
        <v>52957.734</v>
      </c>
      <c r="K53" s="10" t="n">
        <v>75146</v>
      </c>
      <c r="L53" s="12" t="n">
        <f aca="false">K53/1000</f>
        <v>75.146</v>
      </c>
      <c r="M53" s="13" t="n">
        <f aca="false">IF(SUMIFS($I$3:$I$30000,$B$3:$B$30000,$B53,$C$3:$C$30000,$C53,$D$3:$D$30000,$D53)=0,0,I53/SUMIFS($I$3:$I$30000,$B$3:$B$30000,$B53,$C$3:$C$30000,$C53,$D$3:$D$30000,$D53))</f>
        <v>0.583353367686342</v>
      </c>
      <c r="N53" s="10" t="n">
        <v>2148315</v>
      </c>
      <c r="O53" s="11" t="n">
        <f aca="false">N53/1000</f>
        <v>2148.315</v>
      </c>
      <c r="P53" s="10" t="n">
        <v>7520</v>
      </c>
      <c r="Q53" s="12" t="n">
        <f aca="false">P53/1000</f>
        <v>7.52</v>
      </c>
      <c r="R53" s="10" t="n">
        <v>90781569</v>
      </c>
      <c r="S53" s="10" t="n">
        <v>165360</v>
      </c>
    </row>
    <row r="54" customFormat="false" ht="15" hidden="false" customHeight="false" outlineLevel="0" collapsed="false">
      <c r="A54" s="3" t="s">
        <v>95</v>
      </c>
      <c r="B54" s="2" t="s">
        <v>96</v>
      </c>
      <c r="C54" s="2" t="n">
        <v>2021</v>
      </c>
      <c r="D54" s="2" t="s">
        <v>1512</v>
      </c>
      <c r="E54" s="3" t="s">
        <v>1513</v>
      </c>
      <c r="F54" s="2" t="n">
        <v>2</v>
      </c>
      <c r="G54" s="2" t="s">
        <v>102</v>
      </c>
      <c r="H54" s="3" t="s">
        <v>103</v>
      </c>
      <c r="I54" s="10" t="n">
        <v>24261138</v>
      </c>
      <c r="J54" s="11" t="n">
        <f aca="false">I54/1000</f>
        <v>24261.138</v>
      </c>
      <c r="K54" s="10" t="n">
        <v>55676</v>
      </c>
      <c r="L54" s="12" t="n">
        <f aca="false">K54/1000</f>
        <v>55.676</v>
      </c>
      <c r="M54" s="13" t="n">
        <f aca="false">IF(SUMIFS($I$3:$I$30000,$B$3:$B$30000,$B54,$C$3:$C$30000,$C54,$D$3:$D$30000,$D54)=0,0,I54/SUMIFS($I$3:$I$30000,$B$3:$B$30000,$B54,$C$3:$C$30000,$C54,$D$3:$D$30000,$D54))</f>
        <v>0.267247396880748</v>
      </c>
      <c r="N54" s="10" t="n">
        <v>155149</v>
      </c>
      <c r="O54" s="11" t="n">
        <f aca="false">N54/1000</f>
        <v>155.149</v>
      </c>
      <c r="P54" s="10" t="n">
        <v>3961</v>
      </c>
      <c r="Q54" s="12" t="n">
        <f aca="false">P54/1000</f>
        <v>3.961</v>
      </c>
      <c r="R54" s="10" t="n">
        <v>90781569</v>
      </c>
      <c r="S54" s="10" t="n">
        <v>165360</v>
      </c>
    </row>
    <row r="55" customFormat="false" ht="15" hidden="false" customHeight="false" outlineLevel="0" collapsed="false">
      <c r="A55" s="3" t="s">
        <v>95</v>
      </c>
      <c r="B55" s="2" t="s">
        <v>96</v>
      </c>
      <c r="C55" s="2" t="n">
        <v>2021</v>
      </c>
      <c r="D55" s="2" t="s">
        <v>1512</v>
      </c>
      <c r="E55" s="3" t="s">
        <v>1513</v>
      </c>
      <c r="F55" s="2" t="n">
        <v>3</v>
      </c>
      <c r="G55" s="2" t="s">
        <v>107</v>
      </c>
      <c r="H55" s="3" t="s">
        <v>108</v>
      </c>
      <c r="I55" s="10" t="n">
        <v>12967587</v>
      </c>
      <c r="J55" s="11" t="n">
        <f aca="false">I55/1000</f>
        <v>12967.587</v>
      </c>
      <c r="K55" s="10" t="n">
        <v>32980</v>
      </c>
      <c r="L55" s="12" t="n">
        <f aca="false">K55/1000</f>
        <v>32.98</v>
      </c>
      <c r="M55" s="13" t="n">
        <f aca="false">IF(SUMIFS($I$3:$I$30000,$B$3:$B$30000,$B55,$C$3:$C$30000,$C55,$D$3:$D$30000,$D55)=0,0,I55/SUMIFS($I$3:$I$30000,$B$3:$B$30000,$B55,$C$3:$C$30000,$C55,$D$3:$D$30000,$D55))</f>
        <v>0.142843829896793</v>
      </c>
      <c r="N55" s="10" t="n">
        <v>9128440</v>
      </c>
      <c r="O55" s="11" t="n">
        <f aca="false">N55/1000</f>
        <v>9128.44</v>
      </c>
      <c r="P55" s="10" t="n">
        <v>22585</v>
      </c>
      <c r="Q55" s="12" t="n">
        <f aca="false">P55/1000</f>
        <v>22.585</v>
      </c>
      <c r="R55" s="10" t="n">
        <v>90781569</v>
      </c>
      <c r="S55" s="10" t="n">
        <v>165360</v>
      </c>
    </row>
    <row r="56" customFormat="false" ht="15" hidden="false" customHeight="false" outlineLevel="0" collapsed="false">
      <c r="A56" s="3" t="s">
        <v>95</v>
      </c>
      <c r="B56" s="2" t="s">
        <v>96</v>
      </c>
      <c r="C56" s="2" t="n">
        <v>2021</v>
      </c>
      <c r="D56" s="2" t="s">
        <v>1512</v>
      </c>
      <c r="E56" s="3" t="s">
        <v>1513</v>
      </c>
      <c r="F56" s="2" t="n">
        <v>4</v>
      </c>
      <c r="G56" s="2" t="s">
        <v>112</v>
      </c>
      <c r="H56" s="3" t="s">
        <v>113</v>
      </c>
      <c r="I56" s="10" t="n">
        <v>262482</v>
      </c>
      <c r="J56" s="11" t="n">
        <f aca="false">I56/1000</f>
        <v>262.482</v>
      </c>
      <c r="K56" s="10" t="n">
        <v>232</v>
      </c>
      <c r="L56" s="12" t="n">
        <f aca="false">K56/1000</f>
        <v>0.232</v>
      </c>
      <c r="M56" s="13" t="n">
        <f aca="false">IF(SUMIFS($I$3:$I$30000,$B$3:$B$30000,$B56,$C$3:$C$30000,$C56,$D$3:$D$30000,$D56)=0,0,I56/SUMIFS($I$3:$I$30000,$B$3:$B$30000,$B56,$C$3:$C$30000,$C56,$D$3:$D$30000,$D56))</f>
        <v>0.00289135782616844</v>
      </c>
      <c r="N56" s="10" t="n">
        <v>113</v>
      </c>
      <c r="O56" s="11" t="n">
        <f aca="false">N56/1000</f>
        <v>0.113</v>
      </c>
      <c r="P56" s="10" t="n">
        <v>0</v>
      </c>
      <c r="Q56" s="12" t="n">
        <f aca="false">P56/1000</f>
        <v>0</v>
      </c>
      <c r="R56" s="10" t="n">
        <v>90781569</v>
      </c>
      <c r="S56" s="10" t="n">
        <v>165360</v>
      </c>
    </row>
    <row r="57" customFormat="false" ht="15" hidden="false" customHeight="false" outlineLevel="0" collapsed="false">
      <c r="A57" s="3" t="s">
        <v>95</v>
      </c>
      <c r="B57" s="2" t="s">
        <v>96</v>
      </c>
      <c r="C57" s="2" t="n">
        <v>2021</v>
      </c>
      <c r="D57" s="2" t="s">
        <v>1512</v>
      </c>
      <c r="E57" s="3" t="s">
        <v>1513</v>
      </c>
      <c r="F57" s="2" t="n">
        <v>5</v>
      </c>
      <c r="G57" s="2" t="s">
        <v>117</v>
      </c>
      <c r="H57" s="3" t="s">
        <v>118</v>
      </c>
      <c r="I57" s="10" t="n">
        <v>131922</v>
      </c>
      <c r="J57" s="11" t="n">
        <f aca="false">I57/1000</f>
        <v>131.922</v>
      </c>
      <c r="K57" s="10" t="n">
        <v>184</v>
      </c>
      <c r="L57" s="12" t="n">
        <f aca="false">K57/1000</f>
        <v>0.184</v>
      </c>
      <c r="M57" s="13" t="n">
        <f aca="false">IF(SUMIFS($I$3:$I$30000,$B$3:$B$30000,$B57,$C$3:$C$30000,$C57,$D$3:$D$30000,$D57)=0,0,I57/SUMIFS($I$3:$I$30000,$B$3:$B$30000,$B57,$C$3:$C$30000,$C57,$D$3:$D$30000,$D57))</f>
        <v>0.00145318043577766</v>
      </c>
      <c r="N57" s="10" t="n">
        <v>53859</v>
      </c>
      <c r="O57" s="11" t="n">
        <f aca="false">N57/1000</f>
        <v>53.859</v>
      </c>
      <c r="P57" s="10" t="n">
        <v>113</v>
      </c>
      <c r="Q57" s="12" t="n">
        <f aca="false">P57/1000</f>
        <v>0.113</v>
      </c>
      <c r="R57" s="10" t="n">
        <v>90781569</v>
      </c>
      <c r="S57" s="10" t="n">
        <v>165360</v>
      </c>
    </row>
    <row r="58" customFormat="false" ht="15" hidden="false" customHeight="false" outlineLevel="0" collapsed="false">
      <c r="A58" s="3" t="s">
        <v>95</v>
      </c>
      <c r="B58" s="2" t="s">
        <v>96</v>
      </c>
      <c r="C58" s="2" t="n">
        <v>2021</v>
      </c>
      <c r="D58" s="2" t="s">
        <v>1512</v>
      </c>
      <c r="E58" s="3" t="s">
        <v>1513</v>
      </c>
      <c r="F58" s="2" t="n">
        <v>6</v>
      </c>
      <c r="G58" s="2" t="s">
        <v>137</v>
      </c>
      <c r="H58" s="3" t="s">
        <v>138</v>
      </c>
      <c r="I58" s="10" t="n">
        <v>43964</v>
      </c>
      <c r="J58" s="11" t="n">
        <f aca="false">I58/1000</f>
        <v>43.964</v>
      </c>
      <c r="K58" s="10" t="n">
        <v>48</v>
      </c>
      <c r="L58" s="12" t="n">
        <f aca="false">K58/1000</f>
        <v>0.048</v>
      </c>
      <c r="M58" s="13" t="n">
        <f aca="false">IF(SUMIFS($I$3:$I$30000,$B$3:$B$30000,$B58,$C$3:$C$30000,$C58,$D$3:$D$30000,$D58)=0,0,I58/SUMIFS($I$3:$I$30000,$B$3:$B$30000,$B58,$C$3:$C$30000,$C58,$D$3:$D$30000,$D58))</f>
        <v>0.000484283324074295</v>
      </c>
      <c r="N58" s="10" t="n">
        <v>0</v>
      </c>
      <c r="O58" s="11" t="n">
        <f aca="false">N58/1000</f>
        <v>0</v>
      </c>
      <c r="P58" s="10" t="n">
        <v>0</v>
      </c>
      <c r="Q58" s="12" t="n">
        <f aca="false">P58/1000</f>
        <v>0</v>
      </c>
      <c r="R58" s="10" t="n">
        <v>90781569</v>
      </c>
      <c r="S58" s="10" t="n">
        <v>165360</v>
      </c>
    </row>
    <row r="59" customFormat="false" ht="15" hidden="false" customHeight="false" outlineLevel="0" collapsed="false">
      <c r="A59" s="3" t="s">
        <v>95</v>
      </c>
      <c r="B59" s="2" t="s">
        <v>96</v>
      </c>
      <c r="C59" s="2" t="n">
        <v>2021</v>
      </c>
      <c r="D59" s="2" t="s">
        <v>1512</v>
      </c>
      <c r="E59" s="3" t="s">
        <v>1513</v>
      </c>
      <c r="F59" s="2" t="n">
        <v>7</v>
      </c>
      <c r="G59" s="2" t="s">
        <v>132</v>
      </c>
      <c r="H59" s="3" t="s">
        <v>133</v>
      </c>
      <c r="I59" s="10" t="n">
        <v>39231</v>
      </c>
      <c r="J59" s="11" t="n">
        <f aca="false">I59/1000</f>
        <v>39.231</v>
      </c>
      <c r="K59" s="10" t="n">
        <v>738</v>
      </c>
      <c r="L59" s="12" t="n">
        <f aca="false">K59/1000</f>
        <v>0.738</v>
      </c>
      <c r="M59" s="13" t="n">
        <f aca="false">IF(SUMIFS($I$3:$I$30000,$B$3:$B$30000,$B59,$C$3:$C$30000,$C59,$D$3:$D$30000,$D59)=0,0,I59/SUMIFS($I$3:$I$30000,$B$3:$B$30000,$B59,$C$3:$C$30000,$C59,$D$3:$D$30000,$D59))</f>
        <v>0.000432147190582265</v>
      </c>
      <c r="N59" s="10" t="n">
        <v>316036</v>
      </c>
      <c r="O59" s="11" t="n">
        <f aca="false">N59/1000</f>
        <v>316.036</v>
      </c>
      <c r="P59" s="10" t="n">
        <v>1102</v>
      </c>
      <c r="Q59" s="12" t="n">
        <f aca="false">P59/1000</f>
        <v>1.102</v>
      </c>
      <c r="R59" s="10" t="n">
        <v>90781569</v>
      </c>
      <c r="S59" s="10" t="n">
        <v>165360</v>
      </c>
    </row>
    <row r="60" customFormat="false" ht="15" hidden="false" customHeight="false" outlineLevel="0" collapsed="false">
      <c r="A60" s="3" t="s">
        <v>95</v>
      </c>
      <c r="B60" s="2" t="s">
        <v>96</v>
      </c>
      <c r="C60" s="2" t="n">
        <v>2021</v>
      </c>
      <c r="D60" s="2" t="s">
        <v>1512</v>
      </c>
      <c r="E60" s="3" t="s">
        <v>1513</v>
      </c>
      <c r="F60" s="2" t="n">
        <v>8</v>
      </c>
      <c r="G60" s="2" t="s">
        <v>142</v>
      </c>
      <c r="H60" s="3" t="s">
        <v>143</v>
      </c>
      <c r="I60" s="10" t="n">
        <v>26678</v>
      </c>
      <c r="J60" s="11" t="n">
        <f aca="false">I60/1000</f>
        <v>26.678</v>
      </c>
      <c r="K60" s="10" t="n">
        <v>78</v>
      </c>
      <c r="L60" s="12" t="n">
        <f aca="false">K60/1000</f>
        <v>0.078</v>
      </c>
      <c r="M60" s="13" t="n">
        <f aca="false">IF(SUMIFS($I$3:$I$30000,$B$3:$B$30000,$B60,$C$3:$C$30000,$C60,$D$3:$D$30000,$D60)=0,0,I60/SUMIFS($I$3:$I$30000,$B$3:$B$30000,$B60,$C$3:$C$30000,$C60,$D$3:$D$30000,$D60))</f>
        <v>0.00029387022381162</v>
      </c>
      <c r="N60" s="10" t="n">
        <v>134995</v>
      </c>
      <c r="O60" s="11" t="n">
        <f aca="false">N60/1000</f>
        <v>134.995</v>
      </c>
      <c r="P60" s="10" t="n">
        <v>831</v>
      </c>
      <c r="Q60" s="12" t="n">
        <f aca="false">P60/1000</f>
        <v>0.831</v>
      </c>
      <c r="R60" s="10" t="n">
        <v>90781569</v>
      </c>
      <c r="S60" s="10" t="n">
        <v>165360</v>
      </c>
    </row>
    <row r="61" customFormat="false" ht="15" hidden="false" customHeight="false" outlineLevel="0" collapsed="false">
      <c r="A61" s="3" t="s">
        <v>95</v>
      </c>
      <c r="B61" s="2" t="s">
        <v>96</v>
      </c>
      <c r="C61" s="2" t="n">
        <v>2021</v>
      </c>
      <c r="D61" s="2" t="s">
        <v>1512</v>
      </c>
      <c r="E61" s="3" t="s">
        <v>1513</v>
      </c>
      <c r="F61" s="2" t="n">
        <v>9</v>
      </c>
      <c r="G61" s="2" t="s">
        <v>162</v>
      </c>
      <c r="H61" s="3" t="s">
        <v>163</v>
      </c>
      <c r="I61" s="10" t="n">
        <v>25239</v>
      </c>
      <c r="J61" s="11" t="n">
        <f aca="false">I61/1000</f>
        <v>25.239</v>
      </c>
      <c r="K61" s="10" t="n">
        <v>50</v>
      </c>
      <c r="L61" s="12" t="n">
        <f aca="false">K61/1000</f>
        <v>0.05</v>
      </c>
      <c r="M61" s="13" t="n">
        <f aca="false">IF(SUMIFS($I$3:$I$30000,$B$3:$B$30000,$B61,$C$3:$C$30000,$C61,$D$3:$D$30000,$D61)=0,0,I61/SUMIFS($I$3:$I$30000,$B$3:$B$30000,$B61,$C$3:$C$30000,$C61,$D$3:$D$30000,$D61))</f>
        <v>0.000278018988634136</v>
      </c>
      <c r="N61" s="10" t="n">
        <v>0</v>
      </c>
      <c r="O61" s="11" t="n">
        <f aca="false">N61/1000</f>
        <v>0</v>
      </c>
      <c r="P61" s="10" t="n">
        <v>0</v>
      </c>
      <c r="Q61" s="12" t="n">
        <f aca="false">P61/1000</f>
        <v>0</v>
      </c>
      <c r="R61" s="10" t="n">
        <v>90781569</v>
      </c>
      <c r="S61" s="10" t="n">
        <v>165360</v>
      </c>
    </row>
    <row r="62" customFormat="false" ht="15" hidden="false" customHeight="false" outlineLevel="0" collapsed="false">
      <c r="A62" s="3" t="s">
        <v>95</v>
      </c>
      <c r="B62" s="2" t="s">
        <v>96</v>
      </c>
      <c r="C62" s="2" t="n">
        <v>2021</v>
      </c>
      <c r="D62" s="2" t="s">
        <v>1512</v>
      </c>
      <c r="E62" s="3" t="s">
        <v>1513</v>
      </c>
      <c r="F62" s="2" t="n">
        <v>10</v>
      </c>
      <c r="G62" s="2" t="s">
        <v>237</v>
      </c>
      <c r="H62" s="3" t="s">
        <v>238</v>
      </c>
      <c r="I62" s="10" t="n">
        <v>21893</v>
      </c>
      <c r="J62" s="11" t="n">
        <f aca="false">I62/1000</f>
        <v>21.893</v>
      </c>
      <c r="K62" s="10" t="n">
        <v>145</v>
      </c>
      <c r="L62" s="12" t="n">
        <f aca="false">K62/1000</f>
        <v>0.145</v>
      </c>
      <c r="M62" s="13" t="n">
        <f aca="false">IF(SUMIFS($I$3:$I$30000,$B$3:$B$30000,$B62,$C$3:$C$30000,$C62,$D$3:$D$30000,$D62)=0,0,I62/SUMIFS($I$3:$I$30000,$B$3:$B$30000,$B62,$C$3:$C$30000,$C62,$D$3:$D$30000,$D62))</f>
        <v>0.000241161286824642</v>
      </c>
      <c r="N62" s="10" t="n">
        <v>0</v>
      </c>
      <c r="O62" s="11" t="n">
        <f aca="false">N62/1000</f>
        <v>0</v>
      </c>
      <c r="P62" s="10" t="n">
        <v>0</v>
      </c>
      <c r="Q62" s="12" t="n">
        <f aca="false">P62/1000</f>
        <v>0</v>
      </c>
      <c r="R62" s="10" t="n">
        <v>90781569</v>
      </c>
      <c r="S62" s="10" t="n">
        <v>165360</v>
      </c>
    </row>
    <row r="63" customFormat="false" ht="15" hidden="false" customHeight="false" outlineLevel="0" collapsed="false">
      <c r="A63" s="3" t="s">
        <v>95</v>
      </c>
      <c r="B63" s="2" t="s">
        <v>96</v>
      </c>
      <c r="C63" s="2" t="n">
        <v>2021</v>
      </c>
      <c r="D63" s="2" t="s">
        <v>1512</v>
      </c>
      <c r="E63" s="3" t="s">
        <v>1513</v>
      </c>
      <c r="F63" s="2" t="n">
        <v>11</v>
      </c>
      <c r="G63" s="2" t="s">
        <v>157</v>
      </c>
      <c r="H63" s="3" t="s">
        <v>158</v>
      </c>
      <c r="I63" s="10" t="n">
        <v>20358</v>
      </c>
      <c r="J63" s="11" t="n">
        <f aca="false">I63/1000</f>
        <v>20.358</v>
      </c>
      <c r="K63" s="10" t="n">
        <v>25</v>
      </c>
      <c r="L63" s="12" t="n">
        <f aca="false">K63/1000</f>
        <v>0.025</v>
      </c>
      <c r="M63" s="13" t="n">
        <f aca="false">IF(SUMIFS($I$3:$I$30000,$B$3:$B$30000,$B63,$C$3:$C$30000,$C63,$D$3:$D$30000,$D63)=0,0,I63/SUMIFS($I$3:$I$30000,$B$3:$B$30000,$B63,$C$3:$C$30000,$C63,$D$3:$D$30000,$D63))</f>
        <v>0.00022425256827187</v>
      </c>
      <c r="N63" s="10" t="n">
        <v>4746</v>
      </c>
      <c r="O63" s="11" t="n">
        <f aca="false">N63/1000</f>
        <v>4.746</v>
      </c>
      <c r="P63" s="10" t="n">
        <v>0</v>
      </c>
      <c r="Q63" s="12" t="n">
        <f aca="false">P63/1000</f>
        <v>0</v>
      </c>
      <c r="R63" s="10" t="n">
        <v>90781569</v>
      </c>
      <c r="S63" s="10" t="n">
        <v>165360</v>
      </c>
    </row>
    <row r="64" customFormat="false" ht="15" hidden="false" customHeight="false" outlineLevel="0" collapsed="false">
      <c r="A64" s="3" t="s">
        <v>95</v>
      </c>
      <c r="B64" s="2" t="s">
        <v>96</v>
      </c>
      <c r="C64" s="2" t="n">
        <v>2021</v>
      </c>
      <c r="D64" s="2" t="s">
        <v>1512</v>
      </c>
      <c r="E64" s="3" t="s">
        <v>1513</v>
      </c>
      <c r="F64" s="2" t="n">
        <v>12</v>
      </c>
      <c r="G64" s="2" t="s">
        <v>243</v>
      </c>
      <c r="H64" s="3" t="s">
        <v>244</v>
      </c>
      <c r="I64" s="10" t="n">
        <v>9214</v>
      </c>
      <c r="J64" s="11" t="n">
        <f aca="false">I64/1000</f>
        <v>9.214</v>
      </c>
      <c r="K64" s="10" t="n">
        <v>2</v>
      </c>
      <c r="L64" s="12" t="n">
        <f aca="false">K64/1000</f>
        <v>0.002</v>
      </c>
      <c r="M64" s="13" t="n">
        <f aca="false">IF(SUMIFS($I$3:$I$30000,$B$3:$B$30000,$B64,$C$3:$C$30000,$C64,$D$3:$D$30000,$D64)=0,0,I64/SUMIFS($I$3:$I$30000,$B$3:$B$30000,$B64,$C$3:$C$30000,$C64,$D$3:$D$30000,$D64))</f>
        <v>0.000101496373123932</v>
      </c>
      <c r="N64" s="10" t="n">
        <v>0</v>
      </c>
      <c r="O64" s="11" t="n">
        <f aca="false">N64/1000</f>
        <v>0</v>
      </c>
      <c r="P64" s="10" t="n">
        <v>0</v>
      </c>
      <c r="Q64" s="12" t="n">
        <f aca="false">P64/1000</f>
        <v>0</v>
      </c>
      <c r="R64" s="10" t="n">
        <v>90781569</v>
      </c>
      <c r="S64" s="10" t="n">
        <v>165360</v>
      </c>
    </row>
    <row r="65" customFormat="false" ht="15" hidden="false" customHeight="false" outlineLevel="0" collapsed="false">
      <c r="A65" s="3" t="s">
        <v>95</v>
      </c>
      <c r="B65" s="2" t="s">
        <v>96</v>
      </c>
      <c r="C65" s="2" t="n">
        <v>2021</v>
      </c>
      <c r="D65" s="2" t="s">
        <v>1512</v>
      </c>
      <c r="E65" s="3" t="s">
        <v>1513</v>
      </c>
      <c r="F65" s="2" t="n">
        <v>13</v>
      </c>
      <c r="G65" s="2" t="s">
        <v>252</v>
      </c>
      <c r="H65" s="3" t="s">
        <v>253</v>
      </c>
      <c r="I65" s="10" t="n">
        <v>4596</v>
      </c>
      <c r="J65" s="11" t="n">
        <f aca="false">I65/1000</f>
        <v>4.596</v>
      </c>
      <c r="K65" s="10" t="n">
        <v>1</v>
      </c>
      <c r="L65" s="12" t="n">
        <f aca="false">K65/1000</f>
        <v>0.001</v>
      </c>
      <c r="M65" s="13" t="n">
        <f aca="false">IF(SUMIFS($I$3:$I$30000,$B$3:$B$30000,$B65,$C$3:$C$30000,$C65,$D$3:$D$30000,$D65)=0,0,I65/SUMIFS($I$3:$I$30000,$B$3:$B$30000,$B65,$C$3:$C$30000,$C65,$D$3:$D$30000,$D65))</f>
        <v>5.06270165918811E-005</v>
      </c>
      <c r="N65" s="10" t="n">
        <v>0</v>
      </c>
      <c r="O65" s="11" t="n">
        <f aca="false">N65/1000</f>
        <v>0</v>
      </c>
      <c r="P65" s="10" t="n">
        <v>0</v>
      </c>
      <c r="Q65" s="12" t="n">
        <f aca="false">P65/1000</f>
        <v>0</v>
      </c>
      <c r="R65" s="10" t="n">
        <v>90781569</v>
      </c>
      <c r="S65" s="10" t="n">
        <v>165360</v>
      </c>
    </row>
    <row r="66" customFormat="false" ht="15" hidden="false" customHeight="false" outlineLevel="0" collapsed="false">
      <c r="A66" s="3" t="s">
        <v>95</v>
      </c>
      <c r="B66" s="2" t="s">
        <v>96</v>
      </c>
      <c r="C66" s="2" t="n">
        <v>2021</v>
      </c>
      <c r="D66" s="2" t="s">
        <v>1512</v>
      </c>
      <c r="E66" s="3" t="s">
        <v>1513</v>
      </c>
      <c r="F66" s="2" t="n">
        <v>14</v>
      </c>
      <c r="G66" s="2" t="s">
        <v>171</v>
      </c>
      <c r="H66" s="3" t="s">
        <v>172</v>
      </c>
      <c r="I66" s="10" t="n">
        <v>3681</v>
      </c>
      <c r="J66" s="11" t="n">
        <f aca="false">I66/1000</f>
        <v>3.681</v>
      </c>
      <c r="K66" s="10" t="n">
        <v>0</v>
      </c>
      <c r="L66" s="12" t="n">
        <f aca="false">K66/1000</f>
        <v>0</v>
      </c>
      <c r="M66" s="13" t="n">
        <f aca="false">IF(SUMIFS($I$3:$I$30000,$B$3:$B$30000,$B66,$C$3:$C$30000,$C66,$D$3:$D$30000,$D66)=0,0,I66/SUMIFS($I$3:$I$30000,$B$3:$B$30000,$B66,$C$3:$C$30000,$C66,$D$3:$D$30000,$D66))</f>
        <v>4.05478781711737E-005</v>
      </c>
      <c r="N66" s="10" t="n">
        <v>0</v>
      </c>
      <c r="O66" s="11" t="n">
        <f aca="false">N66/1000</f>
        <v>0</v>
      </c>
      <c r="P66" s="10" t="n">
        <v>0</v>
      </c>
      <c r="Q66" s="12" t="n">
        <f aca="false">P66/1000</f>
        <v>0</v>
      </c>
      <c r="R66" s="10" t="n">
        <v>90781569</v>
      </c>
      <c r="S66" s="10" t="n">
        <v>165360</v>
      </c>
    </row>
    <row r="67" customFormat="false" ht="15" hidden="false" customHeight="false" outlineLevel="0" collapsed="false">
      <c r="A67" s="3" t="s">
        <v>95</v>
      </c>
      <c r="B67" s="2" t="s">
        <v>96</v>
      </c>
      <c r="C67" s="2" t="n">
        <v>2021</v>
      </c>
      <c r="D67" s="2" t="s">
        <v>1512</v>
      </c>
      <c r="E67" s="3" t="s">
        <v>1513</v>
      </c>
      <c r="F67" s="2" t="n">
        <v>15</v>
      </c>
      <c r="G67" s="2" t="s">
        <v>147</v>
      </c>
      <c r="H67" s="3" t="s">
        <v>148</v>
      </c>
      <c r="I67" s="10" t="n">
        <v>3051</v>
      </c>
      <c r="J67" s="11" t="n">
        <f aca="false">I67/1000</f>
        <v>3.051</v>
      </c>
      <c r="K67" s="10" t="n">
        <v>40</v>
      </c>
      <c r="L67" s="12" t="n">
        <f aca="false">K67/1000</f>
        <v>0.04</v>
      </c>
      <c r="M67" s="13" t="n">
        <f aca="false">IF(SUMIFS($I$3:$I$30000,$B$3:$B$30000,$B67,$C$3:$C$30000,$C67,$D$3:$D$30000,$D67)=0,0,I67/SUMIFS($I$3:$I$30000,$B$3:$B$30000,$B67,$C$3:$C$30000,$C67,$D$3:$D$30000,$D67))</f>
        <v>3.36081435208506E-005</v>
      </c>
      <c r="N67" s="10" t="n">
        <v>2322203</v>
      </c>
      <c r="O67" s="11" t="n">
        <f aca="false">N67/1000</f>
        <v>2322.203</v>
      </c>
      <c r="P67" s="10" t="n">
        <v>3060</v>
      </c>
      <c r="Q67" s="12" t="n">
        <f aca="false">P67/1000</f>
        <v>3.06</v>
      </c>
      <c r="R67" s="10" t="n">
        <v>90781569</v>
      </c>
      <c r="S67" s="10" t="n">
        <v>165360</v>
      </c>
    </row>
    <row r="68" customFormat="false" ht="15" hidden="false" customHeight="false" outlineLevel="0" collapsed="false">
      <c r="A68" s="3" t="s">
        <v>95</v>
      </c>
      <c r="B68" s="2" t="s">
        <v>96</v>
      </c>
      <c r="C68" s="2" t="n">
        <v>2021</v>
      </c>
      <c r="D68" s="2" t="s">
        <v>1512</v>
      </c>
      <c r="E68" s="3" t="s">
        <v>1513</v>
      </c>
      <c r="F68" s="2" t="n">
        <v>16</v>
      </c>
      <c r="G68" s="2" t="s">
        <v>152</v>
      </c>
      <c r="H68" s="3" t="s">
        <v>153</v>
      </c>
      <c r="I68" s="10" t="n">
        <v>1986</v>
      </c>
      <c r="J68" s="11" t="n">
        <f aca="false">I68/1000</f>
        <v>1.986</v>
      </c>
      <c r="K68" s="10" t="n">
        <v>1</v>
      </c>
      <c r="L68" s="12" t="n">
        <f aca="false">K68/1000</f>
        <v>0.001</v>
      </c>
      <c r="M68" s="13" t="n">
        <f aca="false">IF(SUMIFS($I$3:$I$30000,$B$3:$B$30000,$B68,$C$3:$C$30000,$C68,$D$3:$D$30000,$D68)=0,0,I68/SUMIFS($I$3:$I$30000,$B$3:$B$30000,$B68,$C$3:$C$30000,$C68,$D$3:$D$30000,$D68))</f>
        <v>2.18766873262567E-005</v>
      </c>
      <c r="N68" s="10" t="n">
        <v>0</v>
      </c>
      <c r="O68" s="11" t="n">
        <f aca="false">N68/1000</f>
        <v>0</v>
      </c>
      <c r="P68" s="10" t="n">
        <v>0</v>
      </c>
      <c r="Q68" s="12" t="n">
        <f aca="false">P68/1000</f>
        <v>0</v>
      </c>
      <c r="R68" s="10" t="n">
        <v>90781569</v>
      </c>
      <c r="S68" s="10" t="n">
        <v>165360</v>
      </c>
    </row>
    <row r="69" customFormat="false" ht="15" hidden="false" customHeight="false" outlineLevel="0" collapsed="false">
      <c r="A69" s="3" t="s">
        <v>95</v>
      </c>
      <c r="B69" s="2" t="s">
        <v>96</v>
      </c>
      <c r="C69" s="2" t="n">
        <v>2021</v>
      </c>
      <c r="D69" s="2" t="s">
        <v>1512</v>
      </c>
      <c r="E69" s="3" t="s">
        <v>1513</v>
      </c>
      <c r="F69" s="2" t="n">
        <v>17</v>
      </c>
      <c r="G69" s="2" t="s">
        <v>263</v>
      </c>
      <c r="H69" s="3" t="s">
        <v>264</v>
      </c>
      <c r="I69" s="10" t="n">
        <v>401</v>
      </c>
      <c r="J69" s="11" t="n">
        <f aca="false">I69/1000</f>
        <v>0.401</v>
      </c>
      <c r="K69" s="10" t="n">
        <v>2</v>
      </c>
      <c r="L69" s="12" t="n">
        <f aca="false">K69/1000</f>
        <v>0.002</v>
      </c>
      <c r="M69" s="13" t="n">
        <f aca="false">IF(SUMIFS($I$3:$I$30000,$B$3:$B$30000,$B69,$C$3:$C$30000,$C69,$D$3:$D$30000,$D69)=0,0,I69/SUMIFS($I$3:$I$30000,$B$3:$B$30000,$B69,$C$3:$C$30000,$C69,$D$3:$D$30000,$D69))</f>
        <v>4.4171961821898E-006</v>
      </c>
      <c r="N69" s="10" t="n">
        <v>0</v>
      </c>
      <c r="O69" s="11" t="n">
        <f aca="false">N69/1000</f>
        <v>0</v>
      </c>
      <c r="P69" s="10" t="n">
        <v>0</v>
      </c>
      <c r="Q69" s="12" t="n">
        <f aca="false">P69/1000</f>
        <v>0</v>
      </c>
      <c r="R69" s="10" t="n">
        <v>90781569</v>
      </c>
      <c r="S69" s="10" t="n">
        <v>165360</v>
      </c>
    </row>
    <row r="70" customFormat="false" ht="15" hidden="false" customHeight="false" outlineLevel="0" collapsed="false">
      <c r="A70" s="3" t="s">
        <v>95</v>
      </c>
      <c r="B70" s="2" t="s">
        <v>96</v>
      </c>
      <c r="C70" s="2" t="n">
        <v>2021</v>
      </c>
      <c r="D70" s="2" t="s">
        <v>1512</v>
      </c>
      <c r="E70" s="3" t="s">
        <v>1513</v>
      </c>
      <c r="F70" s="2" t="n">
        <v>18</v>
      </c>
      <c r="G70" s="2" t="s">
        <v>268</v>
      </c>
      <c r="H70" s="3" t="s">
        <v>269</v>
      </c>
      <c r="I70" s="10" t="n">
        <v>384</v>
      </c>
      <c r="J70" s="11" t="n">
        <f aca="false">I70/1000</f>
        <v>0.384</v>
      </c>
      <c r="K70" s="10" t="n">
        <v>0</v>
      </c>
      <c r="L70" s="12" t="n">
        <f aca="false">K70/1000</f>
        <v>0</v>
      </c>
      <c r="M70" s="13" t="n">
        <f aca="false">IF(SUMIFS($I$3:$I$30000,$B$3:$B$30000,$B70,$C$3:$C$30000,$C70,$D$3:$D$30000,$D70)=0,0,I70/SUMIFS($I$3:$I$30000,$B$3:$B$30000,$B70,$C$3:$C$30000,$C70,$D$3:$D$30000,$D70))</f>
        <v>4.22993350114934E-006</v>
      </c>
      <c r="N70" s="10" t="n">
        <v>0</v>
      </c>
      <c r="O70" s="11" t="n">
        <f aca="false">N70/1000</f>
        <v>0</v>
      </c>
      <c r="P70" s="10" t="n">
        <v>0</v>
      </c>
      <c r="Q70" s="12" t="n">
        <f aca="false">P70/1000</f>
        <v>0</v>
      </c>
      <c r="R70" s="10" t="n">
        <v>90781569</v>
      </c>
      <c r="S70" s="10" t="n">
        <v>165360</v>
      </c>
    </row>
    <row r="71" customFormat="false" ht="15" hidden="false" customHeight="false" outlineLevel="0" collapsed="false">
      <c r="A71" s="3" t="s">
        <v>95</v>
      </c>
      <c r="B71" s="2" t="s">
        <v>96</v>
      </c>
      <c r="C71" s="2" t="n">
        <v>2021</v>
      </c>
      <c r="D71" s="2" t="s">
        <v>1512</v>
      </c>
      <c r="E71" s="3" t="s">
        <v>1513</v>
      </c>
      <c r="F71" s="2" t="n">
        <v>19</v>
      </c>
      <c r="G71" s="2" t="s">
        <v>122</v>
      </c>
      <c r="H71" s="3" t="s">
        <v>123</v>
      </c>
      <c r="I71" s="10" t="n">
        <v>30</v>
      </c>
      <c r="J71" s="11" t="n">
        <f aca="false">I71/1000</f>
        <v>0.03</v>
      </c>
      <c r="K71" s="10" t="n">
        <v>12</v>
      </c>
      <c r="L71" s="12" t="n">
        <f aca="false">K71/1000</f>
        <v>0.012</v>
      </c>
      <c r="M71" s="13" t="n">
        <f aca="false">IF(SUMIFS($I$3:$I$30000,$B$3:$B$30000,$B71,$C$3:$C$30000,$C71,$D$3:$D$30000,$D71)=0,0,I71/SUMIFS($I$3:$I$30000,$B$3:$B$30000,$B71,$C$3:$C$30000,$C71,$D$3:$D$30000,$D71))</f>
        <v>3.30463554777292E-007</v>
      </c>
      <c r="N71" s="10" t="n">
        <v>2738</v>
      </c>
      <c r="O71" s="11" t="n">
        <f aca="false">N71/1000</f>
        <v>2.738</v>
      </c>
      <c r="P71" s="10" t="n">
        <v>4</v>
      </c>
      <c r="Q71" s="12" t="n">
        <f aca="false">P71/1000</f>
        <v>0.004</v>
      </c>
      <c r="R71" s="10" t="n">
        <v>90781569</v>
      </c>
      <c r="S71" s="10" t="n">
        <v>165360</v>
      </c>
    </row>
    <row r="72" customFormat="false" ht="15" hidden="false" customHeight="false" outlineLevel="0" collapsed="false">
      <c r="A72" s="3" t="s">
        <v>95</v>
      </c>
      <c r="B72" s="2" t="s">
        <v>96</v>
      </c>
      <c r="C72" s="2" t="n">
        <v>2021</v>
      </c>
      <c r="D72" s="2" t="s">
        <v>1512</v>
      </c>
      <c r="E72" s="3" t="s">
        <v>1513</v>
      </c>
      <c r="F72" s="2" t="n">
        <v>20</v>
      </c>
      <c r="G72" s="2" t="s">
        <v>180</v>
      </c>
      <c r="H72" s="3" t="s">
        <v>181</v>
      </c>
      <c r="I72" s="10" t="n">
        <v>0</v>
      </c>
      <c r="J72" s="11" t="n">
        <f aca="false">I72/1000</f>
        <v>0</v>
      </c>
      <c r="K72" s="10" t="n">
        <v>0</v>
      </c>
      <c r="L72" s="12" t="n">
        <f aca="false">K72/1000</f>
        <v>0</v>
      </c>
      <c r="M72" s="13" t="n">
        <f aca="false">IF(SUMIFS($I$3:$I$30000,$B$3:$B$30000,$B72,$C$3:$C$30000,$C72,$D$3:$D$30000,$D72)=0,0,I72/SUMIFS($I$3:$I$30000,$B$3:$B$30000,$B72,$C$3:$C$30000,$C72,$D$3:$D$30000,$D72))</f>
        <v>0</v>
      </c>
      <c r="N72" s="10" t="n">
        <v>1660</v>
      </c>
      <c r="O72" s="11" t="n">
        <f aca="false">N72/1000</f>
        <v>1.66</v>
      </c>
      <c r="P72" s="10" t="n">
        <v>3</v>
      </c>
      <c r="Q72" s="12" t="n">
        <f aca="false">P72/1000</f>
        <v>0.003</v>
      </c>
      <c r="R72" s="10" t="n">
        <v>90781569</v>
      </c>
      <c r="S72" s="10" t="n">
        <v>165360</v>
      </c>
    </row>
    <row r="73" customFormat="false" ht="15" hidden="false" customHeight="false" outlineLevel="0" collapsed="false">
      <c r="A73" s="3" t="s">
        <v>95</v>
      </c>
      <c r="B73" s="2" t="s">
        <v>96</v>
      </c>
      <c r="C73" s="2" t="n">
        <v>2021</v>
      </c>
      <c r="D73" s="2" t="s">
        <v>1512</v>
      </c>
      <c r="E73" s="3" t="s">
        <v>1513</v>
      </c>
      <c r="F73" s="2" t="n">
        <v>21</v>
      </c>
      <c r="G73" s="2" t="s">
        <v>210</v>
      </c>
      <c r="H73" s="3" t="s">
        <v>211</v>
      </c>
      <c r="I73" s="10" t="n">
        <v>0</v>
      </c>
      <c r="J73" s="11" t="n">
        <f aca="false">I73/1000</f>
        <v>0</v>
      </c>
      <c r="K73" s="10" t="n">
        <v>0</v>
      </c>
      <c r="L73" s="12" t="n">
        <f aca="false">K73/1000</f>
        <v>0</v>
      </c>
      <c r="M73" s="13" t="n">
        <f aca="false">IF(SUMIFS($I$3:$I$30000,$B$3:$B$30000,$B73,$C$3:$C$30000,$C73,$D$3:$D$30000,$D73)=0,0,I73/SUMIFS($I$3:$I$30000,$B$3:$B$30000,$B73,$C$3:$C$30000,$C73,$D$3:$D$30000,$D73))</f>
        <v>0</v>
      </c>
      <c r="N73" s="10" t="n">
        <v>5040</v>
      </c>
      <c r="O73" s="11" t="n">
        <f aca="false">N73/1000</f>
        <v>5.04</v>
      </c>
      <c r="P73" s="10" t="n">
        <v>0</v>
      </c>
      <c r="Q73" s="12" t="n">
        <f aca="false">P73/1000</f>
        <v>0</v>
      </c>
      <c r="R73" s="10" t="n">
        <v>90781569</v>
      </c>
      <c r="S73" s="10" t="n">
        <v>165360</v>
      </c>
    </row>
    <row r="74" customFormat="false" ht="15" hidden="false" customHeight="false" outlineLevel="0" collapsed="false">
      <c r="A74" s="3" t="s">
        <v>95</v>
      </c>
      <c r="B74" s="2" t="s">
        <v>96</v>
      </c>
      <c r="C74" s="2" t="n">
        <v>2021</v>
      </c>
      <c r="D74" s="2" t="s">
        <v>1514</v>
      </c>
      <c r="E74" s="3" t="s">
        <v>1515</v>
      </c>
      <c r="F74" s="2" t="n">
        <v>1</v>
      </c>
      <c r="G74" s="2" t="s">
        <v>122</v>
      </c>
      <c r="H74" s="3" t="s">
        <v>123</v>
      </c>
      <c r="I74" s="10" t="n">
        <v>81850</v>
      </c>
      <c r="J74" s="11" t="n">
        <f aca="false">I74/1000</f>
        <v>81.85</v>
      </c>
      <c r="K74" s="10" t="n">
        <v>527</v>
      </c>
      <c r="L74" s="12" t="n">
        <f aca="false">K74/1000</f>
        <v>0.527</v>
      </c>
      <c r="M74" s="13" t="n">
        <f aca="false">IF(SUMIFS($I$3:$I$30000,$B$3:$B$30000,$B74,$C$3:$C$30000,$C74,$D$3:$D$30000,$D74)=0,0,I74/SUMIFS($I$3:$I$30000,$B$3:$B$30000,$B74,$C$3:$C$30000,$C74,$D$3:$D$30000,$D74))</f>
        <v>0.945182858528586</v>
      </c>
      <c r="N74" s="10" t="n">
        <v>0</v>
      </c>
      <c r="O74" s="11" t="n">
        <f aca="false">N74/1000</f>
        <v>0</v>
      </c>
      <c r="P74" s="10" t="n">
        <v>0</v>
      </c>
      <c r="Q74" s="12" t="n">
        <f aca="false">P74/1000</f>
        <v>0</v>
      </c>
      <c r="R74" s="10" t="n">
        <v>86597</v>
      </c>
      <c r="S74" s="10" t="n">
        <v>537</v>
      </c>
    </row>
    <row r="75" customFormat="false" ht="15" hidden="false" customHeight="false" outlineLevel="0" collapsed="false">
      <c r="A75" s="3" t="s">
        <v>95</v>
      </c>
      <c r="B75" s="2" t="s">
        <v>96</v>
      </c>
      <c r="C75" s="2" t="n">
        <v>2021</v>
      </c>
      <c r="D75" s="2" t="s">
        <v>1514</v>
      </c>
      <c r="E75" s="3" t="s">
        <v>1515</v>
      </c>
      <c r="F75" s="2" t="n">
        <v>2</v>
      </c>
      <c r="G75" s="2" t="s">
        <v>107</v>
      </c>
      <c r="H75" s="3" t="s">
        <v>108</v>
      </c>
      <c r="I75" s="10" t="n">
        <v>4747</v>
      </c>
      <c r="J75" s="11" t="n">
        <f aca="false">I75/1000</f>
        <v>4.747</v>
      </c>
      <c r="K75" s="10" t="n">
        <v>10</v>
      </c>
      <c r="L75" s="12" t="n">
        <f aca="false">K75/1000</f>
        <v>0.01</v>
      </c>
      <c r="M75" s="13" t="n">
        <f aca="false">IF(SUMIFS($I$3:$I$30000,$B$3:$B$30000,$B75,$C$3:$C$30000,$C75,$D$3:$D$30000,$D75)=0,0,I75/SUMIFS($I$3:$I$30000,$B$3:$B$30000,$B75,$C$3:$C$30000,$C75,$D$3:$D$30000,$D75))</f>
        <v>0.0548171414714136</v>
      </c>
      <c r="N75" s="10" t="n">
        <v>0</v>
      </c>
      <c r="O75" s="11" t="n">
        <f aca="false">N75/1000</f>
        <v>0</v>
      </c>
      <c r="P75" s="10" t="n">
        <v>0</v>
      </c>
      <c r="Q75" s="12" t="n">
        <f aca="false">P75/1000</f>
        <v>0</v>
      </c>
      <c r="R75" s="10" t="n">
        <v>86597</v>
      </c>
      <c r="S75" s="10" t="n">
        <v>537</v>
      </c>
    </row>
    <row r="76" customFormat="false" ht="15" hidden="false" customHeight="false" outlineLevel="0" collapsed="false">
      <c r="A76" s="3" t="s">
        <v>95</v>
      </c>
      <c r="B76" s="2" t="s">
        <v>96</v>
      </c>
      <c r="C76" s="2" t="n">
        <v>2021</v>
      </c>
      <c r="D76" s="2" t="s">
        <v>1514</v>
      </c>
      <c r="E76" s="3" t="s">
        <v>1515</v>
      </c>
      <c r="F76" s="2" t="n">
        <v>3</v>
      </c>
      <c r="G76" s="2" t="s">
        <v>142</v>
      </c>
      <c r="H76" s="3" t="s">
        <v>143</v>
      </c>
      <c r="I76" s="10" t="n">
        <v>0</v>
      </c>
      <c r="J76" s="11" t="n">
        <f aca="false">I76/1000</f>
        <v>0</v>
      </c>
      <c r="K76" s="10" t="n">
        <v>0</v>
      </c>
      <c r="L76" s="12" t="n">
        <f aca="false">K76/1000</f>
        <v>0</v>
      </c>
      <c r="M76" s="13" t="n">
        <f aca="false">IF(SUMIFS($I$3:$I$30000,$B$3:$B$30000,$B76,$C$3:$C$30000,$C76,$D$3:$D$30000,$D76)=0,0,I76/SUMIFS($I$3:$I$30000,$B$3:$B$30000,$B76,$C$3:$C$30000,$C76,$D$3:$D$30000,$D76))</f>
        <v>0</v>
      </c>
      <c r="N76" s="10" t="n">
        <v>1126310</v>
      </c>
      <c r="O76" s="11" t="n">
        <f aca="false">N76/1000</f>
        <v>1126.31</v>
      </c>
      <c r="P76" s="10" t="n">
        <v>11118</v>
      </c>
      <c r="Q76" s="12" t="n">
        <f aca="false">P76/1000</f>
        <v>11.118</v>
      </c>
      <c r="R76" s="10" t="n">
        <v>86597</v>
      </c>
      <c r="S76" s="10" t="n">
        <v>537</v>
      </c>
    </row>
    <row r="77" customFormat="false" ht="15" hidden="false" customHeight="false" outlineLevel="0" collapsed="false">
      <c r="A77" s="3" t="s">
        <v>95</v>
      </c>
      <c r="B77" s="2" t="s">
        <v>96</v>
      </c>
      <c r="C77" s="2" t="n">
        <v>2021</v>
      </c>
      <c r="D77" s="2" t="s">
        <v>1514</v>
      </c>
      <c r="E77" s="3" t="s">
        <v>1515</v>
      </c>
      <c r="F77" s="2" t="n">
        <v>4</v>
      </c>
      <c r="G77" s="2" t="s">
        <v>137</v>
      </c>
      <c r="H77" s="3" t="s">
        <v>138</v>
      </c>
      <c r="I77" s="10" t="n">
        <v>0</v>
      </c>
      <c r="J77" s="11" t="n">
        <f aca="false">I77/1000</f>
        <v>0</v>
      </c>
      <c r="K77" s="10" t="n">
        <v>0</v>
      </c>
      <c r="L77" s="12" t="n">
        <f aca="false">K77/1000</f>
        <v>0</v>
      </c>
      <c r="M77" s="13" t="n">
        <f aca="false">IF(SUMIFS($I$3:$I$30000,$B$3:$B$30000,$B77,$C$3:$C$30000,$C77,$D$3:$D$30000,$D77)=0,0,I77/SUMIFS($I$3:$I$30000,$B$3:$B$30000,$B77,$C$3:$C$30000,$C77,$D$3:$D$30000,$D77))</f>
        <v>0</v>
      </c>
      <c r="N77" s="10" t="n">
        <v>931848</v>
      </c>
      <c r="O77" s="11" t="n">
        <f aca="false">N77/1000</f>
        <v>931.848</v>
      </c>
      <c r="P77" s="10" t="n">
        <v>31998</v>
      </c>
      <c r="Q77" s="12" t="n">
        <f aca="false">P77/1000</f>
        <v>31.998</v>
      </c>
      <c r="R77" s="10" t="n">
        <v>86597</v>
      </c>
      <c r="S77" s="10" t="n">
        <v>537</v>
      </c>
    </row>
    <row r="78" customFormat="false" ht="15" hidden="false" customHeight="false" outlineLevel="0" collapsed="false">
      <c r="A78" s="3" t="s">
        <v>95</v>
      </c>
      <c r="B78" s="2" t="s">
        <v>96</v>
      </c>
      <c r="C78" s="2" t="n">
        <v>2021</v>
      </c>
      <c r="D78" s="2" t="s">
        <v>1514</v>
      </c>
      <c r="E78" s="3" t="s">
        <v>1515</v>
      </c>
      <c r="F78" s="2" t="n">
        <v>5</v>
      </c>
      <c r="G78" s="2" t="s">
        <v>102</v>
      </c>
      <c r="H78" s="3" t="s">
        <v>103</v>
      </c>
      <c r="I78" s="10" t="n">
        <v>0</v>
      </c>
      <c r="J78" s="11" t="n">
        <f aca="false">I78/1000</f>
        <v>0</v>
      </c>
      <c r="K78" s="10" t="n">
        <v>0</v>
      </c>
      <c r="L78" s="12" t="n">
        <f aca="false">K78/1000</f>
        <v>0</v>
      </c>
      <c r="M78" s="13" t="n">
        <f aca="false">IF(SUMIFS($I$3:$I$30000,$B$3:$B$30000,$B78,$C$3:$C$30000,$C78,$D$3:$D$30000,$D78)=0,0,I78/SUMIFS($I$3:$I$30000,$B$3:$B$30000,$B78,$C$3:$C$30000,$C78,$D$3:$D$30000,$D78))</f>
        <v>0</v>
      </c>
      <c r="N78" s="10" t="n">
        <v>875032</v>
      </c>
      <c r="O78" s="11" t="n">
        <f aca="false">N78/1000</f>
        <v>875.032</v>
      </c>
      <c r="P78" s="10" t="n">
        <v>12700</v>
      </c>
      <c r="Q78" s="12" t="n">
        <f aca="false">P78/1000</f>
        <v>12.7</v>
      </c>
      <c r="R78" s="10" t="n">
        <v>86597</v>
      </c>
      <c r="S78" s="10" t="n">
        <v>537</v>
      </c>
    </row>
    <row r="79" customFormat="false" ht="15" hidden="false" customHeight="false" outlineLevel="0" collapsed="false">
      <c r="A79" s="3" t="s">
        <v>95</v>
      </c>
      <c r="B79" s="2" t="s">
        <v>96</v>
      </c>
      <c r="C79" s="2" t="n">
        <v>2021</v>
      </c>
      <c r="D79" s="2" t="s">
        <v>1514</v>
      </c>
      <c r="E79" s="3" t="s">
        <v>1515</v>
      </c>
      <c r="F79" s="2" t="n">
        <v>6</v>
      </c>
      <c r="G79" s="2" t="s">
        <v>192</v>
      </c>
      <c r="H79" s="3" t="s">
        <v>193</v>
      </c>
      <c r="I79" s="10" t="n">
        <v>0</v>
      </c>
      <c r="J79" s="11" t="n">
        <f aca="false">I79/1000</f>
        <v>0</v>
      </c>
      <c r="K79" s="10" t="n">
        <v>0</v>
      </c>
      <c r="L79" s="12" t="n">
        <f aca="false">K79/1000</f>
        <v>0</v>
      </c>
      <c r="M79" s="13" t="n">
        <f aca="false">IF(SUMIFS($I$3:$I$30000,$B$3:$B$30000,$B79,$C$3:$C$30000,$C79,$D$3:$D$30000,$D79)=0,0,I79/SUMIFS($I$3:$I$30000,$B$3:$B$30000,$B79,$C$3:$C$30000,$C79,$D$3:$D$30000,$D79))</f>
        <v>0</v>
      </c>
      <c r="N79" s="10" t="n">
        <v>3124469</v>
      </c>
      <c r="O79" s="11" t="n">
        <f aca="false">N79/1000</f>
        <v>3124.469</v>
      </c>
      <c r="P79" s="10" t="n">
        <v>15568</v>
      </c>
      <c r="Q79" s="12" t="n">
        <f aca="false">P79/1000</f>
        <v>15.568</v>
      </c>
      <c r="R79" s="10" t="n">
        <v>86597</v>
      </c>
      <c r="S79" s="10" t="n">
        <v>537</v>
      </c>
    </row>
    <row r="80" customFormat="false" ht="15" hidden="false" customHeight="false" outlineLevel="0" collapsed="false">
      <c r="A80" s="3" t="s">
        <v>95</v>
      </c>
      <c r="B80" s="2" t="s">
        <v>96</v>
      </c>
      <c r="C80" s="2" t="n">
        <v>2021</v>
      </c>
      <c r="D80" s="2" t="s">
        <v>1514</v>
      </c>
      <c r="E80" s="3" t="s">
        <v>1515</v>
      </c>
      <c r="F80" s="2" t="n">
        <v>7</v>
      </c>
      <c r="G80" s="2" t="s">
        <v>147</v>
      </c>
      <c r="H80" s="3" t="s">
        <v>148</v>
      </c>
      <c r="I80" s="10" t="n">
        <v>0</v>
      </c>
      <c r="J80" s="11" t="n">
        <f aca="false">I80/1000</f>
        <v>0</v>
      </c>
      <c r="K80" s="10" t="n">
        <v>0</v>
      </c>
      <c r="L80" s="12" t="n">
        <f aca="false">K80/1000</f>
        <v>0</v>
      </c>
      <c r="M80" s="13" t="n">
        <f aca="false">IF(SUMIFS($I$3:$I$30000,$B$3:$B$30000,$B80,$C$3:$C$30000,$C80,$D$3:$D$30000,$D80)=0,0,I80/SUMIFS($I$3:$I$30000,$B$3:$B$30000,$B80,$C$3:$C$30000,$C80,$D$3:$D$30000,$D80))</f>
        <v>0</v>
      </c>
      <c r="N80" s="10" t="n">
        <v>1395639</v>
      </c>
      <c r="O80" s="11" t="n">
        <f aca="false">N80/1000</f>
        <v>1395.639</v>
      </c>
      <c r="P80" s="10" t="n">
        <v>29266</v>
      </c>
      <c r="Q80" s="12" t="n">
        <f aca="false">P80/1000</f>
        <v>29.266</v>
      </c>
      <c r="R80" s="10" t="n">
        <v>86597</v>
      </c>
      <c r="S80" s="10" t="n">
        <v>537</v>
      </c>
    </row>
    <row r="81" customFormat="false" ht="15" hidden="false" customHeight="false" outlineLevel="0" collapsed="false">
      <c r="A81" s="3" t="s">
        <v>95</v>
      </c>
      <c r="B81" s="2" t="s">
        <v>96</v>
      </c>
      <c r="C81" s="2" t="n">
        <v>2021</v>
      </c>
      <c r="D81" s="2" t="s">
        <v>1514</v>
      </c>
      <c r="E81" s="3" t="s">
        <v>1515</v>
      </c>
      <c r="F81" s="2" t="n">
        <v>8</v>
      </c>
      <c r="G81" s="2" t="s">
        <v>97</v>
      </c>
      <c r="H81" s="3" t="s">
        <v>98</v>
      </c>
      <c r="I81" s="10" t="n">
        <v>0</v>
      </c>
      <c r="J81" s="11" t="n">
        <f aca="false">I81/1000</f>
        <v>0</v>
      </c>
      <c r="K81" s="10" t="n">
        <v>0</v>
      </c>
      <c r="L81" s="12" t="n">
        <f aca="false">K81/1000</f>
        <v>0</v>
      </c>
      <c r="M81" s="13" t="n">
        <f aca="false">IF(SUMIFS($I$3:$I$30000,$B$3:$B$30000,$B81,$C$3:$C$30000,$C81,$D$3:$D$30000,$D81)=0,0,I81/SUMIFS($I$3:$I$30000,$B$3:$B$30000,$B81,$C$3:$C$30000,$C81,$D$3:$D$30000,$D81))</f>
        <v>0</v>
      </c>
      <c r="N81" s="10" t="n">
        <v>4172331</v>
      </c>
      <c r="O81" s="11" t="n">
        <f aca="false">N81/1000</f>
        <v>4172.331</v>
      </c>
      <c r="P81" s="10" t="n">
        <v>57638</v>
      </c>
      <c r="Q81" s="12" t="n">
        <f aca="false">P81/1000</f>
        <v>57.638</v>
      </c>
      <c r="R81" s="10" t="n">
        <v>86597</v>
      </c>
      <c r="S81" s="10" t="n">
        <v>537</v>
      </c>
    </row>
    <row r="82" customFormat="false" ht="15" hidden="false" customHeight="false" outlineLevel="0" collapsed="false">
      <c r="A82" s="3" t="s">
        <v>95</v>
      </c>
      <c r="B82" s="2" t="s">
        <v>96</v>
      </c>
      <c r="C82" s="2" t="n">
        <v>2022</v>
      </c>
      <c r="D82" s="2" t="s">
        <v>1508</v>
      </c>
      <c r="E82" s="3" t="s">
        <v>1509</v>
      </c>
      <c r="F82" s="2" t="n">
        <v>1</v>
      </c>
      <c r="G82" s="2" t="s">
        <v>107</v>
      </c>
      <c r="H82" s="3" t="s">
        <v>108</v>
      </c>
      <c r="I82" s="10" t="n">
        <v>53725</v>
      </c>
      <c r="J82" s="11" t="n">
        <f aca="false">I82/1000</f>
        <v>53.725</v>
      </c>
      <c r="K82" s="10" t="n">
        <v>59</v>
      </c>
      <c r="L82" s="12" t="n">
        <f aca="false">K82/1000</f>
        <v>0.059</v>
      </c>
      <c r="M82" s="13" t="n">
        <f aca="false">IF(SUMIFS($I$3:$I$30000,$B$3:$B$30000,$B82,$C$3:$C$30000,$C82,$D$3:$D$30000,$D82)=0,0,I82/SUMIFS($I$3:$I$30000,$B$3:$B$30000,$B82,$C$3:$C$30000,$C82,$D$3:$D$30000,$D82))</f>
        <v>0.997345362738546</v>
      </c>
      <c r="N82" s="10" t="n">
        <v>0</v>
      </c>
      <c r="O82" s="11" t="n">
        <f aca="false">N82/1000</f>
        <v>0</v>
      </c>
      <c r="P82" s="10" t="n">
        <v>0</v>
      </c>
      <c r="Q82" s="12" t="n">
        <f aca="false">P82/1000</f>
        <v>0</v>
      </c>
      <c r="R82" s="10" t="n">
        <v>53868</v>
      </c>
      <c r="S82" s="10" t="n">
        <v>93</v>
      </c>
    </row>
    <row r="83" customFormat="false" ht="15" hidden="false" customHeight="false" outlineLevel="0" collapsed="false">
      <c r="A83" s="3" t="s">
        <v>95</v>
      </c>
      <c r="B83" s="2" t="s">
        <v>96</v>
      </c>
      <c r="C83" s="2" t="n">
        <v>2022</v>
      </c>
      <c r="D83" s="2" t="s">
        <v>1508</v>
      </c>
      <c r="E83" s="3" t="s">
        <v>1509</v>
      </c>
      <c r="F83" s="2" t="n">
        <v>2</v>
      </c>
      <c r="G83" s="2" t="s">
        <v>314</v>
      </c>
      <c r="H83" s="3" t="s">
        <v>315</v>
      </c>
      <c r="I83" s="10" t="n">
        <v>133</v>
      </c>
      <c r="J83" s="11" t="n">
        <f aca="false">I83/1000</f>
        <v>0.133</v>
      </c>
      <c r="K83" s="10" t="n">
        <v>34</v>
      </c>
      <c r="L83" s="12" t="n">
        <f aca="false">K83/1000</f>
        <v>0.034</v>
      </c>
      <c r="M83" s="13" t="n">
        <f aca="false">IF(SUMIFS($I$3:$I$30000,$B$3:$B$30000,$B83,$C$3:$C$30000,$C83,$D$3:$D$30000,$D83)=0,0,I83/SUMIFS($I$3:$I$30000,$B$3:$B$30000,$B83,$C$3:$C$30000,$C83,$D$3:$D$30000,$D83))</f>
        <v>0.00246899829212148</v>
      </c>
      <c r="N83" s="10" t="n">
        <v>0</v>
      </c>
      <c r="O83" s="11" t="n">
        <f aca="false">N83/1000</f>
        <v>0</v>
      </c>
      <c r="P83" s="10" t="n">
        <v>0</v>
      </c>
      <c r="Q83" s="12" t="n">
        <f aca="false">P83/1000</f>
        <v>0</v>
      </c>
      <c r="R83" s="10" t="n">
        <v>53868</v>
      </c>
      <c r="S83" s="10" t="n">
        <v>93</v>
      </c>
    </row>
    <row r="84" customFormat="false" ht="15" hidden="false" customHeight="false" outlineLevel="0" collapsed="false">
      <c r="A84" s="3" t="s">
        <v>95</v>
      </c>
      <c r="B84" s="2" t="s">
        <v>96</v>
      </c>
      <c r="C84" s="2" t="n">
        <v>2022</v>
      </c>
      <c r="D84" s="2" t="s">
        <v>1508</v>
      </c>
      <c r="E84" s="3" t="s">
        <v>1509</v>
      </c>
      <c r="F84" s="2" t="n">
        <v>3</v>
      </c>
      <c r="G84" s="2" t="s">
        <v>210</v>
      </c>
      <c r="H84" s="3" t="s">
        <v>211</v>
      </c>
      <c r="I84" s="10" t="n">
        <v>10</v>
      </c>
      <c r="J84" s="11" t="n">
        <f aca="false">I84/1000</f>
        <v>0.01</v>
      </c>
      <c r="K84" s="10" t="n">
        <v>0</v>
      </c>
      <c r="L84" s="12" t="n">
        <f aca="false">K84/1000</f>
        <v>0</v>
      </c>
      <c r="M84" s="13" t="n">
        <f aca="false">IF(SUMIFS($I$3:$I$30000,$B$3:$B$30000,$B84,$C$3:$C$30000,$C84,$D$3:$D$30000,$D84)=0,0,I84/SUMIFS($I$3:$I$30000,$B$3:$B$30000,$B84,$C$3:$C$30000,$C84,$D$3:$D$30000,$D84))</f>
        <v>0.000185638969332442</v>
      </c>
      <c r="N84" s="10" t="n">
        <v>0</v>
      </c>
      <c r="O84" s="11" t="n">
        <f aca="false">N84/1000</f>
        <v>0</v>
      </c>
      <c r="P84" s="10" t="n">
        <v>0</v>
      </c>
      <c r="Q84" s="12" t="n">
        <f aca="false">P84/1000</f>
        <v>0</v>
      </c>
      <c r="R84" s="10" t="n">
        <v>53868</v>
      </c>
      <c r="S84" s="10" t="n">
        <v>93</v>
      </c>
    </row>
    <row r="85" customFormat="false" ht="15" hidden="false" customHeight="false" outlineLevel="0" collapsed="false">
      <c r="A85" s="3" t="s">
        <v>95</v>
      </c>
      <c r="B85" s="2" t="s">
        <v>96</v>
      </c>
      <c r="C85" s="2" t="n">
        <v>2022</v>
      </c>
      <c r="D85" s="2" t="s">
        <v>1510</v>
      </c>
      <c r="E85" s="3" t="s">
        <v>1511</v>
      </c>
      <c r="F85" s="2" t="n">
        <v>1</v>
      </c>
      <c r="G85" s="2" t="s">
        <v>127</v>
      </c>
      <c r="H85" s="3" t="s">
        <v>128</v>
      </c>
      <c r="I85" s="10" t="n">
        <v>230000</v>
      </c>
      <c r="J85" s="11" t="n">
        <f aca="false">I85/1000</f>
        <v>230</v>
      </c>
      <c r="K85" s="10" t="n">
        <v>1000</v>
      </c>
      <c r="L85" s="12" t="n">
        <f aca="false">K85/1000</f>
        <v>1</v>
      </c>
      <c r="M85" s="13" t="n">
        <f aca="false">IF(SUMIFS($I$3:$I$30000,$B$3:$B$30000,$B85,$C$3:$C$30000,$C85,$D$3:$D$30000,$D85)=0,0,I85/SUMIFS($I$3:$I$30000,$B$3:$B$30000,$B85,$C$3:$C$30000,$C85,$D$3:$D$30000,$D85))</f>
        <v>0.387352111490043</v>
      </c>
      <c r="N85" s="10" t="n">
        <v>0</v>
      </c>
      <c r="O85" s="11" t="n">
        <f aca="false">N85/1000</f>
        <v>0</v>
      </c>
      <c r="P85" s="10" t="n">
        <v>0</v>
      </c>
      <c r="Q85" s="12" t="n">
        <f aca="false">P85/1000</f>
        <v>0</v>
      </c>
      <c r="R85" s="10" t="n">
        <v>593775</v>
      </c>
      <c r="S85" s="10" t="n">
        <v>1636</v>
      </c>
    </row>
    <row r="86" customFormat="false" ht="15" hidden="false" customHeight="false" outlineLevel="0" collapsed="false">
      <c r="A86" s="3" t="s">
        <v>95</v>
      </c>
      <c r="B86" s="2" t="s">
        <v>96</v>
      </c>
      <c r="C86" s="2" t="n">
        <v>2022</v>
      </c>
      <c r="D86" s="2" t="s">
        <v>1510</v>
      </c>
      <c r="E86" s="3" t="s">
        <v>1511</v>
      </c>
      <c r="F86" s="2" t="n">
        <v>2</v>
      </c>
      <c r="G86" s="2" t="s">
        <v>205</v>
      </c>
      <c r="H86" s="3" t="s">
        <v>206</v>
      </c>
      <c r="I86" s="10" t="n">
        <v>162476</v>
      </c>
      <c r="J86" s="11" t="n">
        <f aca="false">I86/1000</f>
        <v>162.476</v>
      </c>
      <c r="K86" s="10" t="n">
        <v>302</v>
      </c>
      <c r="L86" s="12" t="n">
        <f aca="false">K86/1000</f>
        <v>0.302</v>
      </c>
      <c r="M86" s="13" t="n">
        <f aca="false">IF(SUMIFS($I$3:$I$30000,$B$3:$B$30000,$B86,$C$3:$C$30000,$C86,$D$3:$D$30000,$D86)=0,0,I86/SUMIFS($I$3:$I$30000,$B$3:$B$30000,$B86,$C$3:$C$30000,$C86,$D$3:$D$30000,$D86))</f>
        <v>0.273632268115027</v>
      </c>
      <c r="N86" s="10" t="n">
        <v>0</v>
      </c>
      <c r="O86" s="11" t="n">
        <f aca="false">N86/1000</f>
        <v>0</v>
      </c>
      <c r="P86" s="10" t="n">
        <v>0</v>
      </c>
      <c r="Q86" s="12" t="n">
        <f aca="false">P86/1000</f>
        <v>0</v>
      </c>
      <c r="R86" s="10" t="n">
        <v>593775</v>
      </c>
      <c r="S86" s="10" t="n">
        <v>1636</v>
      </c>
    </row>
    <row r="87" customFormat="false" ht="15" hidden="false" customHeight="false" outlineLevel="0" collapsed="false">
      <c r="A87" s="3" t="s">
        <v>95</v>
      </c>
      <c r="B87" s="2" t="s">
        <v>96</v>
      </c>
      <c r="C87" s="2" t="n">
        <v>2022</v>
      </c>
      <c r="D87" s="2" t="s">
        <v>1510</v>
      </c>
      <c r="E87" s="3" t="s">
        <v>1511</v>
      </c>
      <c r="F87" s="2" t="n">
        <v>3</v>
      </c>
      <c r="G87" s="2" t="s">
        <v>97</v>
      </c>
      <c r="H87" s="3" t="s">
        <v>98</v>
      </c>
      <c r="I87" s="10" t="n">
        <v>146868</v>
      </c>
      <c r="J87" s="11" t="n">
        <f aca="false">I87/1000</f>
        <v>146.868</v>
      </c>
      <c r="K87" s="10" t="n">
        <v>285</v>
      </c>
      <c r="L87" s="12" t="n">
        <f aca="false">K87/1000</f>
        <v>0.285</v>
      </c>
      <c r="M87" s="13" t="n">
        <f aca="false">IF(SUMIFS($I$3:$I$30000,$B$3:$B$30000,$B87,$C$3:$C$30000,$C87,$D$3:$D$30000,$D87)=0,0,I87/SUMIFS($I$3:$I$30000,$B$3:$B$30000,$B87,$C$3:$C$30000,$C87,$D$3:$D$30000,$D87))</f>
        <v>0.247346217001389</v>
      </c>
      <c r="N87" s="10" t="n">
        <v>0</v>
      </c>
      <c r="O87" s="11" t="n">
        <f aca="false">N87/1000</f>
        <v>0</v>
      </c>
      <c r="P87" s="10" t="n">
        <v>0</v>
      </c>
      <c r="Q87" s="12" t="n">
        <f aca="false">P87/1000</f>
        <v>0</v>
      </c>
      <c r="R87" s="10" t="n">
        <v>593775</v>
      </c>
      <c r="S87" s="10" t="n">
        <v>1636</v>
      </c>
    </row>
    <row r="88" customFormat="false" ht="15" hidden="false" customHeight="false" outlineLevel="0" collapsed="false">
      <c r="A88" s="3" t="s">
        <v>95</v>
      </c>
      <c r="B88" s="2" t="s">
        <v>96</v>
      </c>
      <c r="C88" s="2" t="n">
        <v>2022</v>
      </c>
      <c r="D88" s="2" t="s">
        <v>1510</v>
      </c>
      <c r="E88" s="3" t="s">
        <v>1511</v>
      </c>
      <c r="F88" s="2" t="n">
        <v>4</v>
      </c>
      <c r="G88" s="2" t="s">
        <v>107</v>
      </c>
      <c r="H88" s="3" t="s">
        <v>108</v>
      </c>
      <c r="I88" s="10" t="n">
        <v>39624</v>
      </c>
      <c r="J88" s="11" t="n">
        <f aca="false">I88/1000</f>
        <v>39.624</v>
      </c>
      <c r="K88" s="10" t="n">
        <v>44</v>
      </c>
      <c r="L88" s="12" t="n">
        <f aca="false">K88/1000</f>
        <v>0.044</v>
      </c>
      <c r="M88" s="13" t="n">
        <f aca="false">IF(SUMIFS($I$3:$I$30000,$B$3:$B$30000,$B88,$C$3:$C$30000,$C88,$D$3:$D$30000,$D88)=0,0,I88/SUMIFS($I$3:$I$30000,$B$3:$B$30000,$B88,$C$3:$C$30000,$C88,$D$3:$D$30000,$D88))</f>
        <v>0.0667323481116585</v>
      </c>
      <c r="N88" s="10" t="n">
        <v>0</v>
      </c>
      <c r="O88" s="11" t="n">
        <f aca="false">N88/1000</f>
        <v>0</v>
      </c>
      <c r="P88" s="10" t="n">
        <v>0</v>
      </c>
      <c r="Q88" s="12" t="n">
        <f aca="false">P88/1000</f>
        <v>0</v>
      </c>
      <c r="R88" s="10" t="n">
        <v>593775</v>
      </c>
      <c r="S88" s="10" t="n">
        <v>1636</v>
      </c>
    </row>
    <row r="89" customFormat="false" ht="15" hidden="false" customHeight="false" outlineLevel="0" collapsed="false">
      <c r="A89" s="3" t="s">
        <v>95</v>
      </c>
      <c r="B89" s="2" t="s">
        <v>96</v>
      </c>
      <c r="C89" s="2" t="n">
        <v>2022</v>
      </c>
      <c r="D89" s="2" t="s">
        <v>1510</v>
      </c>
      <c r="E89" s="3" t="s">
        <v>1511</v>
      </c>
      <c r="F89" s="2" t="n">
        <v>5</v>
      </c>
      <c r="G89" s="2" t="s">
        <v>137</v>
      </c>
      <c r="H89" s="3" t="s">
        <v>138</v>
      </c>
      <c r="I89" s="10" t="n">
        <v>11821</v>
      </c>
      <c r="J89" s="11" t="n">
        <f aca="false">I89/1000</f>
        <v>11.821</v>
      </c>
      <c r="K89" s="10" t="n">
        <v>3</v>
      </c>
      <c r="L89" s="12" t="n">
        <f aca="false">K89/1000</f>
        <v>0.003</v>
      </c>
      <c r="M89" s="13" t="n">
        <f aca="false">IF(SUMIFS($I$3:$I$30000,$B$3:$B$30000,$B89,$C$3:$C$30000,$C89,$D$3:$D$30000,$D89)=0,0,I89/SUMIFS($I$3:$I$30000,$B$3:$B$30000,$B89,$C$3:$C$30000,$C89,$D$3:$D$30000,$D89))</f>
        <v>0.019908214390973</v>
      </c>
      <c r="N89" s="10" t="n">
        <v>0</v>
      </c>
      <c r="O89" s="11" t="n">
        <f aca="false">N89/1000</f>
        <v>0</v>
      </c>
      <c r="P89" s="10" t="n">
        <v>0</v>
      </c>
      <c r="Q89" s="12" t="n">
        <f aca="false">P89/1000</f>
        <v>0</v>
      </c>
      <c r="R89" s="10" t="n">
        <v>593775</v>
      </c>
      <c r="S89" s="10" t="n">
        <v>1636</v>
      </c>
    </row>
    <row r="90" customFormat="false" ht="15" hidden="false" customHeight="false" outlineLevel="0" collapsed="false">
      <c r="A90" s="3" t="s">
        <v>95</v>
      </c>
      <c r="B90" s="2" t="s">
        <v>96</v>
      </c>
      <c r="C90" s="2" t="n">
        <v>2022</v>
      </c>
      <c r="D90" s="2" t="s">
        <v>1510</v>
      </c>
      <c r="E90" s="3" t="s">
        <v>1511</v>
      </c>
      <c r="F90" s="2" t="n">
        <v>6</v>
      </c>
      <c r="G90" s="2" t="s">
        <v>102</v>
      </c>
      <c r="H90" s="3" t="s">
        <v>103</v>
      </c>
      <c r="I90" s="10" t="n">
        <v>2751</v>
      </c>
      <c r="J90" s="11" t="n">
        <f aca="false">I90/1000</f>
        <v>2.751</v>
      </c>
      <c r="K90" s="10" t="n">
        <v>2</v>
      </c>
      <c r="L90" s="12" t="n">
        <f aca="false">K90/1000</f>
        <v>0.002</v>
      </c>
      <c r="M90" s="13" t="n">
        <f aca="false">IF(SUMIFS($I$3:$I$30000,$B$3:$B$30000,$B90,$C$3:$C$30000,$C90,$D$3:$D$30000,$D90)=0,0,I90/SUMIFS($I$3:$I$30000,$B$3:$B$30000,$B90,$C$3:$C$30000,$C90,$D$3:$D$30000,$D90))</f>
        <v>0.00463306808134394</v>
      </c>
      <c r="N90" s="10" t="n">
        <v>6607</v>
      </c>
      <c r="O90" s="11" t="n">
        <f aca="false">N90/1000</f>
        <v>6.607</v>
      </c>
      <c r="P90" s="10" t="n">
        <v>4</v>
      </c>
      <c r="Q90" s="12" t="n">
        <f aca="false">P90/1000</f>
        <v>0.004</v>
      </c>
      <c r="R90" s="10" t="n">
        <v>593775</v>
      </c>
      <c r="S90" s="10" t="n">
        <v>1636</v>
      </c>
    </row>
    <row r="91" customFormat="false" ht="15" hidden="false" customHeight="false" outlineLevel="0" collapsed="false">
      <c r="A91" s="3" t="s">
        <v>95</v>
      </c>
      <c r="B91" s="2" t="s">
        <v>96</v>
      </c>
      <c r="C91" s="2" t="n">
        <v>2022</v>
      </c>
      <c r="D91" s="2" t="s">
        <v>1510</v>
      </c>
      <c r="E91" s="3" t="s">
        <v>1511</v>
      </c>
      <c r="F91" s="2" t="n">
        <v>7</v>
      </c>
      <c r="G91" s="2" t="s">
        <v>162</v>
      </c>
      <c r="H91" s="3" t="s">
        <v>163</v>
      </c>
      <c r="I91" s="10" t="n">
        <v>235</v>
      </c>
      <c r="J91" s="11" t="n">
        <f aca="false">I91/1000</f>
        <v>0.235</v>
      </c>
      <c r="K91" s="10" t="n">
        <v>0</v>
      </c>
      <c r="L91" s="12" t="n">
        <f aca="false">K91/1000</f>
        <v>0</v>
      </c>
      <c r="M91" s="13" t="n">
        <f aca="false">IF(SUMIFS($I$3:$I$30000,$B$3:$B$30000,$B91,$C$3:$C$30000,$C91,$D$3:$D$30000,$D91)=0,0,I91/SUMIFS($I$3:$I$30000,$B$3:$B$30000,$B91,$C$3:$C$30000,$C91,$D$3:$D$30000,$D91))</f>
        <v>0.000395772809565913</v>
      </c>
      <c r="N91" s="10" t="n">
        <v>0</v>
      </c>
      <c r="O91" s="11" t="n">
        <f aca="false">N91/1000</f>
        <v>0</v>
      </c>
      <c r="P91" s="10" t="n">
        <v>0</v>
      </c>
      <c r="Q91" s="12" t="n">
        <f aca="false">P91/1000</f>
        <v>0</v>
      </c>
      <c r="R91" s="10" t="n">
        <v>593775</v>
      </c>
      <c r="S91" s="10" t="n">
        <v>1636</v>
      </c>
    </row>
    <row r="92" customFormat="false" ht="15" hidden="false" customHeight="false" outlineLevel="0" collapsed="false">
      <c r="A92" s="3" t="s">
        <v>95</v>
      </c>
      <c r="B92" s="2" t="s">
        <v>96</v>
      </c>
      <c r="C92" s="2" t="n">
        <v>2022</v>
      </c>
      <c r="D92" s="2" t="s">
        <v>1510</v>
      </c>
      <c r="E92" s="3" t="s">
        <v>1511</v>
      </c>
      <c r="F92" s="2" t="n">
        <v>8</v>
      </c>
      <c r="G92" s="2" t="s">
        <v>142</v>
      </c>
      <c r="H92" s="3" t="s">
        <v>143</v>
      </c>
      <c r="I92" s="10" t="n">
        <v>0</v>
      </c>
      <c r="J92" s="11" t="n">
        <f aca="false">I92/1000</f>
        <v>0</v>
      </c>
      <c r="K92" s="10" t="n">
        <v>0</v>
      </c>
      <c r="L92" s="12" t="n">
        <f aca="false">K92/1000</f>
        <v>0</v>
      </c>
      <c r="M92" s="13" t="n">
        <f aca="false">IF(SUMIFS($I$3:$I$30000,$B$3:$B$30000,$B92,$C$3:$C$30000,$C92,$D$3:$D$30000,$D92)=0,0,I92/SUMIFS($I$3:$I$30000,$B$3:$B$30000,$B92,$C$3:$C$30000,$C92,$D$3:$D$30000,$D92))</f>
        <v>0</v>
      </c>
      <c r="N92" s="10" t="n">
        <v>262444</v>
      </c>
      <c r="O92" s="11" t="n">
        <f aca="false">N92/1000</f>
        <v>262.444</v>
      </c>
      <c r="P92" s="10" t="n">
        <v>1737</v>
      </c>
      <c r="Q92" s="12" t="n">
        <f aca="false">P92/1000</f>
        <v>1.737</v>
      </c>
      <c r="R92" s="10" t="n">
        <v>593775</v>
      </c>
      <c r="S92" s="10" t="n">
        <v>1636</v>
      </c>
    </row>
    <row r="93" customFormat="false" ht="15" hidden="false" customHeight="false" outlineLevel="0" collapsed="false">
      <c r="A93" s="3" t="s">
        <v>95</v>
      </c>
      <c r="B93" s="2" t="s">
        <v>96</v>
      </c>
      <c r="C93" s="2" t="n">
        <v>2022</v>
      </c>
      <c r="D93" s="2" t="s">
        <v>1512</v>
      </c>
      <c r="E93" s="3" t="s">
        <v>1513</v>
      </c>
      <c r="F93" s="2" t="n">
        <v>1</v>
      </c>
      <c r="G93" s="2" t="s">
        <v>97</v>
      </c>
      <c r="H93" s="3" t="s">
        <v>98</v>
      </c>
      <c r="I93" s="10" t="n">
        <v>57634364</v>
      </c>
      <c r="J93" s="11" t="n">
        <f aca="false">I93/1000</f>
        <v>57634.364</v>
      </c>
      <c r="K93" s="10" t="n">
        <v>77941</v>
      </c>
      <c r="L93" s="12" t="n">
        <f aca="false">K93/1000</f>
        <v>77.941</v>
      </c>
      <c r="M93" s="13" t="n">
        <f aca="false">IF(SUMIFS($I$3:$I$30000,$B$3:$B$30000,$B93,$C$3:$C$30000,$C93,$D$3:$D$30000,$D93)=0,0,I93/SUMIFS($I$3:$I$30000,$B$3:$B$30000,$B93,$C$3:$C$30000,$C93,$D$3:$D$30000,$D93))</f>
        <v>0.519492186570122</v>
      </c>
      <c r="N93" s="10" t="n">
        <v>1425961</v>
      </c>
      <c r="O93" s="11" t="n">
        <f aca="false">N93/1000</f>
        <v>1425.961</v>
      </c>
      <c r="P93" s="10" t="n">
        <v>4646</v>
      </c>
      <c r="Q93" s="12" t="n">
        <f aca="false">P93/1000</f>
        <v>4.646</v>
      </c>
      <c r="R93" s="10" t="n">
        <v>110943659</v>
      </c>
      <c r="S93" s="10" t="n">
        <v>206123</v>
      </c>
    </row>
    <row r="94" customFormat="false" ht="15" hidden="false" customHeight="false" outlineLevel="0" collapsed="false">
      <c r="A94" s="3" t="s">
        <v>95</v>
      </c>
      <c r="B94" s="2" t="s">
        <v>96</v>
      </c>
      <c r="C94" s="2" t="n">
        <v>2022</v>
      </c>
      <c r="D94" s="2" t="s">
        <v>1512</v>
      </c>
      <c r="E94" s="3" t="s">
        <v>1513</v>
      </c>
      <c r="F94" s="2" t="n">
        <v>2</v>
      </c>
      <c r="G94" s="2" t="s">
        <v>102</v>
      </c>
      <c r="H94" s="3" t="s">
        <v>103</v>
      </c>
      <c r="I94" s="10" t="n">
        <v>28268769</v>
      </c>
      <c r="J94" s="11" t="n">
        <f aca="false">I94/1000</f>
        <v>28268.769</v>
      </c>
      <c r="K94" s="10" t="n">
        <v>70154</v>
      </c>
      <c r="L94" s="12" t="n">
        <f aca="false">K94/1000</f>
        <v>70.154</v>
      </c>
      <c r="M94" s="13" t="n">
        <f aca="false">IF(SUMIFS($I$3:$I$30000,$B$3:$B$30000,$B94,$C$3:$C$30000,$C94,$D$3:$D$30000,$D94)=0,0,I94/SUMIFS($I$3:$I$30000,$B$3:$B$30000,$B94,$C$3:$C$30000,$C94,$D$3:$D$30000,$D94))</f>
        <v>0.254802926591776</v>
      </c>
      <c r="N94" s="10" t="n">
        <v>236068</v>
      </c>
      <c r="O94" s="11" t="n">
        <f aca="false">N94/1000</f>
        <v>236.068</v>
      </c>
      <c r="P94" s="10" t="n">
        <v>3227</v>
      </c>
      <c r="Q94" s="12" t="n">
        <f aca="false">P94/1000</f>
        <v>3.227</v>
      </c>
      <c r="R94" s="10" t="n">
        <v>110943659</v>
      </c>
      <c r="S94" s="10" t="n">
        <v>206123</v>
      </c>
    </row>
    <row r="95" customFormat="false" ht="15" hidden="false" customHeight="false" outlineLevel="0" collapsed="false">
      <c r="A95" s="3" t="s">
        <v>95</v>
      </c>
      <c r="B95" s="2" t="s">
        <v>96</v>
      </c>
      <c r="C95" s="2" t="n">
        <v>2022</v>
      </c>
      <c r="D95" s="2" t="s">
        <v>1512</v>
      </c>
      <c r="E95" s="3" t="s">
        <v>1513</v>
      </c>
      <c r="F95" s="2" t="n">
        <v>3</v>
      </c>
      <c r="G95" s="2" t="s">
        <v>107</v>
      </c>
      <c r="H95" s="3" t="s">
        <v>108</v>
      </c>
      <c r="I95" s="10" t="n">
        <v>21999996</v>
      </c>
      <c r="J95" s="11" t="n">
        <f aca="false">I95/1000</f>
        <v>21999.996</v>
      </c>
      <c r="K95" s="10" t="n">
        <v>55703</v>
      </c>
      <c r="L95" s="12" t="n">
        <f aca="false">K95/1000</f>
        <v>55.703</v>
      </c>
      <c r="M95" s="13" t="n">
        <f aca="false">IF(SUMIFS($I$3:$I$30000,$B$3:$B$30000,$B95,$C$3:$C$30000,$C95,$D$3:$D$30000,$D95)=0,0,I95/SUMIFS($I$3:$I$30000,$B$3:$B$30000,$B95,$C$3:$C$30000,$C95,$D$3:$D$30000,$D95))</f>
        <v>0.198298813995309</v>
      </c>
      <c r="N95" s="10" t="n">
        <v>14020059</v>
      </c>
      <c r="O95" s="11" t="n">
        <f aca="false">N95/1000</f>
        <v>14020.059</v>
      </c>
      <c r="P95" s="10" t="n">
        <v>27784</v>
      </c>
      <c r="Q95" s="12" t="n">
        <f aca="false">P95/1000</f>
        <v>27.784</v>
      </c>
      <c r="R95" s="10" t="n">
        <v>110943659</v>
      </c>
      <c r="S95" s="10" t="n">
        <v>206123</v>
      </c>
    </row>
    <row r="96" customFormat="false" ht="15" hidden="false" customHeight="false" outlineLevel="0" collapsed="false">
      <c r="A96" s="3" t="s">
        <v>95</v>
      </c>
      <c r="B96" s="2" t="s">
        <v>96</v>
      </c>
      <c r="C96" s="2" t="n">
        <v>2022</v>
      </c>
      <c r="D96" s="2" t="s">
        <v>1512</v>
      </c>
      <c r="E96" s="3" t="s">
        <v>1513</v>
      </c>
      <c r="F96" s="2" t="n">
        <v>4</v>
      </c>
      <c r="G96" s="2" t="s">
        <v>247</v>
      </c>
      <c r="H96" s="3" t="s">
        <v>248</v>
      </c>
      <c r="I96" s="10" t="n">
        <v>2454000</v>
      </c>
      <c r="J96" s="11" t="n">
        <f aca="false">I96/1000</f>
        <v>2454</v>
      </c>
      <c r="K96" s="10" t="n">
        <v>1050</v>
      </c>
      <c r="L96" s="12" t="n">
        <f aca="false">K96/1000</f>
        <v>1.05</v>
      </c>
      <c r="M96" s="13" t="n">
        <f aca="false">IF(SUMIFS($I$3:$I$30000,$B$3:$B$30000,$B96,$C$3:$C$30000,$C96,$D$3:$D$30000,$D96)=0,0,I96/SUMIFS($I$3:$I$30000,$B$3:$B$30000,$B96,$C$3:$C$30000,$C96,$D$3:$D$30000,$D96))</f>
        <v>0.0221193353646286</v>
      </c>
      <c r="N96" s="10" t="n">
        <v>0</v>
      </c>
      <c r="O96" s="11" t="n">
        <f aca="false">N96/1000</f>
        <v>0</v>
      </c>
      <c r="P96" s="10" t="n">
        <v>0</v>
      </c>
      <c r="Q96" s="12" t="n">
        <f aca="false">P96/1000</f>
        <v>0</v>
      </c>
      <c r="R96" s="10" t="n">
        <v>110943659</v>
      </c>
      <c r="S96" s="10" t="n">
        <v>206123</v>
      </c>
    </row>
    <row r="97" customFormat="false" ht="15" hidden="false" customHeight="false" outlineLevel="0" collapsed="false">
      <c r="A97" s="3" t="s">
        <v>95</v>
      </c>
      <c r="B97" s="2" t="s">
        <v>96</v>
      </c>
      <c r="C97" s="2" t="n">
        <v>2022</v>
      </c>
      <c r="D97" s="2" t="s">
        <v>1512</v>
      </c>
      <c r="E97" s="3" t="s">
        <v>1513</v>
      </c>
      <c r="F97" s="2" t="n">
        <v>5</v>
      </c>
      <c r="G97" s="2" t="s">
        <v>112</v>
      </c>
      <c r="H97" s="3" t="s">
        <v>113</v>
      </c>
      <c r="I97" s="10" t="n">
        <v>283862</v>
      </c>
      <c r="J97" s="11" t="n">
        <f aca="false">I97/1000</f>
        <v>283.862</v>
      </c>
      <c r="K97" s="10" t="n">
        <v>293</v>
      </c>
      <c r="L97" s="12" t="n">
        <f aca="false">K97/1000</f>
        <v>0.293</v>
      </c>
      <c r="M97" s="13" t="n">
        <f aca="false">IF(SUMIFS($I$3:$I$30000,$B$3:$B$30000,$B97,$C$3:$C$30000,$C97,$D$3:$D$30000,$D97)=0,0,I97/SUMIFS($I$3:$I$30000,$B$3:$B$30000,$B97,$C$3:$C$30000,$C97,$D$3:$D$30000,$D97))</f>
        <v>0.0025586140078542</v>
      </c>
      <c r="N97" s="10" t="n">
        <v>0</v>
      </c>
      <c r="O97" s="11" t="n">
        <f aca="false">N97/1000</f>
        <v>0</v>
      </c>
      <c r="P97" s="10" t="n">
        <v>0</v>
      </c>
      <c r="Q97" s="12" t="n">
        <f aca="false">P97/1000</f>
        <v>0</v>
      </c>
      <c r="R97" s="10" t="n">
        <v>110943659</v>
      </c>
      <c r="S97" s="10" t="n">
        <v>206123</v>
      </c>
    </row>
    <row r="98" customFormat="false" ht="15" hidden="false" customHeight="false" outlineLevel="0" collapsed="false">
      <c r="A98" s="3" t="s">
        <v>95</v>
      </c>
      <c r="B98" s="2" t="s">
        <v>96</v>
      </c>
      <c r="C98" s="2" t="n">
        <v>2022</v>
      </c>
      <c r="D98" s="2" t="s">
        <v>1512</v>
      </c>
      <c r="E98" s="3" t="s">
        <v>1513</v>
      </c>
      <c r="F98" s="2" t="n">
        <v>6</v>
      </c>
      <c r="G98" s="2" t="s">
        <v>117</v>
      </c>
      <c r="H98" s="3" t="s">
        <v>118</v>
      </c>
      <c r="I98" s="10" t="n">
        <v>193377</v>
      </c>
      <c r="J98" s="11" t="n">
        <f aca="false">I98/1000</f>
        <v>193.377</v>
      </c>
      <c r="K98" s="10" t="n">
        <v>230</v>
      </c>
      <c r="L98" s="12" t="n">
        <f aca="false">K98/1000</f>
        <v>0.23</v>
      </c>
      <c r="M98" s="13" t="n">
        <f aca="false">IF(SUMIFS($I$3:$I$30000,$B$3:$B$30000,$B98,$C$3:$C$30000,$C98,$D$3:$D$30000,$D98)=0,0,I98/SUMIFS($I$3:$I$30000,$B$3:$B$30000,$B98,$C$3:$C$30000,$C98,$D$3:$D$30000,$D98))</f>
        <v>0.0017430198511841</v>
      </c>
      <c r="N98" s="10" t="n">
        <v>42448</v>
      </c>
      <c r="O98" s="11" t="n">
        <f aca="false">N98/1000</f>
        <v>42.448</v>
      </c>
      <c r="P98" s="10" t="n">
        <v>102</v>
      </c>
      <c r="Q98" s="12" t="n">
        <f aca="false">P98/1000</f>
        <v>0.102</v>
      </c>
      <c r="R98" s="10" t="n">
        <v>110943659</v>
      </c>
      <c r="S98" s="10" t="n">
        <v>206123</v>
      </c>
    </row>
    <row r="99" customFormat="false" ht="15" hidden="false" customHeight="false" outlineLevel="0" collapsed="false">
      <c r="A99" s="3" t="s">
        <v>95</v>
      </c>
      <c r="B99" s="2" t="s">
        <v>96</v>
      </c>
      <c r="C99" s="2" t="n">
        <v>2022</v>
      </c>
      <c r="D99" s="2" t="s">
        <v>1512</v>
      </c>
      <c r="E99" s="3" t="s">
        <v>1513</v>
      </c>
      <c r="F99" s="2" t="n">
        <v>7</v>
      </c>
      <c r="G99" s="2" t="s">
        <v>147</v>
      </c>
      <c r="H99" s="3" t="s">
        <v>148</v>
      </c>
      <c r="I99" s="10" t="n">
        <v>30264</v>
      </c>
      <c r="J99" s="11" t="n">
        <f aca="false">I99/1000</f>
        <v>30.264</v>
      </c>
      <c r="K99" s="10" t="n">
        <v>491</v>
      </c>
      <c r="L99" s="12" t="n">
        <f aca="false">K99/1000</f>
        <v>0.491</v>
      </c>
      <c r="M99" s="13" t="n">
        <f aca="false">IF(SUMIFS($I$3:$I$30000,$B$3:$B$30000,$B99,$C$3:$C$30000,$C99,$D$3:$D$30000,$D99)=0,0,I99/SUMIFS($I$3:$I$30000,$B$3:$B$30000,$B99,$C$3:$C$30000,$C99,$D$3:$D$30000,$D99))</f>
        <v>0.000272787108995567</v>
      </c>
      <c r="N99" s="10" t="n">
        <v>852919</v>
      </c>
      <c r="O99" s="11" t="n">
        <f aca="false">N99/1000</f>
        <v>852.919</v>
      </c>
      <c r="P99" s="10" t="n">
        <v>1245</v>
      </c>
      <c r="Q99" s="12" t="n">
        <f aca="false">P99/1000</f>
        <v>1.245</v>
      </c>
      <c r="R99" s="10" t="n">
        <v>110943659</v>
      </c>
      <c r="S99" s="10" t="n">
        <v>206123</v>
      </c>
    </row>
    <row r="100" customFormat="false" ht="15" hidden="false" customHeight="false" outlineLevel="0" collapsed="false">
      <c r="A100" s="3" t="s">
        <v>95</v>
      </c>
      <c r="B100" s="2" t="s">
        <v>96</v>
      </c>
      <c r="C100" s="2" t="n">
        <v>2022</v>
      </c>
      <c r="D100" s="2" t="s">
        <v>1512</v>
      </c>
      <c r="E100" s="3" t="s">
        <v>1513</v>
      </c>
      <c r="F100" s="2" t="n">
        <v>8</v>
      </c>
      <c r="G100" s="2" t="s">
        <v>142</v>
      </c>
      <c r="H100" s="3" t="s">
        <v>143</v>
      </c>
      <c r="I100" s="10" t="n">
        <v>28051</v>
      </c>
      <c r="J100" s="11" t="n">
        <f aca="false">I100/1000</f>
        <v>28.051</v>
      </c>
      <c r="K100" s="10" t="n">
        <v>35</v>
      </c>
      <c r="L100" s="12" t="n">
        <f aca="false">K100/1000</f>
        <v>0.035</v>
      </c>
      <c r="M100" s="13" t="n">
        <f aca="false">IF(SUMIFS($I$3:$I$30000,$B$3:$B$30000,$B100,$C$3:$C$30000,$C100,$D$3:$D$30000,$D100)=0,0,I100/SUMIFS($I$3:$I$30000,$B$3:$B$30000,$B100,$C$3:$C$30000,$C100,$D$3:$D$30000,$D100))</f>
        <v>0.000252840047397391</v>
      </c>
      <c r="N100" s="10" t="n">
        <v>12527</v>
      </c>
      <c r="O100" s="11" t="n">
        <f aca="false">N100/1000</f>
        <v>12.527</v>
      </c>
      <c r="P100" s="10" t="n">
        <v>53</v>
      </c>
      <c r="Q100" s="12" t="n">
        <f aca="false">P100/1000</f>
        <v>0.053</v>
      </c>
      <c r="R100" s="10" t="n">
        <v>110943659</v>
      </c>
      <c r="S100" s="10" t="n">
        <v>206123</v>
      </c>
    </row>
    <row r="101" customFormat="false" ht="15" hidden="false" customHeight="false" outlineLevel="0" collapsed="false">
      <c r="A101" s="3" t="s">
        <v>95</v>
      </c>
      <c r="B101" s="2" t="s">
        <v>96</v>
      </c>
      <c r="C101" s="2" t="n">
        <v>2022</v>
      </c>
      <c r="D101" s="2" t="s">
        <v>1512</v>
      </c>
      <c r="E101" s="3" t="s">
        <v>1513</v>
      </c>
      <c r="F101" s="2" t="n">
        <v>9</v>
      </c>
      <c r="G101" s="2" t="s">
        <v>157</v>
      </c>
      <c r="H101" s="3" t="s">
        <v>158</v>
      </c>
      <c r="I101" s="10" t="n">
        <v>17813</v>
      </c>
      <c r="J101" s="11" t="n">
        <f aca="false">I101/1000</f>
        <v>17.813</v>
      </c>
      <c r="K101" s="10" t="n">
        <v>28</v>
      </c>
      <c r="L101" s="12" t="n">
        <f aca="false">K101/1000</f>
        <v>0.028</v>
      </c>
      <c r="M101" s="13" t="n">
        <f aca="false">IF(SUMIFS($I$3:$I$30000,$B$3:$B$30000,$B101,$C$3:$C$30000,$C101,$D$3:$D$30000,$D101)=0,0,I101/SUMIFS($I$3:$I$30000,$B$3:$B$30000,$B101,$C$3:$C$30000,$C101,$D$3:$D$30000,$D101))</f>
        <v>0.000160558973451561</v>
      </c>
      <c r="N101" s="10" t="n">
        <v>0</v>
      </c>
      <c r="O101" s="11" t="n">
        <f aca="false">N101/1000</f>
        <v>0</v>
      </c>
      <c r="P101" s="10" t="n">
        <v>0</v>
      </c>
      <c r="Q101" s="12" t="n">
        <f aca="false">P101/1000</f>
        <v>0</v>
      </c>
      <c r="R101" s="10" t="n">
        <v>110943659</v>
      </c>
      <c r="S101" s="10" t="n">
        <v>206123</v>
      </c>
    </row>
    <row r="102" customFormat="false" ht="15" hidden="false" customHeight="false" outlineLevel="0" collapsed="false">
      <c r="A102" s="3" t="s">
        <v>95</v>
      </c>
      <c r="B102" s="2" t="s">
        <v>96</v>
      </c>
      <c r="C102" s="2" t="n">
        <v>2022</v>
      </c>
      <c r="D102" s="2" t="s">
        <v>1512</v>
      </c>
      <c r="E102" s="3" t="s">
        <v>1513</v>
      </c>
      <c r="F102" s="2" t="n">
        <v>10</v>
      </c>
      <c r="G102" s="2" t="s">
        <v>132</v>
      </c>
      <c r="H102" s="3" t="s">
        <v>133</v>
      </c>
      <c r="I102" s="10" t="n">
        <v>13078</v>
      </c>
      <c r="J102" s="11" t="n">
        <f aca="false">I102/1000</f>
        <v>13.078</v>
      </c>
      <c r="K102" s="10" t="n">
        <v>186</v>
      </c>
      <c r="L102" s="12" t="n">
        <f aca="false">K102/1000</f>
        <v>0.186</v>
      </c>
      <c r="M102" s="13" t="n">
        <f aca="false">IF(SUMIFS($I$3:$I$30000,$B$3:$B$30000,$B102,$C$3:$C$30000,$C102,$D$3:$D$30000,$D102)=0,0,I102/SUMIFS($I$3:$I$30000,$B$3:$B$30000,$B102,$C$3:$C$30000,$C102,$D$3:$D$30000,$D102))</f>
        <v>0.000117879652770421</v>
      </c>
      <c r="N102" s="10" t="n">
        <v>366770</v>
      </c>
      <c r="O102" s="11" t="n">
        <f aca="false">N102/1000</f>
        <v>366.77</v>
      </c>
      <c r="P102" s="10" t="n">
        <v>1132</v>
      </c>
      <c r="Q102" s="12" t="n">
        <f aca="false">P102/1000</f>
        <v>1.132</v>
      </c>
      <c r="R102" s="10" t="n">
        <v>110943659</v>
      </c>
      <c r="S102" s="10" t="n">
        <v>206123</v>
      </c>
    </row>
    <row r="103" customFormat="false" ht="15" hidden="false" customHeight="false" outlineLevel="0" collapsed="false">
      <c r="A103" s="3" t="s">
        <v>95</v>
      </c>
      <c r="B103" s="2" t="s">
        <v>96</v>
      </c>
      <c r="C103" s="2" t="n">
        <v>2022</v>
      </c>
      <c r="D103" s="2" t="s">
        <v>1512</v>
      </c>
      <c r="E103" s="3" t="s">
        <v>1513</v>
      </c>
      <c r="F103" s="2" t="n">
        <v>11</v>
      </c>
      <c r="G103" s="2" t="s">
        <v>152</v>
      </c>
      <c r="H103" s="3" t="s">
        <v>153</v>
      </c>
      <c r="I103" s="10" t="n">
        <v>10551</v>
      </c>
      <c r="J103" s="11" t="n">
        <f aca="false">I103/1000</f>
        <v>10.551</v>
      </c>
      <c r="K103" s="10" t="n">
        <v>3</v>
      </c>
      <c r="L103" s="12" t="n">
        <f aca="false">K103/1000</f>
        <v>0.003</v>
      </c>
      <c r="M103" s="13" t="n">
        <f aca="false">IF(SUMIFS($I$3:$I$30000,$B$3:$B$30000,$B103,$C$3:$C$30000,$C103,$D$3:$D$30000,$D103)=0,0,I103/SUMIFS($I$3:$I$30000,$B$3:$B$30000,$B103,$C$3:$C$30000,$C103,$D$3:$D$30000,$D103))</f>
        <v>9.51023257669913E-005</v>
      </c>
      <c r="N103" s="10" t="n">
        <v>0</v>
      </c>
      <c r="O103" s="11" t="n">
        <f aca="false">N103/1000</f>
        <v>0</v>
      </c>
      <c r="P103" s="10" t="n">
        <v>0</v>
      </c>
      <c r="Q103" s="12" t="n">
        <f aca="false">P103/1000</f>
        <v>0</v>
      </c>
      <c r="R103" s="10" t="n">
        <v>110943659</v>
      </c>
      <c r="S103" s="10" t="n">
        <v>206123</v>
      </c>
    </row>
    <row r="104" customFormat="false" ht="15" hidden="false" customHeight="false" outlineLevel="0" collapsed="false">
      <c r="A104" s="3" t="s">
        <v>95</v>
      </c>
      <c r="B104" s="2" t="s">
        <v>96</v>
      </c>
      <c r="C104" s="2" t="n">
        <v>2022</v>
      </c>
      <c r="D104" s="2" t="s">
        <v>1512</v>
      </c>
      <c r="E104" s="3" t="s">
        <v>1513</v>
      </c>
      <c r="F104" s="2" t="n">
        <v>12</v>
      </c>
      <c r="G104" s="2" t="s">
        <v>162</v>
      </c>
      <c r="H104" s="3" t="s">
        <v>163</v>
      </c>
      <c r="I104" s="10" t="n">
        <v>5674</v>
      </c>
      <c r="J104" s="11" t="n">
        <f aca="false">I104/1000</f>
        <v>5.674</v>
      </c>
      <c r="K104" s="10" t="n">
        <v>5</v>
      </c>
      <c r="L104" s="12" t="n">
        <f aca="false">K104/1000</f>
        <v>0.005</v>
      </c>
      <c r="M104" s="13" t="n">
        <f aca="false">IF(SUMIFS($I$3:$I$30000,$B$3:$B$30000,$B104,$C$3:$C$30000,$C104,$D$3:$D$30000,$D104)=0,0,I104/SUMIFS($I$3:$I$30000,$B$3:$B$30000,$B104,$C$3:$C$30000,$C104,$D$3:$D$30000,$D104))</f>
        <v>5.11430761446222E-005</v>
      </c>
      <c r="N104" s="10" t="n">
        <v>0</v>
      </c>
      <c r="O104" s="11" t="n">
        <f aca="false">N104/1000</f>
        <v>0</v>
      </c>
      <c r="P104" s="10" t="n">
        <v>0</v>
      </c>
      <c r="Q104" s="12" t="n">
        <f aca="false">P104/1000</f>
        <v>0</v>
      </c>
      <c r="R104" s="10" t="n">
        <v>110943659</v>
      </c>
      <c r="S104" s="10" t="n">
        <v>206123</v>
      </c>
    </row>
    <row r="105" customFormat="false" ht="15" hidden="false" customHeight="false" outlineLevel="0" collapsed="false">
      <c r="A105" s="3" t="s">
        <v>95</v>
      </c>
      <c r="B105" s="2" t="s">
        <v>96</v>
      </c>
      <c r="C105" s="2" t="n">
        <v>2022</v>
      </c>
      <c r="D105" s="2" t="s">
        <v>1512</v>
      </c>
      <c r="E105" s="3" t="s">
        <v>1513</v>
      </c>
      <c r="F105" s="2" t="n">
        <v>13</v>
      </c>
      <c r="G105" s="2" t="s">
        <v>137</v>
      </c>
      <c r="H105" s="3" t="s">
        <v>138</v>
      </c>
      <c r="I105" s="10" t="n">
        <v>1941</v>
      </c>
      <c r="J105" s="11" t="n">
        <f aca="false">I105/1000</f>
        <v>1.941</v>
      </c>
      <c r="K105" s="10" t="n">
        <v>3</v>
      </c>
      <c r="L105" s="12" t="n">
        <f aca="false">K105/1000</f>
        <v>0.003</v>
      </c>
      <c r="M105" s="13" t="n">
        <f aca="false">IF(SUMIFS($I$3:$I$30000,$B$3:$B$30000,$B105,$C$3:$C$30000,$C105,$D$3:$D$30000,$D105)=0,0,I105/SUMIFS($I$3:$I$30000,$B$3:$B$30000,$B105,$C$3:$C$30000,$C105,$D$3:$D$30000,$D105))</f>
        <v>1.74953667248346E-005</v>
      </c>
      <c r="N105" s="10" t="n">
        <v>0</v>
      </c>
      <c r="O105" s="11" t="n">
        <f aca="false">N105/1000</f>
        <v>0</v>
      </c>
      <c r="P105" s="10" t="n">
        <v>0</v>
      </c>
      <c r="Q105" s="12" t="n">
        <f aca="false">P105/1000</f>
        <v>0</v>
      </c>
      <c r="R105" s="10" t="n">
        <v>110943659</v>
      </c>
      <c r="S105" s="10" t="n">
        <v>206123</v>
      </c>
    </row>
    <row r="106" customFormat="false" ht="15" hidden="false" customHeight="false" outlineLevel="0" collapsed="false">
      <c r="A106" s="3" t="s">
        <v>95</v>
      </c>
      <c r="B106" s="2" t="s">
        <v>96</v>
      </c>
      <c r="C106" s="2" t="n">
        <v>2022</v>
      </c>
      <c r="D106" s="2" t="s">
        <v>1512</v>
      </c>
      <c r="E106" s="3" t="s">
        <v>1513</v>
      </c>
      <c r="F106" s="2" t="n">
        <v>14</v>
      </c>
      <c r="G106" s="2" t="s">
        <v>252</v>
      </c>
      <c r="H106" s="3" t="s">
        <v>253</v>
      </c>
      <c r="I106" s="10" t="n">
        <v>1919</v>
      </c>
      <c r="J106" s="11" t="n">
        <f aca="false">I106/1000</f>
        <v>1.919</v>
      </c>
      <c r="K106" s="10" t="n">
        <v>1</v>
      </c>
      <c r="L106" s="12" t="n">
        <f aca="false">K106/1000</f>
        <v>0.001</v>
      </c>
      <c r="M106" s="13" t="n">
        <f aca="false">IF(SUMIFS($I$3:$I$30000,$B$3:$B$30000,$B106,$C$3:$C$30000,$C106,$D$3:$D$30000,$D106)=0,0,I106/SUMIFS($I$3:$I$30000,$B$3:$B$30000,$B106,$C$3:$C$30000,$C106,$D$3:$D$30000,$D106))</f>
        <v>1.7297067874785E-005</v>
      </c>
      <c r="N106" s="10" t="n">
        <v>0</v>
      </c>
      <c r="O106" s="11" t="n">
        <f aca="false">N106/1000</f>
        <v>0</v>
      </c>
      <c r="P106" s="10" t="n">
        <v>0</v>
      </c>
      <c r="Q106" s="12" t="n">
        <f aca="false">P106/1000</f>
        <v>0</v>
      </c>
      <c r="R106" s="10" t="n">
        <v>110943659</v>
      </c>
      <c r="S106" s="10" t="n">
        <v>206123</v>
      </c>
    </row>
    <row r="107" customFormat="false" ht="15" hidden="false" customHeight="false" outlineLevel="0" collapsed="false">
      <c r="A107" s="3" t="s">
        <v>95</v>
      </c>
      <c r="B107" s="2" t="s">
        <v>96</v>
      </c>
      <c r="C107" s="2" t="n">
        <v>2022</v>
      </c>
      <c r="D107" s="2" t="s">
        <v>1512</v>
      </c>
      <c r="E107" s="3" t="s">
        <v>1513</v>
      </c>
      <c r="F107" s="2" t="n">
        <v>15</v>
      </c>
      <c r="G107" s="2" t="s">
        <v>325</v>
      </c>
      <c r="H107" s="3" t="s">
        <v>326</v>
      </c>
      <c r="I107" s="10" t="n">
        <v>0</v>
      </c>
      <c r="J107" s="11" t="n">
        <f aca="false">I107/1000</f>
        <v>0</v>
      </c>
      <c r="K107" s="10" t="n">
        <v>0</v>
      </c>
      <c r="L107" s="12" t="n">
        <f aca="false">K107/1000</f>
        <v>0</v>
      </c>
      <c r="M107" s="13" t="n">
        <f aca="false">IF(SUMIFS($I$3:$I$30000,$B$3:$B$30000,$B107,$C$3:$C$30000,$C107,$D$3:$D$30000,$D107)=0,0,I107/SUMIFS($I$3:$I$30000,$B$3:$B$30000,$B107,$C$3:$C$30000,$C107,$D$3:$D$30000,$D107))</f>
        <v>0</v>
      </c>
      <c r="N107" s="10" t="n">
        <v>22723</v>
      </c>
      <c r="O107" s="11" t="n">
        <f aca="false">N107/1000</f>
        <v>22.723</v>
      </c>
      <c r="P107" s="10" t="n">
        <v>2</v>
      </c>
      <c r="Q107" s="12" t="n">
        <f aca="false">P107/1000</f>
        <v>0.002</v>
      </c>
      <c r="R107" s="10" t="n">
        <v>110943659</v>
      </c>
      <c r="S107" s="10" t="n">
        <v>206123</v>
      </c>
    </row>
    <row r="108" customFormat="false" ht="15" hidden="false" customHeight="false" outlineLevel="0" collapsed="false">
      <c r="A108" s="3" t="s">
        <v>95</v>
      </c>
      <c r="B108" s="2" t="s">
        <v>96</v>
      </c>
      <c r="C108" s="2" t="n">
        <v>2022</v>
      </c>
      <c r="D108" s="2" t="s">
        <v>1512</v>
      </c>
      <c r="E108" s="3" t="s">
        <v>1513</v>
      </c>
      <c r="F108" s="2" t="n">
        <v>16</v>
      </c>
      <c r="G108" s="2" t="s">
        <v>180</v>
      </c>
      <c r="H108" s="3" t="s">
        <v>181</v>
      </c>
      <c r="I108" s="10" t="n">
        <v>0</v>
      </c>
      <c r="J108" s="11" t="n">
        <f aca="false">I108/1000</f>
        <v>0</v>
      </c>
      <c r="K108" s="10" t="n">
        <v>0</v>
      </c>
      <c r="L108" s="12" t="n">
        <f aca="false">K108/1000</f>
        <v>0</v>
      </c>
      <c r="M108" s="13" t="n">
        <f aca="false">IF(SUMIFS($I$3:$I$30000,$B$3:$B$30000,$B108,$C$3:$C$30000,$C108,$D$3:$D$30000,$D108)=0,0,I108/SUMIFS($I$3:$I$30000,$B$3:$B$30000,$B108,$C$3:$C$30000,$C108,$D$3:$D$30000,$D108))</f>
        <v>0</v>
      </c>
      <c r="N108" s="10" t="n">
        <v>220</v>
      </c>
      <c r="O108" s="11" t="n">
        <f aca="false">N108/1000</f>
        <v>0.22</v>
      </c>
      <c r="P108" s="10" t="n">
        <v>1</v>
      </c>
      <c r="Q108" s="12" t="n">
        <f aca="false">P108/1000</f>
        <v>0.001</v>
      </c>
      <c r="R108" s="10" t="n">
        <v>110943659</v>
      </c>
      <c r="S108" s="10" t="n">
        <v>206123</v>
      </c>
    </row>
    <row r="109" customFormat="false" ht="15" hidden="false" customHeight="false" outlineLevel="0" collapsed="false">
      <c r="A109" s="3" t="s">
        <v>95</v>
      </c>
      <c r="B109" s="2" t="s">
        <v>96</v>
      </c>
      <c r="C109" s="2" t="n">
        <v>2022</v>
      </c>
      <c r="D109" s="2" t="s">
        <v>1512</v>
      </c>
      <c r="E109" s="3" t="s">
        <v>1513</v>
      </c>
      <c r="F109" s="2" t="n">
        <v>17</v>
      </c>
      <c r="G109" s="2" t="s">
        <v>197</v>
      </c>
      <c r="H109" s="3" t="s">
        <v>198</v>
      </c>
      <c r="I109" s="10" t="n">
        <v>0</v>
      </c>
      <c r="J109" s="11" t="n">
        <f aca="false">I109/1000</f>
        <v>0</v>
      </c>
      <c r="K109" s="10" t="n">
        <v>0</v>
      </c>
      <c r="L109" s="12" t="n">
        <f aca="false">K109/1000</f>
        <v>0</v>
      </c>
      <c r="M109" s="13" t="n">
        <f aca="false">IF(SUMIFS($I$3:$I$30000,$B$3:$B$30000,$B109,$C$3:$C$30000,$C109,$D$3:$D$30000,$D109)=0,0,I109/SUMIFS($I$3:$I$30000,$B$3:$B$30000,$B109,$C$3:$C$30000,$C109,$D$3:$D$30000,$D109))</f>
        <v>0</v>
      </c>
      <c r="N109" s="10" t="n">
        <v>581</v>
      </c>
      <c r="O109" s="11" t="n">
        <f aca="false">N109/1000</f>
        <v>0.581</v>
      </c>
      <c r="P109" s="10" t="n">
        <v>0</v>
      </c>
      <c r="Q109" s="12" t="n">
        <f aca="false">P109/1000</f>
        <v>0</v>
      </c>
      <c r="R109" s="10" t="n">
        <v>110943659</v>
      </c>
      <c r="S109" s="10" t="n">
        <v>206123</v>
      </c>
    </row>
    <row r="110" customFormat="false" ht="15" hidden="false" customHeight="false" outlineLevel="0" collapsed="false">
      <c r="A110" s="3" t="s">
        <v>95</v>
      </c>
      <c r="B110" s="2" t="s">
        <v>96</v>
      </c>
      <c r="C110" s="2" t="n">
        <v>2022</v>
      </c>
      <c r="D110" s="2" t="s">
        <v>1514</v>
      </c>
      <c r="E110" s="3" t="s">
        <v>1515</v>
      </c>
      <c r="F110" s="2" t="n">
        <v>1</v>
      </c>
      <c r="G110" s="2" t="s">
        <v>147</v>
      </c>
      <c r="H110" s="3" t="s">
        <v>148</v>
      </c>
      <c r="I110" s="10" t="n">
        <v>222711</v>
      </c>
      <c r="J110" s="11" t="n">
        <f aca="false">I110/1000</f>
        <v>222.711</v>
      </c>
      <c r="K110" s="10" t="n">
        <v>798</v>
      </c>
      <c r="L110" s="12" t="n">
        <f aca="false">K110/1000</f>
        <v>0.798</v>
      </c>
      <c r="M110" s="13" t="n">
        <f aca="false">IF(SUMIFS($I$3:$I$30000,$B$3:$B$30000,$B110,$C$3:$C$30000,$C110,$D$3:$D$30000,$D110)=0,0,I110/SUMIFS($I$3:$I$30000,$B$3:$B$30000,$B110,$C$3:$C$30000,$C110,$D$3:$D$30000,$D110))</f>
        <v>1</v>
      </c>
      <c r="N110" s="10" t="n">
        <v>940315</v>
      </c>
      <c r="O110" s="11" t="n">
        <f aca="false">N110/1000</f>
        <v>940.315</v>
      </c>
      <c r="P110" s="10" t="n">
        <v>11413</v>
      </c>
      <c r="Q110" s="12" t="n">
        <f aca="false">P110/1000</f>
        <v>11.413</v>
      </c>
      <c r="R110" s="10" t="n">
        <v>222711</v>
      </c>
      <c r="S110" s="10" t="n">
        <v>798</v>
      </c>
    </row>
    <row r="111" customFormat="false" ht="15" hidden="false" customHeight="false" outlineLevel="0" collapsed="false">
      <c r="A111" s="3" t="s">
        <v>95</v>
      </c>
      <c r="B111" s="2" t="s">
        <v>96</v>
      </c>
      <c r="C111" s="2" t="n">
        <v>2022</v>
      </c>
      <c r="D111" s="2" t="s">
        <v>1514</v>
      </c>
      <c r="E111" s="3" t="s">
        <v>1515</v>
      </c>
      <c r="F111" s="2" t="n">
        <v>2</v>
      </c>
      <c r="G111" s="2" t="s">
        <v>142</v>
      </c>
      <c r="H111" s="3" t="s">
        <v>143</v>
      </c>
      <c r="I111" s="10" t="n">
        <v>0</v>
      </c>
      <c r="J111" s="11" t="n">
        <f aca="false">I111/1000</f>
        <v>0</v>
      </c>
      <c r="K111" s="10" t="n">
        <v>0</v>
      </c>
      <c r="L111" s="12" t="n">
        <f aca="false">K111/1000</f>
        <v>0</v>
      </c>
      <c r="M111" s="13" t="n">
        <f aca="false">IF(SUMIFS($I$3:$I$30000,$B$3:$B$30000,$B111,$C$3:$C$30000,$C111,$D$3:$D$30000,$D111)=0,0,I111/SUMIFS($I$3:$I$30000,$B$3:$B$30000,$B111,$C$3:$C$30000,$C111,$D$3:$D$30000,$D111))</f>
        <v>0</v>
      </c>
      <c r="N111" s="10" t="n">
        <v>1257106</v>
      </c>
      <c r="O111" s="11" t="n">
        <f aca="false">N111/1000</f>
        <v>1257.106</v>
      </c>
      <c r="P111" s="10" t="n">
        <v>6323</v>
      </c>
      <c r="Q111" s="12" t="n">
        <f aca="false">P111/1000</f>
        <v>6.323</v>
      </c>
      <c r="R111" s="10" t="n">
        <v>222711</v>
      </c>
      <c r="S111" s="10" t="n">
        <v>798</v>
      </c>
    </row>
    <row r="112" customFormat="false" ht="15" hidden="false" customHeight="false" outlineLevel="0" collapsed="false">
      <c r="A112" s="3" t="s">
        <v>95</v>
      </c>
      <c r="B112" s="2" t="s">
        <v>96</v>
      </c>
      <c r="C112" s="2" t="n">
        <v>2022</v>
      </c>
      <c r="D112" s="2" t="s">
        <v>1514</v>
      </c>
      <c r="E112" s="3" t="s">
        <v>1515</v>
      </c>
      <c r="F112" s="2" t="n">
        <v>3</v>
      </c>
      <c r="G112" s="2" t="s">
        <v>157</v>
      </c>
      <c r="H112" s="3" t="s">
        <v>158</v>
      </c>
      <c r="I112" s="10" t="n">
        <v>0</v>
      </c>
      <c r="J112" s="11" t="n">
        <f aca="false">I112/1000</f>
        <v>0</v>
      </c>
      <c r="K112" s="10" t="n">
        <v>0</v>
      </c>
      <c r="L112" s="12" t="n">
        <f aca="false">K112/1000</f>
        <v>0</v>
      </c>
      <c r="M112" s="13" t="n">
        <f aca="false">IF(SUMIFS($I$3:$I$30000,$B$3:$B$30000,$B112,$C$3:$C$30000,$C112,$D$3:$D$30000,$D112)=0,0,I112/SUMIFS($I$3:$I$30000,$B$3:$B$30000,$B112,$C$3:$C$30000,$C112,$D$3:$D$30000,$D112))</f>
        <v>0</v>
      </c>
      <c r="N112" s="10" t="n">
        <v>58118</v>
      </c>
      <c r="O112" s="11" t="n">
        <f aca="false">N112/1000</f>
        <v>58.118</v>
      </c>
      <c r="P112" s="10" t="n">
        <v>17</v>
      </c>
      <c r="Q112" s="12" t="n">
        <f aca="false">P112/1000</f>
        <v>0.017</v>
      </c>
      <c r="R112" s="10" t="n">
        <v>222711</v>
      </c>
      <c r="S112" s="10" t="n">
        <v>798</v>
      </c>
    </row>
    <row r="113" customFormat="false" ht="15" hidden="false" customHeight="false" outlineLevel="0" collapsed="false">
      <c r="A113" s="3" t="s">
        <v>95</v>
      </c>
      <c r="B113" s="2" t="s">
        <v>96</v>
      </c>
      <c r="C113" s="2" t="n">
        <v>2022</v>
      </c>
      <c r="D113" s="2" t="s">
        <v>1514</v>
      </c>
      <c r="E113" s="3" t="s">
        <v>1515</v>
      </c>
      <c r="F113" s="2" t="n">
        <v>4</v>
      </c>
      <c r="G113" s="2" t="s">
        <v>117</v>
      </c>
      <c r="H113" s="3" t="s">
        <v>118</v>
      </c>
      <c r="I113" s="10" t="n">
        <v>0</v>
      </c>
      <c r="J113" s="11" t="n">
        <f aca="false">I113/1000</f>
        <v>0</v>
      </c>
      <c r="K113" s="10" t="n">
        <v>0</v>
      </c>
      <c r="L113" s="12" t="n">
        <f aca="false">K113/1000</f>
        <v>0</v>
      </c>
      <c r="M113" s="13" t="n">
        <f aca="false">IF(SUMIFS($I$3:$I$30000,$B$3:$B$30000,$B113,$C$3:$C$30000,$C113,$D$3:$D$30000,$D113)=0,0,I113/SUMIFS($I$3:$I$30000,$B$3:$B$30000,$B113,$C$3:$C$30000,$C113,$D$3:$D$30000,$D113))</f>
        <v>0</v>
      </c>
      <c r="N113" s="10" t="n">
        <v>83558</v>
      </c>
      <c r="O113" s="11" t="n">
        <f aca="false">N113/1000</f>
        <v>83.558</v>
      </c>
      <c r="P113" s="10" t="n">
        <v>310</v>
      </c>
      <c r="Q113" s="12" t="n">
        <f aca="false">P113/1000</f>
        <v>0.31</v>
      </c>
      <c r="R113" s="10" t="n">
        <v>222711</v>
      </c>
      <c r="S113" s="10" t="n">
        <v>798</v>
      </c>
    </row>
    <row r="114" customFormat="false" ht="15" hidden="false" customHeight="false" outlineLevel="0" collapsed="false">
      <c r="A114" s="3" t="s">
        <v>95</v>
      </c>
      <c r="B114" s="2" t="s">
        <v>96</v>
      </c>
      <c r="C114" s="2" t="n">
        <v>2022</v>
      </c>
      <c r="D114" s="2" t="s">
        <v>1514</v>
      </c>
      <c r="E114" s="3" t="s">
        <v>1515</v>
      </c>
      <c r="F114" s="2" t="n">
        <v>5</v>
      </c>
      <c r="G114" s="2" t="s">
        <v>162</v>
      </c>
      <c r="H114" s="3" t="s">
        <v>163</v>
      </c>
      <c r="I114" s="10" t="n">
        <v>0</v>
      </c>
      <c r="J114" s="11" t="n">
        <f aca="false">I114/1000</f>
        <v>0</v>
      </c>
      <c r="K114" s="10" t="n">
        <v>0</v>
      </c>
      <c r="L114" s="12" t="n">
        <f aca="false">K114/1000</f>
        <v>0</v>
      </c>
      <c r="M114" s="13" t="n">
        <f aca="false">IF(SUMIFS($I$3:$I$30000,$B$3:$B$30000,$B114,$C$3:$C$30000,$C114,$D$3:$D$30000,$D114)=0,0,I114/SUMIFS($I$3:$I$30000,$B$3:$B$30000,$B114,$C$3:$C$30000,$C114,$D$3:$D$30000,$D114))</f>
        <v>0</v>
      </c>
      <c r="N114" s="10" t="n">
        <v>376607</v>
      </c>
      <c r="O114" s="11" t="n">
        <f aca="false">N114/1000</f>
        <v>376.607</v>
      </c>
      <c r="P114" s="10" t="n">
        <v>1255</v>
      </c>
      <c r="Q114" s="12" t="n">
        <f aca="false">P114/1000</f>
        <v>1.255</v>
      </c>
      <c r="R114" s="10" t="n">
        <v>222711</v>
      </c>
      <c r="S114" s="10" t="n">
        <v>798</v>
      </c>
    </row>
    <row r="115" customFormat="false" ht="15" hidden="false" customHeight="false" outlineLevel="0" collapsed="false">
      <c r="A115" s="3" t="s">
        <v>95</v>
      </c>
      <c r="B115" s="2" t="s">
        <v>96</v>
      </c>
      <c r="C115" s="2" t="n">
        <v>2022</v>
      </c>
      <c r="D115" s="2" t="s">
        <v>1514</v>
      </c>
      <c r="E115" s="3" t="s">
        <v>1515</v>
      </c>
      <c r="F115" s="2" t="n">
        <v>6</v>
      </c>
      <c r="G115" s="2" t="s">
        <v>137</v>
      </c>
      <c r="H115" s="3" t="s">
        <v>138</v>
      </c>
      <c r="I115" s="10" t="n">
        <v>0</v>
      </c>
      <c r="J115" s="11" t="n">
        <f aca="false">I115/1000</f>
        <v>0</v>
      </c>
      <c r="K115" s="10" t="n">
        <v>0</v>
      </c>
      <c r="L115" s="12" t="n">
        <f aca="false">K115/1000</f>
        <v>0</v>
      </c>
      <c r="M115" s="13" t="n">
        <f aca="false">IF(SUMIFS($I$3:$I$30000,$B$3:$B$30000,$B115,$C$3:$C$30000,$C115,$D$3:$D$30000,$D115)=0,0,I115/SUMIFS($I$3:$I$30000,$B$3:$B$30000,$B115,$C$3:$C$30000,$C115,$D$3:$D$30000,$D115))</f>
        <v>0</v>
      </c>
      <c r="N115" s="10" t="n">
        <v>718927</v>
      </c>
      <c r="O115" s="11" t="n">
        <f aca="false">N115/1000</f>
        <v>718.927</v>
      </c>
      <c r="P115" s="10" t="n">
        <v>5497</v>
      </c>
      <c r="Q115" s="12" t="n">
        <f aca="false">P115/1000</f>
        <v>5.497</v>
      </c>
      <c r="R115" s="10" t="n">
        <v>222711</v>
      </c>
      <c r="S115" s="10" t="n">
        <v>798</v>
      </c>
    </row>
    <row r="116" customFormat="false" ht="15" hidden="false" customHeight="false" outlineLevel="0" collapsed="false">
      <c r="A116" s="3" t="s">
        <v>95</v>
      </c>
      <c r="B116" s="2" t="s">
        <v>96</v>
      </c>
      <c r="C116" s="2" t="n">
        <v>2022</v>
      </c>
      <c r="D116" s="2" t="s">
        <v>1514</v>
      </c>
      <c r="E116" s="3" t="s">
        <v>1515</v>
      </c>
      <c r="F116" s="2" t="n">
        <v>7</v>
      </c>
      <c r="G116" s="2" t="s">
        <v>102</v>
      </c>
      <c r="H116" s="3" t="s">
        <v>103</v>
      </c>
      <c r="I116" s="10" t="n">
        <v>0</v>
      </c>
      <c r="J116" s="11" t="n">
        <f aca="false">I116/1000</f>
        <v>0</v>
      </c>
      <c r="K116" s="10" t="n">
        <v>0</v>
      </c>
      <c r="L116" s="12" t="n">
        <f aca="false">K116/1000</f>
        <v>0</v>
      </c>
      <c r="M116" s="13" t="n">
        <f aca="false">IF(SUMIFS($I$3:$I$30000,$B$3:$B$30000,$B116,$C$3:$C$30000,$C116,$D$3:$D$30000,$D116)=0,0,I116/SUMIFS($I$3:$I$30000,$B$3:$B$30000,$B116,$C$3:$C$30000,$C116,$D$3:$D$30000,$D116))</f>
        <v>0</v>
      </c>
      <c r="N116" s="10" t="n">
        <v>1062505</v>
      </c>
      <c r="O116" s="11" t="n">
        <f aca="false">N116/1000</f>
        <v>1062.505</v>
      </c>
      <c r="P116" s="10" t="n">
        <v>18787</v>
      </c>
      <c r="Q116" s="12" t="n">
        <f aca="false">P116/1000</f>
        <v>18.787</v>
      </c>
      <c r="R116" s="10" t="n">
        <v>222711</v>
      </c>
      <c r="S116" s="10" t="n">
        <v>798</v>
      </c>
    </row>
    <row r="117" customFormat="false" ht="15" hidden="false" customHeight="false" outlineLevel="0" collapsed="false">
      <c r="A117" s="3" t="s">
        <v>95</v>
      </c>
      <c r="B117" s="2" t="s">
        <v>96</v>
      </c>
      <c r="C117" s="2" t="n">
        <v>2022</v>
      </c>
      <c r="D117" s="2" t="s">
        <v>1514</v>
      </c>
      <c r="E117" s="3" t="s">
        <v>1515</v>
      </c>
      <c r="F117" s="2" t="n">
        <v>8</v>
      </c>
      <c r="G117" s="2" t="s">
        <v>192</v>
      </c>
      <c r="H117" s="3" t="s">
        <v>193</v>
      </c>
      <c r="I117" s="10" t="n">
        <v>0</v>
      </c>
      <c r="J117" s="11" t="n">
        <f aca="false">I117/1000</f>
        <v>0</v>
      </c>
      <c r="K117" s="10" t="n">
        <v>0</v>
      </c>
      <c r="L117" s="12" t="n">
        <f aca="false">K117/1000</f>
        <v>0</v>
      </c>
      <c r="M117" s="13" t="n">
        <f aca="false">IF(SUMIFS($I$3:$I$30000,$B$3:$B$30000,$B117,$C$3:$C$30000,$C117,$D$3:$D$30000,$D117)=0,0,I117/SUMIFS($I$3:$I$30000,$B$3:$B$30000,$B117,$C$3:$C$30000,$C117,$D$3:$D$30000,$D117))</f>
        <v>0</v>
      </c>
      <c r="N117" s="10" t="n">
        <v>3067004</v>
      </c>
      <c r="O117" s="11" t="n">
        <f aca="false">N117/1000</f>
        <v>3067.004</v>
      </c>
      <c r="P117" s="10" t="n">
        <v>12844</v>
      </c>
      <c r="Q117" s="12" t="n">
        <f aca="false">P117/1000</f>
        <v>12.844</v>
      </c>
      <c r="R117" s="10" t="n">
        <v>222711</v>
      </c>
      <c r="S117" s="10" t="n">
        <v>798</v>
      </c>
    </row>
    <row r="118" customFormat="false" ht="15" hidden="false" customHeight="false" outlineLevel="0" collapsed="false">
      <c r="A118" s="3" t="s">
        <v>95</v>
      </c>
      <c r="B118" s="2" t="s">
        <v>96</v>
      </c>
      <c r="C118" s="2" t="n">
        <v>2022</v>
      </c>
      <c r="D118" s="2" t="s">
        <v>1514</v>
      </c>
      <c r="E118" s="3" t="s">
        <v>1515</v>
      </c>
      <c r="F118" s="2" t="n">
        <v>9</v>
      </c>
      <c r="G118" s="2" t="s">
        <v>107</v>
      </c>
      <c r="H118" s="3" t="s">
        <v>108</v>
      </c>
      <c r="I118" s="10" t="n">
        <v>0</v>
      </c>
      <c r="J118" s="11" t="n">
        <f aca="false">I118/1000</f>
        <v>0</v>
      </c>
      <c r="K118" s="10" t="n">
        <v>0</v>
      </c>
      <c r="L118" s="12" t="n">
        <f aca="false">K118/1000</f>
        <v>0</v>
      </c>
      <c r="M118" s="13" t="n">
        <f aca="false">IF(SUMIFS($I$3:$I$30000,$B$3:$B$30000,$B118,$C$3:$C$30000,$C118,$D$3:$D$30000,$D118)=0,0,I118/SUMIFS($I$3:$I$30000,$B$3:$B$30000,$B118,$C$3:$C$30000,$C118,$D$3:$D$30000,$D118))</f>
        <v>0</v>
      </c>
      <c r="N118" s="10" t="n">
        <v>207000</v>
      </c>
      <c r="O118" s="11" t="n">
        <f aca="false">N118/1000</f>
        <v>207</v>
      </c>
      <c r="P118" s="10" t="n">
        <v>8694</v>
      </c>
      <c r="Q118" s="12" t="n">
        <f aca="false">P118/1000</f>
        <v>8.694</v>
      </c>
      <c r="R118" s="10" t="n">
        <v>222711</v>
      </c>
      <c r="S118" s="10" t="n">
        <v>798</v>
      </c>
    </row>
    <row r="119" customFormat="false" ht="15" hidden="false" customHeight="false" outlineLevel="0" collapsed="false">
      <c r="A119" s="3" t="s">
        <v>95</v>
      </c>
      <c r="B119" s="2" t="s">
        <v>96</v>
      </c>
      <c r="C119" s="2" t="n">
        <v>2022</v>
      </c>
      <c r="D119" s="2" t="s">
        <v>1514</v>
      </c>
      <c r="E119" s="3" t="s">
        <v>1515</v>
      </c>
      <c r="F119" s="2" t="n">
        <v>10</v>
      </c>
      <c r="G119" s="2" t="s">
        <v>97</v>
      </c>
      <c r="H119" s="3" t="s">
        <v>98</v>
      </c>
      <c r="I119" s="10" t="n">
        <v>0</v>
      </c>
      <c r="J119" s="11" t="n">
        <f aca="false">I119/1000</f>
        <v>0</v>
      </c>
      <c r="K119" s="10" t="n">
        <v>0</v>
      </c>
      <c r="L119" s="12" t="n">
        <f aca="false">K119/1000</f>
        <v>0</v>
      </c>
      <c r="M119" s="13" t="n">
        <f aca="false">IF(SUMIFS($I$3:$I$30000,$B$3:$B$30000,$B119,$C$3:$C$30000,$C119,$D$3:$D$30000,$D119)=0,0,I119/SUMIFS($I$3:$I$30000,$B$3:$B$30000,$B119,$C$3:$C$30000,$C119,$D$3:$D$30000,$D119))</f>
        <v>0</v>
      </c>
      <c r="N119" s="10" t="n">
        <v>4654654</v>
      </c>
      <c r="O119" s="11" t="n">
        <f aca="false">N119/1000</f>
        <v>4654.654</v>
      </c>
      <c r="P119" s="10" t="n">
        <v>49333</v>
      </c>
      <c r="Q119" s="12" t="n">
        <f aca="false">P119/1000</f>
        <v>49.333</v>
      </c>
      <c r="R119" s="10" t="n">
        <v>222711</v>
      </c>
      <c r="S119" s="10" t="n">
        <v>798</v>
      </c>
    </row>
    <row r="120" customFormat="false" ht="15" hidden="false" customHeight="false" outlineLevel="0" collapsed="false">
      <c r="A120" s="3" t="s">
        <v>95</v>
      </c>
      <c r="B120" s="2" t="s">
        <v>96</v>
      </c>
      <c r="C120" s="2" t="n">
        <v>2023</v>
      </c>
      <c r="D120" s="2" t="s">
        <v>1508</v>
      </c>
      <c r="E120" s="3" t="s">
        <v>1509</v>
      </c>
      <c r="F120" s="2" t="n">
        <v>1</v>
      </c>
      <c r="G120" s="2" t="s">
        <v>107</v>
      </c>
      <c r="H120" s="3" t="s">
        <v>108</v>
      </c>
      <c r="I120" s="10" t="n">
        <v>1060</v>
      </c>
      <c r="J120" s="11" t="n">
        <f aca="false">I120/1000</f>
        <v>1.06</v>
      </c>
      <c r="K120" s="10" t="n">
        <v>0</v>
      </c>
      <c r="L120" s="12" t="n">
        <f aca="false">K120/1000</f>
        <v>0</v>
      </c>
      <c r="M120" s="13" t="n">
        <f aca="false">IF(SUMIFS($I$3:$I$30000,$B$3:$B$30000,$B120,$C$3:$C$30000,$C120,$D$3:$D$30000,$D120)=0,0,I120/SUMIFS($I$3:$I$30000,$B$3:$B$30000,$B120,$C$3:$C$30000,$C120,$D$3:$D$30000,$D120))</f>
        <v>0.990654205607477</v>
      </c>
      <c r="N120" s="10" t="n">
        <v>0</v>
      </c>
      <c r="O120" s="11" t="n">
        <f aca="false">N120/1000</f>
        <v>0</v>
      </c>
      <c r="P120" s="10" t="n">
        <v>0</v>
      </c>
      <c r="Q120" s="12" t="n">
        <f aca="false">P120/1000</f>
        <v>0</v>
      </c>
      <c r="R120" s="10" t="n">
        <v>1070</v>
      </c>
      <c r="S120" s="10" t="n">
        <v>1</v>
      </c>
    </row>
    <row r="121" customFormat="false" ht="15" hidden="false" customHeight="false" outlineLevel="0" collapsed="false">
      <c r="A121" s="3" t="s">
        <v>95</v>
      </c>
      <c r="B121" s="2" t="s">
        <v>96</v>
      </c>
      <c r="C121" s="2" t="n">
        <v>2023</v>
      </c>
      <c r="D121" s="2" t="s">
        <v>1508</v>
      </c>
      <c r="E121" s="3" t="s">
        <v>1509</v>
      </c>
      <c r="F121" s="2" t="n">
        <v>2</v>
      </c>
      <c r="G121" s="2" t="s">
        <v>197</v>
      </c>
      <c r="H121" s="3" t="s">
        <v>198</v>
      </c>
      <c r="I121" s="10" t="n">
        <v>10</v>
      </c>
      <c r="J121" s="11" t="n">
        <f aca="false">I121/1000</f>
        <v>0.01</v>
      </c>
      <c r="K121" s="10" t="n">
        <v>1</v>
      </c>
      <c r="L121" s="12" t="n">
        <f aca="false">K121/1000</f>
        <v>0.001</v>
      </c>
      <c r="M121" s="13" t="n">
        <f aca="false">IF(SUMIFS($I$3:$I$30000,$B$3:$B$30000,$B121,$C$3:$C$30000,$C121,$D$3:$D$30000,$D121)=0,0,I121/SUMIFS($I$3:$I$30000,$B$3:$B$30000,$B121,$C$3:$C$30000,$C121,$D$3:$D$30000,$D121))</f>
        <v>0.00934579439252336</v>
      </c>
      <c r="N121" s="10" t="n">
        <v>0</v>
      </c>
      <c r="O121" s="11" t="n">
        <f aca="false">N121/1000</f>
        <v>0</v>
      </c>
      <c r="P121" s="10" t="n">
        <v>0</v>
      </c>
      <c r="Q121" s="12" t="n">
        <f aca="false">P121/1000</f>
        <v>0</v>
      </c>
      <c r="R121" s="10" t="n">
        <v>1070</v>
      </c>
      <c r="S121" s="10" t="n">
        <v>1</v>
      </c>
    </row>
    <row r="122" customFormat="false" ht="15" hidden="false" customHeight="false" outlineLevel="0" collapsed="false">
      <c r="A122" s="3" t="s">
        <v>95</v>
      </c>
      <c r="B122" s="2" t="s">
        <v>96</v>
      </c>
      <c r="C122" s="2" t="n">
        <v>2023</v>
      </c>
      <c r="D122" s="2" t="s">
        <v>1510</v>
      </c>
      <c r="E122" s="3" t="s">
        <v>1511</v>
      </c>
      <c r="F122" s="2" t="n">
        <v>1</v>
      </c>
      <c r="G122" s="2" t="s">
        <v>341</v>
      </c>
      <c r="H122" s="3" t="s">
        <v>342</v>
      </c>
      <c r="I122" s="10" t="n">
        <v>496000</v>
      </c>
      <c r="J122" s="11" t="n">
        <f aca="false">I122/1000</f>
        <v>496</v>
      </c>
      <c r="K122" s="10" t="n">
        <v>2000</v>
      </c>
      <c r="L122" s="12" t="n">
        <f aca="false">K122/1000</f>
        <v>2</v>
      </c>
      <c r="M122" s="13" t="n">
        <f aca="false">IF(SUMIFS($I$3:$I$30000,$B$3:$B$30000,$B122,$C$3:$C$30000,$C122,$D$3:$D$30000,$D122)=0,0,I122/SUMIFS($I$3:$I$30000,$B$3:$B$30000,$B122,$C$3:$C$30000,$C122,$D$3:$D$30000,$D122))</f>
        <v>0.63140233695244</v>
      </c>
      <c r="N122" s="10" t="n">
        <v>0</v>
      </c>
      <c r="O122" s="11" t="n">
        <f aca="false">N122/1000</f>
        <v>0</v>
      </c>
      <c r="P122" s="10" t="n">
        <v>0</v>
      </c>
      <c r="Q122" s="12" t="n">
        <f aca="false">P122/1000</f>
        <v>0</v>
      </c>
      <c r="R122" s="10" t="n">
        <v>785553</v>
      </c>
      <c r="S122" s="10" t="n">
        <v>2496</v>
      </c>
    </row>
    <row r="123" customFormat="false" ht="15" hidden="false" customHeight="false" outlineLevel="0" collapsed="false">
      <c r="A123" s="3" t="s">
        <v>95</v>
      </c>
      <c r="B123" s="2" t="s">
        <v>96</v>
      </c>
      <c r="C123" s="2" t="n">
        <v>2023</v>
      </c>
      <c r="D123" s="2" t="s">
        <v>1510</v>
      </c>
      <c r="E123" s="3" t="s">
        <v>1511</v>
      </c>
      <c r="F123" s="2" t="n">
        <v>2</v>
      </c>
      <c r="G123" s="2" t="s">
        <v>107</v>
      </c>
      <c r="H123" s="3" t="s">
        <v>108</v>
      </c>
      <c r="I123" s="10" t="n">
        <v>169509</v>
      </c>
      <c r="J123" s="11" t="n">
        <f aca="false">I123/1000</f>
        <v>169.509</v>
      </c>
      <c r="K123" s="10" t="n">
        <v>325</v>
      </c>
      <c r="L123" s="12" t="n">
        <f aca="false">K123/1000</f>
        <v>0.325</v>
      </c>
      <c r="M123" s="13" t="n">
        <f aca="false">IF(SUMIFS($I$3:$I$30000,$B$3:$B$30000,$B123,$C$3:$C$30000,$C123,$D$3:$D$30000,$D123)=0,0,I123/SUMIFS($I$3:$I$30000,$B$3:$B$30000,$B123,$C$3:$C$30000,$C123,$D$3:$D$30000,$D123))</f>
        <v>0.215783021642079</v>
      </c>
      <c r="N123" s="10" t="n">
        <v>0</v>
      </c>
      <c r="O123" s="11" t="n">
        <f aca="false">N123/1000</f>
        <v>0</v>
      </c>
      <c r="P123" s="10" t="n">
        <v>0</v>
      </c>
      <c r="Q123" s="12" t="n">
        <f aca="false">P123/1000</f>
        <v>0</v>
      </c>
      <c r="R123" s="10" t="n">
        <v>785553</v>
      </c>
      <c r="S123" s="10" t="n">
        <v>2496</v>
      </c>
    </row>
    <row r="124" customFormat="false" ht="15" hidden="false" customHeight="false" outlineLevel="0" collapsed="false">
      <c r="A124" s="3" t="s">
        <v>95</v>
      </c>
      <c r="B124" s="2" t="s">
        <v>96</v>
      </c>
      <c r="C124" s="2" t="n">
        <v>2023</v>
      </c>
      <c r="D124" s="2" t="s">
        <v>1510</v>
      </c>
      <c r="E124" s="3" t="s">
        <v>1511</v>
      </c>
      <c r="F124" s="2" t="n">
        <v>3</v>
      </c>
      <c r="G124" s="2" t="s">
        <v>97</v>
      </c>
      <c r="H124" s="3" t="s">
        <v>98</v>
      </c>
      <c r="I124" s="10" t="n">
        <v>107910</v>
      </c>
      <c r="J124" s="11" t="n">
        <f aca="false">I124/1000</f>
        <v>107.91</v>
      </c>
      <c r="K124" s="10" t="n">
        <v>163</v>
      </c>
      <c r="L124" s="12" t="n">
        <f aca="false">K124/1000</f>
        <v>0.163</v>
      </c>
      <c r="M124" s="13" t="n">
        <f aca="false">IF(SUMIFS($I$3:$I$30000,$B$3:$B$30000,$B124,$C$3:$C$30000,$C124,$D$3:$D$30000,$D124)=0,0,I124/SUMIFS($I$3:$I$30000,$B$3:$B$30000,$B124,$C$3:$C$30000,$C124,$D$3:$D$30000,$D124))</f>
        <v>0.137368197944633</v>
      </c>
      <c r="N124" s="10" t="n">
        <v>12590</v>
      </c>
      <c r="O124" s="11" t="n">
        <f aca="false">N124/1000</f>
        <v>12.59</v>
      </c>
      <c r="P124" s="10" t="n">
        <v>73</v>
      </c>
      <c r="Q124" s="12" t="n">
        <f aca="false">P124/1000</f>
        <v>0.073</v>
      </c>
      <c r="R124" s="10" t="n">
        <v>785553</v>
      </c>
      <c r="S124" s="10" t="n">
        <v>2496</v>
      </c>
    </row>
    <row r="125" customFormat="false" ht="15" hidden="false" customHeight="false" outlineLevel="0" collapsed="false">
      <c r="A125" s="3" t="s">
        <v>95</v>
      </c>
      <c r="B125" s="2" t="s">
        <v>96</v>
      </c>
      <c r="C125" s="2" t="n">
        <v>2023</v>
      </c>
      <c r="D125" s="2" t="s">
        <v>1510</v>
      </c>
      <c r="E125" s="3" t="s">
        <v>1511</v>
      </c>
      <c r="F125" s="2" t="n">
        <v>4</v>
      </c>
      <c r="G125" s="2" t="s">
        <v>142</v>
      </c>
      <c r="H125" s="3" t="s">
        <v>143</v>
      </c>
      <c r="I125" s="10" t="n">
        <v>10361</v>
      </c>
      <c r="J125" s="11" t="n">
        <f aca="false">I125/1000</f>
        <v>10.361</v>
      </c>
      <c r="K125" s="10" t="n">
        <v>6</v>
      </c>
      <c r="L125" s="12" t="n">
        <f aca="false">K125/1000</f>
        <v>0.006</v>
      </c>
      <c r="M125" s="13" t="n">
        <f aca="false">IF(SUMIFS($I$3:$I$30000,$B$3:$B$30000,$B125,$C$3:$C$30000,$C125,$D$3:$D$30000,$D125)=0,0,I125/SUMIFS($I$3:$I$30000,$B$3:$B$30000,$B125,$C$3:$C$30000,$C125,$D$3:$D$30000,$D125))</f>
        <v>0.0131894347039601</v>
      </c>
      <c r="N125" s="10" t="n">
        <v>52912</v>
      </c>
      <c r="O125" s="11" t="n">
        <f aca="false">N125/1000</f>
        <v>52.912</v>
      </c>
      <c r="P125" s="10" t="n">
        <v>434</v>
      </c>
      <c r="Q125" s="12" t="n">
        <f aca="false">P125/1000</f>
        <v>0.434</v>
      </c>
      <c r="R125" s="10" t="n">
        <v>785553</v>
      </c>
      <c r="S125" s="10" t="n">
        <v>2496</v>
      </c>
    </row>
    <row r="126" customFormat="false" ht="15" hidden="false" customHeight="false" outlineLevel="0" collapsed="false">
      <c r="A126" s="3" t="s">
        <v>95</v>
      </c>
      <c r="B126" s="2" t="s">
        <v>96</v>
      </c>
      <c r="C126" s="2" t="n">
        <v>2023</v>
      </c>
      <c r="D126" s="2" t="s">
        <v>1510</v>
      </c>
      <c r="E126" s="3" t="s">
        <v>1511</v>
      </c>
      <c r="F126" s="2" t="n">
        <v>5</v>
      </c>
      <c r="G126" s="2" t="s">
        <v>102</v>
      </c>
      <c r="H126" s="3" t="s">
        <v>103</v>
      </c>
      <c r="I126" s="10" t="n">
        <v>1678</v>
      </c>
      <c r="J126" s="11" t="n">
        <f aca="false">I126/1000</f>
        <v>1.678</v>
      </c>
      <c r="K126" s="10" t="n">
        <v>1</v>
      </c>
      <c r="L126" s="12" t="n">
        <f aca="false">K126/1000</f>
        <v>0.001</v>
      </c>
      <c r="M126" s="13" t="n">
        <f aca="false">IF(SUMIFS($I$3:$I$30000,$B$3:$B$30000,$B126,$C$3:$C$30000,$C126,$D$3:$D$30000,$D126)=0,0,I126/SUMIFS($I$3:$I$30000,$B$3:$B$30000,$B126,$C$3:$C$30000,$C126,$D$3:$D$30000,$D126))</f>
        <v>0.00213607484154475</v>
      </c>
      <c r="N126" s="10" t="n">
        <v>925</v>
      </c>
      <c r="O126" s="11" t="n">
        <f aca="false">N126/1000</f>
        <v>0.925</v>
      </c>
      <c r="P126" s="10" t="n">
        <v>0</v>
      </c>
      <c r="Q126" s="12" t="n">
        <f aca="false">P126/1000</f>
        <v>0</v>
      </c>
      <c r="R126" s="10" t="n">
        <v>785553</v>
      </c>
      <c r="S126" s="10" t="n">
        <v>2496</v>
      </c>
    </row>
    <row r="127" customFormat="false" ht="15" hidden="false" customHeight="false" outlineLevel="0" collapsed="false">
      <c r="A127" s="3" t="s">
        <v>95</v>
      </c>
      <c r="B127" s="2" t="s">
        <v>96</v>
      </c>
      <c r="C127" s="2" t="n">
        <v>2023</v>
      </c>
      <c r="D127" s="2" t="s">
        <v>1510</v>
      </c>
      <c r="E127" s="3" t="s">
        <v>1511</v>
      </c>
      <c r="F127" s="2" t="n">
        <v>6</v>
      </c>
      <c r="G127" s="2" t="s">
        <v>192</v>
      </c>
      <c r="H127" s="3" t="s">
        <v>193</v>
      </c>
      <c r="I127" s="10" t="n">
        <v>50</v>
      </c>
      <c r="J127" s="11" t="n">
        <f aca="false">I127/1000</f>
        <v>0.05</v>
      </c>
      <c r="K127" s="10" t="n">
        <v>1</v>
      </c>
      <c r="L127" s="12" t="n">
        <f aca="false">K127/1000</f>
        <v>0.001</v>
      </c>
      <c r="M127" s="13" t="n">
        <f aca="false">IF(SUMIFS($I$3:$I$30000,$B$3:$B$30000,$B127,$C$3:$C$30000,$C127,$D$3:$D$30000,$D127)=0,0,I127/SUMIFS($I$3:$I$30000,$B$3:$B$30000,$B127,$C$3:$C$30000,$C127,$D$3:$D$30000,$D127))</f>
        <v>6.36494291282702E-005</v>
      </c>
      <c r="N127" s="10" t="n">
        <v>0</v>
      </c>
      <c r="O127" s="11" t="n">
        <f aca="false">N127/1000</f>
        <v>0</v>
      </c>
      <c r="P127" s="10" t="n">
        <v>0</v>
      </c>
      <c r="Q127" s="12" t="n">
        <f aca="false">P127/1000</f>
        <v>0</v>
      </c>
      <c r="R127" s="10" t="n">
        <v>785553</v>
      </c>
      <c r="S127" s="10" t="n">
        <v>2496</v>
      </c>
    </row>
    <row r="128" customFormat="false" ht="15" hidden="false" customHeight="false" outlineLevel="0" collapsed="false">
      <c r="A128" s="3" t="s">
        <v>95</v>
      </c>
      <c r="B128" s="2" t="s">
        <v>96</v>
      </c>
      <c r="C128" s="2" t="n">
        <v>2023</v>
      </c>
      <c r="D128" s="2" t="s">
        <v>1510</v>
      </c>
      <c r="E128" s="3" t="s">
        <v>1511</v>
      </c>
      <c r="F128" s="2" t="n">
        <v>7</v>
      </c>
      <c r="G128" s="2" t="s">
        <v>147</v>
      </c>
      <c r="H128" s="3" t="s">
        <v>148</v>
      </c>
      <c r="I128" s="10" t="n">
        <v>45</v>
      </c>
      <c r="J128" s="11" t="n">
        <f aca="false">I128/1000</f>
        <v>0.045</v>
      </c>
      <c r="K128" s="10" t="n">
        <v>0</v>
      </c>
      <c r="L128" s="12" t="n">
        <f aca="false">K128/1000</f>
        <v>0</v>
      </c>
      <c r="M128" s="13" t="n">
        <f aca="false">IF(SUMIFS($I$3:$I$30000,$B$3:$B$30000,$B128,$C$3:$C$30000,$C128,$D$3:$D$30000,$D128)=0,0,I128/SUMIFS($I$3:$I$30000,$B$3:$B$30000,$B128,$C$3:$C$30000,$C128,$D$3:$D$30000,$D128))</f>
        <v>5.72844862154431E-005</v>
      </c>
      <c r="N128" s="10" t="n">
        <v>103</v>
      </c>
      <c r="O128" s="11" t="n">
        <f aca="false">N128/1000</f>
        <v>0.103</v>
      </c>
      <c r="P128" s="10" t="n">
        <v>0</v>
      </c>
      <c r="Q128" s="12" t="n">
        <f aca="false">P128/1000</f>
        <v>0</v>
      </c>
      <c r="R128" s="10" t="n">
        <v>785553</v>
      </c>
      <c r="S128" s="10" t="n">
        <v>2496</v>
      </c>
    </row>
    <row r="129" customFormat="false" ht="15" hidden="false" customHeight="false" outlineLevel="0" collapsed="false">
      <c r="A129" s="3" t="s">
        <v>95</v>
      </c>
      <c r="B129" s="2" t="s">
        <v>96</v>
      </c>
      <c r="C129" s="2" t="n">
        <v>2023</v>
      </c>
      <c r="D129" s="2" t="s">
        <v>1512</v>
      </c>
      <c r="E129" s="3" t="s">
        <v>1513</v>
      </c>
      <c r="F129" s="2" t="n">
        <v>1</v>
      </c>
      <c r="G129" s="2" t="s">
        <v>97</v>
      </c>
      <c r="H129" s="3" t="s">
        <v>98</v>
      </c>
      <c r="I129" s="10" t="n">
        <v>47784243</v>
      </c>
      <c r="J129" s="11" t="n">
        <f aca="false">I129/1000</f>
        <v>47784.243</v>
      </c>
      <c r="K129" s="10" t="n">
        <v>57357</v>
      </c>
      <c r="L129" s="12" t="n">
        <f aca="false">K129/1000</f>
        <v>57.357</v>
      </c>
      <c r="M129" s="13" t="n">
        <f aca="false">IF(SUMIFS($I$3:$I$30000,$B$3:$B$30000,$B129,$C$3:$C$30000,$C129,$D$3:$D$30000,$D129)=0,0,I129/SUMIFS($I$3:$I$30000,$B$3:$B$30000,$B129,$C$3:$C$30000,$C129,$D$3:$D$30000,$D129))</f>
        <v>0.465443431236513</v>
      </c>
      <c r="N129" s="10" t="n">
        <v>573050</v>
      </c>
      <c r="O129" s="11" t="n">
        <f aca="false">N129/1000</f>
        <v>573.05</v>
      </c>
      <c r="P129" s="10" t="n">
        <v>1670</v>
      </c>
      <c r="Q129" s="12" t="n">
        <f aca="false">P129/1000</f>
        <v>1.67</v>
      </c>
      <c r="R129" s="10" t="n">
        <v>102663911</v>
      </c>
      <c r="S129" s="10" t="n">
        <v>183084</v>
      </c>
    </row>
    <row r="130" customFormat="false" ht="15" hidden="false" customHeight="false" outlineLevel="0" collapsed="false">
      <c r="A130" s="3" t="s">
        <v>95</v>
      </c>
      <c r="B130" s="2" t="s">
        <v>96</v>
      </c>
      <c r="C130" s="2" t="n">
        <v>2023</v>
      </c>
      <c r="D130" s="2" t="s">
        <v>1512</v>
      </c>
      <c r="E130" s="3" t="s">
        <v>1513</v>
      </c>
      <c r="F130" s="2" t="n">
        <v>2</v>
      </c>
      <c r="G130" s="2" t="s">
        <v>102</v>
      </c>
      <c r="H130" s="3" t="s">
        <v>103</v>
      </c>
      <c r="I130" s="10" t="n">
        <v>27707113</v>
      </c>
      <c r="J130" s="11" t="n">
        <f aca="false">I130/1000</f>
        <v>27707.113</v>
      </c>
      <c r="K130" s="10" t="n">
        <v>61559</v>
      </c>
      <c r="L130" s="12" t="n">
        <f aca="false">K130/1000</f>
        <v>61.559</v>
      </c>
      <c r="M130" s="13" t="n">
        <f aca="false">IF(SUMIFS($I$3:$I$30000,$B$3:$B$30000,$B130,$C$3:$C$30000,$C130,$D$3:$D$30000,$D130)=0,0,I130/SUMIFS($I$3:$I$30000,$B$3:$B$30000,$B130,$C$3:$C$30000,$C130,$D$3:$D$30000,$D130))</f>
        <v>0.26988172114347</v>
      </c>
      <c r="N130" s="10" t="n">
        <v>200971</v>
      </c>
      <c r="O130" s="11" t="n">
        <f aca="false">N130/1000</f>
        <v>200.971</v>
      </c>
      <c r="P130" s="10" t="n">
        <v>6049</v>
      </c>
      <c r="Q130" s="12" t="n">
        <f aca="false">P130/1000</f>
        <v>6.049</v>
      </c>
      <c r="R130" s="10" t="n">
        <v>102663911</v>
      </c>
      <c r="S130" s="10" t="n">
        <v>183084</v>
      </c>
    </row>
    <row r="131" customFormat="false" ht="15" hidden="false" customHeight="false" outlineLevel="0" collapsed="false">
      <c r="A131" s="3" t="s">
        <v>95</v>
      </c>
      <c r="B131" s="2" t="s">
        <v>96</v>
      </c>
      <c r="C131" s="2" t="n">
        <v>2023</v>
      </c>
      <c r="D131" s="2" t="s">
        <v>1512</v>
      </c>
      <c r="E131" s="3" t="s">
        <v>1513</v>
      </c>
      <c r="F131" s="2" t="n">
        <v>3</v>
      </c>
      <c r="G131" s="2" t="s">
        <v>107</v>
      </c>
      <c r="H131" s="3" t="s">
        <v>108</v>
      </c>
      <c r="I131" s="10" t="n">
        <v>26309196</v>
      </c>
      <c r="J131" s="11" t="n">
        <f aca="false">I131/1000</f>
        <v>26309.196</v>
      </c>
      <c r="K131" s="10" t="n">
        <v>60996</v>
      </c>
      <c r="L131" s="12" t="n">
        <f aca="false">K131/1000</f>
        <v>60.996</v>
      </c>
      <c r="M131" s="13" t="n">
        <f aca="false">IF(SUMIFS($I$3:$I$30000,$B$3:$B$30000,$B131,$C$3:$C$30000,$C131,$D$3:$D$30000,$D131)=0,0,I131/SUMIFS($I$3:$I$30000,$B$3:$B$30000,$B131,$C$3:$C$30000,$C131,$D$3:$D$30000,$D131))</f>
        <v>0.256265280990513</v>
      </c>
      <c r="N131" s="10" t="n">
        <v>6932663</v>
      </c>
      <c r="O131" s="11" t="n">
        <f aca="false">N131/1000</f>
        <v>6932.663</v>
      </c>
      <c r="P131" s="10" t="n">
        <v>12133</v>
      </c>
      <c r="Q131" s="12" t="n">
        <f aca="false">P131/1000</f>
        <v>12.133</v>
      </c>
      <c r="R131" s="10" t="n">
        <v>102663911</v>
      </c>
      <c r="S131" s="10" t="n">
        <v>183084</v>
      </c>
    </row>
    <row r="132" customFormat="false" ht="15" hidden="false" customHeight="false" outlineLevel="0" collapsed="false">
      <c r="A132" s="3" t="s">
        <v>95</v>
      </c>
      <c r="B132" s="2" t="s">
        <v>96</v>
      </c>
      <c r="C132" s="2" t="n">
        <v>2023</v>
      </c>
      <c r="D132" s="2" t="s">
        <v>1512</v>
      </c>
      <c r="E132" s="3" t="s">
        <v>1513</v>
      </c>
      <c r="F132" s="2" t="n">
        <v>4</v>
      </c>
      <c r="G132" s="2" t="s">
        <v>252</v>
      </c>
      <c r="H132" s="3" t="s">
        <v>253</v>
      </c>
      <c r="I132" s="10" t="n">
        <v>676814</v>
      </c>
      <c r="J132" s="11" t="n">
        <f aca="false">I132/1000</f>
        <v>676.814</v>
      </c>
      <c r="K132" s="10" t="n">
        <v>2900</v>
      </c>
      <c r="L132" s="12" t="n">
        <f aca="false">K132/1000</f>
        <v>2.9</v>
      </c>
      <c r="M132" s="13" t="n">
        <f aca="false">IF(SUMIFS($I$3:$I$30000,$B$3:$B$30000,$B132,$C$3:$C$30000,$C132,$D$3:$D$30000,$D132)=0,0,I132/SUMIFS($I$3:$I$30000,$B$3:$B$30000,$B132,$C$3:$C$30000,$C132,$D$3:$D$30000,$D132))</f>
        <v>0.00659252110510382</v>
      </c>
      <c r="N132" s="10" t="n">
        <v>0</v>
      </c>
      <c r="O132" s="11" t="n">
        <f aca="false">N132/1000</f>
        <v>0</v>
      </c>
      <c r="P132" s="10" t="n">
        <v>0</v>
      </c>
      <c r="Q132" s="12" t="n">
        <f aca="false">P132/1000</f>
        <v>0</v>
      </c>
      <c r="R132" s="10" t="n">
        <v>102663911</v>
      </c>
      <c r="S132" s="10" t="n">
        <v>183084</v>
      </c>
    </row>
    <row r="133" customFormat="false" ht="15" hidden="false" customHeight="false" outlineLevel="0" collapsed="false">
      <c r="A133" s="3" t="s">
        <v>95</v>
      </c>
      <c r="B133" s="2" t="s">
        <v>96</v>
      </c>
      <c r="C133" s="2" t="n">
        <v>2023</v>
      </c>
      <c r="D133" s="2" t="s">
        <v>1512</v>
      </c>
      <c r="E133" s="3" t="s">
        <v>1513</v>
      </c>
      <c r="F133" s="2" t="n">
        <v>5</v>
      </c>
      <c r="G133" s="2" t="s">
        <v>117</v>
      </c>
      <c r="H133" s="3" t="s">
        <v>118</v>
      </c>
      <c r="I133" s="10" t="n">
        <v>57315</v>
      </c>
      <c r="J133" s="11" t="n">
        <f aca="false">I133/1000</f>
        <v>57.315</v>
      </c>
      <c r="K133" s="10" t="n">
        <v>58</v>
      </c>
      <c r="L133" s="12" t="n">
        <f aca="false">K133/1000</f>
        <v>0.058</v>
      </c>
      <c r="M133" s="13" t="n">
        <f aca="false">IF(SUMIFS($I$3:$I$30000,$B$3:$B$30000,$B133,$C$3:$C$30000,$C133,$D$3:$D$30000,$D133)=0,0,I133/SUMIFS($I$3:$I$30000,$B$3:$B$30000,$B133,$C$3:$C$30000,$C133,$D$3:$D$30000,$D133))</f>
        <v>0.000558277971701273</v>
      </c>
      <c r="N133" s="10" t="n">
        <v>52492</v>
      </c>
      <c r="O133" s="11" t="n">
        <f aca="false">N133/1000</f>
        <v>52.492</v>
      </c>
      <c r="P133" s="10" t="n">
        <v>95</v>
      </c>
      <c r="Q133" s="12" t="n">
        <f aca="false">P133/1000</f>
        <v>0.095</v>
      </c>
      <c r="R133" s="10" t="n">
        <v>102663911</v>
      </c>
      <c r="S133" s="10" t="n">
        <v>183084</v>
      </c>
    </row>
    <row r="134" customFormat="false" ht="15" hidden="false" customHeight="false" outlineLevel="0" collapsed="false">
      <c r="A134" s="3" t="s">
        <v>95</v>
      </c>
      <c r="B134" s="2" t="s">
        <v>96</v>
      </c>
      <c r="C134" s="2" t="n">
        <v>2023</v>
      </c>
      <c r="D134" s="2" t="s">
        <v>1512</v>
      </c>
      <c r="E134" s="3" t="s">
        <v>1513</v>
      </c>
      <c r="F134" s="2" t="n">
        <v>6</v>
      </c>
      <c r="G134" s="2" t="s">
        <v>142</v>
      </c>
      <c r="H134" s="3" t="s">
        <v>143</v>
      </c>
      <c r="I134" s="10" t="n">
        <v>48415</v>
      </c>
      <c r="J134" s="11" t="n">
        <f aca="false">I134/1000</f>
        <v>48.415</v>
      </c>
      <c r="K134" s="10" t="n">
        <v>18</v>
      </c>
      <c r="L134" s="12" t="n">
        <f aca="false">K134/1000</f>
        <v>0.018</v>
      </c>
      <c r="M134" s="13" t="n">
        <f aca="false">IF(SUMIFS($I$3:$I$30000,$B$3:$B$30000,$B134,$C$3:$C$30000,$C134,$D$3:$D$30000,$D134)=0,0,I134/SUMIFS($I$3:$I$30000,$B$3:$B$30000,$B134,$C$3:$C$30000,$C134,$D$3:$D$30000,$D134))</f>
        <v>0.000471587333157413</v>
      </c>
      <c r="N134" s="10" t="n">
        <v>8494</v>
      </c>
      <c r="O134" s="11" t="n">
        <f aca="false">N134/1000</f>
        <v>8.494</v>
      </c>
      <c r="P134" s="10" t="n">
        <v>42</v>
      </c>
      <c r="Q134" s="12" t="n">
        <f aca="false">P134/1000</f>
        <v>0.042</v>
      </c>
      <c r="R134" s="10" t="n">
        <v>102663911</v>
      </c>
      <c r="S134" s="10" t="n">
        <v>183084</v>
      </c>
    </row>
    <row r="135" customFormat="false" ht="15" hidden="false" customHeight="false" outlineLevel="0" collapsed="false">
      <c r="A135" s="3" t="s">
        <v>95</v>
      </c>
      <c r="B135" s="2" t="s">
        <v>96</v>
      </c>
      <c r="C135" s="2" t="n">
        <v>2023</v>
      </c>
      <c r="D135" s="2" t="s">
        <v>1512</v>
      </c>
      <c r="E135" s="3" t="s">
        <v>1513</v>
      </c>
      <c r="F135" s="2" t="n">
        <v>7</v>
      </c>
      <c r="G135" s="2" t="s">
        <v>132</v>
      </c>
      <c r="H135" s="3" t="s">
        <v>133</v>
      </c>
      <c r="I135" s="10" t="n">
        <v>20386</v>
      </c>
      <c r="J135" s="11" t="n">
        <f aca="false">I135/1000</f>
        <v>20.386</v>
      </c>
      <c r="K135" s="10" t="n">
        <v>174</v>
      </c>
      <c r="L135" s="12" t="n">
        <f aca="false">K135/1000</f>
        <v>0.174</v>
      </c>
      <c r="M135" s="13" t="n">
        <f aca="false">IF(SUMIFS($I$3:$I$30000,$B$3:$B$30000,$B135,$C$3:$C$30000,$C135,$D$3:$D$30000,$D135)=0,0,I135/SUMIFS($I$3:$I$30000,$B$3:$B$30000,$B135,$C$3:$C$30000,$C135,$D$3:$D$30000,$D135))</f>
        <v>0.000198570264871363</v>
      </c>
      <c r="N135" s="10" t="n">
        <v>355947</v>
      </c>
      <c r="O135" s="11" t="n">
        <f aca="false">N135/1000</f>
        <v>355.947</v>
      </c>
      <c r="P135" s="10" t="n">
        <v>645</v>
      </c>
      <c r="Q135" s="12" t="n">
        <f aca="false">P135/1000</f>
        <v>0.645</v>
      </c>
      <c r="R135" s="10" t="n">
        <v>102663911</v>
      </c>
      <c r="S135" s="10" t="n">
        <v>183084</v>
      </c>
    </row>
    <row r="136" customFormat="false" ht="15" hidden="false" customHeight="false" outlineLevel="0" collapsed="false">
      <c r="A136" s="3" t="s">
        <v>95</v>
      </c>
      <c r="B136" s="2" t="s">
        <v>96</v>
      </c>
      <c r="C136" s="2" t="n">
        <v>2023</v>
      </c>
      <c r="D136" s="2" t="s">
        <v>1512</v>
      </c>
      <c r="E136" s="3" t="s">
        <v>1513</v>
      </c>
      <c r="F136" s="2" t="n">
        <v>8</v>
      </c>
      <c r="G136" s="2" t="s">
        <v>157</v>
      </c>
      <c r="H136" s="3" t="s">
        <v>158</v>
      </c>
      <c r="I136" s="10" t="n">
        <v>18836</v>
      </c>
      <c r="J136" s="11" t="n">
        <f aca="false">I136/1000</f>
        <v>18.836</v>
      </c>
      <c r="K136" s="10" t="n">
        <v>11</v>
      </c>
      <c r="L136" s="12" t="n">
        <f aca="false">K136/1000</f>
        <v>0.011</v>
      </c>
      <c r="M136" s="13" t="n">
        <f aca="false">IF(SUMIFS($I$3:$I$30000,$B$3:$B$30000,$B136,$C$3:$C$30000,$C136,$D$3:$D$30000,$D136)=0,0,I136/SUMIFS($I$3:$I$30000,$B$3:$B$30000,$B136,$C$3:$C$30000,$C136,$D$3:$D$30000,$D136))</f>
        <v>0.000183472457035072</v>
      </c>
      <c r="N136" s="10" t="n">
        <v>0</v>
      </c>
      <c r="O136" s="11" t="n">
        <f aca="false">N136/1000</f>
        <v>0</v>
      </c>
      <c r="P136" s="10" t="n">
        <v>0</v>
      </c>
      <c r="Q136" s="12" t="n">
        <f aca="false">P136/1000</f>
        <v>0</v>
      </c>
      <c r="R136" s="10" t="n">
        <v>102663911</v>
      </c>
      <c r="S136" s="10" t="n">
        <v>183084</v>
      </c>
    </row>
    <row r="137" customFormat="false" ht="15" hidden="false" customHeight="false" outlineLevel="0" collapsed="false">
      <c r="A137" s="3" t="s">
        <v>95</v>
      </c>
      <c r="B137" s="2" t="s">
        <v>96</v>
      </c>
      <c r="C137" s="2" t="n">
        <v>2023</v>
      </c>
      <c r="D137" s="2" t="s">
        <v>1512</v>
      </c>
      <c r="E137" s="3" t="s">
        <v>1513</v>
      </c>
      <c r="F137" s="2" t="n">
        <v>9</v>
      </c>
      <c r="G137" s="2" t="s">
        <v>162</v>
      </c>
      <c r="H137" s="3" t="s">
        <v>163</v>
      </c>
      <c r="I137" s="10" t="n">
        <v>17614</v>
      </c>
      <c r="J137" s="11" t="n">
        <f aca="false">I137/1000</f>
        <v>17.614</v>
      </c>
      <c r="K137" s="10" t="n">
        <v>5</v>
      </c>
      <c r="L137" s="12" t="n">
        <f aca="false">K137/1000</f>
        <v>0.005</v>
      </c>
      <c r="M137" s="13" t="n">
        <f aca="false">IF(SUMIFS($I$3:$I$30000,$B$3:$B$30000,$B137,$C$3:$C$30000,$C137,$D$3:$D$30000,$D137)=0,0,I137/SUMIFS($I$3:$I$30000,$B$3:$B$30000,$B137,$C$3:$C$30000,$C137,$D$3:$D$30000,$D137))</f>
        <v>0.000171569540147365</v>
      </c>
      <c r="N137" s="10" t="n">
        <v>0</v>
      </c>
      <c r="O137" s="11" t="n">
        <f aca="false">N137/1000</f>
        <v>0</v>
      </c>
      <c r="P137" s="10" t="n">
        <v>0</v>
      </c>
      <c r="Q137" s="12" t="n">
        <f aca="false">P137/1000</f>
        <v>0</v>
      </c>
      <c r="R137" s="10" t="n">
        <v>102663911</v>
      </c>
      <c r="S137" s="10" t="n">
        <v>183084</v>
      </c>
    </row>
    <row r="138" customFormat="false" ht="15" hidden="false" customHeight="false" outlineLevel="0" collapsed="false">
      <c r="A138" s="3" t="s">
        <v>95</v>
      </c>
      <c r="B138" s="2" t="s">
        <v>96</v>
      </c>
      <c r="C138" s="2" t="n">
        <v>2023</v>
      </c>
      <c r="D138" s="2" t="s">
        <v>1512</v>
      </c>
      <c r="E138" s="3" t="s">
        <v>1513</v>
      </c>
      <c r="F138" s="2" t="n">
        <v>10</v>
      </c>
      <c r="G138" s="2" t="s">
        <v>147</v>
      </c>
      <c r="H138" s="3" t="s">
        <v>148</v>
      </c>
      <c r="I138" s="10" t="n">
        <v>13628</v>
      </c>
      <c r="J138" s="11" t="n">
        <f aca="false">I138/1000</f>
        <v>13.628</v>
      </c>
      <c r="K138" s="10" t="n">
        <v>4</v>
      </c>
      <c r="L138" s="12" t="n">
        <f aca="false">K138/1000</f>
        <v>0.004</v>
      </c>
      <c r="M138" s="13" t="n">
        <f aca="false">IF(SUMIFS($I$3:$I$30000,$B$3:$B$30000,$B138,$C$3:$C$30000,$C138,$D$3:$D$30000,$D138)=0,0,I138/SUMIFS($I$3:$I$30000,$B$3:$B$30000,$B138,$C$3:$C$30000,$C138,$D$3:$D$30000,$D138))</f>
        <v>0.000132743822705137</v>
      </c>
      <c r="N138" s="10" t="n">
        <v>1021240</v>
      </c>
      <c r="O138" s="11" t="n">
        <f aca="false">N138/1000</f>
        <v>1021.24</v>
      </c>
      <c r="P138" s="10" t="n">
        <v>1325</v>
      </c>
      <c r="Q138" s="12" t="n">
        <f aca="false">P138/1000</f>
        <v>1.325</v>
      </c>
      <c r="R138" s="10" t="n">
        <v>102663911</v>
      </c>
      <c r="S138" s="10" t="n">
        <v>183084</v>
      </c>
    </row>
    <row r="139" customFormat="false" ht="15" hidden="false" customHeight="false" outlineLevel="0" collapsed="false">
      <c r="A139" s="3" t="s">
        <v>95</v>
      </c>
      <c r="B139" s="2" t="s">
        <v>96</v>
      </c>
      <c r="C139" s="2" t="n">
        <v>2023</v>
      </c>
      <c r="D139" s="2" t="s">
        <v>1512</v>
      </c>
      <c r="E139" s="3" t="s">
        <v>1513</v>
      </c>
      <c r="F139" s="2" t="n">
        <v>11</v>
      </c>
      <c r="G139" s="2" t="s">
        <v>247</v>
      </c>
      <c r="H139" s="3" t="s">
        <v>248</v>
      </c>
      <c r="I139" s="10" t="n">
        <v>5760</v>
      </c>
      <c r="J139" s="11" t="n">
        <f aca="false">I139/1000</f>
        <v>5.76</v>
      </c>
      <c r="K139" s="10" t="n">
        <v>1</v>
      </c>
      <c r="L139" s="12" t="n">
        <f aca="false">K139/1000</f>
        <v>0.001</v>
      </c>
      <c r="M139" s="13" t="n">
        <f aca="false">IF(SUMIFS($I$3:$I$30000,$B$3:$B$30000,$B139,$C$3:$C$30000,$C139,$D$3:$D$30000,$D139)=0,0,I139/SUMIFS($I$3:$I$30000,$B$3:$B$30000,$B139,$C$3:$C$30000,$C139,$D$3:$D$30000,$D139))</f>
        <v>5.61054020238913E-005</v>
      </c>
      <c r="N139" s="10" t="n">
        <v>0</v>
      </c>
      <c r="O139" s="11" t="n">
        <f aca="false">N139/1000</f>
        <v>0</v>
      </c>
      <c r="P139" s="10" t="n">
        <v>0</v>
      </c>
      <c r="Q139" s="12" t="n">
        <f aca="false">P139/1000</f>
        <v>0</v>
      </c>
      <c r="R139" s="10" t="n">
        <v>102663911</v>
      </c>
      <c r="S139" s="10" t="n">
        <v>183084</v>
      </c>
    </row>
    <row r="140" customFormat="false" ht="15" hidden="false" customHeight="false" outlineLevel="0" collapsed="false">
      <c r="A140" s="3" t="s">
        <v>95</v>
      </c>
      <c r="B140" s="2" t="s">
        <v>96</v>
      </c>
      <c r="C140" s="2" t="n">
        <v>2023</v>
      </c>
      <c r="D140" s="2" t="s">
        <v>1512</v>
      </c>
      <c r="E140" s="3" t="s">
        <v>1513</v>
      </c>
      <c r="F140" s="2" t="n">
        <v>12</v>
      </c>
      <c r="G140" s="2" t="s">
        <v>243</v>
      </c>
      <c r="H140" s="3" t="s">
        <v>244</v>
      </c>
      <c r="I140" s="10" t="n">
        <v>3745</v>
      </c>
      <c r="J140" s="11" t="n">
        <f aca="false">I140/1000</f>
        <v>3.745</v>
      </c>
      <c r="K140" s="10" t="n">
        <v>1</v>
      </c>
      <c r="L140" s="12" t="n">
        <f aca="false">K140/1000</f>
        <v>0.001</v>
      </c>
      <c r="M140" s="13" t="n">
        <f aca="false">IF(SUMIFS($I$3:$I$30000,$B$3:$B$30000,$B140,$C$3:$C$30000,$C140,$D$3:$D$30000,$D140)=0,0,I140/SUMIFS($I$3:$I$30000,$B$3:$B$30000,$B140,$C$3:$C$30000,$C140,$D$3:$D$30000,$D140))</f>
        <v>3.64782518367141E-005</v>
      </c>
      <c r="N140" s="10" t="n">
        <v>0</v>
      </c>
      <c r="O140" s="11" t="n">
        <f aca="false">N140/1000</f>
        <v>0</v>
      </c>
      <c r="P140" s="10" t="n">
        <v>0</v>
      </c>
      <c r="Q140" s="12" t="n">
        <f aca="false">P140/1000</f>
        <v>0</v>
      </c>
      <c r="R140" s="10" t="n">
        <v>102663911</v>
      </c>
      <c r="S140" s="10" t="n">
        <v>183084</v>
      </c>
    </row>
    <row r="141" customFormat="false" ht="15" hidden="false" customHeight="false" outlineLevel="0" collapsed="false">
      <c r="A141" s="3" t="s">
        <v>95</v>
      </c>
      <c r="B141" s="2" t="s">
        <v>96</v>
      </c>
      <c r="C141" s="2" t="n">
        <v>2023</v>
      </c>
      <c r="D141" s="2" t="s">
        <v>1512</v>
      </c>
      <c r="E141" s="3" t="s">
        <v>1513</v>
      </c>
      <c r="F141" s="2" t="n">
        <v>13</v>
      </c>
      <c r="G141" s="2" t="s">
        <v>268</v>
      </c>
      <c r="H141" s="3" t="s">
        <v>269</v>
      </c>
      <c r="I141" s="10" t="n">
        <v>342</v>
      </c>
      <c r="J141" s="11" t="n">
        <f aca="false">I141/1000</f>
        <v>0.342</v>
      </c>
      <c r="K141" s="10" t="n">
        <v>0</v>
      </c>
      <c r="L141" s="12" t="n">
        <f aca="false">K141/1000</f>
        <v>0</v>
      </c>
      <c r="M141" s="13" t="n">
        <f aca="false">IF(SUMIFS($I$3:$I$30000,$B$3:$B$30000,$B141,$C$3:$C$30000,$C141,$D$3:$D$30000,$D141)=0,0,I141/SUMIFS($I$3:$I$30000,$B$3:$B$30000,$B141,$C$3:$C$30000,$C141,$D$3:$D$30000,$D141))</f>
        <v>3.33125824516855E-006</v>
      </c>
      <c r="N141" s="10" t="n">
        <v>0</v>
      </c>
      <c r="O141" s="11" t="n">
        <f aca="false">N141/1000</f>
        <v>0</v>
      </c>
      <c r="P141" s="10" t="n">
        <v>0</v>
      </c>
      <c r="Q141" s="12" t="n">
        <f aca="false">P141/1000</f>
        <v>0</v>
      </c>
      <c r="R141" s="10" t="n">
        <v>102663911</v>
      </c>
      <c r="S141" s="10" t="n">
        <v>183084</v>
      </c>
    </row>
    <row r="142" customFormat="false" ht="15" hidden="false" customHeight="false" outlineLevel="0" collapsed="false">
      <c r="A142" s="3" t="s">
        <v>95</v>
      </c>
      <c r="B142" s="2" t="s">
        <v>96</v>
      </c>
      <c r="C142" s="2" t="n">
        <v>2023</v>
      </c>
      <c r="D142" s="2" t="s">
        <v>1512</v>
      </c>
      <c r="E142" s="3" t="s">
        <v>1513</v>
      </c>
      <c r="F142" s="2" t="n">
        <v>14</v>
      </c>
      <c r="G142" s="2" t="s">
        <v>362</v>
      </c>
      <c r="H142" s="3" t="s">
        <v>363</v>
      </c>
      <c r="I142" s="10" t="n">
        <v>240</v>
      </c>
      <c r="J142" s="11" t="n">
        <f aca="false">I142/1000</f>
        <v>0.24</v>
      </c>
      <c r="K142" s="10" t="n">
        <v>0</v>
      </c>
      <c r="L142" s="12" t="n">
        <f aca="false">K142/1000</f>
        <v>0</v>
      </c>
      <c r="M142" s="13" t="n">
        <f aca="false">IF(SUMIFS($I$3:$I$30000,$B$3:$B$30000,$B142,$C$3:$C$30000,$C142,$D$3:$D$30000,$D142)=0,0,I142/SUMIFS($I$3:$I$30000,$B$3:$B$30000,$B142,$C$3:$C$30000,$C142,$D$3:$D$30000,$D142))</f>
        <v>2.33772508432881E-006</v>
      </c>
      <c r="N142" s="10" t="n">
        <v>0</v>
      </c>
      <c r="O142" s="11" t="n">
        <f aca="false">N142/1000</f>
        <v>0</v>
      </c>
      <c r="P142" s="10" t="n">
        <v>0</v>
      </c>
      <c r="Q142" s="12" t="n">
        <f aca="false">P142/1000</f>
        <v>0</v>
      </c>
      <c r="R142" s="10" t="n">
        <v>102663911</v>
      </c>
      <c r="S142" s="10" t="n">
        <v>183084</v>
      </c>
    </row>
    <row r="143" customFormat="false" ht="15" hidden="false" customHeight="false" outlineLevel="0" collapsed="false">
      <c r="A143" s="3" t="s">
        <v>95</v>
      </c>
      <c r="B143" s="2" t="s">
        <v>96</v>
      </c>
      <c r="C143" s="2" t="n">
        <v>2023</v>
      </c>
      <c r="D143" s="2" t="s">
        <v>1512</v>
      </c>
      <c r="E143" s="3" t="s">
        <v>1513</v>
      </c>
      <c r="F143" s="2" t="n">
        <v>15</v>
      </c>
      <c r="G143" s="2" t="s">
        <v>152</v>
      </c>
      <c r="H143" s="3" t="s">
        <v>153</v>
      </c>
      <c r="I143" s="10" t="n">
        <v>171</v>
      </c>
      <c r="J143" s="11" t="n">
        <f aca="false">I143/1000</f>
        <v>0.171</v>
      </c>
      <c r="K143" s="10" t="n">
        <v>0</v>
      </c>
      <c r="L143" s="12" t="n">
        <f aca="false">K143/1000</f>
        <v>0</v>
      </c>
      <c r="M143" s="13" t="n">
        <f aca="false">IF(SUMIFS($I$3:$I$30000,$B$3:$B$30000,$B143,$C$3:$C$30000,$C143,$D$3:$D$30000,$D143)=0,0,I143/SUMIFS($I$3:$I$30000,$B$3:$B$30000,$B143,$C$3:$C$30000,$C143,$D$3:$D$30000,$D143))</f>
        <v>1.66562912258427E-006</v>
      </c>
      <c r="N143" s="10" t="n">
        <v>0</v>
      </c>
      <c r="O143" s="11" t="n">
        <f aca="false">N143/1000</f>
        <v>0</v>
      </c>
      <c r="P143" s="10" t="n">
        <v>0</v>
      </c>
      <c r="Q143" s="12" t="n">
        <f aca="false">P143/1000</f>
        <v>0</v>
      </c>
      <c r="R143" s="10" t="n">
        <v>102663911</v>
      </c>
      <c r="S143" s="10" t="n">
        <v>183084</v>
      </c>
    </row>
    <row r="144" customFormat="false" ht="15" hidden="false" customHeight="false" outlineLevel="0" collapsed="false">
      <c r="A144" s="3" t="s">
        <v>95</v>
      </c>
      <c r="B144" s="2" t="s">
        <v>96</v>
      </c>
      <c r="C144" s="2" t="n">
        <v>2023</v>
      </c>
      <c r="D144" s="2" t="s">
        <v>1512</v>
      </c>
      <c r="E144" s="3" t="s">
        <v>1513</v>
      </c>
      <c r="F144" s="2" t="n">
        <v>16</v>
      </c>
      <c r="G144" s="2" t="s">
        <v>112</v>
      </c>
      <c r="H144" s="3" t="s">
        <v>113</v>
      </c>
      <c r="I144" s="10" t="n">
        <v>93</v>
      </c>
      <c r="J144" s="11" t="n">
        <f aca="false">I144/1000</f>
        <v>0.093</v>
      </c>
      <c r="K144" s="10" t="n">
        <v>0</v>
      </c>
      <c r="L144" s="12" t="n">
        <f aca="false">K144/1000</f>
        <v>0</v>
      </c>
      <c r="M144" s="13" t="n">
        <f aca="false">IF(SUMIFS($I$3:$I$30000,$B$3:$B$30000,$B144,$C$3:$C$30000,$C144,$D$3:$D$30000,$D144)=0,0,I144/SUMIFS($I$3:$I$30000,$B$3:$B$30000,$B144,$C$3:$C$30000,$C144,$D$3:$D$30000,$D144))</f>
        <v>9.05868470177412E-007</v>
      </c>
      <c r="N144" s="10" t="n">
        <v>0</v>
      </c>
      <c r="O144" s="11" t="n">
        <f aca="false">N144/1000</f>
        <v>0</v>
      </c>
      <c r="P144" s="10" t="n">
        <v>0</v>
      </c>
      <c r="Q144" s="12" t="n">
        <f aca="false">P144/1000</f>
        <v>0</v>
      </c>
      <c r="R144" s="10" t="n">
        <v>102663911</v>
      </c>
      <c r="S144" s="10" t="n">
        <v>183084</v>
      </c>
    </row>
    <row r="145" customFormat="false" ht="15" hidden="false" customHeight="false" outlineLevel="0" collapsed="false">
      <c r="A145" s="3" t="s">
        <v>95</v>
      </c>
      <c r="B145" s="2" t="s">
        <v>96</v>
      </c>
      <c r="C145" s="2" t="n">
        <v>2023</v>
      </c>
      <c r="D145" s="2" t="s">
        <v>1512</v>
      </c>
      <c r="E145" s="3" t="s">
        <v>1513</v>
      </c>
      <c r="F145" s="2" t="n">
        <v>17</v>
      </c>
      <c r="G145" s="2" t="s">
        <v>377</v>
      </c>
      <c r="H145" s="3" t="s">
        <v>378</v>
      </c>
      <c r="I145" s="10" t="n">
        <v>0</v>
      </c>
      <c r="J145" s="11" t="n">
        <f aca="false">I145/1000</f>
        <v>0</v>
      </c>
      <c r="K145" s="10" t="n">
        <v>0</v>
      </c>
      <c r="L145" s="12" t="n">
        <f aca="false">K145/1000</f>
        <v>0</v>
      </c>
      <c r="M145" s="13" t="n">
        <f aca="false">IF(SUMIFS($I$3:$I$30000,$B$3:$B$30000,$B145,$C$3:$C$30000,$C145,$D$3:$D$30000,$D145)=0,0,I145/SUMIFS($I$3:$I$30000,$B$3:$B$30000,$B145,$C$3:$C$30000,$C145,$D$3:$D$30000,$D145))</f>
        <v>0</v>
      </c>
      <c r="N145" s="10" t="n">
        <v>240</v>
      </c>
      <c r="O145" s="11" t="n">
        <f aca="false">N145/1000</f>
        <v>0.24</v>
      </c>
      <c r="P145" s="10" t="n">
        <v>5</v>
      </c>
      <c r="Q145" s="12" t="n">
        <f aca="false">P145/1000</f>
        <v>0.005</v>
      </c>
      <c r="R145" s="10" t="n">
        <v>102663911</v>
      </c>
      <c r="S145" s="10" t="n">
        <v>183084</v>
      </c>
    </row>
    <row r="146" customFormat="false" ht="15" hidden="false" customHeight="false" outlineLevel="0" collapsed="false">
      <c r="A146" s="3" t="s">
        <v>95</v>
      </c>
      <c r="B146" s="2" t="s">
        <v>96</v>
      </c>
      <c r="C146" s="2" t="n">
        <v>2023</v>
      </c>
      <c r="D146" s="2" t="s">
        <v>1512</v>
      </c>
      <c r="E146" s="3" t="s">
        <v>1513</v>
      </c>
      <c r="F146" s="2" t="n">
        <v>18</v>
      </c>
      <c r="G146" s="2" t="s">
        <v>180</v>
      </c>
      <c r="H146" s="3" t="s">
        <v>181</v>
      </c>
      <c r="I146" s="10" t="n">
        <v>0</v>
      </c>
      <c r="J146" s="11" t="n">
        <f aca="false">I146/1000</f>
        <v>0</v>
      </c>
      <c r="K146" s="10" t="n">
        <v>0</v>
      </c>
      <c r="L146" s="12" t="n">
        <f aca="false">K146/1000</f>
        <v>0</v>
      </c>
      <c r="M146" s="13" t="n">
        <f aca="false">IF(SUMIFS($I$3:$I$30000,$B$3:$B$30000,$B146,$C$3:$C$30000,$C146,$D$3:$D$30000,$D146)=0,0,I146/SUMIFS($I$3:$I$30000,$B$3:$B$30000,$B146,$C$3:$C$30000,$C146,$D$3:$D$30000,$D146))</f>
        <v>0</v>
      </c>
      <c r="N146" s="10" t="n">
        <v>2850</v>
      </c>
      <c r="O146" s="11" t="n">
        <f aca="false">N146/1000</f>
        <v>2.85</v>
      </c>
      <c r="P146" s="10" t="n">
        <v>3</v>
      </c>
      <c r="Q146" s="12" t="n">
        <f aca="false">P146/1000</f>
        <v>0.003</v>
      </c>
      <c r="R146" s="10" t="n">
        <v>102663911</v>
      </c>
      <c r="S146" s="10" t="n">
        <v>183084</v>
      </c>
    </row>
    <row r="147" customFormat="false" ht="15" hidden="false" customHeight="false" outlineLevel="0" collapsed="false">
      <c r="A147" s="3" t="s">
        <v>95</v>
      </c>
      <c r="B147" s="2" t="s">
        <v>96</v>
      </c>
      <c r="C147" s="2" t="n">
        <v>2023</v>
      </c>
      <c r="D147" s="2" t="s">
        <v>1512</v>
      </c>
      <c r="E147" s="3" t="s">
        <v>1513</v>
      </c>
      <c r="F147" s="2" t="n">
        <v>19</v>
      </c>
      <c r="G147" s="2" t="s">
        <v>210</v>
      </c>
      <c r="H147" s="3" t="s">
        <v>211</v>
      </c>
      <c r="I147" s="10" t="n">
        <v>0</v>
      </c>
      <c r="J147" s="11" t="n">
        <f aca="false">I147/1000</f>
        <v>0</v>
      </c>
      <c r="K147" s="10" t="n">
        <v>0</v>
      </c>
      <c r="L147" s="12" t="n">
        <f aca="false">K147/1000</f>
        <v>0</v>
      </c>
      <c r="M147" s="13" t="n">
        <f aca="false">IF(SUMIFS($I$3:$I$30000,$B$3:$B$30000,$B147,$C$3:$C$30000,$C147,$D$3:$D$30000,$D147)=0,0,I147/SUMIFS($I$3:$I$30000,$B$3:$B$30000,$B147,$C$3:$C$30000,$C147,$D$3:$D$30000,$D147))</f>
        <v>0</v>
      </c>
      <c r="N147" s="10" t="n">
        <v>7161</v>
      </c>
      <c r="O147" s="11" t="n">
        <f aca="false">N147/1000</f>
        <v>7.161</v>
      </c>
      <c r="P147" s="10" t="n">
        <v>4</v>
      </c>
      <c r="Q147" s="12" t="n">
        <f aca="false">P147/1000</f>
        <v>0.004</v>
      </c>
      <c r="R147" s="10" t="n">
        <v>102663911</v>
      </c>
      <c r="S147" s="10" t="n">
        <v>183084</v>
      </c>
    </row>
    <row r="148" customFormat="false" ht="15" hidden="false" customHeight="false" outlineLevel="0" collapsed="false">
      <c r="A148" s="3" t="s">
        <v>95</v>
      </c>
      <c r="B148" s="2" t="s">
        <v>96</v>
      </c>
      <c r="C148" s="2" t="n">
        <v>2023</v>
      </c>
      <c r="D148" s="2" t="s">
        <v>1514</v>
      </c>
      <c r="E148" s="3" t="s">
        <v>1515</v>
      </c>
      <c r="F148" s="2" t="n">
        <v>1</v>
      </c>
      <c r="G148" s="2" t="s">
        <v>147</v>
      </c>
      <c r="H148" s="3" t="s">
        <v>148</v>
      </c>
      <c r="I148" s="10" t="n">
        <v>574689</v>
      </c>
      <c r="J148" s="11" t="n">
        <f aca="false">I148/1000</f>
        <v>574.689</v>
      </c>
      <c r="K148" s="10" t="n">
        <v>6209</v>
      </c>
      <c r="L148" s="12" t="n">
        <f aca="false">K148/1000</f>
        <v>6.209</v>
      </c>
      <c r="M148" s="13" t="n">
        <f aca="false">IF(SUMIFS($I$3:$I$30000,$B$3:$B$30000,$B148,$C$3:$C$30000,$C148,$D$3:$D$30000,$D148)=0,0,I148/SUMIFS($I$3:$I$30000,$B$3:$B$30000,$B148,$C$3:$C$30000,$C148,$D$3:$D$30000,$D148))</f>
        <v>0.969935966460873</v>
      </c>
      <c r="N148" s="10" t="n">
        <v>0</v>
      </c>
      <c r="O148" s="11" t="n">
        <f aca="false">N148/1000</f>
        <v>0</v>
      </c>
      <c r="P148" s="10" t="n">
        <v>0</v>
      </c>
      <c r="Q148" s="12" t="n">
        <f aca="false">P148/1000</f>
        <v>0</v>
      </c>
      <c r="R148" s="10" t="n">
        <v>592502</v>
      </c>
      <c r="S148" s="10" t="n">
        <v>6285</v>
      </c>
    </row>
    <row r="149" customFormat="false" ht="15" hidden="false" customHeight="false" outlineLevel="0" collapsed="false">
      <c r="A149" s="3" t="s">
        <v>95</v>
      </c>
      <c r="B149" s="2" t="s">
        <v>96</v>
      </c>
      <c r="C149" s="2" t="n">
        <v>2023</v>
      </c>
      <c r="D149" s="2" t="s">
        <v>1514</v>
      </c>
      <c r="E149" s="3" t="s">
        <v>1515</v>
      </c>
      <c r="F149" s="2" t="n">
        <v>2</v>
      </c>
      <c r="G149" s="2" t="s">
        <v>102</v>
      </c>
      <c r="H149" s="3" t="s">
        <v>103</v>
      </c>
      <c r="I149" s="10" t="n">
        <v>17448</v>
      </c>
      <c r="J149" s="11" t="n">
        <f aca="false">I149/1000</f>
        <v>17.448</v>
      </c>
      <c r="K149" s="10" t="n">
        <v>73</v>
      </c>
      <c r="L149" s="12" t="n">
        <f aca="false">K149/1000</f>
        <v>0.073</v>
      </c>
      <c r="M149" s="13" t="n">
        <f aca="false">IF(SUMIFS($I$3:$I$30000,$B$3:$B$30000,$B149,$C$3:$C$30000,$C149,$D$3:$D$30000,$D149)=0,0,I149/SUMIFS($I$3:$I$30000,$B$3:$B$30000,$B149,$C$3:$C$30000,$C149,$D$3:$D$30000,$D149))</f>
        <v>0.0294480018632849</v>
      </c>
      <c r="N149" s="10" t="n">
        <v>891916</v>
      </c>
      <c r="O149" s="11" t="n">
        <f aca="false">N149/1000</f>
        <v>891.916</v>
      </c>
      <c r="P149" s="10" t="n">
        <v>15670</v>
      </c>
      <c r="Q149" s="12" t="n">
        <f aca="false">P149/1000</f>
        <v>15.67</v>
      </c>
      <c r="R149" s="10" t="n">
        <v>592502</v>
      </c>
      <c r="S149" s="10" t="n">
        <v>6285</v>
      </c>
    </row>
    <row r="150" customFormat="false" ht="15" hidden="false" customHeight="false" outlineLevel="0" collapsed="false">
      <c r="A150" s="3" t="s">
        <v>95</v>
      </c>
      <c r="B150" s="2" t="s">
        <v>96</v>
      </c>
      <c r="C150" s="2" t="n">
        <v>2023</v>
      </c>
      <c r="D150" s="2" t="s">
        <v>1514</v>
      </c>
      <c r="E150" s="3" t="s">
        <v>1515</v>
      </c>
      <c r="F150" s="2" t="n">
        <v>3</v>
      </c>
      <c r="G150" s="2" t="s">
        <v>97</v>
      </c>
      <c r="H150" s="3" t="s">
        <v>98</v>
      </c>
      <c r="I150" s="10" t="n">
        <v>356</v>
      </c>
      <c r="J150" s="11" t="n">
        <f aca="false">I150/1000</f>
        <v>0.356</v>
      </c>
      <c r="K150" s="10" t="n">
        <v>3</v>
      </c>
      <c r="L150" s="12" t="n">
        <f aca="false">K150/1000</f>
        <v>0.003</v>
      </c>
      <c r="M150" s="13" t="n">
        <f aca="false">IF(SUMIFS($I$3:$I$30000,$B$3:$B$30000,$B150,$C$3:$C$30000,$C150,$D$3:$D$30000,$D150)=0,0,I150/SUMIFS($I$3:$I$30000,$B$3:$B$30000,$B150,$C$3:$C$30000,$C150,$D$3:$D$30000,$D150))</f>
        <v>0.000600841853698384</v>
      </c>
      <c r="N150" s="10" t="n">
        <v>6286942</v>
      </c>
      <c r="O150" s="11" t="n">
        <f aca="false">N150/1000</f>
        <v>6286.942</v>
      </c>
      <c r="P150" s="10" t="n">
        <v>54977</v>
      </c>
      <c r="Q150" s="12" t="n">
        <f aca="false">P150/1000</f>
        <v>54.977</v>
      </c>
      <c r="R150" s="10" t="n">
        <v>592502</v>
      </c>
      <c r="S150" s="10" t="n">
        <v>6285</v>
      </c>
    </row>
    <row r="151" customFormat="false" ht="15" hidden="false" customHeight="false" outlineLevel="0" collapsed="false">
      <c r="A151" s="3" t="s">
        <v>95</v>
      </c>
      <c r="B151" s="2" t="s">
        <v>96</v>
      </c>
      <c r="C151" s="2" t="n">
        <v>2023</v>
      </c>
      <c r="D151" s="2" t="s">
        <v>1514</v>
      </c>
      <c r="E151" s="3" t="s">
        <v>1515</v>
      </c>
      <c r="F151" s="2" t="n">
        <v>4</v>
      </c>
      <c r="G151" s="2" t="s">
        <v>122</v>
      </c>
      <c r="H151" s="3" t="s">
        <v>123</v>
      </c>
      <c r="I151" s="10" t="n">
        <v>9</v>
      </c>
      <c r="J151" s="11" t="n">
        <f aca="false">I151/1000</f>
        <v>0.009</v>
      </c>
      <c r="K151" s="10" t="n">
        <v>0</v>
      </c>
      <c r="L151" s="12" t="n">
        <f aca="false">K151/1000</f>
        <v>0</v>
      </c>
      <c r="M151" s="13" t="n">
        <f aca="false">IF(SUMIFS($I$3:$I$30000,$B$3:$B$30000,$B151,$C$3:$C$30000,$C151,$D$3:$D$30000,$D151)=0,0,I151/SUMIFS($I$3:$I$30000,$B$3:$B$30000,$B151,$C$3:$C$30000,$C151,$D$3:$D$30000,$D151))</f>
        <v>1.51898221440603E-005</v>
      </c>
      <c r="N151" s="10" t="n">
        <v>0</v>
      </c>
      <c r="O151" s="11" t="n">
        <f aca="false">N151/1000</f>
        <v>0</v>
      </c>
      <c r="P151" s="10" t="n">
        <v>0</v>
      </c>
      <c r="Q151" s="12" t="n">
        <f aca="false">P151/1000</f>
        <v>0</v>
      </c>
      <c r="R151" s="10" t="n">
        <v>592502</v>
      </c>
      <c r="S151" s="10" t="n">
        <v>6285</v>
      </c>
    </row>
    <row r="152" customFormat="false" ht="15" hidden="false" customHeight="false" outlineLevel="0" collapsed="false">
      <c r="A152" s="3" t="s">
        <v>95</v>
      </c>
      <c r="B152" s="2" t="s">
        <v>96</v>
      </c>
      <c r="C152" s="2" t="n">
        <v>2023</v>
      </c>
      <c r="D152" s="2" t="s">
        <v>1514</v>
      </c>
      <c r="E152" s="3" t="s">
        <v>1515</v>
      </c>
      <c r="F152" s="2" t="n">
        <v>5</v>
      </c>
      <c r="G152" s="2" t="s">
        <v>142</v>
      </c>
      <c r="H152" s="3" t="s">
        <v>143</v>
      </c>
      <c r="I152" s="10" t="n">
        <v>0</v>
      </c>
      <c r="J152" s="11" t="n">
        <f aca="false">I152/1000</f>
        <v>0</v>
      </c>
      <c r="K152" s="10" t="n">
        <v>0</v>
      </c>
      <c r="L152" s="12" t="n">
        <f aca="false">K152/1000</f>
        <v>0</v>
      </c>
      <c r="M152" s="13" t="n">
        <f aca="false">IF(SUMIFS($I$3:$I$30000,$B$3:$B$30000,$B152,$C$3:$C$30000,$C152,$D$3:$D$30000,$D152)=0,0,I152/SUMIFS($I$3:$I$30000,$B$3:$B$30000,$B152,$C$3:$C$30000,$C152,$D$3:$D$30000,$D152))</f>
        <v>0</v>
      </c>
      <c r="N152" s="10" t="n">
        <v>1472073</v>
      </c>
      <c r="O152" s="11" t="n">
        <f aca="false">N152/1000</f>
        <v>1472.073</v>
      </c>
      <c r="P152" s="10" t="n">
        <v>11959</v>
      </c>
      <c r="Q152" s="12" t="n">
        <f aca="false">P152/1000</f>
        <v>11.959</v>
      </c>
      <c r="R152" s="10" t="n">
        <v>592502</v>
      </c>
      <c r="S152" s="10" t="n">
        <v>6285</v>
      </c>
    </row>
    <row r="153" customFormat="false" ht="15" hidden="false" customHeight="false" outlineLevel="0" collapsed="false">
      <c r="A153" s="3" t="s">
        <v>95</v>
      </c>
      <c r="B153" s="2" t="s">
        <v>96</v>
      </c>
      <c r="C153" s="2" t="n">
        <v>2023</v>
      </c>
      <c r="D153" s="2" t="s">
        <v>1514</v>
      </c>
      <c r="E153" s="3" t="s">
        <v>1515</v>
      </c>
      <c r="F153" s="2" t="n">
        <v>6</v>
      </c>
      <c r="G153" s="2" t="s">
        <v>162</v>
      </c>
      <c r="H153" s="3" t="s">
        <v>163</v>
      </c>
      <c r="I153" s="10" t="n">
        <v>0</v>
      </c>
      <c r="J153" s="11" t="n">
        <f aca="false">I153/1000</f>
        <v>0</v>
      </c>
      <c r="K153" s="10" t="n">
        <v>0</v>
      </c>
      <c r="L153" s="12" t="n">
        <f aca="false">K153/1000</f>
        <v>0</v>
      </c>
      <c r="M153" s="13" t="n">
        <f aca="false">IF(SUMIFS($I$3:$I$30000,$B$3:$B$30000,$B153,$C$3:$C$30000,$C153,$D$3:$D$30000,$D153)=0,0,I153/SUMIFS($I$3:$I$30000,$B$3:$B$30000,$B153,$C$3:$C$30000,$C153,$D$3:$D$30000,$D153))</f>
        <v>0</v>
      </c>
      <c r="N153" s="10" t="n">
        <v>319066</v>
      </c>
      <c r="O153" s="11" t="n">
        <f aca="false">N153/1000</f>
        <v>319.066</v>
      </c>
      <c r="P153" s="10" t="n">
        <v>1128</v>
      </c>
      <c r="Q153" s="12" t="n">
        <f aca="false">P153/1000</f>
        <v>1.128</v>
      </c>
      <c r="R153" s="10" t="n">
        <v>592502</v>
      </c>
      <c r="S153" s="10" t="n">
        <v>6285</v>
      </c>
    </row>
    <row r="154" customFormat="false" ht="15" hidden="false" customHeight="false" outlineLevel="0" collapsed="false">
      <c r="A154" s="3" t="s">
        <v>95</v>
      </c>
      <c r="B154" s="2" t="s">
        <v>96</v>
      </c>
      <c r="C154" s="2" t="n">
        <v>2023</v>
      </c>
      <c r="D154" s="2" t="s">
        <v>1514</v>
      </c>
      <c r="E154" s="3" t="s">
        <v>1515</v>
      </c>
      <c r="F154" s="2" t="n">
        <v>7</v>
      </c>
      <c r="G154" s="2" t="s">
        <v>137</v>
      </c>
      <c r="H154" s="3" t="s">
        <v>138</v>
      </c>
      <c r="I154" s="10" t="n">
        <v>0</v>
      </c>
      <c r="J154" s="11" t="n">
        <f aca="false">I154/1000</f>
        <v>0</v>
      </c>
      <c r="K154" s="10" t="n">
        <v>0</v>
      </c>
      <c r="L154" s="12" t="n">
        <f aca="false">K154/1000</f>
        <v>0</v>
      </c>
      <c r="M154" s="13" t="n">
        <f aca="false">IF(SUMIFS($I$3:$I$30000,$B$3:$B$30000,$B154,$C$3:$C$30000,$C154,$D$3:$D$30000,$D154)=0,0,I154/SUMIFS($I$3:$I$30000,$B$3:$B$30000,$B154,$C$3:$C$30000,$C154,$D$3:$D$30000,$D154))</f>
        <v>0</v>
      </c>
      <c r="N154" s="10" t="n">
        <v>182858</v>
      </c>
      <c r="O154" s="11" t="n">
        <f aca="false">N154/1000</f>
        <v>182.858</v>
      </c>
      <c r="P154" s="10" t="n">
        <v>632</v>
      </c>
      <c r="Q154" s="12" t="n">
        <f aca="false">P154/1000</f>
        <v>0.632</v>
      </c>
      <c r="R154" s="10" t="n">
        <v>592502</v>
      </c>
      <c r="S154" s="10" t="n">
        <v>6285</v>
      </c>
    </row>
    <row r="155" customFormat="false" ht="15" hidden="false" customHeight="false" outlineLevel="0" collapsed="false">
      <c r="A155" s="3" t="s">
        <v>95</v>
      </c>
      <c r="B155" s="2" t="s">
        <v>96</v>
      </c>
      <c r="C155" s="2" t="n">
        <v>2023</v>
      </c>
      <c r="D155" s="2" t="s">
        <v>1514</v>
      </c>
      <c r="E155" s="3" t="s">
        <v>1515</v>
      </c>
      <c r="F155" s="2" t="n">
        <v>8</v>
      </c>
      <c r="G155" s="2" t="s">
        <v>192</v>
      </c>
      <c r="H155" s="3" t="s">
        <v>193</v>
      </c>
      <c r="I155" s="10" t="n">
        <v>0</v>
      </c>
      <c r="J155" s="11" t="n">
        <f aca="false">I155/1000</f>
        <v>0</v>
      </c>
      <c r="K155" s="10" t="n">
        <v>0</v>
      </c>
      <c r="L155" s="12" t="n">
        <f aca="false">K155/1000</f>
        <v>0</v>
      </c>
      <c r="M155" s="13" t="n">
        <f aca="false">IF(SUMIFS($I$3:$I$30000,$B$3:$B$30000,$B155,$C$3:$C$30000,$C155,$D$3:$D$30000,$D155)=0,0,I155/SUMIFS($I$3:$I$30000,$B$3:$B$30000,$B155,$C$3:$C$30000,$C155,$D$3:$D$30000,$D155))</f>
        <v>0</v>
      </c>
      <c r="N155" s="10" t="n">
        <v>3899339</v>
      </c>
      <c r="O155" s="11" t="n">
        <f aca="false">N155/1000</f>
        <v>3899.339</v>
      </c>
      <c r="P155" s="10" t="n">
        <v>12836</v>
      </c>
      <c r="Q155" s="12" t="n">
        <f aca="false">P155/1000</f>
        <v>12.836</v>
      </c>
      <c r="R155" s="10" t="n">
        <v>592502</v>
      </c>
      <c r="S155" s="10" t="n">
        <v>6285</v>
      </c>
    </row>
    <row r="156" customFormat="false" ht="15" hidden="false" customHeight="false" outlineLevel="0" collapsed="false">
      <c r="A156" s="3" t="s">
        <v>95</v>
      </c>
      <c r="B156" s="2" t="s">
        <v>96</v>
      </c>
      <c r="C156" s="2" t="n">
        <v>2023</v>
      </c>
      <c r="D156" s="2" t="s">
        <v>1514</v>
      </c>
      <c r="E156" s="3" t="s">
        <v>1515</v>
      </c>
      <c r="F156" s="2" t="n">
        <v>9</v>
      </c>
      <c r="G156" s="2" t="s">
        <v>107</v>
      </c>
      <c r="H156" s="3" t="s">
        <v>108</v>
      </c>
      <c r="I156" s="10" t="n">
        <v>0</v>
      </c>
      <c r="J156" s="11" t="n">
        <f aca="false">I156/1000</f>
        <v>0</v>
      </c>
      <c r="K156" s="10" t="n">
        <v>0</v>
      </c>
      <c r="L156" s="12" t="n">
        <f aca="false">K156/1000</f>
        <v>0</v>
      </c>
      <c r="M156" s="13" t="n">
        <f aca="false">IF(SUMIFS($I$3:$I$30000,$B$3:$B$30000,$B156,$C$3:$C$30000,$C156,$D$3:$D$30000,$D156)=0,0,I156/SUMIFS($I$3:$I$30000,$B$3:$B$30000,$B156,$C$3:$C$30000,$C156,$D$3:$D$30000,$D156))</f>
        <v>0</v>
      </c>
      <c r="N156" s="10" t="n">
        <v>1363000</v>
      </c>
      <c r="O156" s="11" t="n">
        <f aca="false">N156/1000</f>
        <v>1363</v>
      </c>
      <c r="P156" s="10" t="n">
        <v>56966</v>
      </c>
      <c r="Q156" s="12" t="n">
        <f aca="false">P156/1000</f>
        <v>56.966</v>
      </c>
      <c r="R156" s="10" t="n">
        <v>592502</v>
      </c>
      <c r="S156" s="10" t="n">
        <v>6285</v>
      </c>
    </row>
    <row r="157" customFormat="false" ht="15" hidden="false" customHeight="false" outlineLevel="0" collapsed="false">
      <c r="A157" s="3" t="s">
        <v>95</v>
      </c>
      <c r="B157" s="2" t="s">
        <v>96</v>
      </c>
      <c r="C157" s="2" t="n">
        <v>2024</v>
      </c>
      <c r="D157" s="2" t="s">
        <v>1508</v>
      </c>
      <c r="E157" s="3" t="s">
        <v>1509</v>
      </c>
      <c r="F157" s="2" t="n">
        <v>1</v>
      </c>
      <c r="G157" s="2" t="s">
        <v>107</v>
      </c>
      <c r="H157" s="3" t="s">
        <v>108</v>
      </c>
      <c r="I157" s="10" t="n">
        <v>10120</v>
      </c>
      <c r="J157" s="11" t="n">
        <f aca="false">I157/1000</f>
        <v>10.12</v>
      </c>
      <c r="K157" s="10" t="n">
        <v>10</v>
      </c>
      <c r="L157" s="12" t="n">
        <f aca="false">K157/1000</f>
        <v>0.01</v>
      </c>
      <c r="M157" s="13" t="n">
        <f aca="false">IF(SUMIFS($I$3:$I$30000,$B$3:$B$30000,$B157,$C$3:$C$30000,$C157,$D$3:$D$30000,$D157)=0,0,I157/SUMIFS($I$3:$I$30000,$B$3:$B$30000,$B157,$C$3:$C$30000,$C157,$D$3:$D$30000,$D157))</f>
        <v>1</v>
      </c>
      <c r="N157" s="10" t="n">
        <v>0</v>
      </c>
      <c r="O157" s="11" t="n">
        <f aca="false">N157/1000</f>
        <v>0</v>
      </c>
      <c r="P157" s="10" t="n">
        <v>0</v>
      </c>
      <c r="Q157" s="12" t="n">
        <f aca="false">P157/1000</f>
        <v>0</v>
      </c>
      <c r="R157" s="10" t="n">
        <v>10120</v>
      </c>
      <c r="S157" s="10" t="n">
        <v>10</v>
      </c>
    </row>
    <row r="158" customFormat="false" ht="15" hidden="false" customHeight="false" outlineLevel="0" collapsed="false">
      <c r="A158" s="3" t="s">
        <v>95</v>
      </c>
      <c r="B158" s="2" t="s">
        <v>96</v>
      </c>
      <c r="C158" s="2" t="n">
        <v>2024</v>
      </c>
      <c r="D158" s="2" t="s">
        <v>1510</v>
      </c>
      <c r="E158" s="3" t="s">
        <v>1511</v>
      </c>
      <c r="F158" s="2" t="n">
        <v>1</v>
      </c>
      <c r="G158" s="2" t="s">
        <v>192</v>
      </c>
      <c r="H158" s="3" t="s">
        <v>193</v>
      </c>
      <c r="I158" s="10" t="n">
        <v>3216121</v>
      </c>
      <c r="J158" s="11" t="n">
        <f aca="false">I158/1000</f>
        <v>3216.121</v>
      </c>
      <c r="K158" s="10" t="n">
        <v>7578</v>
      </c>
      <c r="L158" s="12" t="n">
        <f aca="false">K158/1000</f>
        <v>7.578</v>
      </c>
      <c r="M158" s="13" t="n">
        <f aca="false">IF(SUMIFS($I$3:$I$30000,$B$3:$B$30000,$B158,$C$3:$C$30000,$C158,$D$3:$D$30000,$D158)=0,0,I158/SUMIFS($I$3:$I$30000,$B$3:$B$30000,$B158,$C$3:$C$30000,$C158,$D$3:$D$30000,$D158))</f>
        <v>0.674149034154342</v>
      </c>
      <c r="N158" s="10" t="n">
        <v>0</v>
      </c>
      <c r="O158" s="11" t="n">
        <f aca="false">N158/1000</f>
        <v>0</v>
      </c>
      <c r="P158" s="10" t="n">
        <v>0</v>
      </c>
      <c r="Q158" s="12" t="n">
        <f aca="false">P158/1000</f>
        <v>0</v>
      </c>
      <c r="R158" s="10" t="n">
        <v>4770638</v>
      </c>
      <c r="S158" s="10" t="n">
        <v>10892</v>
      </c>
    </row>
    <row r="159" customFormat="false" ht="15" hidden="false" customHeight="false" outlineLevel="0" collapsed="false">
      <c r="A159" s="3" t="s">
        <v>95</v>
      </c>
      <c r="B159" s="2" t="s">
        <v>96</v>
      </c>
      <c r="C159" s="2" t="n">
        <v>2024</v>
      </c>
      <c r="D159" s="2" t="s">
        <v>1510</v>
      </c>
      <c r="E159" s="3" t="s">
        <v>1511</v>
      </c>
      <c r="F159" s="2" t="n">
        <v>2</v>
      </c>
      <c r="G159" s="2" t="s">
        <v>97</v>
      </c>
      <c r="H159" s="3" t="s">
        <v>98</v>
      </c>
      <c r="I159" s="10" t="n">
        <v>1503812</v>
      </c>
      <c r="J159" s="11" t="n">
        <f aca="false">I159/1000</f>
        <v>1503.812</v>
      </c>
      <c r="K159" s="10" t="n">
        <v>3208</v>
      </c>
      <c r="L159" s="12" t="n">
        <f aca="false">K159/1000</f>
        <v>3.208</v>
      </c>
      <c r="M159" s="13" t="n">
        <f aca="false">IF(SUMIFS($I$3:$I$30000,$B$3:$B$30000,$B159,$C$3:$C$30000,$C159,$D$3:$D$30000,$D159)=0,0,I159/SUMIFS($I$3:$I$30000,$B$3:$B$30000,$B159,$C$3:$C$30000,$C159,$D$3:$D$30000,$D159))</f>
        <v>0.315222408407429</v>
      </c>
      <c r="N159" s="10" t="n">
        <v>2182190</v>
      </c>
      <c r="O159" s="11" t="n">
        <f aca="false">N159/1000</f>
        <v>2182.19</v>
      </c>
      <c r="P159" s="10" t="n">
        <v>5144</v>
      </c>
      <c r="Q159" s="12" t="n">
        <f aca="false">P159/1000</f>
        <v>5.144</v>
      </c>
      <c r="R159" s="10" t="n">
        <v>4770638</v>
      </c>
      <c r="S159" s="10" t="n">
        <v>10892</v>
      </c>
    </row>
    <row r="160" customFormat="false" ht="15" hidden="false" customHeight="false" outlineLevel="0" collapsed="false">
      <c r="A160" s="3" t="s">
        <v>95</v>
      </c>
      <c r="B160" s="2" t="s">
        <v>96</v>
      </c>
      <c r="C160" s="2" t="n">
        <v>2024</v>
      </c>
      <c r="D160" s="2" t="s">
        <v>1510</v>
      </c>
      <c r="E160" s="3" t="s">
        <v>1511</v>
      </c>
      <c r="F160" s="2" t="n">
        <v>3</v>
      </c>
      <c r="G160" s="2" t="s">
        <v>107</v>
      </c>
      <c r="H160" s="3" t="s">
        <v>108</v>
      </c>
      <c r="I160" s="10" t="n">
        <v>31915</v>
      </c>
      <c r="J160" s="11" t="n">
        <f aca="false">I160/1000</f>
        <v>31.915</v>
      </c>
      <c r="K160" s="10" t="n">
        <v>52</v>
      </c>
      <c r="L160" s="12" t="n">
        <f aca="false">K160/1000</f>
        <v>0.052</v>
      </c>
      <c r="M160" s="13" t="n">
        <f aca="false">IF(SUMIFS($I$3:$I$30000,$B$3:$B$30000,$B160,$C$3:$C$30000,$C160,$D$3:$D$30000,$D160)=0,0,I160/SUMIFS($I$3:$I$30000,$B$3:$B$30000,$B160,$C$3:$C$30000,$C160,$D$3:$D$30000,$D160))</f>
        <v>0.00668988089224125</v>
      </c>
      <c r="N160" s="10" t="n">
        <v>0</v>
      </c>
      <c r="O160" s="11" t="n">
        <f aca="false">N160/1000</f>
        <v>0</v>
      </c>
      <c r="P160" s="10" t="n">
        <v>0</v>
      </c>
      <c r="Q160" s="12" t="n">
        <f aca="false">P160/1000</f>
        <v>0</v>
      </c>
      <c r="R160" s="10" t="n">
        <v>4770638</v>
      </c>
      <c r="S160" s="10" t="n">
        <v>10892</v>
      </c>
    </row>
    <row r="161" customFormat="false" ht="15" hidden="false" customHeight="false" outlineLevel="0" collapsed="false">
      <c r="A161" s="3" t="s">
        <v>95</v>
      </c>
      <c r="B161" s="2" t="s">
        <v>96</v>
      </c>
      <c r="C161" s="2" t="n">
        <v>2024</v>
      </c>
      <c r="D161" s="2" t="s">
        <v>1510</v>
      </c>
      <c r="E161" s="3" t="s">
        <v>1511</v>
      </c>
      <c r="F161" s="2" t="n">
        <v>4</v>
      </c>
      <c r="G161" s="2" t="s">
        <v>137</v>
      </c>
      <c r="H161" s="3" t="s">
        <v>138</v>
      </c>
      <c r="I161" s="10" t="n">
        <v>7187</v>
      </c>
      <c r="J161" s="11" t="n">
        <f aca="false">I161/1000</f>
        <v>7.187</v>
      </c>
      <c r="K161" s="10" t="n">
        <v>4</v>
      </c>
      <c r="L161" s="12" t="n">
        <f aca="false">K161/1000</f>
        <v>0.004</v>
      </c>
      <c r="M161" s="13" t="n">
        <f aca="false">IF(SUMIFS($I$3:$I$30000,$B$3:$B$30000,$B161,$C$3:$C$30000,$C161,$D$3:$D$30000,$D161)=0,0,I161/SUMIFS($I$3:$I$30000,$B$3:$B$30000,$B161,$C$3:$C$30000,$C161,$D$3:$D$30000,$D161))</f>
        <v>0.00150650709611587</v>
      </c>
      <c r="N161" s="10" t="n">
        <v>0</v>
      </c>
      <c r="O161" s="11" t="n">
        <f aca="false">N161/1000</f>
        <v>0</v>
      </c>
      <c r="P161" s="10" t="n">
        <v>0</v>
      </c>
      <c r="Q161" s="12" t="n">
        <f aca="false">P161/1000</f>
        <v>0</v>
      </c>
      <c r="R161" s="10" t="n">
        <v>4770638</v>
      </c>
      <c r="S161" s="10" t="n">
        <v>10892</v>
      </c>
    </row>
    <row r="162" customFormat="false" ht="15" hidden="false" customHeight="false" outlineLevel="0" collapsed="false">
      <c r="A162" s="3" t="s">
        <v>95</v>
      </c>
      <c r="B162" s="2" t="s">
        <v>96</v>
      </c>
      <c r="C162" s="2" t="n">
        <v>2024</v>
      </c>
      <c r="D162" s="2" t="s">
        <v>1510</v>
      </c>
      <c r="E162" s="3" t="s">
        <v>1511</v>
      </c>
      <c r="F162" s="2" t="n">
        <v>5</v>
      </c>
      <c r="G162" s="2" t="s">
        <v>122</v>
      </c>
      <c r="H162" s="3" t="s">
        <v>123</v>
      </c>
      <c r="I162" s="10" t="n">
        <v>5035</v>
      </c>
      <c r="J162" s="11" t="n">
        <f aca="false">I162/1000</f>
        <v>5.035</v>
      </c>
      <c r="K162" s="10" t="n">
        <v>44</v>
      </c>
      <c r="L162" s="12" t="n">
        <f aca="false">K162/1000</f>
        <v>0.044</v>
      </c>
      <c r="M162" s="13" t="n">
        <f aca="false">IF(SUMIFS($I$3:$I$30000,$B$3:$B$30000,$B162,$C$3:$C$30000,$C162,$D$3:$D$30000,$D162)=0,0,I162/SUMIFS($I$3:$I$30000,$B$3:$B$30000,$B162,$C$3:$C$30000,$C162,$D$3:$D$30000,$D162))</f>
        <v>0.00105541439111498</v>
      </c>
      <c r="N162" s="10" t="n">
        <v>0</v>
      </c>
      <c r="O162" s="11" t="n">
        <f aca="false">N162/1000</f>
        <v>0</v>
      </c>
      <c r="P162" s="10" t="n">
        <v>0</v>
      </c>
      <c r="Q162" s="12" t="n">
        <f aca="false">P162/1000</f>
        <v>0</v>
      </c>
      <c r="R162" s="10" t="n">
        <v>4770638</v>
      </c>
      <c r="S162" s="10" t="n">
        <v>10892</v>
      </c>
    </row>
    <row r="163" customFormat="false" ht="15" hidden="false" customHeight="false" outlineLevel="0" collapsed="false">
      <c r="A163" s="3" t="s">
        <v>95</v>
      </c>
      <c r="B163" s="2" t="s">
        <v>96</v>
      </c>
      <c r="C163" s="2" t="n">
        <v>2024</v>
      </c>
      <c r="D163" s="2" t="s">
        <v>1510</v>
      </c>
      <c r="E163" s="3" t="s">
        <v>1511</v>
      </c>
      <c r="F163" s="2" t="n">
        <v>6</v>
      </c>
      <c r="G163" s="2" t="s">
        <v>142</v>
      </c>
      <c r="H163" s="3" t="s">
        <v>143</v>
      </c>
      <c r="I163" s="10" t="n">
        <v>3726</v>
      </c>
      <c r="J163" s="11" t="n">
        <f aca="false">I163/1000</f>
        <v>3.726</v>
      </c>
      <c r="K163" s="10" t="n">
        <v>3</v>
      </c>
      <c r="L163" s="12" t="n">
        <f aca="false">K163/1000</f>
        <v>0.003</v>
      </c>
      <c r="M163" s="13" t="n">
        <f aca="false">IF(SUMIFS($I$3:$I$30000,$B$3:$B$30000,$B163,$C$3:$C$30000,$C163,$D$3:$D$30000,$D163)=0,0,I163/SUMIFS($I$3:$I$30000,$B$3:$B$30000,$B163,$C$3:$C$30000,$C163,$D$3:$D$30000,$D163))</f>
        <v>0.000781027610982011</v>
      </c>
      <c r="N163" s="10" t="n">
        <v>0</v>
      </c>
      <c r="O163" s="11" t="n">
        <f aca="false">N163/1000</f>
        <v>0</v>
      </c>
      <c r="P163" s="10" t="n">
        <v>0</v>
      </c>
      <c r="Q163" s="12" t="n">
        <f aca="false">P163/1000</f>
        <v>0</v>
      </c>
      <c r="R163" s="10" t="n">
        <v>4770638</v>
      </c>
      <c r="S163" s="10" t="n">
        <v>10892</v>
      </c>
    </row>
    <row r="164" customFormat="false" ht="15" hidden="false" customHeight="false" outlineLevel="0" collapsed="false">
      <c r="A164" s="3" t="s">
        <v>95</v>
      </c>
      <c r="B164" s="2" t="s">
        <v>96</v>
      </c>
      <c r="C164" s="2" t="n">
        <v>2024</v>
      </c>
      <c r="D164" s="2" t="s">
        <v>1510</v>
      </c>
      <c r="E164" s="3" t="s">
        <v>1511</v>
      </c>
      <c r="F164" s="2" t="n">
        <v>7</v>
      </c>
      <c r="G164" s="2" t="s">
        <v>102</v>
      </c>
      <c r="H164" s="3" t="s">
        <v>103</v>
      </c>
      <c r="I164" s="10" t="n">
        <v>1787</v>
      </c>
      <c r="J164" s="11" t="n">
        <f aca="false">I164/1000</f>
        <v>1.787</v>
      </c>
      <c r="K164" s="10" t="n">
        <v>3</v>
      </c>
      <c r="L164" s="12" t="n">
        <f aca="false">K164/1000</f>
        <v>0.003</v>
      </c>
      <c r="M164" s="13" t="n">
        <f aca="false">IF(SUMIFS($I$3:$I$30000,$B$3:$B$30000,$B164,$C$3:$C$30000,$C164,$D$3:$D$30000,$D164)=0,0,I164/SUMIFS($I$3:$I$30000,$B$3:$B$30000,$B164,$C$3:$C$30000,$C164,$D$3:$D$30000,$D164))</f>
        <v>0.000374583022228893</v>
      </c>
      <c r="N164" s="10" t="n">
        <v>0</v>
      </c>
      <c r="O164" s="11" t="n">
        <f aca="false">N164/1000</f>
        <v>0</v>
      </c>
      <c r="P164" s="10" t="n">
        <v>0</v>
      </c>
      <c r="Q164" s="12" t="n">
        <f aca="false">P164/1000</f>
        <v>0</v>
      </c>
      <c r="R164" s="10" t="n">
        <v>4770638</v>
      </c>
      <c r="S164" s="10" t="n">
        <v>10892</v>
      </c>
    </row>
    <row r="165" customFormat="false" ht="15" hidden="false" customHeight="false" outlineLevel="0" collapsed="false">
      <c r="A165" s="3" t="s">
        <v>95</v>
      </c>
      <c r="B165" s="2" t="s">
        <v>96</v>
      </c>
      <c r="C165" s="2" t="n">
        <v>2024</v>
      </c>
      <c r="D165" s="2" t="s">
        <v>1510</v>
      </c>
      <c r="E165" s="3" t="s">
        <v>1511</v>
      </c>
      <c r="F165" s="2" t="n">
        <v>8</v>
      </c>
      <c r="G165" s="2" t="s">
        <v>162</v>
      </c>
      <c r="H165" s="3" t="s">
        <v>163</v>
      </c>
      <c r="I165" s="10" t="n">
        <v>1055</v>
      </c>
      <c r="J165" s="11" t="n">
        <f aca="false">I165/1000</f>
        <v>1.055</v>
      </c>
      <c r="K165" s="10" t="n">
        <v>0</v>
      </c>
      <c r="L165" s="12" t="n">
        <f aca="false">K165/1000</f>
        <v>0</v>
      </c>
      <c r="M165" s="13" t="n">
        <f aca="false">IF(SUMIFS($I$3:$I$30000,$B$3:$B$30000,$B165,$C$3:$C$30000,$C165,$D$3:$D$30000,$D165)=0,0,I165/SUMIFS($I$3:$I$30000,$B$3:$B$30000,$B165,$C$3:$C$30000,$C165,$D$3:$D$30000,$D165))</f>
        <v>0.000221144425546436</v>
      </c>
      <c r="N165" s="10" t="n">
        <v>0</v>
      </c>
      <c r="O165" s="11" t="n">
        <f aca="false">N165/1000</f>
        <v>0</v>
      </c>
      <c r="P165" s="10" t="n">
        <v>0</v>
      </c>
      <c r="Q165" s="12" t="n">
        <f aca="false">P165/1000</f>
        <v>0</v>
      </c>
      <c r="R165" s="10" t="n">
        <v>4770638</v>
      </c>
      <c r="S165" s="10" t="n">
        <v>10892</v>
      </c>
    </row>
    <row r="166" customFormat="false" ht="15" hidden="false" customHeight="false" outlineLevel="0" collapsed="false">
      <c r="A166" s="3" t="s">
        <v>95</v>
      </c>
      <c r="B166" s="2" t="s">
        <v>96</v>
      </c>
      <c r="C166" s="2" t="n">
        <v>2024</v>
      </c>
      <c r="D166" s="2" t="s">
        <v>1510</v>
      </c>
      <c r="E166" s="3" t="s">
        <v>1511</v>
      </c>
      <c r="F166" s="2" t="n">
        <v>9</v>
      </c>
      <c r="G166" s="2" t="s">
        <v>180</v>
      </c>
      <c r="H166" s="3" t="s">
        <v>181</v>
      </c>
      <c r="I166" s="10" t="n">
        <v>0</v>
      </c>
      <c r="J166" s="11" t="n">
        <f aca="false">I166/1000</f>
        <v>0</v>
      </c>
      <c r="K166" s="10" t="n">
        <v>0</v>
      </c>
      <c r="L166" s="12" t="n">
        <f aca="false">K166/1000</f>
        <v>0</v>
      </c>
      <c r="M166" s="13" t="n">
        <f aca="false">IF(SUMIFS($I$3:$I$30000,$B$3:$B$30000,$B166,$C$3:$C$30000,$C166,$D$3:$D$30000,$D166)=0,0,I166/SUMIFS($I$3:$I$30000,$B$3:$B$30000,$B166,$C$3:$C$30000,$C166,$D$3:$D$30000,$D166))</f>
        <v>0</v>
      </c>
      <c r="N166" s="10" t="n">
        <v>30</v>
      </c>
      <c r="O166" s="11" t="n">
        <f aca="false">N166/1000</f>
        <v>0.03</v>
      </c>
      <c r="P166" s="10" t="n">
        <v>0</v>
      </c>
      <c r="Q166" s="12" t="n">
        <f aca="false">P166/1000</f>
        <v>0</v>
      </c>
      <c r="R166" s="10" t="n">
        <v>4770638</v>
      </c>
      <c r="S166" s="10" t="n">
        <v>10892</v>
      </c>
    </row>
    <row r="167" customFormat="false" ht="15" hidden="false" customHeight="false" outlineLevel="0" collapsed="false">
      <c r="A167" s="3" t="s">
        <v>95</v>
      </c>
      <c r="B167" s="2" t="s">
        <v>96</v>
      </c>
      <c r="C167" s="2" t="n">
        <v>2024</v>
      </c>
      <c r="D167" s="2" t="s">
        <v>1512</v>
      </c>
      <c r="E167" s="3" t="s">
        <v>1513</v>
      </c>
      <c r="F167" s="2" t="n">
        <v>1</v>
      </c>
      <c r="G167" s="2" t="s">
        <v>97</v>
      </c>
      <c r="H167" s="3" t="s">
        <v>98</v>
      </c>
      <c r="I167" s="10" t="n">
        <v>53668490</v>
      </c>
      <c r="J167" s="11" t="n">
        <f aca="false">I167/1000</f>
        <v>53668.49</v>
      </c>
      <c r="K167" s="10" t="n">
        <v>67600</v>
      </c>
      <c r="L167" s="12" t="n">
        <f aca="false">K167/1000</f>
        <v>67.6</v>
      </c>
      <c r="M167" s="13" t="n">
        <f aca="false">IF(SUMIFS($I$3:$I$30000,$B$3:$B$30000,$B167,$C$3:$C$30000,$C167,$D$3:$D$30000,$D167)=0,0,I167/SUMIFS($I$3:$I$30000,$B$3:$B$30000,$B167,$C$3:$C$30000,$C167,$D$3:$D$30000,$D167))</f>
        <v>0.417955063481155</v>
      </c>
      <c r="N167" s="10" t="n">
        <v>1572835</v>
      </c>
      <c r="O167" s="11" t="n">
        <f aca="false">N167/1000</f>
        <v>1572.835</v>
      </c>
      <c r="P167" s="10" t="n">
        <v>3238</v>
      </c>
      <c r="Q167" s="12" t="n">
        <f aca="false">P167/1000</f>
        <v>3.238</v>
      </c>
      <c r="R167" s="10" t="n">
        <v>128407321</v>
      </c>
      <c r="S167" s="10" t="n">
        <v>253718</v>
      </c>
    </row>
    <row r="168" customFormat="false" ht="15" hidden="false" customHeight="false" outlineLevel="0" collapsed="false">
      <c r="A168" s="3" t="s">
        <v>95</v>
      </c>
      <c r="B168" s="2" t="s">
        <v>96</v>
      </c>
      <c r="C168" s="2" t="n">
        <v>2024</v>
      </c>
      <c r="D168" s="2" t="s">
        <v>1512</v>
      </c>
      <c r="E168" s="3" t="s">
        <v>1513</v>
      </c>
      <c r="F168" s="2" t="n">
        <v>2</v>
      </c>
      <c r="G168" s="2" t="s">
        <v>107</v>
      </c>
      <c r="H168" s="3" t="s">
        <v>108</v>
      </c>
      <c r="I168" s="10" t="n">
        <v>38028888</v>
      </c>
      <c r="J168" s="11" t="n">
        <f aca="false">I168/1000</f>
        <v>38028.888</v>
      </c>
      <c r="K168" s="10" t="n">
        <v>90331</v>
      </c>
      <c r="L168" s="12" t="n">
        <f aca="false">K168/1000</f>
        <v>90.331</v>
      </c>
      <c r="M168" s="13" t="n">
        <f aca="false">IF(SUMIFS($I$3:$I$30000,$B$3:$B$30000,$B168,$C$3:$C$30000,$C168,$D$3:$D$30000,$D168)=0,0,I168/SUMIFS($I$3:$I$30000,$B$3:$B$30000,$B168,$C$3:$C$30000,$C168,$D$3:$D$30000,$D168))</f>
        <v>0.29615825409207</v>
      </c>
      <c r="N168" s="10" t="n">
        <v>12434026</v>
      </c>
      <c r="O168" s="11" t="n">
        <f aca="false">N168/1000</f>
        <v>12434.026</v>
      </c>
      <c r="P168" s="10" t="n">
        <v>26951</v>
      </c>
      <c r="Q168" s="12" t="n">
        <f aca="false">P168/1000</f>
        <v>26.951</v>
      </c>
      <c r="R168" s="10" t="n">
        <v>128407321</v>
      </c>
      <c r="S168" s="10" t="n">
        <v>253718</v>
      </c>
    </row>
    <row r="169" customFormat="false" ht="15" hidden="false" customHeight="false" outlineLevel="0" collapsed="false">
      <c r="A169" s="3" t="s">
        <v>95</v>
      </c>
      <c r="B169" s="2" t="s">
        <v>96</v>
      </c>
      <c r="C169" s="2" t="n">
        <v>2024</v>
      </c>
      <c r="D169" s="2" t="s">
        <v>1512</v>
      </c>
      <c r="E169" s="3" t="s">
        <v>1513</v>
      </c>
      <c r="F169" s="2" t="n">
        <v>3</v>
      </c>
      <c r="G169" s="2" t="s">
        <v>102</v>
      </c>
      <c r="H169" s="3" t="s">
        <v>103</v>
      </c>
      <c r="I169" s="10" t="n">
        <v>36404879</v>
      </c>
      <c r="J169" s="11" t="n">
        <f aca="false">I169/1000</f>
        <v>36404.879</v>
      </c>
      <c r="K169" s="10" t="n">
        <v>95025</v>
      </c>
      <c r="L169" s="12" t="n">
        <f aca="false">K169/1000</f>
        <v>95.025</v>
      </c>
      <c r="M169" s="13" t="n">
        <f aca="false">IF(SUMIFS($I$3:$I$30000,$B$3:$B$30000,$B169,$C$3:$C$30000,$C169,$D$3:$D$30000,$D169)=0,0,I169/SUMIFS($I$3:$I$30000,$B$3:$B$30000,$B169,$C$3:$C$30000,$C169,$D$3:$D$30000,$D169))</f>
        <v>0.2835109300349</v>
      </c>
      <c r="N169" s="10" t="n">
        <v>147319</v>
      </c>
      <c r="O169" s="11" t="n">
        <f aca="false">N169/1000</f>
        <v>147.319</v>
      </c>
      <c r="P169" s="10" t="n">
        <v>4560</v>
      </c>
      <c r="Q169" s="12" t="n">
        <f aca="false">P169/1000</f>
        <v>4.56</v>
      </c>
      <c r="R169" s="10" t="n">
        <v>128407321</v>
      </c>
      <c r="S169" s="10" t="n">
        <v>253718</v>
      </c>
    </row>
    <row r="170" customFormat="false" ht="15" hidden="false" customHeight="false" outlineLevel="0" collapsed="false">
      <c r="A170" s="3" t="s">
        <v>95</v>
      </c>
      <c r="B170" s="2" t="s">
        <v>96</v>
      </c>
      <c r="C170" s="2" t="n">
        <v>2024</v>
      </c>
      <c r="D170" s="2" t="s">
        <v>1512</v>
      </c>
      <c r="E170" s="3" t="s">
        <v>1513</v>
      </c>
      <c r="F170" s="2" t="n">
        <v>4</v>
      </c>
      <c r="G170" s="2" t="s">
        <v>112</v>
      </c>
      <c r="H170" s="3" t="s">
        <v>113</v>
      </c>
      <c r="I170" s="10" t="n">
        <v>87549</v>
      </c>
      <c r="J170" s="11" t="n">
        <f aca="false">I170/1000</f>
        <v>87.549</v>
      </c>
      <c r="K170" s="10" t="n">
        <v>55</v>
      </c>
      <c r="L170" s="12" t="n">
        <f aca="false">K170/1000</f>
        <v>0.055</v>
      </c>
      <c r="M170" s="13" t="n">
        <f aca="false">IF(SUMIFS($I$3:$I$30000,$B$3:$B$30000,$B170,$C$3:$C$30000,$C170,$D$3:$D$30000,$D170)=0,0,I170/SUMIFS($I$3:$I$30000,$B$3:$B$30000,$B170,$C$3:$C$30000,$C170,$D$3:$D$30000,$D170))</f>
        <v>0.00068180691971605</v>
      </c>
      <c r="N170" s="10" t="n">
        <v>1</v>
      </c>
      <c r="O170" s="11" t="n">
        <f aca="false">N170/1000</f>
        <v>0.001</v>
      </c>
      <c r="P170" s="10" t="n">
        <v>0</v>
      </c>
      <c r="Q170" s="12" t="n">
        <f aca="false">P170/1000</f>
        <v>0</v>
      </c>
      <c r="R170" s="10" t="n">
        <v>128407321</v>
      </c>
      <c r="S170" s="10" t="n">
        <v>253718</v>
      </c>
    </row>
    <row r="171" customFormat="false" ht="15" hidden="false" customHeight="false" outlineLevel="0" collapsed="false">
      <c r="A171" s="3" t="s">
        <v>95</v>
      </c>
      <c r="B171" s="2" t="s">
        <v>96</v>
      </c>
      <c r="C171" s="2" t="n">
        <v>2024</v>
      </c>
      <c r="D171" s="2" t="s">
        <v>1512</v>
      </c>
      <c r="E171" s="3" t="s">
        <v>1513</v>
      </c>
      <c r="F171" s="2" t="n">
        <v>5</v>
      </c>
      <c r="G171" s="2" t="s">
        <v>117</v>
      </c>
      <c r="H171" s="3" t="s">
        <v>118</v>
      </c>
      <c r="I171" s="10" t="n">
        <v>75556</v>
      </c>
      <c r="J171" s="11" t="n">
        <f aca="false">I171/1000</f>
        <v>75.556</v>
      </c>
      <c r="K171" s="10" t="n">
        <v>76</v>
      </c>
      <c r="L171" s="12" t="n">
        <f aca="false">K171/1000</f>
        <v>0.076</v>
      </c>
      <c r="M171" s="13" t="n">
        <f aca="false">IF(SUMIFS($I$3:$I$30000,$B$3:$B$30000,$B171,$C$3:$C$30000,$C171,$D$3:$D$30000,$D171)=0,0,I171/SUMIFS($I$3:$I$30000,$B$3:$B$30000,$B171,$C$3:$C$30000,$C171,$D$3:$D$30000,$D171))</f>
        <v>0.000588408818216837</v>
      </c>
      <c r="N171" s="10" t="n">
        <v>820564</v>
      </c>
      <c r="O171" s="11" t="n">
        <f aca="false">N171/1000</f>
        <v>820.564</v>
      </c>
      <c r="P171" s="10" t="n">
        <v>1413</v>
      </c>
      <c r="Q171" s="12" t="n">
        <f aca="false">P171/1000</f>
        <v>1.413</v>
      </c>
      <c r="R171" s="10" t="n">
        <v>128407321</v>
      </c>
      <c r="S171" s="10" t="n">
        <v>253718</v>
      </c>
    </row>
    <row r="172" customFormat="false" ht="15" hidden="false" customHeight="false" outlineLevel="0" collapsed="false">
      <c r="A172" s="3" t="s">
        <v>95</v>
      </c>
      <c r="B172" s="2" t="s">
        <v>96</v>
      </c>
      <c r="C172" s="2" t="n">
        <v>2024</v>
      </c>
      <c r="D172" s="2" t="s">
        <v>1512</v>
      </c>
      <c r="E172" s="3" t="s">
        <v>1513</v>
      </c>
      <c r="F172" s="2" t="n">
        <v>6</v>
      </c>
      <c r="G172" s="2" t="s">
        <v>147</v>
      </c>
      <c r="H172" s="3" t="s">
        <v>148</v>
      </c>
      <c r="I172" s="10" t="n">
        <v>59593</v>
      </c>
      <c r="J172" s="11" t="n">
        <f aca="false">I172/1000</f>
        <v>59.593</v>
      </c>
      <c r="K172" s="10" t="n">
        <v>420</v>
      </c>
      <c r="L172" s="12" t="n">
        <f aca="false">K172/1000</f>
        <v>0.42</v>
      </c>
      <c r="M172" s="13" t="n">
        <f aca="false">IF(SUMIFS($I$3:$I$30000,$B$3:$B$30000,$B172,$C$3:$C$30000,$C172,$D$3:$D$30000,$D172)=0,0,I172/SUMIFS($I$3:$I$30000,$B$3:$B$30000,$B172,$C$3:$C$30000,$C172,$D$3:$D$30000,$D172))</f>
        <v>0.000464093476414791</v>
      </c>
      <c r="N172" s="10" t="n">
        <v>897950</v>
      </c>
      <c r="O172" s="11" t="n">
        <f aca="false">N172/1000</f>
        <v>897.95</v>
      </c>
      <c r="P172" s="10" t="n">
        <v>1137</v>
      </c>
      <c r="Q172" s="12" t="n">
        <f aca="false">P172/1000</f>
        <v>1.137</v>
      </c>
      <c r="R172" s="10" t="n">
        <v>128407321</v>
      </c>
      <c r="S172" s="10" t="n">
        <v>253718</v>
      </c>
    </row>
    <row r="173" customFormat="false" ht="15" hidden="false" customHeight="false" outlineLevel="0" collapsed="false">
      <c r="A173" s="3" t="s">
        <v>95</v>
      </c>
      <c r="B173" s="2" t="s">
        <v>96</v>
      </c>
      <c r="C173" s="2" t="n">
        <v>2024</v>
      </c>
      <c r="D173" s="2" t="s">
        <v>1512</v>
      </c>
      <c r="E173" s="3" t="s">
        <v>1513</v>
      </c>
      <c r="F173" s="2" t="n">
        <v>7</v>
      </c>
      <c r="G173" s="2" t="s">
        <v>142</v>
      </c>
      <c r="H173" s="3" t="s">
        <v>143</v>
      </c>
      <c r="I173" s="10" t="n">
        <v>57061</v>
      </c>
      <c r="J173" s="11" t="n">
        <f aca="false">I173/1000</f>
        <v>57.061</v>
      </c>
      <c r="K173" s="10" t="n">
        <v>27</v>
      </c>
      <c r="L173" s="12" t="n">
        <f aca="false">K173/1000</f>
        <v>0.027</v>
      </c>
      <c r="M173" s="13" t="n">
        <f aca="false">IF(SUMIFS($I$3:$I$30000,$B$3:$B$30000,$B173,$C$3:$C$30000,$C173,$D$3:$D$30000,$D173)=0,0,I173/SUMIFS($I$3:$I$30000,$B$3:$B$30000,$B173,$C$3:$C$30000,$C173,$D$3:$D$30000,$D173))</f>
        <v>0.00044437497453903</v>
      </c>
      <c r="N173" s="10" t="n">
        <v>0</v>
      </c>
      <c r="O173" s="11" t="n">
        <f aca="false">N173/1000</f>
        <v>0</v>
      </c>
      <c r="P173" s="10" t="n">
        <v>0</v>
      </c>
      <c r="Q173" s="12" t="n">
        <f aca="false">P173/1000</f>
        <v>0</v>
      </c>
      <c r="R173" s="10" t="n">
        <v>128407321</v>
      </c>
      <c r="S173" s="10" t="n">
        <v>253718</v>
      </c>
    </row>
    <row r="174" customFormat="false" ht="15" hidden="false" customHeight="false" outlineLevel="0" collapsed="false">
      <c r="A174" s="3" t="s">
        <v>95</v>
      </c>
      <c r="B174" s="2" t="s">
        <v>96</v>
      </c>
      <c r="C174" s="2" t="n">
        <v>2024</v>
      </c>
      <c r="D174" s="2" t="s">
        <v>1512</v>
      </c>
      <c r="E174" s="3" t="s">
        <v>1513</v>
      </c>
      <c r="F174" s="2" t="n">
        <v>8</v>
      </c>
      <c r="G174" s="2" t="s">
        <v>162</v>
      </c>
      <c r="H174" s="3" t="s">
        <v>163</v>
      </c>
      <c r="I174" s="10" t="n">
        <v>8722</v>
      </c>
      <c r="J174" s="11" t="n">
        <f aca="false">I174/1000</f>
        <v>8.722</v>
      </c>
      <c r="K174" s="10" t="n">
        <v>8</v>
      </c>
      <c r="L174" s="12" t="n">
        <f aca="false">K174/1000</f>
        <v>0.008</v>
      </c>
      <c r="M174" s="13" t="n">
        <f aca="false">IF(SUMIFS($I$3:$I$30000,$B$3:$B$30000,$B174,$C$3:$C$30000,$C174,$D$3:$D$30000,$D174)=0,0,I174/SUMIFS($I$3:$I$30000,$B$3:$B$30000,$B174,$C$3:$C$30000,$C174,$D$3:$D$30000,$D174))</f>
        <v>6.79244760507074E-005</v>
      </c>
      <c r="N174" s="10" t="n">
        <v>217</v>
      </c>
      <c r="O174" s="11" t="n">
        <f aca="false">N174/1000</f>
        <v>0.217</v>
      </c>
      <c r="P174" s="10" t="n">
        <v>0</v>
      </c>
      <c r="Q174" s="12" t="n">
        <f aca="false">P174/1000</f>
        <v>0</v>
      </c>
      <c r="R174" s="10" t="n">
        <v>128407321</v>
      </c>
      <c r="S174" s="10" t="n">
        <v>253718</v>
      </c>
    </row>
    <row r="175" customFormat="false" ht="15" hidden="false" customHeight="false" outlineLevel="0" collapsed="false">
      <c r="A175" s="3" t="s">
        <v>95</v>
      </c>
      <c r="B175" s="2" t="s">
        <v>96</v>
      </c>
      <c r="C175" s="2" t="n">
        <v>2024</v>
      </c>
      <c r="D175" s="2" t="s">
        <v>1512</v>
      </c>
      <c r="E175" s="3" t="s">
        <v>1513</v>
      </c>
      <c r="F175" s="2" t="n">
        <v>9</v>
      </c>
      <c r="G175" s="2" t="s">
        <v>157</v>
      </c>
      <c r="H175" s="3" t="s">
        <v>158</v>
      </c>
      <c r="I175" s="10" t="n">
        <v>8489</v>
      </c>
      <c r="J175" s="11" t="n">
        <f aca="false">I175/1000</f>
        <v>8.489</v>
      </c>
      <c r="K175" s="10" t="n">
        <v>7</v>
      </c>
      <c r="L175" s="12" t="n">
        <f aca="false">K175/1000</f>
        <v>0.007</v>
      </c>
      <c r="M175" s="13" t="n">
        <f aca="false">IF(SUMIFS($I$3:$I$30000,$B$3:$B$30000,$B175,$C$3:$C$30000,$C175,$D$3:$D$30000,$D175)=0,0,I175/SUMIFS($I$3:$I$30000,$B$3:$B$30000,$B175,$C$3:$C$30000,$C175,$D$3:$D$30000,$D175))</f>
        <v>6.61099377659316E-005</v>
      </c>
      <c r="N175" s="10" t="n">
        <v>0</v>
      </c>
      <c r="O175" s="11" t="n">
        <f aca="false">N175/1000</f>
        <v>0</v>
      </c>
      <c r="P175" s="10" t="n">
        <v>0</v>
      </c>
      <c r="Q175" s="12" t="n">
        <f aca="false">P175/1000</f>
        <v>0</v>
      </c>
      <c r="R175" s="10" t="n">
        <v>128407321</v>
      </c>
      <c r="S175" s="10" t="n">
        <v>253718</v>
      </c>
    </row>
    <row r="176" customFormat="false" ht="15" hidden="false" customHeight="false" outlineLevel="0" collapsed="false">
      <c r="A176" s="3" t="s">
        <v>95</v>
      </c>
      <c r="B176" s="2" t="s">
        <v>96</v>
      </c>
      <c r="C176" s="2" t="n">
        <v>2024</v>
      </c>
      <c r="D176" s="2" t="s">
        <v>1512</v>
      </c>
      <c r="E176" s="3" t="s">
        <v>1513</v>
      </c>
      <c r="F176" s="2" t="n">
        <v>10</v>
      </c>
      <c r="G176" s="2" t="s">
        <v>243</v>
      </c>
      <c r="H176" s="3" t="s">
        <v>244</v>
      </c>
      <c r="I176" s="10" t="n">
        <v>2691</v>
      </c>
      <c r="J176" s="11" t="n">
        <f aca="false">I176/1000</f>
        <v>2.691</v>
      </c>
      <c r="K176" s="10" t="n">
        <v>1</v>
      </c>
      <c r="L176" s="12" t="n">
        <f aca="false">K176/1000</f>
        <v>0.001</v>
      </c>
      <c r="M176" s="13" t="n">
        <f aca="false">IF(SUMIFS($I$3:$I$30000,$B$3:$B$30000,$B176,$C$3:$C$30000,$C176,$D$3:$D$30000,$D176)=0,0,I176/SUMIFS($I$3:$I$30000,$B$3:$B$30000,$B176,$C$3:$C$30000,$C176,$D$3:$D$30000,$D176))</f>
        <v>2.09567490314668E-005</v>
      </c>
      <c r="N176" s="10" t="n">
        <v>0</v>
      </c>
      <c r="O176" s="11" t="n">
        <f aca="false">N176/1000</f>
        <v>0</v>
      </c>
      <c r="P176" s="10" t="n">
        <v>0</v>
      </c>
      <c r="Q176" s="12" t="n">
        <f aca="false">P176/1000</f>
        <v>0</v>
      </c>
      <c r="R176" s="10" t="n">
        <v>128407321</v>
      </c>
      <c r="S176" s="10" t="n">
        <v>253718</v>
      </c>
    </row>
    <row r="177" customFormat="false" ht="15" hidden="false" customHeight="false" outlineLevel="0" collapsed="false">
      <c r="A177" s="3" t="s">
        <v>95</v>
      </c>
      <c r="B177" s="2" t="s">
        <v>96</v>
      </c>
      <c r="C177" s="2" t="n">
        <v>2024</v>
      </c>
      <c r="D177" s="2" t="s">
        <v>1512</v>
      </c>
      <c r="E177" s="3" t="s">
        <v>1513</v>
      </c>
      <c r="F177" s="2" t="n">
        <v>11</v>
      </c>
      <c r="G177" s="2" t="s">
        <v>137</v>
      </c>
      <c r="H177" s="3" t="s">
        <v>138</v>
      </c>
      <c r="I177" s="10" t="n">
        <v>2195</v>
      </c>
      <c r="J177" s="11" t="n">
        <f aca="false">I177/1000</f>
        <v>2.195</v>
      </c>
      <c r="K177" s="10" t="n">
        <v>5</v>
      </c>
      <c r="L177" s="12" t="n">
        <f aca="false">K177/1000</f>
        <v>0.005</v>
      </c>
      <c r="M177" s="13" t="n">
        <f aca="false">IF(SUMIFS($I$3:$I$30000,$B$3:$B$30000,$B177,$C$3:$C$30000,$C177,$D$3:$D$30000,$D177)=0,0,I177/SUMIFS($I$3:$I$30000,$B$3:$B$30000,$B177,$C$3:$C$30000,$C177,$D$3:$D$30000,$D177))</f>
        <v>1.70940409231028E-005</v>
      </c>
      <c r="N177" s="10" t="n">
        <v>0</v>
      </c>
      <c r="O177" s="11" t="n">
        <f aca="false">N177/1000</f>
        <v>0</v>
      </c>
      <c r="P177" s="10" t="n">
        <v>0</v>
      </c>
      <c r="Q177" s="12" t="n">
        <f aca="false">P177/1000</f>
        <v>0</v>
      </c>
      <c r="R177" s="10" t="n">
        <v>128407321</v>
      </c>
      <c r="S177" s="10" t="n">
        <v>253718</v>
      </c>
    </row>
    <row r="178" customFormat="false" ht="15" hidden="false" customHeight="false" outlineLevel="0" collapsed="false">
      <c r="A178" s="3" t="s">
        <v>95</v>
      </c>
      <c r="B178" s="2" t="s">
        <v>96</v>
      </c>
      <c r="C178" s="2" t="n">
        <v>2024</v>
      </c>
      <c r="D178" s="2" t="s">
        <v>1512</v>
      </c>
      <c r="E178" s="3" t="s">
        <v>1513</v>
      </c>
      <c r="F178" s="2" t="n">
        <v>12</v>
      </c>
      <c r="G178" s="2" t="s">
        <v>132</v>
      </c>
      <c r="H178" s="3" t="s">
        <v>133</v>
      </c>
      <c r="I178" s="10" t="n">
        <v>1800</v>
      </c>
      <c r="J178" s="11" t="n">
        <f aca="false">I178/1000</f>
        <v>1.8</v>
      </c>
      <c r="K178" s="10" t="n">
        <v>162</v>
      </c>
      <c r="L178" s="12" t="n">
        <f aca="false">K178/1000</f>
        <v>0.162</v>
      </c>
      <c r="M178" s="13" t="n">
        <f aca="false">IF(SUMIFS($I$3:$I$30000,$B$3:$B$30000,$B178,$C$3:$C$30000,$C178,$D$3:$D$30000,$D178)=0,0,I178/SUMIFS($I$3:$I$30000,$B$3:$B$30000,$B178,$C$3:$C$30000,$C178,$D$3:$D$30000,$D178))</f>
        <v>1.40178923287404E-005</v>
      </c>
      <c r="N178" s="10" t="n">
        <v>4762</v>
      </c>
      <c r="O178" s="11" t="n">
        <f aca="false">N178/1000</f>
        <v>4.762</v>
      </c>
      <c r="P178" s="10" t="n">
        <v>116</v>
      </c>
      <c r="Q178" s="12" t="n">
        <f aca="false">P178/1000</f>
        <v>0.116</v>
      </c>
      <c r="R178" s="10" t="n">
        <v>128407321</v>
      </c>
      <c r="S178" s="10" t="n">
        <v>253718</v>
      </c>
    </row>
    <row r="179" customFormat="false" ht="15" hidden="false" customHeight="false" outlineLevel="0" collapsed="false">
      <c r="A179" s="3" t="s">
        <v>95</v>
      </c>
      <c r="B179" s="2" t="s">
        <v>96</v>
      </c>
      <c r="C179" s="2" t="n">
        <v>2024</v>
      </c>
      <c r="D179" s="2" t="s">
        <v>1512</v>
      </c>
      <c r="E179" s="3" t="s">
        <v>1513</v>
      </c>
      <c r="F179" s="2" t="n">
        <v>13</v>
      </c>
      <c r="G179" s="2" t="s">
        <v>268</v>
      </c>
      <c r="H179" s="3" t="s">
        <v>269</v>
      </c>
      <c r="I179" s="10" t="n">
        <v>1183</v>
      </c>
      <c r="J179" s="11" t="n">
        <f aca="false">I179/1000</f>
        <v>1.183</v>
      </c>
      <c r="K179" s="10" t="n">
        <v>1</v>
      </c>
      <c r="L179" s="12" t="n">
        <f aca="false">K179/1000</f>
        <v>0.001</v>
      </c>
      <c r="M179" s="13" t="n">
        <f aca="false">IF(SUMIFS($I$3:$I$30000,$B$3:$B$30000,$B179,$C$3:$C$30000,$C179,$D$3:$D$30000,$D179)=0,0,I179/SUMIFS($I$3:$I$30000,$B$3:$B$30000,$B179,$C$3:$C$30000,$C179,$D$3:$D$30000,$D179))</f>
        <v>9.21287034716658E-006</v>
      </c>
      <c r="N179" s="10" t="n">
        <v>0</v>
      </c>
      <c r="O179" s="11" t="n">
        <f aca="false">N179/1000</f>
        <v>0</v>
      </c>
      <c r="P179" s="10" t="n">
        <v>0</v>
      </c>
      <c r="Q179" s="12" t="n">
        <f aca="false">P179/1000</f>
        <v>0</v>
      </c>
      <c r="R179" s="10" t="n">
        <v>128407321</v>
      </c>
      <c r="S179" s="10" t="n">
        <v>253718</v>
      </c>
    </row>
    <row r="180" customFormat="false" ht="15" hidden="false" customHeight="false" outlineLevel="0" collapsed="false">
      <c r="A180" s="3" t="s">
        <v>95</v>
      </c>
      <c r="B180" s="2" t="s">
        <v>96</v>
      </c>
      <c r="C180" s="2" t="n">
        <v>2024</v>
      </c>
      <c r="D180" s="2" t="s">
        <v>1512</v>
      </c>
      <c r="E180" s="3" t="s">
        <v>1513</v>
      </c>
      <c r="F180" s="2" t="n">
        <v>14</v>
      </c>
      <c r="G180" s="2" t="s">
        <v>362</v>
      </c>
      <c r="H180" s="3" t="s">
        <v>363</v>
      </c>
      <c r="I180" s="10" t="n">
        <v>225</v>
      </c>
      <c r="J180" s="11" t="n">
        <f aca="false">I180/1000</f>
        <v>0.225</v>
      </c>
      <c r="K180" s="10" t="n">
        <v>0</v>
      </c>
      <c r="L180" s="12" t="n">
        <f aca="false">K180/1000</f>
        <v>0</v>
      </c>
      <c r="M180" s="13" t="n">
        <f aca="false">IF(SUMIFS($I$3:$I$30000,$B$3:$B$30000,$B180,$C$3:$C$30000,$C180,$D$3:$D$30000,$D180)=0,0,I180/SUMIFS($I$3:$I$30000,$B$3:$B$30000,$B180,$C$3:$C$30000,$C180,$D$3:$D$30000,$D180))</f>
        <v>1.75223654109254E-006</v>
      </c>
      <c r="N180" s="10" t="n">
        <v>0</v>
      </c>
      <c r="O180" s="11" t="n">
        <f aca="false">N180/1000</f>
        <v>0</v>
      </c>
      <c r="P180" s="10" t="n">
        <v>0</v>
      </c>
      <c r="Q180" s="12" t="n">
        <f aca="false">P180/1000</f>
        <v>0</v>
      </c>
      <c r="R180" s="10" t="n">
        <v>128407321</v>
      </c>
      <c r="S180" s="10" t="n">
        <v>253718</v>
      </c>
    </row>
    <row r="181" customFormat="false" ht="15" hidden="false" customHeight="false" outlineLevel="0" collapsed="false">
      <c r="A181" s="3" t="s">
        <v>95</v>
      </c>
      <c r="B181" s="2" t="s">
        <v>96</v>
      </c>
      <c r="C181" s="2" t="n">
        <v>2024</v>
      </c>
      <c r="D181" s="2" t="s">
        <v>1512</v>
      </c>
      <c r="E181" s="3" t="s">
        <v>1513</v>
      </c>
      <c r="F181" s="2" t="n">
        <v>15</v>
      </c>
      <c r="G181" s="2" t="s">
        <v>422</v>
      </c>
      <c r="H181" s="3" t="s">
        <v>423</v>
      </c>
      <c r="I181" s="10" t="n">
        <v>0</v>
      </c>
      <c r="J181" s="11" t="n">
        <f aca="false">I181/1000</f>
        <v>0</v>
      </c>
      <c r="K181" s="10" t="n">
        <v>0</v>
      </c>
      <c r="L181" s="12" t="n">
        <f aca="false">K181/1000</f>
        <v>0</v>
      </c>
      <c r="M181" s="13" t="n">
        <f aca="false">IF(SUMIFS($I$3:$I$30000,$B$3:$B$30000,$B181,$C$3:$C$30000,$C181,$D$3:$D$30000,$D181)=0,0,I181/SUMIFS($I$3:$I$30000,$B$3:$B$30000,$B181,$C$3:$C$30000,$C181,$D$3:$D$30000,$D181))</f>
        <v>0</v>
      </c>
      <c r="N181" s="10" t="n">
        <v>1443</v>
      </c>
      <c r="O181" s="11" t="n">
        <f aca="false">N181/1000</f>
        <v>1.443</v>
      </c>
      <c r="P181" s="10" t="n">
        <v>2</v>
      </c>
      <c r="Q181" s="12" t="n">
        <f aca="false">P181/1000</f>
        <v>0.002</v>
      </c>
      <c r="R181" s="10" t="n">
        <v>128407321</v>
      </c>
      <c r="S181" s="10" t="n">
        <v>253718</v>
      </c>
    </row>
    <row r="182" customFormat="false" ht="15" hidden="false" customHeight="false" outlineLevel="0" collapsed="false">
      <c r="A182" s="3" t="s">
        <v>95</v>
      </c>
      <c r="B182" s="2" t="s">
        <v>96</v>
      </c>
      <c r="C182" s="2" t="n">
        <v>2024</v>
      </c>
      <c r="D182" s="2" t="s">
        <v>1512</v>
      </c>
      <c r="E182" s="3" t="s">
        <v>1513</v>
      </c>
      <c r="F182" s="2" t="n">
        <v>16</v>
      </c>
      <c r="G182" s="2" t="s">
        <v>122</v>
      </c>
      <c r="H182" s="3" t="s">
        <v>123</v>
      </c>
      <c r="I182" s="10" t="n">
        <v>0</v>
      </c>
      <c r="J182" s="11" t="n">
        <f aca="false">I182/1000</f>
        <v>0</v>
      </c>
      <c r="K182" s="10" t="n">
        <v>0</v>
      </c>
      <c r="L182" s="12" t="n">
        <f aca="false">K182/1000</f>
        <v>0</v>
      </c>
      <c r="M182" s="13" t="n">
        <f aca="false">IF(SUMIFS($I$3:$I$30000,$B$3:$B$30000,$B182,$C$3:$C$30000,$C182,$D$3:$D$30000,$D182)=0,0,I182/SUMIFS($I$3:$I$30000,$B$3:$B$30000,$B182,$C$3:$C$30000,$C182,$D$3:$D$30000,$D182))</f>
        <v>0</v>
      </c>
      <c r="N182" s="10" t="n">
        <v>3000</v>
      </c>
      <c r="O182" s="11" t="n">
        <f aca="false">N182/1000</f>
        <v>3</v>
      </c>
      <c r="P182" s="10" t="n">
        <v>0</v>
      </c>
      <c r="Q182" s="12" t="n">
        <f aca="false">P182/1000</f>
        <v>0</v>
      </c>
      <c r="R182" s="10" t="n">
        <v>128407321</v>
      </c>
      <c r="S182" s="10" t="n">
        <v>253718</v>
      </c>
    </row>
    <row r="183" customFormat="false" ht="15" hidden="false" customHeight="false" outlineLevel="0" collapsed="false">
      <c r="A183" s="3" t="s">
        <v>95</v>
      </c>
      <c r="B183" s="2" t="s">
        <v>96</v>
      </c>
      <c r="C183" s="2" t="n">
        <v>2024</v>
      </c>
      <c r="D183" s="2" t="s">
        <v>1512</v>
      </c>
      <c r="E183" s="3" t="s">
        <v>1513</v>
      </c>
      <c r="F183" s="2" t="n">
        <v>17</v>
      </c>
      <c r="G183" s="2" t="s">
        <v>197</v>
      </c>
      <c r="H183" s="3" t="s">
        <v>198</v>
      </c>
      <c r="I183" s="10" t="n">
        <v>0</v>
      </c>
      <c r="J183" s="11" t="n">
        <f aca="false">I183/1000</f>
        <v>0</v>
      </c>
      <c r="K183" s="10" t="n">
        <v>0</v>
      </c>
      <c r="L183" s="12" t="n">
        <f aca="false">K183/1000</f>
        <v>0</v>
      </c>
      <c r="M183" s="13" t="n">
        <f aca="false">IF(SUMIFS($I$3:$I$30000,$B$3:$B$30000,$B183,$C$3:$C$30000,$C183,$D$3:$D$30000,$D183)=0,0,I183/SUMIFS($I$3:$I$30000,$B$3:$B$30000,$B183,$C$3:$C$30000,$C183,$D$3:$D$30000,$D183))</f>
        <v>0</v>
      </c>
      <c r="N183" s="10" t="n">
        <v>1318</v>
      </c>
      <c r="O183" s="11" t="n">
        <f aca="false">N183/1000</f>
        <v>1.318</v>
      </c>
      <c r="P183" s="10" t="n">
        <v>1</v>
      </c>
      <c r="Q183" s="12" t="n">
        <f aca="false">P183/1000</f>
        <v>0.001</v>
      </c>
      <c r="R183" s="10" t="n">
        <v>128407321</v>
      </c>
      <c r="S183" s="10" t="n">
        <v>253718</v>
      </c>
    </row>
    <row r="184" customFormat="false" ht="15" hidden="false" customHeight="false" outlineLevel="0" collapsed="false">
      <c r="A184" s="3" t="s">
        <v>95</v>
      </c>
      <c r="B184" s="2" t="s">
        <v>96</v>
      </c>
      <c r="C184" s="2" t="n">
        <v>2024</v>
      </c>
      <c r="D184" s="2" t="s">
        <v>1512</v>
      </c>
      <c r="E184" s="3" t="s">
        <v>1513</v>
      </c>
      <c r="F184" s="2" t="n">
        <v>18</v>
      </c>
      <c r="G184" s="2" t="s">
        <v>180</v>
      </c>
      <c r="H184" s="3" t="s">
        <v>181</v>
      </c>
      <c r="I184" s="10" t="n">
        <v>0</v>
      </c>
      <c r="J184" s="11" t="n">
        <f aca="false">I184/1000</f>
        <v>0</v>
      </c>
      <c r="K184" s="10" t="n">
        <v>0</v>
      </c>
      <c r="L184" s="12" t="n">
        <f aca="false">K184/1000</f>
        <v>0</v>
      </c>
      <c r="M184" s="13" t="n">
        <f aca="false">IF(SUMIFS($I$3:$I$30000,$B$3:$B$30000,$B184,$C$3:$C$30000,$C184,$D$3:$D$30000,$D184)=0,0,I184/SUMIFS($I$3:$I$30000,$B$3:$B$30000,$B184,$C$3:$C$30000,$C184,$D$3:$D$30000,$D184))</f>
        <v>0</v>
      </c>
      <c r="N184" s="10" t="n">
        <v>60</v>
      </c>
      <c r="O184" s="11" t="n">
        <f aca="false">N184/1000</f>
        <v>0.06</v>
      </c>
      <c r="P184" s="10" t="n">
        <v>0</v>
      </c>
      <c r="Q184" s="12" t="n">
        <f aca="false">P184/1000</f>
        <v>0</v>
      </c>
      <c r="R184" s="10" t="n">
        <v>128407321</v>
      </c>
      <c r="S184" s="10" t="n">
        <v>253718</v>
      </c>
    </row>
    <row r="185" customFormat="false" ht="15" hidden="false" customHeight="false" outlineLevel="0" collapsed="false">
      <c r="A185" s="3" t="s">
        <v>95</v>
      </c>
      <c r="B185" s="2" t="s">
        <v>96</v>
      </c>
      <c r="C185" s="2" t="n">
        <v>2024</v>
      </c>
      <c r="D185" s="2" t="s">
        <v>1514</v>
      </c>
      <c r="E185" s="3" t="s">
        <v>1515</v>
      </c>
      <c r="F185" s="2" t="n">
        <v>1</v>
      </c>
      <c r="G185" s="2" t="s">
        <v>97</v>
      </c>
      <c r="H185" s="3" t="s">
        <v>98</v>
      </c>
      <c r="I185" s="10" t="n">
        <v>574746</v>
      </c>
      <c r="J185" s="11" t="n">
        <f aca="false">I185/1000</f>
        <v>574.746</v>
      </c>
      <c r="K185" s="10" t="n">
        <v>20269</v>
      </c>
      <c r="L185" s="12" t="n">
        <f aca="false">K185/1000</f>
        <v>20.269</v>
      </c>
      <c r="M185" s="13" t="n">
        <f aca="false">IF(SUMIFS($I$3:$I$30000,$B$3:$B$30000,$B185,$C$3:$C$30000,$C185,$D$3:$D$30000,$D185)=0,0,I185/SUMIFS($I$3:$I$30000,$B$3:$B$30000,$B185,$C$3:$C$30000,$C185,$D$3:$D$30000,$D185))</f>
        <v>0.454660230579011</v>
      </c>
      <c r="N185" s="10" t="n">
        <v>4329917</v>
      </c>
      <c r="O185" s="11" t="n">
        <f aca="false">N185/1000</f>
        <v>4329.917</v>
      </c>
      <c r="P185" s="10" t="n">
        <v>39339</v>
      </c>
      <c r="Q185" s="12" t="n">
        <f aca="false">P185/1000</f>
        <v>39.339</v>
      </c>
      <c r="R185" s="10" t="n">
        <v>1264122</v>
      </c>
      <c r="S185" s="10" t="n">
        <v>25621</v>
      </c>
    </row>
    <row r="186" customFormat="false" ht="15" hidden="false" customHeight="false" outlineLevel="0" collapsed="false">
      <c r="A186" s="3" t="s">
        <v>95</v>
      </c>
      <c r="B186" s="2" t="s">
        <v>96</v>
      </c>
      <c r="C186" s="2" t="n">
        <v>2024</v>
      </c>
      <c r="D186" s="2" t="s">
        <v>1514</v>
      </c>
      <c r="E186" s="3" t="s">
        <v>1515</v>
      </c>
      <c r="F186" s="2" t="n">
        <v>2</v>
      </c>
      <c r="G186" s="2" t="s">
        <v>122</v>
      </c>
      <c r="H186" s="3" t="s">
        <v>123</v>
      </c>
      <c r="I186" s="10" t="n">
        <v>472865</v>
      </c>
      <c r="J186" s="11" t="n">
        <f aca="false">I186/1000</f>
        <v>472.865</v>
      </c>
      <c r="K186" s="10" t="n">
        <v>2805</v>
      </c>
      <c r="L186" s="12" t="n">
        <f aca="false">K186/1000</f>
        <v>2.805</v>
      </c>
      <c r="M186" s="13" t="n">
        <f aca="false">IF(SUMIFS($I$3:$I$30000,$B$3:$B$30000,$B186,$C$3:$C$30000,$C186,$D$3:$D$30000,$D186)=0,0,I186/SUMIFS($I$3:$I$30000,$B$3:$B$30000,$B186,$C$3:$C$30000,$C186,$D$3:$D$30000,$D186))</f>
        <v>0.374065952495091</v>
      </c>
      <c r="N186" s="10" t="n">
        <v>0</v>
      </c>
      <c r="O186" s="11" t="n">
        <f aca="false">N186/1000</f>
        <v>0</v>
      </c>
      <c r="P186" s="10" t="n">
        <v>0</v>
      </c>
      <c r="Q186" s="12" t="n">
        <f aca="false">P186/1000</f>
        <v>0</v>
      </c>
      <c r="R186" s="10" t="n">
        <v>1264122</v>
      </c>
      <c r="S186" s="10" t="n">
        <v>25621</v>
      </c>
    </row>
    <row r="187" customFormat="false" ht="15" hidden="false" customHeight="false" outlineLevel="0" collapsed="false">
      <c r="A187" s="3" t="s">
        <v>95</v>
      </c>
      <c r="B187" s="2" t="s">
        <v>96</v>
      </c>
      <c r="C187" s="2" t="n">
        <v>2024</v>
      </c>
      <c r="D187" s="2" t="s">
        <v>1514</v>
      </c>
      <c r="E187" s="3" t="s">
        <v>1515</v>
      </c>
      <c r="F187" s="2" t="n">
        <v>3</v>
      </c>
      <c r="G187" s="2" t="s">
        <v>147</v>
      </c>
      <c r="H187" s="3" t="s">
        <v>148</v>
      </c>
      <c r="I187" s="10" t="n">
        <v>153536</v>
      </c>
      <c r="J187" s="11" t="n">
        <f aca="false">I187/1000</f>
        <v>153.536</v>
      </c>
      <c r="K187" s="10" t="n">
        <v>2326</v>
      </c>
      <c r="L187" s="12" t="n">
        <f aca="false">K187/1000</f>
        <v>2.326</v>
      </c>
      <c r="M187" s="13" t="n">
        <f aca="false">IF(SUMIFS($I$3:$I$30000,$B$3:$B$30000,$B187,$C$3:$C$30000,$C187,$D$3:$D$30000,$D187)=0,0,I187/SUMIFS($I$3:$I$30000,$B$3:$B$30000,$B187,$C$3:$C$30000,$C187,$D$3:$D$30000,$D187))</f>
        <v>0.121456631559296</v>
      </c>
      <c r="N187" s="10" t="n">
        <v>0</v>
      </c>
      <c r="O187" s="11" t="n">
        <f aca="false">N187/1000</f>
        <v>0</v>
      </c>
      <c r="P187" s="10" t="n">
        <v>0</v>
      </c>
      <c r="Q187" s="12" t="n">
        <f aca="false">P187/1000</f>
        <v>0</v>
      </c>
      <c r="R187" s="10" t="n">
        <v>1264122</v>
      </c>
      <c r="S187" s="10" t="n">
        <v>25621</v>
      </c>
    </row>
    <row r="188" customFormat="false" ht="15" hidden="false" customHeight="false" outlineLevel="0" collapsed="false">
      <c r="A188" s="3" t="s">
        <v>95</v>
      </c>
      <c r="B188" s="2" t="s">
        <v>96</v>
      </c>
      <c r="C188" s="2" t="n">
        <v>2024</v>
      </c>
      <c r="D188" s="2" t="s">
        <v>1514</v>
      </c>
      <c r="E188" s="3" t="s">
        <v>1515</v>
      </c>
      <c r="F188" s="2" t="n">
        <v>4</v>
      </c>
      <c r="G188" s="2" t="s">
        <v>107</v>
      </c>
      <c r="H188" s="3" t="s">
        <v>108</v>
      </c>
      <c r="I188" s="10" t="n">
        <v>56070</v>
      </c>
      <c r="J188" s="11" t="n">
        <f aca="false">I188/1000</f>
        <v>56.07</v>
      </c>
      <c r="K188" s="10" t="n">
        <v>200</v>
      </c>
      <c r="L188" s="12" t="n">
        <f aca="false">K188/1000</f>
        <v>0.2</v>
      </c>
      <c r="M188" s="13" t="n">
        <f aca="false">IF(SUMIFS($I$3:$I$30000,$B$3:$B$30000,$B188,$C$3:$C$30000,$C188,$D$3:$D$30000,$D188)=0,0,I188/SUMIFS($I$3:$I$30000,$B$3:$B$30000,$B188,$C$3:$C$30000,$C188,$D$3:$D$30000,$D188))</f>
        <v>0.0443548961255322</v>
      </c>
      <c r="N188" s="10" t="n">
        <v>1263000</v>
      </c>
      <c r="O188" s="11" t="n">
        <f aca="false">N188/1000</f>
        <v>1263</v>
      </c>
      <c r="P188" s="10" t="n">
        <v>53216</v>
      </c>
      <c r="Q188" s="12" t="n">
        <f aca="false">P188/1000</f>
        <v>53.216</v>
      </c>
      <c r="R188" s="10" t="n">
        <v>1264122</v>
      </c>
      <c r="S188" s="10" t="n">
        <v>25621</v>
      </c>
    </row>
    <row r="189" customFormat="false" ht="15" hidden="false" customHeight="false" outlineLevel="0" collapsed="false">
      <c r="A189" s="3" t="s">
        <v>95</v>
      </c>
      <c r="B189" s="2" t="s">
        <v>96</v>
      </c>
      <c r="C189" s="2" t="n">
        <v>2024</v>
      </c>
      <c r="D189" s="2" t="s">
        <v>1514</v>
      </c>
      <c r="E189" s="3" t="s">
        <v>1515</v>
      </c>
      <c r="F189" s="2" t="n">
        <v>5</v>
      </c>
      <c r="G189" s="2" t="s">
        <v>142</v>
      </c>
      <c r="H189" s="3" t="s">
        <v>143</v>
      </c>
      <c r="I189" s="10" t="n">
        <v>6905</v>
      </c>
      <c r="J189" s="11" t="n">
        <f aca="false">I189/1000</f>
        <v>6.905</v>
      </c>
      <c r="K189" s="10" t="n">
        <v>21</v>
      </c>
      <c r="L189" s="12" t="n">
        <f aca="false">K189/1000</f>
        <v>0.021</v>
      </c>
      <c r="M189" s="13" t="n">
        <f aca="false">IF(SUMIFS($I$3:$I$30000,$B$3:$B$30000,$B189,$C$3:$C$30000,$C189,$D$3:$D$30000,$D189)=0,0,I189/SUMIFS($I$3:$I$30000,$B$3:$B$30000,$B189,$C$3:$C$30000,$C189,$D$3:$D$30000,$D189))</f>
        <v>0.00546228924107009</v>
      </c>
      <c r="N189" s="10" t="n">
        <v>2681651</v>
      </c>
      <c r="O189" s="11" t="n">
        <f aca="false">N189/1000</f>
        <v>2681.651</v>
      </c>
      <c r="P189" s="10" t="n">
        <v>21023</v>
      </c>
      <c r="Q189" s="12" t="n">
        <f aca="false">P189/1000</f>
        <v>21.023</v>
      </c>
      <c r="R189" s="10" t="n">
        <v>1264122</v>
      </c>
      <c r="S189" s="10" t="n">
        <v>25621</v>
      </c>
    </row>
    <row r="190" customFormat="false" ht="15" hidden="false" customHeight="false" outlineLevel="0" collapsed="false">
      <c r="A190" s="3" t="s">
        <v>95</v>
      </c>
      <c r="B190" s="2" t="s">
        <v>96</v>
      </c>
      <c r="C190" s="2" t="n">
        <v>2024</v>
      </c>
      <c r="D190" s="2" t="s">
        <v>1514</v>
      </c>
      <c r="E190" s="3" t="s">
        <v>1515</v>
      </c>
      <c r="F190" s="2" t="n">
        <v>6</v>
      </c>
      <c r="G190" s="2" t="s">
        <v>162</v>
      </c>
      <c r="H190" s="3" t="s">
        <v>163</v>
      </c>
      <c r="I190" s="10" t="n">
        <v>0</v>
      </c>
      <c r="J190" s="11" t="n">
        <f aca="false">I190/1000</f>
        <v>0</v>
      </c>
      <c r="K190" s="10" t="n">
        <v>0</v>
      </c>
      <c r="L190" s="12" t="n">
        <f aca="false">K190/1000</f>
        <v>0</v>
      </c>
      <c r="M190" s="13" t="n">
        <f aca="false">IF(SUMIFS($I$3:$I$30000,$B$3:$B$30000,$B190,$C$3:$C$30000,$C190,$D$3:$D$30000,$D190)=0,0,I190/SUMIFS($I$3:$I$30000,$B$3:$B$30000,$B190,$C$3:$C$30000,$C190,$D$3:$D$30000,$D190))</f>
        <v>0</v>
      </c>
      <c r="N190" s="10" t="n">
        <v>72629</v>
      </c>
      <c r="O190" s="11" t="n">
        <f aca="false">N190/1000</f>
        <v>72.629</v>
      </c>
      <c r="P190" s="10" t="n">
        <v>281</v>
      </c>
      <c r="Q190" s="12" t="n">
        <f aca="false">P190/1000</f>
        <v>0.281</v>
      </c>
      <c r="R190" s="10" t="n">
        <v>1264122</v>
      </c>
      <c r="S190" s="10" t="n">
        <v>25621</v>
      </c>
    </row>
    <row r="191" customFormat="false" ht="15" hidden="false" customHeight="false" outlineLevel="0" collapsed="false">
      <c r="A191" s="3" t="s">
        <v>95</v>
      </c>
      <c r="B191" s="2" t="s">
        <v>96</v>
      </c>
      <c r="C191" s="2" t="n">
        <v>2024</v>
      </c>
      <c r="D191" s="2" t="s">
        <v>1514</v>
      </c>
      <c r="E191" s="3" t="s">
        <v>1515</v>
      </c>
      <c r="F191" s="2" t="n">
        <v>7</v>
      </c>
      <c r="G191" s="2" t="s">
        <v>137</v>
      </c>
      <c r="H191" s="3" t="s">
        <v>138</v>
      </c>
      <c r="I191" s="10" t="n">
        <v>0</v>
      </c>
      <c r="J191" s="11" t="n">
        <f aca="false">I191/1000</f>
        <v>0</v>
      </c>
      <c r="K191" s="10" t="n">
        <v>0</v>
      </c>
      <c r="L191" s="12" t="n">
        <f aca="false">K191/1000</f>
        <v>0</v>
      </c>
      <c r="M191" s="13" t="n">
        <f aca="false">IF(SUMIFS($I$3:$I$30000,$B$3:$B$30000,$B191,$C$3:$C$30000,$C191,$D$3:$D$30000,$D191)=0,0,I191/SUMIFS($I$3:$I$30000,$B$3:$B$30000,$B191,$C$3:$C$30000,$C191,$D$3:$D$30000,$D191))</f>
        <v>0</v>
      </c>
      <c r="N191" s="10" t="n">
        <v>175155</v>
      </c>
      <c r="O191" s="11" t="n">
        <f aca="false">N191/1000</f>
        <v>175.155</v>
      </c>
      <c r="P191" s="10" t="n">
        <v>925</v>
      </c>
      <c r="Q191" s="12" t="n">
        <f aca="false">P191/1000</f>
        <v>0.925</v>
      </c>
      <c r="R191" s="10" t="n">
        <v>1264122</v>
      </c>
      <c r="S191" s="10" t="n">
        <v>25621</v>
      </c>
    </row>
    <row r="192" customFormat="false" ht="15" hidden="false" customHeight="false" outlineLevel="0" collapsed="false">
      <c r="A192" s="3" t="s">
        <v>95</v>
      </c>
      <c r="B192" s="2" t="s">
        <v>96</v>
      </c>
      <c r="C192" s="2" t="n">
        <v>2024</v>
      </c>
      <c r="D192" s="2" t="s">
        <v>1514</v>
      </c>
      <c r="E192" s="3" t="s">
        <v>1515</v>
      </c>
      <c r="F192" s="2" t="n">
        <v>8</v>
      </c>
      <c r="G192" s="2" t="s">
        <v>102</v>
      </c>
      <c r="H192" s="3" t="s">
        <v>103</v>
      </c>
      <c r="I192" s="10" t="n">
        <v>0</v>
      </c>
      <c r="J192" s="11" t="n">
        <f aca="false">I192/1000</f>
        <v>0</v>
      </c>
      <c r="K192" s="10" t="n">
        <v>0</v>
      </c>
      <c r="L192" s="12" t="n">
        <f aca="false">K192/1000</f>
        <v>0</v>
      </c>
      <c r="M192" s="13" t="n">
        <f aca="false">IF(SUMIFS($I$3:$I$30000,$B$3:$B$30000,$B192,$C$3:$C$30000,$C192,$D$3:$D$30000,$D192)=0,0,I192/SUMIFS($I$3:$I$30000,$B$3:$B$30000,$B192,$C$3:$C$30000,$C192,$D$3:$D$30000,$D192))</f>
        <v>0</v>
      </c>
      <c r="N192" s="10" t="n">
        <v>1167912</v>
      </c>
      <c r="O192" s="11" t="n">
        <f aca="false">N192/1000</f>
        <v>1167.912</v>
      </c>
      <c r="P192" s="10" t="n">
        <v>34964</v>
      </c>
      <c r="Q192" s="12" t="n">
        <f aca="false">P192/1000</f>
        <v>34.964</v>
      </c>
      <c r="R192" s="10" t="n">
        <v>1264122</v>
      </c>
      <c r="S192" s="10" t="n">
        <v>25621</v>
      </c>
    </row>
    <row r="193" customFormat="false" ht="15" hidden="false" customHeight="false" outlineLevel="0" collapsed="false">
      <c r="A193" s="3" t="s">
        <v>95</v>
      </c>
      <c r="B193" s="2" t="s">
        <v>96</v>
      </c>
      <c r="C193" s="2" t="n">
        <v>2024</v>
      </c>
      <c r="D193" s="2" t="s">
        <v>1514</v>
      </c>
      <c r="E193" s="3" t="s">
        <v>1515</v>
      </c>
      <c r="F193" s="2" t="n">
        <v>9</v>
      </c>
      <c r="G193" s="2" t="s">
        <v>192</v>
      </c>
      <c r="H193" s="3" t="s">
        <v>193</v>
      </c>
      <c r="I193" s="10" t="n">
        <v>0</v>
      </c>
      <c r="J193" s="11" t="n">
        <f aca="false">I193/1000</f>
        <v>0</v>
      </c>
      <c r="K193" s="10" t="n">
        <v>0</v>
      </c>
      <c r="L193" s="12" t="n">
        <f aca="false">K193/1000</f>
        <v>0</v>
      </c>
      <c r="M193" s="13" t="n">
        <f aca="false">IF(SUMIFS($I$3:$I$30000,$B$3:$B$30000,$B193,$C$3:$C$30000,$C193,$D$3:$D$30000,$D193)=0,0,I193/SUMIFS($I$3:$I$30000,$B$3:$B$30000,$B193,$C$3:$C$30000,$C193,$D$3:$D$30000,$D193))</f>
        <v>0</v>
      </c>
      <c r="N193" s="10" t="n">
        <v>10755992</v>
      </c>
      <c r="O193" s="11" t="n">
        <f aca="false">N193/1000</f>
        <v>10755.992</v>
      </c>
      <c r="P193" s="10" t="n">
        <v>37984</v>
      </c>
      <c r="Q193" s="12" t="n">
        <f aca="false">P193/1000</f>
        <v>37.984</v>
      </c>
      <c r="R193" s="10" t="n">
        <v>1264122</v>
      </c>
      <c r="S193" s="10" t="n">
        <v>25621</v>
      </c>
    </row>
    <row r="194" customFormat="false" ht="15" hidden="false" customHeight="false" outlineLevel="0" collapsed="false">
      <c r="A194" s="3" t="s">
        <v>95</v>
      </c>
      <c r="B194" s="2" t="s">
        <v>96</v>
      </c>
      <c r="C194" s="2" t="n">
        <v>2024</v>
      </c>
      <c r="D194" s="2" t="s">
        <v>1514</v>
      </c>
      <c r="E194" s="3" t="s">
        <v>1515</v>
      </c>
      <c r="F194" s="2" t="n">
        <v>10</v>
      </c>
      <c r="G194" s="2" t="s">
        <v>197</v>
      </c>
      <c r="H194" s="3" t="s">
        <v>198</v>
      </c>
      <c r="I194" s="10" t="n">
        <v>0</v>
      </c>
      <c r="J194" s="11" t="n">
        <f aca="false">I194/1000</f>
        <v>0</v>
      </c>
      <c r="K194" s="10" t="n">
        <v>0</v>
      </c>
      <c r="L194" s="12" t="n">
        <f aca="false">K194/1000</f>
        <v>0</v>
      </c>
      <c r="M194" s="13" t="n">
        <f aca="false">IF(SUMIFS($I$3:$I$30000,$B$3:$B$30000,$B194,$C$3:$C$30000,$C194,$D$3:$D$30000,$D194)=0,0,I194/SUMIFS($I$3:$I$30000,$B$3:$B$30000,$B194,$C$3:$C$30000,$C194,$D$3:$D$30000,$D194))</f>
        <v>0</v>
      </c>
      <c r="N194" s="10" t="n">
        <v>106322</v>
      </c>
      <c r="O194" s="11" t="n">
        <f aca="false">N194/1000</f>
        <v>106.322</v>
      </c>
      <c r="P194" s="10" t="n">
        <v>411</v>
      </c>
      <c r="Q194" s="12" t="n">
        <f aca="false">P194/1000</f>
        <v>0.411</v>
      </c>
      <c r="R194" s="10" t="n">
        <v>1264122</v>
      </c>
      <c r="S194" s="10" t="n">
        <v>25621</v>
      </c>
    </row>
    <row r="195" customFormat="false" ht="15" hidden="false" customHeight="false" outlineLevel="0" collapsed="false">
      <c r="A195" s="3" t="s">
        <v>95</v>
      </c>
      <c r="B195" s="2" t="s">
        <v>96</v>
      </c>
      <c r="C195" s="2" t="n">
        <v>2025</v>
      </c>
      <c r="D195" s="2" t="s">
        <v>1508</v>
      </c>
      <c r="E195" s="3" t="s">
        <v>1509</v>
      </c>
      <c r="F195" s="2" t="n">
        <v>1</v>
      </c>
      <c r="G195" s="2" t="s">
        <v>462</v>
      </c>
      <c r="H195" s="3" t="s">
        <v>463</v>
      </c>
      <c r="I195" s="10" t="n">
        <v>19</v>
      </c>
      <c r="J195" s="11" t="n">
        <f aca="false">I195/1000</f>
        <v>0.019</v>
      </c>
      <c r="K195" s="10" t="n">
        <v>0</v>
      </c>
      <c r="L195" s="12" t="n">
        <f aca="false">K195/1000</f>
        <v>0</v>
      </c>
      <c r="M195" s="13" t="n">
        <f aca="false">IF(SUMIFS($I$3:$I$30000,$B$3:$B$30000,$B195,$C$3:$C$30000,$C195,$D$3:$D$30000,$D195)=0,0,I195/SUMIFS($I$3:$I$30000,$B$3:$B$30000,$B195,$C$3:$C$30000,$C195,$D$3:$D$30000,$D195))</f>
        <v>1</v>
      </c>
      <c r="N195" s="10" t="n">
        <v>0</v>
      </c>
      <c r="O195" s="11" t="n">
        <f aca="false">N195/1000</f>
        <v>0</v>
      </c>
      <c r="P195" s="10" t="n">
        <v>0</v>
      </c>
      <c r="Q195" s="12" t="n">
        <f aca="false">P195/1000</f>
        <v>0</v>
      </c>
      <c r="R195" s="10" t="n">
        <v>19</v>
      </c>
      <c r="S195" s="10" t="n">
        <v>0</v>
      </c>
    </row>
    <row r="196" customFormat="false" ht="15" hidden="false" customHeight="false" outlineLevel="0" collapsed="false">
      <c r="A196" s="3" t="s">
        <v>95</v>
      </c>
      <c r="B196" s="2" t="s">
        <v>96</v>
      </c>
      <c r="C196" s="2" t="n">
        <v>2025</v>
      </c>
      <c r="D196" s="2" t="s">
        <v>1508</v>
      </c>
      <c r="E196" s="3" t="s">
        <v>1509</v>
      </c>
      <c r="F196" s="2" t="n">
        <v>2</v>
      </c>
      <c r="G196" s="2" t="s">
        <v>107</v>
      </c>
      <c r="H196" s="3" t="s">
        <v>108</v>
      </c>
      <c r="I196" s="10" t="n">
        <v>0</v>
      </c>
      <c r="J196" s="11" t="n">
        <f aca="false">I196/1000</f>
        <v>0</v>
      </c>
      <c r="K196" s="10" t="n">
        <v>0</v>
      </c>
      <c r="L196" s="12" t="n">
        <f aca="false">K196/1000</f>
        <v>0</v>
      </c>
      <c r="M196" s="13" t="n">
        <f aca="false">IF(SUMIFS($I$3:$I$30000,$B$3:$B$30000,$B196,$C$3:$C$30000,$C196,$D$3:$D$30000,$D196)=0,0,I196/SUMIFS($I$3:$I$30000,$B$3:$B$30000,$B196,$C$3:$C$30000,$C196,$D$3:$D$30000,$D196))</f>
        <v>0</v>
      </c>
      <c r="N196" s="10" t="n">
        <v>6225</v>
      </c>
      <c r="O196" s="11" t="n">
        <f aca="false">N196/1000</f>
        <v>6.225</v>
      </c>
      <c r="P196" s="10" t="n">
        <v>96</v>
      </c>
      <c r="Q196" s="12" t="n">
        <f aca="false">P196/1000</f>
        <v>0.096</v>
      </c>
      <c r="R196" s="10" t="n">
        <v>19</v>
      </c>
      <c r="S196" s="10" t="n">
        <v>0</v>
      </c>
    </row>
    <row r="197" customFormat="false" ht="15" hidden="false" customHeight="false" outlineLevel="0" collapsed="false">
      <c r="A197" s="3" t="s">
        <v>95</v>
      </c>
      <c r="B197" s="2" t="s">
        <v>96</v>
      </c>
      <c r="C197" s="2" t="n">
        <v>2025</v>
      </c>
      <c r="D197" s="2" t="s">
        <v>1510</v>
      </c>
      <c r="E197" s="3" t="s">
        <v>1511</v>
      </c>
      <c r="F197" s="2" t="n">
        <v>1</v>
      </c>
      <c r="G197" s="2" t="s">
        <v>97</v>
      </c>
      <c r="H197" s="3" t="s">
        <v>98</v>
      </c>
      <c r="I197" s="10" t="n">
        <v>285410</v>
      </c>
      <c r="J197" s="11" t="n">
        <f aca="false">I197/1000</f>
        <v>285.41</v>
      </c>
      <c r="K197" s="10" t="n">
        <v>732</v>
      </c>
      <c r="L197" s="12" t="n">
        <f aca="false">K197/1000</f>
        <v>0.732</v>
      </c>
      <c r="M197" s="13" t="n">
        <f aca="false">IF(SUMIFS($I$3:$I$30000,$B$3:$B$30000,$B197,$C$3:$C$30000,$C197,$D$3:$D$30000,$D197)=0,0,I197/SUMIFS($I$3:$I$30000,$B$3:$B$30000,$B197,$C$3:$C$30000,$C197,$D$3:$D$30000,$D197))</f>
        <v>0.684356034902374</v>
      </c>
      <c r="N197" s="10" t="n">
        <v>0</v>
      </c>
      <c r="O197" s="11" t="n">
        <f aca="false">N197/1000</f>
        <v>0</v>
      </c>
      <c r="P197" s="10" t="n">
        <v>0</v>
      </c>
      <c r="Q197" s="12" t="n">
        <f aca="false">P197/1000</f>
        <v>0</v>
      </c>
      <c r="R197" s="10" t="n">
        <v>417049</v>
      </c>
      <c r="S197" s="10" t="n">
        <v>838</v>
      </c>
    </row>
    <row r="198" customFormat="false" ht="15" hidden="false" customHeight="false" outlineLevel="0" collapsed="false">
      <c r="A198" s="3" t="s">
        <v>95</v>
      </c>
      <c r="B198" s="2" t="s">
        <v>96</v>
      </c>
      <c r="C198" s="2" t="n">
        <v>2025</v>
      </c>
      <c r="D198" s="2" t="s">
        <v>1510</v>
      </c>
      <c r="E198" s="3" t="s">
        <v>1511</v>
      </c>
      <c r="F198" s="2" t="n">
        <v>2</v>
      </c>
      <c r="G198" s="2" t="s">
        <v>107</v>
      </c>
      <c r="H198" s="3" t="s">
        <v>108</v>
      </c>
      <c r="I198" s="10" t="n">
        <v>58404</v>
      </c>
      <c r="J198" s="11" t="n">
        <f aca="false">I198/1000</f>
        <v>58.404</v>
      </c>
      <c r="K198" s="10" t="n">
        <v>36</v>
      </c>
      <c r="L198" s="12" t="n">
        <f aca="false">K198/1000</f>
        <v>0.036</v>
      </c>
      <c r="M198" s="13" t="n">
        <f aca="false">IF(SUMIFS($I$3:$I$30000,$B$3:$B$30000,$B198,$C$3:$C$30000,$C198,$D$3:$D$30000,$D198)=0,0,I198/SUMIFS($I$3:$I$30000,$B$3:$B$30000,$B198,$C$3:$C$30000,$C198,$D$3:$D$30000,$D198))</f>
        <v>0.140041098288211</v>
      </c>
      <c r="N198" s="10" t="n">
        <v>0</v>
      </c>
      <c r="O198" s="11" t="n">
        <f aca="false">N198/1000</f>
        <v>0</v>
      </c>
      <c r="P198" s="10" t="n">
        <v>0</v>
      </c>
      <c r="Q198" s="12" t="n">
        <f aca="false">P198/1000</f>
        <v>0</v>
      </c>
      <c r="R198" s="10" t="n">
        <v>417049</v>
      </c>
      <c r="S198" s="10" t="n">
        <v>838</v>
      </c>
    </row>
    <row r="199" customFormat="false" ht="15" hidden="false" customHeight="false" outlineLevel="0" collapsed="false">
      <c r="A199" s="3" t="s">
        <v>95</v>
      </c>
      <c r="B199" s="2" t="s">
        <v>96</v>
      </c>
      <c r="C199" s="2" t="n">
        <v>2025</v>
      </c>
      <c r="D199" s="2" t="s">
        <v>1510</v>
      </c>
      <c r="E199" s="3" t="s">
        <v>1511</v>
      </c>
      <c r="F199" s="2" t="n">
        <v>3</v>
      </c>
      <c r="G199" s="2" t="s">
        <v>112</v>
      </c>
      <c r="H199" s="3" t="s">
        <v>113</v>
      </c>
      <c r="I199" s="10" t="n">
        <v>32857</v>
      </c>
      <c r="J199" s="11" t="n">
        <f aca="false">I199/1000</f>
        <v>32.857</v>
      </c>
      <c r="K199" s="10" t="n">
        <v>13</v>
      </c>
      <c r="L199" s="12" t="n">
        <f aca="false">K199/1000</f>
        <v>0.013</v>
      </c>
      <c r="M199" s="13" t="n">
        <f aca="false">IF(SUMIFS($I$3:$I$30000,$B$3:$B$30000,$B199,$C$3:$C$30000,$C199,$D$3:$D$30000,$D199)=0,0,I199/SUMIFS($I$3:$I$30000,$B$3:$B$30000,$B199,$C$3:$C$30000,$C199,$D$3:$D$30000,$D199))</f>
        <v>0.0787845073360684</v>
      </c>
      <c r="N199" s="10" t="n">
        <v>0</v>
      </c>
      <c r="O199" s="11" t="n">
        <f aca="false">N199/1000</f>
        <v>0</v>
      </c>
      <c r="P199" s="10" t="n">
        <v>0</v>
      </c>
      <c r="Q199" s="12" t="n">
        <f aca="false">P199/1000</f>
        <v>0</v>
      </c>
      <c r="R199" s="10" t="n">
        <v>417049</v>
      </c>
      <c r="S199" s="10" t="n">
        <v>838</v>
      </c>
    </row>
    <row r="200" customFormat="false" ht="15" hidden="false" customHeight="false" outlineLevel="0" collapsed="false">
      <c r="A200" s="3" t="s">
        <v>95</v>
      </c>
      <c r="B200" s="2" t="s">
        <v>96</v>
      </c>
      <c r="C200" s="2" t="n">
        <v>2025</v>
      </c>
      <c r="D200" s="2" t="s">
        <v>1510</v>
      </c>
      <c r="E200" s="3" t="s">
        <v>1511</v>
      </c>
      <c r="F200" s="2" t="n">
        <v>4</v>
      </c>
      <c r="G200" s="2" t="s">
        <v>192</v>
      </c>
      <c r="H200" s="3" t="s">
        <v>193</v>
      </c>
      <c r="I200" s="10" t="n">
        <v>32630</v>
      </c>
      <c r="J200" s="11" t="n">
        <f aca="false">I200/1000</f>
        <v>32.63</v>
      </c>
      <c r="K200" s="10" t="n">
        <v>50</v>
      </c>
      <c r="L200" s="12" t="n">
        <f aca="false">K200/1000</f>
        <v>0.05</v>
      </c>
      <c r="M200" s="13" t="n">
        <f aca="false">IF(SUMIFS($I$3:$I$30000,$B$3:$B$30000,$B200,$C$3:$C$30000,$C200,$D$3:$D$30000,$D200)=0,0,I200/SUMIFS($I$3:$I$30000,$B$3:$B$30000,$B200,$C$3:$C$30000,$C200,$D$3:$D$30000,$D200))</f>
        <v>0.0782402067862529</v>
      </c>
      <c r="N200" s="10" t="n">
        <v>0</v>
      </c>
      <c r="O200" s="11" t="n">
        <f aca="false">N200/1000</f>
        <v>0</v>
      </c>
      <c r="P200" s="10" t="n">
        <v>0</v>
      </c>
      <c r="Q200" s="12" t="n">
        <f aca="false">P200/1000</f>
        <v>0</v>
      </c>
      <c r="R200" s="10" t="n">
        <v>417049</v>
      </c>
      <c r="S200" s="10" t="n">
        <v>838</v>
      </c>
    </row>
    <row r="201" customFormat="false" ht="15" hidden="false" customHeight="false" outlineLevel="0" collapsed="false">
      <c r="A201" s="3" t="s">
        <v>95</v>
      </c>
      <c r="B201" s="2" t="s">
        <v>96</v>
      </c>
      <c r="C201" s="2" t="n">
        <v>2025</v>
      </c>
      <c r="D201" s="2" t="s">
        <v>1510</v>
      </c>
      <c r="E201" s="3" t="s">
        <v>1511</v>
      </c>
      <c r="F201" s="2" t="n">
        <v>5</v>
      </c>
      <c r="G201" s="2" t="s">
        <v>142</v>
      </c>
      <c r="H201" s="3" t="s">
        <v>143</v>
      </c>
      <c r="I201" s="10" t="n">
        <v>4160</v>
      </c>
      <c r="J201" s="11" t="n">
        <f aca="false">I201/1000</f>
        <v>4.16</v>
      </c>
      <c r="K201" s="10" t="n">
        <v>3</v>
      </c>
      <c r="L201" s="12" t="n">
        <f aca="false">K201/1000</f>
        <v>0.003</v>
      </c>
      <c r="M201" s="13" t="n">
        <f aca="false">IF(SUMIFS($I$3:$I$30000,$B$3:$B$30000,$B201,$C$3:$C$30000,$C201,$D$3:$D$30000,$D201)=0,0,I201/SUMIFS($I$3:$I$30000,$B$3:$B$30000,$B201,$C$3:$C$30000,$C201,$D$3:$D$30000,$D201))</f>
        <v>0.0099748470803191</v>
      </c>
      <c r="N201" s="10" t="n">
        <v>111757</v>
      </c>
      <c r="O201" s="11" t="n">
        <f aca="false">N201/1000</f>
        <v>111.757</v>
      </c>
      <c r="P201" s="10" t="n">
        <v>490</v>
      </c>
      <c r="Q201" s="12" t="n">
        <f aca="false">P201/1000</f>
        <v>0.49</v>
      </c>
      <c r="R201" s="10" t="n">
        <v>417049</v>
      </c>
      <c r="S201" s="10" t="n">
        <v>838</v>
      </c>
    </row>
    <row r="202" customFormat="false" ht="15" hidden="false" customHeight="false" outlineLevel="0" collapsed="false">
      <c r="A202" s="3" t="s">
        <v>95</v>
      </c>
      <c r="B202" s="2" t="s">
        <v>96</v>
      </c>
      <c r="C202" s="2" t="n">
        <v>2025</v>
      </c>
      <c r="D202" s="2" t="s">
        <v>1510</v>
      </c>
      <c r="E202" s="3" t="s">
        <v>1511</v>
      </c>
      <c r="F202" s="2" t="n">
        <v>6</v>
      </c>
      <c r="G202" s="2" t="s">
        <v>102</v>
      </c>
      <c r="H202" s="3" t="s">
        <v>103</v>
      </c>
      <c r="I202" s="10" t="n">
        <v>3588</v>
      </c>
      <c r="J202" s="11" t="n">
        <f aca="false">I202/1000</f>
        <v>3.588</v>
      </c>
      <c r="K202" s="10" t="n">
        <v>4</v>
      </c>
      <c r="L202" s="12" t="n">
        <f aca="false">K202/1000</f>
        <v>0.004</v>
      </c>
      <c r="M202" s="13" t="n">
        <f aca="false">IF(SUMIFS($I$3:$I$30000,$B$3:$B$30000,$B202,$C$3:$C$30000,$C202,$D$3:$D$30000,$D202)=0,0,I202/SUMIFS($I$3:$I$30000,$B$3:$B$30000,$B202,$C$3:$C$30000,$C202,$D$3:$D$30000,$D202))</f>
        <v>0.00860330560677522</v>
      </c>
      <c r="N202" s="10" t="n">
        <v>0</v>
      </c>
      <c r="O202" s="11" t="n">
        <f aca="false">N202/1000</f>
        <v>0</v>
      </c>
      <c r="P202" s="10" t="n">
        <v>0</v>
      </c>
      <c r="Q202" s="12" t="n">
        <f aca="false">P202/1000</f>
        <v>0</v>
      </c>
      <c r="R202" s="10" t="n">
        <v>417049</v>
      </c>
      <c r="S202" s="10" t="n">
        <v>838</v>
      </c>
    </row>
    <row r="203" customFormat="false" ht="15" hidden="false" customHeight="false" outlineLevel="0" collapsed="false">
      <c r="A203" s="3" t="s">
        <v>95</v>
      </c>
      <c r="B203" s="2" t="s">
        <v>96</v>
      </c>
      <c r="C203" s="2" t="n">
        <v>2025</v>
      </c>
      <c r="D203" s="2" t="s">
        <v>1512</v>
      </c>
      <c r="E203" s="3" t="s">
        <v>1513</v>
      </c>
      <c r="F203" s="2" t="n">
        <v>1</v>
      </c>
      <c r="G203" s="2" t="s">
        <v>97</v>
      </c>
      <c r="H203" s="3" t="s">
        <v>98</v>
      </c>
      <c r="I203" s="10" t="n">
        <v>53190468</v>
      </c>
      <c r="J203" s="11" t="n">
        <f aca="false">I203/1000</f>
        <v>53190.468</v>
      </c>
      <c r="K203" s="10" t="n">
        <v>65180</v>
      </c>
      <c r="L203" s="12" t="n">
        <f aca="false">K203/1000</f>
        <v>65.18</v>
      </c>
      <c r="M203" s="13" t="n">
        <f aca="false">IF(SUMIFS($I$3:$I$30000,$B$3:$B$30000,$B203,$C$3:$C$30000,$C203,$D$3:$D$30000,$D203)=0,0,I203/SUMIFS($I$3:$I$30000,$B$3:$B$30000,$B203,$C$3:$C$30000,$C203,$D$3:$D$30000,$D203))</f>
        <v>0.453812703444454</v>
      </c>
      <c r="N203" s="10" t="n">
        <v>2179786</v>
      </c>
      <c r="O203" s="11" t="n">
        <f aca="false">N203/1000</f>
        <v>2179.786</v>
      </c>
      <c r="P203" s="10" t="n">
        <v>3935</v>
      </c>
      <c r="Q203" s="12" t="n">
        <f aca="false">P203/1000</f>
        <v>3.935</v>
      </c>
      <c r="R203" s="10" t="n">
        <v>117207975</v>
      </c>
      <c r="S203" s="10" t="n">
        <v>262296</v>
      </c>
    </row>
    <row r="204" customFormat="false" ht="15" hidden="false" customHeight="false" outlineLevel="0" collapsed="false">
      <c r="A204" s="3" t="s">
        <v>95</v>
      </c>
      <c r="B204" s="2" t="s">
        <v>96</v>
      </c>
      <c r="C204" s="2" t="n">
        <v>2025</v>
      </c>
      <c r="D204" s="2" t="s">
        <v>1512</v>
      </c>
      <c r="E204" s="3" t="s">
        <v>1513</v>
      </c>
      <c r="F204" s="2" t="n">
        <v>2</v>
      </c>
      <c r="G204" s="2" t="s">
        <v>102</v>
      </c>
      <c r="H204" s="3" t="s">
        <v>103</v>
      </c>
      <c r="I204" s="10" t="n">
        <v>39145394</v>
      </c>
      <c r="J204" s="11" t="n">
        <f aca="false">I204/1000</f>
        <v>39145.394</v>
      </c>
      <c r="K204" s="10" t="n">
        <v>116152</v>
      </c>
      <c r="L204" s="12" t="n">
        <f aca="false">K204/1000</f>
        <v>116.152</v>
      </c>
      <c r="M204" s="13" t="n">
        <f aca="false">IF(SUMIFS($I$3:$I$30000,$B$3:$B$30000,$B204,$C$3:$C$30000,$C204,$D$3:$D$30000,$D204)=0,0,I204/SUMIFS($I$3:$I$30000,$B$3:$B$30000,$B204,$C$3:$C$30000,$C204,$D$3:$D$30000,$D204))</f>
        <v>0.33398234207186</v>
      </c>
      <c r="N204" s="10" t="n">
        <v>663957</v>
      </c>
      <c r="O204" s="11" t="n">
        <f aca="false">N204/1000</f>
        <v>663.957</v>
      </c>
      <c r="P204" s="10" t="n">
        <v>18949</v>
      </c>
      <c r="Q204" s="12" t="n">
        <f aca="false">P204/1000</f>
        <v>18.949</v>
      </c>
      <c r="R204" s="10" t="n">
        <v>117207975</v>
      </c>
      <c r="S204" s="10" t="n">
        <v>262296</v>
      </c>
    </row>
    <row r="205" customFormat="false" ht="15" hidden="false" customHeight="false" outlineLevel="0" collapsed="false">
      <c r="A205" s="3" t="s">
        <v>95</v>
      </c>
      <c r="B205" s="2" t="s">
        <v>96</v>
      </c>
      <c r="C205" s="2" t="n">
        <v>2025</v>
      </c>
      <c r="D205" s="2" t="s">
        <v>1512</v>
      </c>
      <c r="E205" s="3" t="s">
        <v>1513</v>
      </c>
      <c r="F205" s="2" t="n">
        <v>3</v>
      </c>
      <c r="G205" s="2" t="s">
        <v>107</v>
      </c>
      <c r="H205" s="3" t="s">
        <v>108</v>
      </c>
      <c r="I205" s="10" t="n">
        <v>24235942</v>
      </c>
      <c r="J205" s="11" t="n">
        <f aca="false">I205/1000</f>
        <v>24235.942</v>
      </c>
      <c r="K205" s="10" t="n">
        <v>79533</v>
      </c>
      <c r="L205" s="12" t="n">
        <f aca="false">K205/1000</f>
        <v>79.533</v>
      </c>
      <c r="M205" s="13" t="n">
        <f aca="false">IF(SUMIFS($I$3:$I$30000,$B$3:$B$30000,$B205,$C$3:$C$30000,$C205,$D$3:$D$30000,$D205)=0,0,I205/SUMIFS($I$3:$I$30000,$B$3:$B$30000,$B205,$C$3:$C$30000,$C205,$D$3:$D$30000,$D205))</f>
        <v>0.206777243613329</v>
      </c>
      <c r="N205" s="10" t="n">
        <v>4575368</v>
      </c>
      <c r="O205" s="11" t="n">
        <f aca="false">N205/1000</f>
        <v>4575.368</v>
      </c>
      <c r="P205" s="10" t="n">
        <v>7981</v>
      </c>
      <c r="Q205" s="12" t="n">
        <f aca="false">P205/1000</f>
        <v>7.981</v>
      </c>
      <c r="R205" s="10" t="n">
        <v>117207975</v>
      </c>
      <c r="S205" s="10" t="n">
        <v>262296</v>
      </c>
    </row>
    <row r="206" customFormat="false" ht="15" hidden="false" customHeight="false" outlineLevel="0" collapsed="false">
      <c r="A206" s="3" t="s">
        <v>95</v>
      </c>
      <c r="B206" s="2" t="s">
        <v>96</v>
      </c>
      <c r="C206" s="2" t="n">
        <v>2025</v>
      </c>
      <c r="D206" s="2" t="s">
        <v>1512</v>
      </c>
      <c r="E206" s="3" t="s">
        <v>1513</v>
      </c>
      <c r="F206" s="2" t="n">
        <v>4</v>
      </c>
      <c r="G206" s="2" t="s">
        <v>117</v>
      </c>
      <c r="H206" s="3" t="s">
        <v>118</v>
      </c>
      <c r="I206" s="10" t="n">
        <v>286454</v>
      </c>
      <c r="J206" s="11" t="n">
        <f aca="false">I206/1000</f>
        <v>286.454</v>
      </c>
      <c r="K206" s="10" t="n">
        <v>415</v>
      </c>
      <c r="L206" s="12" t="n">
        <f aca="false">K206/1000</f>
        <v>0.415</v>
      </c>
      <c r="M206" s="13" t="n">
        <f aca="false">IF(SUMIFS($I$3:$I$30000,$B$3:$B$30000,$B206,$C$3:$C$30000,$C206,$D$3:$D$30000,$D206)=0,0,I206/SUMIFS($I$3:$I$30000,$B$3:$B$30000,$B206,$C$3:$C$30000,$C206,$D$3:$D$30000,$D206))</f>
        <v>0.00244398045440167</v>
      </c>
      <c r="N206" s="10" t="n">
        <v>313465</v>
      </c>
      <c r="O206" s="11" t="n">
        <f aca="false">N206/1000</f>
        <v>313.465</v>
      </c>
      <c r="P206" s="10" t="n">
        <v>850</v>
      </c>
      <c r="Q206" s="12" t="n">
        <f aca="false">P206/1000</f>
        <v>0.85</v>
      </c>
      <c r="R206" s="10" t="n">
        <v>117207975</v>
      </c>
      <c r="S206" s="10" t="n">
        <v>262296</v>
      </c>
    </row>
    <row r="207" customFormat="false" ht="15" hidden="false" customHeight="false" outlineLevel="0" collapsed="false">
      <c r="A207" s="3" t="s">
        <v>95</v>
      </c>
      <c r="B207" s="2" t="s">
        <v>96</v>
      </c>
      <c r="C207" s="2" t="n">
        <v>2025</v>
      </c>
      <c r="D207" s="2" t="s">
        <v>1512</v>
      </c>
      <c r="E207" s="3" t="s">
        <v>1513</v>
      </c>
      <c r="F207" s="2" t="n">
        <v>5</v>
      </c>
      <c r="G207" s="2" t="s">
        <v>147</v>
      </c>
      <c r="H207" s="3" t="s">
        <v>148</v>
      </c>
      <c r="I207" s="10" t="n">
        <v>174954</v>
      </c>
      <c r="J207" s="11" t="n">
        <f aca="false">I207/1000</f>
        <v>174.954</v>
      </c>
      <c r="K207" s="10" t="n">
        <v>584</v>
      </c>
      <c r="L207" s="12" t="n">
        <f aca="false">K207/1000</f>
        <v>0.584</v>
      </c>
      <c r="M207" s="13" t="n">
        <f aca="false">IF(SUMIFS($I$3:$I$30000,$B$3:$B$30000,$B207,$C$3:$C$30000,$C207,$D$3:$D$30000,$D207)=0,0,I207/SUMIFS($I$3:$I$30000,$B$3:$B$30000,$B207,$C$3:$C$30000,$C207,$D$3:$D$30000,$D207))</f>
        <v>0.00149267999895058</v>
      </c>
      <c r="N207" s="10" t="n">
        <v>1564351</v>
      </c>
      <c r="O207" s="11" t="n">
        <f aca="false">N207/1000</f>
        <v>1564.351</v>
      </c>
      <c r="P207" s="10" t="n">
        <v>3787</v>
      </c>
      <c r="Q207" s="12" t="n">
        <f aca="false">P207/1000</f>
        <v>3.787</v>
      </c>
      <c r="R207" s="10" t="n">
        <v>117207975</v>
      </c>
      <c r="S207" s="10" t="n">
        <v>262296</v>
      </c>
    </row>
    <row r="208" customFormat="false" ht="15" hidden="false" customHeight="false" outlineLevel="0" collapsed="false">
      <c r="A208" s="3" t="s">
        <v>95</v>
      </c>
      <c r="B208" s="2" t="s">
        <v>96</v>
      </c>
      <c r="C208" s="2" t="n">
        <v>2025</v>
      </c>
      <c r="D208" s="2" t="s">
        <v>1512</v>
      </c>
      <c r="E208" s="3" t="s">
        <v>1513</v>
      </c>
      <c r="F208" s="2" t="n">
        <v>6</v>
      </c>
      <c r="G208" s="2" t="s">
        <v>192</v>
      </c>
      <c r="H208" s="3" t="s">
        <v>193</v>
      </c>
      <c r="I208" s="10" t="n">
        <v>76829</v>
      </c>
      <c r="J208" s="11" t="n">
        <f aca="false">I208/1000</f>
        <v>76.829</v>
      </c>
      <c r="K208" s="10" t="n">
        <v>98</v>
      </c>
      <c r="L208" s="12" t="n">
        <f aca="false">K208/1000</f>
        <v>0.098</v>
      </c>
      <c r="M208" s="13" t="n">
        <f aca="false">IF(SUMIFS($I$3:$I$30000,$B$3:$B$30000,$B208,$C$3:$C$30000,$C208,$D$3:$D$30000,$D208)=0,0,I208/SUMIFS($I$3:$I$30000,$B$3:$B$30000,$B208,$C$3:$C$30000,$C208,$D$3:$D$30000,$D208))</f>
        <v>0.000655492938940375</v>
      </c>
      <c r="N208" s="10" t="n">
        <v>0</v>
      </c>
      <c r="O208" s="11" t="n">
        <f aca="false">N208/1000</f>
        <v>0</v>
      </c>
      <c r="P208" s="10" t="n">
        <v>0</v>
      </c>
      <c r="Q208" s="12" t="n">
        <f aca="false">P208/1000</f>
        <v>0</v>
      </c>
      <c r="R208" s="10" t="n">
        <v>117207975</v>
      </c>
      <c r="S208" s="10" t="n">
        <v>262296</v>
      </c>
    </row>
    <row r="209" customFormat="false" ht="15" hidden="false" customHeight="false" outlineLevel="0" collapsed="false">
      <c r="A209" s="3" t="s">
        <v>95</v>
      </c>
      <c r="B209" s="2" t="s">
        <v>96</v>
      </c>
      <c r="C209" s="2" t="n">
        <v>2025</v>
      </c>
      <c r="D209" s="2" t="s">
        <v>1512</v>
      </c>
      <c r="E209" s="3" t="s">
        <v>1513</v>
      </c>
      <c r="F209" s="2" t="n">
        <v>7</v>
      </c>
      <c r="G209" s="2" t="s">
        <v>112</v>
      </c>
      <c r="H209" s="3" t="s">
        <v>113</v>
      </c>
      <c r="I209" s="10" t="n">
        <v>53131</v>
      </c>
      <c r="J209" s="11" t="n">
        <f aca="false">I209/1000</f>
        <v>53.131</v>
      </c>
      <c r="K209" s="10" t="n">
        <v>54</v>
      </c>
      <c r="L209" s="12" t="n">
        <f aca="false">K209/1000</f>
        <v>0.054</v>
      </c>
      <c r="M209" s="13" t="n">
        <f aca="false">IF(SUMIFS($I$3:$I$30000,$B$3:$B$30000,$B209,$C$3:$C$30000,$C209,$D$3:$D$30000,$D209)=0,0,I209/SUMIFS($I$3:$I$30000,$B$3:$B$30000,$B209,$C$3:$C$30000,$C209,$D$3:$D$30000,$D209))</f>
        <v>0.000453305331825757</v>
      </c>
      <c r="N209" s="10" t="n">
        <v>0</v>
      </c>
      <c r="O209" s="11" t="n">
        <f aca="false">N209/1000</f>
        <v>0</v>
      </c>
      <c r="P209" s="10" t="n">
        <v>0</v>
      </c>
      <c r="Q209" s="12" t="n">
        <f aca="false">P209/1000</f>
        <v>0</v>
      </c>
      <c r="R209" s="10" t="n">
        <v>117207975</v>
      </c>
      <c r="S209" s="10" t="n">
        <v>262296</v>
      </c>
    </row>
    <row r="210" customFormat="false" ht="15" hidden="false" customHeight="false" outlineLevel="0" collapsed="false">
      <c r="A210" s="3" t="s">
        <v>95</v>
      </c>
      <c r="B210" s="2" t="s">
        <v>96</v>
      </c>
      <c r="C210" s="2" t="n">
        <v>2025</v>
      </c>
      <c r="D210" s="2" t="s">
        <v>1512</v>
      </c>
      <c r="E210" s="3" t="s">
        <v>1513</v>
      </c>
      <c r="F210" s="2" t="n">
        <v>8</v>
      </c>
      <c r="G210" s="2" t="s">
        <v>142</v>
      </c>
      <c r="H210" s="3" t="s">
        <v>143</v>
      </c>
      <c r="I210" s="10" t="n">
        <v>22866</v>
      </c>
      <c r="J210" s="11" t="n">
        <f aca="false">I210/1000</f>
        <v>22.866</v>
      </c>
      <c r="K210" s="10" t="n">
        <v>26</v>
      </c>
      <c r="L210" s="12" t="n">
        <f aca="false">K210/1000</f>
        <v>0.026</v>
      </c>
      <c r="M210" s="13" t="n">
        <f aca="false">IF(SUMIFS($I$3:$I$30000,$B$3:$B$30000,$B210,$C$3:$C$30000,$C210,$D$3:$D$30000,$D210)=0,0,I210/SUMIFS($I$3:$I$30000,$B$3:$B$30000,$B210,$C$3:$C$30000,$C210,$D$3:$D$30000,$D210))</f>
        <v>0.000195089114029997</v>
      </c>
      <c r="N210" s="10" t="n">
        <v>58113</v>
      </c>
      <c r="O210" s="11" t="n">
        <f aca="false">N210/1000</f>
        <v>58.113</v>
      </c>
      <c r="P210" s="10" t="n">
        <v>204</v>
      </c>
      <c r="Q210" s="12" t="n">
        <f aca="false">P210/1000</f>
        <v>0.204</v>
      </c>
      <c r="R210" s="10" t="n">
        <v>117207975</v>
      </c>
      <c r="S210" s="10" t="n">
        <v>262296</v>
      </c>
    </row>
    <row r="211" customFormat="false" ht="15" hidden="false" customHeight="false" outlineLevel="0" collapsed="false">
      <c r="A211" s="3" t="s">
        <v>95</v>
      </c>
      <c r="B211" s="2" t="s">
        <v>96</v>
      </c>
      <c r="C211" s="2" t="n">
        <v>2025</v>
      </c>
      <c r="D211" s="2" t="s">
        <v>1512</v>
      </c>
      <c r="E211" s="3" t="s">
        <v>1513</v>
      </c>
      <c r="F211" s="2" t="n">
        <v>9</v>
      </c>
      <c r="G211" s="2" t="s">
        <v>157</v>
      </c>
      <c r="H211" s="3" t="s">
        <v>158</v>
      </c>
      <c r="I211" s="10" t="n">
        <v>9869</v>
      </c>
      <c r="J211" s="11" t="n">
        <f aca="false">I211/1000</f>
        <v>9.869</v>
      </c>
      <c r="K211" s="10" t="n">
        <v>31</v>
      </c>
      <c r="L211" s="12" t="n">
        <f aca="false">K211/1000</f>
        <v>0.031</v>
      </c>
      <c r="M211" s="13" t="n">
        <f aca="false">IF(SUMIFS($I$3:$I$30000,$B$3:$B$30000,$B211,$C$3:$C$30000,$C211,$D$3:$D$30000,$D211)=0,0,I211/SUMIFS($I$3:$I$30000,$B$3:$B$30000,$B211,$C$3:$C$30000,$C211,$D$3:$D$30000,$D211))</f>
        <v>8.42007551107337E-005</v>
      </c>
      <c r="N211" s="10" t="n">
        <v>0</v>
      </c>
      <c r="O211" s="11" t="n">
        <f aca="false">N211/1000</f>
        <v>0</v>
      </c>
      <c r="P211" s="10" t="n">
        <v>0</v>
      </c>
      <c r="Q211" s="12" t="n">
        <f aca="false">P211/1000</f>
        <v>0</v>
      </c>
      <c r="R211" s="10" t="n">
        <v>117207975</v>
      </c>
      <c r="S211" s="10" t="n">
        <v>262296</v>
      </c>
    </row>
    <row r="212" customFormat="false" ht="15" hidden="false" customHeight="false" outlineLevel="0" collapsed="false">
      <c r="A212" s="3" t="s">
        <v>95</v>
      </c>
      <c r="B212" s="2" t="s">
        <v>96</v>
      </c>
      <c r="C212" s="2" t="n">
        <v>2025</v>
      </c>
      <c r="D212" s="2" t="s">
        <v>1512</v>
      </c>
      <c r="E212" s="3" t="s">
        <v>1513</v>
      </c>
      <c r="F212" s="2" t="n">
        <v>10</v>
      </c>
      <c r="G212" s="2" t="s">
        <v>132</v>
      </c>
      <c r="H212" s="3" t="s">
        <v>133</v>
      </c>
      <c r="I212" s="10" t="n">
        <v>3300</v>
      </c>
      <c r="J212" s="11" t="n">
        <f aca="false">I212/1000</f>
        <v>3.3</v>
      </c>
      <c r="K212" s="10" t="n">
        <v>209</v>
      </c>
      <c r="L212" s="12" t="n">
        <f aca="false">K212/1000</f>
        <v>0.209</v>
      </c>
      <c r="M212" s="13" t="n">
        <f aca="false">IF(SUMIFS($I$3:$I$30000,$B$3:$B$30000,$B212,$C$3:$C$30000,$C212,$D$3:$D$30000,$D212)=0,0,I212/SUMIFS($I$3:$I$30000,$B$3:$B$30000,$B212,$C$3:$C$30000,$C212,$D$3:$D$30000,$D212))</f>
        <v>2.81550807442924E-005</v>
      </c>
      <c r="N212" s="10" t="n">
        <v>133760</v>
      </c>
      <c r="O212" s="11" t="n">
        <f aca="false">N212/1000</f>
        <v>133.76</v>
      </c>
      <c r="P212" s="10" t="n">
        <v>510</v>
      </c>
      <c r="Q212" s="12" t="n">
        <f aca="false">P212/1000</f>
        <v>0.51</v>
      </c>
      <c r="R212" s="10" t="n">
        <v>117207975</v>
      </c>
      <c r="S212" s="10" t="n">
        <v>262296</v>
      </c>
    </row>
    <row r="213" customFormat="false" ht="15" hidden="false" customHeight="false" outlineLevel="0" collapsed="false">
      <c r="A213" s="3" t="s">
        <v>95</v>
      </c>
      <c r="B213" s="2" t="s">
        <v>96</v>
      </c>
      <c r="C213" s="2" t="n">
        <v>2025</v>
      </c>
      <c r="D213" s="2" t="s">
        <v>1512</v>
      </c>
      <c r="E213" s="3" t="s">
        <v>1513</v>
      </c>
      <c r="F213" s="2" t="n">
        <v>11</v>
      </c>
      <c r="G213" s="2" t="s">
        <v>152</v>
      </c>
      <c r="H213" s="3" t="s">
        <v>153</v>
      </c>
      <c r="I213" s="10" t="n">
        <v>2446</v>
      </c>
      <c r="J213" s="11" t="n">
        <f aca="false">I213/1000</f>
        <v>2.446</v>
      </c>
      <c r="K213" s="10" t="n">
        <v>1</v>
      </c>
      <c r="L213" s="12" t="n">
        <f aca="false">K213/1000</f>
        <v>0.001</v>
      </c>
      <c r="M213" s="13" t="n">
        <f aca="false">IF(SUMIFS($I$3:$I$30000,$B$3:$B$30000,$B213,$C$3:$C$30000,$C213,$D$3:$D$30000,$D213)=0,0,I213/SUMIFS($I$3:$I$30000,$B$3:$B$30000,$B213,$C$3:$C$30000,$C213,$D$3:$D$30000,$D213))</f>
        <v>2.08688871213755E-005</v>
      </c>
      <c r="N213" s="10" t="n">
        <v>0</v>
      </c>
      <c r="O213" s="11" t="n">
        <f aca="false">N213/1000</f>
        <v>0</v>
      </c>
      <c r="P213" s="10" t="n">
        <v>0</v>
      </c>
      <c r="Q213" s="12" t="n">
        <f aca="false">P213/1000</f>
        <v>0</v>
      </c>
      <c r="R213" s="10" t="n">
        <v>117207975</v>
      </c>
      <c r="S213" s="10" t="n">
        <v>262296</v>
      </c>
    </row>
    <row r="214" customFormat="false" ht="15" hidden="false" customHeight="false" outlineLevel="0" collapsed="false">
      <c r="A214" s="3" t="s">
        <v>95</v>
      </c>
      <c r="B214" s="2" t="s">
        <v>96</v>
      </c>
      <c r="C214" s="2" t="n">
        <v>2025</v>
      </c>
      <c r="D214" s="2" t="s">
        <v>1512</v>
      </c>
      <c r="E214" s="3" t="s">
        <v>1513</v>
      </c>
      <c r="F214" s="2" t="n">
        <v>12</v>
      </c>
      <c r="G214" s="2" t="s">
        <v>137</v>
      </c>
      <c r="H214" s="3" t="s">
        <v>138</v>
      </c>
      <c r="I214" s="10" t="n">
        <v>1927</v>
      </c>
      <c r="J214" s="11" t="n">
        <f aca="false">I214/1000</f>
        <v>1.927</v>
      </c>
      <c r="K214" s="10" t="n">
        <v>5</v>
      </c>
      <c r="L214" s="12" t="n">
        <f aca="false">K214/1000</f>
        <v>0.005</v>
      </c>
      <c r="M214" s="13" t="n">
        <f aca="false">IF(SUMIFS($I$3:$I$30000,$B$3:$B$30000,$B214,$C$3:$C$30000,$C214,$D$3:$D$30000,$D214)=0,0,I214/SUMIFS($I$3:$I$30000,$B$3:$B$30000,$B214,$C$3:$C$30000,$C214,$D$3:$D$30000,$D214))</f>
        <v>1.64408607861368E-005</v>
      </c>
      <c r="N214" s="10" t="n">
        <v>0</v>
      </c>
      <c r="O214" s="11" t="n">
        <f aca="false">N214/1000</f>
        <v>0</v>
      </c>
      <c r="P214" s="10" t="n">
        <v>0</v>
      </c>
      <c r="Q214" s="12" t="n">
        <f aca="false">P214/1000</f>
        <v>0</v>
      </c>
      <c r="R214" s="10" t="n">
        <v>117207975</v>
      </c>
      <c r="S214" s="10" t="n">
        <v>262296</v>
      </c>
    </row>
    <row r="215" customFormat="false" ht="15" hidden="false" customHeight="false" outlineLevel="0" collapsed="false">
      <c r="A215" s="3" t="s">
        <v>95</v>
      </c>
      <c r="B215" s="2" t="s">
        <v>96</v>
      </c>
      <c r="C215" s="2" t="n">
        <v>2025</v>
      </c>
      <c r="D215" s="2" t="s">
        <v>1512</v>
      </c>
      <c r="E215" s="3" t="s">
        <v>1513</v>
      </c>
      <c r="F215" s="2" t="n">
        <v>13</v>
      </c>
      <c r="G215" s="2" t="s">
        <v>171</v>
      </c>
      <c r="H215" s="3" t="s">
        <v>172</v>
      </c>
      <c r="I215" s="10" t="n">
        <v>1726</v>
      </c>
      <c r="J215" s="11" t="n">
        <f aca="false">I215/1000</f>
        <v>1.726</v>
      </c>
      <c r="K215" s="10" t="n">
        <v>0</v>
      </c>
      <c r="L215" s="12" t="n">
        <f aca="false">K215/1000</f>
        <v>0</v>
      </c>
      <c r="M215" s="13" t="n">
        <f aca="false">IF(SUMIFS($I$3:$I$30000,$B$3:$B$30000,$B215,$C$3:$C$30000,$C215,$D$3:$D$30000,$D215)=0,0,I215/SUMIFS($I$3:$I$30000,$B$3:$B$30000,$B215,$C$3:$C$30000,$C215,$D$3:$D$30000,$D215))</f>
        <v>1.47259604135299E-005</v>
      </c>
      <c r="N215" s="10" t="n">
        <v>0</v>
      </c>
      <c r="O215" s="11" t="n">
        <f aca="false">N215/1000</f>
        <v>0</v>
      </c>
      <c r="P215" s="10" t="n">
        <v>0</v>
      </c>
      <c r="Q215" s="12" t="n">
        <f aca="false">P215/1000</f>
        <v>0</v>
      </c>
      <c r="R215" s="10" t="n">
        <v>117207975</v>
      </c>
      <c r="S215" s="10" t="n">
        <v>262296</v>
      </c>
    </row>
    <row r="216" customFormat="false" ht="15" hidden="false" customHeight="false" outlineLevel="0" collapsed="false">
      <c r="A216" s="3" t="s">
        <v>95</v>
      </c>
      <c r="B216" s="2" t="s">
        <v>96</v>
      </c>
      <c r="C216" s="2" t="n">
        <v>2025</v>
      </c>
      <c r="D216" s="2" t="s">
        <v>1512</v>
      </c>
      <c r="E216" s="3" t="s">
        <v>1513</v>
      </c>
      <c r="F216" s="2" t="n">
        <v>14</v>
      </c>
      <c r="G216" s="2" t="s">
        <v>243</v>
      </c>
      <c r="H216" s="3" t="s">
        <v>244</v>
      </c>
      <c r="I216" s="10" t="n">
        <v>1224</v>
      </c>
      <c r="J216" s="11" t="n">
        <f aca="false">I216/1000</f>
        <v>1.224</v>
      </c>
      <c r="K216" s="10" t="n">
        <v>0</v>
      </c>
      <c r="L216" s="12" t="n">
        <f aca="false">K216/1000</f>
        <v>0</v>
      </c>
      <c r="M216" s="13" t="n">
        <f aca="false">IF(SUMIFS($I$3:$I$30000,$B$3:$B$30000,$B216,$C$3:$C$30000,$C216,$D$3:$D$30000,$D216)=0,0,I216/SUMIFS($I$3:$I$30000,$B$3:$B$30000,$B216,$C$3:$C$30000,$C216,$D$3:$D$30000,$D216))</f>
        <v>1.04429754033375E-005</v>
      </c>
      <c r="N216" s="10" t="n">
        <v>0</v>
      </c>
      <c r="O216" s="11" t="n">
        <f aca="false">N216/1000</f>
        <v>0</v>
      </c>
      <c r="P216" s="10" t="n">
        <v>0</v>
      </c>
      <c r="Q216" s="12" t="n">
        <f aca="false">P216/1000</f>
        <v>0</v>
      </c>
      <c r="R216" s="10" t="n">
        <v>117207975</v>
      </c>
      <c r="S216" s="10" t="n">
        <v>262296</v>
      </c>
    </row>
    <row r="217" customFormat="false" ht="15" hidden="false" customHeight="false" outlineLevel="0" collapsed="false">
      <c r="A217" s="3" t="s">
        <v>95</v>
      </c>
      <c r="B217" s="2" t="s">
        <v>96</v>
      </c>
      <c r="C217" s="2" t="n">
        <v>2025</v>
      </c>
      <c r="D217" s="2" t="s">
        <v>1512</v>
      </c>
      <c r="E217" s="3" t="s">
        <v>1513</v>
      </c>
      <c r="F217" s="2" t="n">
        <v>15</v>
      </c>
      <c r="G217" s="2" t="s">
        <v>122</v>
      </c>
      <c r="H217" s="3" t="s">
        <v>123</v>
      </c>
      <c r="I217" s="10" t="n">
        <v>748</v>
      </c>
      <c r="J217" s="11" t="n">
        <f aca="false">I217/1000</f>
        <v>0.748</v>
      </c>
      <c r="K217" s="10" t="n">
        <v>8</v>
      </c>
      <c r="L217" s="12" t="n">
        <f aca="false">K217/1000</f>
        <v>0.008</v>
      </c>
      <c r="M217" s="13" t="n">
        <f aca="false">IF(SUMIFS($I$3:$I$30000,$B$3:$B$30000,$B217,$C$3:$C$30000,$C217,$D$3:$D$30000,$D217)=0,0,I217/SUMIFS($I$3:$I$30000,$B$3:$B$30000,$B217,$C$3:$C$30000,$C217,$D$3:$D$30000,$D217))</f>
        <v>6.3818183020396E-006</v>
      </c>
      <c r="N217" s="10" t="n">
        <v>3000</v>
      </c>
      <c r="O217" s="11" t="n">
        <f aca="false">N217/1000</f>
        <v>3</v>
      </c>
      <c r="P217" s="10" t="n">
        <v>0</v>
      </c>
      <c r="Q217" s="12" t="n">
        <f aca="false">P217/1000</f>
        <v>0</v>
      </c>
      <c r="R217" s="10" t="n">
        <v>117207975</v>
      </c>
      <c r="S217" s="10" t="n">
        <v>262296</v>
      </c>
    </row>
    <row r="218" customFormat="false" ht="15" hidden="false" customHeight="false" outlineLevel="0" collapsed="false">
      <c r="A218" s="3" t="s">
        <v>95</v>
      </c>
      <c r="B218" s="2" t="s">
        <v>96</v>
      </c>
      <c r="C218" s="2" t="n">
        <v>2025</v>
      </c>
      <c r="D218" s="2" t="s">
        <v>1512</v>
      </c>
      <c r="E218" s="3" t="s">
        <v>1513</v>
      </c>
      <c r="F218" s="2" t="n">
        <v>16</v>
      </c>
      <c r="G218" s="2" t="s">
        <v>162</v>
      </c>
      <c r="H218" s="3" t="s">
        <v>163</v>
      </c>
      <c r="I218" s="10" t="n">
        <v>697</v>
      </c>
      <c r="J218" s="11" t="n">
        <f aca="false">I218/1000</f>
        <v>0.697</v>
      </c>
      <c r="K218" s="10" t="n">
        <v>0</v>
      </c>
      <c r="L218" s="12" t="n">
        <f aca="false">K218/1000</f>
        <v>0</v>
      </c>
      <c r="M218" s="13" t="n">
        <f aca="false">IF(SUMIFS($I$3:$I$30000,$B$3:$B$30000,$B218,$C$3:$C$30000,$C218,$D$3:$D$30000,$D218)=0,0,I218/SUMIFS($I$3:$I$30000,$B$3:$B$30000,$B218,$C$3:$C$30000,$C218,$D$3:$D$30000,$D218))</f>
        <v>5.94669432690054E-006</v>
      </c>
      <c r="N218" s="10" t="n">
        <v>0</v>
      </c>
      <c r="O218" s="11" t="n">
        <f aca="false">N218/1000</f>
        <v>0</v>
      </c>
      <c r="P218" s="10" t="n">
        <v>0</v>
      </c>
      <c r="Q218" s="12" t="n">
        <f aca="false">P218/1000</f>
        <v>0</v>
      </c>
      <c r="R218" s="10" t="n">
        <v>117207975</v>
      </c>
      <c r="S218" s="10" t="n">
        <v>262296</v>
      </c>
    </row>
    <row r="219" customFormat="false" ht="15" hidden="false" customHeight="false" outlineLevel="0" collapsed="false">
      <c r="A219" s="3" t="s">
        <v>95</v>
      </c>
      <c r="B219" s="2" t="s">
        <v>96</v>
      </c>
      <c r="C219" s="2" t="n">
        <v>2025</v>
      </c>
      <c r="D219" s="2" t="s">
        <v>1512</v>
      </c>
      <c r="E219" s="3" t="s">
        <v>1513</v>
      </c>
      <c r="F219" s="2" t="n">
        <v>17</v>
      </c>
      <c r="G219" s="2" t="s">
        <v>180</v>
      </c>
      <c r="H219" s="3" t="s">
        <v>181</v>
      </c>
      <c r="I219" s="10" t="n">
        <v>0</v>
      </c>
      <c r="J219" s="11" t="n">
        <f aca="false">I219/1000</f>
        <v>0</v>
      </c>
      <c r="K219" s="10" t="n">
        <v>0</v>
      </c>
      <c r="L219" s="12" t="n">
        <f aca="false">K219/1000</f>
        <v>0</v>
      </c>
      <c r="M219" s="13" t="n">
        <f aca="false">IF(SUMIFS($I$3:$I$30000,$B$3:$B$30000,$B219,$C$3:$C$30000,$C219,$D$3:$D$30000,$D219)=0,0,I219/SUMIFS($I$3:$I$30000,$B$3:$B$30000,$B219,$C$3:$C$30000,$C219,$D$3:$D$30000,$D219))</f>
        <v>0</v>
      </c>
      <c r="N219" s="10" t="n">
        <v>19073</v>
      </c>
      <c r="O219" s="11" t="n">
        <f aca="false">N219/1000</f>
        <v>19.073</v>
      </c>
      <c r="P219" s="10" t="n">
        <v>58</v>
      </c>
      <c r="Q219" s="12" t="n">
        <f aca="false">P219/1000</f>
        <v>0.058</v>
      </c>
      <c r="R219" s="10" t="n">
        <v>117207975</v>
      </c>
      <c r="S219" s="10" t="n">
        <v>262296</v>
      </c>
    </row>
    <row r="220" customFormat="false" ht="15" hidden="false" customHeight="false" outlineLevel="0" collapsed="false">
      <c r="A220" s="3" t="s">
        <v>95</v>
      </c>
      <c r="B220" s="2" t="s">
        <v>96</v>
      </c>
      <c r="C220" s="2" t="n">
        <v>2025</v>
      </c>
      <c r="D220" s="2" t="s">
        <v>1514</v>
      </c>
      <c r="E220" s="3" t="s">
        <v>1515</v>
      </c>
      <c r="F220" s="2" t="n">
        <v>1</v>
      </c>
      <c r="G220" s="2" t="s">
        <v>147</v>
      </c>
      <c r="H220" s="3" t="s">
        <v>148</v>
      </c>
      <c r="I220" s="10" t="n">
        <v>306590</v>
      </c>
      <c r="J220" s="11" t="n">
        <f aca="false">I220/1000</f>
        <v>306.59</v>
      </c>
      <c r="K220" s="10" t="n">
        <v>4542</v>
      </c>
      <c r="L220" s="12" t="n">
        <f aca="false">K220/1000</f>
        <v>4.542</v>
      </c>
      <c r="M220" s="13" t="n">
        <f aca="false">IF(SUMIFS($I$3:$I$30000,$B$3:$B$30000,$B220,$C$3:$C$30000,$C220,$D$3:$D$30000,$D220)=0,0,I220/SUMIFS($I$3:$I$30000,$B$3:$B$30000,$B220,$C$3:$C$30000,$C220,$D$3:$D$30000,$D220))</f>
        <v>0.377122459322092</v>
      </c>
      <c r="N220" s="10" t="n">
        <v>0</v>
      </c>
      <c r="O220" s="11" t="n">
        <f aca="false">N220/1000</f>
        <v>0</v>
      </c>
      <c r="P220" s="10" t="n">
        <v>0</v>
      </c>
      <c r="Q220" s="12" t="n">
        <f aca="false">P220/1000</f>
        <v>0</v>
      </c>
      <c r="R220" s="10" t="n">
        <v>812972</v>
      </c>
      <c r="S220" s="10" t="n">
        <v>7009</v>
      </c>
    </row>
    <row r="221" customFormat="false" ht="15" hidden="false" customHeight="false" outlineLevel="0" collapsed="false">
      <c r="A221" s="3" t="s">
        <v>95</v>
      </c>
      <c r="B221" s="2" t="s">
        <v>96</v>
      </c>
      <c r="C221" s="2" t="n">
        <v>2025</v>
      </c>
      <c r="D221" s="2" t="s">
        <v>1514</v>
      </c>
      <c r="E221" s="3" t="s">
        <v>1515</v>
      </c>
      <c r="F221" s="2" t="n">
        <v>2</v>
      </c>
      <c r="G221" s="2" t="s">
        <v>122</v>
      </c>
      <c r="H221" s="3" t="s">
        <v>123</v>
      </c>
      <c r="I221" s="10" t="n">
        <v>285885</v>
      </c>
      <c r="J221" s="11" t="n">
        <f aca="false">I221/1000</f>
        <v>285.885</v>
      </c>
      <c r="K221" s="10" t="n">
        <v>1319</v>
      </c>
      <c r="L221" s="12" t="n">
        <f aca="false">K221/1000</f>
        <v>1.319</v>
      </c>
      <c r="M221" s="13" t="n">
        <f aca="false">IF(SUMIFS($I$3:$I$30000,$B$3:$B$30000,$B221,$C$3:$C$30000,$C221,$D$3:$D$30000,$D221)=0,0,I221/SUMIFS($I$3:$I$30000,$B$3:$B$30000,$B221,$C$3:$C$30000,$C221,$D$3:$D$30000,$D221))</f>
        <v>0.351654177511649</v>
      </c>
      <c r="N221" s="10" t="n">
        <v>0</v>
      </c>
      <c r="O221" s="11" t="n">
        <f aca="false">N221/1000</f>
        <v>0</v>
      </c>
      <c r="P221" s="10" t="n">
        <v>0</v>
      </c>
      <c r="Q221" s="12" t="n">
        <f aca="false">P221/1000</f>
        <v>0</v>
      </c>
      <c r="R221" s="10" t="n">
        <v>812972</v>
      </c>
      <c r="S221" s="10" t="n">
        <v>7009</v>
      </c>
    </row>
    <row r="222" customFormat="false" ht="15" hidden="false" customHeight="false" outlineLevel="0" collapsed="false">
      <c r="A222" s="3" t="s">
        <v>95</v>
      </c>
      <c r="B222" s="2" t="s">
        <v>96</v>
      </c>
      <c r="C222" s="2" t="n">
        <v>2025</v>
      </c>
      <c r="D222" s="2" t="s">
        <v>1514</v>
      </c>
      <c r="E222" s="3" t="s">
        <v>1515</v>
      </c>
      <c r="F222" s="2" t="n">
        <v>3</v>
      </c>
      <c r="G222" s="2" t="s">
        <v>107</v>
      </c>
      <c r="H222" s="3" t="s">
        <v>108</v>
      </c>
      <c r="I222" s="10" t="n">
        <v>110770</v>
      </c>
      <c r="J222" s="11" t="n">
        <f aca="false">I222/1000</f>
        <v>110.77</v>
      </c>
      <c r="K222" s="10" t="n">
        <v>579</v>
      </c>
      <c r="L222" s="12" t="n">
        <f aca="false">K222/1000</f>
        <v>0.579</v>
      </c>
      <c r="M222" s="13" t="n">
        <f aca="false">IF(SUMIFS($I$3:$I$30000,$B$3:$B$30000,$B222,$C$3:$C$30000,$C222,$D$3:$D$30000,$D222)=0,0,I222/SUMIFS($I$3:$I$30000,$B$3:$B$30000,$B222,$C$3:$C$30000,$C222,$D$3:$D$30000,$D222))</f>
        <v>0.136253155090212</v>
      </c>
      <c r="N222" s="10" t="n">
        <v>542000</v>
      </c>
      <c r="O222" s="11" t="n">
        <f aca="false">N222/1000</f>
        <v>542</v>
      </c>
      <c r="P222" s="10" t="n">
        <v>22229</v>
      </c>
      <c r="Q222" s="12" t="n">
        <f aca="false">P222/1000</f>
        <v>22.229</v>
      </c>
      <c r="R222" s="10" t="n">
        <v>812972</v>
      </c>
      <c r="S222" s="10" t="n">
        <v>7009</v>
      </c>
    </row>
    <row r="223" customFormat="false" ht="15" hidden="false" customHeight="false" outlineLevel="0" collapsed="false">
      <c r="A223" s="3" t="s">
        <v>95</v>
      </c>
      <c r="B223" s="2" t="s">
        <v>96</v>
      </c>
      <c r="C223" s="2" t="n">
        <v>2025</v>
      </c>
      <c r="D223" s="2" t="s">
        <v>1514</v>
      </c>
      <c r="E223" s="3" t="s">
        <v>1515</v>
      </c>
      <c r="F223" s="2" t="n">
        <v>4</v>
      </c>
      <c r="G223" s="2" t="s">
        <v>97</v>
      </c>
      <c r="H223" s="3" t="s">
        <v>98</v>
      </c>
      <c r="I223" s="10" t="n">
        <v>84136</v>
      </c>
      <c r="J223" s="11" t="n">
        <f aca="false">I223/1000</f>
        <v>84.136</v>
      </c>
      <c r="K223" s="10" t="n">
        <v>446</v>
      </c>
      <c r="L223" s="12" t="n">
        <f aca="false">K223/1000</f>
        <v>0.446</v>
      </c>
      <c r="M223" s="13" t="n">
        <f aca="false">IF(SUMIFS($I$3:$I$30000,$B$3:$B$30000,$B223,$C$3:$C$30000,$C223,$D$3:$D$30000,$D223)=0,0,I223/SUMIFS($I$3:$I$30000,$B$3:$B$30000,$B223,$C$3:$C$30000,$C223,$D$3:$D$30000,$D223))</f>
        <v>0.103491879179111</v>
      </c>
      <c r="N223" s="10" t="n">
        <v>5976284</v>
      </c>
      <c r="O223" s="11" t="n">
        <f aca="false">N223/1000</f>
        <v>5976.284</v>
      </c>
      <c r="P223" s="10" t="n">
        <v>44763</v>
      </c>
      <c r="Q223" s="12" t="n">
        <f aca="false">P223/1000</f>
        <v>44.763</v>
      </c>
      <c r="R223" s="10" t="n">
        <v>812972</v>
      </c>
      <c r="S223" s="10" t="n">
        <v>7009</v>
      </c>
    </row>
    <row r="224" customFormat="false" ht="15" hidden="false" customHeight="false" outlineLevel="0" collapsed="false">
      <c r="A224" s="3" t="s">
        <v>95</v>
      </c>
      <c r="B224" s="2" t="s">
        <v>96</v>
      </c>
      <c r="C224" s="2" t="n">
        <v>2025</v>
      </c>
      <c r="D224" s="2" t="s">
        <v>1514</v>
      </c>
      <c r="E224" s="3" t="s">
        <v>1515</v>
      </c>
      <c r="F224" s="2" t="n">
        <v>5</v>
      </c>
      <c r="G224" s="2" t="s">
        <v>377</v>
      </c>
      <c r="H224" s="3" t="s">
        <v>378</v>
      </c>
      <c r="I224" s="10" t="n">
        <v>22142</v>
      </c>
      <c r="J224" s="11" t="n">
        <f aca="false">I224/1000</f>
        <v>22.142</v>
      </c>
      <c r="K224" s="10" t="n">
        <v>122</v>
      </c>
      <c r="L224" s="12" t="n">
        <f aca="false">K224/1000</f>
        <v>0.122</v>
      </c>
      <c r="M224" s="13" t="n">
        <f aca="false">IF(SUMIFS($I$3:$I$30000,$B$3:$B$30000,$B224,$C$3:$C$30000,$C224,$D$3:$D$30000,$D224)=0,0,I224/SUMIFS($I$3:$I$30000,$B$3:$B$30000,$B224,$C$3:$C$30000,$C224,$D$3:$D$30000,$D224))</f>
        <v>0.0272358703620789</v>
      </c>
      <c r="N224" s="10" t="n">
        <v>0</v>
      </c>
      <c r="O224" s="11" t="n">
        <f aca="false">N224/1000</f>
        <v>0</v>
      </c>
      <c r="P224" s="10" t="n">
        <v>0</v>
      </c>
      <c r="Q224" s="12" t="n">
        <f aca="false">P224/1000</f>
        <v>0</v>
      </c>
      <c r="R224" s="10" t="n">
        <v>812972</v>
      </c>
      <c r="S224" s="10" t="n">
        <v>7009</v>
      </c>
    </row>
    <row r="225" customFormat="false" ht="15" hidden="false" customHeight="false" outlineLevel="0" collapsed="false">
      <c r="A225" s="3" t="s">
        <v>95</v>
      </c>
      <c r="B225" s="2" t="s">
        <v>96</v>
      </c>
      <c r="C225" s="2" t="n">
        <v>2025</v>
      </c>
      <c r="D225" s="2" t="s">
        <v>1514</v>
      </c>
      <c r="E225" s="3" t="s">
        <v>1515</v>
      </c>
      <c r="F225" s="2" t="n">
        <v>6</v>
      </c>
      <c r="G225" s="2" t="s">
        <v>112</v>
      </c>
      <c r="H225" s="3" t="s">
        <v>113</v>
      </c>
      <c r="I225" s="10" t="n">
        <v>3449</v>
      </c>
      <c r="J225" s="11" t="n">
        <f aca="false">I225/1000</f>
        <v>3.449</v>
      </c>
      <c r="K225" s="10" t="n">
        <v>1</v>
      </c>
      <c r="L225" s="12" t="n">
        <f aca="false">K225/1000</f>
        <v>0.001</v>
      </c>
      <c r="M225" s="13" t="n">
        <f aca="false">IF(SUMIFS($I$3:$I$30000,$B$3:$B$30000,$B225,$C$3:$C$30000,$C225,$D$3:$D$30000,$D225)=0,0,I225/SUMIFS($I$3:$I$30000,$B$3:$B$30000,$B225,$C$3:$C$30000,$C225,$D$3:$D$30000,$D225))</f>
        <v>0.00424245853485729</v>
      </c>
      <c r="N225" s="10" t="n">
        <v>0</v>
      </c>
      <c r="O225" s="11" t="n">
        <f aca="false">N225/1000</f>
        <v>0</v>
      </c>
      <c r="P225" s="10" t="n">
        <v>0</v>
      </c>
      <c r="Q225" s="12" t="n">
        <f aca="false">P225/1000</f>
        <v>0</v>
      </c>
      <c r="R225" s="10" t="n">
        <v>812972</v>
      </c>
      <c r="S225" s="10" t="n">
        <v>7009</v>
      </c>
    </row>
    <row r="226" customFormat="false" ht="15" hidden="false" customHeight="false" outlineLevel="0" collapsed="false">
      <c r="A226" s="3" t="s">
        <v>95</v>
      </c>
      <c r="B226" s="2" t="s">
        <v>96</v>
      </c>
      <c r="C226" s="2" t="n">
        <v>2025</v>
      </c>
      <c r="D226" s="2" t="s">
        <v>1514</v>
      </c>
      <c r="E226" s="3" t="s">
        <v>1515</v>
      </c>
      <c r="F226" s="2" t="n">
        <v>7</v>
      </c>
      <c r="G226" s="2" t="s">
        <v>142</v>
      </c>
      <c r="H226" s="3" t="s">
        <v>143</v>
      </c>
      <c r="I226" s="10" t="n">
        <v>0</v>
      </c>
      <c r="J226" s="11" t="n">
        <f aca="false">I226/1000</f>
        <v>0</v>
      </c>
      <c r="K226" s="10" t="n">
        <v>0</v>
      </c>
      <c r="L226" s="12" t="n">
        <f aca="false">K226/1000</f>
        <v>0</v>
      </c>
      <c r="M226" s="13" t="n">
        <f aca="false">IF(SUMIFS($I$3:$I$30000,$B$3:$B$30000,$B226,$C$3:$C$30000,$C226,$D$3:$D$30000,$D226)=0,0,I226/SUMIFS($I$3:$I$30000,$B$3:$B$30000,$B226,$C$3:$C$30000,$C226,$D$3:$D$30000,$D226))</f>
        <v>0</v>
      </c>
      <c r="N226" s="10" t="n">
        <v>4637790</v>
      </c>
      <c r="O226" s="11" t="n">
        <f aca="false">N226/1000</f>
        <v>4637.79</v>
      </c>
      <c r="P226" s="10" t="n">
        <v>24403</v>
      </c>
      <c r="Q226" s="12" t="n">
        <f aca="false">P226/1000</f>
        <v>24.403</v>
      </c>
      <c r="R226" s="10" t="n">
        <v>812972</v>
      </c>
      <c r="S226" s="10" t="n">
        <v>7009</v>
      </c>
    </row>
    <row r="227" customFormat="false" ht="15" hidden="false" customHeight="false" outlineLevel="0" collapsed="false">
      <c r="A227" s="3" t="s">
        <v>95</v>
      </c>
      <c r="B227" s="2" t="s">
        <v>96</v>
      </c>
      <c r="C227" s="2" t="n">
        <v>2025</v>
      </c>
      <c r="D227" s="2" t="s">
        <v>1514</v>
      </c>
      <c r="E227" s="3" t="s">
        <v>1515</v>
      </c>
      <c r="F227" s="2" t="n">
        <v>8</v>
      </c>
      <c r="G227" s="2" t="s">
        <v>137</v>
      </c>
      <c r="H227" s="3" t="s">
        <v>138</v>
      </c>
      <c r="I227" s="10" t="n">
        <v>0</v>
      </c>
      <c r="J227" s="11" t="n">
        <f aca="false">I227/1000</f>
        <v>0</v>
      </c>
      <c r="K227" s="10" t="n">
        <v>0</v>
      </c>
      <c r="L227" s="12" t="n">
        <f aca="false">K227/1000</f>
        <v>0</v>
      </c>
      <c r="M227" s="13" t="n">
        <f aca="false">IF(SUMIFS($I$3:$I$30000,$B$3:$B$30000,$B227,$C$3:$C$30000,$C227,$D$3:$D$30000,$D227)=0,0,I227/SUMIFS($I$3:$I$30000,$B$3:$B$30000,$B227,$C$3:$C$30000,$C227,$D$3:$D$30000,$D227))</f>
        <v>0</v>
      </c>
      <c r="N227" s="10" t="n">
        <v>470002</v>
      </c>
      <c r="O227" s="11" t="n">
        <f aca="false">N227/1000</f>
        <v>470.002</v>
      </c>
      <c r="P227" s="10" t="n">
        <v>1551</v>
      </c>
      <c r="Q227" s="12" t="n">
        <f aca="false">P227/1000</f>
        <v>1.551</v>
      </c>
      <c r="R227" s="10" t="n">
        <v>812972</v>
      </c>
      <c r="S227" s="10" t="n">
        <v>7009</v>
      </c>
    </row>
    <row r="228" customFormat="false" ht="15" hidden="false" customHeight="false" outlineLevel="0" collapsed="false">
      <c r="A228" s="3" t="s">
        <v>95</v>
      </c>
      <c r="B228" s="2" t="s">
        <v>96</v>
      </c>
      <c r="C228" s="2" t="n">
        <v>2025</v>
      </c>
      <c r="D228" s="2" t="s">
        <v>1514</v>
      </c>
      <c r="E228" s="3" t="s">
        <v>1515</v>
      </c>
      <c r="F228" s="2" t="n">
        <v>9</v>
      </c>
      <c r="G228" s="2" t="s">
        <v>102</v>
      </c>
      <c r="H228" s="3" t="s">
        <v>103</v>
      </c>
      <c r="I228" s="10" t="n">
        <v>0</v>
      </c>
      <c r="J228" s="11" t="n">
        <f aca="false">I228/1000</f>
        <v>0</v>
      </c>
      <c r="K228" s="10" t="n">
        <v>0</v>
      </c>
      <c r="L228" s="12" t="n">
        <f aca="false">K228/1000</f>
        <v>0</v>
      </c>
      <c r="M228" s="13" t="n">
        <f aca="false">IF(SUMIFS($I$3:$I$30000,$B$3:$B$30000,$B228,$C$3:$C$30000,$C228,$D$3:$D$30000,$D228)=0,0,I228/SUMIFS($I$3:$I$30000,$B$3:$B$30000,$B228,$C$3:$C$30000,$C228,$D$3:$D$30000,$D228))</f>
        <v>0</v>
      </c>
      <c r="N228" s="10" t="n">
        <v>1558860</v>
      </c>
      <c r="O228" s="11" t="n">
        <f aca="false">N228/1000</f>
        <v>1558.86</v>
      </c>
      <c r="P228" s="10" t="n">
        <v>79548</v>
      </c>
      <c r="Q228" s="12" t="n">
        <f aca="false">P228/1000</f>
        <v>79.548</v>
      </c>
      <c r="R228" s="10" t="n">
        <v>812972</v>
      </c>
      <c r="S228" s="10" t="n">
        <v>7009</v>
      </c>
    </row>
    <row r="229" customFormat="false" ht="15" hidden="false" customHeight="false" outlineLevel="0" collapsed="false">
      <c r="A229" s="3" t="s">
        <v>95</v>
      </c>
      <c r="B229" s="2" t="s">
        <v>96</v>
      </c>
      <c r="C229" s="2" t="n">
        <v>2025</v>
      </c>
      <c r="D229" s="2" t="s">
        <v>1514</v>
      </c>
      <c r="E229" s="3" t="s">
        <v>1515</v>
      </c>
      <c r="F229" s="2" t="n">
        <v>10</v>
      </c>
      <c r="G229" s="2" t="s">
        <v>192</v>
      </c>
      <c r="H229" s="3" t="s">
        <v>193</v>
      </c>
      <c r="I229" s="10" t="n">
        <v>0</v>
      </c>
      <c r="J229" s="11" t="n">
        <f aca="false">I229/1000</f>
        <v>0</v>
      </c>
      <c r="K229" s="10" t="n">
        <v>0</v>
      </c>
      <c r="L229" s="12" t="n">
        <f aca="false">K229/1000</f>
        <v>0</v>
      </c>
      <c r="M229" s="13" t="n">
        <f aca="false">IF(SUMIFS($I$3:$I$30000,$B$3:$B$30000,$B229,$C$3:$C$30000,$C229,$D$3:$D$30000,$D229)=0,0,I229/SUMIFS($I$3:$I$30000,$B$3:$B$30000,$B229,$C$3:$C$30000,$C229,$D$3:$D$30000,$D229))</f>
        <v>0</v>
      </c>
      <c r="N229" s="10" t="n">
        <v>5062703</v>
      </c>
      <c r="O229" s="11" t="n">
        <f aca="false">N229/1000</f>
        <v>5062.703</v>
      </c>
      <c r="P229" s="10" t="n">
        <v>16592</v>
      </c>
      <c r="Q229" s="12" t="n">
        <f aca="false">P229/1000</f>
        <v>16.592</v>
      </c>
      <c r="R229" s="10" t="n">
        <v>812972</v>
      </c>
      <c r="S229" s="10" t="n">
        <v>7009</v>
      </c>
    </row>
    <row r="230" customFormat="false" ht="15" hidden="false" customHeight="false" outlineLevel="0" collapsed="false">
      <c r="A230" s="3" t="s">
        <v>95</v>
      </c>
      <c r="B230" s="2" t="s">
        <v>96</v>
      </c>
      <c r="C230" s="2" t="n">
        <v>2026</v>
      </c>
      <c r="D230" s="2" t="s">
        <v>1508</v>
      </c>
      <c r="E230" s="3" t="s">
        <v>1509</v>
      </c>
      <c r="F230" s="2" t="n">
        <v>1</v>
      </c>
      <c r="G230" s="2" t="s">
        <v>492</v>
      </c>
      <c r="H230" s="3" t="s">
        <v>493</v>
      </c>
      <c r="I230" s="10" t="n">
        <v>8475</v>
      </c>
      <c r="J230" s="11" t="n">
        <f aca="false">I230/1000</f>
        <v>8.475</v>
      </c>
      <c r="K230" s="10" t="n">
        <v>100</v>
      </c>
      <c r="L230" s="12" t="n">
        <f aca="false">K230/1000</f>
        <v>0.1</v>
      </c>
      <c r="M230" s="13" t="n">
        <f aca="false">IF(SUMIFS($I$3:$I$30000,$B$3:$B$30000,$B230,$C$3:$C$30000,$C230,$D$3:$D$30000,$D230)=0,0,I230/SUMIFS($I$3:$I$30000,$B$3:$B$30000,$B230,$C$3:$C$30000,$C230,$D$3:$D$30000,$D230))</f>
        <v>0.986612339930151</v>
      </c>
      <c r="N230" s="10" t="n">
        <v>0</v>
      </c>
      <c r="O230" s="11" t="n">
        <f aca="false">N230/1000</f>
        <v>0</v>
      </c>
      <c r="P230" s="10" t="n">
        <v>0</v>
      </c>
      <c r="Q230" s="12" t="n">
        <f aca="false">P230/1000</f>
        <v>0</v>
      </c>
      <c r="R230" s="10" t="n">
        <v>8590</v>
      </c>
      <c r="S230" s="10" t="n">
        <v>102</v>
      </c>
    </row>
    <row r="231" customFormat="false" ht="15" hidden="false" customHeight="false" outlineLevel="0" collapsed="false">
      <c r="A231" s="3" t="s">
        <v>95</v>
      </c>
      <c r="B231" s="2" t="s">
        <v>96</v>
      </c>
      <c r="C231" s="2" t="n">
        <v>2026</v>
      </c>
      <c r="D231" s="2" t="s">
        <v>1508</v>
      </c>
      <c r="E231" s="3" t="s">
        <v>1509</v>
      </c>
      <c r="F231" s="2" t="n">
        <v>2</v>
      </c>
      <c r="G231" s="2" t="s">
        <v>97</v>
      </c>
      <c r="H231" s="3" t="s">
        <v>98</v>
      </c>
      <c r="I231" s="10" t="n">
        <v>85</v>
      </c>
      <c r="J231" s="11" t="n">
        <f aca="false">I231/1000</f>
        <v>0.085</v>
      </c>
      <c r="K231" s="10" t="n">
        <v>0</v>
      </c>
      <c r="L231" s="12" t="n">
        <f aca="false">K231/1000</f>
        <v>0</v>
      </c>
      <c r="M231" s="13" t="n">
        <f aca="false">IF(SUMIFS($I$3:$I$30000,$B$3:$B$30000,$B231,$C$3:$C$30000,$C231,$D$3:$D$30000,$D231)=0,0,I231/SUMIFS($I$3:$I$30000,$B$3:$B$30000,$B231,$C$3:$C$30000,$C231,$D$3:$D$30000,$D231))</f>
        <v>0.00989522700814901</v>
      </c>
      <c r="N231" s="10" t="n">
        <v>0</v>
      </c>
      <c r="O231" s="11" t="n">
        <f aca="false">N231/1000</f>
        <v>0</v>
      </c>
      <c r="P231" s="10" t="n">
        <v>0</v>
      </c>
      <c r="Q231" s="12" t="n">
        <f aca="false">P231/1000</f>
        <v>0</v>
      </c>
      <c r="R231" s="10" t="n">
        <v>8590</v>
      </c>
      <c r="S231" s="10" t="n">
        <v>102</v>
      </c>
    </row>
    <row r="232" customFormat="false" ht="15" hidden="false" customHeight="false" outlineLevel="0" collapsed="false">
      <c r="A232" s="3" t="s">
        <v>95</v>
      </c>
      <c r="B232" s="2" t="s">
        <v>96</v>
      </c>
      <c r="C232" s="2" t="n">
        <v>2026</v>
      </c>
      <c r="D232" s="2" t="s">
        <v>1508</v>
      </c>
      <c r="E232" s="3" t="s">
        <v>1509</v>
      </c>
      <c r="F232" s="2" t="n">
        <v>3</v>
      </c>
      <c r="G232" s="2" t="s">
        <v>500</v>
      </c>
      <c r="H232" s="3" t="s">
        <v>501</v>
      </c>
      <c r="I232" s="10" t="n">
        <v>30</v>
      </c>
      <c r="J232" s="11" t="n">
        <f aca="false">I232/1000</f>
        <v>0.03</v>
      </c>
      <c r="K232" s="10" t="n">
        <v>2</v>
      </c>
      <c r="L232" s="12" t="n">
        <f aca="false">K232/1000</f>
        <v>0.002</v>
      </c>
      <c r="M232" s="13" t="n">
        <f aca="false">IF(SUMIFS($I$3:$I$30000,$B$3:$B$30000,$B232,$C$3:$C$30000,$C232,$D$3:$D$30000,$D232)=0,0,I232/SUMIFS($I$3:$I$30000,$B$3:$B$30000,$B232,$C$3:$C$30000,$C232,$D$3:$D$30000,$D232))</f>
        <v>0.00349243306169965</v>
      </c>
      <c r="N232" s="10" t="n">
        <v>0</v>
      </c>
      <c r="O232" s="11" t="n">
        <f aca="false">N232/1000</f>
        <v>0</v>
      </c>
      <c r="P232" s="10" t="n">
        <v>0</v>
      </c>
      <c r="Q232" s="12" t="n">
        <f aca="false">P232/1000</f>
        <v>0</v>
      </c>
      <c r="R232" s="10" t="n">
        <v>8590</v>
      </c>
      <c r="S232" s="10" t="n">
        <v>102</v>
      </c>
    </row>
    <row r="233" customFormat="false" ht="15" hidden="false" customHeight="false" outlineLevel="0" collapsed="false">
      <c r="A233" s="3" t="s">
        <v>95</v>
      </c>
      <c r="B233" s="2" t="s">
        <v>96</v>
      </c>
      <c r="C233" s="2" t="n">
        <v>2026</v>
      </c>
      <c r="D233" s="2" t="s">
        <v>1510</v>
      </c>
      <c r="E233" s="3" t="s">
        <v>1511</v>
      </c>
      <c r="F233" s="2" t="n">
        <v>1</v>
      </c>
      <c r="G233" s="2" t="s">
        <v>97</v>
      </c>
      <c r="H233" s="3" t="s">
        <v>98</v>
      </c>
      <c r="I233" s="10" t="n">
        <v>167463</v>
      </c>
      <c r="J233" s="11" t="n">
        <f aca="false">I233/1000</f>
        <v>167.463</v>
      </c>
      <c r="K233" s="10" t="n">
        <v>325</v>
      </c>
      <c r="L233" s="12" t="n">
        <f aca="false">K233/1000</f>
        <v>0.325</v>
      </c>
      <c r="M233" s="13" t="n">
        <f aca="false">IF(SUMIFS($I$3:$I$30000,$B$3:$B$30000,$B233,$C$3:$C$30000,$C233,$D$3:$D$30000,$D233)=0,0,I233/SUMIFS($I$3:$I$30000,$B$3:$B$30000,$B233,$C$3:$C$30000,$C233,$D$3:$D$30000,$D233))</f>
        <v>0.471485041471696</v>
      </c>
      <c r="N233" s="10" t="n">
        <v>0</v>
      </c>
      <c r="O233" s="11" t="n">
        <f aca="false">N233/1000</f>
        <v>0</v>
      </c>
      <c r="P233" s="10" t="n">
        <v>0</v>
      </c>
      <c r="Q233" s="12" t="n">
        <f aca="false">P233/1000</f>
        <v>0</v>
      </c>
      <c r="R233" s="10" t="n">
        <v>355182</v>
      </c>
      <c r="S233" s="10" t="n">
        <v>583</v>
      </c>
    </row>
    <row r="234" customFormat="false" ht="15" hidden="false" customHeight="false" outlineLevel="0" collapsed="false">
      <c r="A234" s="3" t="s">
        <v>95</v>
      </c>
      <c r="B234" s="2" t="s">
        <v>96</v>
      </c>
      <c r="C234" s="2" t="n">
        <v>2026</v>
      </c>
      <c r="D234" s="2" t="s">
        <v>1510</v>
      </c>
      <c r="E234" s="3" t="s">
        <v>1511</v>
      </c>
      <c r="F234" s="2" t="n">
        <v>2</v>
      </c>
      <c r="G234" s="2" t="s">
        <v>107</v>
      </c>
      <c r="H234" s="3" t="s">
        <v>108</v>
      </c>
      <c r="I234" s="10" t="n">
        <v>133373</v>
      </c>
      <c r="J234" s="11" t="n">
        <f aca="false">I234/1000</f>
        <v>133.373</v>
      </c>
      <c r="K234" s="10" t="n">
        <v>142</v>
      </c>
      <c r="L234" s="12" t="n">
        <f aca="false">K234/1000</f>
        <v>0.142</v>
      </c>
      <c r="M234" s="13" t="n">
        <f aca="false">IF(SUMIFS($I$3:$I$30000,$B$3:$B$30000,$B234,$C$3:$C$30000,$C234,$D$3:$D$30000,$D234)=0,0,I234/SUMIFS($I$3:$I$30000,$B$3:$B$30000,$B234,$C$3:$C$30000,$C234,$D$3:$D$30000,$D234))</f>
        <v>0.375506078573802</v>
      </c>
      <c r="N234" s="10" t="n">
        <v>0</v>
      </c>
      <c r="O234" s="11" t="n">
        <f aca="false">N234/1000</f>
        <v>0</v>
      </c>
      <c r="P234" s="10" t="n">
        <v>0</v>
      </c>
      <c r="Q234" s="12" t="n">
        <f aca="false">P234/1000</f>
        <v>0</v>
      </c>
      <c r="R234" s="10" t="n">
        <v>355182</v>
      </c>
      <c r="S234" s="10" t="n">
        <v>583</v>
      </c>
    </row>
    <row r="235" customFormat="false" ht="15" hidden="false" customHeight="false" outlineLevel="0" collapsed="false">
      <c r="A235" s="3" t="s">
        <v>95</v>
      </c>
      <c r="B235" s="2" t="s">
        <v>96</v>
      </c>
      <c r="C235" s="2" t="n">
        <v>2026</v>
      </c>
      <c r="D235" s="2" t="s">
        <v>1510</v>
      </c>
      <c r="E235" s="3" t="s">
        <v>1511</v>
      </c>
      <c r="F235" s="2" t="n">
        <v>3</v>
      </c>
      <c r="G235" s="2" t="s">
        <v>192</v>
      </c>
      <c r="H235" s="3" t="s">
        <v>193</v>
      </c>
      <c r="I235" s="10" t="n">
        <v>35000</v>
      </c>
      <c r="J235" s="11" t="n">
        <f aca="false">I235/1000</f>
        <v>35</v>
      </c>
      <c r="K235" s="10" t="n">
        <v>50</v>
      </c>
      <c r="L235" s="12" t="n">
        <f aca="false">K235/1000</f>
        <v>0.05</v>
      </c>
      <c r="M235" s="13" t="n">
        <f aca="false">IF(SUMIFS($I$3:$I$30000,$B$3:$B$30000,$B235,$C$3:$C$30000,$C235,$D$3:$D$30000,$D235)=0,0,I235/SUMIFS($I$3:$I$30000,$B$3:$B$30000,$B235,$C$3:$C$30000,$C235,$D$3:$D$30000,$D235))</f>
        <v>0.0985410296692963</v>
      </c>
      <c r="N235" s="10" t="n">
        <v>0</v>
      </c>
      <c r="O235" s="11" t="n">
        <f aca="false">N235/1000</f>
        <v>0</v>
      </c>
      <c r="P235" s="10" t="n">
        <v>0</v>
      </c>
      <c r="Q235" s="12" t="n">
        <f aca="false">P235/1000</f>
        <v>0</v>
      </c>
      <c r="R235" s="10" t="n">
        <v>355182</v>
      </c>
      <c r="S235" s="10" t="n">
        <v>583</v>
      </c>
    </row>
    <row r="236" customFormat="false" ht="15" hidden="false" customHeight="false" outlineLevel="0" collapsed="false">
      <c r="A236" s="3" t="s">
        <v>95</v>
      </c>
      <c r="B236" s="2" t="s">
        <v>96</v>
      </c>
      <c r="C236" s="2" t="n">
        <v>2026</v>
      </c>
      <c r="D236" s="2" t="s">
        <v>1510</v>
      </c>
      <c r="E236" s="3" t="s">
        <v>1511</v>
      </c>
      <c r="F236" s="2" t="n">
        <v>4</v>
      </c>
      <c r="G236" s="2" t="s">
        <v>112</v>
      </c>
      <c r="H236" s="3" t="s">
        <v>113</v>
      </c>
      <c r="I236" s="10" t="n">
        <v>10324</v>
      </c>
      <c r="J236" s="11" t="n">
        <f aca="false">I236/1000</f>
        <v>10.324</v>
      </c>
      <c r="K236" s="10" t="n">
        <v>4</v>
      </c>
      <c r="L236" s="12" t="n">
        <f aca="false">K236/1000</f>
        <v>0.004</v>
      </c>
      <c r="M236" s="13" t="n">
        <f aca="false">IF(SUMIFS($I$3:$I$30000,$B$3:$B$30000,$B236,$C$3:$C$30000,$C236,$D$3:$D$30000,$D236)=0,0,I236/SUMIFS($I$3:$I$30000,$B$3:$B$30000,$B236,$C$3:$C$30000,$C236,$D$3:$D$30000,$D236))</f>
        <v>0.0290667882944519</v>
      </c>
      <c r="N236" s="10" t="n">
        <v>0</v>
      </c>
      <c r="O236" s="11" t="n">
        <f aca="false">N236/1000</f>
        <v>0</v>
      </c>
      <c r="P236" s="10" t="n">
        <v>0</v>
      </c>
      <c r="Q236" s="12" t="n">
        <f aca="false">P236/1000</f>
        <v>0</v>
      </c>
      <c r="R236" s="10" t="n">
        <v>355182</v>
      </c>
      <c r="S236" s="10" t="n">
        <v>583</v>
      </c>
    </row>
    <row r="237" customFormat="false" ht="15" hidden="false" customHeight="false" outlineLevel="0" collapsed="false">
      <c r="A237" s="3" t="s">
        <v>95</v>
      </c>
      <c r="B237" s="2" t="s">
        <v>96</v>
      </c>
      <c r="C237" s="2" t="n">
        <v>2026</v>
      </c>
      <c r="D237" s="2" t="s">
        <v>1510</v>
      </c>
      <c r="E237" s="3" t="s">
        <v>1511</v>
      </c>
      <c r="F237" s="2" t="n">
        <v>5</v>
      </c>
      <c r="G237" s="2" t="s">
        <v>142</v>
      </c>
      <c r="H237" s="3" t="s">
        <v>143</v>
      </c>
      <c r="I237" s="10" t="n">
        <v>5646</v>
      </c>
      <c r="J237" s="11" t="n">
        <f aca="false">I237/1000</f>
        <v>5.646</v>
      </c>
      <c r="K237" s="10" t="n">
        <v>4</v>
      </c>
      <c r="L237" s="12" t="n">
        <f aca="false">K237/1000</f>
        <v>0.004</v>
      </c>
      <c r="M237" s="13" t="n">
        <f aca="false">IF(SUMIFS($I$3:$I$30000,$B$3:$B$30000,$B237,$C$3:$C$30000,$C237,$D$3:$D$30000,$D237)=0,0,I237/SUMIFS($I$3:$I$30000,$B$3:$B$30000,$B237,$C$3:$C$30000,$C237,$D$3:$D$30000,$D237))</f>
        <v>0.0158960758146528</v>
      </c>
      <c r="N237" s="10" t="n">
        <v>0</v>
      </c>
      <c r="O237" s="11" t="n">
        <f aca="false">N237/1000</f>
        <v>0</v>
      </c>
      <c r="P237" s="10" t="n">
        <v>0</v>
      </c>
      <c r="Q237" s="12" t="n">
        <f aca="false">P237/1000</f>
        <v>0</v>
      </c>
      <c r="R237" s="10" t="n">
        <v>355182</v>
      </c>
      <c r="S237" s="10" t="n">
        <v>583</v>
      </c>
    </row>
    <row r="238" customFormat="false" ht="15" hidden="false" customHeight="false" outlineLevel="0" collapsed="false">
      <c r="A238" s="3" t="s">
        <v>95</v>
      </c>
      <c r="B238" s="2" t="s">
        <v>96</v>
      </c>
      <c r="C238" s="2" t="n">
        <v>2026</v>
      </c>
      <c r="D238" s="2" t="s">
        <v>1510</v>
      </c>
      <c r="E238" s="3" t="s">
        <v>1511</v>
      </c>
      <c r="F238" s="2" t="n">
        <v>6</v>
      </c>
      <c r="G238" s="2" t="s">
        <v>102</v>
      </c>
      <c r="H238" s="3" t="s">
        <v>103</v>
      </c>
      <c r="I238" s="10" t="n">
        <v>3376</v>
      </c>
      <c r="J238" s="11" t="n">
        <f aca="false">I238/1000</f>
        <v>3.376</v>
      </c>
      <c r="K238" s="10" t="n">
        <v>58</v>
      </c>
      <c r="L238" s="12" t="n">
        <f aca="false">K238/1000</f>
        <v>0.058</v>
      </c>
      <c r="M238" s="13" t="n">
        <f aca="false">IF(SUMIFS($I$3:$I$30000,$B$3:$B$30000,$B238,$C$3:$C$30000,$C238,$D$3:$D$30000,$D238)=0,0,I238/SUMIFS($I$3:$I$30000,$B$3:$B$30000,$B238,$C$3:$C$30000,$C238,$D$3:$D$30000,$D238))</f>
        <v>0.00950498617610127</v>
      </c>
      <c r="N238" s="10" t="n">
        <v>0</v>
      </c>
      <c r="O238" s="11" t="n">
        <f aca="false">N238/1000</f>
        <v>0</v>
      </c>
      <c r="P238" s="10" t="n">
        <v>0</v>
      </c>
      <c r="Q238" s="12" t="n">
        <f aca="false">P238/1000</f>
        <v>0</v>
      </c>
      <c r="R238" s="10" t="n">
        <v>355182</v>
      </c>
      <c r="S238" s="10" t="n">
        <v>583</v>
      </c>
    </row>
    <row r="239" customFormat="false" ht="15" hidden="false" customHeight="false" outlineLevel="0" collapsed="false">
      <c r="A239" s="3" t="s">
        <v>95</v>
      </c>
      <c r="B239" s="2" t="s">
        <v>96</v>
      </c>
      <c r="C239" s="2" t="n">
        <v>2026</v>
      </c>
      <c r="D239" s="2" t="s">
        <v>1512</v>
      </c>
      <c r="E239" s="3" t="s">
        <v>1513</v>
      </c>
      <c r="F239" s="2" t="n">
        <v>1</v>
      </c>
      <c r="G239" s="2" t="s">
        <v>97</v>
      </c>
      <c r="H239" s="3" t="s">
        <v>98</v>
      </c>
      <c r="I239" s="10" t="n">
        <v>51223449</v>
      </c>
      <c r="J239" s="11" t="n">
        <f aca="false">I239/1000</f>
        <v>51223.449</v>
      </c>
      <c r="K239" s="10" t="n">
        <v>58873</v>
      </c>
      <c r="L239" s="12" t="n">
        <f aca="false">K239/1000</f>
        <v>58.873</v>
      </c>
      <c r="M239" s="13" t="n">
        <f aca="false">IF(SUMIFS($I$3:$I$30000,$B$3:$B$30000,$B239,$C$3:$C$30000,$C239,$D$3:$D$30000,$D239)=0,0,I239/SUMIFS($I$3:$I$30000,$B$3:$B$30000,$B239,$C$3:$C$30000,$C239,$D$3:$D$30000,$D239))</f>
        <v>0.817492474771873</v>
      </c>
      <c r="N239" s="10" t="n">
        <v>747488</v>
      </c>
      <c r="O239" s="11" t="n">
        <f aca="false">N239/1000</f>
        <v>747.488</v>
      </c>
      <c r="P239" s="10" t="n">
        <v>1559</v>
      </c>
      <c r="Q239" s="12" t="n">
        <f aca="false">P239/1000</f>
        <v>1.559</v>
      </c>
      <c r="R239" s="10" t="n">
        <v>62659230</v>
      </c>
      <c r="S239" s="10" t="n">
        <v>74297</v>
      </c>
    </row>
    <row r="240" customFormat="false" ht="15" hidden="false" customHeight="false" outlineLevel="0" collapsed="false">
      <c r="A240" s="3" t="s">
        <v>95</v>
      </c>
      <c r="B240" s="2" t="s">
        <v>96</v>
      </c>
      <c r="C240" s="2" t="n">
        <v>2026</v>
      </c>
      <c r="D240" s="2" t="s">
        <v>1512</v>
      </c>
      <c r="E240" s="3" t="s">
        <v>1513</v>
      </c>
      <c r="F240" s="2" t="n">
        <v>2</v>
      </c>
      <c r="G240" s="2" t="s">
        <v>107</v>
      </c>
      <c r="H240" s="3" t="s">
        <v>108</v>
      </c>
      <c r="I240" s="10" t="n">
        <v>10328246</v>
      </c>
      <c r="J240" s="11" t="n">
        <f aca="false">I240/1000</f>
        <v>10328.246</v>
      </c>
      <c r="K240" s="10" t="n">
        <v>12556</v>
      </c>
      <c r="L240" s="12" t="n">
        <f aca="false">K240/1000</f>
        <v>12.556</v>
      </c>
      <c r="M240" s="13" t="n">
        <f aca="false">IF(SUMIFS($I$3:$I$30000,$B$3:$B$30000,$B240,$C$3:$C$30000,$C240,$D$3:$D$30000,$D240)=0,0,I240/SUMIFS($I$3:$I$30000,$B$3:$B$30000,$B240,$C$3:$C$30000,$C240,$D$3:$D$30000,$D240))</f>
        <v>0.164831996818346</v>
      </c>
      <c r="N240" s="10" t="n">
        <v>295089</v>
      </c>
      <c r="O240" s="11" t="n">
        <f aca="false">N240/1000</f>
        <v>295.089</v>
      </c>
      <c r="P240" s="10" t="n">
        <v>659</v>
      </c>
      <c r="Q240" s="12" t="n">
        <f aca="false">P240/1000</f>
        <v>0.659</v>
      </c>
      <c r="R240" s="10" t="n">
        <v>62659230</v>
      </c>
      <c r="S240" s="10" t="n">
        <v>74297</v>
      </c>
    </row>
    <row r="241" customFormat="false" ht="15" hidden="false" customHeight="false" outlineLevel="0" collapsed="false">
      <c r="A241" s="3" t="s">
        <v>95</v>
      </c>
      <c r="B241" s="2" t="s">
        <v>96</v>
      </c>
      <c r="C241" s="2" t="n">
        <v>2026</v>
      </c>
      <c r="D241" s="2" t="s">
        <v>1512</v>
      </c>
      <c r="E241" s="3" t="s">
        <v>1513</v>
      </c>
      <c r="F241" s="2" t="n">
        <v>3</v>
      </c>
      <c r="G241" s="2" t="s">
        <v>102</v>
      </c>
      <c r="H241" s="3" t="s">
        <v>103</v>
      </c>
      <c r="I241" s="10" t="n">
        <v>522766</v>
      </c>
      <c r="J241" s="11" t="n">
        <f aca="false">I241/1000</f>
        <v>522.766</v>
      </c>
      <c r="K241" s="10" t="n">
        <v>1072</v>
      </c>
      <c r="L241" s="12" t="n">
        <f aca="false">K241/1000</f>
        <v>1.072</v>
      </c>
      <c r="M241" s="13" t="n">
        <f aca="false">IF(SUMIFS($I$3:$I$30000,$B$3:$B$30000,$B241,$C$3:$C$30000,$C241,$D$3:$D$30000,$D241)=0,0,I241/SUMIFS($I$3:$I$30000,$B$3:$B$30000,$B241,$C$3:$C$30000,$C241,$D$3:$D$30000,$D241))</f>
        <v>0.00834300070396652</v>
      </c>
      <c r="N241" s="10" t="n">
        <v>685839</v>
      </c>
      <c r="O241" s="11" t="n">
        <f aca="false">N241/1000</f>
        <v>685.839</v>
      </c>
      <c r="P241" s="10" t="n">
        <v>33210</v>
      </c>
      <c r="Q241" s="12" t="n">
        <f aca="false">P241/1000</f>
        <v>33.21</v>
      </c>
      <c r="R241" s="10" t="n">
        <v>62659230</v>
      </c>
      <c r="S241" s="10" t="n">
        <v>74297</v>
      </c>
    </row>
    <row r="242" customFormat="false" ht="15" hidden="false" customHeight="false" outlineLevel="0" collapsed="false">
      <c r="A242" s="3" t="s">
        <v>95</v>
      </c>
      <c r="B242" s="2" t="s">
        <v>96</v>
      </c>
      <c r="C242" s="2" t="n">
        <v>2026</v>
      </c>
      <c r="D242" s="2" t="s">
        <v>1512</v>
      </c>
      <c r="E242" s="3" t="s">
        <v>1513</v>
      </c>
      <c r="F242" s="2" t="n">
        <v>4</v>
      </c>
      <c r="G242" s="2" t="s">
        <v>252</v>
      </c>
      <c r="H242" s="3" t="s">
        <v>253</v>
      </c>
      <c r="I242" s="10" t="n">
        <v>272014</v>
      </c>
      <c r="J242" s="11" t="n">
        <f aca="false">I242/1000</f>
        <v>272.014</v>
      </c>
      <c r="K242" s="10" t="n">
        <v>1000</v>
      </c>
      <c r="L242" s="12" t="n">
        <f aca="false">K242/1000</f>
        <v>1</v>
      </c>
      <c r="M242" s="13" t="n">
        <f aca="false">IF(SUMIFS($I$3:$I$30000,$B$3:$B$30000,$B242,$C$3:$C$30000,$C242,$D$3:$D$30000,$D242)=0,0,I242/SUMIFS($I$3:$I$30000,$B$3:$B$30000,$B242,$C$3:$C$30000,$C242,$D$3:$D$30000,$D242))</f>
        <v>0.00434116410303797</v>
      </c>
      <c r="N242" s="10" t="n">
        <v>0</v>
      </c>
      <c r="O242" s="11" t="n">
        <f aca="false">N242/1000</f>
        <v>0</v>
      </c>
      <c r="P242" s="10" t="n">
        <v>0</v>
      </c>
      <c r="Q242" s="12" t="n">
        <f aca="false">P242/1000</f>
        <v>0</v>
      </c>
      <c r="R242" s="10" t="n">
        <v>62659230</v>
      </c>
      <c r="S242" s="10" t="n">
        <v>74297</v>
      </c>
    </row>
    <row r="243" customFormat="false" ht="15" hidden="false" customHeight="false" outlineLevel="0" collapsed="false">
      <c r="A243" s="3" t="s">
        <v>95</v>
      </c>
      <c r="B243" s="2" t="s">
        <v>96</v>
      </c>
      <c r="C243" s="2" t="n">
        <v>2026</v>
      </c>
      <c r="D243" s="2" t="s">
        <v>1512</v>
      </c>
      <c r="E243" s="3" t="s">
        <v>1513</v>
      </c>
      <c r="F243" s="2" t="n">
        <v>5</v>
      </c>
      <c r="G243" s="2" t="s">
        <v>117</v>
      </c>
      <c r="H243" s="3" t="s">
        <v>118</v>
      </c>
      <c r="I243" s="10" t="n">
        <v>120198</v>
      </c>
      <c r="J243" s="11" t="n">
        <f aca="false">I243/1000</f>
        <v>120.198</v>
      </c>
      <c r="K243" s="10" t="n">
        <v>257</v>
      </c>
      <c r="L243" s="12" t="n">
        <f aca="false">K243/1000</f>
        <v>0.257</v>
      </c>
      <c r="M243" s="13" t="n">
        <f aca="false">IF(SUMIFS($I$3:$I$30000,$B$3:$B$30000,$B243,$C$3:$C$30000,$C243,$D$3:$D$30000,$D243)=0,0,I243/SUMIFS($I$3:$I$30000,$B$3:$B$30000,$B243,$C$3:$C$30000,$C243,$D$3:$D$30000,$D243))</f>
        <v>0.00191828083428411</v>
      </c>
      <c r="N243" s="10" t="n">
        <v>1600</v>
      </c>
      <c r="O243" s="11" t="n">
        <f aca="false">N243/1000</f>
        <v>1.6</v>
      </c>
      <c r="P243" s="10" t="n">
        <v>4</v>
      </c>
      <c r="Q243" s="12" t="n">
        <f aca="false">P243/1000</f>
        <v>0.004</v>
      </c>
      <c r="R243" s="10" t="n">
        <v>62659230</v>
      </c>
      <c r="S243" s="10" t="n">
        <v>74297</v>
      </c>
    </row>
    <row r="244" customFormat="false" ht="15" hidden="false" customHeight="false" outlineLevel="0" collapsed="false">
      <c r="A244" s="3" t="s">
        <v>95</v>
      </c>
      <c r="B244" s="2" t="s">
        <v>96</v>
      </c>
      <c r="C244" s="2" t="n">
        <v>2026</v>
      </c>
      <c r="D244" s="2" t="s">
        <v>1512</v>
      </c>
      <c r="E244" s="3" t="s">
        <v>1513</v>
      </c>
      <c r="F244" s="2" t="n">
        <v>6</v>
      </c>
      <c r="G244" s="2" t="s">
        <v>112</v>
      </c>
      <c r="H244" s="3" t="s">
        <v>113</v>
      </c>
      <c r="I244" s="10" t="n">
        <v>97249</v>
      </c>
      <c r="J244" s="11" t="n">
        <f aca="false">I244/1000</f>
        <v>97.249</v>
      </c>
      <c r="K244" s="10" t="n">
        <v>62</v>
      </c>
      <c r="L244" s="12" t="n">
        <f aca="false">K244/1000</f>
        <v>0.062</v>
      </c>
      <c r="M244" s="13" t="n">
        <f aca="false">IF(SUMIFS($I$3:$I$30000,$B$3:$B$30000,$B244,$C$3:$C$30000,$C244,$D$3:$D$30000,$D244)=0,0,I244/SUMIFS($I$3:$I$30000,$B$3:$B$30000,$B244,$C$3:$C$30000,$C244,$D$3:$D$30000,$D244))</f>
        <v>0.0015520299244022</v>
      </c>
      <c r="N244" s="10" t="n">
        <v>15579</v>
      </c>
      <c r="O244" s="11" t="n">
        <f aca="false">N244/1000</f>
        <v>15.579</v>
      </c>
      <c r="P244" s="10" t="n">
        <v>9</v>
      </c>
      <c r="Q244" s="12" t="n">
        <f aca="false">P244/1000</f>
        <v>0.009</v>
      </c>
      <c r="R244" s="10" t="n">
        <v>62659230</v>
      </c>
      <c r="S244" s="10" t="n">
        <v>74297</v>
      </c>
    </row>
    <row r="245" customFormat="false" ht="15" hidden="false" customHeight="false" outlineLevel="0" collapsed="false">
      <c r="A245" s="3" t="s">
        <v>95</v>
      </c>
      <c r="B245" s="2" t="s">
        <v>96</v>
      </c>
      <c r="C245" s="2" t="n">
        <v>2026</v>
      </c>
      <c r="D245" s="2" t="s">
        <v>1512</v>
      </c>
      <c r="E245" s="3" t="s">
        <v>1513</v>
      </c>
      <c r="F245" s="2" t="n">
        <v>7</v>
      </c>
      <c r="G245" s="2" t="s">
        <v>147</v>
      </c>
      <c r="H245" s="3" t="s">
        <v>148</v>
      </c>
      <c r="I245" s="10" t="n">
        <v>52401</v>
      </c>
      <c r="J245" s="11" t="n">
        <f aca="false">I245/1000</f>
        <v>52.401</v>
      </c>
      <c r="K245" s="10" t="n">
        <v>301</v>
      </c>
      <c r="L245" s="12" t="n">
        <f aca="false">K245/1000</f>
        <v>0.301</v>
      </c>
      <c r="M245" s="13" t="n">
        <f aca="false">IF(SUMIFS($I$3:$I$30000,$B$3:$B$30000,$B245,$C$3:$C$30000,$C245,$D$3:$D$30000,$D245)=0,0,I245/SUMIFS($I$3:$I$30000,$B$3:$B$30000,$B245,$C$3:$C$30000,$C245,$D$3:$D$30000,$D245))</f>
        <v>0.000836285412380586</v>
      </c>
      <c r="N245" s="10" t="n">
        <v>139338</v>
      </c>
      <c r="O245" s="11" t="n">
        <f aca="false">N245/1000</f>
        <v>139.338</v>
      </c>
      <c r="P245" s="10" t="n">
        <v>325</v>
      </c>
      <c r="Q245" s="12" t="n">
        <f aca="false">P245/1000</f>
        <v>0.325</v>
      </c>
      <c r="R245" s="10" t="n">
        <v>62659230</v>
      </c>
      <c r="S245" s="10" t="n">
        <v>74297</v>
      </c>
    </row>
    <row r="246" customFormat="false" ht="15" hidden="false" customHeight="false" outlineLevel="0" collapsed="false">
      <c r="A246" s="3" t="s">
        <v>95</v>
      </c>
      <c r="B246" s="2" t="s">
        <v>96</v>
      </c>
      <c r="C246" s="2" t="n">
        <v>2026</v>
      </c>
      <c r="D246" s="2" t="s">
        <v>1512</v>
      </c>
      <c r="E246" s="3" t="s">
        <v>1513</v>
      </c>
      <c r="F246" s="2" t="n">
        <v>8</v>
      </c>
      <c r="G246" s="2" t="s">
        <v>132</v>
      </c>
      <c r="H246" s="3" t="s">
        <v>133</v>
      </c>
      <c r="I246" s="10" t="n">
        <v>18820</v>
      </c>
      <c r="J246" s="11" t="n">
        <f aca="false">I246/1000</f>
        <v>18.82</v>
      </c>
      <c r="K246" s="10" t="n">
        <v>130</v>
      </c>
      <c r="L246" s="12" t="n">
        <f aca="false">K246/1000</f>
        <v>0.13</v>
      </c>
      <c r="M246" s="13" t="n">
        <f aca="false">IF(SUMIFS($I$3:$I$30000,$B$3:$B$30000,$B246,$C$3:$C$30000,$C246,$D$3:$D$30000,$D246)=0,0,I246/SUMIFS($I$3:$I$30000,$B$3:$B$30000,$B246,$C$3:$C$30000,$C246,$D$3:$D$30000,$D246))</f>
        <v>0.000300354792103254</v>
      </c>
      <c r="N246" s="10" t="n">
        <v>0</v>
      </c>
      <c r="O246" s="11" t="n">
        <f aca="false">N246/1000</f>
        <v>0</v>
      </c>
      <c r="P246" s="10" t="n">
        <v>0</v>
      </c>
      <c r="Q246" s="12" t="n">
        <f aca="false">P246/1000</f>
        <v>0</v>
      </c>
      <c r="R246" s="10" t="n">
        <v>62659230</v>
      </c>
      <c r="S246" s="10" t="n">
        <v>74297</v>
      </c>
    </row>
    <row r="247" customFormat="false" ht="15" hidden="false" customHeight="false" outlineLevel="0" collapsed="false">
      <c r="A247" s="3" t="s">
        <v>95</v>
      </c>
      <c r="B247" s="2" t="s">
        <v>96</v>
      </c>
      <c r="C247" s="2" t="n">
        <v>2026</v>
      </c>
      <c r="D247" s="2" t="s">
        <v>1512</v>
      </c>
      <c r="E247" s="3" t="s">
        <v>1513</v>
      </c>
      <c r="F247" s="2" t="n">
        <v>9</v>
      </c>
      <c r="G247" s="2" t="s">
        <v>157</v>
      </c>
      <c r="H247" s="3" t="s">
        <v>158</v>
      </c>
      <c r="I247" s="10" t="n">
        <v>18430</v>
      </c>
      <c r="J247" s="11" t="n">
        <f aca="false">I247/1000</f>
        <v>18.43</v>
      </c>
      <c r="K247" s="10" t="n">
        <v>16</v>
      </c>
      <c r="L247" s="12" t="n">
        <f aca="false">K247/1000</f>
        <v>0.016</v>
      </c>
      <c r="M247" s="13" t="n">
        <f aca="false">IF(SUMIFS($I$3:$I$30000,$B$3:$B$30000,$B247,$C$3:$C$30000,$C247,$D$3:$D$30000,$D247)=0,0,I247/SUMIFS($I$3:$I$30000,$B$3:$B$30000,$B247,$C$3:$C$30000,$C247,$D$3:$D$30000,$D247))</f>
        <v>0.000294130649227576</v>
      </c>
      <c r="N247" s="10" t="n">
        <v>0</v>
      </c>
      <c r="O247" s="11" t="n">
        <f aca="false">N247/1000</f>
        <v>0</v>
      </c>
      <c r="P247" s="10" t="n">
        <v>0</v>
      </c>
      <c r="Q247" s="12" t="n">
        <f aca="false">P247/1000</f>
        <v>0</v>
      </c>
      <c r="R247" s="10" t="n">
        <v>62659230</v>
      </c>
      <c r="S247" s="10" t="n">
        <v>74297</v>
      </c>
    </row>
    <row r="248" customFormat="false" ht="15" hidden="false" customHeight="false" outlineLevel="0" collapsed="false">
      <c r="A248" s="3" t="s">
        <v>95</v>
      </c>
      <c r="B248" s="2" t="s">
        <v>96</v>
      </c>
      <c r="C248" s="2" t="n">
        <v>2026</v>
      </c>
      <c r="D248" s="2" t="s">
        <v>1512</v>
      </c>
      <c r="E248" s="3" t="s">
        <v>1513</v>
      </c>
      <c r="F248" s="2" t="n">
        <v>10</v>
      </c>
      <c r="G248" s="2" t="s">
        <v>192</v>
      </c>
      <c r="H248" s="3" t="s">
        <v>193</v>
      </c>
      <c r="I248" s="10" t="n">
        <v>4047</v>
      </c>
      <c r="J248" s="11" t="n">
        <f aca="false">I248/1000</f>
        <v>4.047</v>
      </c>
      <c r="K248" s="10" t="n">
        <v>30</v>
      </c>
      <c r="L248" s="12" t="n">
        <f aca="false">K248/1000</f>
        <v>0.03</v>
      </c>
      <c r="M248" s="13" t="n">
        <f aca="false">IF(SUMIFS($I$3:$I$30000,$B$3:$B$30000,$B248,$C$3:$C$30000,$C248,$D$3:$D$30000,$D248)=0,0,I248/SUMIFS($I$3:$I$30000,$B$3:$B$30000,$B248,$C$3:$C$30000,$C248,$D$3:$D$30000,$D248))</f>
        <v>6.45874518406945E-005</v>
      </c>
      <c r="N248" s="10" t="n">
        <v>1707532</v>
      </c>
      <c r="O248" s="11" t="n">
        <f aca="false">N248/1000</f>
        <v>1707.532</v>
      </c>
      <c r="P248" s="10" t="n">
        <v>5702</v>
      </c>
      <c r="Q248" s="12" t="n">
        <f aca="false">P248/1000</f>
        <v>5.702</v>
      </c>
      <c r="R248" s="10" t="n">
        <v>62659230</v>
      </c>
      <c r="S248" s="10" t="n">
        <v>74297</v>
      </c>
    </row>
    <row r="249" customFormat="false" ht="15" hidden="false" customHeight="false" outlineLevel="0" collapsed="false">
      <c r="A249" s="3" t="s">
        <v>95</v>
      </c>
      <c r="B249" s="2" t="s">
        <v>96</v>
      </c>
      <c r="C249" s="2" t="n">
        <v>2026</v>
      </c>
      <c r="D249" s="2" t="s">
        <v>1512</v>
      </c>
      <c r="E249" s="3" t="s">
        <v>1513</v>
      </c>
      <c r="F249" s="2" t="n">
        <v>11</v>
      </c>
      <c r="G249" s="2" t="s">
        <v>142</v>
      </c>
      <c r="H249" s="3" t="s">
        <v>143</v>
      </c>
      <c r="I249" s="10" t="n">
        <v>835</v>
      </c>
      <c r="J249" s="11" t="n">
        <f aca="false">I249/1000</f>
        <v>0.835</v>
      </c>
      <c r="K249" s="10" t="n">
        <v>0</v>
      </c>
      <c r="L249" s="12" t="n">
        <f aca="false">K249/1000</f>
        <v>0</v>
      </c>
      <c r="M249" s="13" t="n">
        <f aca="false">IF(SUMIFS($I$3:$I$30000,$B$3:$B$30000,$B249,$C$3:$C$30000,$C249,$D$3:$D$30000,$D249)=0,0,I249/SUMIFS($I$3:$I$30000,$B$3:$B$30000,$B249,$C$3:$C$30000,$C249,$D$3:$D$30000,$D249))</f>
        <v>1.33260494902347E-005</v>
      </c>
      <c r="N249" s="10" t="n">
        <v>2058</v>
      </c>
      <c r="O249" s="11" t="n">
        <f aca="false">N249/1000</f>
        <v>2.058</v>
      </c>
      <c r="P249" s="10" t="n">
        <v>0</v>
      </c>
      <c r="Q249" s="12" t="n">
        <f aca="false">P249/1000</f>
        <v>0</v>
      </c>
      <c r="R249" s="10" t="n">
        <v>62659230</v>
      </c>
      <c r="S249" s="10" t="n">
        <v>74297</v>
      </c>
    </row>
    <row r="250" customFormat="false" ht="15" hidden="false" customHeight="false" outlineLevel="0" collapsed="false">
      <c r="A250" s="3" t="s">
        <v>95</v>
      </c>
      <c r="B250" s="2" t="s">
        <v>96</v>
      </c>
      <c r="C250" s="2" t="n">
        <v>2026</v>
      </c>
      <c r="D250" s="2" t="s">
        <v>1512</v>
      </c>
      <c r="E250" s="3" t="s">
        <v>1513</v>
      </c>
      <c r="F250" s="2" t="n">
        <v>12</v>
      </c>
      <c r="G250" s="2" t="s">
        <v>243</v>
      </c>
      <c r="H250" s="3" t="s">
        <v>244</v>
      </c>
      <c r="I250" s="10" t="n">
        <v>735</v>
      </c>
      <c r="J250" s="11" t="n">
        <f aca="false">I250/1000</f>
        <v>0.735</v>
      </c>
      <c r="K250" s="10" t="n">
        <v>0</v>
      </c>
      <c r="L250" s="12" t="n">
        <f aca="false">K250/1000</f>
        <v>0</v>
      </c>
      <c r="M250" s="13" t="n">
        <f aca="false">IF(SUMIFS($I$3:$I$30000,$B$3:$B$30000,$B250,$C$3:$C$30000,$C250,$D$3:$D$30000,$D250)=0,0,I250/SUMIFS($I$3:$I$30000,$B$3:$B$30000,$B250,$C$3:$C$30000,$C250,$D$3:$D$30000,$D250))</f>
        <v>1.17301154195479E-005</v>
      </c>
      <c r="N250" s="10" t="n">
        <v>0</v>
      </c>
      <c r="O250" s="11" t="n">
        <f aca="false">N250/1000</f>
        <v>0</v>
      </c>
      <c r="P250" s="10" t="n">
        <v>0</v>
      </c>
      <c r="Q250" s="12" t="n">
        <f aca="false">P250/1000</f>
        <v>0</v>
      </c>
      <c r="R250" s="10" t="n">
        <v>62659230</v>
      </c>
      <c r="S250" s="10" t="n">
        <v>74297</v>
      </c>
    </row>
    <row r="251" customFormat="false" ht="15" hidden="false" customHeight="false" outlineLevel="0" collapsed="false">
      <c r="A251" s="3" t="s">
        <v>95</v>
      </c>
      <c r="B251" s="2" t="s">
        <v>96</v>
      </c>
      <c r="C251" s="2" t="n">
        <v>2026</v>
      </c>
      <c r="D251" s="2" t="s">
        <v>1512</v>
      </c>
      <c r="E251" s="3" t="s">
        <v>1513</v>
      </c>
      <c r="F251" s="2" t="n">
        <v>13</v>
      </c>
      <c r="G251" s="2" t="s">
        <v>504</v>
      </c>
      <c r="H251" s="3" t="s">
        <v>505</v>
      </c>
      <c r="I251" s="10" t="n">
        <v>23</v>
      </c>
      <c r="J251" s="11" t="n">
        <f aca="false">I251/1000</f>
        <v>0.023</v>
      </c>
      <c r="K251" s="10" t="n">
        <v>0</v>
      </c>
      <c r="L251" s="12" t="n">
        <f aca="false">K251/1000</f>
        <v>0</v>
      </c>
      <c r="M251" s="13" t="n">
        <f aca="false">IF(SUMIFS($I$3:$I$30000,$B$3:$B$30000,$B251,$C$3:$C$30000,$C251,$D$3:$D$30000,$D251)=0,0,I251/SUMIFS($I$3:$I$30000,$B$3:$B$30000,$B251,$C$3:$C$30000,$C251,$D$3:$D$30000,$D251))</f>
        <v>3.67064836257962E-007</v>
      </c>
      <c r="N251" s="10" t="n">
        <v>0</v>
      </c>
      <c r="O251" s="11" t="n">
        <f aca="false">N251/1000</f>
        <v>0</v>
      </c>
      <c r="P251" s="10" t="n">
        <v>0</v>
      </c>
      <c r="Q251" s="12" t="n">
        <f aca="false">P251/1000</f>
        <v>0</v>
      </c>
      <c r="R251" s="10" t="n">
        <v>62659230</v>
      </c>
      <c r="S251" s="10" t="n">
        <v>74297</v>
      </c>
    </row>
    <row r="252" customFormat="false" ht="15" hidden="false" customHeight="false" outlineLevel="0" collapsed="false">
      <c r="A252" s="3" t="s">
        <v>95</v>
      </c>
      <c r="B252" s="2" t="s">
        <v>96</v>
      </c>
      <c r="C252" s="2" t="n">
        <v>2026</v>
      </c>
      <c r="D252" s="2" t="s">
        <v>1512</v>
      </c>
      <c r="E252" s="3" t="s">
        <v>1513</v>
      </c>
      <c r="F252" s="2" t="n">
        <v>14</v>
      </c>
      <c r="G252" s="2" t="s">
        <v>137</v>
      </c>
      <c r="H252" s="3" t="s">
        <v>138</v>
      </c>
      <c r="I252" s="10" t="n">
        <v>17</v>
      </c>
      <c r="J252" s="11" t="n">
        <f aca="false">I252/1000</f>
        <v>0.017</v>
      </c>
      <c r="K252" s="10" t="n">
        <v>0</v>
      </c>
      <c r="L252" s="12" t="n">
        <f aca="false">K252/1000</f>
        <v>0</v>
      </c>
      <c r="M252" s="13" t="n">
        <f aca="false">IF(SUMIFS($I$3:$I$30000,$B$3:$B$30000,$B252,$C$3:$C$30000,$C252,$D$3:$D$30000,$D252)=0,0,I252/SUMIFS($I$3:$I$30000,$B$3:$B$30000,$B252,$C$3:$C$30000,$C252,$D$3:$D$30000,$D252))</f>
        <v>2.71308792016755E-007</v>
      </c>
      <c r="N252" s="10" t="n">
        <v>0</v>
      </c>
      <c r="O252" s="11" t="n">
        <f aca="false">N252/1000</f>
        <v>0</v>
      </c>
      <c r="P252" s="10" t="n">
        <v>0</v>
      </c>
      <c r="Q252" s="12" t="n">
        <f aca="false">P252/1000</f>
        <v>0</v>
      </c>
      <c r="R252" s="10" t="n">
        <v>62659230</v>
      </c>
      <c r="S252" s="10" t="n">
        <v>74297</v>
      </c>
    </row>
    <row r="253" customFormat="false" ht="15" hidden="false" customHeight="false" outlineLevel="0" collapsed="false">
      <c r="A253" s="3" t="s">
        <v>95</v>
      </c>
      <c r="B253" s="2" t="s">
        <v>96</v>
      </c>
      <c r="C253" s="2" t="n">
        <v>2026</v>
      </c>
      <c r="D253" s="2" t="s">
        <v>1514</v>
      </c>
      <c r="E253" s="3" t="s">
        <v>1515</v>
      </c>
      <c r="F253" s="2" t="n">
        <v>1</v>
      </c>
      <c r="G253" s="2" t="s">
        <v>122</v>
      </c>
      <c r="H253" s="3" t="s">
        <v>123</v>
      </c>
      <c r="I253" s="10" t="n">
        <v>831848</v>
      </c>
      <c r="J253" s="11" t="n">
        <f aca="false">I253/1000</f>
        <v>831.848</v>
      </c>
      <c r="K253" s="10" t="n">
        <v>2977</v>
      </c>
      <c r="L253" s="12" t="n">
        <f aca="false">K253/1000</f>
        <v>2.977</v>
      </c>
      <c r="M253" s="13" t="n">
        <f aca="false">IF(SUMIFS($I$3:$I$30000,$B$3:$B$30000,$B253,$C$3:$C$30000,$C253,$D$3:$D$30000,$D253)=0,0,I253/SUMIFS($I$3:$I$30000,$B$3:$B$30000,$B253,$C$3:$C$30000,$C253,$D$3:$D$30000,$D253))</f>
        <v>0.552039934645641</v>
      </c>
      <c r="N253" s="10" t="n">
        <v>0</v>
      </c>
      <c r="O253" s="11" t="n">
        <f aca="false">N253/1000</f>
        <v>0</v>
      </c>
      <c r="P253" s="10" t="n">
        <v>0</v>
      </c>
      <c r="Q253" s="12" t="n">
        <f aca="false">P253/1000</f>
        <v>0</v>
      </c>
      <c r="R253" s="10" t="n">
        <v>1506862</v>
      </c>
      <c r="S253" s="10" t="n">
        <v>6146</v>
      </c>
    </row>
    <row r="254" customFormat="false" ht="15" hidden="false" customHeight="false" outlineLevel="0" collapsed="false">
      <c r="A254" s="3" t="s">
        <v>95</v>
      </c>
      <c r="B254" s="2" t="s">
        <v>96</v>
      </c>
      <c r="C254" s="2" t="n">
        <v>2026</v>
      </c>
      <c r="D254" s="2" t="s">
        <v>1514</v>
      </c>
      <c r="E254" s="3" t="s">
        <v>1515</v>
      </c>
      <c r="F254" s="2" t="n">
        <v>2</v>
      </c>
      <c r="G254" s="2" t="s">
        <v>147</v>
      </c>
      <c r="H254" s="3" t="s">
        <v>148</v>
      </c>
      <c r="I254" s="10" t="n">
        <v>560825</v>
      </c>
      <c r="J254" s="11" t="n">
        <f aca="false">I254/1000</f>
        <v>560.825</v>
      </c>
      <c r="K254" s="10" t="n">
        <v>2922</v>
      </c>
      <c r="L254" s="12" t="n">
        <f aca="false">K254/1000</f>
        <v>2.922</v>
      </c>
      <c r="M254" s="13" t="n">
        <f aca="false">IF(SUMIFS($I$3:$I$30000,$B$3:$B$30000,$B254,$C$3:$C$30000,$C254,$D$3:$D$30000,$D254)=0,0,I254/SUMIFS($I$3:$I$30000,$B$3:$B$30000,$B254,$C$3:$C$30000,$C254,$D$3:$D$30000,$D254))</f>
        <v>0.372180730551305</v>
      </c>
      <c r="N254" s="10" t="n">
        <v>205868</v>
      </c>
      <c r="O254" s="11" t="n">
        <f aca="false">N254/1000</f>
        <v>205.868</v>
      </c>
      <c r="P254" s="10" t="n">
        <v>258</v>
      </c>
      <c r="Q254" s="12" t="n">
        <f aca="false">P254/1000</f>
        <v>0.258</v>
      </c>
      <c r="R254" s="10" t="n">
        <v>1506862</v>
      </c>
      <c r="S254" s="10" t="n">
        <v>6146</v>
      </c>
    </row>
    <row r="255" customFormat="false" ht="15" hidden="false" customHeight="false" outlineLevel="0" collapsed="false">
      <c r="A255" s="3" t="s">
        <v>95</v>
      </c>
      <c r="B255" s="2" t="s">
        <v>96</v>
      </c>
      <c r="C255" s="2" t="n">
        <v>2026</v>
      </c>
      <c r="D255" s="2" t="s">
        <v>1514</v>
      </c>
      <c r="E255" s="3" t="s">
        <v>1515</v>
      </c>
      <c r="F255" s="2" t="n">
        <v>3</v>
      </c>
      <c r="G255" s="2" t="s">
        <v>102</v>
      </c>
      <c r="H255" s="3" t="s">
        <v>103</v>
      </c>
      <c r="I255" s="10" t="n">
        <v>78310</v>
      </c>
      <c r="J255" s="11" t="n">
        <f aca="false">I255/1000</f>
        <v>78.31</v>
      </c>
      <c r="K255" s="10" t="n">
        <v>189</v>
      </c>
      <c r="L255" s="12" t="n">
        <f aca="false">K255/1000</f>
        <v>0.189</v>
      </c>
      <c r="M255" s="13" t="n">
        <f aca="false">IF(SUMIFS($I$3:$I$30000,$B$3:$B$30000,$B255,$C$3:$C$30000,$C255,$D$3:$D$30000,$D255)=0,0,I255/SUMIFS($I$3:$I$30000,$B$3:$B$30000,$B255,$C$3:$C$30000,$C255,$D$3:$D$30000,$D255))</f>
        <v>0.0519689261524944</v>
      </c>
      <c r="N255" s="10" t="n">
        <v>2681836</v>
      </c>
      <c r="O255" s="11" t="n">
        <f aca="false">N255/1000</f>
        <v>2681.836</v>
      </c>
      <c r="P255" s="10" t="n">
        <v>86372</v>
      </c>
      <c r="Q255" s="12" t="n">
        <f aca="false">P255/1000</f>
        <v>86.372</v>
      </c>
      <c r="R255" s="10" t="n">
        <v>1506862</v>
      </c>
      <c r="S255" s="10" t="n">
        <v>6146</v>
      </c>
    </row>
    <row r="256" customFormat="false" ht="15" hidden="false" customHeight="false" outlineLevel="0" collapsed="false">
      <c r="A256" s="3" t="s">
        <v>95</v>
      </c>
      <c r="B256" s="2" t="s">
        <v>96</v>
      </c>
      <c r="C256" s="2" t="n">
        <v>2026</v>
      </c>
      <c r="D256" s="2" t="s">
        <v>1514</v>
      </c>
      <c r="E256" s="3" t="s">
        <v>1515</v>
      </c>
      <c r="F256" s="2" t="n">
        <v>4</v>
      </c>
      <c r="G256" s="2" t="s">
        <v>377</v>
      </c>
      <c r="H256" s="3" t="s">
        <v>378</v>
      </c>
      <c r="I256" s="10" t="n">
        <v>21754</v>
      </c>
      <c r="J256" s="11" t="n">
        <f aca="false">I256/1000</f>
        <v>21.754</v>
      </c>
      <c r="K256" s="10" t="n">
        <v>55</v>
      </c>
      <c r="L256" s="12" t="n">
        <f aca="false">K256/1000</f>
        <v>0.055</v>
      </c>
      <c r="M256" s="13" t="n">
        <f aca="false">IF(SUMIFS($I$3:$I$30000,$B$3:$B$30000,$B256,$C$3:$C$30000,$C256,$D$3:$D$30000,$D256)=0,0,I256/SUMIFS($I$3:$I$30000,$B$3:$B$30000,$B256,$C$3:$C$30000,$C256,$D$3:$D$30000,$D256))</f>
        <v>0.0144366239244204</v>
      </c>
      <c r="N256" s="10" t="n">
        <v>0</v>
      </c>
      <c r="O256" s="11" t="n">
        <f aca="false">N256/1000</f>
        <v>0</v>
      </c>
      <c r="P256" s="10" t="n">
        <v>0</v>
      </c>
      <c r="Q256" s="12" t="n">
        <f aca="false">P256/1000</f>
        <v>0</v>
      </c>
      <c r="R256" s="10" t="n">
        <v>1506862</v>
      </c>
      <c r="S256" s="10" t="n">
        <v>6146</v>
      </c>
    </row>
    <row r="257" customFormat="false" ht="15" hidden="false" customHeight="false" outlineLevel="0" collapsed="false">
      <c r="A257" s="3" t="s">
        <v>95</v>
      </c>
      <c r="B257" s="2" t="s">
        <v>96</v>
      </c>
      <c r="C257" s="2" t="n">
        <v>2026</v>
      </c>
      <c r="D257" s="2" t="s">
        <v>1514</v>
      </c>
      <c r="E257" s="3" t="s">
        <v>1515</v>
      </c>
      <c r="F257" s="2" t="n">
        <v>5</v>
      </c>
      <c r="G257" s="2" t="s">
        <v>107</v>
      </c>
      <c r="H257" s="3" t="s">
        <v>108</v>
      </c>
      <c r="I257" s="10" t="n">
        <v>14125</v>
      </c>
      <c r="J257" s="11" t="n">
        <f aca="false">I257/1000</f>
        <v>14.125</v>
      </c>
      <c r="K257" s="10" t="n">
        <v>3</v>
      </c>
      <c r="L257" s="12" t="n">
        <f aca="false">K257/1000</f>
        <v>0.003</v>
      </c>
      <c r="M257" s="13" t="n">
        <f aca="false">IF(SUMIFS($I$3:$I$30000,$B$3:$B$30000,$B257,$C$3:$C$30000,$C257,$D$3:$D$30000,$D257)=0,0,I257/SUMIFS($I$3:$I$30000,$B$3:$B$30000,$B257,$C$3:$C$30000,$C257,$D$3:$D$30000,$D257))</f>
        <v>0.00937378472613949</v>
      </c>
      <c r="N257" s="10" t="n">
        <v>0</v>
      </c>
      <c r="O257" s="11" t="n">
        <f aca="false">N257/1000</f>
        <v>0</v>
      </c>
      <c r="P257" s="10" t="n">
        <v>0</v>
      </c>
      <c r="Q257" s="12" t="n">
        <f aca="false">P257/1000</f>
        <v>0</v>
      </c>
      <c r="R257" s="10" t="n">
        <v>1506862</v>
      </c>
      <c r="S257" s="10" t="n">
        <v>6146</v>
      </c>
    </row>
    <row r="258" customFormat="false" ht="15" hidden="false" customHeight="false" outlineLevel="0" collapsed="false">
      <c r="A258" s="3" t="s">
        <v>95</v>
      </c>
      <c r="B258" s="2" t="s">
        <v>96</v>
      </c>
      <c r="C258" s="2" t="n">
        <v>2026</v>
      </c>
      <c r="D258" s="2" t="s">
        <v>1514</v>
      </c>
      <c r="E258" s="3" t="s">
        <v>1515</v>
      </c>
      <c r="F258" s="2" t="n">
        <v>6</v>
      </c>
      <c r="G258" s="2" t="s">
        <v>142</v>
      </c>
      <c r="H258" s="3" t="s">
        <v>143</v>
      </c>
      <c r="I258" s="10" t="n">
        <v>0</v>
      </c>
      <c r="J258" s="11" t="n">
        <f aca="false">I258/1000</f>
        <v>0</v>
      </c>
      <c r="K258" s="10" t="n">
        <v>0</v>
      </c>
      <c r="L258" s="12" t="n">
        <f aca="false">K258/1000</f>
        <v>0</v>
      </c>
      <c r="M258" s="13" t="n">
        <f aca="false">IF(SUMIFS($I$3:$I$30000,$B$3:$B$30000,$B258,$C$3:$C$30000,$C258,$D$3:$D$30000,$D258)=0,0,I258/SUMIFS($I$3:$I$30000,$B$3:$B$30000,$B258,$C$3:$C$30000,$C258,$D$3:$D$30000,$D258))</f>
        <v>0</v>
      </c>
      <c r="N258" s="10" t="n">
        <v>9758572</v>
      </c>
      <c r="O258" s="11" t="n">
        <f aca="false">N258/1000</f>
        <v>9758.572</v>
      </c>
      <c r="P258" s="10" t="n">
        <v>26689</v>
      </c>
      <c r="Q258" s="12" t="n">
        <f aca="false">P258/1000</f>
        <v>26.689</v>
      </c>
      <c r="R258" s="10" t="n">
        <v>1506862</v>
      </c>
      <c r="S258" s="10" t="n">
        <v>6146</v>
      </c>
    </row>
    <row r="259" customFormat="false" ht="15" hidden="false" customHeight="false" outlineLevel="0" collapsed="false">
      <c r="A259" s="3" t="s">
        <v>95</v>
      </c>
      <c r="B259" s="2" t="s">
        <v>96</v>
      </c>
      <c r="C259" s="2" t="n">
        <v>2026</v>
      </c>
      <c r="D259" s="2" t="s">
        <v>1514</v>
      </c>
      <c r="E259" s="3" t="s">
        <v>1515</v>
      </c>
      <c r="F259" s="2" t="n">
        <v>7</v>
      </c>
      <c r="G259" s="2" t="s">
        <v>162</v>
      </c>
      <c r="H259" s="3" t="s">
        <v>163</v>
      </c>
      <c r="I259" s="10" t="n">
        <v>0</v>
      </c>
      <c r="J259" s="11" t="n">
        <f aca="false">I259/1000</f>
        <v>0</v>
      </c>
      <c r="K259" s="10" t="n">
        <v>0</v>
      </c>
      <c r="L259" s="12" t="n">
        <f aca="false">K259/1000</f>
        <v>0</v>
      </c>
      <c r="M259" s="13" t="n">
        <f aca="false">IF(SUMIFS($I$3:$I$30000,$B$3:$B$30000,$B259,$C$3:$C$30000,$C259,$D$3:$D$30000,$D259)=0,0,I259/SUMIFS($I$3:$I$30000,$B$3:$B$30000,$B259,$C$3:$C$30000,$C259,$D$3:$D$30000,$D259))</f>
        <v>0</v>
      </c>
      <c r="N259" s="10" t="n">
        <v>111157</v>
      </c>
      <c r="O259" s="11" t="n">
        <f aca="false">N259/1000</f>
        <v>111.157</v>
      </c>
      <c r="P259" s="10" t="n">
        <v>195</v>
      </c>
      <c r="Q259" s="12" t="n">
        <f aca="false">P259/1000</f>
        <v>0.195</v>
      </c>
      <c r="R259" s="10" t="n">
        <v>1506862</v>
      </c>
      <c r="S259" s="10" t="n">
        <v>6146</v>
      </c>
    </row>
    <row r="260" customFormat="false" ht="15" hidden="false" customHeight="false" outlineLevel="0" collapsed="false">
      <c r="A260" s="3" t="s">
        <v>95</v>
      </c>
      <c r="B260" s="2" t="s">
        <v>96</v>
      </c>
      <c r="C260" s="2" t="n">
        <v>2026</v>
      </c>
      <c r="D260" s="2" t="s">
        <v>1514</v>
      </c>
      <c r="E260" s="3" t="s">
        <v>1515</v>
      </c>
      <c r="F260" s="2" t="n">
        <v>8</v>
      </c>
      <c r="G260" s="2" t="s">
        <v>137</v>
      </c>
      <c r="H260" s="3" t="s">
        <v>138</v>
      </c>
      <c r="I260" s="10" t="n">
        <v>0</v>
      </c>
      <c r="J260" s="11" t="n">
        <f aca="false">I260/1000</f>
        <v>0</v>
      </c>
      <c r="K260" s="10" t="n">
        <v>0</v>
      </c>
      <c r="L260" s="12" t="n">
        <f aca="false">K260/1000</f>
        <v>0</v>
      </c>
      <c r="M260" s="13" t="n">
        <f aca="false">IF(SUMIFS($I$3:$I$30000,$B$3:$B$30000,$B260,$C$3:$C$30000,$C260,$D$3:$D$30000,$D260)=0,0,I260/SUMIFS($I$3:$I$30000,$B$3:$B$30000,$B260,$C$3:$C$30000,$C260,$D$3:$D$30000,$D260))</f>
        <v>0</v>
      </c>
      <c r="N260" s="10" t="n">
        <v>1062939</v>
      </c>
      <c r="O260" s="11" t="n">
        <f aca="false">N260/1000</f>
        <v>1062.939</v>
      </c>
      <c r="P260" s="10" t="n">
        <v>2018</v>
      </c>
      <c r="Q260" s="12" t="n">
        <f aca="false">P260/1000</f>
        <v>2.018</v>
      </c>
      <c r="R260" s="10" t="n">
        <v>1506862</v>
      </c>
      <c r="S260" s="10" t="n">
        <v>6146</v>
      </c>
    </row>
    <row r="261" customFormat="false" ht="15" hidden="false" customHeight="false" outlineLevel="0" collapsed="false">
      <c r="A261" s="3" t="s">
        <v>95</v>
      </c>
      <c r="B261" s="2" t="s">
        <v>96</v>
      </c>
      <c r="C261" s="2" t="n">
        <v>2026</v>
      </c>
      <c r="D261" s="2" t="s">
        <v>1514</v>
      </c>
      <c r="E261" s="3" t="s">
        <v>1515</v>
      </c>
      <c r="F261" s="2" t="n">
        <v>9</v>
      </c>
      <c r="G261" s="2" t="s">
        <v>180</v>
      </c>
      <c r="H261" s="3" t="s">
        <v>181</v>
      </c>
      <c r="I261" s="10" t="n">
        <v>0</v>
      </c>
      <c r="J261" s="11" t="n">
        <f aca="false">I261/1000</f>
        <v>0</v>
      </c>
      <c r="K261" s="10" t="n">
        <v>0</v>
      </c>
      <c r="L261" s="12" t="n">
        <f aca="false">K261/1000</f>
        <v>0</v>
      </c>
      <c r="M261" s="13" t="n">
        <f aca="false">IF(SUMIFS($I$3:$I$30000,$B$3:$B$30000,$B261,$C$3:$C$30000,$C261,$D$3:$D$30000,$D261)=0,0,I261/SUMIFS($I$3:$I$30000,$B$3:$B$30000,$B261,$C$3:$C$30000,$C261,$D$3:$D$30000,$D261))</f>
        <v>0</v>
      </c>
      <c r="N261" s="10" t="n">
        <v>272344</v>
      </c>
      <c r="O261" s="11" t="n">
        <f aca="false">N261/1000</f>
        <v>272.344</v>
      </c>
      <c r="P261" s="10" t="n">
        <v>585</v>
      </c>
      <c r="Q261" s="12" t="n">
        <f aca="false">P261/1000</f>
        <v>0.585</v>
      </c>
      <c r="R261" s="10" t="n">
        <v>1506862</v>
      </c>
      <c r="S261" s="10" t="n">
        <v>6146</v>
      </c>
    </row>
    <row r="262" customFormat="false" ht="15" hidden="false" customHeight="false" outlineLevel="0" collapsed="false">
      <c r="A262" s="3" t="s">
        <v>95</v>
      </c>
      <c r="B262" s="2" t="s">
        <v>96</v>
      </c>
      <c r="C262" s="2" t="n">
        <v>2026</v>
      </c>
      <c r="D262" s="2" t="s">
        <v>1514</v>
      </c>
      <c r="E262" s="3" t="s">
        <v>1515</v>
      </c>
      <c r="F262" s="2" t="n">
        <v>10</v>
      </c>
      <c r="G262" s="2" t="s">
        <v>192</v>
      </c>
      <c r="H262" s="3" t="s">
        <v>193</v>
      </c>
      <c r="I262" s="10" t="n">
        <v>0</v>
      </c>
      <c r="J262" s="11" t="n">
        <f aca="false">I262/1000</f>
        <v>0</v>
      </c>
      <c r="K262" s="10" t="n">
        <v>0</v>
      </c>
      <c r="L262" s="12" t="n">
        <f aca="false">K262/1000</f>
        <v>0</v>
      </c>
      <c r="M262" s="13" t="n">
        <f aca="false">IF(SUMIFS($I$3:$I$30000,$B$3:$B$30000,$B262,$C$3:$C$30000,$C262,$D$3:$D$30000,$D262)=0,0,I262/SUMIFS($I$3:$I$30000,$B$3:$B$30000,$B262,$C$3:$C$30000,$C262,$D$3:$D$30000,$D262))</f>
        <v>0</v>
      </c>
      <c r="N262" s="10" t="n">
        <v>6844637</v>
      </c>
      <c r="O262" s="11" t="n">
        <f aca="false">N262/1000</f>
        <v>6844.637</v>
      </c>
      <c r="P262" s="10" t="n">
        <v>24301</v>
      </c>
      <c r="Q262" s="12" t="n">
        <f aca="false">P262/1000</f>
        <v>24.301</v>
      </c>
      <c r="R262" s="10" t="n">
        <v>1506862</v>
      </c>
      <c r="S262" s="10" t="n">
        <v>6146</v>
      </c>
    </row>
    <row r="263" customFormat="false" ht="15" hidden="false" customHeight="false" outlineLevel="0" collapsed="false">
      <c r="A263" s="3" t="s">
        <v>95</v>
      </c>
      <c r="B263" s="2" t="s">
        <v>96</v>
      </c>
      <c r="C263" s="2" t="n">
        <v>2026</v>
      </c>
      <c r="D263" s="2" t="s">
        <v>1514</v>
      </c>
      <c r="E263" s="3" t="s">
        <v>1515</v>
      </c>
      <c r="F263" s="2" t="n">
        <v>11</v>
      </c>
      <c r="G263" s="2" t="s">
        <v>197</v>
      </c>
      <c r="H263" s="3" t="s">
        <v>198</v>
      </c>
      <c r="I263" s="10" t="n">
        <v>0</v>
      </c>
      <c r="J263" s="11" t="n">
        <f aca="false">I263/1000</f>
        <v>0</v>
      </c>
      <c r="K263" s="10" t="n">
        <v>0</v>
      </c>
      <c r="L263" s="12" t="n">
        <f aca="false">K263/1000</f>
        <v>0</v>
      </c>
      <c r="M263" s="13" t="n">
        <f aca="false">IF(SUMIFS($I$3:$I$30000,$B$3:$B$30000,$B263,$C$3:$C$30000,$C263,$D$3:$D$30000,$D263)=0,0,I263/SUMIFS($I$3:$I$30000,$B$3:$B$30000,$B263,$C$3:$C$30000,$C263,$D$3:$D$30000,$D263))</f>
        <v>0</v>
      </c>
      <c r="N263" s="10" t="n">
        <v>475791</v>
      </c>
      <c r="O263" s="11" t="n">
        <f aca="false">N263/1000</f>
        <v>475.791</v>
      </c>
      <c r="P263" s="10" t="n">
        <v>765</v>
      </c>
      <c r="Q263" s="12" t="n">
        <f aca="false">P263/1000</f>
        <v>0.765</v>
      </c>
      <c r="R263" s="10" t="n">
        <v>1506862</v>
      </c>
      <c r="S263" s="10" t="n">
        <v>6146</v>
      </c>
    </row>
    <row r="264" customFormat="false" ht="15" hidden="false" customHeight="false" outlineLevel="0" collapsed="false">
      <c r="A264" s="3" t="s">
        <v>95</v>
      </c>
      <c r="B264" s="2" t="s">
        <v>96</v>
      </c>
      <c r="C264" s="2" t="n">
        <v>2026</v>
      </c>
      <c r="D264" s="2" t="s">
        <v>1514</v>
      </c>
      <c r="E264" s="3" t="s">
        <v>1515</v>
      </c>
      <c r="F264" s="2" t="n">
        <v>12</v>
      </c>
      <c r="G264" s="2" t="s">
        <v>97</v>
      </c>
      <c r="H264" s="3" t="s">
        <v>98</v>
      </c>
      <c r="I264" s="10" t="n">
        <v>0</v>
      </c>
      <c r="J264" s="11" t="n">
        <f aca="false">I264/1000</f>
        <v>0</v>
      </c>
      <c r="K264" s="10" t="n">
        <v>0</v>
      </c>
      <c r="L264" s="12" t="n">
        <f aca="false">K264/1000</f>
        <v>0</v>
      </c>
      <c r="M264" s="13" t="n">
        <f aca="false">IF(SUMIFS($I$3:$I$30000,$B$3:$B$30000,$B264,$C$3:$C$30000,$C264,$D$3:$D$30000,$D264)=0,0,I264/SUMIFS($I$3:$I$30000,$B$3:$B$30000,$B264,$C$3:$C$30000,$C264,$D$3:$D$30000,$D264))</f>
        <v>0</v>
      </c>
      <c r="N264" s="10" t="n">
        <v>4310921</v>
      </c>
      <c r="O264" s="11" t="n">
        <f aca="false">N264/1000</f>
        <v>4310.921</v>
      </c>
      <c r="P264" s="10" t="n">
        <v>40943</v>
      </c>
      <c r="Q264" s="12" t="n">
        <f aca="false">P264/1000</f>
        <v>40.943</v>
      </c>
      <c r="R264" s="10" t="n">
        <v>1506862</v>
      </c>
      <c r="S264" s="10" t="n">
        <v>6146</v>
      </c>
    </row>
    <row r="265" customFormat="false" ht="15" hidden="false" customHeight="false" outlineLevel="0" collapsed="false">
      <c r="A265" s="3" t="s">
        <v>517</v>
      </c>
      <c r="B265" s="2" t="s">
        <v>518</v>
      </c>
      <c r="C265" s="2" t="n">
        <v>2020</v>
      </c>
      <c r="D265" s="2" t="s">
        <v>1508</v>
      </c>
      <c r="E265" s="3" t="s">
        <v>1509</v>
      </c>
      <c r="F265" s="2" t="n">
        <v>1</v>
      </c>
      <c r="G265" s="2" t="s">
        <v>102</v>
      </c>
      <c r="H265" s="3" t="s">
        <v>103</v>
      </c>
      <c r="I265" s="10" t="n">
        <v>2189</v>
      </c>
      <c r="J265" s="11" t="n">
        <f aca="false">I265/1000</f>
        <v>2.189</v>
      </c>
      <c r="K265" s="10" t="n">
        <v>31</v>
      </c>
      <c r="L265" s="12" t="n">
        <f aca="false">K265/1000</f>
        <v>0.031</v>
      </c>
      <c r="M265" s="13" t="n">
        <f aca="false">IF(SUMIFS($I$3:$I$30000,$B$3:$B$30000,$B265,$C$3:$C$30000,$C265,$D$3:$D$30000,$D265)=0,0,I265/SUMIFS($I$3:$I$30000,$B$3:$B$30000,$B265,$C$3:$C$30000,$C265,$D$3:$D$30000,$D265))</f>
        <v>1</v>
      </c>
      <c r="N265" s="10" t="n">
        <v>0</v>
      </c>
      <c r="O265" s="11" t="n">
        <f aca="false">N265/1000</f>
        <v>0</v>
      </c>
      <c r="P265" s="10" t="n">
        <v>0</v>
      </c>
      <c r="Q265" s="12" t="n">
        <f aca="false">P265/1000</f>
        <v>0</v>
      </c>
      <c r="R265" s="10" t="n">
        <v>2189</v>
      </c>
      <c r="S265" s="10" t="n">
        <v>31</v>
      </c>
    </row>
    <row r="266" customFormat="false" ht="15" hidden="false" customHeight="false" outlineLevel="0" collapsed="false">
      <c r="A266" s="3" t="s">
        <v>517</v>
      </c>
      <c r="B266" s="2" t="s">
        <v>518</v>
      </c>
      <c r="C266" s="2" t="n">
        <v>2020</v>
      </c>
      <c r="D266" s="2" t="s">
        <v>1510</v>
      </c>
      <c r="E266" s="3" t="s">
        <v>1511</v>
      </c>
      <c r="F266" s="2" t="n">
        <v>1</v>
      </c>
      <c r="G266" s="2" t="s">
        <v>314</v>
      </c>
      <c r="H266" s="3" t="s">
        <v>315</v>
      </c>
      <c r="I266" s="10" t="n">
        <v>138178663</v>
      </c>
      <c r="J266" s="11" t="n">
        <f aca="false">I266/1000</f>
        <v>138178.663</v>
      </c>
      <c r="K266" s="10" t="n">
        <v>5898000</v>
      </c>
      <c r="L266" s="12" t="n">
        <f aca="false">K266/1000</f>
        <v>5898</v>
      </c>
      <c r="M266" s="13" t="n">
        <f aca="false">IF(SUMIFS($I$3:$I$30000,$B$3:$B$30000,$B266,$C$3:$C$30000,$C266,$D$3:$D$30000,$D266)=0,0,I266/SUMIFS($I$3:$I$30000,$B$3:$B$30000,$B266,$C$3:$C$30000,$C266,$D$3:$D$30000,$D266))</f>
        <v>0.900132164626763</v>
      </c>
      <c r="N266" s="10" t="n">
        <v>0</v>
      </c>
      <c r="O266" s="11" t="n">
        <f aca="false">N266/1000</f>
        <v>0</v>
      </c>
      <c r="P266" s="10" t="n">
        <v>0</v>
      </c>
      <c r="Q266" s="12" t="n">
        <f aca="false">P266/1000</f>
        <v>0</v>
      </c>
      <c r="R266" s="10" t="n">
        <v>153509305</v>
      </c>
      <c r="S266" s="10" t="n">
        <v>6262935</v>
      </c>
    </row>
    <row r="267" customFormat="false" ht="15" hidden="false" customHeight="false" outlineLevel="0" collapsed="false">
      <c r="A267" s="3" t="s">
        <v>517</v>
      </c>
      <c r="B267" s="2" t="s">
        <v>518</v>
      </c>
      <c r="C267" s="2" t="n">
        <v>2020</v>
      </c>
      <c r="D267" s="2" t="s">
        <v>1510</v>
      </c>
      <c r="E267" s="3" t="s">
        <v>1511</v>
      </c>
      <c r="F267" s="2" t="n">
        <v>2</v>
      </c>
      <c r="G267" s="2" t="s">
        <v>247</v>
      </c>
      <c r="H267" s="3" t="s">
        <v>248</v>
      </c>
      <c r="I267" s="10" t="n">
        <v>7281444</v>
      </c>
      <c r="J267" s="11" t="n">
        <f aca="false">I267/1000</f>
        <v>7281.444</v>
      </c>
      <c r="K267" s="10" t="n">
        <v>318500</v>
      </c>
      <c r="L267" s="12" t="n">
        <f aca="false">K267/1000</f>
        <v>318.5</v>
      </c>
      <c r="M267" s="13" t="n">
        <f aca="false">IF(SUMIFS($I$3:$I$30000,$B$3:$B$30000,$B267,$C$3:$C$30000,$C267,$D$3:$D$30000,$D267)=0,0,I267/SUMIFS($I$3:$I$30000,$B$3:$B$30000,$B267,$C$3:$C$30000,$C267,$D$3:$D$30000,$D267))</f>
        <v>0.0474332419132508</v>
      </c>
      <c r="N267" s="10" t="n">
        <v>0</v>
      </c>
      <c r="O267" s="11" t="n">
        <f aca="false">N267/1000</f>
        <v>0</v>
      </c>
      <c r="P267" s="10" t="n">
        <v>0</v>
      </c>
      <c r="Q267" s="12" t="n">
        <f aca="false">P267/1000</f>
        <v>0</v>
      </c>
      <c r="R267" s="10" t="n">
        <v>153509305</v>
      </c>
      <c r="S267" s="10" t="n">
        <v>6262935</v>
      </c>
    </row>
    <row r="268" customFormat="false" ht="15" hidden="false" customHeight="false" outlineLevel="0" collapsed="false">
      <c r="A268" s="3" t="s">
        <v>517</v>
      </c>
      <c r="B268" s="2" t="s">
        <v>518</v>
      </c>
      <c r="C268" s="2" t="n">
        <v>2020</v>
      </c>
      <c r="D268" s="2" t="s">
        <v>1510</v>
      </c>
      <c r="E268" s="3" t="s">
        <v>1511</v>
      </c>
      <c r="F268" s="2" t="n">
        <v>3</v>
      </c>
      <c r="G268" s="2" t="s">
        <v>97</v>
      </c>
      <c r="H268" s="3" t="s">
        <v>98</v>
      </c>
      <c r="I268" s="10" t="n">
        <v>5346579</v>
      </c>
      <c r="J268" s="11" t="n">
        <f aca="false">I268/1000</f>
        <v>5346.579</v>
      </c>
      <c r="K268" s="10" t="n">
        <v>12006</v>
      </c>
      <c r="L268" s="12" t="n">
        <f aca="false">K268/1000</f>
        <v>12.006</v>
      </c>
      <c r="M268" s="13" t="n">
        <f aca="false">IF(SUMIFS($I$3:$I$30000,$B$3:$B$30000,$B268,$C$3:$C$30000,$C268,$D$3:$D$30000,$D268)=0,0,I268/SUMIFS($I$3:$I$30000,$B$3:$B$30000,$B268,$C$3:$C$30000,$C268,$D$3:$D$30000,$D268))</f>
        <v>0.0348290222537324</v>
      </c>
      <c r="N268" s="10" t="n">
        <v>557628</v>
      </c>
      <c r="O268" s="11" t="n">
        <f aca="false">N268/1000</f>
        <v>557.628</v>
      </c>
      <c r="P268" s="10" t="n">
        <v>1242</v>
      </c>
      <c r="Q268" s="12" t="n">
        <f aca="false">P268/1000</f>
        <v>1.242</v>
      </c>
      <c r="R268" s="10" t="n">
        <v>153509305</v>
      </c>
      <c r="S268" s="10" t="n">
        <v>6262935</v>
      </c>
    </row>
    <row r="269" customFormat="false" ht="15" hidden="false" customHeight="false" outlineLevel="0" collapsed="false">
      <c r="A269" s="3" t="s">
        <v>517</v>
      </c>
      <c r="B269" s="2" t="s">
        <v>518</v>
      </c>
      <c r="C269" s="2" t="n">
        <v>2020</v>
      </c>
      <c r="D269" s="2" t="s">
        <v>1510</v>
      </c>
      <c r="E269" s="3" t="s">
        <v>1511</v>
      </c>
      <c r="F269" s="2" t="n">
        <v>4</v>
      </c>
      <c r="G269" s="2" t="s">
        <v>107</v>
      </c>
      <c r="H269" s="3" t="s">
        <v>108</v>
      </c>
      <c r="I269" s="10" t="n">
        <v>1280938</v>
      </c>
      <c r="J269" s="11" t="n">
        <f aca="false">I269/1000</f>
        <v>1280.938</v>
      </c>
      <c r="K269" s="10" t="n">
        <v>3869</v>
      </c>
      <c r="L269" s="12" t="n">
        <f aca="false">K269/1000</f>
        <v>3.869</v>
      </c>
      <c r="M269" s="13" t="n">
        <f aca="false">IF(SUMIFS($I$3:$I$30000,$B$3:$B$30000,$B269,$C$3:$C$30000,$C269,$D$3:$D$30000,$D269)=0,0,I269/SUMIFS($I$3:$I$30000,$B$3:$B$30000,$B269,$C$3:$C$30000,$C269,$D$3:$D$30000,$D269))</f>
        <v>0.0083443671378748</v>
      </c>
      <c r="N269" s="10" t="n">
        <v>111</v>
      </c>
      <c r="O269" s="11" t="n">
        <f aca="false">N269/1000</f>
        <v>0.111</v>
      </c>
      <c r="P269" s="10" t="n">
        <v>1</v>
      </c>
      <c r="Q269" s="12" t="n">
        <f aca="false">P269/1000</f>
        <v>0.001</v>
      </c>
      <c r="R269" s="10" t="n">
        <v>153509305</v>
      </c>
      <c r="S269" s="10" t="n">
        <v>6262935</v>
      </c>
    </row>
    <row r="270" customFormat="false" ht="15" hidden="false" customHeight="false" outlineLevel="0" collapsed="false">
      <c r="A270" s="3" t="s">
        <v>517</v>
      </c>
      <c r="B270" s="2" t="s">
        <v>518</v>
      </c>
      <c r="C270" s="2" t="n">
        <v>2020</v>
      </c>
      <c r="D270" s="2" t="s">
        <v>1510</v>
      </c>
      <c r="E270" s="3" t="s">
        <v>1511</v>
      </c>
      <c r="F270" s="2" t="n">
        <v>5</v>
      </c>
      <c r="G270" s="2" t="s">
        <v>127</v>
      </c>
      <c r="H270" s="3" t="s">
        <v>128</v>
      </c>
      <c r="I270" s="10" t="n">
        <v>1096444</v>
      </c>
      <c r="J270" s="11" t="n">
        <f aca="false">I270/1000</f>
        <v>1096.444</v>
      </c>
      <c r="K270" s="10" t="n">
        <v>24500</v>
      </c>
      <c r="L270" s="12" t="n">
        <f aca="false">K270/1000</f>
        <v>24.5</v>
      </c>
      <c r="M270" s="13" t="n">
        <f aca="false">IF(SUMIFS($I$3:$I$30000,$B$3:$B$30000,$B270,$C$3:$C$30000,$C270,$D$3:$D$30000,$D270)=0,0,I270/SUMIFS($I$3:$I$30000,$B$3:$B$30000,$B270,$C$3:$C$30000,$C270,$D$3:$D$30000,$D270))</f>
        <v>0.00714252468278714</v>
      </c>
      <c r="N270" s="10" t="n">
        <v>0</v>
      </c>
      <c r="O270" s="11" t="n">
        <f aca="false">N270/1000</f>
        <v>0</v>
      </c>
      <c r="P270" s="10" t="n">
        <v>0</v>
      </c>
      <c r="Q270" s="12" t="n">
        <f aca="false">P270/1000</f>
        <v>0</v>
      </c>
      <c r="R270" s="10" t="n">
        <v>153509305</v>
      </c>
      <c r="S270" s="10" t="n">
        <v>6262935</v>
      </c>
    </row>
    <row r="271" customFormat="false" ht="15" hidden="false" customHeight="false" outlineLevel="0" collapsed="false">
      <c r="A271" s="3" t="s">
        <v>517</v>
      </c>
      <c r="B271" s="2" t="s">
        <v>518</v>
      </c>
      <c r="C271" s="2" t="n">
        <v>2020</v>
      </c>
      <c r="D271" s="2" t="s">
        <v>1510</v>
      </c>
      <c r="E271" s="3" t="s">
        <v>1511</v>
      </c>
      <c r="F271" s="2" t="n">
        <v>6</v>
      </c>
      <c r="G271" s="2" t="s">
        <v>252</v>
      </c>
      <c r="H271" s="3" t="s">
        <v>253</v>
      </c>
      <c r="I271" s="10" t="n">
        <v>219143</v>
      </c>
      <c r="J271" s="11" t="n">
        <f aca="false">I271/1000</f>
        <v>219.143</v>
      </c>
      <c r="K271" s="10" t="n">
        <v>5000</v>
      </c>
      <c r="L271" s="12" t="n">
        <f aca="false">K271/1000</f>
        <v>5</v>
      </c>
      <c r="M271" s="13" t="n">
        <f aca="false">IF(SUMIFS($I$3:$I$30000,$B$3:$B$30000,$B271,$C$3:$C$30000,$C271,$D$3:$D$30000,$D271)=0,0,I271/SUMIFS($I$3:$I$30000,$B$3:$B$30000,$B271,$C$3:$C$30000,$C271,$D$3:$D$30000,$D271))</f>
        <v>0.00142755515699846</v>
      </c>
      <c r="N271" s="10" t="n">
        <v>0</v>
      </c>
      <c r="O271" s="11" t="n">
        <f aca="false">N271/1000</f>
        <v>0</v>
      </c>
      <c r="P271" s="10" t="n">
        <v>0</v>
      </c>
      <c r="Q271" s="12" t="n">
        <f aca="false">P271/1000</f>
        <v>0</v>
      </c>
      <c r="R271" s="10" t="n">
        <v>153509305</v>
      </c>
      <c r="S271" s="10" t="n">
        <v>6262935</v>
      </c>
    </row>
    <row r="272" customFormat="false" ht="15" hidden="false" customHeight="false" outlineLevel="0" collapsed="false">
      <c r="A272" s="3" t="s">
        <v>517</v>
      </c>
      <c r="B272" s="2" t="s">
        <v>518</v>
      </c>
      <c r="C272" s="2" t="n">
        <v>2020</v>
      </c>
      <c r="D272" s="2" t="s">
        <v>1510</v>
      </c>
      <c r="E272" s="3" t="s">
        <v>1511</v>
      </c>
      <c r="F272" s="2" t="n">
        <v>7</v>
      </c>
      <c r="G272" s="2" t="s">
        <v>102</v>
      </c>
      <c r="H272" s="3" t="s">
        <v>103</v>
      </c>
      <c r="I272" s="10" t="n">
        <v>55790</v>
      </c>
      <c r="J272" s="11" t="n">
        <f aca="false">I272/1000</f>
        <v>55.79</v>
      </c>
      <c r="K272" s="10" t="n">
        <v>1020</v>
      </c>
      <c r="L272" s="12" t="n">
        <f aca="false">K272/1000</f>
        <v>1.02</v>
      </c>
      <c r="M272" s="13" t="n">
        <f aca="false">IF(SUMIFS($I$3:$I$30000,$B$3:$B$30000,$B272,$C$3:$C$30000,$C272,$D$3:$D$30000,$D272)=0,0,I272/SUMIFS($I$3:$I$30000,$B$3:$B$30000,$B272,$C$3:$C$30000,$C272,$D$3:$D$30000,$D272))</f>
        <v>0.000363430737960803</v>
      </c>
      <c r="N272" s="10" t="n">
        <v>1285084</v>
      </c>
      <c r="O272" s="11" t="n">
        <f aca="false">N272/1000</f>
        <v>1285.084</v>
      </c>
      <c r="P272" s="10" t="n">
        <v>52657</v>
      </c>
      <c r="Q272" s="12" t="n">
        <f aca="false">P272/1000</f>
        <v>52.657</v>
      </c>
      <c r="R272" s="10" t="n">
        <v>153509305</v>
      </c>
      <c r="S272" s="10" t="n">
        <v>6262935</v>
      </c>
    </row>
    <row r="273" customFormat="false" ht="15" hidden="false" customHeight="false" outlineLevel="0" collapsed="false">
      <c r="A273" s="3" t="s">
        <v>517</v>
      </c>
      <c r="B273" s="2" t="s">
        <v>518</v>
      </c>
      <c r="C273" s="2" t="n">
        <v>2020</v>
      </c>
      <c r="D273" s="2" t="s">
        <v>1510</v>
      </c>
      <c r="E273" s="3" t="s">
        <v>1511</v>
      </c>
      <c r="F273" s="2" t="n">
        <v>8</v>
      </c>
      <c r="G273" s="2" t="s">
        <v>112</v>
      </c>
      <c r="H273" s="3" t="s">
        <v>113</v>
      </c>
      <c r="I273" s="10" t="n">
        <v>25034</v>
      </c>
      <c r="J273" s="11" t="n">
        <f aca="false">I273/1000</f>
        <v>25.034</v>
      </c>
      <c r="K273" s="10" t="n">
        <v>16</v>
      </c>
      <c r="L273" s="12" t="n">
        <f aca="false">K273/1000</f>
        <v>0.016</v>
      </c>
      <c r="M273" s="13" t="n">
        <f aca="false">IF(SUMIFS($I$3:$I$30000,$B$3:$B$30000,$B273,$C$3:$C$30000,$C273,$D$3:$D$30000,$D273)=0,0,I273/SUMIFS($I$3:$I$30000,$B$3:$B$30000,$B273,$C$3:$C$30000,$C273,$D$3:$D$30000,$D273))</f>
        <v>0.000163078062271209</v>
      </c>
      <c r="N273" s="10" t="n">
        <v>0</v>
      </c>
      <c r="O273" s="11" t="n">
        <f aca="false">N273/1000</f>
        <v>0</v>
      </c>
      <c r="P273" s="10" t="n">
        <v>0</v>
      </c>
      <c r="Q273" s="12" t="n">
        <f aca="false">P273/1000</f>
        <v>0</v>
      </c>
      <c r="R273" s="10" t="n">
        <v>153509305</v>
      </c>
      <c r="S273" s="10" t="n">
        <v>6262935</v>
      </c>
    </row>
    <row r="274" customFormat="false" ht="15" hidden="false" customHeight="false" outlineLevel="0" collapsed="false">
      <c r="A274" s="3" t="s">
        <v>517</v>
      </c>
      <c r="B274" s="2" t="s">
        <v>518</v>
      </c>
      <c r="C274" s="2" t="n">
        <v>2020</v>
      </c>
      <c r="D274" s="2" t="s">
        <v>1510</v>
      </c>
      <c r="E274" s="3" t="s">
        <v>1511</v>
      </c>
      <c r="F274" s="2" t="n">
        <v>9</v>
      </c>
      <c r="G274" s="2" t="s">
        <v>162</v>
      </c>
      <c r="H274" s="3" t="s">
        <v>163</v>
      </c>
      <c r="I274" s="10" t="n">
        <v>11019</v>
      </c>
      <c r="J274" s="11" t="n">
        <f aca="false">I274/1000</f>
        <v>11.019</v>
      </c>
      <c r="K274" s="10" t="n">
        <v>18</v>
      </c>
      <c r="L274" s="12" t="n">
        <f aca="false">K274/1000</f>
        <v>0.018</v>
      </c>
      <c r="M274" s="13" t="n">
        <f aca="false">IF(SUMIFS($I$3:$I$30000,$B$3:$B$30000,$B274,$C$3:$C$30000,$C274,$D$3:$D$30000,$D274)=0,0,I274/SUMIFS($I$3:$I$30000,$B$3:$B$30000,$B274,$C$3:$C$30000,$C274,$D$3:$D$30000,$D274))</f>
        <v>7.17806650222278E-005</v>
      </c>
      <c r="N274" s="10" t="n">
        <v>1434</v>
      </c>
      <c r="O274" s="11" t="n">
        <f aca="false">N274/1000</f>
        <v>1.434</v>
      </c>
      <c r="P274" s="10" t="n">
        <v>131</v>
      </c>
      <c r="Q274" s="12" t="n">
        <f aca="false">P274/1000</f>
        <v>0.131</v>
      </c>
      <c r="R274" s="10" t="n">
        <v>153509305</v>
      </c>
      <c r="S274" s="10" t="n">
        <v>6262935</v>
      </c>
    </row>
    <row r="275" customFormat="false" ht="15" hidden="false" customHeight="false" outlineLevel="0" collapsed="false">
      <c r="A275" s="3" t="s">
        <v>517</v>
      </c>
      <c r="B275" s="2" t="s">
        <v>518</v>
      </c>
      <c r="C275" s="2" t="n">
        <v>2020</v>
      </c>
      <c r="D275" s="2" t="s">
        <v>1510</v>
      </c>
      <c r="E275" s="3" t="s">
        <v>1511</v>
      </c>
      <c r="F275" s="2" t="n">
        <v>10</v>
      </c>
      <c r="G275" s="2" t="s">
        <v>152</v>
      </c>
      <c r="H275" s="3" t="s">
        <v>153</v>
      </c>
      <c r="I275" s="10" t="n">
        <v>9053</v>
      </c>
      <c r="J275" s="11" t="n">
        <f aca="false">I275/1000</f>
        <v>9.053</v>
      </c>
      <c r="K275" s="10" t="n">
        <v>2</v>
      </c>
      <c r="L275" s="12" t="n">
        <f aca="false">K275/1000</f>
        <v>0.002</v>
      </c>
      <c r="M275" s="13" t="n">
        <f aca="false">IF(SUMIFS($I$3:$I$30000,$B$3:$B$30000,$B275,$C$3:$C$30000,$C275,$D$3:$D$30000,$D275)=0,0,I275/SUMIFS($I$3:$I$30000,$B$3:$B$30000,$B275,$C$3:$C$30000,$C275,$D$3:$D$30000,$D275))</f>
        <v>5.89736237813076E-005</v>
      </c>
      <c r="N275" s="10" t="n">
        <v>0</v>
      </c>
      <c r="O275" s="11" t="n">
        <f aca="false">N275/1000</f>
        <v>0</v>
      </c>
      <c r="P275" s="10" t="n">
        <v>0</v>
      </c>
      <c r="Q275" s="12" t="n">
        <f aca="false">P275/1000</f>
        <v>0</v>
      </c>
      <c r="R275" s="10" t="n">
        <v>153509305</v>
      </c>
      <c r="S275" s="10" t="n">
        <v>6262935</v>
      </c>
    </row>
    <row r="276" customFormat="false" ht="15" hidden="false" customHeight="false" outlineLevel="0" collapsed="false">
      <c r="A276" s="3" t="s">
        <v>517</v>
      </c>
      <c r="B276" s="2" t="s">
        <v>518</v>
      </c>
      <c r="C276" s="2" t="n">
        <v>2020</v>
      </c>
      <c r="D276" s="2" t="s">
        <v>1510</v>
      </c>
      <c r="E276" s="3" t="s">
        <v>1511</v>
      </c>
      <c r="F276" s="2" t="n">
        <v>11</v>
      </c>
      <c r="G276" s="2" t="s">
        <v>142</v>
      </c>
      <c r="H276" s="3" t="s">
        <v>143</v>
      </c>
      <c r="I276" s="10" t="n">
        <v>4927</v>
      </c>
      <c r="J276" s="11" t="n">
        <f aca="false">I276/1000</f>
        <v>4.927</v>
      </c>
      <c r="K276" s="10" t="n">
        <v>3</v>
      </c>
      <c r="L276" s="12" t="n">
        <f aca="false">K276/1000</f>
        <v>0.003</v>
      </c>
      <c r="M276" s="13" t="n">
        <f aca="false">IF(SUMIFS($I$3:$I$30000,$B$3:$B$30000,$B276,$C$3:$C$30000,$C276,$D$3:$D$30000,$D276)=0,0,I276/SUMIFS($I$3:$I$30000,$B$3:$B$30000,$B276,$C$3:$C$30000,$C276,$D$3:$D$30000,$D276))</f>
        <v>3.2095774259417E-005</v>
      </c>
      <c r="N276" s="10" t="n">
        <v>0</v>
      </c>
      <c r="O276" s="11" t="n">
        <f aca="false">N276/1000</f>
        <v>0</v>
      </c>
      <c r="P276" s="10" t="n">
        <v>0</v>
      </c>
      <c r="Q276" s="12" t="n">
        <f aca="false">P276/1000</f>
        <v>0</v>
      </c>
      <c r="R276" s="10" t="n">
        <v>153509305</v>
      </c>
      <c r="S276" s="10" t="n">
        <v>6262935</v>
      </c>
    </row>
    <row r="277" customFormat="false" ht="15" hidden="false" customHeight="false" outlineLevel="0" collapsed="false">
      <c r="A277" s="3" t="s">
        <v>517</v>
      </c>
      <c r="B277" s="2" t="s">
        <v>518</v>
      </c>
      <c r="C277" s="2" t="n">
        <v>2020</v>
      </c>
      <c r="D277" s="2" t="s">
        <v>1510</v>
      </c>
      <c r="E277" s="3" t="s">
        <v>1511</v>
      </c>
      <c r="F277" s="2" t="n">
        <v>12</v>
      </c>
      <c r="G277" s="2" t="s">
        <v>137</v>
      </c>
      <c r="H277" s="3" t="s">
        <v>138</v>
      </c>
      <c r="I277" s="10" t="n">
        <v>271</v>
      </c>
      <c r="J277" s="11" t="n">
        <f aca="false">I277/1000</f>
        <v>0.271</v>
      </c>
      <c r="K277" s="10" t="n">
        <v>1</v>
      </c>
      <c r="L277" s="12" t="n">
        <f aca="false">K277/1000</f>
        <v>0.001</v>
      </c>
      <c r="M277" s="13" t="n">
        <f aca="false">IF(SUMIFS($I$3:$I$30000,$B$3:$B$30000,$B277,$C$3:$C$30000,$C277,$D$3:$D$30000,$D277)=0,0,I277/SUMIFS($I$3:$I$30000,$B$3:$B$30000,$B277,$C$3:$C$30000,$C277,$D$3:$D$30000,$D277))</f>
        <v>1.76536529821433E-006</v>
      </c>
      <c r="N277" s="10" t="n">
        <v>0</v>
      </c>
      <c r="O277" s="11" t="n">
        <f aca="false">N277/1000</f>
        <v>0</v>
      </c>
      <c r="P277" s="10" t="n">
        <v>0</v>
      </c>
      <c r="Q277" s="12" t="n">
        <f aca="false">P277/1000</f>
        <v>0</v>
      </c>
      <c r="R277" s="10" t="n">
        <v>153509305</v>
      </c>
      <c r="S277" s="10" t="n">
        <v>6262935</v>
      </c>
    </row>
    <row r="278" customFormat="false" ht="15" hidden="false" customHeight="false" outlineLevel="0" collapsed="false">
      <c r="A278" s="3" t="s">
        <v>517</v>
      </c>
      <c r="B278" s="2" t="s">
        <v>518</v>
      </c>
      <c r="C278" s="2" t="n">
        <v>2020</v>
      </c>
      <c r="D278" s="2" t="s">
        <v>1510</v>
      </c>
      <c r="E278" s="3" t="s">
        <v>1511</v>
      </c>
      <c r="F278" s="2" t="n">
        <v>13</v>
      </c>
      <c r="G278" s="2" t="s">
        <v>171</v>
      </c>
      <c r="H278" s="3" t="s">
        <v>172</v>
      </c>
      <c r="I278" s="10" t="n">
        <v>0</v>
      </c>
      <c r="J278" s="11" t="n">
        <f aca="false">I278/1000</f>
        <v>0</v>
      </c>
      <c r="K278" s="10" t="n">
        <v>0</v>
      </c>
      <c r="L278" s="12" t="n">
        <f aca="false">K278/1000</f>
        <v>0</v>
      </c>
      <c r="M278" s="13" t="n">
        <f aca="false">IF(SUMIFS($I$3:$I$30000,$B$3:$B$30000,$B278,$C$3:$C$30000,$C278,$D$3:$D$30000,$D278)=0,0,I278/SUMIFS($I$3:$I$30000,$B$3:$B$30000,$B278,$C$3:$C$30000,$C278,$D$3:$D$30000,$D278))</f>
        <v>0</v>
      </c>
      <c r="N278" s="10" t="n">
        <v>243917</v>
      </c>
      <c r="O278" s="11" t="n">
        <f aca="false">N278/1000</f>
        <v>243.917</v>
      </c>
      <c r="P278" s="10" t="n">
        <v>10000</v>
      </c>
      <c r="Q278" s="12" t="n">
        <f aca="false">P278/1000</f>
        <v>10</v>
      </c>
      <c r="R278" s="10" t="n">
        <v>153509305</v>
      </c>
      <c r="S278" s="10" t="n">
        <v>6262935</v>
      </c>
    </row>
    <row r="279" customFormat="false" ht="15" hidden="false" customHeight="false" outlineLevel="0" collapsed="false">
      <c r="A279" s="3" t="s">
        <v>517</v>
      </c>
      <c r="B279" s="2" t="s">
        <v>518</v>
      </c>
      <c r="C279" s="2" t="n">
        <v>2020</v>
      </c>
      <c r="D279" s="2" t="s">
        <v>1510</v>
      </c>
      <c r="E279" s="3" t="s">
        <v>1511</v>
      </c>
      <c r="F279" s="2" t="n">
        <v>14</v>
      </c>
      <c r="G279" s="2" t="s">
        <v>504</v>
      </c>
      <c r="H279" s="3" t="s">
        <v>505</v>
      </c>
      <c r="I279" s="10" t="n">
        <v>0</v>
      </c>
      <c r="J279" s="11" t="n">
        <f aca="false">I279/1000</f>
        <v>0</v>
      </c>
      <c r="K279" s="10" t="n">
        <v>0</v>
      </c>
      <c r="L279" s="12" t="n">
        <f aca="false">K279/1000</f>
        <v>0</v>
      </c>
      <c r="M279" s="13" t="n">
        <f aca="false">IF(SUMIFS($I$3:$I$30000,$B$3:$B$30000,$B279,$C$3:$C$30000,$C279,$D$3:$D$30000,$D279)=0,0,I279/SUMIFS($I$3:$I$30000,$B$3:$B$30000,$B279,$C$3:$C$30000,$C279,$D$3:$D$30000,$D279))</f>
        <v>0</v>
      </c>
      <c r="N279" s="10" t="n">
        <v>252360</v>
      </c>
      <c r="O279" s="11" t="n">
        <f aca="false">N279/1000</f>
        <v>252.36</v>
      </c>
      <c r="P279" s="10" t="n">
        <v>10000</v>
      </c>
      <c r="Q279" s="12" t="n">
        <f aca="false">P279/1000</f>
        <v>10</v>
      </c>
      <c r="R279" s="10" t="n">
        <v>153509305</v>
      </c>
      <c r="S279" s="10" t="n">
        <v>6262935</v>
      </c>
    </row>
    <row r="280" customFormat="false" ht="15" hidden="false" customHeight="false" outlineLevel="0" collapsed="false">
      <c r="A280" s="3" t="s">
        <v>517</v>
      </c>
      <c r="B280" s="2" t="s">
        <v>518</v>
      </c>
      <c r="C280" s="2" t="n">
        <v>2020</v>
      </c>
      <c r="D280" s="2" t="s">
        <v>1510</v>
      </c>
      <c r="E280" s="3" t="s">
        <v>1511</v>
      </c>
      <c r="F280" s="2" t="n">
        <v>15</v>
      </c>
      <c r="G280" s="2" t="s">
        <v>147</v>
      </c>
      <c r="H280" s="3" t="s">
        <v>148</v>
      </c>
      <c r="I280" s="10" t="n">
        <v>0</v>
      </c>
      <c r="J280" s="11" t="n">
        <f aca="false">I280/1000</f>
        <v>0</v>
      </c>
      <c r="K280" s="10" t="n">
        <v>0</v>
      </c>
      <c r="L280" s="12" t="n">
        <f aca="false">K280/1000</f>
        <v>0</v>
      </c>
      <c r="M280" s="13" t="n">
        <f aca="false">IF(SUMIFS($I$3:$I$30000,$B$3:$B$30000,$B280,$C$3:$C$30000,$C280,$D$3:$D$30000,$D280)=0,0,I280/SUMIFS($I$3:$I$30000,$B$3:$B$30000,$B280,$C$3:$C$30000,$C280,$D$3:$D$30000,$D280))</f>
        <v>0</v>
      </c>
      <c r="N280" s="10" t="n">
        <v>18972</v>
      </c>
      <c r="O280" s="11" t="n">
        <f aca="false">N280/1000</f>
        <v>18.972</v>
      </c>
      <c r="P280" s="10" t="n">
        <v>750</v>
      </c>
      <c r="Q280" s="12" t="n">
        <f aca="false">P280/1000</f>
        <v>0.75</v>
      </c>
      <c r="R280" s="10" t="n">
        <v>153509305</v>
      </c>
      <c r="S280" s="10" t="n">
        <v>6262935</v>
      </c>
    </row>
    <row r="281" customFormat="false" ht="15" hidden="false" customHeight="false" outlineLevel="0" collapsed="false">
      <c r="A281" s="3" t="s">
        <v>517</v>
      </c>
      <c r="B281" s="2" t="s">
        <v>518</v>
      </c>
      <c r="C281" s="2" t="n">
        <v>2021</v>
      </c>
      <c r="D281" s="2" t="s">
        <v>1508</v>
      </c>
      <c r="E281" s="3" t="s">
        <v>1509</v>
      </c>
      <c r="F281" s="2" t="n">
        <v>1</v>
      </c>
      <c r="G281" s="2" t="s">
        <v>107</v>
      </c>
      <c r="H281" s="3" t="s">
        <v>108</v>
      </c>
      <c r="I281" s="10" t="n">
        <v>12058</v>
      </c>
      <c r="J281" s="11" t="n">
        <f aca="false">I281/1000</f>
        <v>12.058</v>
      </c>
      <c r="K281" s="10" t="n">
        <v>102</v>
      </c>
      <c r="L281" s="12" t="n">
        <f aca="false">K281/1000</f>
        <v>0.102</v>
      </c>
      <c r="M281" s="13" t="n">
        <f aca="false">IF(SUMIFS($I$3:$I$30000,$B$3:$B$30000,$B281,$C$3:$C$30000,$C281,$D$3:$D$30000,$D281)=0,0,I281/SUMIFS($I$3:$I$30000,$B$3:$B$30000,$B281,$C$3:$C$30000,$C281,$D$3:$D$30000,$D281))</f>
        <v>0.526642208245982</v>
      </c>
      <c r="N281" s="10" t="n">
        <v>0</v>
      </c>
      <c r="O281" s="11" t="n">
        <f aca="false">N281/1000</f>
        <v>0</v>
      </c>
      <c r="P281" s="10" t="n">
        <v>0</v>
      </c>
      <c r="Q281" s="12" t="n">
        <f aca="false">P281/1000</f>
        <v>0</v>
      </c>
      <c r="R281" s="10" t="n">
        <v>22896</v>
      </c>
      <c r="S281" s="10" t="n">
        <v>188</v>
      </c>
    </row>
    <row r="282" customFormat="false" ht="15" hidden="false" customHeight="false" outlineLevel="0" collapsed="false">
      <c r="A282" s="3" t="s">
        <v>517</v>
      </c>
      <c r="B282" s="2" t="s">
        <v>518</v>
      </c>
      <c r="C282" s="2" t="n">
        <v>2021</v>
      </c>
      <c r="D282" s="2" t="s">
        <v>1508</v>
      </c>
      <c r="E282" s="3" t="s">
        <v>1509</v>
      </c>
      <c r="F282" s="2" t="n">
        <v>2</v>
      </c>
      <c r="G282" s="2" t="s">
        <v>97</v>
      </c>
      <c r="H282" s="3" t="s">
        <v>98</v>
      </c>
      <c r="I282" s="10" t="n">
        <v>10827</v>
      </c>
      <c r="J282" s="11" t="n">
        <f aca="false">I282/1000</f>
        <v>10.827</v>
      </c>
      <c r="K282" s="10" t="n">
        <v>86</v>
      </c>
      <c r="L282" s="12" t="n">
        <f aca="false">K282/1000</f>
        <v>0.086</v>
      </c>
      <c r="M282" s="13" t="n">
        <f aca="false">IF(SUMIFS($I$3:$I$30000,$B$3:$B$30000,$B282,$C$3:$C$30000,$C282,$D$3:$D$30000,$D282)=0,0,I282/SUMIFS($I$3:$I$30000,$B$3:$B$30000,$B282,$C$3:$C$30000,$C282,$D$3:$D$30000,$D282))</f>
        <v>0.472877358490566</v>
      </c>
      <c r="N282" s="10" t="n">
        <v>0</v>
      </c>
      <c r="O282" s="11" t="n">
        <f aca="false">N282/1000</f>
        <v>0</v>
      </c>
      <c r="P282" s="10" t="n">
        <v>0</v>
      </c>
      <c r="Q282" s="12" t="n">
        <f aca="false">P282/1000</f>
        <v>0</v>
      </c>
      <c r="R282" s="10" t="n">
        <v>22896</v>
      </c>
      <c r="S282" s="10" t="n">
        <v>188</v>
      </c>
    </row>
    <row r="283" customFormat="false" ht="15" hidden="false" customHeight="false" outlineLevel="0" collapsed="false">
      <c r="A283" s="3" t="s">
        <v>517</v>
      </c>
      <c r="B283" s="2" t="s">
        <v>518</v>
      </c>
      <c r="C283" s="2" t="n">
        <v>2021</v>
      </c>
      <c r="D283" s="2" t="s">
        <v>1508</v>
      </c>
      <c r="E283" s="3" t="s">
        <v>1509</v>
      </c>
      <c r="F283" s="2" t="n">
        <v>3</v>
      </c>
      <c r="G283" s="2" t="s">
        <v>571</v>
      </c>
      <c r="H283" s="3" t="s">
        <v>572</v>
      </c>
      <c r="I283" s="10" t="n">
        <v>11</v>
      </c>
      <c r="J283" s="11" t="n">
        <f aca="false">I283/1000</f>
        <v>0.011</v>
      </c>
      <c r="K283" s="10" t="n">
        <v>0</v>
      </c>
      <c r="L283" s="12" t="n">
        <f aca="false">K283/1000</f>
        <v>0</v>
      </c>
      <c r="M283" s="13" t="n">
        <f aca="false">IF(SUMIFS($I$3:$I$30000,$B$3:$B$30000,$B283,$C$3:$C$30000,$C283,$D$3:$D$30000,$D283)=0,0,I283/SUMIFS($I$3:$I$30000,$B$3:$B$30000,$B283,$C$3:$C$30000,$C283,$D$3:$D$30000,$D283))</f>
        <v>0.000480433263452131</v>
      </c>
      <c r="N283" s="10" t="n">
        <v>0</v>
      </c>
      <c r="O283" s="11" t="n">
        <f aca="false">N283/1000</f>
        <v>0</v>
      </c>
      <c r="P283" s="10" t="n">
        <v>0</v>
      </c>
      <c r="Q283" s="12" t="n">
        <f aca="false">P283/1000</f>
        <v>0</v>
      </c>
      <c r="R283" s="10" t="n">
        <v>22896</v>
      </c>
      <c r="S283" s="10" t="n">
        <v>188</v>
      </c>
    </row>
    <row r="284" customFormat="false" ht="15" hidden="false" customHeight="false" outlineLevel="0" collapsed="false">
      <c r="A284" s="3" t="s">
        <v>517</v>
      </c>
      <c r="B284" s="2" t="s">
        <v>518</v>
      </c>
      <c r="C284" s="2" t="n">
        <v>2021</v>
      </c>
      <c r="D284" s="2" t="s">
        <v>1510</v>
      </c>
      <c r="E284" s="3" t="s">
        <v>1511</v>
      </c>
      <c r="F284" s="2" t="n">
        <v>1</v>
      </c>
      <c r="G284" s="2" t="s">
        <v>314</v>
      </c>
      <c r="H284" s="3" t="s">
        <v>315</v>
      </c>
      <c r="I284" s="10" t="n">
        <v>193553735</v>
      </c>
      <c r="J284" s="11" t="n">
        <f aca="false">I284/1000</f>
        <v>193553.735</v>
      </c>
      <c r="K284" s="10" t="n">
        <v>7795000</v>
      </c>
      <c r="L284" s="12" t="n">
        <f aca="false">K284/1000</f>
        <v>7795</v>
      </c>
      <c r="M284" s="13" t="n">
        <f aca="false">IF(SUMIFS($I$3:$I$30000,$B$3:$B$30000,$B284,$C$3:$C$30000,$C284,$D$3:$D$30000,$D284)=0,0,I284/SUMIFS($I$3:$I$30000,$B$3:$B$30000,$B284,$C$3:$C$30000,$C284,$D$3:$D$30000,$D284))</f>
        <v>0.96683533567453</v>
      </c>
      <c r="N284" s="10" t="n">
        <v>0</v>
      </c>
      <c r="O284" s="11" t="n">
        <f aca="false">N284/1000</f>
        <v>0</v>
      </c>
      <c r="P284" s="10" t="n">
        <v>0</v>
      </c>
      <c r="Q284" s="12" t="n">
        <f aca="false">P284/1000</f>
        <v>0</v>
      </c>
      <c r="R284" s="10" t="n">
        <v>200193071</v>
      </c>
      <c r="S284" s="10" t="n">
        <v>7939131</v>
      </c>
    </row>
    <row r="285" customFormat="false" ht="15" hidden="false" customHeight="false" outlineLevel="0" collapsed="false">
      <c r="A285" s="3" t="s">
        <v>517</v>
      </c>
      <c r="B285" s="2" t="s">
        <v>518</v>
      </c>
      <c r="C285" s="2" t="n">
        <v>2021</v>
      </c>
      <c r="D285" s="2" t="s">
        <v>1510</v>
      </c>
      <c r="E285" s="3" t="s">
        <v>1511</v>
      </c>
      <c r="F285" s="2" t="n">
        <v>2</v>
      </c>
      <c r="G285" s="2" t="s">
        <v>247</v>
      </c>
      <c r="H285" s="3" t="s">
        <v>248</v>
      </c>
      <c r="I285" s="10" t="n">
        <v>2472024</v>
      </c>
      <c r="J285" s="11" t="n">
        <f aca="false">I285/1000</f>
        <v>2472.024</v>
      </c>
      <c r="K285" s="10" t="n">
        <v>103012</v>
      </c>
      <c r="L285" s="12" t="n">
        <f aca="false">K285/1000</f>
        <v>103.012</v>
      </c>
      <c r="M285" s="13" t="n">
        <f aca="false">IF(SUMIFS($I$3:$I$30000,$B$3:$B$30000,$B285,$C$3:$C$30000,$C285,$D$3:$D$30000,$D285)=0,0,I285/SUMIFS($I$3:$I$30000,$B$3:$B$30000,$B285,$C$3:$C$30000,$C285,$D$3:$D$30000,$D285))</f>
        <v>0.0123481996037715</v>
      </c>
      <c r="N285" s="10" t="n">
        <v>0</v>
      </c>
      <c r="O285" s="11" t="n">
        <f aca="false">N285/1000</f>
        <v>0</v>
      </c>
      <c r="P285" s="10" t="n">
        <v>0</v>
      </c>
      <c r="Q285" s="12" t="n">
        <f aca="false">P285/1000</f>
        <v>0</v>
      </c>
      <c r="R285" s="10" t="n">
        <v>200193071</v>
      </c>
      <c r="S285" s="10" t="n">
        <v>7939131</v>
      </c>
    </row>
    <row r="286" customFormat="false" ht="15" hidden="false" customHeight="false" outlineLevel="0" collapsed="false">
      <c r="A286" s="3" t="s">
        <v>517</v>
      </c>
      <c r="B286" s="2" t="s">
        <v>518</v>
      </c>
      <c r="C286" s="2" t="n">
        <v>2021</v>
      </c>
      <c r="D286" s="2" t="s">
        <v>1510</v>
      </c>
      <c r="E286" s="3" t="s">
        <v>1511</v>
      </c>
      <c r="F286" s="2" t="n">
        <v>3</v>
      </c>
      <c r="G286" s="2" t="s">
        <v>97</v>
      </c>
      <c r="H286" s="3" t="s">
        <v>98</v>
      </c>
      <c r="I286" s="10" t="n">
        <v>1751009</v>
      </c>
      <c r="J286" s="11" t="n">
        <f aca="false">I286/1000</f>
        <v>1751.009</v>
      </c>
      <c r="K286" s="10" t="n">
        <v>4056</v>
      </c>
      <c r="L286" s="12" t="n">
        <f aca="false">K286/1000</f>
        <v>4.056</v>
      </c>
      <c r="M286" s="13" t="n">
        <f aca="false">IF(SUMIFS($I$3:$I$30000,$B$3:$B$30000,$B286,$C$3:$C$30000,$C286,$D$3:$D$30000,$D286)=0,0,I286/SUMIFS($I$3:$I$30000,$B$3:$B$30000,$B286,$C$3:$C$30000,$C286,$D$3:$D$30000,$D286))</f>
        <v>0.00874660142458177</v>
      </c>
      <c r="N286" s="10" t="n">
        <v>3294</v>
      </c>
      <c r="O286" s="11" t="n">
        <f aca="false">N286/1000</f>
        <v>3.294</v>
      </c>
      <c r="P286" s="10" t="n">
        <v>9</v>
      </c>
      <c r="Q286" s="12" t="n">
        <f aca="false">P286/1000</f>
        <v>0.009</v>
      </c>
      <c r="R286" s="10" t="n">
        <v>200193071</v>
      </c>
      <c r="S286" s="10" t="n">
        <v>7939131</v>
      </c>
    </row>
    <row r="287" customFormat="false" ht="15" hidden="false" customHeight="false" outlineLevel="0" collapsed="false">
      <c r="A287" s="3" t="s">
        <v>517</v>
      </c>
      <c r="B287" s="2" t="s">
        <v>518</v>
      </c>
      <c r="C287" s="2" t="n">
        <v>2021</v>
      </c>
      <c r="D287" s="2" t="s">
        <v>1510</v>
      </c>
      <c r="E287" s="3" t="s">
        <v>1511</v>
      </c>
      <c r="F287" s="2" t="n">
        <v>4</v>
      </c>
      <c r="G287" s="2" t="s">
        <v>107</v>
      </c>
      <c r="H287" s="3" t="s">
        <v>108</v>
      </c>
      <c r="I287" s="10" t="n">
        <v>1377700</v>
      </c>
      <c r="J287" s="11" t="n">
        <f aca="false">I287/1000</f>
        <v>1377.7</v>
      </c>
      <c r="K287" s="10" t="n">
        <v>15870</v>
      </c>
      <c r="L287" s="12" t="n">
        <f aca="false">K287/1000</f>
        <v>15.87</v>
      </c>
      <c r="M287" s="13" t="n">
        <f aca="false">IF(SUMIFS($I$3:$I$30000,$B$3:$B$30000,$B287,$C$3:$C$30000,$C287,$D$3:$D$30000,$D287)=0,0,I287/SUMIFS($I$3:$I$30000,$B$3:$B$30000,$B287,$C$3:$C$30000,$C287,$D$3:$D$30000,$D287))</f>
        <v>0.00688185656535535</v>
      </c>
      <c r="N287" s="10" t="n">
        <v>3857</v>
      </c>
      <c r="O287" s="11" t="n">
        <f aca="false">N287/1000</f>
        <v>3.857</v>
      </c>
      <c r="P287" s="10" t="n">
        <v>8</v>
      </c>
      <c r="Q287" s="12" t="n">
        <f aca="false">P287/1000</f>
        <v>0.008</v>
      </c>
      <c r="R287" s="10" t="n">
        <v>200193071</v>
      </c>
      <c r="S287" s="10" t="n">
        <v>7939131</v>
      </c>
    </row>
    <row r="288" customFormat="false" ht="15" hidden="false" customHeight="false" outlineLevel="0" collapsed="false">
      <c r="A288" s="3" t="s">
        <v>517</v>
      </c>
      <c r="B288" s="2" t="s">
        <v>518</v>
      </c>
      <c r="C288" s="2" t="n">
        <v>2021</v>
      </c>
      <c r="D288" s="2" t="s">
        <v>1510</v>
      </c>
      <c r="E288" s="3" t="s">
        <v>1511</v>
      </c>
      <c r="F288" s="2" t="n">
        <v>5</v>
      </c>
      <c r="G288" s="2" t="s">
        <v>127</v>
      </c>
      <c r="H288" s="3" t="s">
        <v>128</v>
      </c>
      <c r="I288" s="10" t="n">
        <v>603745</v>
      </c>
      <c r="J288" s="11" t="n">
        <f aca="false">I288/1000</f>
        <v>603.745</v>
      </c>
      <c r="K288" s="10" t="n">
        <v>13569</v>
      </c>
      <c r="L288" s="12" t="n">
        <f aca="false">K288/1000</f>
        <v>13.569</v>
      </c>
      <c r="M288" s="13" t="n">
        <f aca="false">IF(SUMIFS($I$3:$I$30000,$B$3:$B$30000,$B288,$C$3:$C$30000,$C288,$D$3:$D$30000,$D288)=0,0,I288/SUMIFS($I$3:$I$30000,$B$3:$B$30000,$B288,$C$3:$C$30000,$C288,$D$3:$D$30000,$D288))</f>
        <v>0.00301581366919537</v>
      </c>
      <c r="N288" s="10" t="n">
        <v>0</v>
      </c>
      <c r="O288" s="11" t="n">
        <f aca="false">N288/1000</f>
        <v>0</v>
      </c>
      <c r="P288" s="10" t="n">
        <v>0</v>
      </c>
      <c r="Q288" s="12" t="n">
        <f aca="false">P288/1000</f>
        <v>0</v>
      </c>
      <c r="R288" s="10" t="n">
        <v>200193071</v>
      </c>
      <c r="S288" s="10" t="n">
        <v>7939131</v>
      </c>
    </row>
    <row r="289" customFormat="false" ht="15" hidden="false" customHeight="false" outlineLevel="0" collapsed="false">
      <c r="A289" s="3" t="s">
        <v>517</v>
      </c>
      <c r="B289" s="2" t="s">
        <v>518</v>
      </c>
      <c r="C289" s="2" t="n">
        <v>2021</v>
      </c>
      <c r="D289" s="2" t="s">
        <v>1510</v>
      </c>
      <c r="E289" s="3" t="s">
        <v>1511</v>
      </c>
      <c r="F289" s="2" t="n">
        <v>6</v>
      </c>
      <c r="G289" s="2" t="s">
        <v>252</v>
      </c>
      <c r="H289" s="3" t="s">
        <v>253</v>
      </c>
      <c r="I289" s="10" t="n">
        <v>287731</v>
      </c>
      <c r="J289" s="11" t="n">
        <f aca="false">I289/1000</f>
        <v>287.731</v>
      </c>
      <c r="K289" s="10" t="n">
        <v>6000</v>
      </c>
      <c r="L289" s="12" t="n">
        <f aca="false">K289/1000</f>
        <v>6</v>
      </c>
      <c r="M289" s="13" t="n">
        <f aca="false">IF(SUMIFS($I$3:$I$30000,$B$3:$B$30000,$B289,$C$3:$C$30000,$C289,$D$3:$D$30000,$D289)=0,0,I289/SUMIFS($I$3:$I$30000,$B$3:$B$30000,$B289,$C$3:$C$30000,$C289,$D$3:$D$30000,$D289))</f>
        <v>0.00143726752660685</v>
      </c>
      <c r="N289" s="10" t="n">
        <v>0</v>
      </c>
      <c r="O289" s="11" t="n">
        <f aca="false">N289/1000</f>
        <v>0</v>
      </c>
      <c r="P289" s="10" t="n">
        <v>0</v>
      </c>
      <c r="Q289" s="12" t="n">
        <f aca="false">P289/1000</f>
        <v>0</v>
      </c>
      <c r="R289" s="10" t="n">
        <v>200193071</v>
      </c>
      <c r="S289" s="10" t="n">
        <v>7939131</v>
      </c>
    </row>
    <row r="290" customFormat="false" ht="15" hidden="false" customHeight="false" outlineLevel="0" collapsed="false">
      <c r="A290" s="3" t="s">
        <v>517</v>
      </c>
      <c r="B290" s="2" t="s">
        <v>518</v>
      </c>
      <c r="C290" s="2" t="n">
        <v>2021</v>
      </c>
      <c r="D290" s="2" t="s">
        <v>1510</v>
      </c>
      <c r="E290" s="3" t="s">
        <v>1511</v>
      </c>
      <c r="F290" s="2" t="n">
        <v>7</v>
      </c>
      <c r="G290" s="2" t="s">
        <v>102</v>
      </c>
      <c r="H290" s="3" t="s">
        <v>103</v>
      </c>
      <c r="I290" s="10" t="n">
        <v>120216</v>
      </c>
      <c r="J290" s="11" t="n">
        <f aca="false">I290/1000</f>
        <v>120.216</v>
      </c>
      <c r="K290" s="10" t="n">
        <v>1565</v>
      </c>
      <c r="L290" s="12" t="n">
        <f aca="false">K290/1000</f>
        <v>1.565</v>
      </c>
      <c r="M290" s="13" t="n">
        <f aca="false">IF(SUMIFS($I$3:$I$30000,$B$3:$B$30000,$B290,$C$3:$C$30000,$C290,$D$3:$D$30000,$D290)=0,0,I290/SUMIFS($I$3:$I$30000,$B$3:$B$30000,$B290,$C$3:$C$30000,$C290,$D$3:$D$30000,$D290))</f>
        <v>0.000600500304029004</v>
      </c>
      <c r="N290" s="10" t="n">
        <v>853665</v>
      </c>
      <c r="O290" s="11" t="n">
        <f aca="false">N290/1000</f>
        <v>853.665</v>
      </c>
      <c r="P290" s="10" t="n">
        <v>29522</v>
      </c>
      <c r="Q290" s="12" t="n">
        <f aca="false">P290/1000</f>
        <v>29.522</v>
      </c>
      <c r="R290" s="10" t="n">
        <v>200193071</v>
      </c>
      <c r="S290" s="10" t="n">
        <v>7939131</v>
      </c>
    </row>
    <row r="291" customFormat="false" ht="15" hidden="false" customHeight="false" outlineLevel="0" collapsed="false">
      <c r="A291" s="3" t="s">
        <v>517</v>
      </c>
      <c r="B291" s="2" t="s">
        <v>518</v>
      </c>
      <c r="C291" s="2" t="n">
        <v>2021</v>
      </c>
      <c r="D291" s="2" t="s">
        <v>1510</v>
      </c>
      <c r="E291" s="3" t="s">
        <v>1511</v>
      </c>
      <c r="F291" s="2" t="n">
        <v>8</v>
      </c>
      <c r="G291" s="2" t="s">
        <v>162</v>
      </c>
      <c r="H291" s="3" t="s">
        <v>163</v>
      </c>
      <c r="I291" s="10" t="n">
        <v>11843</v>
      </c>
      <c r="J291" s="11" t="n">
        <f aca="false">I291/1000</f>
        <v>11.843</v>
      </c>
      <c r="K291" s="10" t="n">
        <v>10</v>
      </c>
      <c r="L291" s="12" t="n">
        <f aca="false">K291/1000</f>
        <v>0.01</v>
      </c>
      <c r="M291" s="13" t="n">
        <f aca="false">IF(SUMIFS($I$3:$I$30000,$B$3:$B$30000,$B291,$C$3:$C$30000,$C291,$D$3:$D$30000,$D291)=0,0,I291/SUMIFS($I$3:$I$30000,$B$3:$B$30000,$B291,$C$3:$C$30000,$C291,$D$3:$D$30000,$D291))</f>
        <v>5.91578916335221E-005</v>
      </c>
      <c r="N291" s="10" t="n">
        <v>0</v>
      </c>
      <c r="O291" s="11" t="n">
        <f aca="false">N291/1000</f>
        <v>0</v>
      </c>
      <c r="P291" s="10" t="n">
        <v>0</v>
      </c>
      <c r="Q291" s="12" t="n">
        <f aca="false">P291/1000</f>
        <v>0</v>
      </c>
      <c r="R291" s="10" t="n">
        <v>200193071</v>
      </c>
      <c r="S291" s="10" t="n">
        <v>7939131</v>
      </c>
    </row>
    <row r="292" customFormat="false" ht="15" hidden="false" customHeight="false" outlineLevel="0" collapsed="false">
      <c r="A292" s="3" t="s">
        <v>517</v>
      </c>
      <c r="B292" s="2" t="s">
        <v>518</v>
      </c>
      <c r="C292" s="2" t="n">
        <v>2021</v>
      </c>
      <c r="D292" s="2" t="s">
        <v>1510</v>
      </c>
      <c r="E292" s="3" t="s">
        <v>1511</v>
      </c>
      <c r="F292" s="2" t="n">
        <v>9</v>
      </c>
      <c r="G292" s="2" t="s">
        <v>137</v>
      </c>
      <c r="H292" s="3" t="s">
        <v>138</v>
      </c>
      <c r="I292" s="10" t="n">
        <v>10187</v>
      </c>
      <c r="J292" s="11" t="n">
        <f aca="false">I292/1000</f>
        <v>10.187</v>
      </c>
      <c r="K292" s="10" t="n">
        <v>49</v>
      </c>
      <c r="L292" s="12" t="n">
        <f aca="false">K292/1000</f>
        <v>0.049</v>
      </c>
      <c r="M292" s="13" t="n">
        <f aca="false">IF(SUMIFS($I$3:$I$30000,$B$3:$B$30000,$B292,$C$3:$C$30000,$C292,$D$3:$D$30000,$D292)=0,0,I292/SUMIFS($I$3:$I$30000,$B$3:$B$30000,$B292,$C$3:$C$30000,$C292,$D$3:$D$30000,$D292))</f>
        <v>5.08858770641467E-005</v>
      </c>
      <c r="N292" s="10" t="n">
        <v>47701</v>
      </c>
      <c r="O292" s="11" t="n">
        <f aca="false">N292/1000</f>
        <v>47.701</v>
      </c>
      <c r="P292" s="10" t="n">
        <v>2864</v>
      </c>
      <c r="Q292" s="12" t="n">
        <f aca="false">P292/1000</f>
        <v>2.864</v>
      </c>
      <c r="R292" s="10" t="n">
        <v>200193071</v>
      </c>
      <c r="S292" s="10" t="n">
        <v>7939131</v>
      </c>
    </row>
    <row r="293" customFormat="false" ht="15" hidden="false" customHeight="false" outlineLevel="0" collapsed="false">
      <c r="A293" s="3" t="s">
        <v>517</v>
      </c>
      <c r="B293" s="2" t="s">
        <v>518</v>
      </c>
      <c r="C293" s="2" t="n">
        <v>2021</v>
      </c>
      <c r="D293" s="2" t="s">
        <v>1510</v>
      </c>
      <c r="E293" s="3" t="s">
        <v>1511</v>
      </c>
      <c r="F293" s="2" t="n">
        <v>10</v>
      </c>
      <c r="G293" s="2" t="s">
        <v>171</v>
      </c>
      <c r="H293" s="3" t="s">
        <v>172</v>
      </c>
      <c r="I293" s="10" t="n">
        <v>4220</v>
      </c>
      <c r="J293" s="11" t="n">
        <f aca="false">I293/1000</f>
        <v>4.22</v>
      </c>
      <c r="K293" s="10" t="n">
        <v>0</v>
      </c>
      <c r="L293" s="12" t="n">
        <f aca="false">K293/1000</f>
        <v>0</v>
      </c>
      <c r="M293" s="13" t="n">
        <f aca="false">IF(SUMIFS($I$3:$I$30000,$B$3:$B$30000,$B293,$C$3:$C$30000,$C293,$D$3:$D$30000,$D293)=0,0,I293/SUMIFS($I$3:$I$30000,$B$3:$B$30000,$B293,$C$3:$C$30000,$C293,$D$3:$D$30000,$D293))</f>
        <v>2.10796506538431E-005</v>
      </c>
      <c r="N293" s="10" t="n">
        <v>0</v>
      </c>
      <c r="O293" s="11" t="n">
        <f aca="false">N293/1000</f>
        <v>0</v>
      </c>
      <c r="P293" s="10" t="n">
        <v>0</v>
      </c>
      <c r="Q293" s="12" t="n">
        <f aca="false">P293/1000</f>
        <v>0</v>
      </c>
      <c r="R293" s="10" t="n">
        <v>200193071</v>
      </c>
      <c r="S293" s="10" t="n">
        <v>7939131</v>
      </c>
    </row>
    <row r="294" customFormat="false" ht="15" hidden="false" customHeight="false" outlineLevel="0" collapsed="false">
      <c r="A294" s="3" t="s">
        <v>517</v>
      </c>
      <c r="B294" s="2" t="s">
        <v>518</v>
      </c>
      <c r="C294" s="2" t="n">
        <v>2021</v>
      </c>
      <c r="D294" s="2" t="s">
        <v>1510</v>
      </c>
      <c r="E294" s="3" t="s">
        <v>1511</v>
      </c>
      <c r="F294" s="2" t="n">
        <v>11</v>
      </c>
      <c r="G294" s="2" t="s">
        <v>142</v>
      </c>
      <c r="H294" s="3" t="s">
        <v>143</v>
      </c>
      <c r="I294" s="10" t="n">
        <v>661</v>
      </c>
      <c r="J294" s="11" t="n">
        <f aca="false">I294/1000</f>
        <v>0.661</v>
      </c>
      <c r="K294" s="10" t="n">
        <v>0</v>
      </c>
      <c r="L294" s="12" t="n">
        <f aca="false">K294/1000</f>
        <v>0</v>
      </c>
      <c r="M294" s="13" t="n">
        <f aca="false">IF(SUMIFS($I$3:$I$30000,$B$3:$B$30000,$B294,$C$3:$C$30000,$C294,$D$3:$D$30000,$D294)=0,0,I294/SUMIFS($I$3:$I$30000,$B$3:$B$30000,$B294,$C$3:$C$30000,$C294,$D$3:$D$30000,$D294))</f>
        <v>3.30181257871807E-006</v>
      </c>
      <c r="N294" s="10" t="n">
        <v>0</v>
      </c>
      <c r="O294" s="11" t="n">
        <f aca="false">N294/1000</f>
        <v>0</v>
      </c>
      <c r="P294" s="10" t="n">
        <v>0</v>
      </c>
      <c r="Q294" s="12" t="n">
        <f aca="false">P294/1000</f>
        <v>0</v>
      </c>
      <c r="R294" s="10" t="n">
        <v>200193071</v>
      </c>
      <c r="S294" s="10" t="n">
        <v>7939131</v>
      </c>
    </row>
    <row r="295" customFormat="false" ht="15" hidden="false" customHeight="false" outlineLevel="0" collapsed="false">
      <c r="A295" s="3" t="s">
        <v>517</v>
      </c>
      <c r="B295" s="2" t="s">
        <v>518</v>
      </c>
      <c r="C295" s="2" t="n">
        <v>2021</v>
      </c>
      <c r="D295" s="2" t="s">
        <v>1510</v>
      </c>
      <c r="E295" s="3" t="s">
        <v>1511</v>
      </c>
      <c r="F295" s="2" t="n">
        <v>12</v>
      </c>
      <c r="G295" s="2" t="s">
        <v>422</v>
      </c>
      <c r="H295" s="3" t="s">
        <v>423</v>
      </c>
      <c r="I295" s="10" t="n">
        <v>0</v>
      </c>
      <c r="J295" s="11" t="n">
        <f aca="false">I295/1000</f>
        <v>0</v>
      </c>
      <c r="K295" s="10" t="n">
        <v>0</v>
      </c>
      <c r="L295" s="12" t="n">
        <f aca="false">K295/1000</f>
        <v>0</v>
      </c>
      <c r="M295" s="13" t="n">
        <f aca="false">IF(SUMIFS($I$3:$I$30000,$B$3:$B$30000,$B295,$C$3:$C$30000,$C295,$D$3:$D$30000,$D295)=0,0,I295/SUMIFS($I$3:$I$30000,$B$3:$B$30000,$B295,$C$3:$C$30000,$C295,$D$3:$D$30000,$D295))</f>
        <v>0</v>
      </c>
      <c r="N295" s="10" t="n">
        <v>16435</v>
      </c>
      <c r="O295" s="11" t="n">
        <f aca="false">N295/1000</f>
        <v>16.435</v>
      </c>
      <c r="P295" s="10" t="n">
        <v>500</v>
      </c>
      <c r="Q295" s="12" t="n">
        <f aca="false">P295/1000</f>
        <v>0.5</v>
      </c>
      <c r="R295" s="10" t="n">
        <v>200193071</v>
      </c>
      <c r="S295" s="10" t="n">
        <v>7939131</v>
      </c>
    </row>
    <row r="296" customFormat="false" ht="15" hidden="false" customHeight="false" outlineLevel="0" collapsed="false">
      <c r="A296" s="3" t="s">
        <v>517</v>
      </c>
      <c r="B296" s="2" t="s">
        <v>518</v>
      </c>
      <c r="C296" s="2" t="n">
        <v>2021</v>
      </c>
      <c r="D296" s="2" t="s">
        <v>1510</v>
      </c>
      <c r="E296" s="3" t="s">
        <v>1511</v>
      </c>
      <c r="F296" s="2" t="n">
        <v>13</v>
      </c>
      <c r="G296" s="2" t="s">
        <v>147</v>
      </c>
      <c r="H296" s="3" t="s">
        <v>148</v>
      </c>
      <c r="I296" s="10" t="n">
        <v>0</v>
      </c>
      <c r="J296" s="11" t="n">
        <f aca="false">I296/1000</f>
        <v>0</v>
      </c>
      <c r="K296" s="10" t="n">
        <v>0</v>
      </c>
      <c r="L296" s="12" t="n">
        <f aca="false">K296/1000</f>
        <v>0</v>
      </c>
      <c r="M296" s="13" t="n">
        <f aca="false">IF(SUMIFS($I$3:$I$30000,$B$3:$B$30000,$B296,$C$3:$C$30000,$C296,$D$3:$D$30000,$D296)=0,0,I296/SUMIFS($I$3:$I$30000,$B$3:$B$30000,$B296,$C$3:$C$30000,$C296,$D$3:$D$30000,$D296))</f>
        <v>0</v>
      </c>
      <c r="N296" s="10" t="n">
        <v>154542</v>
      </c>
      <c r="O296" s="11" t="n">
        <f aca="false">N296/1000</f>
        <v>154.542</v>
      </c>
      <c r="P296" s="10" t="n">
        <v>5000</v>
      </c>
      <c r="Q296" s="12" t="n">
        <f aca="false">P296/1000</f>
        <v>5</v>
      </c>
      <c r="R296" s="10" t="n">
        <v>200193071</v>
      </c>
      <c r="S296" s="10" t="n">
        <v>7939131</v>
      </c>
    </row>
    <row r="297" customFormat="false" ht="15" hidden="false" customHeight="false" outlineLevel="0" collapsed="false">
      <c r="A297" s="3" t="s">
        <v>517</v>
      </c>
      <c r="B297" s="2" t="s">
        <v>518</v>
      </c>
      <c r="C297" s="2" t="n">
        <v>2021</v>
      </c>
      <c r="D297" s="2" t="s">
        <v>1510</v>
      </c>
      <c r="E297" s="3" t="s">
        <v>1511</v>
      </c>
      <c r="F297" s="2" t="n">
        <v>14</v>
      </c>
      <c r="G297" s="2" t="s">
        <v>504</v>
      </c>
      <c r="H297" s="3" t="s">
        <v>505</v>
      </c>
      <c r="I297" s="10" t="n">
        <v>0</v>
      </c>
      <c r="J297" s="11" t="n">
        <f aca="false">I297/1000</f>
        <v>0</v>
      </c>
      <c r="K297" s="10" t="n">
        <v>0</v>
      </c>
      <c r="L297" s="12" t="n">
        <f aca="false">K297/1000</f>
        <v>0</v>
      </c>
      <c r="M297" s="13" t="n">
        <f aca="false">IF(SUMIFS($I$3:$I$30000,$B$3:$B$30000,$B297,$C$3:$C$30000,$C297,$D$3:$D$30000,$D297)=0,0,I297/SUMIFS($I$3:$I$30000,$B$3:$B$30000,$B297,$C$3:$C$30000,$C297,$D$3:$D$30000,$D297))</f>
        <v>0</v>
      </c>
      <c r="N297" s="10" t="n">
        <v>1917047</v>
      </c>
      <c r="O297" s="11" t="n">
        <f aca="false">N297/1000</f>
        <v>1917.047</v>
      </c>
      <c r="P297" s="10" t="n">
        <v>70000</v>
      </c>
      <c r="Q297" s="12" t="n">
        <f aca="false">P297/1000</f>
        <v>70</v>
      </c>
      <c r="R297" s="10" t="n">
        <v>200193071</v>
      </c>
      <c r="S297" s="10" t="n">
        <v>7939131</v>
      </c>
    </row>
    <row r="298" customFormat="false" ht="15" hidden="false" customHeight="false" outlineLevel="0" collapsed="false">
      <c r="A298" s="3" t="s">
        <v>517</v>
      </c>
      <c r="B298" s="2" t="s">
        <v>518</v>
      </c>
      <c r="C298" s="2" t="n">
        <v>2021</v>
      </c>
      <c r="D298" s="2" t="s">
        <v>1510</v>
      </c>
      <c r="E298" s="3" t="s">
        <v>1511</v>
      </c>
      <c r="F298" s="2" t="n">
        <v>15</v>
      </c>
      <c r="G298" s="2" t="s">
        <v>197</v>
      </c>
      <c r="H298" s="3" t="s">
        <v>198</v>
      </c>
      <c r="I298" s="10" t="n">
        <v>0</v>
      </c>
      <c r="J298" s="11" t="n">
        <f aca="false">I298/1000</f>
        <v>0</v>
      </c>
      <c r="K298" s="10" t="n">
        <v>0</v>
      </c>
      <c r="L298" s="12" t="n">
        <f aca="false">K298/1000</f>
        <v>0</v>
      </c>
      <c r="M298" s="13" t="n">
        <f aca="false">IF(SUMIFS($I$3:$I$30000,$B$3:$B$30000,$B298,$C$3:$C$30000,$C298,$D$3:$D$30000,$D298)=0,0,I298/SUMIFS($I$3:$I$30000,$B$3:$B$30000,$B298,$C$3:$C$30000,$C298,$D$3:$D$30000,$D298))</f>
        <v>0</v>
      </c>
      <c r="N298" s="10" t="n">
        <v>68392</v>
      </c>
      <c r="O298" s="11" t="n">
        <f aca="false">N298/1000</f>
        <v>68.392</v>
      </c>
      <c r="P298" s="10" t="n">
        <v>2000</v>
      </c>
      <c r="Q298" s="12" t="n">
        <f aca="false">P298/1000</f>
        <v>2</v>
      </c>
      <c r="R298" s="10" t="n">
        <v>200193071</v>
      </c>
      <c r="S298" s="10" t="n">
        <v>7939131</v>
      </c>
    </row>
    <row r="299" customFormat="false" ht="15" hidden="false" customHeight="false" outlineLevel="0" collapsed="false">
      <c r="A299" s="3" t="s">
        <v>517</v>
      </c>
      <c r="B299" s="2" t="s">
        <v>518</v>
      </c>
      <c r="C299" s="2" t="n">
        <v>2021</v>
      </c>
      <c r="D299" s="2" t="s">
        <v>1510</v>
      </c>
      <c r="E299" s="3" t="s">
        <v>1511</v>
      </c>
      <c r="F299" s="2" t="n">
        <v>16</v>
      </c>
      <c r="G299" s="2" t="s">
        <v>122</v>
      </c>
      <c r="H299" s="3" t="s">
        <v>123</v>
      </c>
      <c r="I299" s="10" t="n">
        <v>0</v>
      </c>
      <c r="J299" s="11" t="n">
        <f aca="false">I299/1000</f>
        <v>0</v>
      </c>
      <c r="K299" s="10" t="n">
        <v>0</v>
      </c>
      <c r="L299" s="12" t="n">
        <f aca="false">K299/1000</f>
        <v>0</v>
      </c>
      <c r="M299" s="13" t="n">
        <f aca="false">IF(SUMIFS($I$3:$I$30000,$B$3:$B$30000,$B299,$C$3:$C$30000,$C299,$D$3:$D$30000,$D299)=0,0,I299/SUMIFS($I$3:$I$30000,$B$3:$B$30000,$B299,$C$3:$C$30000,$C299,$D$3:$D$30000,$D299))</f>
        <v>0</v>
      </c>
      <c r="N299" s="10" t="n">
        <v>63848</v>
      </c>
      <c r="O299" s="11" t="n">
        <f aca="false">N299/1000</f>
        <v>63.848</v>
      </c>
      <c r="P299" s="10" t="n">
        <v>2000</v>
      </c>
      <c r="Q299" s="12" t="n">
        <f aca="false">P299/1000</f>
        <v>2</v>
      </c>
      <c r="R299" s="10" t="n">
        <v>200193071</v>
      </c>
      <c r="S299" s="10" t="n">
        <v>7939131</v>
      </c>
    </row>
    <row r="300" customFormat="false" ht="15" hidden="false" customHeight="false" outlineLevel="0" collapsed="false">
      <c r="A300" s="3" t="s">
        <v>517</v>
      </c>
      <c r="B300" s="2" t="s">
        <v>518</v>
      </c>
      <c r="C300" s="2" t="n">
        <v>2021</v>
      </c>
      <c r="D300" s="2" t="s">
        <v>1510</v>
      </c>
      <c r="E300" s="3" t="s">
        <v>1511</v>
      </c>
      <c r="F300" s="2" t="n">
        <v>17</v>
      </c>
      <c r="G300" s="2" t="s">
        <v>180</v>
      </c>
      <c r="H300" s="3" t="s">
        <v>181</v>
      </c>
      <c r="I300" s="10" t="n">
        <v>0</v>
      </c>
      <c r="J300" s="11" t="n">
        <f aca="false">I300/1000</f>
        <v>0</v>
      </c>
      <c r="K300" s="10" t="n">
        <v>0</v>
      </c>
      <c r="L300" s="12" t="n">
        <f aca="false">K300/1000</f>
        <v>0</v>
      </c>
      <c r="M300" s="13" t="n">
        <f aca="false">IF(SUMIFS($I$3:$I$30000,$B$3:$B$30000,$B300,$C$3:$C$30000,$C300,$D$3:$D$30000,$D300)=0,0,I300/SUMIFS($I$3:$I$30000,$B$3:$B$30000,$B300,$C$3:$C$30000,$C300,$D$3:$D$30000,$D300))</f>
        <v>0</v>
      </c>
      <c r="N300" s="10" t="n">
        <v>1431454</v>
      </c>
      <c r="O300" s="11" t="n">
        <f aca="false">N300/1000</f>
        <v>1431.454</v>
      </c>
      <c r="P300" s="10" t="n">
        <v>50000</v>
      </c>
      <c r="Q300" s="12" t="n">
        <f aca="false">P300/1000</f>
        <v>50</v>
      </c>
      <c r="R300" s="10" t="n">
        <v>200193071</v>
      </c>
      <c r="S300" s="10" t="n">
        <v>7939131</v>
      </c>
    </row>
    <row r="301" customFormat="false" ht="15" hidden="false" customHeight="false" outlineLevel="0" collapsed="false">
      <c r="A301" s="3" t="s">
        <v>517</v>
      </c>
      <c r="B301" s="2" t="s">
        <v>518</v>
      </c>
      <c r="C301" s="2" t="n">
        <v>2021</v>
      </c>
      <c r="D301" s="2" t="s">
        <v>1510</v>
      </c>
      <c r="E301" s="3" t="s">
        <v>1511</v>
      </c>
      <c r="F301" s="2" t="n">
        <v>18</v>
      </c>
      <c r="G301" s="2" t="s">
        <v>325</v>
      </c>
      <c r="H301" s="3" t="s">
        <v>326</v>
      </c>
      <c r="I301" s="10" t="n">
        <v>0</v>
      </c>
      <c r="J301" s="11" t="n">
        <f aca="false">I301/1000</f>
        <v>0</v>
      </c>
      <c r="K301" s="10" t="n">
        <v>0</v>
      </c>
      <c r="L301" s="12" t="n">
        <f aca="false">K301/1000</f>
        <v>0</v>
      </c>
      <c r="M301" s="13" t="n">
        <f aca="false">IF(SUMIFS($I$3:$I$30000,$B$3:$B$30000,$B301,$C$3:$C$30000,$C301,$D$3:$D$30000,$D301)=0,0,I301/SUMIFS($I$3:$I$30000,$B$3:$B$30000,$B301,$C$3:$C$30000,$C301,$D$3:$D$30000,$D301))</f>
        <v>0</v>
      </c>
      <c r="N301" s="10" t="n">
        <v>26873</v>
      </c>
      <c r="O301" s="11" t="n">
        <f aca="false">N301/1000</f>
        <v>26.873</v>
      </c>
      <c r="P301" s="10" t="n">
        <v>1000</v>
      </c>
      <c r="Q301" s="12" t="n">
        <f aca="false">P301/1000</f>
        <v>1</v>
      </c>
      <c r="R301" s="10" t="n">
        <v>200193071</v>
      </c>
      <c r="S301" s="10" t="n">
        <v>7939131</v>
      </c>
    </row>
    <row r="302" customFormat="false" ht="15" hidden="false" customHeight="false" outlineLevel="0" collapsed="false">
      <c r="A302" s="3" t="s">
        <v>517</v>
      </c>
      <c r="B302" s="2" t="s">
        <v>518</v>
      </c>
      <c r="C302" s="2" t="n">
        <v>2021</v>
      </c>
      <c r="D302" s="2" t="s">
        <v>1510</v>
      </c>
      <c r="E302" s="3" t="s">
        <v>1511</v>
      </c>
      <c r="F302" s="2" t="n">
        <v>19</v>
      </c>
      <c r="G302" s="2" t="s">
        <v>210</v>
      </c>
      <c r="H302" s="3" t="s">
        <v>211</v>
      </c>
      <c r="I302" s="10" t="n">
        <v>0</v>
      </c>
      <c r="J302" s="11" t="n">
        <f aca="false">I302/1000</f>
        <v>0</v>
      </c>
      <c r="K302" s="10" t="n">
        <v>0</v>
      </c>
      <c r="L302" s="12" t="n">
        <f aca="false">K302/1000</f>
        <v>0</v>
      </c>
      <c r="M302" s="13" t="n">
        <f aca="false">IF(SUMIFS($I$3:$I$30000,$B$3:$B$30000,$B302,$C$3:$C$30000,$C302,$D$3:$D$30000,$D302)=0,0,I302/SUMIFS($I$3:$I$30000,$B$3:$B$30000,$B302,$C$3:$C$30000,$C302,$D$3:$D$30000,$D302))</f>
        <v>0</v>
      </c>
      <c r="N302" s="10" t="n">
        <v>28965</v>
      </c>
      <c r="O302" s="11" t="n">
        <f aca="false">N302/1000</f>
        <v>28.965</v>
      </c>
      <c r="P302" s="10" t="n">
        <v>90</v>
      </c>
      <c r="Q302" s="12" t="n">
        <f aca="false">P302/1000</f>
        <v>0.09</v>
      </c>
      <c r="R302" s="10" t="n">
        <v>200193071</v>
      </c>
      <c r="S302" s="10" t="n">
        <v>7939131</v>
      </c>
    </row>
    <row r="303" customFormat="false" ht="15" hidden="false" customHeight="false" outlineLevel="0" collapsed="false">
      <c r="A303" s="3" t="s">
        <v>517</v>
      </c>
      <c r="B303" s="2" t="s">
        <v>518</v>
      </c>
      <c r="C303" s="2" t="n">
        <v>2022</v>
      </c>
      <c r="D303" s="2" t="s">
        <v>1508</v>
      </c>
      <c r="E303" s="3" t="s">
        <v>1509</v>
      </c>
      <c r="F303" s="2" t="n">
        <v>1</v>
      </c>
      <c r="G303" s="2" t="s">
        <v>107</v>
      </c>
      <c r="H303" s="3" t="s">
        <v>108</v>
      </c>
      <c r="I303" s="10" t="n">
        <v>22650</v>
      </c>
      <c r="J303" s="11" t="n">
        <f aca="false">I303/1000</f>
        <v>22.65</v>
      </c>
      <c r="K303" s="10" t="n">
        <v>210</v>
      </c>
      <c r="L303" s="12" t="n">
        <f aca="false">K303/1000</f>
        <v>0.21</v>
      </c>
      <c r="M303" s="13" t="n">
        <f aca="false">IF(SUMIFS($I$3:$I$30000,$B$3:$B$30000,$B303,$C$3:$C$30000,$C303,$D$3:$D$30000,$D303)=0,0,I303/SUMIFS($I$3:$I$30000,$B$3:$B$30000,$B303,$C$3:$C$30000,$C303,$D$3:$D$30000,$D303))</f>
        <v>0.96121201833305</v>
      </c>
      <c r="N303" s="10" t="n">
        <v>0</v>
      </c>
      <c r="O303" s="11" t="n">
        <f aca="false">N303/1000</f>
        <v>0</v>
      </c>
      <c r="P303" s="10" t="n">
        <v>0</v>
      </c>
      <c r="Q303" s="12" t="n">
        <f aca="false">P303/1000</f>
        <v>0</v>
      </c>
      <c r="R303" s="10" t="n">
        <v>23564</v>
      </c>
      <c r="S303" s="10" t="n">
        <v>212</v>
      </c>
    </row>
    <row r="304" customFormat="false" ht="15" hidden="false" customHeight="false" outlineLevel="0" collapsed="false">
      <c r="A304" s="3" t="s">
        <v>517</v>
      </c>
      <c r="B304" s="2" t="s">
        <v>518</v>
      </c>
      <c r="C304" s="2" t="n">
        <v>2022</v>
      </c>
      <c r="D304" s="2" t="s">
        <v>1508</v>
      </c>
      <c r="E304" s="3" t="s">
        <v>1509</v>
      </c>
      <c r="F304" s="2" t="n">
        <v>2</v>
      </c>
      <c r="G304" s="2" t="s">
        <v>142</v>
      </c>
      <c r="H304" s="3" t="s">
        <v>143</v>
      </c>
      <c r="I304" s="10" t="n">
        <v>914</v>
      </c>
      <c r="J304" s="11" t="n">
        <f aca="false">I304/1000</f>
        <v>0.914</v>
      </c>
      <c r="K304" s="10" t="n">
        <v>2</v>
      </c>
      <c r="L304" s="12" t="n">
        <f aca="false">K304/1000</f>
        <v>0.002</v>
      </c>
      <c r="M304" s="13" t="n">
        <f aca="false">IF(SUMIFS($I$3:$I$30000,$B$3:$B$30000,$B304,$C$3:$C$30000,$C304,$D$3:$D$30000,$D304)=0,0,I304/SUMIFS($I$3:$I$30000,$B$3:$B$30000,$B304,$C$3:$C$30000,$C304,$D$3:$D$30000,$D304))</f>
        <v>0.0387879816669496</v>
      </c>
      <c r="N304" s="10" t="n">
        <v>0</v>
      </c>
      <c r="O304" s="11" t="n">
        <f aca="false">N304/1000</f>
        <v>0</v>
      </c>
      <c r="P304" s="10" t="n">
        <v>0</v>
      </c>
      <c r="Q304" s="12" t="n">
        <f aca="false">P304/1000</f>
        <v>0</v>
      </c>
      <c r="R304" s="10" t="n">
        <v>23564</v>
      </c>
      <c r="S304" s="10" t="n">
        <v>212</v>
      </c>
    </row>
    <row r="305" customFormat="false" ht="15" hidden="false" customHeight="false" outlineLevel="0" collapsed="false">
      <c r="A305" s="3" t="s">
        <v>517</v>
      </c>
      <c r="B305" s="2" t="s">
        <v>518</v>
      </c>
      <c r="C305" s="2" t="n">
        <v>2022</v>
      </c>
      <c r="D305" s="2" t="s">
        <v>1510</v>
      </c>
      <c r="E305" s="3" t="s">
        <v>1511</v>
      </c>
      <c r="F305" s="2" t="n">
        <v>1</v>
      </c>
      <c r="G305" s="2" t="s">
        <v>314</v>
      </c>
      <c r="H305" s="3" t="s">
        <v>315</v>
      </c>
      <c r="I305" s="10" t="n">
        <v>188623404</v>
      </c>
      <c r="J305" s="11" t="n">
        <f aca="false">I305/1000</f>
        <v>188623.404</v>
      </c>
      <c r="K305" s="10" t="n">
        <v>6800000</v>
      </c>
      <c r="L305" s="12" t="n">
        <f aca="false">K305/1000</f>
        <v>6800</v>
      </c>
      <c r="M305" s="13" t="n">
        <f aca="false">IF(SUMIFS($I$3:$I$30000,$B$3:$B$30000,$B305,$C$3:$C$30000,$C305,$D$3:$D$30000,$D305)=0,0,I305/SUMIFS($I$3:$I$30000,$B$3:$B$30000,$B305,$C$3:$C$30000,$C305,$D$3:$D$30000,$D305))</f>
        <v>0.964946907749865</v>
      </c>
      <c r="N305" s="10" t="n">
        <v>0</v>
      </c>
      <c r="O305" s="11" t="n">
        <f aca="false">N305/1000</f>
        <v>0</v>
      </c>
      <c r="P305" s="10" t="n">
        <v>0</v>
      </c>
      <c r="Q305" s="12" t="n">
        <f aca="false">P305/1000</f>
        <v>0</v>
      </c>
      <c r="R305" s="10" t="n">
        <v>195475422</v>
      </c>
      <c r="S305" s="10" t="n">
        <v>6939835</v>
      </c>
    </row>
    <row r="306" customFormat="false" ht="15" hidden="false" customHeight="false" outlineLevel="0" collapsed="false">
      <c r="A306" s="3" t="s">
        <v>517</v>
      </c>
      <c r="B306" s="2" t="s">
        <v>518</v>
      </c>
      <c r="C306" s="2" t="n">
        <v>2022</v>
      </c>
      <c r="D306" s="2" t="s">
        <v>1510</v>
      </c>
      <c r="E306" s="3" t="s">
        <v>1511</v>
      </c>
      <c r="F306" s="2" t="n">
        <v>2</v>
      </c>
      <c r="G306" s="2" t="s">
        <v>127</v>
      </c>
      <c r="H306" s="3" t="s">
        <v>128</v>
      </c>
      <c r="I306" s="10" t="n">
        <v>2759702</v>
      </c>
      <c r="J306" s="11" t="n">
        <f aca="false">I306/1000</f>
        <v>2759.702</v>
      </c>
      <c r="K306" s="10" t="n">
        <v>49250</v>
      </c>
      <c r="L306" s="12" t="n">
        <f aca="false">K306/1000</f>
        <v>49.25</v>
      </c>
      <c r="M306" s="13" t="n">
        <f aca="false">IF(SUMIFS($I$3:$I$30000,$B$3:$B$30000,$B306,$C$3:$C$30000,$C306,$D$3:$D$30000,$D306)=0,0,I306/SUMIFS($I$3:$I$30000,$B$3:$B$30000,$B306,$C$3:$C$30000,$C306,$D$3:$D$30000,$D306))</f>
        <v>0.0141178976454646</v>
      </c>
      <c r="N306" s="10" t="n">
        <v>0</v>
      </c>
      <c r="O306" s="11" t="n">
        <f aca="false">N306/1000</f>
        <v>0</v>
      </c>
      <c r="P306" s="10" t="n">
        <v>0</v>
      </c>
      <c r="Q306" s="12" t="n">
        <f aca="false">P306/1000</f>
        <v>0</v>
      </c>
      <c r="R306" s="10" t="n">
        <v>195475422</v>
      </c>
      <c r="S306" s="10" t="n">
        <v>6939835</v>
      </c>
    </row>
    <row r="307" customFormat="false" ht="15" hidden="false" customHeight="false" outlineLevel="0" collapsed="false">
      <c r="A307" s="3" t="s">
        <v>517</v>
      </c>
      <c r="B307" s="2" t="s">
        <v>518</v>
      </c>
      <c r="C307" s="2" t="n">
        <v>2022</v>
      </c>
      <c r="D307" s="2" t="s">
        <v>1510</v>
      </c>
      <c r="E307" s="3" t="s">
        <v>1511</v>
      </c>
      <c r="F307" s="2" t="n">
        <v>3</v>
      </c>
      <c r="G307" s="2" t="s">
        <v>107</v>
      </c>
      <c r="H307" s="3" t="s">
        <v>108</v>
      </c>
      <c r="I307" s="10" t="n">
        <v>1932320</v>
      </c>
      <c r="J307" s="11" t="n">
        <f aca="false">I307/1000</f>
        <v>1932.32</v>
      </c>
      <c r="K307" s="10" t="n">
        <v>21934</v>
      </c>
      <c r="L307" s="12" t="n">
        <f aca="false">K307/1000</f>
        <v>21.934</v>
      </c>
      <c r="M307" s="13" t="n">
        <f aca="false">IF(SUMIFS($I$3:$I$30000,$B$3:$B$30000,$B307,$C$3:$C$30000,$C307,$D$3:$D$30000,$D307)=0,0,I307/SUMIFS($I$3:$I$30000,$B$3:$B$30000,$B307,$C$3:$C$30000,$C307,$D$3:$D$30000,$D307))</f>
        <v>0.00988523252810781</v>
      </c>
      <c r="N307" s="10" t="n">
        <v>1157597</v>
      </c>
      <c r="O307" s="11" t="n">
        <f aca="false">N307/1000</f>
        <v>1157.597</v>
      </c>
      <c r="P307" s="10" t="n">
        <v>40000</v>
      </c>
      <c r="Q307" s="12" t="n">
        <f aca="false">P307/1000</f>
        <v>40</v>
      </c>
      <c r="R307" s="10" t="n">
        <v>195475422</v>
      </c>
      <c r="S307" s="10" t="n">
        <v>6939835</v>
      </c>
    </row>
    <row r="308" customFormat="false" ht="15" hidden="false" customHeight="false" outlineLevel="0" collapsed="false">
      <c r="A308" s="3" t="s">
        <v>517</v>
      </c>
      <c r="B308" s="2" t="s">
        <v>518</v>
      </c>
      <c r="C308" s="2" t="n">
        <v>2022</v>
      </c>
      <c r="D308" s="2" t="s">
        <v>1510</v>
      </c>
      <c r="E308" s="3" t="s">
        <v>1511</v>
      </c>
      <c r="F308" s="2" t="n">
        <v>4</v>
      </c>
      <c r="G308" s="2" t="s">
        <v>247</v>
      </c>
      <c r="H308" s="3" t="s">
        <v>248</v>
      </c>
      <c r="I308" s="10" t="n">
        <v>1915155</v>
      </c>
      <c r="J308" s="11" t="n">
        <f aca="false">I308/1000</f>
        <v>1915.155</v>
      </c>
      <c r="K308" s="10" t="n">
        <v>68000</v>
      </c>
      <c r="L308" s="12" t="n">
        <f aca="false">K308/1000</f>
        <v>68</v>
      </c>
      <c r="M308" s="13" t="n">
        <f aca="false">IF(SUMIFS($I$3:$I$30000,$B$3:$B$30000,$B308,$C$3:$C$30000,$C308,$D$3:$D$30000,$D308)=0,0,I308/SUMIFS($I$3:$I$30000,$B$3:$B$30000,$B308,$C$3:$C$30000,$C308,$D$3:$D$30000,$D308))</f>
        <v>0.00979742097704744</v>
      </c>
      <c r="N308" s="10" t="n">
        <v>0</v>
      </c>
      <c r="O308" s="11" t="n">
        <f aca="false">N308/1000</f>
        <v>0</v>
      </c>
      <c r="P308" s="10" t="n">
        <v>0</v>
      </c>
      <c r="Q308" s="12" t="n">
        <f aca="false">P308/1000</f>
        <v>0</v>
      </c>
      <c r="R308" s="10" t="n">
        <v>195475422</v>
      </c>
      <c r="S308" s="10" t="n">
        <v>6939835</v>
      </c>
    </row>
    <row r="309" customFormat="false" ht="15" hidden="false" customHeight="false" outlineLevel="0" collapsed="false">
      <c r="A309" s="3" t="s">
        <v>517</v>
      </c>
      <c r="B309" s="2" t="s">
        <v>518</v>
      </c>
      <c r="C309" s="2" t="n">
        <v>2022</v>
      </c>
      <c r="D309" s="2" t="s">
        <v>1510</v>
      </c>
      <c r="E309" s="3" t="s">
        <v>1511</v>
      </c>
      <c r="F309" s="2" t="n">
        <v>5</v>
      </c>
      <c r="G309" s="2" t="s">
        <v>97</v>
      </c>
      <c r="H309" s="3" t="s">
        <v>98</v>
      </c>
      <c r="I309" s="10" t="n">
        <v>234476</v>
      </c>
      <c r="J309" s="11" t="n">
        <f aca="false">I309/1000</f>
        <v>234.476</v>
      </c>
      <c r="K309" s="10" t="n">
        <v>401</v>
      </c>
      <c r="L309" s="12" t="n">
        <f aca="false">K309/1000</f>
        <v>0.401</v>
      </c>
      <c r="M309" s="13" t="n">
        <f aca="false">IF(SUMIFS($I$3:$I$30000,$B$3:$B$30000,$B309,$C$3:$C$30000,$C309,$D$3:$D$30000,$D309)=0,0,I309/SUMIFS($I$3:$I$30000,$B$3:$B$30000,$B309,$C$3:$C$30000,$C309,$D$3:$D$30000,$D309))</f>
        <v>0.00119951653052321</v>
      </c>
      <c r="N309" s="10" t="n">
        <v>0</v>
      </c>
      <c r="O309" s="11" t="n">
        <f aca="false">N309/1000</f>
        <v>0</v>
      </c>
      <c r="P309" s="10" t="n">
        <v>0</v>
      </c>
      <c r="Q309" s="12" t="n">
        <f aca="false">P309/1000</f>
        <v>0</v>
      </c>
      <c r="R309" s="10" t="n">
        <v>195475422</v>
      </c>
      <c r="S309" s="10" t="n">
        <v>6939835</v>
      </c>
    </row>
    <row r="310" customFormat="false" ht="15" hidden="false" customHeight="false" outlineLevel="0" collapsed="false">
      <c r="A310" s="3" t="s">
        <v>517</v>
      </c>
      <c r="B310" s="2" t="s">
        <v>518</v>
      </c>
      <c r="C310" s="2" t="n">
        <v>2022</v>
      </c>
      <c r="D310" s="2" t="s">
        <v>1510</v>
      </c>
      <c r="E310" s="3" t="s">
        <v>1511</v>
      </c>
      <c r="F310" s="2" t="n">
        <v>6</v>
      </c>
      <c r="G310" s="2" t="s">
        <v>102</v>
      </c>
      <c r="H310" s="3" t="s">
        <v>103</v>
      </c>
      <c r="I310" s="10" t="n">
        <v>9081</v>
      </c>
      <c r="J310" s="11" t="n">
        <f aca="false">I310/1000</f>
        <v>9.081</v>
      </c>
      <c r="K310" s="10" t="n">
        <v>250</v>
      </c>
      <c r="L310" s="12" t="n">
        <f aca="false">K310/1000</f>
        <v>0.25</v>
      </c>
      <c r="M310" s="13" t="n">
        <f aca="false">IF(SUMIFS($I$3:$I$30000,$B$3:$B$30000,$B310,$C$3:$C$30000,$C310,$D$3:$D$30000,$D310)=0,0,I310/SUMIFS($I$3:$I$30000,$B$3:$B$30000,$B310,$C$3:$C$30000,$C310,$D$3:$D$30000,$D310))</f>
        <v>4.64559682597846E-005</v>
      </c>
      <c r="N310" s="10" t="n">
        <v>57689</v>
      </c>
      <c r="O310" s="11" t="n">
        <f aca="false">N310/1000</f>
        <v>57.689</v>
      </c>
      <c r="P310" s="10" t="n">
        <v>1612</v>
      </c>
      <c r="Q310" s="12" t="n">
        <f aca="false">P310/1000</f>
        <v>1.612</v>
      </c>
      <c r="R310" s="10" t="n">
        <v>195475422</v>
      </c>
      <c r="S310" s="10" t="n">
        <v>6939835</v>
      </c>
    </row>
    <row r="311" customFormat="false" ht="15" hidden="false" customHeight="false" outlineLevel="0" collapsed="false">
      <c r="A311" s="3" t="s">
        <v>517</v>
      </c>
      <c r="B311" s="2" t="s">
        <v>518</v>
      </c>
      <c r="C311" s="2" t="n">
        <v>2022</v>
      </c>
      <c r="D311" s="2" t="s">
        <v>1510</v>
      </c>
      <c r="E311" s="3" t="s">
        <v>1511</v>
      </c>
      <c r="F311" s="2" t="n">
        <v>7</v>
      </c>
      <c r="G311" s="2" t="s">
        <v>162</v>
      </c>
      <c r="H311" s="3" t="s">
        <v>163</v>
      </c>
      <c r="I311" s="10" t="n">
        <v>1284</v>
      </c>
      <c r="J311" s="11" t="n">
        <f aca="false">I311/1000</f>
        <v>1.284</v>
      </c>
      <c r="K311" s="10" t="n">
        <v>0</v>
      </c>
      <c r="L311" s="12" t="n">
        <f aca="false">K311/1000</f>
        <v>0</v>
      </c>
      <c r="M311" s="13" t="n">
        <f aca="false">IF(SUMIFS($I$3:$I$30000,$B$3:$B$30000,$B311,$C$3:$C$30000,$C311,$D$3:$D$30000,$D311)=0,0,I311/SUMIFS($I$3:$I$30000,$B$3:$B$30000,$B311,$C$3:$C$30000,$C311,$D$3:$D$30000,$D311))</f>
        <v>6.56860073180965E-006</v>
      </c>
      <c r="N311" s="10" t="n">
        <v>0</v>
      </c>
      <c r="O311" s="11" t="n">
        <f aca="false">N311/1000</f>
        <v>0</v>
      </c>
      <c r="P311" s="10" t="n">
        <v>0</v>
      </c>
      <c r="Q311" s="12" t="n">
        <f aca="false">P311/1000</f>
        <v>0</v>
      </c>
      <c r="R311" s="10" t="n">
        <v>195475422</v>
      </c>
      <c r="S311" s="10" t="n">
        <v>6939835</v>
      </c>
    </row>
    <row r="312" customFormat="false" ht="15" hidden="false" customHeight="false" outlineLevel="0" collapsed="false">
      <c r="A312" s="3" t="s">
        <v>517</v>
      </c>
      <c r="B312" s="2" t="s">
        <v>518</v>
      </c>
      <c r="C312" s="2" t="n">
        <v>2022</v>
      </c>
      <c r="D312" s="2" t="s">
        <v>1510</v>
      </c>
      <c r="E312" s="3" t="s">
        <v>1511</v>
      </c>
      <c r="F312" s="2" t="n">
        <v>8</v>
      </c>
      <c r="G312" s="2" t="s">
        <v>422</v>
      </c>
      <c r="H312" s="3" t="s">
        <v>423</v>
      </c>
      <c r="I312" s="10" t="n">
        <v>0</v>
      </c>
      <c r="J312" s="11" t="n">
        <f aca="false">I312/1000</f>
        <v>0</v>
      </c>
      <c r="K312" s="10" t="n">
        <v>0</v>
      </c>
      <c r="L312" s="12" t="n">
        <f aca="false">K312/1000</f>
        <v>0</v>
      </c>
      <c r="M312" s="13" t="n">
        <f aca="false">IF(SUMIFS($I$3:$I$30000,$B$3:$B$30000,$B312,$C$3:$C$30000,$C312,$D$3:$D$30000,$D312)=0,0,I312/SUMIFS($I$3:$I$30000,$B$3:$B$30000,$B312,$C$3:$C$30000,$C312,$D$3:$D$30000,$D312))</f>
        <v>0</v>
      </c>
      <c r="N312" s="10" t="n">
        <v>16015</v>
      </c>
      <c r="O312" s="11" t="n">
        <f aca="false">N312/1000</f>
        <v>16.015</v>
      </c>
      <c r="P312" s="10" t="n">
        <v>500</v>
      </c>
      <c r="Q312" s="12" t="n">
        <f aca="false">P312/1000</f>
        <v>0.5</v>
      </c>
      <c r="R312" s="10" t="n">
        <v>195475422</v>
      </c>
      <c r="S312" s="10" t="n">
        <v>6939835</v>
      </c>
    </row>
    <row r="313" customFormat="false" ht="15" hidden="false" customHeight="false" outlineLevel="0" collapsed="false">
      <c r="A313" s="3" t="s">
        <v>517</v>
      </c>
      <c r="B313" s="2" t="s">
        <v>518</v>
      </c>
      <c r="C313" s="2" t="n">
        <v>2022</v>
      </c>
      <c r="D313" s="2" t="s">
        <v>1510</v>
      </c>
      <c r="E313" s="3" t="s">
        <v>1511</v>
      </c>
      <c r="F313" s="2" t="n">
        <v>9</v>
      </c>
      <c r="G313" s="2" t="s">
        <v>137</v>
      </c>
      <c r="H313" s="3" t="s">
        <v>138</v>
      </c>
      <c r="I313" s="10" t="n">
        <v>0</v>
      </c>
      <c r="J313" s="11" t="n">
        <f aca="false">I313/1000</f>
        <v>0</v>
      </c>
      <c r="K313" s="10" t="n">
        <v>0</v>
      </c>
      <c r="L313" s="12" t="n">
        <f aca="false">K313/1000</f>
        <v>0</v>
      </c>
      <c r="M313" s="13" t="n">
        <f aca="false">IF(SUMIFS($I$3:$I$30000,$B$3:$B$30000,$B313,$C$3:$C$30000,$C313,$D$3:$D$30000,$D313)=0,0,I313/SUMIFS($I$3:$I$30000,$B$3:$B$30000,$B313,$C$3:$C$30000,$C313,$D$3:$D$30000,$D313))</f>
        <v>0</v>
      </c>
      <c r="N313" s="10" t="n">
        <v>37896</v>
      </c>
      <c r="O313" s="11" t="n">
        <f aca="false">N313/1000</f>
        <v>37.896</v>
      </c>
      <c r="P313" s="10" t="n">
        <v>1917</v>
      </c>
      <c r="Q313" s="12" t="n">
        <f aca="false">P313/1000</f>
        <v>1.917</v>
      </c>
      <c r="R313" s="10" t="n">
        <v>195475422</v>
      </c>
      <c r="S313" s="10" t="n">
        <v>6939835</v>
      </c>
    </row>
    <row r="314" customFormat="false" ht="15" hidden="false" customHeight="false" outlineLevel="0" collapsed="false">
      <c r="A314" s="3" t="s">
        <v>517</v>
      </c>
      <c r="B314" s="2" t="s">
        <v>518</v>
      </c>
      <c r="C314" s="2" t="n">
        <v>2022</v>
      </c>
      <c r="D314" s="2" t="s">
        <v>1510</v>
      </c>
      <c r="E314" s="3" t="s">
        <v>1511</v>
      </c>
      <c r="F314" s="2" t="n">
        <v>10</v>
      </c>
      <c r="G314" s="2" t="s">
        <v>325</v>
      </c>
      <c r="H314" s="3" t="s">
        <v>326</v>
      </c>
      <c r="I314" s="10" t="n">
        <v>0</v>
      </c>
      <c r="J314" s="11" t="n">
        <f aca="false">I314/1000</f>
        <v>0</v>
      </c>
      <c r="K314" s="10" t="n">
        <v>0</v>
      </c>
      <c r="L314" s="12" t="n">
        <f aca="false">K314/1000</f>
        <v>0</v>
      </c>
      <c r="M314" s="13" t="n">
        <f aca="false">IF(SUMIFS($I$3:$I$30000,$B$3:$B$30000,$B314,$C$3:$C$30000,$C314,$D$3:$D$30000,$D314)=0,0,I314/SUMIFS($I$3:$I$30000,$B$3:$B$30000,$B314,$C$3:$C$30000,$C314,$D$3:$D$30000,$D314))</f>
        <v>0</v>
      </c>
      <c r="N314" s="10" t="n">
        <v>61908</v>
      </c>
      <c r="O314" s="11" t="n">
        <f aca="false">N314/1000</f>
        <v>61.908</v>
      </c>
      <c r="P314" s="10" t="n">
        <v>2000</v>
      </c>
      <c r="Q314" s="12" t="n">
        <f aca="false">P314/1000</f>
        <v>2</v>
      </c>
      <c r="R314" s="10" t="n">
        <v>195475422</v>
      </c>
      <c r="S314" s="10" t="n">
        <v>6939835</v>
      </c>
    </row>
    <row r="315" customFormat="false" ht="15" hidden="false" customHeight="false" outlineLevel="0" collapsed="false">
      <c r="A315" s="3" t="s">
        <v>517</v>
      </c>
      <c r="B315" s="2" t="s">
        <v>518</v>
      </c>
      <c r="C315" s="2" t="n">
        <v>2022</v>
      </c>
      <c r="D315" s="2" t="s">
        <v>1510</v>
      </c>
      <c r="E315" s="3" t="s">
        <v>1511</v>
      </c>
      <c r="F315" s="2" t="n">
        <v>11</v>
      </c>
      <c r="G315" s="2" t="s">
        <v>147</v>
      </c>
      <c r="H315" s="3" t="s">
        <v>148</v>
      </c>
      <c r="I315" s="10" t="n">
        <v>0</v>
      </c>
      <c r="J315" s="11" t="n">
        <f aca="false">I315/1000</f>
        <v>0</v>
      </c>
      <c r="K315" s="10" t="n">
        <v>0</v>
      </c>
      <c r="L315" s="12" t="n">
        <f aca="false">K315/1000</f>
        <v>0</v>
      </c>
      <c r="M315" s="13" t="n">
        <f aca="false">IF(SUMIFS($I$3:$I$30000,$B$3:$B$30000,$B315,$C$3:$C$30000,$C315,$D$3:$D$30000,$D315)=0,0,I315/SUMIFS($I$3:$I$30000,$B$3:$B$30000,$B315,$C$3:$C$30000,$C315,$D$3:$D$30000,$D315))</f>
        <v>0</v>
      </c>
      <c r="N315" s="10" t="n">
        <v>168</v>
      </c>
      <c r="O315" s="11" t="n">
        <f aca="false">N315/1000</f>
        <v>0.168</v>
      </c>
      <c r="P315" s="10" t="n">
        <v>0</v>
      </c>
      <c r="Q315" s="12" t="n">
        <f aca="false">P315/1000</f>
        <v>0</v>
      </c>
      <c r="R315" s="10" t="n">
        <v>195475422</v>
      </c>
      <c r="S315" s="10" t="n">
        <v>6939835</v>
      </c>
    </row>
    <row r="316" customFormat="false" ht="15" hidden="false" customHeight="false" outlineLevel="0" collapsed="false">
      <c r="A316" s="3" t="s">
        <v>517</v>
      </c>
      <c r="B316" s="2" t="s">
        <v>518</v>
      </c>
      <c r="C316" s="2" t="n">
        <v>2023</v>
      </c>
      <c r="D316" s="2" t="s">
        <v>1508</v>
      </c>
      <c r="E316" s="3" t="s">
        <v>1509</v>
      </c>
      <c r="F316" s="2" t="n">
        <v>1</v>
      </c>
      <c r="G316" s="2" t="s">
        <v>107</v>
      </c>
      <c r="H316" s="3" t="s">
        <v>108</v>
      </c>
      <c r="I316" s="10" t="n">
        <v>30176</v>
      </c>
      <c r="J316" s="11" t="n">
        <f aca="false">I316/1000</f>
        <v>30.176</v>
      </c>
      <c r="K316" s="10" t="n">
        <v>360</v>
      </c>
      <c r="L316" s="12" t="n">
        <f aca="false">K316/1000</f>
        <v>0.36</v>
      </c>
      <c r="M316" s="13" t="n">
        <f aca="false">IF(SUMIFS($I$3:$I$30000,$B$3:$B$30000,$B316,$C$3:$C$30000,$C316,$D$3:$D$30000,$D316)=0,0,I316/SUMIFS($I$3:$I$30000,$B$3:$B$30000,$B316,$C$3:$C$30000,$C316,$D$3:$D$30000,$D316))</f>
        <v>0.970507831344676</v>
      </c>
      <c r="N316" s="10" t="n">
        <v>0</v>
      </c>
      <c r="O316" s="11" t="n">
        <f aca="false">N316/1000</f>
        <v>0</v>
      </c>
      <c r="P316" s="10" t="n">
        <v>0</v>
      </c>
      <c r="Q316" s="12" t="n">
        <f aca="false">P316/1000</f>
        <v>0</v>
      </c>
      <c r="R316" s="10" t="n">
        <v>31093</v>
      </c>
      <c r="S316" s="10" t="n">
        <v>370</v>
      </c>
    </row>
    <row r="317" customFormat="false" ht="15" hidden="false" customHeight="false" outlineLevel="0" collapsed="false">
      <c r="A317" s="3" t="s">
        <v>517</v>
      </c>
      <c r="B317" s="2" t="s">
        <v>518</v>
      </c>
      <c r="C317" s="2" t="n">
        <v>2023</v>
      </c>
      <c r="D317" s="2" t="s">
        <v>1508</v>
      </c>
      <c r="E317" s="3" t="s">
        <v>1509</v>
      </c>
      <c r="F317" s="2" t="n">
        <v>2</v>
      </c>
      <c r="G317" s="2" t="s">
        <v>637</v>
      </c>
      <c r="H317" s="3" t="s">
        <v>638</v>
      </c>
      <c r="I317" s="10" t="n">
        <v>900</v>
      </c>
      <c r="J317" s="11" t="n">
        <f aca="false">I317/1000</f>
        <v>0.9</v>
      </c>
      <c r="K317" s="10" t="n">
        <v>9</v>
      </c>
      <c r="L317" s="12" t="n">
        <f aca="false">K317/1000</f>
        <v>0.009</v>
      </c>
      <c r="M317" s="13" t="n">
        <f aca="false">IF(SUMIFS($I$3:$I$30000,$B$3:$B$30000,$B317,$C$3:$C$30000,$C317,$D$3:$D$30000,$D317)=0,0,I317/SUMIFS($I$3:$I$30000,$B$3:$B$30000,$B317,$C$3:$C$30000,$C317,$D$3:$D$30000,$D317))</f>
        <v>0.0289454217991188</v>
      </c>
      <c r="N317" s="10" t="n">
        <v>0</v>
      </c>
      <c r="O317" s="11" t="n">
        <f aca="false">N317/1000</f>
        <v>0</v>
      </c>
      <c r="P317" s="10" t="n">
        <v>0</v>
      </c>
      <c r="Q317" s="12" t="n">
        <f aca="false">P317/1000</f>
        <v>0</v>
      </c>
      <c r="R317" s="10" t="n">
        <v>31093</v>
      </c>
      <c r="S317" s="10" t="n">
        <v>370</v>
      </c>
    </row>
    <row r="318" customFormat="false" ht="15" hidden="false" customHeight="false" outlineLevel="0" collapsed="false">
      <c r="A318" s="3" t="s">
        <v>517</v>
      </c>
      <c r="B318" s="2" t="s">
        <v>518</v>
      </c>
      <c r="C318" s="2" t="n">
        <v>2023</v>
      </c>
      <c r="D318" s="2" t="s">
        <v>1508</v>
      </c>
      <c r="E318" s="3" t="s">
        <v>1509</v>
      </c>
      <c r="F318" s="2" t="n">
        <v>3</v>
      </c>
      <c r="G318" s="2" t="s">
        <v>641</v>
      </c>
      <c r="H318" s="3" t="s">
        <v>642</v>
      </c>
      <c r="I318" s="10" t="n">
        <v>17</v>
      </c>
      <c r="J318" s="11" t="n">
        <f aca="false">I318/1000</f>
        <v>0.017</v>
      </c>
      <c r="K318" s="10" t="n">
        <v>1</v>
      </c>
      <c r="L318" s="12" t="n">
        <f aca="false">K318/1000</f>
        <v>0.001</v>
      </c>
      <c r="M318" s="13" t="n">
        <f aca="false">IF(SUMIFS($I$3:$I$30000,$B$3:$B$30000,$B318,$C$3:$C$30000,$C318,$D$3:$D$30000,$D318)=0,0,I318/SUMIFS($I$3:$I$30000,$B$3:$B$30000,$B318,$C$3:$C$30000,$C318,$D$3:$D$30000,$D318))</f>
        <v>0.000546746856205577</v>
      </c>
      <c r="N318" s="10" t="n">
        <v>0</v>
      </c>
      <c r="O318" s="11" t="n">
        <f aca="false">N318/1000</f>
        <v>0</v>
      </c>
      <c r="P318" s="10" t="n">
        <v>0</v>
      </c>
      <c r="Q318" s="12" t="n">
        <f aca="false">P318/1000</f>
        <v>0</v>
      </c>
      <c r="R318" s="10" t="n">
        <v>31093</v>
      </c>
      <c r="S318" s="10" t="n">
        <v>370</v>
      </c>
    </row>
    <row r="319" customFormat="false" ht="15" hidden="false" customHeight="false" outlineLevel="0" collapsed="false">
      <c r="A319" s="3" t="s">
        <v>517</v>
      </c>
      <c r="B319" s="2" t="s">
        <v>518</v>
      </c>
      <c r="C319" s="2" t="n">
        <v>2023</v>
      </c>
      <c r="D319" s="2" t="s">
        <v>1510</v>
      </c>
      <c r="E319" s="3" t="s">
        <v>1511</v>
      </c>
      <c r="F319" s="2" t="n">
        <v>1</v>
      </c>
      <c r="G319" s="2" t="s">
        <v>314</v>
      </c>
      <c r="H319" s="3" t="s">
        <v>315</v>
      </c>
      <c r="I319" s="10" t="n">
        <v>212176322</v>
      </c>
      <c r="J319" s="11" t="n">
        <f aca="false">I319/1000</f>
        <v>212176.322</v>
      </c>
      <c r="K319" s="10" t="n">
        <v>7387100</v>
      </c>
      <c r="L319" s="12" t="n">
        <f aca="false">K319/1000</f>
        <v>7387.1</v>
      </c>
      <c r="M319" s="13" t="n">
        <f aca="false">IF(SUMIFS($I$3:$I$30000,$B$3:$B$30000,$B319,$C$3:$C$30000,$C319,$D$3:$D$30000,$D319)=0,0,I319/SUMIFS($I$3:$I$30000,$B$3:$B$30000,$B319,$C$3:$C$30000,$C319,$D$3:$D$30000,$D319))</f>
        <v>0.966064922117804</v>
      </c>
      <c r="N319" s="10" t="n">
        <v>0</v>
      </c>
      <c r="O319" s="11" t="n">
        <f aca="false">N319/1000</f>
        <v>0</v>
      </c>
      <c r="P319" s="10" t="n">
        <v>0</v>
      </c>
      <c r="Q319" s="12" t="n">
        <f aca="false">P319/1000</f>
        <v>0</v>
      </c>
      <c r="R319" s="10" t="n">
        <v>219629465</v>
      </c>
      <c r="S319" s="10" t="n">
        <v>7536633</v>
      </c>
    </row>
    <row r="320" customFormat="false" ht="15" hidden="false" customHeight="false" outlineLevel="0" collapsed="false">
      <c r="A320" s="3" t="s">
        <v>517</v>
      </c>
      <c r="B320" s="2" t="s">
        <v>518</v>
      </c>
      <c r="C320" s="2" t="n">
        <v>2023</v>
      </c>
      <c r="D320" s="2" t="s">
        <v>1510</v>
      </c>
      <c r="E320" s="3" t="s">
        <v>1511</v>
      </c>
      <c r="F320" s="2" t="n">
        <v>2</v>
      </c>
      <c r="G320" s="2" t="s">
        <v>107</v>
      </c>
      <c r="H320" s="3" t="s">
        <v>108</v>
      </c>
      <c r="I320" s="10" t="n">
        <v>2208082</v>
      </c>
      <c r="J320" s="11" t="n">
        <f aca="false">I320/1000</f>
        <v>2208.082</v>
      </c>
      <c r="K320" s="10" t="n">
        <v>24081</v>
      </c>
      <c r="L320" s="12" t="n">
        <f aca="false">K320/1000</f>
        <v>24.081</v>
      </c>
      <c r="M320" s="13" t="n">
        <f aca="false">IF(SUMIFS($I$3:$I$30000,$B$3:$B$30000,$B320,$C$3:$C$30000,$C320,$D$3:$D$30000,$D320)=0,0,I320/SUMIFS($I$3:$I$30000,$B$3:$B$30000,$B320,$C$3:$C$30000,$C320,$D$3:$D$30000,$D320))</f>
        <v>0.0100536692560809</v>
      </c>
      <c r="N320" s="10" t="n">
        <v>0</v>
      </c>
      <c r="O320" s="11" t="n">
        <f aca="false">N320/1000</f>
        <v>0</v>
      </c>
      <c r="P320" s="10" t="n">
        <v>0</v>
      </c>
      <c r="Q320" s="12" t="n">
        <f aca="false">P320/1000</f>
        <v>0</v>
      </c>
      <c r="R320" s="10" t="n">
        <v>219629465</v>
      </c>
      <c r="S320" s="10" t="n">
        <v>7536633</v>
      </c>
    </row>
    <row r="321" customFormat="false" ht="15" hidden="false" customHeight="false" outlineLevel="0" collapsed="false">
      <c r="A321" s="3" t="s">
        <v>517</v>
      </c>
      <c r="B321" s="2" t="s">
        <v>518</v>
      </c>
      <c r="C321" s="2" t="n">
        <v>2023</v>
      </c>
      <c r="D321" s="2" t="s">
        <v>1510</v>
      </c>
      <c r="E321" s="3" t="s">
        <v>1511</v>
      </c>
      <c r="F321" s="2" t="n">
        <v>3</v>
      </c>
      <c r="G321" s="2" t="s">
        <v>247</v>
      </c>
      <c r="H321" s="3" t="s">
        <v>248</v>
      </c>
      <c r="I321" s="10" t="n">
        <v>2183274</v>
      </c>
      <c r="J321" s="11" t="n">
        <f aca="false">I321/1000</f>
        <v>2183.274</v>
      </c>
      <c r="K321" s="10" t="n">
        <v>76000</v>
      </c>
      <c r="L321" s="12" t="n">
        <f aca="false">K321/1000</f>
        <v>76</v>
      </c>
      <c r="M321" s="13" t="n">
        <f aca="false">IF(SUMIFS($I$3:$I$30000,$B$3:$B$30000,$B321,$C$3:$C$30000,$C321,$D$3:$D$30000,$D321)=0,0,I321/SUMIFS($I$3:$I$30000,$B$3:$B$30000,$B321,$C$3:$C$30000,$C321,$D$3:$D$30000,$D321))</f>
        <v>0.00994071537714669</v>
      </c>
      <c r="N321" s="10" t="n">
        <v>0</v>
      </c>
      <c r="O321" s="11" t="n">
        <f aca="false">N321/1000</f>
        <v>0</v>
      </c>
      <c r="P321" s="10" t="n">
        <v>0</v>
      </c>
      <c r="Q321" s="12" t="n">
        <f aca="false">P321/1000</f>
        <v>0</v>
      </c>
      <c r="R321" s="10" t="n">
        <v>219629465</v>
      </c>
      <c r="S321" s="10" t="n">
        <v>7536633</v>
      </c>
    </row>
    <row r="322" customFormat="false" ht="15" hidden="false" customHeight="false" outlineLevel="0" collapsed="false">
      <c r="A322" s="3" t="s">
        <v>517</v>
      </c>
      <c r="B322" s="2" t="s">
        <v>518</v>
      </c>
      <c r="C322" s="2" t="n">
        <v>2023</v>
      </c>
      <c r="D322" s="2" t="s">
        <v>1510</v>
      </c>
      <c r="E322" s="3" t="s">
        <v>1511</v>
      </c>
      <c r="F322" s="2" t="n">
        <v>4</v>
      </c>
      <c r="G322" s="2" t="s">
        <v>127</v>
      </c>
      <c r="H322" s="3" t="s">
        <v>128</v>
      </c>
      <c r="I322" s="10" t="n">
        <v>2095540</v>
      </c>
      <c r="J322" s="11" t="n">
        <f aca="false">I322/1000</f>
        <v>2095.54</v>
      </c>
      <c r="K322" s="10" t="n">
        <v>40000</v>
      </c>
      <c r="L322" s="12" t="n">
        <f aca="false">K322/1000</f>
        <v>40</v>
      </c>
      <c r="M322" s="13" t="n">
        <f aca="false">IF(SUMIFS($I$3:$I$30000,$B$3:$B$30000,$B322,$C$3:$C$30000,$C322,$D$3:$D$30000,$D322)=0,0,I322/SUMIFS($I$3:$I$30000,$B$3:$B$30000,$B322,$C$3:$C$30000,$C322,$D$3:$D$30000,$D322))</f>
        <v>0.00954125167130922</v>
      </c>
      <c r="N322" s="10" t="n">
        <v>395438</v>
      </c>
      <c r="O322" s="11" t="n">
        <f aca="false">N322/1000</f>
        <v>395.438</v>
      </c>
      <c r="P322" s="10" t="n">
        <v>13000</v>
      </c>
      <c r="Q322" s="12" t="n">
        <f aca="false">P322/1000</f>
        <v>13</v>
      </c>
      <c r="R322" s="10" t="n">
        <v>219629465</v>
      </c>
      <c r="S322" s="10" t="n">
        <v>7536633</v>
      </c>
    </row>
    <row r="323" customFormat="false" ht="15" hidden="false" customHeight="false" outlineLevel="0" collapsed="false">
      <c r="A323" s="3" t="s">
        <v>517</v>
      </c>
      <c r="B323" s="2" t="s">
        <v>518</v>
      </c>
      <c r="C323" s="2" t="n">
        <v>2023</v>
      </c>
      <c r="D323" s="2" t="s">
        <v>1510</v>
      </c>
      <c r="E323" s="3" t="s">
        <v>1511</v>
      </c>
      <c r="F323" s="2" t="n">
        <v>5</v>
      </c>
      <c r="G323" s="2" t="s">
        <v>147</v>
      </c>
      <c r="H323" s="3" t="s">
        <v>148</v>
      </c>
      <c r="I323" s="10" t="n">
        <v>622810</v>
      </c>
      <c r="J323" s="11" t="n">
        <f aca="false">I323/1000</f>
        <v>622.81</v>
      </c>
      <c r="K323" s="10" t="n">
        <v>7500</v>
      </c>
      <c r="L323" s="12" t="n">
        <f aca="false">K323/1000</f>
        <v>7.5</v>
      </c>
      <c r="M323" s="13" t="n">
        <f aca="false">IF(SUMIFS($I$3:$I$30000,$B$3:$B$30000,$B323,$C$3:$C$30000,$C323,$D$3:$D$30000,$D323)=0,0,I323/SUMIFS($I$3:$I$30000,$B$3:$B$30000,$B323,$C$3:$C$30000,$C323,$D$3:$D$30000,$D323))</f>
        <v>0.0028357306247593</v>
      </c>
      <c r="N323" s="10" t="n">
        <v>96</v>
      </c>
      <c r="O323" s="11" t="n">
        <f aca="false">N323/1000</f>
        <v>0.096</v>
      </c>
      <c r="P323" s="10" t="n">
        <v>5</v>
      </c>
      <c r="Q323" s="12" t="n">
        <f aca="false">P323/1000</f>
        <v>0.005</v>
      </c>
      <c r="R323" s="10" t="n">
        <v>219629465</v>
      </c>
      <c r="S323" s="10" t="n">
        <v>7536633</v>
      </c>
    </row>
    <row r="324" customFormat="false" ht="15" hidden="false" customHeight="false" outlineLevel="0" collapsed="false">
      <c r="A324" s="3" t="s">
        <v>517</v>
      </c>
      <c r="B324" s="2" t="s">
        <v>518</v>
      </c>
      <c r="C324" s="2" t="n">
        <v>2023</v>
      </c>
      <c r="D324" s="2" t="s">
        <v>1510</v>
      </c>
      <c r="E324" s="3" t="s">
        <v>1511</v>
      </c>
      <c r="F324" s="2" t="n">
        <v>6</v>
      </c>
      <c r="G324" s="2" t="s">
        <v>97</v>
      </c>
      <c r="H324" s="3" t="s">
        <v>98</v>
      </c>
      <c r="I324" s="10" t="n">
        <v>212599</v>
      </c>
      <c r="J324" s="11" t="n">
        <f aca="false">I324/1000</f>
        <v>212.599</v>
      </c>
      <c r="K324" s="10" t="n">
        <v>530</v>
      </c>
      <c r="L324" s="12" t="n">
        <f aca="false">K324/1000</f>
        <v>0.53</v>
      </c>
      <c r="M324" s="13" t="n">
        <f aca="false">IF(SUMIFS($I$3:$I$30000,$B$3:$B$30000,$B324,$C$3:$C$30000,$C324,$D$3:$D$30000,$D324)=0,0,I324/SUMIFS($I$3:$I$30000,$B$3:$B$30000,$B324,$C$3:$C$30000,$C324,$D$3:$D$30000,$D324))</f>
        <v>0.000967989427101687</v>
      </c>
      <c r="N324" s="10" t="n">
        <v>726281</v>
      </c>
      <c r="O324" s="11" t="n">
        <f aca="false">N324/1000</f>
        <v>726.281</v>
      </c>
      <c r="P324" s="10" t="n">
        <v>6888</v>
      </c>
      <c r="Q324" s="12" t="n">
        <f aca="false">P324/1000</f>
        <v>6.888</v>
      </c>
      <c r="R324" s="10" t="n">
        <v>219629465</v>
      </c>
      <c r="S324" s="10" t="n">
        <v>7536633</v>
      </c>
    </row>
    <row r="325" customFormat="false" ht="15" hidden="false" customHeight="false" outlineLevel="0" collapsed="false">
      <c r="A325" s="3" t="s">
        <v>517</v>
      </c>
      <c r="B325" s="2" t="s">
        <v>518</v>
      </c>
      <c r="C325" s="2" t="n">
        <v>2023</v>
      </c>
      <c r="D325" s="2" t="s">
        <v>1510</v>
      </c>
      <c r="E325" s="3" t="s">
        <v>1511</v>
      </c>
      <c r="F325" s="2" t="n">
        <v>7</v>
      </c>
      <c r="G325" s="2" t="s">
        <v>102</v>
      </c>
      <c r="H325" s="3" t="s">
        <v>103</v>
      </c>
      <c r="I325" s="10" t="n">
        <v>89184</v>
      </c>
      <c r="J325" s="11" t="n">
        <f aca="false">I325/1000</f>
        <v>89.184</v>
      </c>
      <c r="K325" s="10" t="n">
        <v>1294</v>
      </c>
      <c r="L325" s="12" t="n">
        <f aca="false">K325/1000</f>
        <v>1.294</v>
      </c>
      <c r="M325" s="13" t="n">
        <f aca="false">IF(SUMIFS($I$3:$I$30000,$B$3:$B$30000,$B325,$C$3:$C$30000,$C325,$D$3:$D$30000,$D325)=0,0,I325/SUMIFS($I$3:$I$30000,$B$3:$B$30000,$B325,$C$3:$C$30000,$C325,$D$3:$D$30000,$D325))</f>
        <v>0.000406065734394973</v>
      </c>
      <c r="N325" s="10" t="n">
        <v>423379</v>
      </c>
      <c r="O325" s="11" t="n">
        <f aca="false">N325/1000</f>
        <v>423.379</v>
      </c>
      <c r="P325" s="10" t="n">
        <v>13601</v>
      </c>
      <c r="Q325" s="12" t="n">
        <f aca="false">P325/1000</f>
        <v>13.601</v>
      </c>
      <c r="R325" s="10" t="n">
        <v>219629465</v>
      </c>
      <c r="S325" s="10" t="n">
        <v>7536633</v>
      </c>
    </row>
    <row r="326" customFormat="false" ht="15" hidden="false" customHeight="false" outlineLevel="0" collapsed="false">
      <c r="A326" s="3" t="s">
        <v>517</v>
      </c>
      <c r="B326" s="2" t="s">
        <v>518</v>
      </c>
      <c r="C326" s="2" t="n">
        <v>2023</v>
      </c>
      <c r="D326" s="2" t="s">
        <v>1510</v>
      </c>
      <c r="E326" s="3" t="s">
        <v>1511</v>
      </c>
      <c r="F326" s="2" t="n">
        <v>8</v>
      </c>
      <c r="G326" s="2" t="s">
        <v>162</v>
      </c>
      <c r="H326" s="3" t="s">
        <v>163</v>
      </c>
      <c r="I326" s="10" t="n">
        <v>24026</v>
      </c>
      <c r="J326" s="11" t="n">
        <f aca="false">I326/1000</f>
        <v>24.026</v>
      </c>
      <c r="K326" s="10" t="n">
        <v>92</v>
      </c>
      <c r="L326" s="12" t="n">
        <f aca="false">K326/1000</f>
        <v>0.092</v>
      </c>
      <c r="M326" s="13" t="n">
        <f aca="false">IF(SUMIFS($I$3:$I$30000,$B$3:$B$30000,$B326,$C$3:$C$30000,$C326,$D$3:$D$30000,$D326)=0,0,I326/SUMIFS($I$3:$I$30000,$B$3:$B$30000,$B326,$C$3:$C$30000,$C326,$D$3:$D$30000,$D326))</f>
        <v>0.000109393336636321</v>
      </c>
      <c r="N326" s="10" t="n">
        <v>0</v>
      </c>
      <c r="O326" s="11" t="n">
        <f aca="false">N326/1000</f>
        <v>0</v>
      </c>
      <c r="P326" s="10" t="n">
        <v>0</v>
      </c>
      <c r="Q326" s="12" t="n">
        <f aca="false">P326/1000</f>
        <v>0</v>
      </c>
      <c r="R326" s="10" t="n">
        <v>219629465</v>
      </c>
      <c r="S326" s="10" t="n">
        <v>7536633</v>
      </c>
    </row>
    <row r="327" customFormat="false" ht="15" hidden="false" customHeight="false" outlineLevel="0" collapsed="false">
      <c r="A327" s="3" t="s">
        <v>517</v>
      </c>
      <c r="B327" s="2" t="s">
        <v>518</v>
      </c>
      <c r="C327" s="2" t="n">
        <v>2023</v>
      </c>
      <c r="D327" s="2" t="s">
        <v>1510</v>
      </c>
      <c r="E327" s="3" t="s">
        <v>1511</v>
      </c>
      <c r="F327" s="2" t="n">
        <v>9</v>
      </c>
      <c r="G327" s="2" t="s">
        <v>142</v>
      </c>
      <c r="H327" s="3" t="s">
        <v>143</v>
      </c>
      <c r="I327" s="10" t="n">
        <v>6902</v>
      </c>
      <c r="J327" s="11" t="n">
        <f aca="false">I327/1000</f>
        <v>6.902</v>
      </c>
      <c r="K327" s="10" t="n">
        <v>13</v>
      </c>
      <c r="L327" s="12" t="n">
        <f aca="false">K327/1000</f>
        <v>0.013</v>
      </c>
      <c r="M327" s="13" t="n">
        <f aca="false">IF(SUMIFS($I$3:$I$30000,$B$3:$B$30000,$B327,$C$3:$C$30000,$C327,$D$3:$D$30000,$D327)=0,0,I327/SUMIFS($I$3:$I$30000,$B$3:$B$30000,$B327,$C$3:$C$30000,$C327,$D$3:$D$30000,$D327))</f>
        <v>3.14256559337337E-005</v>
      </c>
      <c r="N327" s="10" t="n">
        <v>0</v>
      </c>
      <c r="O327" s="11" t="n">
        <f aca="false">N327/1000</f>
        <v>0</v>
      </c>
      <c r="P327" s="10" t="n">
        <v>0</v>
      </c>
      <c r="Q327" s="12" t="n">
        <f aca="false">P327/1000</f>
        <v>0</v>
      </c>
      <c r="R327" s="10" t="n">
        <v>219629465</v>
      </c>
      <c r="S327" s="10" t="n">
        <v>7536633</v>
      </c>
    </row>
    <row r="328" customFormat="false" ht="15" hidden="false" customHeight="false" outlineLevel="0" collapsed="false">
      <c r="A328" s="3" t="s">
        <v>517</v>
      </c>
      <c r="B328" s="2" t="s">
        <v>518</v>
      </c>
      <c r="C328" s="2" t="n">
        <v>2023</v>
      </c>
      <c r="D328" s="2" t="s">
        <v>1510</v>
      </c>
      <c r="E328" s="3" t="s">
        <v>1511</v>
      </c>
      <c r="F328" s="2" t="n">
        <v>10</v>
      </c>
      <c r="G328" s="2" t="s">
        <v>137</v>
      </c>
      <c r="H328" s="3" t="s">
        <v>138</v>
      </c>
      <c r="I328" s="10" t="n">
        <v>6739</v>
      </c>
      <c r="J328" s="11" t="n">
        <f aca="false">I328/1000</f>
        <v>6.739</v>
      </c>
      <c r="K328" s="10" t="n">
        <v>21</v>
      </c>
      <c r="L328" s="12" t="n">
        <f aca="false">K328/1000</f>
        <v>0.021</v>
      </c>
      <c r="M328" s="13" t="n">
        <f aca="false">IF(SUMIFS($I$3:$I$30000,$B$3:$B$30000,$B328,$C$3:$C$30000,$C328,$D$3:$D$30000,$D328)=0,0,I328/SUMIFS($I$3:$I$30000,$B$3:$B$30000,$B328,$C$3:$C$30000,$C328,$D$3:$D$30000,$D328))</f>
        <v>3.0683496861407E-005</v>
      </c>
      <c r="N328" s="10" t="n">
        <v>36054</v>
      </c>
      <c r="O328" s="11" t="n">
        <f aca="false">N328/1000</f>
        <v>36.054</v>
      </c>
      <c r="P328" s="10" t="n">
        <v>1769</v>
      </c>
      <c r="Q328" s="12" t="n">
        <f aca="false">P328/1000</f>
        <v>1.769</v>
      </c>
      <c r="R328" s="10" t="n">
        <v>219629465</v>
      </c>
      <c r="S328" s="10" t="n">
        <v>7536633</v>
      </c>
    </row>
    <row r="329" customFormat="false" ht="15" hidden="false" customHeight="false" outlineLevel="0" collapsed="false">
      <c r="A329" s="3" t="s">
        <v>517</v>
      </c>
      <c r="B329" s="2" t="s">
        <v>518</v>
      </c>
      <c r="C329" s="2" t="n">
        <v>2023</v>
      </c>
      <c r="D329" s="2" t="s">
        <v>1510</v>
      </c>
      <c r="E329" s="3" t="s">
        <v>1511</v>
      </c>
      <c r="F329" s="2" t="n">
        <v>11</v>
      </c>
      <c r="G329" s="2" t="s">
        <v>180</v>
      </c>
      <c r="H329" s="3" t="s">
        <v>181</v>
      </c>
      <c r="I329" s="10" t="n">
        <v>3987</v>
      </c>
      <c r="J329" s="11" t="n">
        <f aca="false">I329/1000</f>
        <v>3.987</v>
      </c>
      <c r="K329" s="10" t="n">
        <v>2</v>
      </c>
      <c r="L329" s="12" t="n">
        <f aca="false">K329/1000</f>
        <v>0.002</v>
      </c>
      <c r="M329" s="13" t="n">
        <f aca="false">IF(SUMIFS($I$3:$I$30000,$B$3:$B$30000,$B329,$C$3:$C$30000,$C329,$D$3:$D$30000,$D329)=0,0,I329/SUMIFS($I$3:$I$30000,$B$3:$B$30000,$B329,$C$3:$C$30000,$C329,$D$3:$D$30000,$D329))</f>
        <v>1.81533019715729E-005</v>
      </c>
      <c r="N329" s="10" t="n">
        <v>461</v>
      </c>
      <c r="O329" s="11" t="n">
        <f aca="false">N329/1000</f>
        <v>0.461</v>
      </c>
      <c r="P329" s="10" t="n">
        <v>1</v>
      </c>
      <c r="Q329" s="12" t="n">
        <f aca="false">P329/1000</f>
        <v>0.001</v>
      </c>
      <c r="R329" s="10" t="n">
        <v>219629465</v>
      </c>
      <c r="S329" s="10" t="n">
        <v>7536633</v>
      </c>
    </row>
    <row r="330" customFormat="false" ht="15" hidden="false" customHeight="false" outlineLevel="0" collapsed="false">
      <c r="A330" s="3" t="s">
        <v>517</v>
      </c>
      <c r="B330" s="2" t="s">
        <v>518</v>
      </c>
      <c r="C330" s="2" t="n">
        <v>2023</v>
      </c>
      <c r="D330" s="2" t="s">
        <v>1510</v>
      </c>
      <c r="E330" s="3" t="s">
        <v>1511</v>
      </c>
      <c r="F330" s="2" t="n">
        <v>12</v>
      </c>
      <c r="G330" s="2" t="s">
        <v>422</v>
      </c>
      <c r="H330" s="3" t="s">
        <v>423</v>
      </c>
      <c r="I330" s="10" t="n">
        <v>0</v>
      </c>
      <c r="J330" s="11" t="n">
        <f aca="false">I330/1000</f>
        <v>0</v>
      </c>
      <c r="K330" s="10" t="n">
        <v>0</v>
      </c>
      <c r="L330" s="12" t="n">
        <f aca="false">K330/1000</f>
        <v>0</v>
      </c>
      <c r="M330" s="13" t="n">
        <f aca="false">IF(SUMIFS($I$3:$I$30000,$B$3:$B$30000,$B330,$C$3:$C$30000,$C330,$D$3:$D$30000,$D330)=0,0,I330/SUMIFS($I$3:$I$30000,$B$3:$B$30000,$B330,$C$3:$C$30000,$C330,$D$3:$D$30000,$D330))</f>
        <v>0</v>
      </c>
      <c r="N330" s="10" t="n">
        <v>8390</v>
      </c>
      <c r="O330" s="11" t="n">
        <f aca="false">N330/1000</f>
        <v>8.39</v>
      </c>
      <c r="P330" s="10" t="n">
        <v>250</v>
      </c>
      <c r="Q330" s="12" t="n">
        <f aca="false">P330/1000</f>
        <v>0.25</v>
      </c>
      <c r="R330" s="10" t="n">
        <v>219629465</v>
      </c>
      <c r="S330" s="10" t="n">
        <v>7536633</v>
      </c>
    </row>
    <row r="331" customFormat="false" ht="15" hidden="false" customHeight="false" outlineLevel="0" collapsed="false">
      <c r="A331" s="3" t="s">
        <v>517</v>
      </c>
      <c r="B331" s="2" t="s">
        <v>518</v>
      </c>
      <c r="C331" s="2" t="n">
        <v>2023</v>
      </c>
      <c r="D331" s="2" t="s">
        <v>1510</v>
      </c>
      <c r="E331" s="3" t="s">
        <v>1511</v>
      </c>
      <c r="F331" s="2" t="n">
        <v>13</v>
      </c>
      <c r="G331" s="2" t="s">
        <v>132</v>
      </c>
      <c r="H331" s="3" t="s">
        <v>133</v>
      </c>
      <c r="I331" s="10" t="n">
        <v>0</v>
      </c>
      <c r="J331" s="11" t="n">
        <f aca="false">I331/1000</f>
        <v>0</v>
      </c>
      <c r="K331" s="10" t="n">
        <v>0</v>
      </c>
      <c r="L331" s="12" t="n">
        <f aca="false">K331/1000</f>
        <v>0</v>
      </c>
      <c r="M331" s="13" t="n">
        <f aca="false">IF(SUMIFS($I$3:$I$30000,$B$3:$B$30000,$B331,$C$3:$C$30000,$C331,$D$3:$D$30000,$D331)=0,0,I331/SUMIFS($I$3:$I$30000,$B$3:$B$30000,$B331,$C$3:$C$30000,$C331,$D$3:$D$30000,$D331))</f>
        <v>0</v>
      </c>
      <c r="N331" s="10" t="n">
        <v>105993</v>
      </c>
      <c r="O331" s="11" t="n">
        <f aca="false">N331/1000</f>
        <v>105.993</v>
      </c>
      <c r="P331" s="10" t="n">
        <v>1773</v>
      </c>
      <c r="Q331" s="12" t="n">
        <f aca="false">P331/1000</f>
        <v>1.773</v>
      </c>
      <c r="R331" s="10" t="n">
        <v>219629465</v>
      </c>
      <c r="S331" s="10" t="n">
        <v>7536633</v>
      </c>
    </row>
    <row r="332" customFormat="false" ht="15" hidden="false" customHeight="false" outlineLevel="0" collapsed="false">
      <c r="A332" s="3" t="s">
        <v>517</v>
      </c>
      <c r="B332" s="2" t="s">
        <v>518</v>
      </c>
      <c r="C332" s="2" t="n">
        <v>2023</v>
      </c>
      <c r="D332" s="2" t="s">
        <v>1510</v>
      </c>
      <c r="E332" s="3" t="s">
        <v>1511</v>
      </c>
      <c r="F332" s="2" t="n">
        <v>14</v>
      </c>
      <c r="G332" s="2" t="s">
        <v>377</v>
      </c>
      <c r="H332" s="3" t="s">
        <v>378</v>
      </c>
      <c r="I332" s="10" t="n">
        <v>0</v>
      </c>
      <c r="J332" s="11" t="n">
        <f aca="false">I332/1000</f>
        <v>0</v>
      </c>
      <c r="K332" s="10" t="n">
        <v>0</v>
      </c>
      <c r="L332" s="12" t="n">
        <f aca="false">K332/1000</f>
        <v>0</v>
      </c>
      <c r="M332" s="13" t="n">
        <f aca="false">IF(SUMIFS($I$3:$I$30000,$B$3:$B$30000,$B332,$C$3:$C$30000,$C332,$D$3:$D$30000,$D332)=0,0,I332/SUMIFS($I$3:$I$30000,$B$3:$B$30000,$B332,$C$3:$C$30000,$C332,$D$3:$D$30000,$D332))</f>
        <v>0</v>
      </c>
      <c r="N332" s="10" t="n">
        <v>196</v>
      </c>
      <c r="O332" s="11" t="n">
        <f aca="false">N332/1000</f>
        <v>0.196</v>
      </c>
      <c r="P332" s="10" t="n">
        <v>10</v>
      </c>
      <c r="Q332" s="12" t="n">
        <f aca="false">P332/1000</f>
        <v>0.01</v>
      </c>
      <c r="R332" s="10" t="n">
        <v>219629465</v>
      </c>
      <c r="S332" s="10" t="n">
        <v>7536633</v>
      </c>
    </row>
    <row r="333" customFormat="false" ht="15" hidden="false" customHeight="false" outlineLevel="0" collapsed="false">
      <c r="A333" s="3" t="s">
        <v>517</v>
      </c>
      <c r="B333" s="2" t="s">
        <v>518</v>
      </c>
      <c r="C333" s="2" t="n">
        <v>2023</v>
      </c>
      <c r="D333" s="2" t="s">
        <v>1510</v>
      </c>
      <c r="E333" s="3" t="s">
        <v>1511</v>
      </c>
      <c r="F333" s="2" t="n">
        <v>15</v>
      </c>
      <c r="G333" s="2" t="s">
        <v>325</v>
      </c>
      <c r="H333" s="3" t="s">
        <v>326</v>
      </c>
      <c r="I333" s="10" t="n">
        <v>0</v>
      </c>
      <c r="J333" s="11" t="n">
        <f aca="false">I333/1000</f>
        <v>0</v>
      </c>
      <c r="K333" s="10" t="n">
        <v>0</v>
      </c>
      <c r="L333" s="12" t="n">
        <f aca="false">K333/1000</f>
        <v>0</v>
      </c>
      <c r="M333" s="13" t="n">
        <f aca="false">IF(SUMIFS($I$3:$I$30000,$B$3:$B$30000,$B333,$C$3:$C$30000,$C333,$D$3:$D$30000,$D333)=0,0,I333/SUMIFS($I$3:$I$30000,$B$3:$B$30000,$B333,$C$3:$C$30000,$C333,$D$3:$D$30000,$D333))</f>
        <v>0</v>
      </c>
      <c r="N333" s="10" t="n">
        <v>93443</v>
      </c>
      <c r="O333" s="11" t="n">
        <f aca="false">N333/1000</f>
        <v>93.443</v>
      </c>
      <c r="P333" s="10" t="n">
        <v>3000</v>
      </c>
      <c r="Q333" s="12" t="n">
        <f aca="false">P333/1000</f>
        <v>3</v>
      </c>
      <c r="R333" s="10" t="n">
        <v>219629465</v>
      </c>
      <c r="S333" s="10" t="n">
        <v>7536633</v>
      </c>
    </row>
    <row r="334" customFormat="false" ht="15" hidden="false" customHeight="false" outlineLevel="0" collapsed="false">
      <c r="A334" s="3" t="s">
        <v>517</v>
      </c>
      <c r="B334" s="2" t="s">
        <v>518</v>
      </c>
      <c r="C334" s="2" t="n">
        <v>2023</v>
      </c>
      <c r="D334" s="2" t="s">
        <v>1510</v>
      </c>
      <c r="E334" s="3" t="s">
        <v>1511</v>
      </c>
      <c r="F334" s="2" t="n">
        <v>16</v>
      </c>
      <c r="G334" s="2" t="s">
        <v>653</v>
      </c>
      <c r="H334" s="3" t="s">
        <v>654</v>
      </c>
      <c r="I334" s="10" t="n">
        <v>0</v>
      </c>
      <c r="J334" s="11" t="n">
        <f aca="false">I334/1000</f>
        <v>0</v>
      </c>
      <c r="K334" s="10" t="n">
        <v>0</v>
      </c>
      <c r="L334" s="12" t="n">
        <f aca="false">K334/1000</f>
        <v>0</v>
      </c>
      <c r="M334" s="13" t="n">
        <f aca="false">IF(SUMIFS($I$3:$I$30000,$B$3:$B$30000,$B334,$C$3:$C$30000,$C334,$D$3:$D$30000,$D334)=0,0,I334/SUMIFS($I$3:$I$30000,$B$3:$B$30000,$B334,$C$3:$C$30000,$C334,$D$3:$D$30000,$D334))</f>
        <v>0</v>
      </c>
      <c r="N334" s="10" t="n">
        <v>10869</v>
      </c>
      <c r="O334" s="11" t="n">
        <f aca="false">N334/1000</f>
        <v>10.869</v>
      </c>
      <c r="P334" s="10" t="n">
        <v>0</v>
      </c>
      <c r="Q334" s="12" t="n">
        <f aca="false">P334/1000</f>
        <v>0</v>
      </c>
      <c r="R334" s="10" t="n">
        <v>219629465</v>
      </c>
      <c r="S334" s="10" t="n">
        <v>7536633</v>
      </c>
    </row>
    <row r="335" customFormat="false" ht="15" hidden="false" customHeight="false" outlineLevel="0" collapsed="false">
      <c r="A335" s="3" t="s">
        <v>517</v>
      </c>
      <c r="B335" s="2" t="s">
        <v>518</v>
      </c>
      <c r="C335" s="2" t="n">
        <v>2023</v>
      </c>
      <c r="D335" s="2" t="s">
        <v>1510</v>
      </c>
      <c r="E335" s="3" t="s">
        <v>1511</v>
      </c>
      <c r="F335" s="2" t="n">
        <v>17</v>
      </c>
      <c r="G335" s="2" t="s">
        <v>210</v>
      </c>
      <c r="H335" s="3" t="s">
        <v>211</v>
      </c>
      <c r="I335" s="10" t="n">
        <v>0</v>
      </c>
      <c r="J335" s="11" t="n">
        <f aca="false">I335/1000</f>
        <v>0</v>
      </c>
      <c r="K335" s="10" t="n">
        <v>0</v>
      </c>
      <c r="L335" s="12" t="n">
        <f aca="false">K335/1000</f>
        <v>0</v>
      </c>
      <c r="M335" s="13" t="n">
        <f aca="false">IF(SUMIFS($I$3:$I$30000,$B$3:$B$30000,$B335,$C$3:$C$30000,$C335,$D$3:$D$30000,$D335)=0,0,I335/SUMIFS($I$3:$I$30000,$B$3:$B$30000,$B335,$C$3:$C$30000,$C335,$D$3:$D$30000,$D335))</f>
        <v>0</v>
      </c>
      <c r="N335" s="10" t="n">
        <v>38271</v>
      </c>
      <c r="O335" s="11" t="n">
        <f aca="false">N335/1000</f>
        <v>38.271</v>
      </c>
      <c r="P335" s="10" t="n">
        <v>76</v>
      </c>
      <c r="Q335" s="12" t="n">
        <f aca="false">P335/1000</f>
        <v>0.076</v>
      </c>
      <c r="R335" s="10" t="n">
        <v>219629465</v>
      </c>
      <c r="S335" s="10" t="n">
        <v>7536633</v>
      </c>
    </row>
    <row r="336" customFormat="false" ht="15" hidden="false" customHeight="false" outlineLevel="0" collapsed="false">
      <c r="A336" s="3" t="s">
        <v>517</v>
      </c>
      <c r="B336" s="2" t="s">
        <v>518</v>
      </c>
      <c r="C336" s="2" t="n">
        <v>2024</v>
      </c>
      <c r="D336" s="2" t="s">
        <v>1508</v>
      </c>
      <c r="E336" s="3" t="s">
        <v>1509</v>
      </c>
      <c r="F336" s="2" t="n">
        <v>1</v>
      </c>
      <c r="G336" s="2" t="s">
        <v>107</v>
      </c>
      <c r="H336" s="3" t="s">
        <v>108</v>
      </c>
      <c r="I336" s="10" t="n">
        <v>28377</v>
      </c>
      <c r="J336" s="11" t="n">
        <f aca="false">I336/1000</f>
        <v>28.377</v>
      </c>
      <c r="K336" s="10" t="n">
        <v>361</v>
      </c>
      <c r="L336" s="12" t="n">
        <f aca="false">K336/1000</f>
        <v>0.361</v>
      </c>
      <c r="M336" s="13" t="n">
        <f aca="false">IF(SUMIFS($I$3:$I$30000,$B$3:$B$30000,$B336,$C$3:$C$30000,$C336,$D$3:$D$30000,$D336)=0,0,I336/SUMIFS($I$3:$I$30000,$B$3:$B$30000,$B336,$C$3:$C$30000,$C336,$D$3:$D$30000,$D336))</f>
        <v>1</v>
      </c>
      <c r="N336" s="10" t="n">
        <v>0</v>
      </c>
      <c r="O336" s="11" t="n">
        <f aca="false">N336/1000</f>
        <v>0</v>
      </c>
      <c r="P336" s="10" t="n">
        <v>0</v>
      </c>
      <c r="Q336" s="12" t="n">
        <f aca="false">P336/1000</f>
        <v>0</v>
      </c>
      <c r="R336" s="10" t="n">
        <v>28377</v>
      </c>
      <c r="S336" s="10" t="n">
        <v>361</v>
      </c>
    </row>
    <row r="337" customFormat="false" ht="15" hidden="false" customHeight="false" outlineLevel="0" collapsed="false">
      <c r="A337" s="3" t="s">
        <v>517</v>
      </c>
      <c r="B337" s="2" t="s">
        <v>518</v>
      </c>
      <c r="C337" s="2" t="n">
        <v>2024</v>
      </c>
      <c r="D337" s="2" t="s">
        <v>1508</v>
      </c>
      <c r="E337" s="3" t="s">
        <v>1509</v>
      </c>
      <c r="F337" s="2" t="n">
        <v>2</v>
      </c>
      <c r="G337" s="2" t="s">
        <v>142</v>
      </c>
      <c r="H337" s="3" t="s">
        <v>143</v>
      </c>
      <c r="I337" s="10" t="n">
        <v>0</v>
      </c>
      <c r="J337" s="11" t="n">
        <f aca="false">I337/1000</f>
        <v>0</v>
      </c>
      <c r="K337" s="10" t="n">
        <v>0</v>
      </c>
      <c r="L337" s="12" t="n">
        <f aca="false">K337/1000</f>
        <v>0</v>
      </c>
      <c r="M337" s="13" t="n">
        <f aca="false">IF(SUMIFS($I$3:$I$30000,$B$3:$B$30000,$B337,$C$3:$C$30000,$C337,$D$3:$D$30000,$D337)=0,0,I337/SUMIFS($I$3:$I$30000,$B$3:$B$30000,$B337,$C$3:$C$30000,$C337,$D$3:$D$30000,$D337))</f>
        <v>0</v>
      </c>
      <c r="N337" s="10" t="n">
        <v>700</v>
      </c>
      <c r="O337" s="11" t="n">
        <f aca="false">N337/1000</f>
        <v>0.7</v>
      </c>
      <c r="P337" s="10" t="n">
        <v>0</v>
      </c>
      <c r="Q337" s="12" t="n">
        <f aca="false">P337/1000</f>
        <v>0</v>
      </c>
      <c r="R337" s="10" t="n">
        <v>28377</v>
      </c>
      <c r="S337" s="10" t="n">
        <v>361</v>
      </c>
    </row>
    <row r="338" customFormat="false" ht="15" hidden="false" customHeight="false" outlineLevel="0" collapsed="false">
      <c r="A338" s="3" t="s">
        <v>517</v>
      </c>
      <c r="B338" s="2" t="s">
        <v>518</v>
      </c>
      <c r="C338" s="2" t="n">
        <v>2024</v>
      </c>
      <c r="D338" s="2" t="s">
        <v>1510</v>
      </c>
      <c r="E338" s="3" t="s">
        <v>1511</v>
      </c>
      <c r="F338" s="2" t="n">
        <v>1</v>
      </c>
      <c r="G338" s="2" t="s">
        <v>314</v>
      </c>
      <c r="H338" s="3" t="s">
        <v>315</v>
      </c>
      <c r="I338" s="10" t="n">
        <v>224460581</v>
      </c>
      <c r="J338" s="11" t="n">
        <f aca="false">I338/1000</f>
        <v>224460.581</v>
      </c>
      <c r="K338" s="10" t="n">
        <v>7778001</v>
      </c>
      <c r="L338" s="12" t="n">
        <f aca="false">K338/1000</f>
        <v>7778.001</v>
      </c>
      <c r="M338" s="13" t="n">
        <f aca="false">IF(SUMIFS($I$3:$I$30000,$B$3:$B$30000,$B338,$C$3:$C$30000,$C338,$D$3:$D$30000,$D338)=0,0,I338/SUMIFS($I$3:$I$30000,$B$3:$B$30000,$B338,$C$3:$C$30000,$C338,$D$3:$D$30000,$D338))</f>
        <v>0.970291104214701</v>
      </c>
      <c r="N338" s="10" t="n">
        <v>0</v>
      </c>
      <c r="O338" s="11" t="n">
        <f aca="false">N338/1000</f>
        <v>0</v>
      </c>
      <c r="P338" s="10" t="n">
        <v>0</v>
      </c>
      <c r="Q338" s="12" t="n">
        <f aca="false">P338/1000</f>
        <v>0</v>
      </c>
      <c r="R338" s="10" t="n">
        <v>231333236</v>
      </c>
      <c r="S338" s="10" t="n">
        <v>7881279</v>
      </c>
    </row>
    <row r="339" customFormat="false" ht="15" hidden="false" customHeight="false" outlineLevel="0" collapsed="false">
      <c r="A339" s="3" t="s">
        <v>517</v>
      </c>
      <c r="B339" s="2" t="s">
        <v>518</v>
      </c>
      <c r="C339" s="2" t="n">
        <v>2024</v>
      </c>
      <c r="D339" s="2" t="s">
        <v>1510</v>
      </c>
      <c r="E339" s="3" t="s">
        <v>1511</v>
      </c>
      <c r="F339" s="2" t="n">
        <v>2</v>
      </c>
      <c r="G339" s="2" t="s">
        <v>107</v>
      </c>
      <c r="H339" s="3" t="s">
        <v>108</v>
      </c>
      <c r="I339" s="10" t="n">
        <v>3586436</v>
      </c>
      <c r="J339" s="11" t="n">
        <f aca="false">I339/1000</f>
        <v>3586.436</v>
      </c>
      <c r="K339" s="10" t="n">
        <v>35909</v>
      </c>
      <c r="L339" s="12" t="n">
        <f aca="false">K339/1000</f>
        <v>35.909</v>
      </c>
      <c r="M339" s="13" t="n">
        <f aca="false">IF(SUMIFS($I$3:$I$30000,$B$3:$B$30000,$B339,$C$3:$C$30000,$C339,$D$3:$D$30000,$D339)=0,0,I339/SUMIFS($I$3:$I$30000,$B$3:$B$30000,$B339,$C$3:$C$30000,$C339,$D$3:$D$30000,$D339))</f>
        <v>0.0155033321714308</v>
      </c>
      <c r="N339" s="10" t="n">
        <v>1263783</v>
      </c>
      <c r="O339" s="11" t="n">
        <f aca="false">N339/1000</f>
        <v>1263.783</v>
      </c>
      <c r="P339" s="10" t="n">
        <v>40048</v>
      </c>
      <c r="Q339" s="12" t="n">
        <f aca="false">P339/1000</f>
        <v>40.048</v>
      </c>
      <c r="R339" s="10" t="n">
        <v>231333236</v>
      </c>
      <c r="S339" s="10" t="n">
        <v>7881279</v>
      </c>
    </row>
    <row r="340" customFormat="false" ht="15" hidden="false" customHeight="false" outlineLevel="0" collapsed="false">
      <c r="A340" s="3" t="s">
        <v>517</v>
      </c>
      <c r="B340" s="2" t="s">
        <v>518</v>
      </c>
      <c r="C340" s="2" t="n">
        <v>2024</v>
      </c>
      <c r="D340" s="2" t="s">
        <v>1510</v>
      </c>
      <c r="E340" s="3" t="s">
        <v>1511</v>
      </c>
      <c r="F340" s="2" t="n">
        <v>3</v>
      </c>
      <c r="G340" s="2" t="s">
        <v>247</v>
      </c>
      <c r="H340" s="3" t="s">
        <v>248</v>
      </c>
      <c r="I340" s="10" t="n">
        <v>1813571</v>
      </c>
      <c r="J340" s="11" t="n">
        <f aca="false">I340/1000</f>
        <v>1813.571</v>
      </c>
      <c r="K340" s="10" t="n">
        <v>63000</v>
      </c>
      <c r="L340" s="12" t="n">
        <f aca="false">K340/1000</f>
        <v>63</v>
      </c>
      <c r="M340" s="13" t="n">
        <f aca="false">IF(SUMIFS($I$3:$I$30000,$B$3:$B$30000,$B340,$C$3:$C$30000,$C340,$D$3:$D$30000,$D340)=0,0,I340/SUMIFS($I$3:$I$30000,$B$3:$B$30000,$B340,$C$3:$C$30000,$C340,$D$3:$D$30000,$D340))</f>
        <v>0.00783964739074501</v>
      </c>
      <c r="N340" s="10" t="n">
        <v>0</v>
      </c>
      <c r="O340" s="11" t="n">
        <f aca="false">N340/1000</f>
        <v>0</v>
      </c>
      <c r="P340" s="10" t="n">
        <v>0</v>
      </c>
      <c r="Q340" s="12" t="n">
        <f aca="false">P340/1000</f>
        <v>0</v>
      </c>
      <c r="R340" s="10" t="n">
        <v>231333236</v>
      </c>
      <c r="S340" s="10" t="n">
        <v>7881279</v>
      </c>
    </row>
    <row r="341" customFormat="false" ht="15" hidden="false" customHeight="false" outlineLevel="0" collapsed="false">
      <c r="A341" s="3" t="s">
        <v>517</v>
      </c>
      <c r="B341" s="2" t="s">
        <v>518</v>
      </c>
      <c r="C341" s="2" t="n">
        <v>2024</v>
      </c>
      <c r="D341" s="2" t="s">
        <v>1510</v>
      </c>
      <c r="E341" s="3" t="s">
        <v>1511</v>
      </c>
      <c r="F341" s="2" t="n">
        <v>4</v>
      </c>
      <c r="G341" s="2" t="s">
        <v>97</v>
      </c>
      <c r="H341" s="3" t="s">
        <v>98</v>
      </c>
      <c r="I341" s="10" t="n">
        <v>1330519</v>
      </c>
      <c r="J341" s="11" t="n">
        <f aca="false">I341/1000</f>
        <v>1330.519</v>
      </c>
      <c r="K341" s="10" t="n">
        <v>2504</v>
      </c>
      <c r="L341" s="12" t="n">
        <f aca="false">K341/1000</f>
        <v>2.504</v>
      </c>
      <c r="M341" s="13" t="n">
        <f aca="false">IF(SUMIFS($I$3:$I$30000,$B$3:$B$30000,$B341,$C$3:$C$30000,$C341,$D$3:$D$30000,$D341)=0,0,I341/SUMIFS($I$3:$I$30000,$B$3:$B$30000,$B341,$C$3:$C$30000,$C341,$D$3:$D$30000,$D341))</f>
        <v>0.00575152547470524</v>
      </c>
      <c r="N341" s="10" t="n">
        <v>2790028</v>
      </c>
      <c r="O341" s="11" t="n">
        <f aca="false">N341/1000</f>
        <v>2790.028</v>
      </c>
      <c r="P341" s="10" t="n">
        <v>1782</v>
      </c>
      <c r="Q341" s="12" t="n">
        <f aca="false">P341/1000</f>
        <v>1.782</v>
      </c>
      <c r="R341" s="10" t="n">
        <v>231333236</v>
      </c>
      <c r="S341" s="10" t="n">
        <v>7881279</v>
      </c>
    </row>
    <row r="342" customFormat="false" ht="15" hidden="false" customHeight="false" outlineLevel="0" collapsed="false">
      <c r="A342" s="3" t="s">
        <v>517</v>
      </c>
      <c r="B342" s="2" t="s">
        <v>518</v>
      </c>
      <c r="C342" s="2" t="n">
        <v>2024</v>
      </c>
      <c r="D342" s="2" t="s">
        <v>1510</v>
      </c>
      <c r="E342" s="3" t="s">
        <v>1511</v>
      </c>
      <c r="F342" s="2" t="n">
        <v>5</v>
      </c>
      <c r="G342" s="2" t="s">
        <v>102</v>
      </c>
      <c r="H342" s="3" t="s">
        <v>103</v>
      </c>
      <c r="I342" s="10" t="n">
        <v>93957</v>
      </c>
      <c r="J342" s="11" t="n">
        <f aca="false">I342/1000</f>
        <v>93.957</v>
      </c>
      <c r="K342" s="10" t="n">
        <v>1804</v>
      </c>
      <c r="L342" s="12" t="n">
        <f aca="false">K342/1000</f>
        <v>1.804</v>
      </c>
      <c r="M342" s="13" t="n">
        <f aca="false">IF(SUMIFS($I$3:$I$30000,$B$3:$B$30000,$B342,$C$3:$C$30000,$C342,$D$3:$D$30000,$D342)=0,0,I342/SUMIFS($I$3:$I$30000,$B$3:$B$30000,$B342,$C$3:$C$30000,$C342,$D$3:$D$30000,$D342))</f>
        <v>0.000406154349563502</v>
      </c>
      <c r="N342" s="10" t="n">
        <v>640561</v>
      </c>
      <c r="O342" s="11" t="n">
        <f aca="false">N342/1000</f>
        <v>640.561</v>
      </c>
      <c r="P342" s="10" t="n">
        <v>21250</v>
      </c>
      <c r="Q342" s="12" t="n">
        <f aca="false">P342/1000</f>
        <v>21.25</v>
      </c>
      <c r="R342" s="10" t="n">
        <v>231333236</v>
      </c>
      <c r="S342" s="10" t="n">
        <v>7881279</v>
      </c>
    </row>
    <row r="343" customFormat="false" ht="15" hidden="false" customHeight="false" outlineLevel="0" collapsed="false">
      <c r="A343" s="3" t="s">
        <v>517</v>
      </c>
      <c r="B343" s="2" t="s">
        <v>518</v>
      </c>
      <c r="C343" s="2" t="n">
        <v>2024</v>
      </c>
      <c r="D343" s="2" t="s">
        <v>1510</v>
      </c>
      <c r="E343" s="3" t="s">
        <v>1511</v>
      </c>
      <c r="F343" s="2" t="n">
        <v>6</v>
      </c>
      <c r="G343" s="2" t="s">
        <v>142</v>
      </c>
      <c r="H343" s="3" t="s">
        <v>143</v>
      </c>
      <c r="I343" s="10" t="n">
        <v>43626</v>
      </c>
      <c r="J343" s="11" t="n">
        <f aca="false">I343/1000</f>
        <v>43.626</v>
      </c>
      <c r="K343" s="10" t="n">
        <v>50</v>
      </c>
      <c r="L343" s="12" t="n">
        <f aca="false">K343/1000</f>
        <v>0.05</v>
      </c>
      <c r="M343" s="13" t="n">
        <f aca="false">IF(SUMIFS($I$3:$I$30000,$B$3:$B$30000,$B343,$C$3:$C$30000,$C343,$D$3:$D$30000,$D343)=0,0,I343/SUMIFS($I$3:$I$30000,$B$3:$B$30000,$B343,$C$3:$C$30000,$C343,$D$3:$D$30000,$D343))</f>
        <v>0.000188585093756264</v>
      </c>
      <c r="N343" s="10" t="n">
        <v>0</v>
      </c>
      <c r="O343" s="11" t="n">
        <f aca="false">N343/1000</f>
        <v>0</v>
      </c>
      <c r="P343" s="10" t="n">
        <v>0</v>
      </c>
      <c r="Q343" s="12" t="n">
        <f aca="false">P343/1000</f>
        <v>0</v>
      </c>
      <c r="R343" s="10" t="n">
        <v>231333236</v>
      </c>
      <c r="S343" s="10" t="n">
        <v>7881279</v>
      </c>
    </row>
    <row r="344" customFormat="false" ht="15" hidden="false" customHeight="false" outlineLevel="0" collapsed="false">
      <c r="A344" s="3" t="s">
        <v>517</v>
      </c>
      <c r="B344" s="2" t="s">
        <v>518</v>
      </c>
      <c r="C344" s="2" t="n">
        <v>2024</v>
      </c>
      <c r="D344" s="2" t="s">
        <v>1510</v>
      </c>
      <c r="E344" s="3" t="s">
        <v>1511</v>
      </c>
      <c r="F344" s="2" t="n">
        <v>7</v>
      </c>
      <c r="G344" s="2" t="s">
        <v>171</v>
      </c>
      <c r="H344" s="3" t="s">
        <v>172</v>
      </c>
      <c r="I344" s="10" t="n">
        <v>3615</v>
      </c>
      <c r="J344" s="11" t="n">
        <f aca="false">I344/1000</f>
        <v>3.615</v>
      </c>
      <c r="K344" s="10" t="n">
        <v>0</v>
      </c>
      <c r="L344" s="12" t="n">
        <f aca="false">K344/1000</f>
        <v>0</v>
      </c>
      <c r="M344" s="13" t="n">
        <f aca="false">IF(SUMIFS($I$3:$I$30000,$B$3:$B$30000,$B344,$C$3:$C$30000,$C344,$D$3:$D$30000,$D344)=0,0,I344/SUMIFS($I$3:$I$30000,$B$3:$B$30000,$B344,$C$3:$C$30000,$C344,$D$3:$D$30000,$D344))</f>
        <v>1.56268077277058E-005</v>
      </c>
      <c r="N344" s="10" t="n">
        <v>0</v>
      </c>
      <c r="O344" s="11" t="n">
        <f aca="false">N344/1000</f>
        <v>0</v>
      </c>
      <c r="P344" s="10" t="n">
        <v>0</v>
      </c>
      <c r="Q344" s="12" t="n">
        <f aca="false">P344/1000</f>
        <v>0</v>
      </c>
      <c r="R344" s="10" t="n">
        <v>231333236</v>
      </c>
      <c r="S344" s="10" t="n">
        <v>7881279</v>
      </c>
    </row>
    <row r="345" customFormat="false" ht="15" hidden="false" customHeight="false" outlineLevel="0" collapsed="false">
      <c r="A345" s="3" t="s">
        <v>517</v>
      </c>
      <c r="B345" s="2" t="s">
        <v>518</v>
      </c>
      <c r="C345" s="2" t="n">
        <v>2024</v>
      </c>
      <c r="D345" s="2" t="s">
        <v>1510</v>
      </c>
      <c r="E345" s="3" t="s">
        <v>1511</v>
      </c>
      <c r="F345" s="2" t="n">
        <v>8</v>
      </c>
      <c r="G345" s="2" t="s">
        <v>137</v>
      </c>
      <c r="H345" s="3" t="s">
        <v>138</v>
      </c>
      <c r="I345" s="10" t="n">
        <v>794</v>
      </c>
      <c r="J345" s="11" t="n">
        <f aca="false">I345/1000</f>
        <v>0.794</v>
      </c>
      <c r="K345" s="10" t="n">
        <v>5</v>
      </c>
      <c r="L345" s="12" t="n">
        <f aca="false">K345/1000</f>
        <v>0.005</v>
      </c>
      <c r="M345" s="13" t="n">
        <f aca="false">IF(SUMIFS($I$3:$I$30000,$B$3:$B$30000,$B345,$C$3:$C$30000,$C345,$D$3:$D$30000,$D345)=0,0,I345/SUMIFS($I$3:$I$30000,$B$3:$B$30000,$B345,$C$3:$C$30000,$C345,$D$3:$D$30000,$D345))</f>
        <v>3.43227810118906E-006</v>
      </c>
      <c r="N345" s="10" t="n">
        <v>55832</v>
      </c>
      <c r="O345" s="11" t="n">
        <f aca="false">N345/1000</f>
        <v>55.832</v>
      </c>
      <c r="P345" s="10" t="n">
        <v>2503</v>
      </c>
      <c r="Q345" s="12" t="n">
        <f aca="false">P345/1000</f>
        <v>2.503</v>
      </c>
      <c r="R345" s="10" t="n">
        <v>231333236</v>
      </c>
      <c r="S345" s="10" t="n">
        <v>7881279</v>
      </c>
    </row>
    <row r="346" customFormat="false" ht="15" hidden="false" customHeight="false" outlineLevel="0" collapsed="false">
      <c r="A346" s="3" t="s">
        <v>517</v>
      </c>
      <c r="B346" s="2" t="s">
        <v>518</v>
      </c>
      <c r="C346" s="2" t="n">
        <v>2024</v>
      </c>
      <c r="D346" s="2" t="s">
        <v>1510</v>
      </c>
      <c r="E346" s="3" t="s">
        <v>1511</v>
      </c>
      <c r="F346" s="2" t="n">
        <v>9</v>
      </c>
      <c r="G346" s="2" t="s">
        <v>162</v>
      </c>
      <c r="H346" s="3" t="s">
        <v>163</v>
      </c>
      <c r="I346" s="10" t="n">
        <v>137</v>
      </c>
      <c r="J346" s="11" t="n">
        <f aca="false">I346/1000</f>
        <v>0.137</v>
      </c>
      <c r="K346" s="10" t="n">
        <v>6</v>
      </c>
      <c r="L346" s="12" t="n">
        <f aca="false">K346/1000</f>
        <v>0.006</v>
      </c>
      <c r="M346" s="13" t="n">
        <f aca="false">IF(SUMIFS($I$3:$I$30000,$B$3:$B$30000,$B346,$C$3:$C$30000,$C346,$D$3:$D$30000,$D346)=0,0,I346/SUMIFS($I$3:$I$30000,$B$3:$B$30000,$B346,$C$3:$C$30000,$C346,$D$3:$D$30000,$D346))</f>
        <v>5.92219269348742E-007</v>
      </c>
      <c r="N346" s="10" t="n">
        <v>0</v>
      </c>
      <c r="O346" s="11" t="n">
        <f aca="false">N346/1000</f>
        <v>0</v>
      </c>
      <c r="P346" s="10" t="n">
        <v>0</v>
      </c>
      <c r="Q346" s="12" t="n">
        <f aca="false">P346/1000</f>
        <v>0</v>
      </c>
      <c r="R346" s="10" t="n">
        <v>231333236</v>
      </c>
      <c r="S346" s="10" t="n">
        <v>7881279</v>
      </c>
    </row>
    <row r="347" customFormat="false" ht="15" hidden="false" customHeight="false" outlineLevel="0" collapsed="false">
      <c r="A347" s="3" t="s">
        <v>517</v>
      </c>
      <c r="B347" s="2" t="s">
        <v>518</v>
      </c>
      <c r="C347" s="2" t="n">
        <v>2024</v>
      </c>
      <c r="D347" s="2" t="s">
        <v>1510</v>
      </c>
      <c r="E347" s="3" t="s">
        <v>1511</v>
      </c>
      <c r="F347" s="2" t="n">
        <v>10</v>
      </c>
      <c r="G347" s="2" t="s">
        <v>147</v>
      </c>
      <c r="H347" s="3" t="s">
        <v>148</v>
      </c>
      <c r="I347" s="10" t="n">
        <v>0</v>
      </c>
      <c r="J347" s="11" t="n">
        <f aca="false">I347/1000</f>
        <v>0</v>
      </c>
      <c r="K347" s="10" t="n">
        <v>0</v>
      </c>
      <c r="L347" s="12" t="n">
        <f aca="false">K347/1000</f>
        <v>0</v>
      </c>
      <c r="M347" s="13" t="n">
        <f aca="false">IF(SUMIFS($I$3:$I$30000,$B$3:$B$30000,$B347,$C$3:$C$30000,$C347,$D$3:$D$30000,$D347)=0,0,I347/SUMIFS($I$3:$I$30000,$B$3:$B$30000,$B347,$C$3:$C$30000,$C347,$D$3:$D$30000,$D347))</f>
        <v>0</v>
      </c>
      <c r="N347" s="10" t="n">
        <v>88988</v>
      </c>
      <c r="O347" s="11" t="n">
        <f aca="false">N347/1000</f>
        <v>88.988</v>
      </c>
      <c r="P347" s="10" t="n">
        <v>3000</v>
      </c>
      <c r="Q347" s="12" t="n">
        <f aca="false">P347/1000</f>
        <v>3</v>
      </c>
      <c r="R347" s="10" t="n">
        <v>231333236</v>
      </c>
      <c r="S347" s="10" t="n">
        <v>7881279</v>
      </c>
    </row>
    <row r="348" customFormat="false" ht="15" hidden="false" customHeight="false" outlineLevel="0" collapsed="false">
      <c r="A348" s="3" t="s">
        <v>517</v>
      </c>
      <c r="B348" s="2" t="s">
        <v>518</v>
      </c>
      <c r="C348" s="2" t="n">
        <v>2024</v>
      </c>
      <c r="D348" s="2" t="s">
        <v>1510</v>
      </c>
      <c r="E348" s="3" t="s">
        <v>1511</v>
      </c>
      <c r="F348" s="2" t="n">
        <v>11</v>
      </c>
      <c r="G348" s="2" t="s">
        <v>197</v>
      </c>
      <c r="H348" s="3" t="s">
        <v>198</v>
      </c>
      <c r="I348" s="10" t="n">
        <v>0</v>
      </c>
      <c r="J348" s="11" t="n">
        <f aca="false">I348/1000</f>
        <v>0</v>
      </c>
      <c r="K348" s="10" t="n">
        <v>0</v>
      </c>
      <c r="L348" s="12" t="n">
        <f aca="false">K348/1000</f>
        <v>0</v>
      </c>
      <c r="M348" s="13" t="n">
        <f aca="false">IF(SUMIFS($I$3:$I$30000,$B$3:$B$30000,$B348,$C$3:$C$30000,$C348,$D$3:$D$30000,$D348)=0,0,I348/SUMIFS($I$3:$I$30000,$B$3:$B$30000,$B348,$C$3:$C$30000,$C348,$D$3:$D$30000,$D348))</f>
        <v>0</v>
      </c>
      <c r="N348" s="10" t="n">
        <v>97652</v>
      </c>
      <c r="O348" s="11" t="n">
        <f aca="false">N348/1000</f>
        <v>97.652</v>
      </c>
      <c r="P348" s="10" t="n">
        <v>3000</v>
      </c>
      <c r="Q348" s="12" t="n">
        <f aca="false">P348/1000</f>
        <v>3</v>
      </c>
      <c r="R348" s="10" t="n">
        <v>231333236</v>
      </c>
      <c r="S348" s="10" t="n">
        <v>7881279</v>
      </c>
    </row>
    <row r="349" customFormat="false" ht="15" hidden="false" customHeight="false" outlineLevel="0" collapsed="false">
      <c r="A349" s="3" t="s">
        <v>517</v>
      </c>
      <c r="B349" s="2" t="s">
        <v>518</v>
      </c>
      <c r="C349" s="2" t="n">
        <v>2024</v>
      </c>
      <c r="D349" s="2" t="s">
        <v>1510</v>
      </c>
      <c r="E349" s="3" t="s">
        <v>1511</v>
      </c>
      <c r="F349" s="2" t="n">
        <v>12</v>
      </c>
      <c r="G349" s="2" t="s">
        <v>132</v>
      </c>
      <c r="H349" s="3" t="s">
        <v>133</v>
      </c>
      <c r="I349" s="10" t="n">
        <v>0</v>
      </c>
      <c r="J349" s="11" t="n">
        <f aca="false">I349/1000</f>
        <v>0</v>
      </c>
      <c r="K349" s="10" t="n">
        <v>0</v>
      </c>
      <c r="L349" s="12" t="n">
        <f aca="false">K349/1000</f>
        <v>0</v>
      </c>
      <c r="M349" s="13" t="n">
        <f aca="false">IF(SUMIFS($I$3:$I$30000,$B$3:$B$30000,$B349,$C$3:$C$30000,$C349,$D$3:$D$30000,$D349)=0,0,I349/SUMIFS($I$3:$I$30000,$B$3:$B$30000,$B349,$C$3:$C$30000,$C349,$D$3:$D$30000,$D349))</f>
        <v>0</v>
      </c>
      <c r="N349" s="10" t="n">
        <v>33</v>
      </c>
      <c r="O349" s="11" t="n">
        <f aca="false">N349/1000</f>
        <v>0.033</v>
      </c>
      <c r="P349" s="10" t="n">
        <v>1</v>
      </c>
      <c r="Q349" s="12" t="n">
        <f aca="false">P349/1000</f>
        <v>0.001</v>
      </c>
      <c r="R349" s="10" t="n">
        <v>231333236</v>
      </c>
      <c r="S349" s="10" t="n">
        <v>7881279</v>
      </c>
    </row>
    <row r="350" customFormat="false" ht="15" hidden="false" customHeight="false" outlineLevel="0" collapsed="false">
      <c r="A350" s="3" t="s">
        <v>517</v>
      </c>
      <c r="B350" s="2" t="s">
        <v>518</v>
      </c>
      <c r="C350" s="2" t="n">
        <v>2024</v>
      </c>
      <c r="D350" s="2" t="s">
        <v>1510</v>
      </c>
      <c r="E350" s="3" t="s">
        <v>1511</v>
      </c>
      <c r="F350" s="2" t="n">
        <v>13</v>
      </c>
      <c r="G350" s="2" t="s">
        <v>180</v>
      </c>
      <c r="H350" s="3" t="s">
        <v>181</v>
      </c>
      <c r="I350" s="10" t="n">
        <v>0</v>
      </c>
      <c r="J350" s="11" t="n">
        <f aca="false">I350/1000</f>
        <v>0</v>
      </c>
      <c r="K350" s="10" t="n">
        <v>0</v>
      </c>
      <c r="L350" s="12" t="n">
        <f aca="false">K350/1000</f>
        <v>0</v>
      </c>
      <c r="M350" s="13" t="n">
        <f aca="false">IF(SUMIFS($I$3:$I$30000,$B$3:$B$30000,$B350,$C$3:$C$30000,$C350,$D$3:$D$30000,$D350)=0,0,I350/SUMIFS($I$3:$I$30000,$B$3:$B$30000,$B350,$C$3:$C$30000,$C350,$D$3:$D$30000,$D350))</f>
        <v>0</v>
      </c>
      <c r="N350" s="10" t="n">
        <v>624090</v>
      </c>
      <c r="O350" s="11" t="n">
        <f aca="false">N350/1000</f>
        <v>624.09</v>
      </c>
      <c r="P350" s="10" t="n">
        <v>20001</v>
      </c>
      <c r="Q350" s="12" t="n">
        <f aca="false">P350/1000</f>
        <v>20.001</v>
      </c>
      <c r="R350" s="10" t="n">
        <v>231333236</v>
      </c>
      <c r="S350" s="10" t="n">
        <v>7881279</v>
      </c>
    </row>
    <row r="351" customFormat="false" ht="15" hidden="false" customHeight="false" outlineLevel="0" collapsed="false">
      <c r="A351" s="3" t="s">
        <v>517</v>
      </c>
      <c r="B351" s="2" t="s">
        <v>518</v>
      </c>
      <c r="C351" s="2" t="n">
        <v>2024</v>
      </c>
      <c r="D351" s="2" t="s">
        <v>1510</v>
      </c>
      <c r="E351" s="3" t="s">
        <v>1511</v>
      </c>
      <c r="F351" s="2" t="n">
        <v>14</v>
      </c>
      <c r="G351" s="2" t="s">
        <v>422</v>
      </c>
      <c r="H351" s="3" t="s">
        <v>423</v>
      </c>
      <c r="I351" s="10" t="n">
        <v>0</v>
      </c>
      <c r="J351" s="11" t="n">
        <f aca="false">I351/1000</f>
        <v>0</v>
      </c>
      <c r="K351" s="10" t="n">
        <v>0</v>
      </c>
      <c r="L351" s="12" t="n">
        <f aca="false">K351/1000</f>
        <v>0</v>
      </c>
      <c r="M351" s="13" t="n">
        <f aca="false">IF(SUMIFS($I$3:$I$30000,$B$3:$B$30000,$B351,$C$3:$C$30000,$C351,$D$3:$D$30000,$D351)=0,0,I351/SUMIFS($I$3:$I$30000,$B$3:$B$30000,$B351,$C$3:$C$30000,$C351,$D$3:$D$30000,$D351))</f>
        <v>0</v>
      </c>
      <c r="N351" s="10" t="n">
        <v>16190</v>
      </c>
      <c r="O351" s="11" t="n">
        <f aca="false">N351/1000</f>
        <v>16.19</v>
      </c>
      <c r="P351" s="10" t="n">
        <v>250</v>
      </c>
      <c r="Q351" s="12" t="n">
        <f aca="false">P351/1000</f>
        <v>0.25</v>
      </c>
      <c r="R351" s="10" t="n">
        <v>231333236</v>
      </c>
      <c r="S351" s="10" t="n">
        <v>7881279</v>
      </c>
    </row>
    <row r="352" customFormat="false" ht="15" hidden="false" customHeight="false" outlineLevel="0" collapsed="false">
      <c r="A352" s="3" t="s">
        <v>517</v>
      </c>
      <c r="B352" s="2" t="s">
        <v>518</v>
      </c>
      <c r="C352" s="2" t="n">
        <v>2024</v>
      </c>
      <c r="D352" s="2" t="s">
        <v>1510</v>
      </c>
      <c r="E352" s="3" t="s">
        <v>1511</v>
      </c>
      <c r="F352" s="2" t="n">
        <v>15</v>
      </c>
      <c r="G352" s="2" t="s">
        <v>157</v>
      </c>
      <c r="H352" s="3" t="s">
        <v>158</v>
      </c>
      <c r="I352" s="10" t="n">
        <v>0</v>
      </c>
      <c r="J352" s="11" t="n">
        <f aca="false">I352/1000</f>
        <v>0</v>
      </c>
      <c r="K352" s="10" t="n">
        <v>0</v>
      </c>
      <c r="L352" s="12" t="n">
        <f aca="false">K352/1000</f>
        <v>0</v>
      </c>
      <c r="M352" s="13" t="n">
        <f aca="false">IF(SUMIFS($I$3:$I$30000,$B$3:$B$30000,$B352,$C$3:$C$30000,$C352,$D$3:$D$30000,$D352)=0,0,I352/SUMIFS($I$3:$I$30000,$B$3:$B$30000,$B352,$C$3:$C$30000,$C352,$D$3:$D$30000,$D352))</f>
        <v>0</v>
      </c>
      <c r="N352" s="10" t="n">
        <v>26563</v>
      </c>
      <c r="O352" s="11" t="n">
        <f aca="false">N352/1000</f>
        <v>26.563</v>
      </c>
      <c r="P352" s="10" t="n">
        <v>9</v>
      </c>
      <c r="Q352" s="12" t="n">
        <f aca="false">P352/1000</f>
        <v>0.009</v>
      </c>
      <c r="R352" s="10" t="n">
        <v>231333236</v>
      </c>
      <c r="S352" s="10" t="n">
        <v>7881279</v>
      </c>
    </row>
    <row r="353" customFormat="false" ht="15" hidden="false" customHeight="false" outlineLevel="0" collapsed="false">
      <c r="A353" s="3" t="s">
        <v>517</v>
      </c>
      <c r="B353" s="2" t="s">
        <v>518</v>
      </c>
      <c r="C353" s="2" t="n">
        <v>2024</v>
      </c>
      <c r="D353" s="2" t="s">
        <v>1510</v>
      </c>
      <c r="E353" s="3" t="s">
        <v>1511</v>
      </c>
      <c r="F353" s="2" t="n">
        <v>16</v>
      </c>
      <c r="G353" s="2" t="s">
        <v>210</v>
      </c>
      <c r="H353" s="3" t="s">
        <v>211</v>
      </c>
      <c r="I353" s="10" t="n">
        <v>0</v>
      </c>
      <c r="J353" s="11" t="n">
        <f aca="false">I353/1000</f>
        <v>0</v>
      </c>
      <c r="K353" s="10" t="n">
        <v>0</v>
      </c>
      <c r="L353" s="12" t="n">
        <f aca="false">K353/1000</f>
        <v>0</v>
      </c>
      <c r="M353" s="13" t="n">
        <f aca="false">IF(SUMIFS($I$3:$I$30000,$B$3:$B$30000,$B353,$C$3:$C$30000,$C353,$D$3:$D$30000,$D353)=0,0,I353/SUMIFS($I$3:$I$30000,$B$3:$B$30000,$B353,$C$3:$C$30000,$C353,$D$3:$D$30000,$D353))</f>
        <v>0</v>
      </c>
      <c r="N353" s="10" t="n">
        <v>61187</v>
      </c>
      <c r="O353" s="11" t="n">
        <f aca="false">N353/1000</f>
        <v>61.187</v>
      </c>
      <c r="P353" s="10" t="n">
        <v>411</v>
      </c>
      <c r="Q353" s="12" t="n">
        <f aca="false">P353/1000</f>
        <v>0.411</v>
      </c>
      <c r="R353" s="10" t="n">
        <v>231333236</v>
      </c>
      <c r="S353" s="10" t="n">
        <v>7881279</v>
      </c>
    </row>
    <row r="354" customFormat="false" ht="15" hidden="false" customHeight="false" outlineLevel="0" collapsed="false">
      <c r="A354" s="3" t="s">
        <v>517</v>
      </c>
      <c r="B354" s="2" t="s">
        <v>518</v>
      </c>
      <c r="C354" s="2" t="n">
        <v>2025</v>
      </c>
      <c r="D354" s="2" t="s">
        <v>1508</v>
      </c>
      <c r="E354" s="3" t="s">
        <v>1509</v>
      </c>
      <c r="F354" s="2" t="n">
        <v>1</v>
      </c>
      <c r="G354" s="2" t="s">
        <v>107</v>
      </c>
      <c r="H354" s="3" t="s">
        <v>108</v>
      </c>
      <c r="I354" s="10" t="n">
        <v>250</v>
      </c>
      <c r="J354" s="11" t="n">
        <f aca="false">I354/1000</f>
        <v>0.25</v>
      </c>
      <c r="K354" s="10" t="n">
        <v>0</v>
      </c>
      <c r="L354" s="12" t="n">
        <f aca="false">K354/1000</f>
        <v>0</v>
      </c>
      <c r="M354" s="13" t="n">
        <f aca="false">IF(SUMIFS($I$3:$I$30000,$B$3:$B$30000,$B354,$C$3:$C$30000,$C354,$D$3:$D$30000,$D354)=0,0,I354/SUMIFS($I$3:$I$30000,$B$3:$B$30000,$B354,$C$3:$C$30000,$C354,$D$3:$D$30000,$D354))</f>
        <v>0.961538461538462</v>
      </c>
      <c r="N354" s="10" t="n">
        <v>0</v>
      </c>
      <c r="O354" s="11" t="n">
        <f aca="false">N354/1000</f>
        <v>0</v>
      </c>
      <c r="P354" s="10" t="n">
        <v>0</v>
      </c>
      <c r="Q354" s="12" t="n">
        <f aca="false">P354/1000</f>
        <v>0</v>
      </c>
      <c r="R354" s="10" t="n">
        <v>260</v>
      </c>
      <c r="S354" s="10" t="n">
        <v>0</v>
      </c>
    </row>
    <row r="355" customFormat="false" ht="15" hidden="false" customHeight="false" outlineLevel="0" collapsed="false">
      <c r="A355" s="3" t="s">
        <v>517</v>
      </c>
      <c r="B355" s="2" t="s">
        <v>518</v>
      </c>
      <c r="C355" s="2" t="n">
        <v>2025</v>
      </c>
      <c r="D355" s="2" t="s">
        <v>1508</v>
      </c>
      <c r="E355" s="3" t="s">
        <v>1509</v>
      </c>
      <c r="F355" s="2" t="n">
        <v>2</v>
      </c>
      <c r="G355" s="2" t="s">
        <v>462</v>
      </c>
      <c r="H355" s="3" t="s">
        <v>463</v>
      </c>
      <c r="I355" s="10" t="n">
        <v>10</v>
      </c>
      <c r="J355" s="11" t="n">
        <f aca="false">I355/1000</f>
        <v>0.01</v>
      </c>
      <c r="K355" s="10" t="n">
        <v>0</v>
      </c>
      <c r="L355" s="12" t="n">
        <f aca="false">K355/1000</f>
        <v>0</v>
      </c>
      <c r="M355" s="13" t="n">
        <f aca="false">IF(SUMIFS($I$3:$I$30000,$B$3:$B$30000,$B355,$C$3:$C$30000,$C355,$D$3:$D$30000,$D355)=0,0,I355/SUMIFS($I$3:$I$30000,$B$3:$B$30000,$B355,$C$3:$C$30000,$C355,$D$3:$D$30000,$D355))</f>
        <v>0.0384615384615385</v>
      </c>
      <c r="N355" s="10" t="n">
        <v>0</v>
      </c>
      <c r="O355" s="11" t="n">
        <f aca="false">N355/1000</f>
        <v>0</v>
      </c>
      <c r="P355" s="10" t="n">
        <v>0</v>
      </c>
      <c r="Q355" s="12" t="n">
        <f aca="false">P355/1000</f>
        <v>0</v>
      </c>
      <c r="R355" s="10" t="n">
        <v>260</v>
      </c>
      <c r="S355" s="10" t="n">
        <v>0</v>
      </c>
    </row>
    <row r="356" customFormat="false" ht="15" hidden="false" customHeight="false" outlineLevel="0" collapsed="false">
      <c r="A356" s="3" t="s">
        <v>517</v>
      </c>
      <c r="B356" s="2" t="s">
        <v>518</v>
      </c>
      <c r="C356" s="2" t="n">
        <v>2025</v>
      </c>
      <c r="D356" s="2" t="s">
        <v>1510</v>
      </c>
      <c r="E356" s="3" t="s">
        <v>1511</v>
      </c>
      <c r="F356" s="2" t="n">
        <v>1</v>
      </c>
      <c r="G356" s="2" t="s">
        <v>314</v>
      </c>
      <c r="H356" s="3" t="s">
        <v>315</v>
      </c>
      <c r="I356" s="10" t="n">
        <v>222904267</v>
      </c>
      <c r="J356" s="11" t="n">
        <f aca="false">I356/1000</f>
        <v>222904.267</v>
      </c>
      <c r="K356" s="10" t="n">
        <v>7676749</v>
      </c>
      <c r="L356" s="12" t="n">
        <f aca="false">K356/1000</f>
        <v>7676.749</v>
      </c>
      <c r="M356" s="13" t="n">
        <f aca="false">IF(SUMIFS($I$3:$I$30000,$B$3:$B$30000,$B356,$C$3:$C$30000,$C356,$D$3:$D$30000,$D356)=0,0,I356/SUMIFS($I$3:$I$30000,$B$3:$B$30000,$B356,$C$3:$C$30000,$C356,$D$3:$D$30000,$D356))</f>
        <v>0.96910163159462</v>
      </c>
      <c r="N356" s="10" t="n">
        <v>0</v>
      </c>
      <c r="O356" s="11" t="n">
        <f aca="false">N356/1000</f>
        <v>0</v>
      </c>
      <c r="P356" s="10" t="n">
        <v>0</v>
      </c>
      <c r="Q356" s="12" t="n">
        <f aca="false">P356/1000</f>
        <v>0</v>
      </c>
      <c r="R356" s="10" t="n">
        <v>230011239</v>
      </c>
      <c r="S356" s="10" t="n">
        <v>7748315</v>
      </c>
    </row>
    <row r="357" customFormat="false" ht="15" hidden="false" customHeight="false" outlineLevel="0" collapsed="false">
      <c r="A357" s="3" t="s">
        <v>517</v>
      </c>
      <c r="B357" s="2" t="s">
        <v>518</v>
      </c>
      <c r="C357" s="2" t="n">
        <v>2025</v>
      </c>
      <c r="D357" s="2" t="s">
        <v>1510</v>
      </c>
      <c r="E357" s="3" t="s">
        <v>1511</v>
      </c>
      <c r="F357" s="2" t="n">
        <v>2</v>
      </c>
      <c r="G357" s="2" t="s">
        <v>107</v>
      </c>
      <c r="H357" s="3" t="s">
        <v>108</v>
      </c>
      <c r="I357" s="10" t="n">
        <v>4826057</v>
      </c>
      <c r="J357" s="11" t="n">
        <f aca="false">I357/1000</f>
        <v>4826.057</v>
      </c>
      <c r="K357" s="10" t="n">
        <v>40150</v>
      </c>
      <c r="L357" s="12" t="n">
        <f aca="false">K357/1000</f>
        <v>40.15</v>
      </c>
      <c r="M357" s="13" t="n">
        <f aca="false">IF(SUMIFS($I$3:$I$30000,$B$3:$B$30000,$B357,$C$3:$C$30000,$C357,$D$3:$D$30000,$D357)=0,0,I357/SUMIFS($I$3:$I$30000,$B$3:$B$30000,$B357,$C$3:$C$30000,$C357,$D$3:$D$30000,$D357))</f>
        <v>0.0209818312399943</v>
      </c>
      <c r="N357" s="10" t="n">
        <v>4122783</v>
      </c>
      <c r="O357" s="11" t="n">
        <f aca="false">N357/1000</f>
        <v>4122.783</v>
      </c>
      <c r="P357" s="10" t="n">
        <v>120612</v>
      </c>
      <c r="Q357" s="12" t="n">
        <f aca="false">P357/1000</f>
        <v>120.612</v>
      </c>
      <c r="R357" s="10" t="n">
        <v>230011239</v>
      </c>
      <c r="S357" s="10" t="n">
        <v>7748315</v>
      </c>
    </row>
    <row r="358" customFormat="false" ht="15" hidden="false" customHeight="false" outlineLevel="0" collapsed="false">
      <c r="A358" s="3" t="s">
        <v>517</v>
      </c>
      <c r="B358" s="2" t="s">
        <v>518</v>
      </c>
      <c r="C358" s="2" t="n">
        <v>2025</v>
      </c>
      <c r="D358" s="2" t="s">
        <v>1510</v>
      </c>
      <c r="E358" s="3" t="s">
        <v>1511</v>
      </c>
      <c r="F358" s="2" t="n">
        <v>3</v>
      </c>
      <c r="G358" s="2" t="s">
        <v>97</v>
      </c>
      <c r="H358" s="3" t="s">
        <v>98</v>
      </c>
      <c r="I358" s="10" t="n">
        <v>1602331</v>
      </c>
      <c r="J358" s="11" t="n">
        <f aca="false">I358/1000</f>
        <v>1602.331</v>
      </c>
      <c r="K358" s="10" t="n">
        <v>8871</v>
      </c>
      <c r="L358" s="12" t="n">
        <f aca="false">K358/1000</f>
        <v>8.871</v>
      </c>
      <c r="M358" s="13" t="n">
        <f aca="false">IF(SUMIFS($I$3:$I$30000,$B$3:$B$30000,$B358,$C$3:$C$30000,$C358,$D$3:$D$30000,$D358)=0,0,I358/SUMIFS($I$3:$I$30000,$B$3:$B$30000,$B358,$C$3:$C$30000,$C358,$D$3:$D$30000,$D358))</f>
        <v>0.00696631611118794</v>
      </c>
      <c r="N358" s="10" t="n">
        <v>117293</v>
      </c>
      <c r="O358" s="11" t="n">
        <f aca="false">N358/1000</f>
        <v>117.293</v>
      </c>
      <c r="P358" s="10" t="n">
        <v>2642</v>
      </c>
      <c r="Q358" s="12" t="n">
        <f aca="false">P358/1000</f>
        <v>2.642</v>
      </c>
      <c r="R358" s="10" t="n">
        <v>230011239</v>
      </c>
      <c r="S358" s="10" t="n">
        <v>7748315</v>
      </c>
    </row>
    <row r="359" customFormat="false" ht="15" hidden="false" customHeight="false" outlineLevel="0" collapsed="false">
      <c r="A359" s="3" t="s">
        <v>517</v>
      </c>
      <c r="B359" s="2" t="s">
        <v>518</v>
      </c>
      <c r="C359" s="2" t="n">
        <v>2025</v>
      </c>
      <c r="D359" s="2" t="s">
        <v>1510</v>
      </c>
      <c r="E359" s="3" t="s">
        <v>1511</v>
      </c>
      <c r="F359" s="2" t="n">
        <v>4</v>
      </c>
      <c r="G359" s="2" t="s">
        <v>247</v>
      </c>
      <c r="H359" s="3" t="s">
        <v>248</v>
      </c>
      <c r="I359" s="10" t="n">
        <v>567174</v>
      </c>
      <c r="J359" s="11" t="n">
        <f aca="false">I359/1000</f>
        <v>567.174</v>
      </c>
      <c r="K359" s="10" t="n">
        <v>20002</v>
      </c>
      <c r="L359" s="12" t="n">
        <f aca="false">K359/1000</f>
        <v>20.002</v>
      </c>
      <c r="M359" s="13" t="n">
        <f aca="false">IF(SUMIFS($I$3:$I$30000,$B$3:$B$30000,$B359,$C$3:$C$30000,$C359,$D$3:$D$30000,$D359)=0,0,I359/SUMIFS($I$3:$I$30000,$B$3:$B$30000,$B359,$C$3:$C$30000,$C359,$D$3:$D$30000,$D359))</f>
        <v>0.00246585341858012</v>
      </c>
      <c r="N359" s="10" t="n">
        <v>0</v>
      </c>
      <c r="O359" s="11" t="n">
        <f aca="false">N359/1000</f>
        <v>0</v>
      </c>
      <c r="P359" s="10" t="n">
        <v>0</v>
      </c>
      <c r="Q359" s="12" t="n">
        <f aca="false">P359/1000</f>
        <v>0</v>
      </c>
      <c r="R359" s="10" t="n">
        <v>230011239</v>
      </c>
      <c r="S359" s="10" t="n">
        <v>7748315</v>
      </c>
    </row>
    <row r="360" customFormat="false" ht="15" hidden="false" customHeight="false" outlineLevel="0" collapsed="false">
      <c r="A360" s="3" t="s">
        <v>517</v>
      </c>
      <c r="B360" s="2" t="s">
        <v>518</v>
      </c>
      <c r="C360" s="2" t="n">
        <v>2025</v>
      </c>
      <c r="D360" s="2" t="s">
        <v>1510</v>
      </c>
      <c r="E360" s="3" t="s">
        <v>1511</v>
      </c>
      <c r="F360" s="2" t="n">
        <v>5</v>
      </c>
      <c r="G360" s="2" t="s">
        <v>102</v>
      </c>
      <c r="H360" s="3" t="s">
        <v>103</v>
      </c>
      <c r="I360" s="10" t="n">
        <v>106681</v>
      </c>
      <c r="J360" s="11" t="n">
        <f aca="false">I360/1000</f>
        <v>106.681</v>
      </c>
      <c r="K360" s="10" t="n">
        <v>2505</v>
      </c>
      <c r="L360" s="12" t="n">
        <f aca="false">K360/1000</f>
        <v>2.505</v>
      </c>
      <c r="M360" s="13" t="n">
        <f aca="false">IF(SUMIFS($I$3:$I$30000,$B$3:$B$30000,$B360,$C$3:$C$30000,$C360,$D$3:$D$30000,$D360)=0,0,I360/SUMIFS($I$3:$I$30000,$B$3:$B$30000,$B360,$C$3:$C$30000,$C360,$D$3:$D$30000,$D360))</f>
        <v>0.000463807770715065</v>
      </c>
      <c r="N360" s="10" t="n">
        <v>506659</v>
      </c>
      <c r="O360" s="11" t="n">
        <f aca="false">N360/1000</f>
        <v>506.659</v>
      </c>
      <c r="P360" s="10" t="n">
        <v>16425</v>
      </c>
      <c r="Q360" s="12" t="n">
        <f aca="false">P360/1000</f>
        <v>16.425</v>
      </c>
      <c r="R360" s="10" t="n">
        <v>230011239</v>
      </c>
      <c r="S360" s="10" t="n">
        <v>7748315</v>
      </c>
    </row>
    <row r="361" customFormat="false" ht="15" hidden="false" customHeight="false" outlineLevel="0" collapsed="false">
      <c r="A361" s="3" t="s">
        <v>517</v>
      </c>
      <c r="B361" s="2" t="s">
        <v>518</v>
      </c>
      <c r="C361" s="2" t="n">
        <v>2025</v>
      </c>
      <c r="D361" s="2" t="s">
        <v>1510</v>
      </c>
      <c r="E361" s="3" t="s">
        <v>1511</v>
      </c>
      <c r="F361" s="2" t="n">
        <v>6</v>
      </c>
      <c r="G361" s="2" t="s">
        <v>152</v>
      </c>
      <c r="H361" s="3" t="s">
        <v>153</v>
      </c>
      <c r="I361" s="10" t="n">
        <v>1707</v>
      </c>
      <c r="J361" s="11" t="n">
        <f aca="false">I361/1000</f>
        <v>1.707</v>
      </c>
      <c r="K361" s="10" t="n">
        <v>0</v>
      </c>
      <c r="L361" s="12" t="n">
        <f aca="false">K361/1000</f>
        <v>0</v>
      </c>
      <c r="M361" s="13" t="n">
        <f aca="false">IF(SUMIFS($I$3:$I$30000,$B$3:$B$30000,$B361,$C$3:$C$30000,$C361,$D$3:$D$30000,$D361)=0,0,I361/SUMIFS($I$3:$I$30000,$B$3:$B$30000,$B361,$C$3:$C$30000,$C361,$D$3:$D$30000,$D361))</f>
        <v>7.42137648325959E-006</v>
      </c>
      <c r="N361" s="10" t="n">
        <v>0</v>
      </c>
      <c r="O361" s="11" t="n">
        <f aca="false">N361/1000</f>
        <v>0</v>
      </c>
      <c r="P361" s="10" t="n">
        <v>0</v>
      </c>
      <c r="Q361" s="12" t="n">
        <f aca="false">P361/1000</f>
        <v>0</v>
      </c>
      <c r="R361" s="10" t="n">
        <v>230011239</v>
      </c>
      <c r="S361" s="10" t="n">
        <v>7748315</v>
      </c>
    </row>
    <row r="362" customFormat="false" ht="15" hidden="false" customHeight="false" outlineLevel="0" collapsed="false">
      <c r="A362" s="3" t="s">
        <v>517</v>
      </c>
      <c r="B362" s="2" t="s">
        <v>518</v>
      </c>
      <c r="C362" s="2" t="n">
        <v>2025</v>
      </c>
      <c r="D362" s="2" t="s">
        <v>1510</v>
      </c>
      <c r="E362" s="3" t="s">
        <v>1511</v>
      </c>
      <c r="F362" s="2" t="n">
        <v>7</v>
      </c>
      <c r="G362" s="2" t="s">
        <v>171</v>
      </c>
      <c r="H362" s="3" t="s">
        <v>172</v>
      </c>
      <c r="I362" s="10" t="n">
        <v>1343</v>
      </c>
      <c r="J362" s="11" t="n">
        <f aca="false">I362/1000</f>
        <v>1.343</v>
      </c>
      <c r="K362" s="10" t="n">
        <v>0</v>
      </c>
      <c r="L362" s="12" t="n">
        <f aca="false">K362/1000</f>
        <v>0</v>
      </c>
      <c r="M362" s="13" t="n">
        <f aca="false">IF(SUMIFS($I$3:$I$30000,$B$3:$B$30000,$B362,$C$3:$C$30000,$C362,$D$3:$D$30000,$D362)=0,0,I362/SUMIFS($I$3:$I$30000,$B$3:$B$30000,$B362,$C$3:$C$30000,$C362,$D$3:$D$30000,$D362))</f>
        <v>5.83884511834659E-006</v>
      </c>
      <c r="N362" s="10" t="n">
        <v>0</v>
      </c>
      <c r="O362" s="11" t="n">
        <f aca="false">N362/1000</f>
        <v>0</v>
      </c>
      <c r="P362" s="10" t="n">
        <v>0</v>
      </c>
      <c r="Q362" s="12" t="n">
        <f aca="false">P362/1000</f>
        <v>0</v>
      </c>
      <c r="R362" s="10" t="n">
        <v>230011239</v>
      </c>
      <c r="S362" s="10" t="n">
        <v>7748315</v>
      </c>
    </row>
    <row r="363" customFormat="false" ht="15" hidden="false" customHeight="false" outlineLevel="0" collapsed="false">
      <c r="A363" s="3" t="s">
        <v>517</v>
      </c>
      <c r="B363" s="2" t="s">
        <v>518</v>
      </c>
      <c r="C363" s="2" t="n">
        <v>2025</v>
      </c>
      <c r="D363" s="2" t="s">
        <v>1510</v>
      </c>
      <c r="E363" s="3" t="s">
        <v>1511</v>
      </c>
      <c r="F363" s="2" t="n">
        <v>8</v>
      </c>
      <c r="G363" s="2" t="s">
        <v>205</v>
      </c>
      <c r="H363" s="3" t="s">
        <v>206</v>
      </c>
      <c r="I363" s="10" t="n">
        <v>1124</v>
      </c>
      <c r="J363" s="11" t="n">
        <f aca="false">I363/1000</f>
        <v>1.124</v>
      </c>
      <c r="K363" s="10" t="n">
        <v>2</v>
      </c>
      <c r="L363" s="12" t="n">
        <f aca="false">K363/1000</f>
        <v>0.002</v>
      </c>
      <c r="M363" s="13" t="n">
        <f aca="false">IF(SUMIFS($I$3:$I$30000,$B$3:$B$30000,$B363,$C$3:$C$30000,$C363,$D$3:$D$30000,$D363)=0,0,I363/SUMIFS($I$3:$I$30000,$B$3:$B$30000,$B363,$C$3:$C$30000,$C363,$D$3:$D$30000,$D363))</f>
        <v>4.88671773121486E-006</v>
      </c>
      <c r="N363" s="10" t="n">
        <v>0</v>
      </c>
      <c r="O363" s="11" t="n">
        <f aca="false">N363/1000</f>
        <v>0</v>
      </c>
      <c r="P363" s="10" t="n">
        <v>0</v>
      </c>
      <c r="Q363" s="12" t="n">
        <f aca="false">P363/1000</f>
        <v>0</v>
      </c>
      <c r="R363" s="10" t="n">
        <v>230011239</v>
      </c>
      <c r="S363" s="10" t="n">
        <v>7748315</v>
      </c>
    </row>
    <row r="364" customFormat="false" ht="15" hidden="false" customHeight="false" outlineLevel="0" collapsed="false">
      <c r="A364" s="3" t="s">
        <v>517</v>
      </c>
      <c r="B364" s="2" t="s">
        <v>518</v>
      </c>
      <c r="C364" s="2" t="n">
        <v>2025</v>
      </c>
      <c r="D364" s="2" t="s">
        <v>1510</v>
      </c>
      <c r="E364" s="3" t="s">
        <v>1511</v>
      </c>
      <c r="F364" s="2" t="n">
        <v>9</v>
      </c>
      <c r="G364" s="2" t="s">
        <v>162</v>
      </c>
      <c r="H364" s="3" t="s">
        <v>163</v>
      </c>
      <c r="I364" s="10" t="n">
        <v>355</v>
      </c>
      <c r="J364" s="11" t="n">
        <f aca="false">I364/1000</f>
        <v>0.355</v>
      </c>
      <c r="K364" s="10" t="n">
        <v>0</v>
      </c>
      <c r="L364" s="12" t="n">
        <f aca="false">K364/1000</f>
        <v>0</v>
      </c>
      <c r="M364" s="13" t="n">
        <f aca="false">IF(SUMIFS($I$3:$I$30000,$B$3:$B$30000,$B364,$C$3:$C$30000,$C364,$D$3:$D$30000,$D364)=0,0,I364/SUMIFS($I$3:$I$30000,$B$3:$B$30000,$B364,$C$3:$C$30000,$C364,$D$3:$D$30000,$D364))</f>
        <v>1.54340284215416E-006</v>
      </c>
      <c r="N364" s="10" t="n">
        <v>0</v>
      </c>
      <c r="O364" s="11" t="n">
        <f aca="false">N364/1000</f>
        <v>0</v>
      </c>
      <c r="P364" s="10" t="n">
        <v>0</v>
      </c>
      <c r="Q364" s="12" t="n">
        <f aca="false">P364/1000</f>
        <v>0</v>
      </c>
      <c r="R364" s="10" t="n">
        <v>230011239</v>
      </c>
      <c r="S364" s="10" t="n">
        <v>7748315</v>
      </c>
    </row>
    <row r="365" customFormat="false" ht="15" hidden="false" customHeight="false" outlineLevel="0" collapsed="false">
      <c r="A365" s="3" t="s">
        <v>517</v>
      </c>
      <c r="B365" s="2" t="s">
        <v>518</v>
      </c>
      <c r="C365" s="2" t="n">
        <v>2025</v>
      </c>
      <c r="D365" s="2" t="s">
        <v>1510</v>
      </c>
      <c r="E365" s="3" t="s">
        <v>1511</v>
      </c>
      <c r="F365" s="2" t="n">
        <v>10</v>
      </c>
      <c r="G365" s="2" t="s">
        <v>210</v>
      </c>
      <c r="H365" s="3" t="s">
        <v>211</v>
      </c>
      <c r="I365" s="10" t="n">
        <v>136</v>
      </c>
      <c r="J365" s="11" t="n">
        <f aca="false">I365/1000</f>
        <v>0.136</v>
      </c>
      <c r="K365" s="10" t="n">
        <v>36</v>
      </c>
      <c r="L365" s="12" t="n">
        <f aca="false">K365/1000</f>
        <v>0.036</v>
      </c>
      <c r="M365" s="13" t="n">
        <f aca="false">IF(SUMIFS($I$3:$I$30000,$B$3:$B$30000,$B365,$C$3:$C$30000,$C365,$D$3:$D$30000,$D365)=0,0,I365/SUMIFS($I$3:$I$30000,$B$3:$B$30000,$B365,$C$3:$C$30000,$C365,$D$3:$D$30000,$D365))</f>
        <v>5.91275455022439E-007</v>
      </c>
      <c r="N365" s="10" t="n">
        <v>0</v>
      </c>
      <c r="O365" s="11" t="n">
        <f aca="false">N365/1000</f>
        <v>0</v>
      </c>
      <c r="P365" s="10" t="n">
        <v>0</v>
      </c>
      <c r="Q365" s="12" t="n">
        <f aca="false">P365/1000</f>
        <v>0</v>
      </c>
      <c r="R365" s="10" t="n">
        <v>230011239</v>
      </c>
      <c r="S365" s="10" t="n">
        <v>7748315</v>
      </c>
    </row>
    <row r="366" customFormat="false" ht="15" hidden="false" customHeight="false" outlineLevel="0" collapsed="false">
      <c r="A366" s="3" t="s">
        <v>517</v>
      </c>
      <c r="B366" s="2" t="s">
        <v>518</v>
      </c>
      <c r="C366" s="2" t="n">
        <v>2025</v>
      </c>
      <c r="D366" s="2" t="s">
        <v>1510</v>
      </c>
      <c r="E366" s="3" t="s">
        <v>1511</v>
      </c>
      <c r="F366" s="2" t="n">
        <v>11</v>
      </c>
      <c r="G366" s="2" t="s">
        <v>504</v>
      </c>
      <c r="H366" s="3" t="s">
        <v>505</v>
      </c>
      <c r="I366" s="10" t="n">
        <v>64</v>
      </c>
      <c r="J366" s="11" t="n">
        <f aca="false">I366/1000</f>
        <v>0.064</v>
      </c>
      <c r="K366" s="10" t="n">
        <v>0</v>
      </c>
      <c r="L366" s="12" t="n">
        <f aca="false">K366/1000</f>
        <v>0</v>
      </c>
      <c r="M366" s="13" t="n">
        <f aca="false">IF(SUMIFS($I$3:$I$30000,$B$3:$B$30000,$B366,$C$3:$C$30000,$C366,$D$3:$D$30000,$D366)=0,0,I366/SUMIFS($I$3:$I$30000,$B$3:$B$30000,$B366,$C$3:$C$30000,$C366,$D$3:$D$30000,$D366))</f>
        <v>2.78247272951736E-007</v>
      </c>
      <c r="N366" s="10" t="n">
        <v>0</v>
      </c>
      <c r="O366" s="11" t="n">
        <f aca="false">N366/1000</f>
        <v>0</v>
      </c>
      <c r="P366" s="10" t="n">
        <v>0</v>
      </c>
      <c r="Q366" s="12" t="n">
        <f aca="false">P366/1000</f>
        <v>0</v>
      </c>
      <c r="R366" s="10" t="n">
        <v>230011239</v>
      </c>
      <c r="S366" s="10" t="n">
        <v>7748315</v>
      </c>
    </row>
    <row r="367" customFormat="false" ht="15" hidden="false" customHeight="false" outlineLevel="0" collapsed="false">
      <c r="A367" s="3" t="s">
        <v>517</v>
      </c>
      <c r="B367" s="2" t="s">
        <v>518</v>
      </c>
      <c r="C367" s="2" t="n">
        <v>2025</v>
      </c>
      <c r="D367" s="2" t="s">
        <v>1510</v>
      </c>
      <c r="E367" s="3" t="s">
        <v>1511</v>
      </c>
      <c r="F367" s="2" t="n">
        <v>12</v>
      </c>
      <c r="G367" s="2" t="s">
        <v>147</v>
      </c>
      <c r="H367" s="3" t="s">
        <v>148</v>
      </c>
      <c r="I367" s="10" t="n">
        <v>0</v>
      </c>
      <c r="J367" s="11" t="n">
        <f aca="false">I367/1000</f>
        <v>0</v>
      </c>
      <c r="K367" s="10" t="n">
        <v>0</v>
      </c>
      <c r="L367" s="12" t="n">
        <f aca="false">K367/1000</f>
        <v>0</v>
      </c>
      <c r="M367" s="13" t="n">
        <f aca="false">IF(SUMIFS($I$3:$I$30000,$B$3:$B$30000,$B367,$C$3:$C$30000,$C367,$D$3:$D$30000,$D367)=0,0,I367/SUMIFS($I$3:$I$30000,$B$3:$B$30000,$B367,$C$3:$C$30000,$C367,$D$3:$D$30000,$D367))</f>
        <v>0</v>
      </c>
      <c r="N367" s="10" t="n">
        <v>50</v>
      </c>
      <c r="O367" s="11" t="n">
        <f aca="false">N367/1000</f>
        <v>0.05</v>
      </c>
      <c r="P367" s="10" t="n">
        <v>0</v>
      </c>
      <c r="Q367" s="12" t="n">
        <f aca="false">P367/1000</f>
        <v>0</v>
      </c>
      <c r="R367" s="10" t="n">
        <v>230011239</v>
      </c>
      <c r="S367" s="10" t="n">
        <v>7748315</v>
      </c>
    </row>
    <row r="368" customFormat="false" ht="15" hidden="false" customHeight="false" outlineLevel="0" collapsed="false">
      <c r="A368" s="3" t="s">
        <v>517</v>
      </c>
      <c r="B368" s="2" t="s">
        <v>518</v>
      </c>
      <c r="C368" s="2" t="n">
        <v>2025</v>
      </c>
      <c r="D368" s="2" t="s">
        <v>1510</v>
      </c>
      <c r="E368" s="3" t="s">
        <v>1511</v>
      </c>
      <c r="F368" s="2" t="n">
        <v>13</v>
      </c>
      <c r="G368" s="2" t="s">
        <v>717</v>
      </c>
      <c r="H368" s="3" t="s">
        <v>718</v>
      </c>
      <c r="I368" s="10" t="n">
        <v>0</v>
      </c>
      <c r="J368" s="11" t="n">
        <f aca="false">I368/1000</f>
        <v>0</v>
      </c>
      <c r="K368" s="10" t="n">
        <v>0</v>
      </c>
      <c r="L368" s="12" t="n">
        <f aca="false">K368/1000</f>
        <v>0</v>
      </c>
      <c r="M368" s="13" t="n">
        <f aca="false">IF(SUMIFS($I$3:$I$30000,$B$3:$B$30000,$B368,$C$3:$C$30000,$C368,$D$3:$D$30000,$D368)=0,0,I368/SUMIFS($I$3:$I$30000,$B$3:$B$30000,$B368,$C$3:$C$30000,$C368,$D$3:$D$30000,$D368))</f>
        <v>0</v>
      </c>
      <c r="N368" s="10" t="n">
        <v>32475</v>
      </c>
      <c r="O368" s="11" t="n">
        <f aca="false">N368/1000</f>
        <v>32.475</v>
      </c>
      <c r="P368" s="10" t="n">
        <v>1000</v>
      </c>
      <c r="Q368" s="12" t="n">
        <f aca="false">P368/1000</f>
        <v>1</v>
      </c>
      <c r="R368" s="10" t="n">
        <v>230011239</v>
      </c>
      <c r="S368" s="10" t="n">
        <v>7748315</v>
      </c>
    </row>
    <row r="369" customFormat="false" ht="15" hidden="false" customHeight="false" outlineLevel="0" collapsed="false">
      <c r="A369" s="3" t="s">
        <v>517</v>
      </c>
      <c r="B369" s="2" t="s">
        <v>518</v>
      </c>
      <c r="C369" s="2" t="n">
        <v>2025</v>
      </c>
      <c r="D369" s="2" t="s">
        <v>1510</v>
      </c>
      <c r="E369" s="3" t="s">
        <v>1511</v>
      </c>
      <c r="F369" s="2" t="n">
        <v>14</v>
      </c>
      <c r="G369" s="2" t="s">
        <v>122</v>
      </c>
      <c r="H369" s="3" t="s">
        <v>123</v>
      </c>
      <c r="I369" s="10" t="n">
        <v>0</v>
      </c>
      <c r="J369" s="11" t="n">
        <f aca="false">I369/1000</f>
        <v>0</v>
      </c>
      <c r="K369" s="10" t="n">
        <v>0</v>
      </c>
      <c r="L369" s="12" t="n">
        <f aca="false">K369/1000</f>
        <v>0</v>
      </c>
      <c r="M369" s="13" t="n">
        <f aca="false">IF(SUMIFS($I$3:$I$30000,$B$3:$B$30000,$B369,$C$3:$C$30000,$C369,$D$3:$D$30000,$D369)=0,0,I369/SUMIFS($I$3:$I$30000,$B$3:$B$30000,$B369,$C$3:$C$30000,$C369,$D$3:$D$30000,$D369))</f>
        <v>0</v>
      </c>
      <c r="N369" s="10" t="n">
        <v>72410</v>
      </c>
      <c r="O369" s="11" t="n">
        <f aca="false">N369/1000</f>
        <v>72.41</v>
      </c>
      <c r="P369" s="10" t="n">
        <v>2000</v>
      </c>
      <c r="Q369" s="12" t="n">
        <f aca="false">P369/1000</f>
        <v>2</v>
      </c>
      <c r="R369" s="10" t="n">
        <v>230011239</v>
      </c>
      <c r="S369" s="10" t="n">
        <v>7748315</v>
      </c>
    </row>
    <row r="370" customFormat="false" ht="15" hidden="false" customHeight="false" outlineLevel="0" collapsed="false">
      <c r="A370" s="3" t="s">
        <v>517</v>
      </c>
      <c r="B370" s="2" t="s">
        <v>518</v>
      </c>
      <c r="C370" s="2" t="n">
        <v>2025</v>
      </c>
      <c r="D370" s="2" t="s">
        <v>1510</v>
      </c>
      <c r="E370" s="3" t="s">
        <v>1511</v>
      </c>
      <c r="F370" s="2" t="n">
        <v>15</v>
      </c>
      <c r="G370" s="2" t="s">
        <v>180</v>
      </c>
      <c r="H370" s="3" t="s">
        <v>181</v>
      </c>
      <c r="I370" s="10" t="n">
        <v>0</v>
      </c>
      <c r="J370" s="11" t="n">
        <f aca="false">I370/1000</f>
        <v>0</v>
      </c>
      <c r="K370" s="10" t="n">
        <v>0</v>
      </c>
      <c r="L370" s="12" t="n">
        <f aca="false">K370/1000</f>
        <v>0</v>
      </c>
      <c r="M370" s="13" t="n">
        <f aca="false">IF(SUMIFS($I$3:$I$30000,$B$3:$B$30000,$B370,$C$3:$C$30000,$C370,$D$3:$D$30000,$D370)=0,0,I370/SUMIFS($I$3:$I$30000,$B$3:$B$30000,$B370,$C$3:$C$30000,$C370,$D$3:$D$30000,$D370))</f>
        <v>0</v>
      </c>
      <c r="N370" s="10" t="n">
        <v>563481</v>
      </c>
      <c r="O370" s="11" t="n">
        <f aca="false">N370/1000</f>
        <v>563.481</v>
      </c>
      <c r="P370" s="10" t="n">
        <v>18001</v>
      </c>
      <c r="Q370" s="12" t="n">
        <f aca="false">P370/1000</f>
        <v>18.001</v>
      </c>
      <c r="R370" s="10" t="n">
        <v>230011239</v>
      </c>
      <c r="S370" s="10" t="n">
        <v>7748315</v>
      </c>
    </row>
    <row r="371" customFormat="false" ht="15" hidden="false" customHeight="false" outlineLevel="0" collapsed="false">
      <c r="A371" s="3" t="s">
        <v>517</v>
      </c>
      <c r="B371" s="2" t="s">
        <v>518</v>
      </c>
      <c r="C371" s="2" t="n">
        <v>2025</v>
      </c>
      <c r="D371" s="2" t="s">
        <v>1510</v>
      </c>
      <c r="E371" s="3" t="s">
        <v>1511</v>
      </c>
      <c r="F371" s="2" t="n">
        <v>16</v>
      </c>
      <c r="G371" s="2" t="s">
        <v>422</v>
      </c>
      <c r="H371" s="3" t="s">
        <v>423</v>
      </c>
      <c r="I371" s="10" t="n">
        <v>0</v>
      </c>
      <c r="J371" s="11" t="n">
        <f aca="false">I371/1000</f>
        <v>0</v>
      </c>
      <c r="K371" s="10" t="n">
        <v>0</v>
      </c>
      <c r="L371" s="12" t="n">
        <f aca="false">K371/1000</f>
        <v>0</v>
      </c>
      <c r="M371" s="13" t="n">
        <f aca="false">IF(SUMIFS($I$3:$I$30000,$B$3:$B$30000,$B371,$C$3:$C$30000,$C371,$D$3:$D$30000,$D371)=0,0,I371/SUMIFS($I$3:$I$30000,$B$3:$B$30000,$B371,$C$3:$C$30000,$C371,$D$3:$D$30000,$D371))</f>
        <v>0</v>
      </c>
      <c r="N371" s="10" t="n">
        <v>70</v>
      </c>
      <c r="O371" s="11" t="n">
        <f aca="false">N371/1000</f>
        <v>0.07</v>
      </c>
      <c r="P371" s="10" t="n">
        <v>1</v>
      </c>
      <c r="Q371" s="12" t="n">
        <f aca="false">P371/1000</f>
        <v>0.001</v>
      </c>
      <c r="R371" s="10" t="n">
        <v>230011239</v>
      </c>
      <c r="S371" s="10" t="n">
        <v>7748315</v>
      </c>
    </row>
    <row r="372" customFormat="false" ht="15" hidden="false" customHeight="false" outlineLevel="0" collapsed="false">
      <c r="A372" s="3" t="s">
        <v>517</v>
      </c>
      <c r="B372" s="2" t="s">
        <v>518</v>
      </c>
      <c r="C372" s="2" t="n">
        <v>2025</v>
      </c>
      <c r="D372" s="2" t="s">
        <v>1510</v>
      </c>
      <c r="E372" s="3" t="s">
        <v>1511</v>
      </c>
      <c r="F372" s="2" t="n">
        <v>17</v>
      </c>
      <c r="G372" s="2" t="s">
        <v>727</v>
      </c>
      <c r="H372" s="3" t="s">
        <v>728</v>
      </c>
      <c r="I372" s="10" t="n">
        <v>0</v>
      </c>
      <c r="J372" s="11" t="n">
        <f aca="false">I372/1000</f>
        <v>0</v>
      </c>
      <c r="K372" s="10" t="n">
        <v>0</v>
      </c>
      <c r="L372" s="12" t="n">
        <f aca="false">K372/1000</f>
        <v>0</v>
      </c>
      <c r="M372" s="13" t="n">
        <f aca="false">IF(SUMIFS($I$3:$I$30000,$B$3:$B$30000,$B372,$C$3:$C$30000,$C372,$D$3:$D$30000,$D372)=0,0,I372/SUMIFS($I$3:$I$30000,$B$3:$B$30000,$B372,$C$3:$C$30000,$C372,$D$3:$D$30000,$D372))</f>
        <v>0</v>
      </c>
      <c r="N372" s="10" t="n">
        <v>3815</v>
      </c>
      <c r="O372" s="11" t="n">
        <f aca="false">N372/1000</f>
        <v>3.815</v>
      </c>
      <c r="P372" s="10" t="n">
        <v>0</v>
      </c>
      <c r="Q372" s="12" t="n">
        <f aca="false">P372/1000</f>
        <v>0</v>
      </c>
      <c r="R372" s="10" t="n">
        <v>230011239</v>
      </c>
      <c r="S372" s="10" t="n">
        <v>7748315</v>
      </c>
    </row>
    <row r="373" customFormat="false" ht="15" hidden="false" customHeight="false" outlineLevel="0" collapsed="false">
      <c r="A373" s="3" t="s">
        <v>517</v>
      </c>
      <c r="B373" s="2" t="s">
        <v>518</v>
      </c>
      <c r="C373" s="2" t="n">
        <v>2025</v>
      </c>
      <c r="D373" s="2" t="s">
        <v>1510</v>
      </c>
      <c r="E373" s="3" t="s">
        <v>1511</v>
      </c>
      <c r="F373" s="2" t="n">
        <v>18</v>
      </c>
      <c r="G373" s="2" t="s">
        <v>325</v>
      </c>
      <c r="H373" s="3" t="s">
        <v>326</v>
      </c>
      <c r="I373" s="10" t="n">
        <v>0</v>
      </c>
      <c r="J373" s="11" t="n">
        <f aca="false">I373/1000</f>
        <v>0</v>
      </c>
      <c r="K373" s="10" t="n">
        <v>0</v>
      </c>
      <c r="L373" s="12" t="n">
        <f aca="false">K373/1000</f>
        <v>0</v>
      </c>
      <c r="M373" s="13" t="n">
        <f aca="false">IF(SUMIFS($I$3:$I$30000,$B$3:$B$30000,$B373,$C$3:$C$30000,$C373,$D$3:$D$30000,$D373)=0,0,I373/SUMIFS($I$3:$I$30000,$B$3:$B$30000,$B373,$C$3:$C$30000,$C373,$D$3:$D$30000,$D373))</f>
        <v>0</v>
      </c>
      <c r="N373" s="10" t="n">
        <v>61609</v>
      </c>
      <c r="O373" s="11" t="n">
        <f aca="false">N373/1000</f>
        <v>61.609</v>
      </c>
      <c r="P373" s="10" t="n">
        <v>2000</v>
      </c>
      <c r="Q373" s="12" t="n">
        <f aca="false">P373/1000</f>
        <v>2</v>
      </c>
      <c r="R373" s="10" t="n">
        <v>230011239</v>
      </c>
      <c r="S373" s="10" t="n">
        <v>7748315</v>
      </c>
    </row>
    <row r="374" customFormat="false" ht="15" hidden="false" customHeight="false" outlineLevel="0" collapsed="false">
      <c r="A374" s="3" t="s">
        <v>517</v>
      </c>
      <c r="B374" s="2" t="s">
        <v>518</v>
      </c>
      <c r="C374" s="2" t="n">
        <v>2026</v>
      </c>
      <c r="D374" s="2" t="s">
        <v>1508</v>
      </c>
      <c r="E374" s="3" t="s">
        <v>1509</v>
      </c>
      <c r="F374" s="2" t="n">
        <v>1</v>
      </c>
      <c r="G374" s="2" t="s">
        <v>97</v>
      </c>
      <c r="H374" s="3" t="s">
        <v>98</v>
      </c>
      <c r="I374" s="10" t="n">
        <v>0</v>
      </c>
      <c r="J374" s="11" t="n">
        <f aca="false">I374/1000</f>
        <v>0</v>
      </c>
      <c r="K374" s="10" t="n">
        <v>0</v>
      </c>
      <c r="L374" s="12" t="n">
        <f aca="false">K374/1000</f>
        <v>0</v>
      </c>
      <c r="M374" s="13" t="n">
        <f aca="false">IF(SUMIFS($I$3:$I$30000,$B$3:$B$30000,$B374,$C$3:$C$30000,$C374,$D$3:$D$30000,$D374)=0,0,I374/SUMIFS($I$3:$I$30000,$B$3:$B$30000,$B374,$C$3:$C$30000,$C374,$D$3:$D$30000,$D374))</f>
        <v>0</v>
      </c>
      <c r="N374" s="10" t="n">
        <v>506</v>
      </c>
      <c r="O374" s="11" t="n">
        <f aca="false">N374/1000</f>
        <v>0.506</v>
      </c>
      <c r="P374" s="10" t="n">
        <v>1</v>
      </c>
      <c r="Q374" s="12" t="n">
        <f aca="false">P374/1000</f>
        <v>0.001</v>
      </c>
      <c r="R374" s="10" t="n">
        <v>0</v>
      </c>
      <c r="S374" s="10" t="n">
        <v>0</v>
      </c>
    </row>
    <row r="375" customFormat="false" ht="15" hidden="false" customHeight="false" outlineLevel="0" collapsed="false">
      <c r="A375" s="3" t="s">
        <v>517</v>
      </c>
      <c r="B375" s="2" t="s">
        <v>518</v>
      </c>
      <c r="C375" s="2" t="n">
        <v>2026</v>
      </c>
      <c r="D375" s="2" t="s">
        <v>1510</v>
      </c>
      <c r="E375" s="3" t="s">
        <v>1511</v>
      </c>
      <c r="F375" s="2" t="n">
        <v>1</v>
      </c>
      <c r="G375" s="2" t="s">
        <v>314</v>
      </c>
      <c r="H375" s="3" t="s">
        <v>315</v>
      </c>
      <c r="I375" s="10" t="n">
        <v>179630818</v>
      </c>
      <c r="J375" s="11" t="n">
        <f aca="false">I375/1000</f>
        <v>179630.818</v>
      </c>
      <c r="K375" s="10" t="n">
        <v>6095529</v>
      </c>
      <c r="L375" s="12" t="n">
        <f aca="false">K375/1000</f>
        <v>6095.529</v>
      </c>
      <c r="M375" s="13" t="n">
        <f aca="false">IF(SUMIFS($I$3:$I$30000,$B$3:$B$30000,$B375,$C$3:$C$30000,$C375,$D$3:$D$30000,$D375)=0,0,I375/SUMIFS($I$3:$I$30000,$B$3:$B$30000,$B375,$C$3:$C$30000,$C375,$D$3:$D$30000,$D375))</f>
        <v>0.965106775283586</v>
      </c>
      <c r="N375" s="10" t="n">
        <v>0</v>
      </c>
      <c r="O375" s="11" t="n">
        <f aca="false">N375/1000</f>
        <v>0</v>
      </c>
      <c r="P375" s="10" t="n">
        <v>0</v>
      </c>
      <c r="Q375" s="12" t="n">
        <f aca="false">P375/1000</f>
        <v>0</v>
      </c>
      <c r="R375" s="10" t="n">
        <v>186125331</v>
      </c>
      <c r="S375" s="10" t="n">
        <v>6184071</v>
      </c>
    </row>
    <row r="376" customFormat="false" ht="15" hidden="false" customHeight="false" outlineLevel="0" collapsed="false">
      <c r="A376" s="3" t="s">
        <v>517</v>
      </c>
      <c r="B376" s="2" t="s">
        <v>518</v>
      </c>
      <c r="C376" s="2" t="n">
        <v>2026</v>
      </c>
      <c r="D376" s="2" t="s">
        <v>1510</v>
      </c>
      <c r="E376" s="3" t="s">
        <v>1511</v>
      </c>
      <c r="F376" s="2" t="n">
        <v>2</v>
      </c>
      <c r="G376" s="2" t="s">
        <v>107</v>
      </c>
      <c r="H376" s="3" t="s">
        <v>108</v>
      </c>
      <c r="I376" s="10" t="n">
        <v>2697864</v>
      </c>
      <c r="J376" s="11" t="n">
        <f aca="false">I376/1000</f>
        <v>2697.864</v>
      </c>
      <c r="K376" s="10" t="n">
        <v>20265</v>
      </c>
      <c r="L376" s="12" t="n">
        <f aca="false">K376/1000</f>
        <v>20.265</v>
      </c>
      <c r="M376" s="13" t="n">
        <f aca="false">IF(SUMIFS($I$3:$I$30000,$B$3:$B$30000,$B376,$C$3:$C$30000,$C376,$D$3:$D$30000,$D376)=0,0,I376/SUMIFS($I$3:$I$30000,$B$3:$B$30000,$B376,$C$3:$C$30000,$C376,$D$3:$D$30000,$D376))</f>
        <v>0.0144948781850655</v>
      </c>
      <c r="N376" s="10" t="n">
        <v>1859863</v>
      </c>
      <c r="O376" s="11" t="n">
        <f aca="false">N376/1000</f>
        <v>1859.863</v>
      </c>
      <c r="P376" s="10" t="n">
        <v>40540</v>
      </c>
      <c r="Q376" s="12" t="n">
        <f aca="false">P376/1000</f>
        <v>40.54</v>
      </c>
      <c r="R376" s="10" t="n">
        <v>186125331</v>
      </c>
      <c r="S376" s="10" t="n">
        <v>6184071</v>
      </c>
    </row>
    <row r="377" customFormat="false" ht="15" hidden="false" customHeight="false" outlineLevel="0" collapsed="false">
      <c r="A377" s="3" t="s">
        <v>517</v>
      </c>
      <c r="B377" s="2" t="s">
        <v>518</v>
      </c>
      <c r="C377" s="2" t="n">
        <v>2026</v>
      </c>
      <c r="D377" s="2" t="s">
        <v>1510</v>
      </c>
      <c r="E377" s="3" t="s">
        <v>1511</v>
      </c>
      <c r="F377" s="2" t="n">
        <v>3</v>
      </c>
      <c r="G377" s="2" t="s">
        <v>247</v>
      </c>
      <c r="H377" s="3" t="s">
        <v>248</v>
      </c>
      <c r="I377" s="10" t="n">
        <v>1959831</v>
      </c>
      <c r="J377" s="11" t="n">
        <f aca="false">I377/1000</f>
        <v>1959.831</v>
      </c>
      <c r="K377" s="10" t="n">
        <v>60030</v>
      </c>
      <c r="L377" s="12" t="n">
        <f aca="false">K377/1000</f>
        <v>60.03</v>
      </c>
      <c r="M377" s="13" t="n">
        <f aca="false">IF(SUMIFS($I$3:$I$30000,$B$3:$B$30000,$B377,$C$3:$C$30000,$C377,$D$3:$D$30000,$D377)=0,0,I377/SUMIFS($I$3:$I$30000,$B$3:$B$30000,$B377,$C$3:$C$30000,$C377,$D$3:$D$30000,$D377))</f>
        <v>0.0105296307035177</v>
      </c>
      <c r="N377" s="10" t="n">
        <v>0</v>
      </c>
      <c r="O377" s="11" t="n">
        <f aca="false">N377/1000</f>
        <v>0</v>
      </c>
      <c r="P377" s="10" t="n">
        <v>0</v>
      </c>
      <c r="Q377" s="12" t="n">
        <f aca="false">P377/1000</f>
        <v>0</v>
      </c>
      <c r="R377" s="10" t="n">
        <v>186125331</v>
      </c>
      <c r="S377" s="10" t="n">
        <v>6184071</v>
      </c>
    </row>
    <row r="378" customFormat="false" ht="15" hidden="false" customHeight="false" outlineLevel="0" collapsed="false">
      <c r="A378" s="3" t="s">
        <v>517</v>
      </c>
      <c r="B378" s="2" t="s">
        <v>518</v>
      </c>
      <c r="C378" s="2" t="n">
        <v>2026</v>
      </c>
      <c r="D378" s="2" t="s">
        <v>1510</v>
      </c>
      <c r="E378" s="3" t="s">
        <v>1511</v>
      </c>
      <c r="F378" s="2" t="n">
        <v>4</v>
      </c>
      <c r="G378" s="2" t="s">
        <v>97</v>
      </c>
      <c r="H378" s="3" t="s">
        <v>98</v>
      </c>
      <c r="I378" s="10" t="n">
        <v>1328508</v>
      </c>
      <c r="J378" s="11" t="n">
        <f aca="false">I378/1000</f>
        <v>1328.508</v>
      </c>
      <c r="K378" s="10" t="n">
        <v>2024</v>
      </c>
      <c r="L378" s="12" t="n">
        <f aca="false">K378/1000</f>
        <v>2.024</v>
      </c>
      <c r="M378" s="13" t="n">
        <f aca="false">IF(SUMIFS($I$3:$I$30000,$B$3:$B$30000,$B378,$C$3:$C$30000,$C378,$D$3:$D$30000,$D378)=0,0,I378/SUMIFS($I$3:$I$30000,$B$3:$B$30000,$B378,$C$3:$C$30000,$C378,$D$3:$D$30000,$D378))</f>
        <v>0.00713770658116385</v>
      </c>
      <c r="N378" s="10" t="n">
        <v>53241</v>
      </c>
      <c r="O378" s="11" t="n">
        <f aca="false">N378/1000</f>
        <v>53.241</v>
      </c>
      <c r="P378" s="10" t="n">
        <v>504</v>
      </c>
      <c r="Q378" s="12" t="n">
        <f aca="false">P378/1000</f>
        <v>0.504</v>
      </c>
      <c r="R378" s="10" t="n">
        <v>186125331</v>
      </c>
      <c r="S378" s="10" t="n">
        <v>6184071</v>
      </c>
    </row>
    <row r="379" customFormat="false" ht="15" hidden="false" customHeight="false" outlineLevel="0" collapsed="false">
      <c r="A379" s="3" t="s">
        <v>517</v>
      </c>
      <c r="B379" s="2" t="s">
        <v>518</v>
      </c>
      <c r="C379" s="2" t="n">
        <v>2026</v>
      </c>
      <c r="D379" s="2" t="s">
        <v>1510</v>
      </c>
      <c r="E379" s="3" t="s">
        <v>1511</v>
      </c>
      <c r="F379" s="2" t="n">
        <v>5</v>
      </c>
      <c r="G379" s="2" t="s">
        <v>252</v>
      </c>
      <c r="H379" s="3" t="s">
        <v>253</v>
      </c>
      <c r="I379" s="10" t="n">
        <v>317400</v>
      </c>
      <c r="J379" s="11" t="n">
        <f aca="false">I379/1000</f>
        <v>317.4</v>
      </c>
      <c r="K379" s="10" t="n">
        <v>4000</v>
      </c>
      <c r="L379" s="12" t="n">
        <f aca="false">K379/1000</f>
        <v>4</v>
      </c>
      <c r="M379" s="13" t="n">
        <f aca="false">IF(SUMIFS($I$3:$I$30000,$B$3:$B$30000,$B379,$C$3:$C$30000,$C379,$D$3:$D$30000,$D379)=0,0,I379/SUMIFS($I$3:$I$30000,$B$3:$B$30000,$B379,$C$3:$C$30000,$C379,$D$3:$D$30000,$D379))</f>
        <v>0.0017053025415439</v>
      </c>
      <c r="N379" s="10" t="n">
        <v>0</v>
      </c>
      <c r="O379" s="11" t="n">
        <f aca="false">N379/1000</f>
        <v>0</v>
      </c>
      <c r="P379" s="10" t="n">
        <v>0</v>
      </c>
      <c r="Q379" s="12" t="n">
        <f aca="false">P379/1000</f>
        <v>0</v>
      </c>
      <c r="R379" s="10" t="n">
        <v>186125331</v>
      </c>
      <c r="S379" s="10" t="n">
        <v>6184071</v>
      </c>
    </row>
    <row r="380" customFormat="false" ht="15" hidden="false" customHeight="false" outlineLevel="0" collapsed="false">
      <c r="A380" s="3" t="s">
        <v>517</v>
      </c>
      <c r="B380" s="2" t="s">
        <v>518</v>
      </c>
      <c r="C380" s="2" t="n">
        <v>2026</v>
      </c>
      <c r="D380" s="2" t="s">
        <v>1510</v>
      </c>
      <c r="E380" s="3" t="s">
        <v>1511</v>
      </c>
      <c r="F380" s="2" t="n">
        <v>6</v>
      </c>
      <c r="G380" s="2" t="s">
        <v>102</v>
      </c>
      <c r="H380" s="3" t="s">
        <v>103</v>
      </c>
      <c r="I380" s="10" t="n">
        <v>158826</v>
      </c>
      <c r="J380" s="11" t="n">
        <f aca="false">I380/1000</f>
        <v>158.826</v>
      </c>
      <c r="K380" s="10" t="n">
        <v>2123</v>
      </c>
      <c r="L380" s="12" t="n">
        <f aca="false">K380/1000</f>
        <v>2.123</v>
      </c>
      <c r="M380" s="13" t="n">
        <f aca="false">IF(SUMIFS($I$3:$I$30000,$B$3:$B$30000,$B380,$C$3:$C$30000,$C380,$D$3:$D$30000,$D380)=0,0,I380/SUMIFS($I$3:$I$30000,$B$3:$B$30000,$B380,$C$3:$C$30000,$C380,$D$3:$D$30000,$D380))</f>
        <v>0.000853328233973698</v>
      </c>
      <c r="N380" s="10" t="n">
        <v>879706</v>
      </c>
      <c r="O380" s="11" t="n">
        <f aca="false">N380/1000</f>
        <v>879.706</v>
      </c>
      <c r="P380" s="10" t="n">
        <v>26960</v>
      </c>
      <c r="Q380" s="12" t="n">
        <f aca="false">P380/1000</f>
        <v>26.96</v>
      </c>
      <c r="R380" s="10" t="n">
        <v>186125331</v>
      </c>
      <c r="S380" s="10" t="n">
        <v>6184071</v>
      </c>
    </row>
    <row r="381" customFormat="false" ht="15" hidden="false" customHeight="false" outlineLevel="0" collapsed="false">
      <c r="A381" s="3" t="s">
        <v>517</v>
      </c>
      <c r="B381" s="2" t="s">
        <v>518</v>
      </c>
      <c r="C381" s="2" t="n">
        <v>2026</v>
      </c>
      <c r="D381" s="2" t="s">
        <v>1510</v>
      </c>
      <c r="E381" s="3" t="s">
        <v>1511</v>
      </c>
      <c r="F381" s="2" t="n">
        <v>7</v>
      </c>
      <c r="G381" s="2" t="s">
        <v>162</v>
      </c>
      <c r="H381" s="3" t="s">
        <v>163</v>
      </c>
      <c r="I381" s="10" t="n">
        <v>24785</v>
      </c>
      <c r="J381" s="11" t="n">
        <f aca="false">I381/1000</f>
        <v>24.785</v>
      </c>
      <c r="K381" s="10" t="n">
        <v>92</v>
      </c>
      <c r="L381" s="12" t="n">
        <f aca="false">K381/1000</f>
        <v>0.092</v>
      </c>
      <c r="M381" s="13" t="n">
        <f aca="false">IF(SUMIFS($I$3:$I$30000,$B$3:$B$30000,$B381,$C$3:$C$30000,$C381,$D$3:$D$30000,$D381)=0,0,I381/SUMIFS($I$3:$I$30000,$B$3:$B$30000,$B381,$C$3:$C$30000,$C381,$D$3:$D$30000,$D381))</f>
        <v>0.000133162959962715</v>
      </c>
      <c r="N381" s="10" t="n">
        <v>11</v>
      </c>
      <c r="O381" s="11" t="n">
        <f aca="false">N381/1000</f>
        <v>0.011</v>
      </c>
      <c r="P381" s="10" t="n">
        <v>1</v>
      </c>
      <c r="Q381" s="12" t="n">
        <f aca="false">P381/1000</f>
        <v>0.001</v>
      </c>
      <c r="R381" s="10" t="n">
        <v>186125331</v>
      </c>
      <c r="S381" s="10" t="n">
        <v>6184071</v>
      </c>
    </row>
    <row r="382" customFormat="false" ht="15" hidden="false" customHeight="false" outlineLevel="0" collapsed="false">
      <c r="A382" s="3" t="s">
        <v>517</v>
      </c>
      <c r="B382" s="2" t="s">
        <v>518</v>
      </c>
      <c r="C382" s="2" t="n">
        <v>2026</v>
      </c>
      <c r="D382" s="2" t="s">
        <v>1510</v>
      </c>
      <c r="E382" s="3" t="s">
        <v>1511</v>
      </c>
      <c r="F382" s="2" t="n">
        <v>8</v>
      </c>
      <c r="G382" s="2" t="s">
        <v>142</v>
      </c>
      <c r="H382" s="3" t="s">
        <v>143</v>
      </c>
      <c r="I382" s="10" t="n">
        <v>7299</v>
      </c>
      <c r="J382" s="11" t="n">
        <f aca="false">I382/1000</f>
        <v>7.299</v>
      </c>
      <c r="K382" s="10" t="n">
        <v>8</v>
      </c>
      <c r="L382" s="12" t="n">
        <f aca="false">K382/1000</f>
        <v>0.008</v>
      </c>
      <c r="M382" s="13" t="n">
        <f aca="false">IF(SUMIFS($I$3:$I$30000,$B$3:$B$30000,$B382,$C$3:$C$30000,$C382,$D$3:$D$30000,$D382)=0,0,I382/SUMIFS($I$3:$I$30000,$B$3:$B$30000,$B382,$C$3:$C$30000,$C382,$D$3:$D$30000,$D382))</f>
        <v>3.92155111869217E-005</v>
      </c>
      <c r="N382" s="10" t="n">
        <v>0</v>
      </c>
      <c r="O382" s="11" t="n">
        <f aca="false">N382/1000</f>
        <v>0</v>
      </c>
      <c r="P382" s="10" t="n">
        <v>0</v>
      </c>
      <c r="Q382" s="12" t="n">
        <f aca="false">P382/1000</f>
        <v>0</v>
      </c>
      <c r="R382" s="10" t="n">
        <v>186125331</v>
      </c>
      <c r="S382" s="10" t="n">
        <v>6184071</v>
      </c>
    </row>
    <row r="383" customFormat="false" ht="15" hidden="false" customHeight="false" outlineLevel="0" collapsed="false">
      <c r="A383" s="3" t="s">
        <v>517</v>
      </c>
      <c r="B383" s="2" t="s">
        <v>518</v>
      </c>
      <c r="C383" s="2" t="n">
        <v>2026</v>
      </c>
      <c r="D383" s="2" t="s">
        <v>1510</v>
      </c>
      <c r="E383" s="3" t="s">
        <v>1511</v>
      </c>
      <c r="F383" s="2" t="n">
        <v>9</v>
      </c>
      <c r="G383" s="2" t="s">
        <v>152</v>
      </c>
      <c r="H383" s="3" t="s">
        <v>153</v>
      </c>
      <c r="I383" s="10" t="n">
        <v>0</v>
      </c>
      <c r="J383" s="11" t="n">
        <f aca="false">I383/1000</f>
        <v>0</v>
      </c>
      <c r="K383" s="10" t="n">
        <v>0</v>
      </c>
      <c r="L383" s="12" t="n">
        <f aca="false">K383/1000</f>
        <v>0</v>
      </c>
      <c r="M383" s="13" t="n">
        <f aca="false">IF(SUMIFS($I$3:$I$30000,$B$3:$B$30000,$B383,$C$3:$C$30000,$C383,$D$3:$D$30000,$D383)=0,0,I383/SUMIFS($I$3:$I$30000,$B$3:$B$30000,$B383,$C$3:$C$30000,$C383,$D$3:$D$30000,$D383))</f>
        <v>0</v>
      </c>
      <c r="N383" s="10" t="n">
        <v>1308804</v>
      </c>
      <c r="O383" s="11" t="n">
        <f aca="false">N383/1000</f>
        <v>1308.804</v>
      </c>
      <c r="P383" s="10" t="n">
        <v>40000</v>
      </c>
      <c r="Q383" s="12" t="n">
        <f aca="false">P383/1000</f>
        <v>40</v>
      </c>
      <c r="R383" s="10" t="n">
        <v>186125331</v>
      </c>
      <c r="S383" s="10" t="n">
        <v>6184071</v>
      </c>
    </row>
    <row r="384" customFormat="false" ht="15" hidden="false" customHeight="false" outlineLevel="0" collapsed="false">
      <c r="A384" s="3" t="s">
        <v>517</v>
      </c>
      <c r="B384" s="2" t="s">
        <v>518</v>
      </c>
      <c r="C384" s="2" t="n">
        <v>2026</v>
      </c>
      <c r="D384" s="2" t="s">
        <v>1510</v>
      </c>
      <c r="E384" s="3" t="s">
        <v>1511</v>
      </c>
      <c r="F384" s="2" t="n">
        <v>10</v>
      </c>
      <c r="G384" s="2" t="s">
        <v>137</v>
      </c>
      <c r="H384" s="3" t="s">
        <v>138</v>
      </c>
      <c r="I384" s="10" t="n">
        <v>0</v>
      </c>
      <c r="J384" s="11" t="n">
        <f aca="false">I384/1000</f>
        <v>0</v>
      </c>
      <c r="K384" s="10" t="n">
        <v>0</v>
      </c>
      <c r="L384" s="12" t="n">
        <f aca="false">K384/1000</f>
        <v>0</v>
      </c>
      <c r="M384" s="13" t="n">
        <f aca="false">IF(SUMIFS($I$3:$I$30000,$B$3:$B$30000,$B384,$C$3:$C$30000,$C384,$D$3:$D$30000,$D384)=0,0,I384/SUMIFS($I$3:$I$30000,$B$3:$B$30000,$B384,$C$3:$C$30000,$C384,$D$3:$D$30000,$D384))</f>
        <v>0</v>
      </c>
      <c r="N384" s="10" t="n">
        <v>87969</v>
      </c>
      <c r="O384" s="11" t="n">
        <f aca="false">N384/1000</f>
        <v>87.969</v>
      </c>
      <c r="P384" s="10" t="n">
        <v>3153</v>
      </c>
      <c r="Q384" s="12" t="n">
        <f aca="false">P384/1000</f>
        <v>3.153</v>
      </c>
      <c r="R384" s="10" t="n">
        <v>186125331</v>
      </c>
      <c r="S384" s="10" t="n">
        <v>6184071</v>
      </c>
    </row>
    <row r="385" customFormat="false" ht="15" hidden="false" customHeight="false" outlineLevel="0" collapsed="false">
      <c r="A385" s="3" t="s">
        <v>517</v>
      </c>
      <c r="B385" s="2" t="s">
        <v>518</v>
      </c>
      <c r="C385" s="2" t="n">
        <v>2026</v>
      </c>
      <c r="D385" s="2" t="s">
        <v>1510</v>
      </c>
      <c r="E385" s="3" t="s">
        <v>1511</v>
      </c>
      <c r="F385" s="2" t="n">
        <v>11</v>
      </c>
      <c r="G385" s="2" t="s">
        <v>122</v>
      </c>
      <c r="H385" s="3" t="s">
        <v>123</v>
      </c>
      <c r="I385" s="10" t="n">
        <v>0</v>
      </c>
      <c r="J385" s="11" t="n">
        <f aca="false">I385/1000</f>
        <v>0</v>
      </c>
      <c r="K385" s="10" t="n">
        <v>0</v>
      </c>
      <c r="L385" s="12" t="n">
        <f aca="false">K385/1000</f>
        <v>0</v>
      </c>
      <c r="M385" s="13" t="n">
        <f aca="false">IF(SUMIFS($I$3:$I$30000,$B$3:$B$30000,$B385,$C$3:$C$30000,$C385,$D$3:$D$30000,$D385)=0,0,I385/SUMIFS($I$3:$I$30000,$B$3:$B$30000,$B385,$C$3:$C$30000,$C385,$D$3:$D$30000,$D385))</f>
        <v>0</v>
      </c>
      <c r="N385" s="10" t="n">
        <v>71339</v>
      </c>
      <c r="O385" s="11" t="n">
        <f aca="false">N385/1000</f>
        <v>71.339</v>
      </c>
      <c r="P385" s="10" t="n">
        <v>2000</v>
      </c>
      <c r="Q385" s="12" t="n">
        <f aca="false">P385/1000</f>
        <v>2</v>
      </c>
      <c r="R385" s="10" t="n">
        <v>186125331</v>
      </c>
      <c r="S385" s="10" t="n">
        <v>6184071</v>
      </c>
    </row>
    <row r="386" customFormat="false" ht="15" hidden="false" customHeight="false" outlineLevel="0" collapsed="false">
      <c r="A386" s="3" t="s">
        <v>517</v>
      </c>
      <c r="B386" s="2" t="s">
        <v>518</v>
      </c>
      <c r="C386" s="2" t="n">
        <v>2026</v>
      </c>
      <c r="D386" s="2" t="s">
        <v>1510</v>
      </c>
      <c r="E386" s="3" t="s">
        <v>1511</v>
      </c>
      <c r="F386" s="2" t="n">
        <v>12</v>
      </c>
      <c r="G386" s="2" t="s">
        <v>197</v>
      </c>
      <c r="H386" s="3" t="s">
        <v>198</v>
      </c>
      <c r="I386" s="10" t="n">
        <v>0</v>
      </c>
      <c r="J386" s="11" t="n">
        <f aca="false">I386/1000</f>
        <v>0</v>
      </c>
      <c r="K386" s="10" t="n">
        <v>0</v>
      </c>
      <c r="L386" s="12" t="n">
        <f aca="false">K386/1000</f>
        <v>0</v>
      </c>
      <c r="M386" s="13" t="n">
        <f aca="false">IF(SUMIFS($I$3:$I$30000,$B$3:$B$30000,$B386,$C$3:$C$30000,$C386,$D$3:$D$30000,$D386)=0,0,I386/SUMIFS($I$3:$I$30000,$B$3:$B$30000,$B386,$C$3:$C$30000,$C386,$D$3:$D$30000,$D386))</f>
        <v>0</v>
      </c>
      <c r="N386" s="10" t="n">
        <v>70609</v>
      </c>
      <c r="O386" s="11" t="n">
        <f aca="false">N386/1000</f>
        <v>70.609</v>
      </c>
      <c r="P386" s="10" t="n">
        <v>2000</v>
      </c>
      <c r="Q386" s="12" t="n">
        <f aca="false">P386/1000</f>
        <v>2</v>
      </c>
      <c r="R386" s="10" t="n">
        <v>186125331</v>
      </c>
      <c r="S386" s="10" t="n">
        <v>6184071</v>
      </c>
    </row>
    <row r="387" customFormat="false" ht="15" hidden="false" customHeight="false" outlineLevel="0" collapsed="false">
      <c r="A387" s="3" t="s">
        <v>517</v>
      </c>
      <c r="B387" s="2" t="s">
        <v>518</v>
      </c>
      <c r="C387" s="2" t="n">
        <v>2026</v>
      </c>
      <c r="D387" s="2" t="s">
        <v>1510</v>
      </c>
      <c r="E387" s="3" t="s">
        <v>1511</v>
      </c>
      <c r="F387" s="2" t="n">
        <v>13</v>
      </c>
      <c r="G387" s="2" t="s">
        <v>210</v>
      </c>
      <c r="H387" s="3" t="s">
        <v>211</v>
      </c>
      <c r="I387" s="10" t="n">
        <v>0</v>
      </c>
      <c r="J387" s="11" t="n">
        <f aca="false">I387/1000</f>
        <v>0</v>
      </c>
      <c r="K387" s="10" t="n">
        <v>0</v>
      </c>
      <c r="L387" s="12" t="n">
        <f aca="false">K387/1000</f>
        <v>0</v>
      </c>
      <c r="M387" s="13" t="n">
        <f aca="false">IF(SUMIFS($I$3:$I$30000,$B$3:$B$30000,$B387,$C$3:$C$30000,$C387,$D$3:$D$30000,$D387)=0,0,I387/SUMIFS($I$3:$I$30000,$B$3:$B$30000,$B387,$C$3:$C$30000,$C387,$D$3:$D$30000,$D387))</f>
        <v>0</v>
      </c>
      <c r="N387" s="10" t="n">
        <v>204393</v>
      </c>
      <c r="O387" s="11" t="n">
        <f aca="false">N387/1000</f>
        <v>204.393</v>
      </c>
      <c r="P387" s="10" t="n">
        <v>6017</v>
      </c>
      <c r="Q387" s="12" t="n">
        <f aca="false">P387/1000</f>
        <v>6.017</v>
      </c>
      <c r="R387" s="10" t="n">
        <v>186125331</v>
      </c>
      <c r="S387" s="10" t="n">
        <v>6184071</v>
      </c>
    </row>
    <row r="388" customFormat="false" ht="15" hidden="false" customHeight="false" outlineLevel="0" collapsed="false">
      <c r="A388" s="3" t="s">
        <v>761</v>
      </c>
      <c r="B388" s="2" t="s">
        <v>762</v>
      </c>
      <c r="C388" s="2" t="n">
        <v>2020</v>
      </c>
      <c r="D388" s="2" t="s">
        <v>1510</v>
      </c>
      <c r="E388" s="3" t="s">
        <v>1511</v>
      </c>
      <c r="F388" s="2" t="n">
        <v>1</v>
      </c>
      <c r="G388" s="2" t="s">
        <v>107</v>
      </c>
      <c r="H388" s="3" t="s">
        <v>108</v>
      </c>
      <c r="I388" s="10" t="n">
        <v>5354418</v>
      </c>
      <c r="J388" s="11" t="n">
        <f aca="false">I388/1000</f>
        <v>5354.418</v>
      </c>
      <c r="K388" s="10" t="n">
        <v>38658</v>
      </c>
      <c r="L388" s="12" t="n">
        <f aca="false">K388/1000</f>
        <v>38.658</v>
      </c>
      <c r="M388" s="13" t="n">
        <f aca="false">IF(SUMIFS($I$3:$I$30000,$B$3:$B$30000,$B388,$C$3:$C$30000,$C388,$D$3:$D$30000,$D388)=0,0,I388/SUMIFS($I$3:$I$30000,$B$3:$B$30000,$B388,$C$3:$C$30000,$C388,$D$3:$D$30000,$D388))</f>
        <v>0.40844426540275</v>
      </c>
      <c r="N388" s="10" t="n">
        <v>3084209</v>
      </c>
      <c r="O388" s="11" t="n">
        <f aca="false">N388/1000</f>
        <v>3084.209</v>
      </c>
      <c r="P388" s="10" t="n">
        <v>21574</v>
      </c>
      <c r="Q388" s="12" t="n">
        <f aca="false">P388/1000</f>
        <v>21.574</v>
      </c>
      <c r="R388" s="10" t="n">
        <v>13109299</v>
      </c>
      <c r="S388" s="10" t="n">
        <v>93919</v>
      </c>
    </row>
    <row r="389" customFormat="false" ht="15" hidden="false" customHeight="false" outlineLevel="0" collapsed="false">
      <c r="A389" s="3" t="s">
        <v>761</v>
      </c>
      <c r="B389" s="2" t="s">
        <v>762</v>
      </c>
      <c r="C389" s="2" t="n">
        <v>2020</v>
      </c>
      <c r="D389" s="2" t="s">
        <v>1510</v>
      </c>
      <c r="E389" s="3" t="s">
        <v>1511</v>
      </c>
      <c r="F389" s="2" t="n">
        <v>2</v>
      </c>
      <c r="G389" s="2" t="s">
        <v>102</v>
      </c>
      <c r="H389" s="3" t="s">
        <v>103</v>
      </c>
      <c r="I389" s="10" t="n">
        <v>3338198</v>
      </c>
      <c r="J389" s="11" t="n">
        <f aca="false">I389/1000</f>
        <v>3338.198</v>
      </c>
      <c r="K389" s="10" t="n">
        <v>26986</v>
      </c>
      <c r="L389" s="12" t="n">
        <f aca="false">K389/1000</f>
        <v>26.986</v>
      </c>
      <c r="M389" s="13" t="n">
        <f aca="false">IF(SUMIFS($I$3:$I$30000,$B$3:$B$30000,$B389,$C$3:$C$30000,$C389,$D$3:$D$30000,$D389)=0,0,I389/SUMIFS($I$3:$I$30000,$B$3:$B$30000,$B389,$C$3:$C$30000,$C389,$D$3:$D$30000,$D389))</f>
        <v>0.254643516789113</v>
      </c>
      <c r="N389" s="10" t="n">
        <v>17633727</v>
      </c>
      <c r="O389" s="11" t="n">
        <f aca="false">N389/1000</f>
        <v>17633.727</v>
      </c>
      <c r="P389" s="10" t="n">
        <v>118309</v>
      </c>
      <c r="Q389" s="12" t="n">
        <f aca="false">P389/1000</f>
        <v>118.309</v>
      </c>
      <c r="R389" s="10" t="n">
        <v>13109299</v>
      </c>
      <c r="S389" s="10" t="n">
        <v>93919</v>
      </c>
    </row>
    <row r="390" customFormat="false" ht="15" hidden="false" customHeight="false" outlineLevel="0" collapsed="false">
      <c r="A390" s="3" t="s">
        <v>761</v>
      </c>
      <c r="B390" s="2" t="s">
        <v>762</v>
      </c>
      <c r="C390" s="2" t="n">
        <v>2020</v>
      </c>
      <c r="D390" s="2" t="s">
        <v>1510</v>
      </c>
      <c r="E390" s="3" t="s">
        <v>1511</v>
      </c>
      <c r="F390" s="2" t="n">
        <v>3</v>
      </c>
      <c r="G390" s="2" t="s">
        <v>147</v>
      </c>
      <c r="H390" s="3" t="s">
        <v>148</v>
      </c>
      <c r="I390" s="10" t="n">
        <v>2226774</v>
      </c>
      <c r="J390" s="11" t="n">
        <f aca="false">I390/1000</f>
        <v>2226.774</v>
      </c>
      <c r="K390" s="10" t="n">
        <v>14439</v>
      </c>
      <c r="L390" s="12" t="n">
        <f aca="false">K390/1000</f>
        <v>14.439</v>
      </c>
      <c r="M390" s="13" t="n">
        <f aca="false">IF(SUMIFS($I$3:$I$30000,$B$3:$B$30000,$B390,$C$3:$C$30000,$C390,$D$3:$D$30000,$D390)=0,0,I390/SUMIFS($I$3:$I$30000,$B$3:$B$30000,$B390,$C$3:$C$30000,$C390,$D$3:$D$30000,$D390))</f>
        <v>0.169862171882722</v>
      </c>
      <c r="N390" s="10" t="n">
        <v>1579539</v>
      </c>
      <c r="O390" s="11" t="n">
        <f aca="false">N390/1000</f>
        <v>1579.539</v>
      </c>
      <c r="P390" s="10" t="n">
        <v>9940</v>
      </c>
      <c r="Q390" s="12" t="n">
        <f aca="false">P390/1000</f>
        <v>9.94</v>
      </c>
      <c r="R390" s="10" t="n">
        <v>13109299</v>
      </c>
      <c r="S390" s="10" t="n">
        <v>93919</v>
      </c>
    </row>
    <row r="391" customFormat="false" ht="15" hidden="false" customHeight="false" outlineLevel="0" collapsed="false">
      <c r="A391" s="3" t="s">
        <v>761</v>
      </c>
      <c r="B391" s="2" t="s">
        <v>762</v>
      </c>
      <c r="C391" s="2" t="n">
        <v>2020</v>
      </c>
      <c r="D391" s="2" t="s">
        <v>1510</v>
      </c>
      <c r="E391" s="3" t="s">
        <v>1511</v>
      </c>
      <c r="F391" s="2" t="n">
        <v>4</v>
      </c>
      <c r="G391" s="2" t="s">
        <v>132</v>
      </c>
      <c r="H391" s="3" t="s">
        <v>133</v>
      </c>
      <c r="I391" s="10" t="n">
        <v>2085635</v>
      </c>
      <c r="J391" s="11" t="n">
        <f aca="false">I391/1000</f>
        <v>2085.635</v>
      </c>
      <c r="K391" s="10" t="n">
        <v>12999</v>
      </c>
      <c r="L391" s="12" t="n">
        <f aca="false">K391/1000</f>
        <v>12.999</v>
      </c>
      <c r="M391" s="13" t="n">
        <f aca="false">IF(SUMIFS($I$3:$I$30000,$B$3:$B$30000,$B391,$C$3:$C$30000,$C391,$D$3:$D$30000,$D391)=0,0,I391/SUMIFS($I$3:$I$30000,$B$3:$B$30000,$B391,$C$3:$C$30000,$C391,$D$3:$D$30000,$D391))</f>
        <v>0.159095844865542</v>
      </c>
      <c r="N391" s="10" t="n">
        <v>28215</v>
      </c>
      <c r="O391" s="11" t="n">
        <f aca="false">N391/1000</f>
        <v>28.215</v>
      </c>
      <c r="P391" s="10" t="n">
        <v>202</v>
      </c>
      <c r="Q391" s="12" t="n">
        <f aca="false">P391/1000</f>
        <v>0.202</v>
      </c>
      <c r="R391" s="10" t="n">
        <v>13109299</v>
      </c>
      <c r="S391" s="10" t="n">
        <v>93919</v>
      </c>
    </row>
    <row r="392" customFormat="false" ht="15" hidden="false" customHeight="false" outlineLevel="0" collapsed="false">
      <c r="A392" s="3" t="s">
        <v>761</v>
      </c>
      <c r="B392" s="2" t="s">
        <v>762</v>
      </c>
      <c r="C392" s="2" t="n">
        <v>2020</v>
      </c>
      <c r="D392" s="2" t="s">
        <v>1510</v>
      </c>
      <c r="E392" s="3" t="s">
        <v>1511</v>
      </c>
      <c r="F392" s="2" t="n">
        <v>5</v>
      </c>
      <c r="G392" s="2" t="s">
        <v>97</v>
      </c>
      <c r="H392" s="3" t="s">
        <v>98</v>
      </c>
      <c r="I392" s="10" t="n">
        <v>65845</v>
      </c>
      <c r="J392" s="11" t="n">
        <f aca="false">I392/1000</f>
        <v>65.845</v>
      </c>
      <c r="K392" s="10" t="n">
        <v>310</v>
      </c>
      <c r="L392" s="12" t="n">
        <f aca="false">K392/1000</f>
        <v>0.31</v>
      </c>
      <c r="M392" s="13" t="n">
        <f aca="false">IF(SUMIFS($I$3:$I$30000,$B$3:$B$30000,$B392,$C$3:$C$30000,$C392,$D$3:$D$30000,$D392)=0,0,I392/SUMIFS($I$3:$I$30000,$B$3:$B$30000,$B392,$C$3:$C$30000,$C392,$D$3:$D$30000,$D392))</f>
        <v>0.00502277047765865</v>
      </c>
      <c r="N392" s="10" t="n">
        <v>5594090</v>
      </c>
      <c r="O392" s="11" t="n">
        <f aca="false">N392/1000</f>
        <v>5594.09</v>
      </c>
      <c r="P392" s="10" t="n">
        <v>37839</v>
      </c>
      <c r="Q392" s="12" t="n">
        <f aca="false">P392/1000</f>
        <v>37.839</v>
      </c>
      <c r="R392" s="10" t="n">
        <v>13109299</v>
      </c>
      <c r="S392" s="10" t="n">
        <v>93919</v>
      </c>
    </row>
    <row r="393" customFormat="false" ht="15" hidden="false" customHeight="false" outlineLevel="0" collapsed="false">
      <c r="A393" s="3" t="s">
        <v>761</v>
      </c>
      <c r="B393" s="2" t="s">
        <v>762</v>
      </c>
      <c r="C393" s="2" t="n">
        <v>2020</v>
      </c>
      <c r="D393" s="2" t="s">
        <v>1510</v>
      </c>
      <c r="E393" s="3" t="s">
        <v>1511</v>
      </c>
      <c r="F393" s="2" t="n">
        <v>6</v>
      </c>
      <c r="G393" s="2" t="s">
        <v>247</v>
      </c>
      <c r="H393" s="3" t="s">
        <v>248</v>
      </c>
      <c r="I393" s="10" t="n">
        <v>31921</v>
      </c>
      <c r="J393" s="11" t="n">
        <f aca="false">I393/1000</f>
        <v>31.921</v>
      </c>
      <c r="K393" s="10" t="n">
        <v>520</v>
      </c>
      <c r="L393" s="12" t="n">
        <f aca="false">K393/1000</f>
        <v>0.52</v>
      </c>
      <c r="M393" s="13" t="n">
        <f aca="false">IF(SUMIFS($I$3:$I$30000,$B$3:$B$30000,$B393,$C$3:$C$30000,$C393,$D$3:$D$30000,$D393)=0,0,I393/SUMIFS($I$3:$I$30000,$B$3:$B$30000,$B393,$C$3:$C$30000,$C393,$D$3:$D$30000,$D393))</f>
        <v>0.00243498908675437</v>
      </c>
      <c r="N393" s="10" t="n">
        <v>0</v>
      </c>
      <c r="O393" s="11" t="n">
        <f aca="false">N393/1000</f>
        <v>0</v>
      </c>
      <c r="P393" s="10" t="n">
        <v>0</v>
      </c>
      <c r="Q393" s="12" t="n">
        <f aca="false">P393/1000</f>
        <v>0</v>
      </c>
      <c r="R393" s="10" t="n">
        <v>13109299</v>
      </c>
      <c r="S393" s="10" t="n">
        <v>93919</v>
      </c>
    </row>
    <row r="394" customFormat="false" ht="15" hidden="false" customHeight="false" outlineLevel="0" collapsed="false">
      <c r="A394" s="3" t="s">
        <v>761</v>
      </c>
      <c r="B394" s="2" t="s">
        <v>762</v>
      </c>
      <c r="C394" s="2" t="n">
        <v>2020</v>
      </c>
      <c r="D394" s="2" t="s">
        <v>1510</v>
      </c>
      <c r="E394" s="3" t="s">
        <v>1511</v>
      </c>
      <c r="F394" s="2" t="n">
        <v>7</v>
      </c>
      <c r="G394" s="2" t="s">
        <v>162</v>
      </c>
      <c r="H394" s="3" t="s">
        <v>163</v>
      </c>
      <c r="I394" s="10" t="n">
        <v>3594</v>
      </c>
      <c r="J394" s="11" t="n">
        <f aca="false">I394/1000</f>
        <v>3.594</v>
      </c>
      <c r="K394" s="10" t="n">
        <v>5</v>
      </c>
      <c r="L394" s="12" t="n">
        <f aca="false">K394/1000</f>
        <v>0.005</v>
      </c>
      <c r="M394" s="13" t="n">
        <f aca="false">IF(SUMIFS($I$3:$I$30000,$B$3:$B$30000,$B394,$C$3:$C$30000,$C394,$D$3:$D$30000,$D394)=0,0,I394/SUMIFS($I$3:$I$30000,$B$3:$B$30000,$B394,$C$3:$C$30000,$C394,$D$3:$D$30000,$D394))</f>
        <v>0.000274156535753742</v>
      </c>
      <c r="N394" s="10" t="n">
        <v>64847</v>
      </c>
      <c r="O394" s="11" t="n">
        <f aca="false">N394/1000</f>
        <v>64.847</v>
      </c>
      <c r="P394" s="10" t="n">
        <v>503</v>
      </c>
      <c r="Q394" s="12" t="n">
        <f aca="false">P394/1000</f>
        <v>0.503</v>
      </c>
      <c r="R394" s="10" t="n">
        <v>13109299</v>
      </c>
      <c r="S394" s="10" t="n">
        <v>93919</v>
      </c>
    </row>
    <row r="395" customFormat="false" ht="15" hidden="false" customHeight="false" outlineLevel="0" collapsed="false">
      <c r="A395" s="3" t="s">
        <v>761</v>
      </c>
      <c r="B395" s="2" t="s">
        <v>762</v>
      </c>
      <c r="C395" s="2" t="n">
        <v>2020</v>
      </c>
      <c r="D395" s="2" t="s">
        <v>1510</v>
      </c>
      <c r="E395" s="3" t="s">
        <v>1511</v>
      </c>
      <c r="F395" s="2" t="n">
        <v>8</v>
      </c>
      <c r="G395" s="2" t="s">
        <v>117</v>
      </c>
      <c r="H395" s="3" t="s">
        <v>118</v>
      </c>
      <c r="I395" s="10" t="n">
        <v>2914</v>
      </c>
      <c r="J395" s="11" t="n">
        <f aca="false">I395/1000</f>
        <v>2.914</v>
      </c>
      <c r="K395" s="10" t="n">
        <v>2</v>
      </c>
      <c r="L395" s="12" t="n">
        <f aca="false">K395/1000</f>
        <v>0.002</v>
      </c>
      <c r="M395" s="13" t="n">
        <f aca="false">IF(SUMIFS($I$3:$I$30000,$B$3:$B$30000,$B395,$C$3:$C$30000,$C395,$D$3:$D$30000,$D395)=0,0,I395/SUMIFS($I$3:$I$30000,$B$3:$B$30000,$B395,$C$3:$C$30000,$C395,$D$3:$D$30000,$D395))</f>
        <v>0.000222284959706846</v>
      </c>
      <c r="N395" s="10" t="n">
        <v>2750</v>
      </c>
      <c r="O395" s="11" t="n">
        <f aca="false">N395/1000</f>
        <v>2.75</v>
      </c>
      <c r="P395" s="10" t="n">
        <v>2</v>
      </c>
      <c r="Q395" s="12" t="n">
        <f aca="false">P395/1000</f>
        <v>0.002</v>
      </c>
      <c r="R395" s="10" t="n">
        <v>13109299</v>
      </c>
      <c r="S395" s="10" t="n">
        <v>93919</v>
      </c>
    </row>
    <row r="396" customFormat="false" ht="15" hidden="false" customHeight="false" outlineLevel="0" collapsed="false">
      <c r="A396" s="3" t="s">
        <v>761</v>
      </c>
      <c r="B396" s="2" t="s">
        <v>762</v>
      </c>
      <c r="C396" s="2" t="n">
        <v>2020</v>
      </c>
      <c r="D396" s="2" t="s">
        <v>1510</v>
      </c>
      <c r="E396" s="3" t="s">
        <v>1511</v>
      </c>
      <c r="F396" s="2" t="n">
        <v>9</v>
      </c>
      <c r="G396" s="2" t="s">
        <v>137</v>
      </c>
      <c r="H396" s="3" t="s">
        <v>138</v>
      </c>
      <c r="I396" s="10" t="n">
        <v>0</v>
      </c>
      <c r="J396" s="11" t="n">
        <f aca="false">I396/1000</f>
        <v>0</v>
      </c>
      <c r="K396" s="10" t="n">
        <v>0</v>
      </c>
      <c r="L396" s="12" t="n">
        <f aca="false">K396/1000</f>
        <v>0</v>
      </c>
      <c r="M396" s="13" t="n">
        <f aca="false">IF(SUMIFS($I$3:$I$30000,$B$3:$B$30000,$B396,$C$3:$C$30000,$C396,$D$3:$D$30000,$D396)=0,0,I396/SUMIFS($I$3:$I$30000,$B$3:$B$30000,$B396,$C$3:$C$30000,$C396,$D$3:$D$30000,$D396))</f>
        <v>0</v>
      </c>
      <c r="N396" s="10" t="n">
        <v>145876</v>
      </c>
      <c r="O396" s="11" t="n">
        <f aca="false">N396/1000</f>
        <v>145.876</v>
      </c>
      <c r="P396" s="10" t="n">
        <v>1004</v>
      </c>
      <c r="Q396" s="12" t="n">
        <f aca="false">P396/1000</f>
        <v>1.004</v>
      </c>
      <c r="R396" s="10" t="n">
        <v>13109299</v>
      </c>
      <c r="S396" s="10" t="n">
        <v>93919</v>
      </c>
    </row>
    <row r="397" customFormat="false" ht="15" hidden="false" customHeight="false" outlineLevel="0" collapsed="false">
      <c r="A397" s="3" t="s">
        <v>761</v>
      </c>
      <c r="B397" s="2" t="s">
        <v>762</v>
      </c>
      <c r="C397" s="2" t="n">
        <v>2020</v>
      </c>
      <c r="D397" s="2" t="s">
        <v>1510</v>
      </c>
      <c r="E397" s="3" t="s">
        <v>1511</v>
      </c>
      <c r="F397" s="2" t="n">
        <v>10</v>
      </c>
      <c r="G397" s="2" t="s">
        <v>171</v>
      </c>
      <c r="H397" s="3" t="s">
        <v>172</v>
      </c>
      <c r="I397" s="10" t="n">
        <v>0</v>
      </c>
      <c r="J397" s="11" t="n">
        <f aca="false">I397/1000</f>
        <v>0</v>
      </c>
      <c r="K397" s="10" t="n">
        <v>0</v>
      </c>
      <c r="L397" s="12" t="n">
        <f aca="false">K397/1000</f>
        <v>0</v>
      </c>
      <c r="M397" s="13" t="n">
        <f aca="false">IF(SUMIFS($I$3:$I$30000,$B$3:$B$30000,$B397,$C$3:$C$30000,$C397,$D$3:$D$30000,$D397)=0,0,I397/SUMIFS($I$3:$I$30000,$B$3:$B$30000,$B397,$C$3:$C$30000,$C397,$D$3:$D$30000,$D397))</f>
        <v>0</v>
      </c>
      <c r="N397" s="10" t="n">
        <v>65410</v>
      </c>
      <c r="O397" s="11" t="n">
        <f aca="false">N397/1000</f>
        <v>65.41</v>
      </c>
      <c r="P397" s="10" t="n">
        <v>500</v>
      </c>
      <c r="Q397" s="12" t="n">
        <f aca="false">P397/1000</f>
        <v>0.5</v>
      </c>
      <c r="R397" s="10" t="n">
        <v>13109299</v>
      </c>
      <c r="S397" s="10" t="n">
        <v>93919</v>
      </c>
    </row>
    <row r="398" customFormat="false" ht="15" hidden="false" customHeight="false" outlineLevel="0" collapsed="false">
      <c r="A398" s="3" t="s">
        <v>761</v>
      </c>
      <c r="B398" s="2" t="s">
        <v>762</v>
      </c>
      <c r="C398" s="2" t="n">
        <v>2020</v>
      </c>
      <c r="D398" s="2" t="s">
        <v>1510</v>
      </c>
      <c r="E398" s="3" t="s">
        <v>1511</v>
      </c>
      <c r="F398" s="2" t="n">
        <v>11</v>
      </c>
      <c r="G398" s="2" t="s">
        <v>197</v>
      </c>
      <c r="H398" s="3" t="s">
        <v>198</v>
      </c>
      <c r="I398" s="10" t="n">
        <v>0</v>
      </c>
      <c r="J398" s="11" t="n">
        <f aca="false">I398/1000</f>
        <v>0</v>
      </c>
      <c r="K398" s="10" t="n">
        <v>0</v>
      </c>
      <c r="L398" s="12" t="n">
        <f aca="false">K398/1000</f>
        <v>0</v>
      </c>
      <c r="M398" s="13" t="n">
        <f aca="false">IF(SUMIFS($I$3:$I$30000,$B$3:$B$30000,$B398,$C$3:$C$30000,$C398,$D$3:$D$30000,$D398)=0,0,I398/SUMIFS($I$3:$I$30000,$B$3:$B$30000,$B398,$C$3:$C$30000,$C398,$D$3:$D$30000,$D398))</f>
        <v>0</v>
      </c>
      <c r="N398" s="10" t="n">
        <v>360</v>
      </c>
      <c r="O398" s="11" t="n">
        <f aca="false">N398/1000</f>
        <v>0.36</v>
      </c>
      <c r="P398" s="10" t="n">
        <v>0</v>
      </c>
      <c r="Q398" s="12" t="n">
        <f aca="false">P398/1000</f>
        <v>0</v>
      </c>
      <c r="R398" s="10" t="n">
        <v>13109299</v>
      </c>
      <c r="S398" s="10" t="n">
        <v>93919</v>
      </c>
    </row>
    <row r="399" customFormat="false" ht="15" hidden="false" customHeight="false" outlineLevel="0" collapsed="false">
      <c r="A399" s="3" t="s">
        <v>761</v>
      </c>
      <c r="B399" s="2" t="s">
        <v>762</v>
      </c>
      <c r="C399" s="2" t="n">
        <v>2020</v>
      </c>
      <c r="D399" s="2" t="s">
        <v>1510</v>
      </c>
      <c r="E399" s="3" t="s">
        <v>1511</v>
      </c>
      <c r="F399" s="2" t="n">
        <v>12</v>
      </c>
      <c r="G399" s="2" t="s">
        <v>210</v>
      </c>
      <c r="H399" s="3" t="s">
        <v>211</v>
      </c>
      <c r="I399" s="10" t="n">
        <v>0</v>
      </c>
      <c r="J399" s="11" t="n">
        <f aca="false">I399/1000</f>
        <v>0</v>
      </c>
      <c r="K399" s="10" t="n">
        <v>0</v>
      </c>
      <c r="L399" s="12" t="n">
        <f aca="false">K399/1000</f>
        <v>0</v>
      </c>
      <c r="M399" s="13" t="n">
        <f aca="false">IF(SUMIFS($I$3:$I$30000,$B$3:$B$30000,$B399,$C$3:$C$30000,$C399,$D$3:$D$30000,$D399)=0,0,I399/SUMIFS($I$3:$I$30000,$B$3:$B$30000,$B399,$C$3:$C$30000,$C399,$D$3:$D$30000,$D399))</f>
        <v>0</v>
      </c>
      <c r="N399" s="10" t="n">
        <v>55488</v>
      </c>
      <c r="O399" s="11" t="n">
        <f aca="false">N399/1000</f>
        <v>55.488</v>
      </c>
      <c r="P399" s="10" t="n">
        <v>169</v>
      </c>
      <c r="Q399" s="12" t="n">
        <f aca="false">P399/1000</f>
        <v>0.169</v>
      </c>
      <c r="R399" s="10" t="n">
        <v>13109299</v>
      </c>
      <c r="S399" s="10" t="n">
        <v>93919</v>
      </c>
    </row>
    <row r="400" customFormat="false" ht="15" hidden="false" customHeight="false" outlineLevel="0" collapsed="false">
      <c r="A400" s="3" t="s">
        <v>761</v>
      </c>
      <c r="B400" s="2" t="s">
        <v>762</v>
      </c>
      <c r="C400" s="2" t="n">
        <v>2020</v>
      </c>
      <c r="D400" s="2" t="s">
        <v>1512</v>
      </c>
      <c r="E400" s="3" t="s">
        <v>1513</v>
      </c>
      <c r="F400" s="2" t="n">
        <v>1</v>
      </c>
      <c r="G400" s="2" t="s">
        <v>102</v>
      </c>
      <c r="H400" s="3" t="s">
        <v>103</v>
      </c>
      <c r="I400" s="10" t="n">
        <v>1784369</v>
      </c>
      <c r="J400" s="11" t="n">
        <f aca="false">I400/1000</f>
        <v>1784.369</v>
      </c>
      <c r="K400" s="10" t="n">
        <v>15661</v>
      </c>
      <c r="L400" s="12" t="n">
        <f aca="false">K400/1000</f>
        <v>15.661</v>
      </c>
      <c r="M400" s="13" t="n">
        <f aca="false">IF(SUMIFS($I$3:$I$30000,$B$3:$B$30000,$B400,$C$3:$C$30000,$C400,$D$3:$D$30000,$D400)=0,0,I400/SUMIFS($I$3:$I$30000,$B$3:$B$30000,$B400,$C$3:$C$30000,$C400,$D$3:$D$30000,$D400))</f>
        <v>0.785233015036479</v>
      </c>
      <c r="N400" s="10" t="n">
        <v>1882</v>
      </c>
      <c r="O400" s="11" t="n">
        <f aca="false">N400/1000</f>
        <v>1.882</v>
      </c>
      <c r="P400" s="10" t="n">
        <v>7</v>
      </c>
      <c r="Q400" s="12" t="n">
        <f aca="false">P400/1000</f>
        <v>0.007</v>
      </c>
      <c r="R400" s="10" t="n">
        <v>2272407</v>
      </c>
      <c r="S400" s="10" t="n">
        <v>17866</v>
      </c>
    </row>
    <row r="401" customFormat="false" ht="15" hidden="false" customHeight="false" outlineLevel="0" collapsed="false">
      <c r="A401" s="3" t="s">
        <v>761</v>
      </c>
      <c r="B401" s="2" t="s">
        <v>762</v>
      </c>
      <c r="C401" s="2" t="n">
        <v>2020</v>
      </c>
      <c r="D401" s="2" t="s">
        <v>1512</v>
      </c>
      <c r="E401" s="3" t="s">
        <v>1513</v>
      </c>
      <c r="F401" s="2" t="n">
        <v>2</v>
      </c>
      <c r="G401" s="2" t="s">
        <v>107</v>
      </c>
      <c r="H401" s="3" t="s">
        <v>108</v>
      </c>
      <c r="I401" s="10" t="n">
        <v>304449</v>
      </c>
      <c r="J401" s="11" t="n">
        <f aca="false">I401/1000</f>
        <v>304.449</v>
      </c>
      <c r="K401" s="10" t="n">
        <v>2130</v>
      </c>
      <c r="L401" s="12" t="n">
        <f aca="false">K401/1000</f>
        <v>2.13</v>
      </c>
      <c r="M401" s="13" t="n">
        <f aca="false">IF(SUMIFS($I$3:$I$30000,$B$3:$B$30000,$B401,$C$3:$C$30000,$C401,$D$3:$D$30000,$D401)=0,0,I401/SUMIFS($I$3:$I$30000,$B$3:$B$30000,$B401,$C$3:$C$30000,$C401,$D$3:$D$30000,$D401))</f>
        <v>0.133976439959919</v>
      </c>
      <c r="N401" s="10" t="n">
        <v>4611</v>
      </c>
      <c r="O401" s="11" t="n">
        <f aca="false">N401/1000</f>
        <v>4.611</v>
      </c>
      <c r="P401" s="10" t="n">
        <v>15</v>
      </c>
      <c r="Q401" s="12" t="n">
        <f aca="false">P401/1000</f>
        <v>0.015</v>
      </c>
      <c r="R401" s="10" t="n">
        <v>2272407</v>
      </c>
      <c r="S401" s="10" t="n">
        <v>17866</v>
      </c>
    </row>
    <row r="402" customFormat="false" ht="15" hidden="false" customHeight="false" outlineLevel="0" collapsed="false">
      <c r="A402" s="3" t="s">
        <v>761</v>
      </c>
      <c r="B402" s="2" t="s">
        <v>762</v>
      </c>
      <c r="C402" s="2" t="n">
        <v>2020</v>
      </c>
      <c r="D402" s="2" t="s">
        <v>1512</v>
      </c>
      <c r="E402" s="3" t="s">
        <v>1513</v>
      </c>
      <c r="F402" s="2" t="n">
        <v>3</v>
      </c>
      <c r="G402" s="2" t="s">
        <v>97</v>
      </c>
      <c r="H402" s="3" t="s">
        <v>98</v>
      </c>
      <c r="I402" s="10" t="n">
        <v>177661</v>
      </c>
      <c r="J402" s="11" t="n">
        <f aca="false">I402/1000</f>
        <v>177.661</v>
      </c>
      <c r="K402" s="10" t="n">
        <v>63</v>
      </c>
      <c r="L402" s="12" t="n">
        <f aca="false">K402/1000</f>
        <v>0.063</v>
      </c>
      <c r="M402" s="13" t="n">
        <f aca="false">IF(SUMIFS($I$3:$I$30000,$B$3:$B$30000,$B402,$C$3:$C$30000,$C402,$D$3:$D$30000,$D402)=0,0,I402/SUMIFS($I$3:$I$30000,$B$3:$B$30000,$B402,$C$3:$C$30000,$C402,$D$3:$D$30000,$D402))</f>
        <v>0.078181857387343</v>
      </c>
      <c r="N402" s="10" t="n">
        <v>10892</v>
      </c>
      <c r="O402" s="11" t="n">
        <f aca="false">N402/1000</f>
        <v>10.892</v>
      </c>
      <c r="P402" s="10" t="n">
        <v>10</v>
      </c>
      <c r="Q402" s="12" t="n">
        <f aca="false">P402/1000</f>
        <v>0.01</v>
      </c>
      <c r="R402" s="10" t="n">
        <v>2272407</v>
      </c>
      <c r="S402" s="10" t="n">
        <v>17866</v>
      </c>
    </row>
    <row r="403" customFormat="false" ht="15" hidden="false" customHeight="false" outlineLevel="0" collapsed="false">
      <c r="A403" s="3" t="s">
        <v>761</v>
      </c>
      <c r="B403" s="2" t="s">
        <v>762</v>
      </c>
      <c r="C403" s="2" t="n">
        <v>2020</v>
      </c>
      <c r="D403" s="2" t="s">
        <v>1512</v>
      </c>
      <c r="E403" s="3" t="s">
        <v>1513</v>
      </c>
      <c r="F403" s="2" t="n">
        <v>4</v>
      </c>
      <c r="G403" s="2" t="s">
        <v>147</v>
      </c>
      <c r="H403" s="3" t="s">
        <v>148</v>
      </c>
      <c r="I403" s="10" t="n">
        <v>4258</v>
      </c>
      <c r="J403" s="11" t="n">
        <f aca="false">I403/1000</f>
        <v>4.258</v>
      </c>
      <c r="K403" s="10" t="n">
        <v>12</v>
      </c>
      <c r="L403" s="12" t="n">
        <f aca="false">K403/1000</f>
        <v>0.012</v>
      </c>
      <c r="M403" s="13" t="n">
        <f aca="false">IF(SUMIFS($I$3:$I$30000,$B$3:$B$30000,$B403,$C$3:$C$30000,$C403,$D$3:$D$30000,$D403)=0,0,I403/SUMIFS($I$3:$I$30000,$B$3:$B$30000,$B403,$C$3:$C$30000,$C403,$D$3:$D$30000,$D403))</f>
        <v>0.00187378405364884</v>
      </c>
      <c r="N403" s="10" t="n">
        <v>113366</v>
      </c>
      <c r="O403" s="11" t="n">
        <f aca="false">N403/1000</f>
        <v>113.366</v>
      </c>
      <c r="P403" s="10" t="n">
        <v>745</v>
      </c>
      <c r="Q403" s="12" t="n">
        <f aca="false">P403/1000</f>
        <v>0.745</v>
      </c>
      <c r="R403" s="10" t="n">
        <v>2272407</v>
      </c>
      <c r="S403" s="10" t="n">
        <v>17866</v>
      </c>
    </row>
    <row r="404" customFormat="false" ht="15" hidden="false" customHeight="false" outlineLevel="0" collapsed="false">
      <c r="A404" s="3" t="s">
        <v>761</v>
      </c>
      <c r="B404" s="2" t="s">
        <v>762</v>
      </c>
      <c r="C404" s="2" t="n">
        <v>2020</v>
      </c>
      <c r="D404" s="2" t="s">
        <v>1512</v>
      </c>
      <c r="E404" s="3" t="s">
        <v>1513</v>
      </c>
      <c r="F404" s="2" t="n">
        <v>5</v>
      </c>
      <c r="G404" s="2" t="s">
        <v>162</v>
      </c>
      <c r="H404" s="3" t="s">
        <v>163</v>
      </c>
      <c r="I404" s="10" t="n">
        <v>1111</v>
      </c>
      <c r="J404" s="11" t="n">
        <f aca="false">I404/1000</f>
        <v>1.111</v>
      </c>
      <c r="K404" s="10" t="n">
        <v>0</v>
      </c>
      <c r="L404" s="12" t="n">
        <f aca="false">K404/1000</f>
        <v>0</v>
      </c>
      <c r="M404" s="13" t="n">
        <f aca="false">IF(SUMIFS($I$3:$I$30000,$B$3:$B$30000,$B404,$C$3:$C$30000,$C404,$D$3:$D$30000,$D404)=0,0,I404/SUMIFS($I$3:$I$30000,$B$3:$B$30000,$B404,$C$3:$C$30000,$C404,$D$3:$D$30000,$D404))</f>
        <v>0.000488908897041771</v>
      </c>
      <c r="N404" s="10" t="n">
        <v>0</v>
      </c>
      <c r="O404" s="11" t="n">
        <f aca="false">N404/1000</f>
        <v>0</v>
      </c>
      <c r="P404" s="10" t="n">
        <v>0</v>
      </c>
      <c r="Q404" s="12" t="n">
        <f aca="false">P404/1000</f>
        <v>0</v>
      </c>
      <c r="R404" s="10" t="n">
        <v>2272407</v>
      </c>
      <c r="S404" s="10" t="n">
        <v>17866</v>
      </c>
    </row>
    <row r="405" customFormat="false" ht="15" hidden="false" customHeight="false" outlineLevel="0" collapsed="false">
      <c r="A405" s="3" t="s">
        <v>761</v>
      </c>
      <c r="B405" s="2" t="s">
        <v>762</v>
      </c>
      <c r="C405" s="2" t="n">
        <v>2020</v>
      </c>
      <c r="D405" s="2" t="s">
        <v>1512</v>
      </c>
      <c r="E405" s="3" t="s">
        <v>1513</v>
      </c>
      <c r="F405" s="2" t="n">
        <v>6</v>
      </c>
      <c r="G405" s="2" t="s">
        <v>142</v>
      </c>
      <c r="H405" s="3" t="s">
        <v>143</v>
      </c>
      <c r="I405" s="10" t="n">
        <v>440</v>
      </c>
      <c r="J405" s="11" t="n">
        <f aca="false">I405/1000</f>
        <v>0.44</v>
      </c>
      <c r="K405" s="10" t="n">
        <v>0</v>
      </c>
      <c r="L405" s="12" t="n">
        <f aca="false">K405/1000</f>
        <v>0</v>
      </c>
      <c r="M405" s="13" t="n">
        <f aca="false">IF(SUMIFS($I$3:$I$30000,$B$3:$B$30000,$B405,$C$3:$C$30000,$C405,$D$3:$D$30000,$D405)=0,0,I405/SUMIFS($I$3:$I$30000,$B$3:$B$30000,$B405,$C$3:$C$30000,$C405,$D$3:$D$30000,$D405))</f>
        <v>0.000193627285957137</v>
      </c>
      <c r="N405" s="10" t="n">
        <v>0</v>
      </c>
      <c r="O405" s="11" t="n">
        <f aca="false">N405/1000</f>
        <v>0</v>
      </c>
      <c r="P405" s="10" t="n">
        <v>0</v>
      </c>
      <c r="Q405" s="12" t="n">
        <f aca="false">P405/1000</f>
        <v>0</v>
      </c>
      <c r="R405" s="10" t="n">
        <v>2272407</v>
      </c>
      <c r="S405" s="10" t="n">
        <v>17866</v>
      </c>
    </row>
    <row r="406" customFormat="false" ht="15" hidden="false" customHeight="false" outlineLevel="0" collapsed="false">
      <c r="A406" s="3" t="s">
        <v>761</v>
      </c>
      <c r="B406" s="2" t="s">
        <v>762</v>
      </c>
      <c r="C406" s="2" t="n">
        <v>2020</v>
      </c>
      <c r="D406" s="2" t="s">
        <v>1512</v>
      </c>
      <c r="E406" s="3" t="s">
        <v>1513</v>
      </c>
      <c r="F406" s="2" t="n">
        <v>7</v>
      </c>
      <c r="G406" s="2" t="s">
        <v>781</v>
      </c>
      <c r="H406" s="3" t="s">
        <v>782</v>
      </c>
      <c r="I406" s="10" t="n">
        <v>98</v>
      </c>
      <c r="J406" s="11" t="n">
        <f aca="false">I406/1000</f>
        <v>0.098</v>
      </c>
      <c r="K406" s="10" t="n">
        <v>0</v>
      </c>
      <c r="L406" s="12" t="n">
        <f aca="false">K406/1000</f>
        <v>0</v>
      </c>
      <c r="M406" s="13" t="n">
        <f aca="false">IF(SUMIFS($I$3:$I$30000,$B$3:$B$30000,$B406,$C$3:$C$30000,$C406,$D$3:$D$30000,$D406)=0,0,I406/SUMIFS($I$3:$I$30000,$B$3:$B$30000,$B406,$C$3:$C$30000,$C406,$D$3:$D$30000,$D406))</f>
        <v>4.31260773268169E-005</v>
      </c>
      <c r="N406" s="10" t="n">
        <v>0</v>
      </c>
      <c r="O406" s="11" t="n">
        <f aca="false">N406/1000</f>
        <v>0</v>
      </c>
      <c r="P406" s="10" t="n">
        <v>0</v>
      </c>
      <c r="Q406" s="12" t="n">
        <f aca="false">P406/1000</f>
        <v>0</v>
      </c>
      <c r="R406" s="10" t="n">
        <v>2272407</v>
      </c>
      <c r="S406" s="10" t="n">
        <v>17866</v>
      </c>
    </row>
    <row r="407" customFormat="false" ht="15" hidden="false" customHeight="false" outlineLevel="0" collapsed="false">
      <c r="A407" s="3" t="s">
        <v>761</v>
      </c>
      <c r="B407" s="2" t="s">
        <v>762</v>
      </c>
      <c r="C407" s="2" t="n">
        <v>2020</v>
      </c>
      <c r="D407" s="2" t="s">
        <v>1512</v>
      </c>
      <c r="E407" s="3" t="s">
        <v>1513</v>
      </c>
      <c r="F407" s="2" t="n">
        <v>8</v>
      </c>
      <c r="G407" s="2" t="s">
        <v>247</v>
      </c>
      <c r="H407" s="3" t="s">
        <v>248</v>
      </c>
      <c r="I407" s="10" t="n">
        <v>16</v>
      </c>
      <c r="J407" s="11" t="n">
        <f aca="false">I407/1000</f>
        <v>0.016</v>
      </c>
      <c r="K407" s="10" t="n">
        <v>0</v>
      </c>
      <c r="L407" s="12" t="n">
        <f aca="false">K407/1000</f>
        <v>0</v>
      </c>
      <c r="M407" s="13" t="n">
        <f aca="false">IF(SUMIFS($I$3:$I$30000,$B$3:$B$30000,$B407,$C$3:$C$30000,$C407,$D$3:$D$30000,$D407)=0,0,I407/SUMIFS($I$3:$I$30000,$B$3:$B$30000,$B407,$C$3:$C$30000,$C407,$D$3:$D$30000,$D407))</f>
        <v>7.04099221662317E-006</v>
      </c>
      <c r="N407" s="10" t="n">
        <v>0</v>
      </c>
      <c r="O407" s="11" t="n">
        <f aca="false">N407/1000</f>
        <v>0</v>
      </c>
      <c r="P407" s="10" t="n">
        <v>0</v>
      </c>
      <c r="Q407" s="12" t="n">
        <f aca="false">P407/1000</f>
        <v>0</v>
      </c>
      <c r="R407" s="10" t="n">
        <v>2272407</v>
      </c>
      <c r="S407" s="10" t="n">
        <v>17866</v>
      </c>
    </row>
    <row r="408" customFormat="false" ht="15" hidden="false" customHeight="false" outlineLevel="0" collapsed="false">
      <c r="A408" s="3" t="s">
        <v>761</v>
      </c>
      <c r="B408" s="2" t="s">
        <v>762</v>
      </c>
      <c r="C408" s="2" t="n">
        <v>2020</v>
      </c>
      <c r="D408" s="2" t="s">
        <v>1512</v>
      </c>
      <c r="E408" s="3" t="s">
        <v>1513</v>
      </c>
      <c r="F408" s="2" t="n">
        <v>9</v>
      </c>
      <c r="G408" s="2" t="s">
        <v>252</v>
      </c>
      <c r="H408" s="3" t="s">
        <v>253</v>
      </c>
      <c r="I408" s="10" t="n">
        <v>5</v>
      </c>
      <c r="J408" s="11" t="n">
        <f aca="false">I408/1000</f>
        <v>0.005</v>
      </c>
      <c r="K408" s="10" t="n">
        <v>0</v>
      </c>
      <c r="L408" s="12" t="n">
        <f aca="false">K408/1000</f>
        <v>0</v>
      </c>
      <c r="M408" s="13" t="n">
        <f aca="false">IF(SUMIFS($I$3:$I$30000,$B$3:$B$30000,$B408,$C$3:$C$30000,$C408,$D$3:$D$30000,$D408)=0,0,I408/SUMIFS($I$3:$I$30000,$B$3:$B$30000,$B408,$C$3:$C$30000,$C408,$D$3:$D$30000,$D408))</f>
        <v>2.20031006769474E-006</v>
      </c>
      <c r="N408" s="10" t="n">
        <v>0</v>
      </c>
      <c r="O408" s="11" t="n">
        <f aca="false">N408/1000</f>
        <v>0</v>
      </c>
      <c r="P408" s="10" t="n">
        <v>0</v>
      </c>
      <c r="Q408" s="12" t="n">
        <f aca="false">P408/1000</f>
        <v>0</v>
      </c>
      <c r="R408" s="10" t="n">
        <v>2272407</v>
      </c>
      <c r="S408" s="10" t="n">
        <v>17866</v>
      </c>
    </row>
    <row r="409" customFormat="false" ht="15" hidden="false" customHeight="false" outlineLevel="0" collapsed="false">
      <c r="A409" s="3" t="s">
        <v>761</v>
      </c>
      <c r="B409" s="2" t="s">
        <v>762</v>
      </c>
      <c r="C409" s="2" t="n">
        <v>2020</v>
      </c>
      <c r="D409" s="2" t="s">
        <v>1512</v>
      </c>
      <c r="E409" s="3" t="s">
        <v>1513</v>
      </c>
      <c r="F409" s="2" t="n">
        <v>10</v>
      </c>
      <c r="G409" s="2" t="s">
        <v>152</v>
      </c>
      <c r="H409" s="3" t="s">
        <v>153</v>
      </c>
      <c r="I409" s="10" t="n">
        <v>0</v>
      </c>
      <c r="J409" s="11" t="n">
        <f aca="false">I409/1000</f>
        <v>0</v>
      </c>
      <c r="K409" s="10" t="n">
        <v>0</v>
      </c>
      <c r="L409" s="12" t="n">
        <f aca="false">K409/1000</f>
        <v>0</v>
      </c>
      <c r="M409" s="13" t="n">
        <f aca="false">IF(SUMIFS($I$3:$I$30000,$B$3:$B$30000,$B409,$C$3:$C$30000,$C409,$D$3:$D$30000,$D409)=0,0,I409/SUMIFS($I$3:$I$30000,$B$3:$B$30000,$B409,$C$3:$C$30000,$C409,$D$3:$D$30000,$D409))</f>
        <v>0</v>
      </c>
      <c r="N409" s="10" t="n">
        <v>4289</v>
      </c>
      <c r="O409" s="11" t="n">
        <f aca="false">N409/1000</f>
        <v>4.289</v>
      </c>
      <c r="P409" s="10" t="n">
        <v>20</v>
      </c>
      <c r="Q409" s="12" t="n">
        <f aca="false">P409/1000</f>
        <v>0.02</v>
      </c>
      <c r="R409" s="10" t="n">
        <v>2272407</v>
      </c>
      <c r="S409" s="10" t="n">
        <v>17866</v>
      </c>
    </row>
    <row r="410" customFormat="false" ht="15" hidden="false" customHeight="false" outlineLevel="0" collapsed="false">
      <c r="A410" s="3" t="s">
        <v>761</v>
      </c>
      <c r="B410" s="2" t="s">
        <v>762</v>
      </c>
      <c r="C410" s="2" t="n">
        <v>2020</v>
      </c>
      <c r="D410" s="2" t="s">
        <v>1512</v>
      </c>
      <c r="E410" s="3" t="s">
        <v>1513</v>
      </c>
      <c r="F410" s="2" t="n">
        <v>11</v>
      </c>
      <c r="G410" s="2" t="s">
        <v>117</v>
      </c>
      <c r="H410" s="3" t="s">
        <v>118</v>
      </c>
      <c r="I410" s="10" t="n">
        <v>0</v>
      </c>
      <c r="J410" s="11" t="n">
        <f aca="false">I410/1000</f>
        <v>0</v>
      </c>
      <c r="K410" s="10" t="n">
        <v>0</v>
      </c>
      <c r="L410" s="12" t="n">
        <f aca="false">K410/1000</f>
        <v>0</v>
      </c>
      <c r="M410" s="13" t="n">
        <f aca="false">IF(SUMIFS($I$3:$I$30000,$B$3:$B$30000,$B410,$C$3:$C$30000,$C410,$D$3:$D$30000,$D410)=0,0,I410/SUMIFS($I$3:$I$30000,$B$3:$B$30000,$B410,$C$3:$C$30000,$C410,$D$3:$D$30000,$D410))</f>
        <v>0</v>
      </c>
      <c r="N410" s="10" t="n">
        <v>2616</v>
      </c>
      <c r="O410" s="11" t="n">
        <f aca="false">N410/1000</f>
        <v>2.616</v>
      </c>
      <c r="P410" s="10" t="n">
        <v>2</v>
      </c>
      <c r="Q410" s="12" t="n">
        <f aca="false">P410/1000</f>
        <v>0.002</v>
      </c>
      <c r="R410" s="10" t="n">
        <v>2272407</v>
      </c>
      <c r="S410" s="10" t="n">
        <v>17866</v>
      </c>
    </row>
    <row r="411" customFormat="false" ht="15" hidden="false" customHeight="false" outlineLevel="0" collapsed="false">
      <c r="A411" s="3" t="s">
        <v>761</v>
      </c>
      <c r="B411" s="2" t="s">
        <v>762</v>
      </c>
      <c r="C411" s="2" t="n">
        <v>2020</v>
      </c>
      <c r="D411" s="2" t="s">
        <v>1512</v>
      </c>
      <c r="E411" s="3" t="s">
        <v>1513</v>
      </c>
      <c r="F411" s="2" t="n">
        <v>12</v>
      </c>
      <c r="G411" s="2" t="s">
        <v>210</v>
      </c>
      <c r="H411" s="3" t="s">
        <v>211</v>
      </c>
      <c r="I411" s="10" t="n">
        <v>0</v>
      </c>
      <c r="J411" s="11" t="n">
        <f aca="false">I411/1000</f>
        <v>0</v>
      </c>
      <c r="K411" s="10" t="n">
        <v>0</v>
      </c>
      <c r="L411" s="12" t="n">
        <f aca="false">K411/1000</f>
        <v>0</v>
      </c>
      <c r="M411" s="13" t="n">
        <f aca="false">IF(SUMIFS($I$3:$I$30000,$B$3:$B$30000,$B411,$C$3:$C$30000,$C411,$D$3:$D$30000,$D411)=0,0,I411/SUMIFS($I$3:$I$30000,$B$3:$B$30000,$B411,$C$3:$C$30000,$C411,$D$3:$D$30000,$D411))</f>
        <v>0</v>
      </c>
      <c r="N411" s="10" t="n">
        <v>13794</v>
      </c>
      <c r="O411" s="11" t="n">
        <f aca="false">N411/1000</f>
        <v>13.794</v>
      </c>
      <c r="P411" s="10" t="n">
        <v>60</v>
      </c>
      <c r="Q411" s="12" t="n">
        <f aca="false">P411/1000</f>
        <v>0.06</v>
      </c>
      <c r="R411" s="10" t="n">
        <v>2272407</v>
      </c>
      <c r="S411" s="10" t="n">
        <v>17866</v>
      </c>
    </row>
    <row r="412" customFormat="false" ht="15" hidden="false" customHeight="false" outlineLevel="0" collapsed="false">
      <c r="A412" s="3" t="s">
        <v>761</v>
      </c>
      <c r="B412" s="2" t="s">
        <v>762</v>
      </c>
      <c r="C412" s="2" t="n">
        <v>2021</v>
      </c>
      <c r="D412" s="2" t="s">
        <v>1510</v>
      </c>
      <c r="E412" s="3" t="s">
        <v>1511</v>
      </c>
      <c r="F412" s="2" t="n">
        <v>1</v>
      </c>
      <c r="G412" s="2" t="s">
        <v>107</v>
      </c>
      <c r="H412" s="3" t="s">
        <v>108</v>
      </c>
      <c r="I412" s="10" t="n">
        <v>55277489</v>
      </c>
      <c r="J412" s="11" t="n">
        <f aca="false">I412/1000</f>
        <v>55277.489</v>
      </c>
      <c r="K412" s="10" t="n">
        <v>296152</v>
      </c>
      <c r="L412" s="12" t="n">
        <f aca="false">K412/1000</f>
        <v>296.152</v>
      </c>
      <c r="M412" s="13" t="n">
        <f aca="false">IF(SUMIFS($I$3:$I$30000,$B$3:$B$30000,$B412,$C$3:$C$30000,$C412,$D$3:$D$30000,$D412)=0,0,I412/SUMIFS($I$3:$I$30000,$B$3:$B$30000,$B412,$C$3:$C$30000,$C412,$D$3:$D$30000,$D412))</f>
        <v>0.862269186275108</v>
      </c>
      <c r="N412" s="10" t="n">
        <v>2440459</v>
      </c>
      <c r="O412" s="11" t="n">
        <f aca="false">N412/1000</f>
        <v>2440.459</v>
      </c>
      <c r="P412" s="10" t="n">
        <v>13376</v>
      </c>
      <c r="Q412" s="12" t="n">
        <f aca="false">P412/1000</f>
        <v>13.376</v>
      </c>
      <c r="R412" s="10" t="n">
        <v>64106998</v>
      </c>
      <c r="S412" s="10" t="n">
        <v>349410</v>
      </c>
    </row>
    <row r="413" customFormat="false" ht="15" hidden="false" customHeight="false" outlineLevel="0" collapsed="false">
      <c r="A413" s="3" t="s">
        <v>761</v>
      </c>
      <c r="B413" s="2" t="s">
        <v>762</v>
      </c>
      <c r="C413" s="2" t="n">
        <v>2021</v>
      </c>
      <c r="D413" s="2" t="s">
        <v>1510</v>
      </c>
      <c r="E413" s="3" t="s">
        <v>1511</v>
      </c>
      <c r="F413" s="2" t="n">
        <v>2</v>
      </c>
      <c r="G413" s="2" t="s">
        <v>102</v>
      </c>
      <c r="H413" s="3" t="s">
        <v>103</v>
      </c>
      <c r="I413" s="10" t="n">
        <v>3380278</v>
      </c>
      <c r="J413" s="11" t="n">
        <f aca="false">I413/1000</f>
        <v>3380.278</v>
      </c>
      <c r="K413" s="10" t="n">
        <v>23910</v>
      </c>
      <c r="L413" s="12" t="n">
        <f aca="false">K413/1000</f>
        <v>23.91</v>
      </c>
      <c r="M413" s="13" t="n">
        <f aca="false">IF(SUMIFS($I$3:$I$30000,$B$3:$B$30000,$B413,$C$3:$C$30000,$C413,$D$3:$D$30000,$D413)=0,0,I413/SUMIFS($I$3:$I$30000,$B$3:$B$30000,$B413,$C$3:$C$30000,$C413,$D$3:$D$30000,$D413))</f>
        <v>0.0527286896198134</v>
      </c>
      <c r="N413" s="10" t="n">
        <v>12752154</v>
      </c>
      <c r="O413" s="11" t="n">
        <f aca="false">N413/1000</f>
        <v>12752.154</v>
      </c>
      <c r="P413" s="10" t="n">
        <v>63494</v>
      </c>
      <c r="Q413" s="12" t="n">
        <f aca="false">P413/1000</f>
        <v>63.494</v>
      </c>
      <c r="R413" s="10" t="n">
        <v>64106998</v>
      </c>
      <c r="S413" s="10" t="n">
        <v>349410</v>
      </c>
    </row>
    <row r="414" customFormat="false" ht="15" hidden="false" customHeight="false" outlineLevel="0" collapsed="false">
      <c r="A414" s="3" t="s">
        <v>761</v>
      </c>
      <c r="B414" s="2" t="s">
        <v>762</v>
      </c>
      <c r="C414" s="2" t="n">
        <v>2021</v>
      </c>
      <c r="D414" s="2" t="s">
        <v>1510</v>
      </c>
      <c r="E414" s="3" t="s">
        <v>1511</v>
      </c>
      <c r="F414" s="2" t="n">
        <v>3</v>
      </c>
      <c r="G414" s="2" t="s">
        <v>147</v>
      </c>
      <c r="H414" s="3" t="s">
        <v>148</v>
      </c>
      <c r="I414" s="10" t="n">
        <v>2081202</v>
      </c>
      <c r="J414" s="11" t="n">
        <f aca="false">I414/1000</f>
        <v>2081.202</v>
      </c>
      <c r="K414" s="10" t="n">
        <v>10221</v>
      </c>
      <c r="L414" s="12" t="n">
        <f aca="false">K414/1000</f>
        <v>10.221</v>
      </c>
      <c r="M414" s="13" t="n">
        <f aca="false">IF(SUMIFS($I$3:$I$30000,$B$3:$B$30000,$B414,$C$3:$C$30000,$C414,$D$3:$D$30000,$D414)=0,0,I414/SUMIFS($I$3:$I$30000,$B$3:$B$30000,$B414,$C$3:$C$30000,$C414,$D$3:$D$30000,$D414))</f>
        <v>0.0324645056691003</v>
      </c>
      <c r="N414" s="10" t="n">
        <v>1530222</v>
      </c>
      <c r="O414" s="11" t="n">
        <f aca="false">N414/1000</f>
        <v>1530.222</v>
      </c>
      <c r="P414" s="10" t="n">
        <v>9952</v>
      </c>
      <c r="Q414" s="12" t="n">
        <f aca="false">P414/1000</f>
        <v>9.952</v>
      </c>
      <c r="R414" s="10" t="n">
        <v>64106998</v>
      </c>
      <c r="S414" s="10" t="n">
        <v>349410</v>
      </c>
    </row>
    <row r="415" customFormat="false" ht="15" hidden="false" customHeight="false" outlineLevel="0" collapsed="false">
      <c r="A415" s="3" t="s">
        <v>761</v>
      </c>
      <c r="B415" s="2" t="s">
        <v>762</v>
      </c>
      <c r="C415" s="2" t="n">
        <v>2021</v>
      </c>
      <c r="D415" s="2" t="s">
        <v>1510</v>
      </c>
      <c r="E415" s="3" t="s">
        <v>1511</v>
      </c>
      <c r="F415" s="2" t="n">
        <v>4</v>
      </c>
      <c r="G415" s="2" t="s">
        <v>137</v>
      </c>
      <c r="H415" s="3" t="s">
        <v>138</v>
      </c>
      <c r="I415" s="10" t="n">
        <v>1710490</v>
      </c>
      <c r="J415" s="11" t="n">
        <f aca="false">I415/1000</f>
        <v>1710.49</v>
      </c>
      <c r="K415" s="10" t="n">
        <v>9000</v>
      </c>
      <c r="L415" s="12" t="n">
        <f aca="false">K415/1000</f>
        <v>9</v>
      </c>
      <c r="M415" s="13" t="n">
        <f aca="false">IF(SUMIFS($I$3:$I$30000,$B$3:$B$30000,$B415,$C$3:$C$30000,$C415,$D$3:$D$30000,$D415)=0,0,I415/SUMIFS($I$3:$I$30000,$B$3:$B$30000,$B415,$C$3:$C$30000,$C415,$D$3:$D$30000,$D415))</f>
        <v>0.0266817984520192</v>
      </c>
      <c r="N415" s="10" t="n">
        <v>50436</v>
      </c>
      <c r="O415" s="11" t="n">
        <f aca="false">N415/1000</f>
        <v>50.436</v>
      </c>
      <c r="P415" s="10" t="n">
        <v>202</v>
      </c>
      <c r="Q415" s="12" t="n">
        <f aca="false">P415/1000</f>
        <v>0.202</v>
      </c>
      <c r="R415" s="10" t="n">
        <v>64106998</v>
      </c>
      <c r="S415" s="10" t="n">
        <v>349410</v>
      </c>
    </row>
    <row r="416" customFormat="false" ht="15" hidden="false" customHeight="false" outlineLevel="0" collapsed="false">
      <c r="A416" s="3" t="s">
        <v>761</v>
      </c>
      <c r="B416" s="2" t="s">
        <v>762</v>
      </c>
      <c r="C416" s="2" t="n">
        <v>2021</v>
      </c>
      <c r="D416" s="2" t="s">
        <v>1510</v>
      </c>
      <c r="E416" s="3" t="s">
        <v>1511</v>
      </c>
      <c r="F416" s="2" t="n">
        <v>5</v>
      </c>
      <c r="G416" s="2" t="s">
        <v>132</v>
      </c>
      <c r="H416" s="3" t="s">
        <v>133</v>
      </c>
      <c r="I416" s="10" t="n">
        <v>935008</v>
      </c>
      <c r="J416" s="11" t="n">
        <f aca="false">I416/1000</f>
        <v>935.008</v>
      </c>
      <c r="K416" s="10" t="n">
        <v>5328</v>
      </c>
      <c r="L416" s="12" t="n">
        <f aca="false">K416/1000</f>
        <v>5.328</v>
      </c>
      <c r="M416" s="13" t="n">
        <f aca="false">IF(SUMIFS($I$3:$I$30000,$B$3:$B$30000,$B416,$C$3:$C$30000,$C416,$D$3:$D$30000,$D416)=0,0,I416/SUMIFS($I$3:$I$30000,$B$3:$B$30000,$B416,$C$3:$C$30000,$C416,$D$3:$D$30000,$D416))</f>
        <v>0.0145851159650308</v>
      </c>
      <c r="N416" s="10" t="n">
        <v>44317</v>
      </c>
      <c r="O416" s="11" t="n">
        <f aca="false">N416/1000</f>
        <v>44.317</v>
      </c>
      <c r="P416" s="10" t="n">
        <v>182</v>
      </c>
      <c r="Q416" s="12" t="n">
        <f aca="false">P416/1000</f>
        <v>0.182</v>
      </c>
      <c r="R416" s="10" t="n">
        <v>64106998</v>
      </c>
      <c r="S416" s="10" t="n">
        <v>349410</v>
      </c>
    </row>
    <row r="417" customFormat="false" ht="15" hidden="false" customHeight="false" outlineLevel="0" collapsed="false">
      <c r="A417" s="3" t="s">
        <v>761</v>
      </c>
      <c r="B417" s="2" t="s">
        <v>762</v>
      </c>
      <c r="C417" s="2" t="n">
        <v>2021</v>
      </c>
      <c r="D417" s="2" t="s">
        <v>1510</v>
      </c>
      <c r="E417" s="3" t="s">
        <v>1511</v>
      </c>
      <c r="F417" s="2" t="n">
        <v>6</v>
      </c>
      <c r="G417" s="2" t="s">
        <v>97</v>
      </c>
      <c r="H417" s="3" t="s">
        <v>98</v>
      </c>
      <c r="I417" s="10" t="n">
        <v>450049</v>
      </c>
      <c r="J417" s="11" t="n">
        <f aca="false">I417/1000</f>
        <v>450.049</v>
      </c>
      <c r="K417" s="10" t="n">
        <v>2814</v>
      </c>
      <c r="L417" s="12" t="n">
        <f aca="false">K417/1000</f>
        <v>2.814</v>
      </c>
      <c r="M417" s="13" t="n">
        <f aca="false">IF(SUMIFS($I$3:$I$30000,$B$3:$B$30000,$B417,$C$3:$C$30000,$C417,$D$3:$D$30000,$D417)=0,0,I417/SUMIFS($I$3:$I$30000,$B$3:$B$30000,$B417,$C$3:$C$30000,$C417,$D$3:$D$30000,$D417))</f>
        <v>0.00702027881573865</v>
      </c>
      <c r="N417" s="10" t="n">
        <v>15318409</v>
      </c>
      <c r="O417" s="11" t="n">
        <f aca="false">N417/1000</f>
        <v>15318.409</v>
      </c>
      <c r="P417" s="10" t="n">
        <v>84093</v>
      </c>
      <c r="Q417" s="12" t="n">
        <f aca="false">P417/1000</f>
        <v>84.093</v>
      </c>
      <c r="R417" s="10" t="n">
        <v>64106998</v>
      </c>
      <c r="S417" s="10" t="n">
        <v>349410</v>
      </c>
    </row>
    <row r="418" customFormat="false" ht="15" hidden="false" customHeight="false" outlineLevel="0" collapsed="false">
      <c r="A418" s="3" t="s">
        <v>761</v>
      </c>
      <c r="B418" s="2" t="s">
        <v>762</v>
      </c>
      <c r="C418" s="2" t="n">
        <v>2021</v>
      </c>
      <c r="D418" s="2" t="s">
        <v>1510</v>
      </c>
      <c r="E418" s="3" t="s">
        <v>1511</v>
      </c>
      <c r="F418" s="2" t="n">
        <v>7</v>
      </c>
      <c r="G418" s="2" t="s">
        <v>127</v>
      </c>
      <c r="H418" s="3" t="s">
        <v>128</v>
      </c>
      <c r="I418" s="10" t="n">
        <v>189346</v>
      </c>
      <c r="J418" s="11" t="n">
        <f aca="false">I418/1000</f>
        <v>189.346</v>
      </c>
      <c r="K418" s="10" t="n">
        <v>1007</v>
      </c>
      <c r="L418" s="12" t="n">
        <f aca="false">K418/1000</f>
        <v>1.007</v>
      </c>
      <c r="M418" s="13" t="n">
        <f aca="false">IF(SUMIFS($I$3:$I$30000,$B$3:$B$30000,$B418,$C$3:$C$30000,$C418,$D$3:$D$30000,$D418)=0,0,I418/SUMIFS($I$3:$I$30000,$B$3:$B$30000,$B418,$C$3:$C$30000,$C418,$D$3:$D$30000,$D418))</f>
        <v>0.00295359330349551</v>
      </c>
      <c r="N418" s="10" t="n">
        <v>0</v>
      </c>
      <c r="O418" s="11" t="n">
        <f aca="false">N418/1000</f>
        <v>0</v>
      </c>
      <c r="P418" s="10" t="n">
        <v>0</v>
      </c>
      <c r="Q418" s="12" t="n">
        <f aca="false">P418/1000</f>
        <v>0</v>
      </c>
      <c r="R418" s="10" t="n">
        <v>64106998</v>
      </c>
      <c r="S418" s="10" t="n">
        <v>349410</v>
      </c>
    </row>
    <row r="419" customFormat="false" ht="15" hidden="false" customHeight="false" outlineLevel="0" collapsed="false">
      <c r="A419" s="3" t="s">
        <v>761</v>
      </c>
      <c r="B419" s="2" t="s">
        <v>762</v>
      </c>
      <c r="C419" s="2" t="n">
        <v>2021</v>
      </c>
      <c r="D419" s="2" t="s">
        <v>1510</v>
      </c>
      <c r="E419" s="3" t="s">
        <v>1511</v>
      </c>
      <c r="F419" s="2" t="n">
        <v>8</v>
      </c>
      <c r="G419" s="2" t="s">
        <v>247</v>
      </c>
      <c r="H419" s="3" t="s">
        <v>248</v>
      </c>
      <c r="I419" s="10" t="n">
        <v>75611</v>
      </c>
      <c r="J419" s="11" t="n">
        <f aca="false">I419/1000</f>
        <v>75.611</v>
      </c>
      <c r="K419" s="10" t="n">
        <v>976</v>
      </c>
      <c r="L419" s="12" t="n">
        <f aca="false">K419/1000</f>
        <v>0.976</v>
      </c>
      <c r="M419" s="13" t="n">
        <f aca="false">IF(SUMIFS($I$3:$I$30000,$B$3:$B$30000,$B419,$C$3:$C$30000,$C419,$D$3:$D$30000,$D419)=0,0,I419/SUMIFS($I$3:$I$30000,$B$3:$B$30000,$B419,$C$3:$C$30000,$C419,$D$3:$D$30000,$D419))</f>
        <v>0.00117945001885754</v>
      </c>
      <c r="N419" s="10" t="n">
        <v>0</v>
      </c>
      <c r="O419" s="11" t="n">
        <f aca="false">N419/1000</f>
        <v>0</v>
      </c>
      <c r="P419" s="10" t="n">
        <v>0</v>
      </c>
      <c r="Q419" s="12" t="n">
        <f aca="false">P419/1000</f>
        <v>0</v>
      </c>
      <c r="R419" s="10" t="n">
        <v>64106998</v>
      </c>
      <c r="S419" s="10" t="n">
        <v>349410</v>
      </c>
    </row>
    <row r="420" customFormat="false" ht="15" hidden="false" customHeight="false" outlineLevel="0" collapsed="false">
      <c r="A420" s="3" t="s">
        <v>761</v>
      </c>
      <c r="B420" s="2" t="s">
        <v>762</v>
      </c>
      <c r="C420" s="2" t="n">
        <v>2021</v>
      </c>
      <c r="D420" s="2" t="s">
        <v>1510</v>
      </c>
      <c r="E420" s="3" t="s">
        <v>1511</v>
      </c>
      <c r="F420" s="2" t="n">
        <v>9</v>
      </c>
      <c r="G420" s="2" t="s">
        <v>162</v>
      </c>
      <c r="H420" s="3" t="s">
        <v>163</v>
      </c>
      <c r="I420" s="10" t="n">
        <v>5341</v>
      </c>
      <c r="J420" s="11" t="n">
        <f aca="false">I420/1000</f>
        <v>5.341</v>
      </c>
      <c r="K420" s="10" t="n">
        <v>2</v>
      </c>
      <c r="L420" s="12" t="n">
        <f aca="false">K420/1000</f>
        <v>0.002</v>
      </c>
      <c r="M420" s="13" t="n">
        <f aca="false">IF(SUMIFS($I$3:$I$30000,$B$3:$B$30000,$B420,$C$3:$C$30000,$C420,$D$3:$D$30000,$D420)=0,0,I420/SUMIFS($I$3:$I$30000,$B$3:$B$30000,$B420,$C$3:$C$30000,$C420,$D$3:$D$30000,$D420))</f>
        <v>8.33138372818518E-005</v>
      </c>
      <c r="N420" s="10" t="n">
        <v>0</v>
      </c>
      <c r="O420" s="11" t="n">
        <f aca="false">N420/1000</f>
        <v>0</v>
      </c>
      <c r="P420" s="10" t="n">
        <v>0</v>
      </c>
      <c r="Q420" s="12" t="n">
        <f aca="false">P420/1000</f>
        <v>0</v>
      </c>
      <c r="R420" s="10" t="n">
        <v>64106998</v>
      </c>
      <c r="S420" s="10" t="n">
        <v>349410</v>
      </c>
    </row>
    <row r="421" customFormat="false" ht="15" hidden="false" customHeight="false" outlineLevel="0" collapsed="false">
      <c r="A421" s="3" t="s">
        <v>761</v>
      </c>
      <c r="B421" s="2" t="s">
        <v>762</v>
      </c>
      <c r="C421" s="2" t="n">
        <v>2021</v>
      </c>
      <c r="D421" s="2" t="s">
        <v>1510</v>
      </c>
      <c r="E421" s="3" t="s">
        <v>1511</v>
      </c>
      <c r="F421" s="2" t="n">
        <v>10</v>
      </c>
      <c r="G421" s="2" t="s">
        <v>142</v>
      </c>
      <c r="H421" s="3" t="s">
        <v>143</v>
      </c>
      <c r="I421" s="10" t="n">
        <v>1413</v>
      </c>
      <c r="J421" s="11" t="n">
        <f aca="false">I421/1000</f>
        <v>1.413</v>
      </c>
      <c r="K421" s="10" t="n">
        <v>0</v>
      </c>
      <c r="L421" s="12" t="n">
        <f aca="false">K421/1000</f>
        <v>0</v>
      </c>
      <c r="M421" s="13" t="n">
        <f aca="false">IF(SUMIFS($I$3:$I$30000,$B$3:$B$30000,$B421,$C$3:$C$30000,$C421,$D$3:$D$30000,$D421)=0,0,I421/SUMIFS($I$3:$I$30000,$B$3:$B$30000,$B421,$C$3:$C$30000,$C421,$D$3:$D$30000,$D421))</f>
        <v>2.20412754314279E-005</v>
      </c>
      <c r="N421" s="10" t="n">
        <v>201388</v>
      </c>
      <c r="O421" s="11" t="n">
        <f aca="false">N421/1000</f>
        <v>201.388</v>
      </c>
      <c r="P421" s="10" t="n">
        <v>650</v>
      </c>
      <c r="Q421" s="12" t="n">
        <f aca="false">P421/1000</f>
        <v>0.65</v>
      </c>
      <c r="R421" s="10" t="n">
        <v>64106998</v>
      </c>
      <c r="S421" s="10" t="n">
        <v>349410</v>
      </c>
    </row>
    <row r="422" customFormat="false" ht="15" hidden="false" customHeight="false" outlineLevel="0" collapsed="false">
      <c r="A422" s="3" t="s">
        <v>761</v>
      </c>
      <c r="B422" s="2" t="s">
        <v>762</v>
      </c>
      <c r="C422" s="2" t="n">
        <v>2021</v>
      </c>
      <c r="D422" s="2" t="s">
        <v>1510</v>
      </c>
      <c r="E422" s="3" t="s">
        <v>1511</v>
      </c>
      <c r="F422" s="2" t="n">
        <v>11</v>
      </c>
      <c r="G422" s="2" t="s">
        <v>171</v>
      </c>
      <c r="H422" s="3" t="s">
        <v>172</v>
      </c>
      <c r="I422" s="10" t="n">
        <v>771</v>
      </c>
      <c r="J422" s="11" t="n">
        <f aca="false">I422/1000</f>
        <v>0.771</v>
      </c>
      <c r="K422" s="10" t="n">
        <v>0</v>
      </c>
      <c r="L422" s="12" t="n">
        <f aca="false">K422/1000</f>
        <v>0</v>
      </c>
      <c r="M422" s="13" t="n">
        <f aca="false">IF(SUMIFS($I$3:$I$30000,$B$3:$B$30000,$B422,$C$3:$C$30000,$C422,$D$3:$D$30000,$D422)=0,0,I422/SUMIFS($I$3:$I$30000,$B$3:$B$30000,$B422,$C$3:$C$30000,$C422,$D$3:$D$30000,$D422))</f>
        <v>1.20267681228811E-005</v>
      </c>
      <c r="N422" s="10" t="n">
        <v>413445</v>
      </c>
      <c r="O422" s="11" t="n">
        <f aca="false">N422/1000</f>
        <v>413.445</v>
      </c>
      <c r="P422" s="10" t="n">
        <v>2019</v>
      </c>
      <c r="Q422" s="12" t="n">
        <f aca="false">P422/1000</f>
        <v>2.019</v>
      </c>
      <c r="R422" s="10" t="n">
        <v>64106998</v>
      </c>
      <c r="S422" s="10" t="n">
        <v>349410</v>
      </c>
    </row>
    <row r="423" customFormat="false" ht="15" hidden="false" customHeight="false" outlineLevel="0" collapsed="false">
      <c r="A423" s="3" t="s">
        <v>761</v>
      </c>
      <c r="B423" s="2" t="s">
        <v>762</v>
      </c>
      <c r="C423" s="2" t="n">
        <v>2021</v>
      </c>
      <c r="D423" s="2" t="s">
        <v>1510</v>
      </c>
      <c r="E423" s="3" t="s">
        <v>1511</v>
      </c>
      <c r="F423" s="2" t="n">
        <v>12</v>
      </c>
      <c r="G423" s="2" t="s">
        <v>377</v>
      </c>
      <c r="H423" s="3" t="s">
        <v>378</v>
      </c>
      <c r="I423" s="10" t="n">
        <v>0</v>
      </c>
      <c r="J423" s="11" t="n">
        <f aca="false">I423/1000</f>
        <v>0</v>
      </c>
      <c r="K423" s="10" t="n">
        <v>0</v>
      </c>
      <c r="L423" s="12" t="n">
        <f aca="false">K423/1000</f>
        <v>0</v>
      </c>
      <c r="M423" s="13" t="n">
        <f aca="false">IF(SUMIFS($I$3:$I$30000,$B$3:$B$30000,$B423,$C$3:$C$30000,$C423,$D$3:$D$30000,$D423)=0,0,I423/SUMIFS($I$3:$I$30000,$B$3:$B$30000,$B423,$C$3:$C$30000,$C423,$D$3:$D$30000,$D423))</f>
        <v>0</v>
      </c>
      <c r="N423" s="10" t="n">
        <v>131953</v>
      </c>
      <c r="O423" s="11" t="n">
        <f aca="false">N423/1000</f>
        <v>131.953</v>
      </c>
      <c r="P423" s="10" t="n">
        <v>500</v>
      </c>
      <c r="Q423" s="12" t="n">
        <f aca="false">P423/1000</f>
        <v>0.5</v>
      </c>
      <c r="R423" s="10" t="n">
        <v>64106998</v>
      </c>
      <c r="S423" s="10" t="n">
        <v>349410</v>
      </c>
    </row>
    <row r="424" customFormat="false" ht="15" hidden="false" customHeight="false" outlineLevel="0" collapsed="false">
      <c r="A424" s="3" t="s">
        <v>761</v>
      </c>
      <c r="B424" s="2" t="s">
        <v>762</v>
      </c>
      <c r="C424" s="2" t="n">
        <v>2021</v>
      </c>
      <c r="D424" s="2" t="s">
        <v>1510</v>
      </c>
      <c r="E424" s="3" t="s">
        <v>1511</v>
      </c>
      <c r="F424" s="2" t="n">
        <v>13</v>
      </c>
      <c r="G424" s="2" t="s">
        <v>325</v>
      </c>
      <c r="H424" s="3" t="s">
        <v>326</v>
      </c>
      <c r="I424" s="10" t="n">
        <v>0</v>
      </c>
      <c r="J424" s="11" t="n">
        <f aca="false">I424/1000</f>
        <v>0</v>
      </c>
      <c r="K424" s="10" t="n">
        <v>0</v>
      </c>
      <c r="L424" s="12" t="n">
        <f aca="false">K424/1000</f>
        <v>0</v>
      </c>
      <c r="M424" s="13" t="n">
        <f aca="false">IF(SUMIFS($I$3:$I$30000,$B$3:$B$30000,$B424,$C$3:$C$30000,$C424,$D$3:$D$30000,$D424)=0,0,I424/SUMIFS($I$3:$I$30000,$B$3:$B$30000,$B424,$C$3:$C$30000,$C424,$D$3:$D$30000,$D424))</f>
        <v>0</v>
      </c>
      <c r="N424" s="10" t="n">
        <v>23383</v>
      </c>
      <c r="O424" s="11" t="n">
        <f aca="false">N424/1000</f>
        <v>23.383</v>
      </c>
      <c r="P424" s="10" t="n">
        <v>100</v>
      </c>
      <c r="Q424" s="12" t="n">
        <f aca="false">P424/1000</f>
        <v>0.1</v>
      </c>
      <c r="R424" s="10" t="n">
        <v>64106998</v>
      </c>
      <c r="S424" s="10" t="n">
        <v>349410</v>
      </c>
    </row>
    <row r="425" customFormat="false" ht="15" hidden="false" customHeight="false" outlineLevel="0" collapsed="false">
      <c r="A425" s="3" t="s">
        <v>761</v>
      </c>
      <c r="B425" s="2" t="s">
        <v>762</v>
      </c>
      <c r="C425" s="2" t="n">
        <v>2021</v>
      </c>
      <c r="D425" s="2" t="s">
        <v>1510</v>
      </c>
      <c r="E425" s="3" t="s">
        <v>1511</v>
      </c>
      <c r="F425" s="2" t="n">
        <v>14</v>
      </c>
      <c r="G425" s="2" t="s">
        <v>504</v>
      </c>
      <c r="H425" s="3" t="s">
        <v>505</v>
      </c>
      <c r="I425" s="10" t="n">
        <v>0</v>
      </c>
      <c r="J425" s="11" t="n">
        <f aca="false">I425/1000</f>
        <v>0</v>
      </c>
      <c r="K425" s="10" t="n">
        <v>0</v>
      </c>
      <c r="L425" s="12" t="n">
        <f aca="false">K425/1000</f>
        <v>0</v>
      </c>
      <c r="M425" s="13" t="n">
        <f aca="false">IF(SUMIFS($I$3:$I$30000,$B$3:$B$30000,$B425,$C$3:$C$30000,$C425,$D$3:$D$30000,$D425)=0,0,I425/SUMIFS($I$3:$I$30000,$B$3:$B$30000,$B425,$C$3:$C$30000,$C425,$D$3:$D$30000,$D425))</f>
        <v>0</v>
      </c>
      <c r="N425" s="10" t="n">
        <v>23780</v>
      </c>
      <c r="O425" s="11" t="n">
        <f aca="false">N425/1000</f>
        <v>23.78</v>
      </c>
      <c r="P425" s="10" t="n">
        <v>100</v>
      </c>
      <c r="Q425" s="12" t="n">
        <f aca="false">P425/1000</f>
        <v>0.1</v>
      </c>
      <c r="R425" s="10" t="n">
        <v>64106998</v>
      </c>
      <c r="S425" s="10" t="n">
        <v>349410</v>
      </c>
    </row>
    <row r="426" customFormat="false" ht="15" hidden="false" customHeight="false" outlineLevel="0" collapsed="false">
      <c r="A426" s="3" t="s">
        <v>761</v>
      </c>
      <c r="B426" s="2" t="s">
        <v>762</v>
      </c>
      <c r="C426" s="2" t="n">
        <v>2021</v>
      </c>
      <c r="D426" s="2" t="s">
        <v>1510</v>
      </c>
      <c r="E426" s="3" t="s">
        <v>1511</v>
      </c>
      <c r="F426" s="2" t="n">
        <v>15</v>
      </c>
      <c r="G426" s="2" t="s">
        <v>117</v>
      </c>
      <c r="H426" s="3" t="s">
        <v>118</v>
      </c>
      <c r="I426" s="10" t="n">
        <v>0</v>
      </c>
      <c r="J426" s="11" t="n">
        <f aca="false">I426/1000</f>
        <v>0</v>
      </c>
      <c r="K426" s="10" t="n">
        <v>0</v>
      </c>
      <c r="L426" s="12" t="n">
        <f aca="false">K426/1000</f>
        <v>0</v>
      </c>
      <c r="M426" s="13" t="n">
        <f aca="false">IF(SUMIFS($I$3:$I$30000,$B$3:$B$30000,$B426,$C$3:$C$30000,$C426,$D$3:$D$30000,$D426)=0,0,I426/SUMIFS($I$3:$I$30000,$B$3:$B$30000,$B426,$C$3:$C$30000,$C426,$D$3:$D$30000,$D426))</f>
        <v>0</v>
      </c>
      <c r="N426" s="10" t="n">
        <v>31445</v>
      </c>
      <c r="O426" s="11" t="n">
        <f aca="false">N426/1000</f>
        <v>31.445</v>
      </c>
      <c r="P426" s="10" t="n">
        <v>26</v>
      </c>
      <c r="Q426" s="12" t="n">
        <f aca="false">P426/1000</f>
        <v>0.026</v>
      </c>
      <c r="R426" s="10" t="n">
        <v>64106998</v>
      </c>
      <c r="S426" s="10" t="n">
        <v>349410</v>
      </c>
    </row>
    <row r="427" customFormat="false" ht="15" hidden="false" customHeight="false" outlineLevel="0" collapsed="false">
      <c r="A427" s="3" t="s">
        <v>761</v>
      </c>
      <c r="B427" s="2" t="s">
        <v>762</v>
      </c>
      <c r="C427" s="2" t="n">
        <v>2021</v>
      </c>
      <c r="D427" s="2" t="s">
        <v>1510</v>
      </c>
      <c r="E427" s="3" t="s">
        <v>1511</v>
      </c>
      <c r="F427" s="2" t="n">
        <v>16</v>
      </c>
      <c r="G427" s="2" t="s">
        <v>210</v>
      </c>
      <c r="H427" s="3" t="s">
        <v>211</v>
      </c>
      <c r="I427" s="10" t="n">
        <v>0</v>
      </c>
      <c r="J427" s="11" t="n">
        <f aca="false">I427/1000</f>
        <v>0</v>
      </c>
      <c r="K427" s="10" t="n">
        <v>0</v>
      </c>
      <c r="L427" s="12" t="n">
        <f aca="false">K427/1000</f>
        <v>0</v>
      </c>
      <c r="M427" s="13" t="n">
        <f aca="false">IF(SUMIFS($I$3:$I$30000,$B$3:$B$30000,$B427,$C$3:$C$30000,$C427,$D$3:$D$30000,$D427)=0,0,I427/SUMIFS($I$3:$I$30000,$B$3:$B$30000,$B427,$C$3:$C$30000,$C427,$D$3:$D$30000,$D427))</f>
        <v>0</v>
      </c>
      <c r="N427" s="10" t="n">
        <v>123403</v>
      </c>
      <c r="O427" s="11" t="n">
        <f aca="false">N427/1000</f>
        <v>123.403</v>
      </c>
      <c r="P427" s="10" t="n">
        <v>316</v>
      </c>
      <c r="Q427" s="12" t="n">
        <f aca="false">P427/1000</f>
        <v>0.316</v>
      </c>
      <c r="R427" s="10" t="n">
        <v>64106998</v>
      </c>
      <c r="S427" s="10" t="n">
        <v>349410</v>
      </c>
    </row>
    <row r="428" customFormat="false" ht="15" hidden="false" customHeight="false" outlineLevel="0" collapsed="false">
      <c r="A428" s="3" t="s">
        <v>761</v>
      </c>
      <c r="B428" s="2" t="s">
        <v>762</v>
      </c>
      <c r="C428" s="2" t="n">
        <v>2021</v>
      </c>
      <c r="D428" s="2" t="s">
        <v>1512</v>
      </c>
      <c r="E428" s="3" t="s">
        <v>1513</v>
      </c>
      <c r="F428" s="2" t="n">
        <v>1</v>
      </c>
      <c r="G428" s="2" t="s">
        <v>102</v>
      </c>
      <c r="H428" s="3" t="s">
        <v>103</v>
      </c>
      <c r="I428" s="10" t="n">
        <v>2590106</v>
      </c>
      <c r="J428" s="11" t="n">
        <f aca="false">I428/1000</f>
        <v>2590.106</v>
      </c>
      <c r="K428" s="10" t="n">
        <v>17387</v>
      </c>
      <c r="L428" s="12" t="n">
        <f aca="false">K428/1000</f>
        <v>17.387</v>
      </c>
      <c r="M428" s="13" t="n">
        <f aca="false">IF(SUMIFS($I$3:$I$30000,$B$3:$B$30000,$B428,$C$3:$C$30000,$C428,$D$3:$D$30000,$D428)=0,0,I428/SUMIFS($I$3:$I$30000,$B$3:$B$30000,$B428,$C$3:$C$30000,$C428,$D$3:$D$30000,$D428))</f>
        <v>0.899158158571682</v>
      </c>
      <c r="N428" s="10" t="n">
        <v>1594</v>
      </c>
      <c r="O428" s="11" t="n">
        <f aca="false">N428/1000</f>
        <v>1.594</v>
      </c>
      <c r="P428" s="10" t="n">
        <v>5</v>
      </c>
      <c r="Q428" s="12" t="n">
        <f aca="false">P428/1000</f>
        <v>0.005</v>
      </c>
      <c r="R428" s="10" t="n">
        <v>2880590</v>
      </c>
      <c r="S428" s="10" t="n">
        <v>18752</v>
      </c>
    </row>
    <row r="429" customFormat="false" ht="15" hidden="false" customHeight="false" outlineLevel="0" collapsed="false">
      <c r="A429" s="3" t="s">
        <v>761</v>
      </c>
      <c r="B429" s="2" t="s">
        <v>762</v>
      </c>
      <c r="C429" s="2" t="n">
        <v>2021</v>
      </c>
      <c r="D429" s="2" t="s">
        <v>1512</v>
      </c>
      <c r="E429" s="3" t="s">
        <v>1513</v>
      </c>
      <c r="F429" s="2" t="n">
        <v>2</v>
      </c>
      <c r="G429" s="2" t="s">
        <v>107</v>
      </c>
      <c r="H429" s="3" t="s">
        <v>108</v>
      </c>
      <c r="I429" s="10" t="n">
        <v>226540</v>
      </c>
      <c r="J429" s="11" t="n">
        <f aca="false">I429/1000</f>
        <v>226.54</v>
      </c>
      <c r="K429" s="10" t="n">
        <v>1160</v>
      </c>
      <c r="L429" s="12" t="n">
        <f aca="false">K429/1000</f>
        <v>1.16</v>
      </c>
      <c r="M429" s="13" t="n">
        <f aca="false">IF(SUMIFS($I$3:$I$30000,$B$3:$B$30000,$B429,$C$3:$C$30000,$C429,$D$3:$D$30000,$D429)=0,0,I429/SUMIFS($I$3:$I$30000,$B$3:$B$30000,$B429,$C$3:$C$30000,$C429,$D$3:$D$30000,$D429))</f>
        <v>0.0786436112046491</v>
      </c>
      <c r="N429" s="10" t="n">
        <v>24913</v>
      </c>
      <c r="O429" s="11" t="n">
        <f aca="false">N429/1000</f>
        <v>24.913</v>
      </c>
      <c r="P429" s="10" t="n">
        <v>119</v>
      </c>
      <c r="Q429" s="12" t="n">
        <f aca="false">P429/1000</f>
        <v>0.119</v>
      </c>
      <c r="R429" s="10" t="n">
        <v>2880590</v>
      </c>
      <c r="S429" s="10" t="n">
        <v>18752</v>
      </c>
    </row>
    <row r="430" customFormat="false" ht="15" hidden="false" customHeight="false" outlineLevel="0" collapsed="false">
      <c r="A430" s="3" t="s">
        <v>761</v>
      </c>
      <c r="B430" s="2" t="s">
        <v>762</v>
      </c>
      <c r="C430" s="2" t="n">
        <v>2021</v>
      </c>
      <c r="D430" s="2" t="s">
        <v>1512</v>
      </c>
      <c r="E430" s="3" t="s">
        <v>1513</v>
      </c>
      <c r="F430" s="2" t="n">
        <v>3</v>
      </c>
      <c r="G430" s="2" t="s">
        <v>97</v>
      </c>
      <c r="H430" s="3" t="s">
        <v>98</v>
      </c>
      <c r="I430" s="10" t="n">
        <v>40108</v>
      </c>
      <c r="J430" s="11" t="n">
        <f aca="false">I430/1000</f>
        <v>40.108</v>
      </c>
      <c r="K430" s="10" t="n">
        <v>47</v>
      </c>
      <c r="L430" s="12" t="n">
        <f aca="false">K430/1000</f>
        <v>0.047</v>
      </c>
      <c r="M430" s="13" t="n">
        <f aca="false">IF(SUMIFS($I$3:$I$30000,$B$3:$B$30000,$B430,$C$3:$C$30000,$C430,$D$3:$D$30000,$D430)=0,0,I430/SUMIFS($I$3:$I$30000,$B$3:$B$30000,$B430,$C$3:$C$30000,$C430,$D$3:$D$30000,$D430))</f>
        <v>0.0139235364977314</v>
      </c>
      <c r="N430" s="10" t="n">
        <v>1710</v>
      </c>
      <c r="O430" s="11" t="n">
        <f aca="false">N430/1000</f>
        <v>1.71</v>
      </c>
      <c r="P430" s="10" t="n">
        <v>2</v>
      </c>
      <c r="Q430" s="12" t="n">
        <f aca="false">P430/1000</f>
        <v>0.002</v>
      </c>
      <c r="R430" s="10" t="n">
        <v>2880590</v>
      </c>
      <c r="S430" s="10" t="n">
        <v>18752</v>
      </c>
    </row>
    <row r="431" customFormat="false" ht="15" hidden="false" customHeight="false" outlineLevel="0" collapsed="false">
      <c r="A431" s="3" t="s">
        <v>761</v>
      </c>
      <c r="B431" s="2" t="s">
        <v>762</v>
      </c>
      <c r="C431" s="2" t="n">
        <v>2021</v>
      </c>
      <c r="D431" s="2" t="s">
        <v>1512</v>
      </c>
      <c r="E431" s="3" t="s">
        <v>1513</v>
      </c>
      <c r="F431" s="2" t="n">
        <v>4</v>
      </c>
      <c r="G431" s="2" t="s">
        <v>814</v>
      </c>
      <c r="H431" s="3" t="s">
        <v>815</v>
      </c>
      <c r="I431" s="10" t="n">
        <v>15796</v>
      </c>
      <c r="J431" s="11" t="n">
        <f aca="false">I431/1000</f>
        <v>15.796</v>
      </c>
      <c r="K431" s="10" t="n">
        <v>151</v>
      </c>
      <c r="L431" s="12" t="n">
        <f aca="false">K431/1000</f>
        <v>0.151</v>
      </c>
      <c r="M431" s="13" t="n">
        <f aca="false">IF(SUMIFS($I$3:$I$30000,$B$3:$B$30000,$B431,$C$3:$C$30000,$C431,$D$3:$D$30000,$D431)=0,0,I431/SUMIFS($I$3:$I$30000,$B$3:$B$30000,$B431,$C$3:$C$30000,$C431,$D$3:$D$30000,$D431))</f>
        <v>0.00548359884606973</v>
      </c>
      <c r="N431" s="10" t="n">
        <v>0</v>
      </c>
      <c r="O431" s="11" t="n">
        <f aca="false">N431/1000</f>
        <v>0</v>
      </c>
      <c r="P431" s="10" t="n">
        <v>0</v>
      </c>
      <c r="Q431" s="12" t="n">
        <f aca="false">P431/1000</f>
        <v>0</v>
      </c>
      <c r="R431" s="10" t="n">
        <v>2880590</v>
      </c>
      <c r="S431" s="10" t="n">
        <v>18752</v>
      </c>
    </row>
    <row r="432" customFormat="false" ht="15" hidden="false" customHeight="false" outlineLevel="0" collapsed="false">
      <c r="A432" s="3" t="s">
        <v>761</v>
      </c>
      <c r="B432" s="2" t="s">
        <v>762</v>
      </c>
      <c r="C432" s="2" t="n">
        <v>2021</v>
      </c>
      <c r="D432" s="2" t="s">
        <v>1512</v>
      </c>
      <c r="E432" s="3" t="s">
        <v>1513</v>
      </c>
      <c r="F432" s="2" t="n">
        <v>5</v>
      </c>
      <c r="G432" s="2" t="s">
        <v>162</v>
      </c>
      <c r="H432" s="3" t="s">
        <v>163</v>
      </c>
      <c r="I432" s="10" t="n">
        <v>6054</v>
      </c>
      <c r="J432" s="11" t="n">
        <f aca="false">I432/1000</f>
        <v>6.054</v>
      </c>
      <c r="K432" s="10" t="n">
        <v>3</v>
      </c>
      <c r="L432" s="12" t="n">
        <f aca="false">K432/1000</f>
        <v>0.003</v>
      </c>
      <c r="M432" s="13" t="n">
        <f aca="false">IF(SUMIFS($I$3:$I$30000,$B$3:$B$30000,$B432,$C$3:$C$30000,$C432,$D$3:$D$30000,$D432)=0,0,I432/SUMIFS($I$3:$I$30000,$B$3:$B$30000,$B432,$C$3:$C$30000,$C432,$D$3:$D$30000,$D432))</f>
        <v>0.00210165278640834</v>
      </c>
      <c r="N432" s="10" t="n">
        <v>0</v>
      </c>
      <c r="O432" s="11" t="n">
        <f aca="false">N432/1000</f>
        <v>0</v>
      </c>
      <c r="P432" s="10" t="n">
        <v>0</v>
      </c>
      <c r="Q432" s="12" t="n">
        <f aca="false">P432/1000</f>
        <v>0</v>
      </c>
      <c r="R432" s="10" t="n">
        <v>2880590</v>
      </c>
      <c r="S432" s="10" t="n">
        <v>18752</v>
      </c>
    </row>
    <row r="433" customFormat="false" ht="15" hidden="false" customHeight="false" outlineLevel="0" collapsed="false">
      <c r="A433" s="3" t="s">
        <v>761</v>
      </c>
      <c r="B433" s="2" t="s">
        <v>762</v>
      </c>
      <c r="C433" s="2" t="n">
        <v>2021</v>
      </c>
      <c r="D433" s="2" t="s">
        <v>1512</v>
      </c>
      <c r="E433" s="3" t="s">
        <v>1513</v>
      </c>
      <c r="F433" s="2" t="n">
        <v>6</v>
      </c>
      <c r="G433" s="2" t="s">
        <v>247</v>
      </c>
      <c r="H433" s="3" t="s">
        <v>248</v>
      </c>
      <c r="I433" s="10" t="n">
        <v>1908</v>
      </c>
      <c r="J433" s="11" t="n">
        <f aca="false">I433/1000</f>
        <v>1.908</v>
      </c>
      <c r="K433" s="10" t="n">
        <v>2</v>
      </c>
      <c r="L433" s="12" t="n">
        <f aca="false">K433/1000</f>
        <v>0.002</v>
      </c>
      <c r="M433" s="13" t="n">
        <f aca="false">IF(SUMIFS($I$3:$I$30000,$B$3:$B$30000,$B433,$C$3:$C$30000,$C433,$D$3:$D$30000,$D433)=0,0,I433/SUMIFS($I$3:$I$30000,$B$3:$B$30000,$B433,$C$3:$C$30000,$C433,$D$3:$D$30000,$D433))</f>
        <v>0.000662364307312044</v>
      </c>
      <c r="N433" s="10" t="n">
        <v>0</v>
      </c>
      <c r="O433" s="11" t="n">
        <f aca="false">N433/1000</f>
        <v>0</v>
      </c>
      <c r="P433" s="10" t="n">
        <v>0</v>
      </c>
      <c r="Q433" s="12" t="n">
        <f aca="false">P433/1000</f>
        <v>0</v>
      </c>
      <c r="R433" s="10" t="n">
        <v>2880590</v>
      </c>
      <c r="S433" s="10" t="n">
        <v>18752</v>
      </c>
    </row>
    <row r="434" customFormat="false" ht="15" hidden="false" customHeight="false" outlineLevel="0" collapsed="false">
      <c r="A434" s="3" t="s">
        <v>761</v>
      </c>
      <c r="B434" s="2" t="s">
        <v>762</v>
      </c>
      <c r="C434" s="2" t="n">
        <v>2021</v>
      </c>
      <c r="D434" s="2" t="s">
        <v>1512</v>
      </c>
      <c r="E434" s="3" t="s">
        <v>1513</v>
      </c>
      <c r="F434" s="2" t="n">
        <v>7</v>
      </c>
      <c r="G434" s="2" t="s">
        <v>142</v>
      </c>
      <c r="H434" s="3" t="s">
        <v>143</v>
      </c>
      <c r="I434" s="10" t="n">
        <v>78</v>
      </c>
      <c r="J434" s="11" t="n">
        <f aca="false">I434/1000</f>
        <v>0.078</v>
      </c>
      <c r="K434" s="10" t="n">
        <v>2</v>
      </c>
      <c r="L434" s="12" t="n">
        <f aca="false">K434/1000</f>
        <v>0.002</v>
      </c>
      <c r="M434" s="13" t="n">
        <f aca="false">IF(SUMIFS($I$3:$I$30000,$B$3:$B$30000,$B434,$C$3:$C$30000,$C434,$D$3:$D$30000,$D434)=0,0,I434/SUMIFS($I$3:$I$30000,$B$3:$B$30000,$B434,$C$3:$C$30000,$C434,$D$3:$D$30000,$D434))</f>
        <v>2.70777861479766E-005</v>
      </c>
      <c r="N434" s="10" t="n">
        <v>0</v>
      </c>
      <c r="O434" s="11" t="n">
        <f aca="false">N434/1000</f>
        <v>0</v>
      </c>
      <c r="P434" s="10" t="n">
        <v>0</v>
      </c>
      <c r="Q434" s="12" t="n">
        <f aca="false">P434/1000</f>
        <v>0</v>
      </c>
      <c r="R434" s="10" t="n">
        <v>2880590</v>
      </c>
      <c r="S434" s="10" t="n">
        <v>18752</v>
      </c>
    </row>
    <row r="435" customFormat="false" ht="15" hidden="false" customHeight="false" outlineLevel="0" collapsed="false">
      <c r="A435" s="3" t="s">
        <v>761</v>
      </c>
      <c r="B435" s="2" t="s">
        <v>762</v>
      </c>
      <c r="C435" s="2" t="n">
        <v>2021</v>
      </c>
      <c r="D435" s="2" t="s">
        <v>1512</v>
      </c>
      <c r="E435" s="3" t="s">
        <v>1513</v>
      </c>
      <c r="F435" s="2" t="n">
        <v>8</v>
      </c>
      <c r="G435" s="2" t="s">
        <v>727</v>
      </c>
      <c r="H435" s="3" t="s">
        <v>728</v>
      </c>
      <c r="I435" s="10" t="n">
        <v>0</v>
      </c>
      <c r="J435" s="11" t="n">
        <f aca="false">I435/1000</f>
        <v>0</v>
      </c>
      <c r="K435" s="10" t="n">
        <v>0</v>
      </c>
      <c r="L435" s="12" t="n">
        <f aca="false">K435/1000</f>
        <v>0</v>
      </c>
      <c r="M435" s="13" t="n">
        <f aca="false">IF(SUMIFS($I$3:$I$30000,$B$3:$B$30000,$B435,$C$3:$C$30000,$C435,$D$3:$D$30000,$D435)=0,0,I435/SUMIFS($I$3:$I$30000,$B$3:$B$30000,$B435,$C$3:$C$30000,$C435,$D$3:$D$30000,$D435))</f>
        <v>0</v>
      </c>
      <c r="N435" s="10" t="n">
        <v>6000</v>
      </c>
      <c r="O435" s="11" t="n">
        <f aca="false">N435/1000</f>
        <v>6</v>
      </c>
      <c r="P435" s="10" t="n">
        <v>25</v>
      </c>
      <c r="Q435" s="12" t="n">
        <f aca="false">P435/1000</f>
        <v>0.025</v>
      </c>
      <c r="R435" s="10" t="n">
        <v>2880590</v>
      </c>
      <c r="S435" s="10" t="n">
        <v>18752</v>
      </c>
    </row>
    <row r="436" customFormat="false" ht="15" hidden="false" customHeight="false" outlineLevel="0" collapsed="false">
      <c r="A436" s="3" t="s">
        <v>761</v>
      </c>
      <c r="B436" s="2" t="s">
        <v>762</v>
      </c>
      <c r="C436" s="2" t="n">
        <v>2021</v>
      </c>
      <c r="D436" s="2" t="s">
        <v>1512</v>
      </c>
      <c r="E436" s="3" t="s">
        <v>1513</v>
      </c>
      <c r="F436" s="2" t="n">
        <v>9</v>
      </c>
      <c r="G436" s="2" t="s">
        <v>147</v>
      </c>
      <c r="H436" s="3" t="s">
        <v>148</v>
      </c>
      <c r="I436" s="10" t="n">
        <v>0</v>
      </c>
      <c r="J436" s="11" t="n">
        <f aca="false">I436/1000</f>
        <v>0</v>
      </c>
      <c r="K436" s="10" t="n">
        <v>0</v>
      </c>
      <c r="L436" s="12" t="n">
        <f aca="false">K436/1000</f>
        <v>0</v>
      </c>
      <c r="M436" s="13" t="n">
        <f aca="false">IF(SUMIFS($I$3:$I$30000,$B$3:$B$30000,$B436,$C$3:$C$30000,$C436,$D$3:$D$30000,$D436)=0,0,I436/SUMIFS($I$3:$I$30000,$B$3:$B$30000,$B436,$C$3:$C$30000,$C436,$D$3:$D$30000,$D436))</f>
        <v>0</v>
      </c>
      <c r="N436" s="10" t="n">
        <v>198527</v>
      </c>
      <c r="O436" s="11" t="n">
        <f aca="false">N436/1000</f>
        <v>198.527</v>
      </c>
      <c r="P436" s="10" t="n">
        <v>872</v>
      </c>
      <c r="Q436" s="12" t="n">
        <f aca="false">P436/1000</f>
        <v>0.872</v>
      </c>
      <c r="R436" s="10" t="n">
        <v>2880590</v>
      </c>
      <c r="S436" s="10" t="n">
        <v>18752</v>
      </c>
    </row>
    <row r="437" customFormat="false" ht="15" hidden="false" customHeight="false" outlineLevel="0" collapsed="false">
      <c r="A437" s="3" t="s">
        <v>761</v>
      </c>
      <c r="B437" s="2" t="s">
        <v>762</v>
      </c>
      <c r="C437" s="2" t="n">
        <v>2022</v>
      </c>
      <c r="D437" s="2" t="s">
        <v>1510</v>
      </c>
      <c r="E437" s="3" t="s">
        <v>1511</v>
      </c>
      <c r="F437" s="2" t="n">
        <v>1</v>
      </c>
      <c r="G437" s="2" t="s">
        <v>107</v>
      </c>
      <c r="H437" s="3" t="s">
        <v>108</v>
      </c>
      <c r="I437" s="10" t="n">
        <v>64731817</v>
      </c>
      <c r="J437" s="11" t="n">
        <f aca="false">I437/1000</f>
        <v>64731.817</v>
      </c>
      <c r="K437" s="10" t="n">
        <v>339769</v>
      </c>
      <c r="L437" s="12" t="n">
        <f aca="false">K437/1000</f>
        <v>339.769</v>
      </c>
      <c r="M437" s="13" t="n">
        <f aca="false">IF(SUMIFS($I$3:$I$30000,$B$3:$B$30000,$B437,$C$3:$C$30000,$C437,$D$3:$D$30000,$D437)=0,0,I437/SUMIFS($I$3:$I$30000,$B$3:$B$30000,$B437,$C$3:$C$30000,$C437,$D$3:$D$30000,$D437))</f>
        <v>0.912262871688241</v>
      </c>
      <c r="N437" s="10" t="n">
        <v>3445929</v>
      </c>
      <c r="O437" s="11" t="n">
        <f aca="false">N437/1000</f>
        <v>3445.929</v>
      </c>
      <c r="P437" s="10" t="n">
        <v>17102</v>
      </c>
      <c r="Q437" s="12" t="n">
        <f aca="false">P437/1000</f>
        <v>17.102</v>
      </c>
      <c r="R437" s="10" t="n">
        <v>70957417</v>
      </c>
      <c r="S437" s="10" t="n">
        <v>366908</v>
      </c>
    </row>
    <row r="438" customFormat="false" ht="15" hidden="false" customHeight="false" outlineLevel="0" collapsed="false">
      <c r="A438" s="3" t="s">
        <v>761</v>
      </c>
      <c r="B438" s="2" t="s">
        <v>762</v>
      </c>
      <c r="C438" s="2" t="n">
        <v>2022</v>
      </c>
      <c r="D438" s="2" t="s">
        <v>1510</v>
      </c>
      <c r="E438" s="3" t="s">
        <v>1511</v>
      </c>
      <c r="F438" s="2" t="n">
        <v>2</v>
      </c>
      <c r="G438" s="2" t="s">
        <v>102</v>
      </c>
      <c r="H438" s="3" t="s">
        <v>103</v>
      </c>
      <c r="I438" s="10" t="n">
        <v>3858030</v>
      </c>
      <c r="J438" s="11" t="n">
        <f aca="false">I438/1000</f>
        <v>3858.03</v>
      </c>
      <c r="K438" s="10" t="n">
        <v>19120</v>
      </c>
      <c r="L438" s="12" t="n">
        <f aca="false">K438/1000</f>
        <v>19.12</v>
      </c>
      <c r="M438" s="13" t="n">
        <f aca="false">IF(SUMIFS($I$3:$I$30000,$B$3:$B$30000,$B438,$C$3:$C$30000,$C438,$D$3:$D$30000,$D438)=0,0,I438/SUMIFS($I$3:$I$30000,$B$3:$B$30000,$B438,$C$3:$C$30000,$C438,$D$3:$D$30000,$D438))</f>
        <v>0.0543710603219957</v>
      </c>
      <c r="N438" s="10" t="n">
        <v>15949393</v>
      </c>
      <c r="O438" s="11" t="n">
        <f aca="false">N438/1000</f>
        <v>15949.393</v>
      </c>
      <c r="P438" s="10" t="n">
        <v>70912</v>
      </c>
      <c r="Q438" s="12" t="n">
        <f aca="false">P438/1000</f>
        <v>70.912</v>
      </c>
      <c r="R438" s="10" t="n">
        <v>70957417</v>
      </c>
      <c r="S438" s="10" t="n">
        <v>366908</v>
      </c>
    </row>
    <row r="439" customFormat="false" ht="15" hidden="false" customHeight="false" outlineLevel="0" collapsed="false">
      <c r="A439" s="3" t="s">
        <v>761</v>
      </c>
      <c r="B439" s="2" t="s">
        <v>762</v>
      </c>
      <c r="C439" s="2" t="n">
        <v>2022</v>
      </c>
      <c r="D439" s="2" t="s">
        <v>1510</v>
      </c>
      <c r="E439" s="3" t="s">
        <v>1511</v>
      </c>
      <c r="F439" s="2" t="n">
        <v>3</v>
      </c>
      <c r="G439" s="2" t="s">
        <v>147</v>
      </c>
      <c r="H439" s="3" t="s">
        <v>148</v>
      </c>
      <c r="I439" s="10" t="n">
        <v>2102217</v>
      </c>
      <c r="J439" s="11" t="n">
        <f aca="false">I439/1000</f>
        <v>2102.217</v>
      </c>
      <c r="K439" s="10" t="n">
        <v>6419</v>
      </c>
      <c r="L439" s="12" t="n">
        <f aca="false">K439/1000</f>
        <v>6.419</v>
      </c>
      <c r="M439" s="13" t="n">
        <f aca="false">IF(SUMIFS($I$3:$I$30000,$B$3:$B$30000,$B439,$C$3:$C$30000,$C439,$D$3:$D$30000,$D439)=0,0,I439/SUMIFS($I$3:$I$30000,$B$3:$B$30000,$B439,$C$3:$C$30000,$C439,$D$3:$D$30000,$D439))</f>
        <v>0.0296264589225394</v>
      </c>
      <c r="N439" s="10" t="n">
        <v>731360</v>
      </c>
      <c r="O439" s="11" t="n">
        <f aca="false">N439/1000</f>
        <v>731.36</v>
      </c>
      <c r="P439" s="10" t="n">
        <v>5411</v>
      </c>
      <c r="Q439" s="12" t="n">
        <f aca="false">P439/1000</f>
        <v>5.411</v>
      </c>
      <c r="R439" s="10" t="n">
        <v>70957417</v>
      </c>
      <c r="S439" s="10" t="n">
        <v>366908</v>
      </c>
    </row>
    <row r="440" customFormat="false" ht="15" hidden="false" customHeight="false" outlineLevel="0" collapsed="false">
      <c r="A440" s="3" t="s">
        <v>761</v>
      </c>
      <c r="B440" s="2" t="s">
        <v>762</v>
      </c>
      <c r="C440" s="2" t="n">
        <v>2022</v>
      </c>
      <c r="D440" s="2" t="s">
        <v>1510</v>
      </c>
      <c r="E440" s="3" t="s">
        <v>1511</v>
      </c>
      <c r="F440" s="2" t="n">
        <v>4</v>
      </c>
      <c r="G440" s="2" t="s">
        <v>377</v>
      </c>
      <c r="H440" s="3" t="s">
        <v>378</v>
      </c>
      <c r="I440" s="10" t="n">
        <v>230923</v>
      </c>
      <c r="J440" s="11" t="n">
        <f aca="false">I440/1000</f>
        <v>230.923</v>
      </c>
      <c r="K440" s="10" t="n">
        <v>1556</v>
      </c>
      <c r="L440" s="12" t="n">
        <f aca="false">K440/1000</f>
        <v>1.556</v>
      </c>
      <c r="M440" s="13" t="n">
        <f aca="false">IF(SUMIFS($I$3:$I$30000,$B$3:$B$30000,$B440,$C$3:$C$30000,$C440,$D$3:$D$30000,$D440)=0,0,I440/SUMIFS($I$3:$I$30000,$B$3:$B$30000,$B440,$C$3:$C$30000,$C440,$D$3:$D$30000,$D440))</f>
        <v>0.00325438847358268</v>
      </c>
      <c r="N440" s="10" t="n">
        <v>0</v>
      </c>
      <c r="O440" s="11" t="n">
        <f aca="false">N440/1000</f>
        <v>0</v>
      </c>
      <c r="P440" s="10" t="n">
        <v>0</v>
      </c>
      <c r="Q440" s="12" t="n">
        <f aca="false">P440/1000</f>
        <v>0</v>
      </c>
      <c r="R440" s="10" t="n">
        <v>70957417</v>
      </c>
      <c r="S440" s="10" t="n">
        <v>366908</v>
      </c>
    </row>
    <row r="441" customFormat="false" ht="15" hidden="false" customHeight="false" outlineLevel="0" collapsed="false">
      <c r="A441" s="3" t="s">
        <v>761</v>
      </c>
      <c r="B441" s="2" t="s">
        <v>762</v>
      </c>
      <c r="C441" s="2" t="n">
        <v>2022</v>
      </c>
      <c r="D441" s="2" t="s">
        <v>1510</v>
      </c>
      <c r="E441" s="3" t="s">
        <v>1511</v>
      </c>
      <c r="F441" s="2" t="n">
        <v>5</v>
      </c>
      <c r="G441" s="2" t="s">
        <v>97</v>
      </c>
      <c r="H441" s="3" t="s">
        <v>98</v>
      </c>
      <c r="I441" s="10" t="n">
        <v>14968</v>
      </c>
      <c r="J441" s="11" t="n">
        <f aca="false">I441/1000</f>
        <v>14.968</v>
      </c>
      <c r="K441" s="10" t="n">
        <v>11</v>
      </c>
      <c r="L441" s="12" t="n">
        <f aca="false">K441/1000</f>
        <v>0.011</v>
      </c>
      <c r="M441" s="13" t="n">
        <f aca="false">IF(SUMIFS($I$3:$I$30000,$B$3:$B$30000,$B441,$C$3:$C$30000,$C441,$D$3:$D$30000,$D441)=0,0,I441/SUMIFS($I$3:$I$30000,$B$3:$B$30000,$B441,$C$3:$C$30000,$C441,$D$3:$D$30000,$D441))</f>
        <v>0.000210943416951043</v>
      </c>
      <c r="N441" s="10" t="n">
        <v>10715278</v>
      </c>
      <c r="O441" s="11" t="n">
        <f aca="false">N441/1000</f>
        <v>10715.278</v>
      </c>
      <c r="P441" s="10" t="n">
        <v>45809</v>
      </c>
      <c r="Q441" s="12" t="n">
        <f aca="false">P441/1000</f>
        <v>45.809</v>
      </c>
      <c r="R441" s="10" t="n">
        <v>70957417</v>
      </c>
      <c r="S441" s="10" t="n">
        <v>366908</v>
      </c>
    </row>
    <row r="442" customFormat="false" ht="15" hidden="false" customHeight="false" outlineLevel="0" collapsed="false">
      <c r="A442" s="3" t="s">
        <v>761</v>
      </c>
      <c r="B442" s="2" t="s">
        <v>762</v>
      </c>
      <c r="C442" s="2" t="n">
        <v>2022</v>
      </c>
      <c r="D442" s="2" t="s">
        <v>1510</v>
      </c>
      <c r="E442" s="3" t="s">
        <v>1511</v>
      </c>
      <c r="F442" s="2" t="n">
        <v>6</v>
      </c>
      <c r="G442" s="2" t="s">
        <v>137</v>
      </c>
      <c r="H442" s="3" t="s">
        <v>138</v>
      </c>
      <c r="I442" s="10" t="n">
        <v>12000</v>
      </c>
      <c r="J442" s="11" t="n">
        <f aca="false">I442/1000</f>
        <v>12</v>
      </c>
      <c r="K442" s="10" t="n">
        <v>22</v>
      </c>
      <c r="L442" s="12" t="n">
        <f aca="false">K442/1000</f>
        <v>0.022</v>
      </c>
      <c r="M442" s="13" t="n">
        <f aca="false">IF(SUMIFS($I$3:$I$30000,$B$3:$B$30000,$B442,$C$3:$C$30000,$C442,$D$3:$D$30000,$D442)=0,0,I442/SUMIFS($I$3:$I$30000,$B$3:$B$30000,$B442,$C$3:$C$30000,$C442,$D$3:$D$30000,$D442))</f>
        <v>0.000169115513322589</v>
      </c>
      <c r="N442" s="10" t="n">
        <v>49</v>
      </c>
      <c r="O442" s="11" t="n">
        <f aca="false">N442/1000</f>
        <v>0.049</v>
      </c>
      <c r="P442" s="10" t="n">
        <v>0</v>
      </c>
      <c r="Q442" s="12" t="n">
        <f aca="false">P442/1000</f>
        <v>0</v>
      </c>
      <c r="R442" s="10" t="n">
        <v>70957417</v>
      </c>
      <c r="S442" s="10" t="n">
        <v>366908</v>
      </c>
    </row>
    <row r="443" customFormat="false" ht="15" hidden="false" customHeight="false" outlineLevel="0" collapsed="false">
      <c r="A443" s="3" t="s">
        <v>761</v>
      </c>
      <c r="B443" s="2" t="s">
        <v>762</v>
      </c>
      <c r="C443" s="2" t="n">
        <v>2022</v>
      </c>
      <c r="D443" s="2" t="s">
        <v>1510</v>
      </c>
      <c r="E443" s="3" t="s">
        <v>1511</v>
      </c>
      <c r="F443" s="2" t="n">
        <v>7</v>
      </c>
      <c r="G443" s="2" t="s">
        <v>247</v>
      </c>
      <c r="H443" s="3" t="s">
        <v>248</v>
      </c>
      <c r="I443" s="10" t="n">
        <v>5186</v>
      </c>
      <c r="J443" s="11" t="n">
        <f aca="false">I443/1000</f>
        <v>5.186</v>
      </c>
      <c r="K443" s="10" t="n">
        <v>10</v>
      </c>
      <c r="L443" s="12" t="n">
        <f aca="false">K443/1000</f>
        <v>0.01</v>
      </c>
      <c r="M443" s="13" t="n">
        <f aca="false">IF(SUMIFS($I$3:$I$30000,$B$3:$B$30000,$B443,$C$3:$C$30000,$C443,$D$3:$D$30000,$D443)=0,0,I443/SUMIFS($I$3:$I$30000,$B$3:$B$30000,$B443,$C$3:$C$30000,$C443,$D$3:$D$30000,$D443))</f>
        <v>7.30860876742455E-005</v>
      </c>
      <c r="N443" s="10" t="n">
        <v>0</v>
      </c>
      <c r="O443" s="11" t="n">
        <f aca="false">N443/1000</f>
        <v>0</v>
      </c>
      <c r="P443" s="10" t="n">
        <v>0</v>
      </c>
      <c r="Q443" s="12" t="n">
        <f aca="false">P443/1000</f>
        <v>0</v>
      </c>
      <c r="R443" s="10" t="n">
        <v>70957417</v>
      </c>
      <c r="S443" s="10" t="n">
        <v>366908</v>
      </c>
    </row>
    <row r="444" customFormat="false" ht="15" hidden="false" customHeight="false" outlineLevel="0" collapsed="false">
      <c r="A444" s="3" t="s">
        <v>761</v>
      </c>
      <c r="B444" s="2" t="s">
        <v>762</v>
      </c>
      <c r="C444" s="2" t="n">
        <v>2022</v>
      </c>
      <c r="D444" s="2" t="s">
        <v>1510</v>
      </c>
      <c r="E444" s="3" t="s">
        <v>1511</v>
      </c>
      <c r="F444" s="2" t="n">
        <v>8</v>
      </c>
      <c r="G444" s="2" t="s">
        <v>162</v>
      </c>
      <c r="H444" s="3" t="s">
        <v>163</v>
      </c>
      <c r="I444" s="10" t="n">
        <v>2199</v>
      </c>
      <c r="J444" s="11" t="n">
        <f aca="false">I444/1000</f>
        <v>2.199</v>
      </c>
      <c r="K444" s="10" t="n">
        <v>1</v>
      </c>
      <c r="L444" s="12" t="n">
        <f aca="false">K444/1000</f>
        <v>0.001</v>
      </c>
      <c r="M444" s="13" t="n">
        <f aca="false">IF(SUMIFS($I$3:$I$30000,$B$3:$B$30000,$B444,$C$3:$C$30000,$C444,$D$3:$D$30000,$D444)=0,0,I444/SUMIFS($I$3:$I$30000,$B$3:$B$30000,$B444,$C$3:$C$30000,$C444,$D$3:$D$30000,$D444))</f>
        <v>3.09904178163644E-005</v>
      </c>
      <c r="N444" s="10" t="n">
        <v>10138</v>
      </c>
      <c r="O444" s="11" t="n">
        <f aca="false">N444/1000</f>
        <v>10.138</v>
      </c>
      <c r="P444" s="10" t="n">
        <v>50</v>
      </c>
      <c r="Q444" s="12" t="n">
        <f aca="false">P444/1000</f>
        <v>0.05</v>
      </c>
      <c r="R444" s="10" t="n">
        <v>70957417</v>
      </c>
      <c r="S444" s="10" t="n">
        <v>366908</v>
      </c>
    </row>
    <row r="445" customFormat="false" ht="15" hidden="false" customHeight="false" outlineLevel="0" collapsed="false">
      <c r="A445" s="3" t="s">
        <v>761</v>
      </c>
      <c r="B445" s="2" t="s">
        <v>762</v>
      </c>
      <c r="C445" s="2" t="n">
        <v>2022</v>
      </c>
      <c r="D445" s="2" t="s">
        <v>1510</v>
      </c>
      <c r="E445" s="3" t="s">
        <v>1511</v>
      </c>
      <c r="F445" s="2" t="n">
        <v>9</v>
      </c>
      <c r="G445" s="2" t="s">
        <v>117</v>
      </c>
      <c r="H445" s="3" t="s">
        <v>118</v>
      </c>
      <c r="I445" s="10" t="n">
        <v>77</v>
      </c>
      <c r="J445" s="11" t="n">
        <f aca="false">I445/1000</f>
        <v>0.077</v>
      </c>
      <c r="K445" s="10" t="n">
        <v>0</v>
      </c>
      <c r="L445" s="12" t="n">
        <f aca="false">K445/1000</f>
        <v>0</v>
      </c>
      <c r="M445" s="13" t="n">
        <f aca="false">IF(SUMIFS($I$3:$I$30000,$B$3:$B$30000,$B445,$C$3:$C$30000,$C445,$D$3:$D$30000,$D445)=0,0,I445/SUMIFS($I$3:$I$30000,$B$3:$B$30000,$B445,$C$3:$C$30000,$C445,$D$3:$D$30000,$D445))</f>
        <v>1.08515787715328E-006</v>
      </c>
      <c r="N445" s="10" t="n">
        <v>51719</v>
      </c>
      <c r="O445" s="11" t="n">
        <f aca="false">N445/1000</f>
        <v>51.719</v>
      </c>
      <c r="P445" s="10" t="n">
        <v>38</v>
      </c>
      <c r="Q445" s="12" t="n">
        <f aca="false">P445/1000</f>
        <v>0.038</v>
      </c>
      <c r="R445" s="10" t="n">
        <v>70957417</v>
      </c>
      <c r="S445" s="10" t="n">
        <v>366908</v>
      </c>
    </row>
    <row r="446" customFormat="false" ht="15" hidden="false" customHeight="false" outlineLevel="0" collapsed="false">
      <c r="A446" s="3" t="s">
        <v>761</v>
      </c>
      <c r="B446" s="2" t="s">
        <v>762</v>
      </c>
      <c r="C446" s="2" t="n">
        <v>2022</v>
      </c>
      <c r="D446" s="2" t="s">
        <v>1510</v>
      </c>
      <c r="E446" s="3" t="s">
        <v>1511</v>
      </c>
      <c r="F446" s="2" t="n">
        <v>10</v>
      </c>
      <c r="G446" s="2" t="s">
        <v>504</v>
      </c>
      <c r="H446" s="3" t="s">
        <v>505</v>
      </c>
      <c r="I446" s="10" t="n">
        <v>0</v>
      </c>
      <c r="J446" s="11" t="n">
        <f aca="false">I446/1000</f>
        <v>0</v>
      </c>
      <c r="K446" s="10" t="n">
        <v>0</v>
      </c>
      <c r="L446" s="12" t="n">
        <f aca="false">K446/1000</f>
        <v>0</v>
      </c>
      <c r="M446" s="13" t="n">
        <f aca="false">IF(SUMIFS($I$3:$I$30000,$B$3:$B$30000,$B446,$C$3:$C$30000,$C446,$D$3:$D$30000,$D446)=0,0,I446/SUMIFS($I$3:$I$30000,$B$3:$B$30000,$B446,$C$3:$C$30000,$C446,$D$3:$D$30000,$D446))</f>
        <v>0</v>
      </c>
      <c r="N446" s="10" t="n">
        <v>70261</v>
      </c>
      <c r="O446" s="11" t="n">
        <f aca="false">N446/1000</f>
        <v>70.261</v>
      </c>
      <c r="P446" s="10" t="n">
        <v>246</v>
      </c>
      <c r="Q446" s="12" t="n">
        <f aca="false">P446/1000</f>
        <v>0.246</v>
      </c>
      <c r="R446" s="10" t="n">
        <v>70957417</v>
      </c>
      <c r="S446" s="10" t="n">
        <v>366908</v>
      </c>
    </row>
    <row r="447" customFormat="false" ht="15" hidden="false" customHeight="false" outlineLevel="0" collapsed="false">
      <c r="A447" s="3" t="s">
        <v>761</v>
      </c>
      <c r="B447" s="2" t="s">
        <v>762</v>
      </c>
      <c r="C447" s="2" t="n">
        <v>2022</v>
      </c>
      <c r="D447" s="2" t="s">
        <v>1510</v>
      </c>
      <c r="E447" s="3" t="s">
        <v>1511</v>
      </c>
      <c r="F447" s="2" t="n">
        <v>11</v>
      </c>
      <c r="G447" s="2" t="s">
        <v>132</v>
      </c>
      <c r="H447" s="3" t="s">
        <v>133</v>
      </c>
      <c r="I447" s="10" t="n">
        <v>0</v>
      </c>
      <c r="J447" s="11" t="n">
        <f aca="false">I447/1000</f>
        <v>0</v>
      </c>
      <c r="K447" s="10" t="n">
        <v>0</v>
      </c>
      <c r="L447" s="12" t="n">
        <f aca="false">K447/1000</f>
        <v>0</v>
      </c>
      <c r="M447" s="13" t="n">
        <f aca="false">IF(SUMIFS($I$3:$I$30000,$B$3:$B$30000,$B447,$C$3:$C$30000,$C447,$D$3:$D$30000,$D447)=0,0,I447/SUMIFS($I$3:$I$30000,$B$3:$B$30000,$B447,$C$3:$C$30000,$C447,$D$3:$D$30000,$D447))</f>
        <v>0</v>
      </c>
      <c r="N447" s="10" t="n">
        <v>23918</v>
      </c>
      <c r="O447" s="11" t="n">
        <f aca="false">N447/1000</f>
        <v>23.918</v>
      </c>
      <c r="P447" s="10" t="n">
        <v>79</v>
      </c>
      <c r="Q447" s="12" t="n">
        <f aca="false">P447/1000</f>
        <v>0.079</v>
      </c>
      <c r="R447" s="10" t="n">
        <v>70957417</v>
      </c>
      <c r="S447" s="10" t="n">
        <v>366908</v>
      </c>
    </row>
    <row r="448" customFormat="false" ht="15" hidden="false" customHeight="false" outlineLevel="0" collapsed="false">
      <c r="A448" s="3" t="s">
        <v>761</v>
      </c>
      <c r="B448" s="2" t="s">
        <v>762</v>
      </c>
      <c r="C448" s="2" t="n">
        <v>2022</v>
      </c>
      <c r="D448" s="2" t="s">
        <v>1510</v>
      </c>
      <c r="E448" s="3" t="s">
        <v>1511</v>
      </c>
      <c r="F448" s="2" t="n">
        <v>12</v>
      </c>
      <c r="G448" s="2" t="s">
        <v>362</v>
      </c>
      <c r="H448" s="3" t="s">
        <v>363</v>
      </c>
      <c r="I448" s="10" t="n">
        <v>0</v>
      </c>
      <c r="J448" s="11" t="n">
        <f aca="false">I448/1000</f>
        <v>0</v>
      </c>
      <c r="K448" s="10" t="n">
        <v>0</v>
      </c>
      <c r="L448" s="12" t="n">
        <f aca="false">K448/1000</f>
        <v>0</v>
      </c>
      <c r="M448" s="13" t="n">
        <f aca="false">IF(SUMIFS($I$3:$I$30000,$B$3:$B$30000,$B448,$C$3:$C$30000,$C448,$D$3:$D$30000,$D448)=0,0,I448/SUMIFS($I$3:$I$30000,$B$3:$B$30000,$B448,$C$3:$C$30000,$C448,$D$3:$D$30000,$D448))</f>
        <v>0</v>
      </c>
      <c r="N448" s="10" t="n">
        <v>0</v>
      </c>
      <c r="O448" s="11" t="n">
        <f aca="false">N448/1000</f>
        <v>0</v>
      </c>
      <c r="P448" s="10" t="n">
        <v>1</v>
      </c>
      <c r="Q448" s="12" t="n">
        <f aca="false">P448/1000</f>
        <v>0.001</v>
      </c>
      <c r="R448" s="10" t="n">
        <v>70957417</v>
      </c>
      <c r="S448" s="10" t="n">
        <v>366908</v>
      </c>
    </row>
    <row r="449" customFormat="false" ht="15" hidden="false" customHeight="false" outlineLevel="0" collapsed="false">
      <c r="A449" s="3" t="s">
        <v>761</v>
      </c>
      <c r="B449" s="2" t="s">
        <v>762</v>
      </c>
      <c r="C449" s="2" t="n">
        <v>2022</v>
      </c>
      <c r="D449" s="2" t="s">
        <v>1510</v>
      </c>
      <c r="E449" s="3" t="s">
        <v>1511</v>
      </c>
      <c r="F449" s="2" t="n">
        <v>13</v>
      </c>
      <c r="G449" s="2" t="s">
        <v>122</v>
      </c>
      <c r="H449" s="3" t="s">
        <v>123</v>
      </c>
      <c r="I449" s="10" t="n">
        <v>0</v>
      </c>
      <c r="J449" s="11" t="n">
        <f aca="false">I449/1000</f>
        <v>0</v>
      </c>
      <c r="K449" s="10" t="n">
        <v>0</v>
      </c>
      <c r="L449" s="12" t="n">
        <f aca="false">K449/1000</f>
        <v>0</v>
      </c>
      <c r="M449" s="13" t="n">
        <f aca="false">IF(SUMIFS($I$3:$I$30000,$B$3:$B$30000,$B449,$C$3:$C$30000,$C449,$D$3:$D$30000,$D449)=0,0,I449/SUMIFS($I$3:$I$30000,$B$3:$B$30000,$B449,$C$3:$C$30000,$C449,$D$3:$D$30000,$D449))</f>
        <v>0</v>
      </c>
      <c r="N449" s="10" t="n">
        <v>6451</v>
      </c>
      <c r="O449" s="11" t="n">
        <f aca="false">N449/1000</f>
        <v>6.451</v>
      </c>
      <c r="P449" s="10" t="n">
        <v>21</v>
      </c>
      <c r="Q449" s="12" t="n">
        <f aca="false">P449/1000</f>
        <v>0.021</v>
      </c>
      <c r="R449" s="10" t="n">
        <v>70957417</v>
      </c>
      <c r="S449" s="10" t="n">
        <v>366908</v>
      </c>
    </row>
    <row r="450" customFormat="false" ht="15" hidden="false" customHeight="false" outlineLevel="0" collapsed="false">
      <c r="A450" s="3" t="s">
        <v>761</v>
      </c>
      <c r="B450" s="2" t="s">
        <v>762</v>
      </c>
      <c r="C450" s="2" t="n">
        <v>2022</v>
      </c>
      <c r="D450" s="2" t="s">
        <v>1510</v>
      </c>
      <c r="E450" s="3" t="s">
        <v>1511</v>
      </c>
      <c r="F450" s="2" t="n">
        <v>14</v>
      </c>
      <c r="G450" s="2" t="s">
        <v>171</v>
      </c>
      <c r="H450" s="3" t="s">
        <v>172</v>
      </c>
      <c r="I450" s="10" t="n">
        <v>0</v>
      </c>
      <c r="J450" s="11" t="n">
        <f aca="false">I450/1000</f>
        <v>0</v>
      </c>
      <c r="K450" s="10" t="n">
        <v>0</v>
      </c>
      <c r="L450" s="12" t="n">
        <f aca="false">K450/1000</f>
        <v>0</v>
      </c>
      <c r="M450" s="13" t="n">
        <f aca="false">IF(SUMIFS($I$3:$I$30000,$B$3:$B$30000,$B450,$C$3:$C$30000,$C450,$D$3:$D$30000,$D450)=0,0,I450/SUMIFS($I$3:$I$30000,$B$3:$B$30000,$B450,$C$3:$C$30000,$C450,$D$3:$D$30000,$D450))</f>
        <v>0</v>
      </c>
      <c r="N450" s="10" t="n">
        <v>487981</v>
      </c>
      <c r="O450" s="11" t="n">
        <f aca="false">N450/1000</f>
        <v>487.981</v>
      </c>
      <c r="P450" s="10" t="n">
        <v>2019</v>
      </c>
      <c r="Q450" s="12" t="n">
        <f aca="false">P450/1000</f>
        <v>2.019</v>
      </c>
      <c r="R450" s="10" t="n">
        <v>70957417</v>
      </c>
      <c r="S450" s="10" t="n">
        <v>366908</v>
      </c>
    </row>
    <row r="451" customFormat="false" ht="15" hidden="false" customHeight="false" outlineLevel="0" collapsed="false">
      <c r="A451" s="3" t="s">
        <v>761</v>
      </c>
      <c r="B451" s="2" t="s">
        <v>762</v>
      </c>
      <c r="C451" s="2" t="n">
        <v>2022</v>
      </c>
      <c r="D451" s="2" t="s">
        <v>1510</v>
      </c>
      <c r="E451" s="3" t="s">
        <v>1511</v>
      </c>
      <c r="F451" s="2" t="n">
        <v>15</v>
      </c>
      <c r="G451" s="2" t="s">
        <v>859</v>
      </c>
      <c r="H451" s="3" t="s">
        <v>860</v>
      </c>
      <c r="I451" s="10" t="n">
        <v>0</v>
      </c>
      <c r="J451" s="11" t="n">
        <f aca="false">I451/1000</f>
        <v>0</v>
      </c>
      <c r="K451" s="10" t="n">
        <v>0</v>
      </c>
      <c r="L451" s="12" t="n">
        <f aca="false">K451/1000</f>
        <v>0</v>
      </c>
      <c r="M451" s="13" t="n">
        <f aca="false">IF(SUMIFS($I$3:$I$30000,$B$3:$B$30000,$B451,$C$3:$C$30000,$C451,$D$3:$D$30000,$D451)=0,0,I451/SUMIFS($I$3:$I$30000,$B$3:$B$30000,$B451,$C$3:$C$30000,$C451,$D$3:$D$30000,$D451))</f>
        <v>0</v>
      </c>
      <c r="N451" s="10" t="n">
        <v>71765</v>
      </c>
      <c r="O451" s="11" t="n">
        <f aca="false">N451/1000</f>
        <v>71.765</v>
      </c>
      <c r="P451" s="10" t="n">
        <v>250</v>
      </c>
      <c r="Q451" s="12" t="n">
        <f aca="false">P451/1000</f>
        <v>0.25</v>
      </c>
      <c r="R451" s="10" t="n">
        <v>70957417</v>
      </c>
      <c r="S451" s="10" t="n">
        <v>366908</v>
      </c>
    </row>
    <row r="452" customFormat="false" ht="15" hidden="false" customHeight="false" outlineLevel="0" collapsed="false">
      <c r="A452" s="3" t="s">
        <v>761</v>
      </c>
      <c r="B452" s="2" t="s">
        <v>762</v>
      </c>
      <c r="C452" s="2" t="n">
        <v>2022</v>
      </c>
      <c r="D452" s="2" t="s">
        <v>1510</v>
      </c>
      <c r="E452" s="3" t="s">
        <v>1511</v>
      </c>
      <c r="F452" s="2" t="n">
        <v>16</v>
      </c>
      <c r="G452" s="2" t="s">
        <v>325</v>
      </c>
      <c r="H452" s="3" t="s">
        <v>326</v>
      </c>
      <c r="I452" s="10" t="n">
        <v>0</v>
      </c>
      <c r="J452" s="11" t="n">
        <f aca="false">I452/1000</f>
        <v>0</v>
      </c>
      <c r="K452" s="10" t="n">
        <v>0</v>
      </c>
      <c r="L452" s="12" t="n">
        <f aca="false">K452/1000</f>
        <v>0</v>
      </c>
      <c r="M452" s="13" t="n">
        <f aca="false">IF(SUMIFS($I$3:$I$30000,$B$3:$B$30000,$B452,$C$3:$C$30000,$C452,$D$3:$D$30000,$D452)=0,0,I452/SUMIFS($I$3:$I$30000,$B$3:$B$30000,$B452,$C$3:$C$30000,$C452,$D$3:$D$30000,$D452))</f>
        <v>0</v>
      </c>
      <c r="N452" s="10" t="n">
        <v>71860</v>
      </c>
      <c r="O452" s="11" t="n">
        <f aca="false">N452/1000</f>
        <v>71.86</v>
      </c>
      <c r="P452" s="10" t="n">
        <v>246</v>
      </c>
      <c r="Q452" s="12" t="n">
        <f aca="false">P452/1000</f>
        <v>0.246</v>
      </c>
      <c r="R452" s="10" t="n">
        <v>70957417</v>
      </c>
      <c r="S452" s="10" t="n">
        <v>366908</v>
      </c>
    </row>
    <row r="453" customFormat="false" ht="15" hidden="false" customHeight="false" outlineLevel="0" collapsed="false">
      <c r="A453" s="3" t="s">
        <v>761</v>
      </c>
      <c r="B453" s="2" t="s">
        <v>762</v>
      </c>
      <c r="C453" s="2" t="n">
        <v>2022</v>
      </c>
      <c r="D453" s="2" t="s">
        <v>1510</v>
      </c>
      <c r="E453" s="3" t="s">
        <v>1511</v>
      </c>
      <c r="F453" s="2" t="n">
        <v>17</v>
      </c>
      <c r="G453" s="2" t="s">
        <v>210</v>
      </c>
      <c r="H453" s="3" t="s">
        <v>211</v>
      </c>
      <c r="I453" s="10" t="n">
        <v>0</v>
      </c>
      <c r="J453" s="11" t="n">
        <f aca="false">I453/1000</f>
        <v>0</v>
      </c>
      <c r="K453" s="10" t="n">
        <v>0</v>
      </c>
      <c r="L453" s="12" t="n">
        <f aca="false">K453/1000</f>
        <v>0</v>
      </c>
      <c r="M453" s="13" t="n">
        <f aca="false">IF(SUMIFS($I$3:$I$30000,$B$3:$B$30000,$B453,$C$3:$C$30000,$C453,$D$3:$D$30000,$D453)=0,0,I453/SUMIFS($I$3:$I$30000,$B$3:$B$30000,$B453,$C$3:$C$30000,$C453,$D$3:$D$30000,$D453))</f>
        <v>0</v>
      </c>
      <c r="N453" s="10" t="n">
        <v>15495</v>
      </c>
      <c r="O453" s="11" t="n">
        <f aca="false">N453/1000</f>
        <v>15.495</v>
      </c>
      <c r="P453" s="10" t="n">
        <v>31</v>
      </c>
      <c r="Q453" s="12" t="n">
        <f aca="false">P453/1000</f>
        <v>0.031</v>
      </c>
      <c r="R453" s="10" t="n">
        <v>70957417</v>
      </c>
      <c r="S453" s="10" t="n">
        <v>366908</v>
      </c>
    </row>
    <row r="454" customFormat="false" ht="15" hidden="false" customHeight="false" outlineLevel="0" collapsed="false">
      <c r="A454" s="3" t="s">
        <v>761</v>
      </c>
      <c r="B454" s="2" t="s">
        <v>762</v>
      </c>
      <c r="C454" s="2" t="n">
        <v>2022</v>
      </c>
      <c r="D454" s="2" t="s">
        <v>1512</v>
      </c>
      <c r="E454" s="3" t="s">
        <v>1513</v>
      </c>
      <c r="F454" s="2" t="n">
        <v>1</v>
      </c>
      <c r="G454" s="2" t="s">
        <v>102</v>
      </c>
      <c r="H454" s="3" t="s">
        <v>103</v>
      </c>
      <c r="I454" s="10" t="n">
        <v>3392244</v>
      </c>
      <c r="J454" s="11" t="n">
        <f aca="false">I454/1000</f>
        <v>3392.244</v>
      </c>
      <c r="K454" s="10" t="n">
        <v>19493</v>
      </c>
      <c r="L454" s="12" t="n">
        <f aca="false">K454/1000</f>
        <v>19.493</v>
      </c>
      <c r="M454" s="13" t="n">
        <f aca="false">IF(SUMIFS($I$3:$I$30000,$B$3:$B$30000,$B454,$C$3:$C$30000,$C454,$D$3:$D$30000,$D454)=0,0,I454/SUMIFS($I$3:$I$30000,$B$3:$B$30000,$B454,$C$3:$C$30000,$C454,$D$3:$D$30000,$D454))</f>
        <v>0.948562899150018</v>
      </c>
      <c r="N454" s="10" t="n">
        <v>0</v>
      </c>
      <c r="O454" s="11" t="n">
        <f aca="false">N454/1000</f>
        <v>0</v>
      </c>
      <c r="P454" s="10" t="n">
        <v>0</v>
      </c>
      <c r="Q454" s="12" t="n">
        <f aca="false">P454/1000</f>
        <v>0</v>
      </c>
      <c r="R454" s="10" t="n">
        <v>3576193</v>
      </c>
      <c r="S454" s="10" t="n">
        <v>19855</v>
      </c>
    </row>
    <row r="455" customFormat="false" ht="15" hidden="false" customHeight="false" outlineLevel="0" collapsed="false">
      <c r="A455" s="3" t="s">
        <v>761</v>
      </c>
      <c r="B455" s="2" t="s">
        <v>762</v>
      </c>
      <c r="C455" s="2" t="n">
        <v>2022</v>
      </c>
      <c r="D455" s="2" t="s">
        <v>1512</v>
      </c>
      <c r="E455" s="3" t="s">
        <v>1513</v>
      </c>
      <c r="F455" s="2" t="n">
        <v>2</v>
      </c>
      <c r="G455" s="2" t="s">
        <v>107</v>
      </c>
      <c r="H455" s="3" t="s">
        <v>108</v>
      </c>
      <c r="I455" s="10" t="n">
        <v>82700</v>
      </c>
      <c r="J455" s="11" t="n">
        <f aca="false">I455/1000</f>
        <v>82.7</v>
      </c>
      <c r="K455" s="10" t="n">
        <v>156</v>
      </c>
      <c r="L455" s="12" t="n">
        <f aca="false">K455/1000</f>
        <v>0.156</v>
      </c>
      <c r="M455" s="13" t="n">
        <f aca="false">IF(SUMIFS($I$3:$I$30000,$B$3:$B$30000,$B455,$C$3:$C$30000,$C455,$D$3:$D$30000,$D455)=0,0,I455/SUMIFS($I$3:$I$30000,$B$3:$B$30000,$B455,$C$3:$C$30000,$C455,$D$3:$D$30000,$D455))</f>
        <v>0.0231251501247276</v>
      </c>
      <c r="N455" s="10" t="n">
        <v>1949</v>
      </c>
      <c r="O455" s="11" t="n">
        <f aca="false">N455/1000</f>
        <v>1.949</v>
      </c>
      <c r="P455" s="10" t="n">
        <v>7</v>
      </c>
      <c r="Q455" s="12" t="n">
        <f aca="false">P455/1000</f>
        <v>0.007</v>
      </c>
      <c r="R455" s="10" t="n">
        <v>3576193</v>
      </c>
      <c r="S455" s="10" t="n">
        <v>19855</v>
      </c>
    </row>
    <row r="456" customFormat="false" ht="15" hidden="false" customHeight="false" outlineLevel="0" collapsed="false">
      <c r="A456" s="3" t="s">
        <v>761</v>
      </c>
      <c r="B456" s="2" t="s">
        <v>762</v>
      </c>
      <c r="C456" s="2" t="n">
        <v>2022</v>
      </c>
      <c r="D456" s="2" t="s">
        <v>1512</v>
      </c>
      <c r="E456" s="3" t="s">
        <v>1513</v>
      </c>
      <c r="F456" s="2" t="n">
        <v>3</v>
      </c>
      <c r="G456" s="2" t="s">
        <v>97</v>
      </c>
      <c r="H456" s="3" t="s">
        <v>98</v>
      </c>
      <c r="I456" s="10" t="n">
        <v>68720</v>
      </c>
      <c r="J456" s="11" t="n">
        <f aca="false">I456/1000</f>
        <v>68.72</v>
      </c>
      <c r="K456" s="10" t="n">
        <v>77</v>
      </c>
      <c r="L456" s="12" t="n">
        <f aca="false">K456/1000</f>
        <v>0.077</v>
      </c>
      <c r="M456" s="13" t="n">
        <f aca="false">IF(SUMIFS($I$3:$I$30000,$B$3:$B$30000,$B456,$C$3:$C$30000,$C456,$D$3:$D$30000,$D456)=0,0,I456/SUMIFS($I$3:$I$30000,$B$3:$B$30000,$B456,$C$3:$C$30000,$C456,$D$3:$D$30000,$D456))</f>
        <v>0.0192159651338728</v>
      </c>
      <c r="N456" s="10" t="n">
        <v>936</v>
      </c>
      <c r="O456" s="11" t="n">
        <f aca="false">N456/1000</f>
        <v>0.936</v>
      </c>
      <c r="P456" s="10" t="n">
        <v>1</v>
      </c>
      <c r="Q456" s="12" t="n">
        <f aca="false">P456/1000</f>
        <v>0.001</v>
      </c>
      <c r="R456" s="10" t="n">
        <v>3576193</v>
      </c>
      <c r="S456" s="10" t="n">
        <v>19855</v>
      </c>
    </row>
    <row r="457" customFormat="false" ht="15" hidden="false" customHeight="false" outlineLevel="0" collapsed="false">
      <c r="A457" s="3" t="s">
        <v>761</v>
      </c>
      <c r="B457" s="2" t="s">
        <v>762</v>
      </c>
      <c r="C457" s="2" t="n">
        <v>2022</v>
      </c>
      <c r="D457" s="2" t="s">
        <v>1512</v>
      </c>
      <c r="E457" s="3" t="s">
        <v>1513</v>
      </c>
      <c r="F457" s="2" t="n">
        <v>4</v>
      </c>
      <c r="G457" s="2" t="s">
        <v>814</v>
      </c>
      <c r="H457" s="3" t="s">
        <v>815</v>
      </c>
      <c r="I457" s="10" t="n">
        <v>14691</v>
      </c>
      <c r="J457" s="11" t="n">
        <f aca="false">I457/1000</f>
        <v>14.691</v>
      </c>
      <c r="K457" s="10" t="n">
        <v>123</v>
      </c>
      <c r="L457" s="12" t="n">
        <f aca="false">K457/1000</f>
        <v>0.123</v>
      </c>
      <c r="M457" s="13" t="n">
        <f aca="false">IF(SUMIFS($I$3:$I$30000,$B$3:$B$30000,$B457,$C$3:$C$30000,$C457,$D$3:$D$30000,$D457)=0,0,I457/SUMIFS($I$3:$I$30000,$B$3:$B$30000,$B457,$C$3:$C$30000,$C457,$D$3:$D$30000,$D457))</f>
        <v>0.00410799976399484</v>
      </c>
      <c r="N457" s="10" t="n">
        <v>0</v>
      </c>
      <c r="O457" s="11" t="n">
        <f aca="false">N457/1000</f>
        <v>0</v>
      </c>
      <c r="P457" s="10" t="n">
        <v>0</v>
      </c>
      <c r="Q457" s="12" t="n">
        <f aca="false">P457/1000</f>
        <v>0</v>
      </c>
      <c r="R457" s="10" t="n">
        <v>3576193</v>
      </c>
      <c r="S457" s="10" t="n">
        <v>19855</v>
      </c>
    </row>
    <row r="458" customFormat="false" ht="15" hidden="false" customHeight="false" outlineLevel="0" collapsed="false">
      <c r="A458" s="3" t="s">
        <v>761</v>
      </c>
      <c r="B458" s="2" t="s">
        <v>762</v>
      </c>
      <c r="C458" s="2" t="n">
        <v>2022</v>
      </c>
      <c r="D458" s="2" t="s">
        <v>1512</v>
      </c>
      <c r="E458" s="3" t="s">
        <v>1513</v>
      </c>
      <c r="F458" s="2" t="n">
        <v>5</v>
      </c>
      <c r="G458" s="2" t="s">
        <v>117</v>
      </c>
      <c r="H458" s="3" t="s">
        <v>118</v>
      </c>
      <c r="I458" s="10" t="n">
        <v>10416</v>
      </c>
      <c r="J458" s="11" t="n">
        <f aca="false">I458/1000</f>
        <v>10.416</v>
      </c>
      <c r="K458" s="10" t="n">
        <v>0</v>
      </c>
      <c r="L458" s="12" t="n">
        <f aca="false">K458/1000</f>
        <v>0</v>
      </c>
      <c r="M458" s="13" t="n">
        <f aca="false">IF(SUMIFS($I$3:$I$30000,$B$3:$B$30000,$B458,$C$3:$C$30000,$C458,$D$3:$D$30000,$D458)=0,0,I458/SUMIFS($I$3:$I$30000,$B$3:$B$30000,$B458,$C$3:$C$30000,$C458,$D$3:$D$30000,$D458))</f>
        <v>0.00291259448245662</v>
      </c>
      <c r="N458" s="10" t="n">
        <v>0</v>
      </c>
      <c r="O458" s="11" t="n">
        <f aca="false">N458/1000</f>
        <v>0</v>
      </c>
      <c r="P458" s="10" t="n">
        <v>0</v>
      </c>
      <c r="Q458" s="12" t="n">
        <f aca="false">P458/1000</f>
        <v>0</v>
      </c>
      <c r="R458" s="10" t="n">
        <v>3576193</v>
      </c>
      <c r="S458" s="10" t="n">
        <v>19855</v>
      </c>
    </row>
    <row r="459" customFormat="false" ht="15" hidden="false" customHeight="false" outlineLevel="0" collapsed="false">
      <c r="A459" s="3" t="s">
        <v>761</v>
      </c>
      <c r="B459" s="2" t="s">
        <v>762</v>
      </c>
      <c r="C459" s="2" t="n">
        <v>2022</v>
      </c>
      <c r="D459" s="2" t="s">
        <v>1512</v>
      </c>
      <c r="E459" s="3" t="s">
        <v>1513</v>
      </c>
      <c r="F459" s="2" t="n">
        <v>6</v>
      </c>
      <c r="G459" s="2" t="s">
        <v>162</v>
      </c>
      <c r="H459" s="3" t="s">
        <v>163</v>
      </c>
      <c r="I459" s="10" t="n">
        <v>5600</v>
      </c>
      <c r="J459" s="11" t="n">
        <f aca="false">I459/1000</f>
        <v>5.6</v>
      </c>
      <c r="K459" s="10" t="n">
        <v>4</v>
      </c>
      <c r="L459" s="12" t="n">
        <f aca="false">K459/1000</f>
        <v>0.004</v>
      </c>
      <c r="M459" s="13" t="n">
        <f aca="false">IF(SUMIFS($I$3:$I$30000,$B$3:$B$30000,$B459,$C$3:$C$30000,$C459,$D$3:$D$30000,$D459)=0,0,I459/SUMIFS($I$3:$I$30000,$B$3:$B$30000,$B459,$C$3:$C$30000,$C459,$D$3:$D$30000,$D459))</f>
        <v>0.00156591101207345</v>
      </c>
      <c r="N459" s="10" t="n">
        <v>0</v>
      </c>
      <c r="O459" s="11" t="n">
        <f aca="false">N459/1000</f>
        <v>0</v>
      </c>
      <c r="P459" s="10" t="n">
        <v>0</v>
      </c>
      <c r="Q459" s="12" t="n">
        <f aca="false">P459/1000</f>
        <v>0</v>
      </c>
      <c r="R459" s="10" t="n">
        <v>3576193</v>
      </c>
      <c r="S459" s="10" t="n">
        <v>19855</v>
      </c>
    </row>
    <row r="460" customFormat="false" ht="15" hidden="false" customHeight="false" outlineLevel="0" collapsed="false">
      <c r="A460" s="3" t="s">
        <v>761</v>
      </c>
      <c r="B460" s="2" t="s">
        <v>762</v>
      </c>
      <c r="C460" s="2" t="n">
        <v>2022</v>
      </c>
      <c r="D460" s="2" t="s">
        <v>1512</v>
      </c>
      <c r="E460" s="3" t="s">
        <v>1513</v>
      </c>
      <c r="F460" s="2" t="n">
        <v>7</v>
      </c>
      <c r="G460" s="2" t="s">
        <v>127</v>
      </c>
      <c r="H460" s="3" t="s">
        <v>128</v>
      </c>
      <c r="I460" s="10" t="n">
        <v>753</v>
      </c>
      <c r="J460" s="11" t="n">
        <f aca="false">I460/1000</f>
        <v>0.753</v>
      </c>
      <c r="K460" s="10" t="n">
        <v>0</v>
      </c>
      <c r="L460" s="12" t="n">
        <f aca="false">K460/1000</f>
        <v>0</v>
      </c>
      <c r="M460" s="13" t="n">
        <f aca="false">IF(SUMIFS($I$3:$I$30000,$B$3:$B$30000,$B460,$C$3:$C$30000,$C460,$D$3:$D$30000,$D460)=0,0,I460/SUMIFS($I$3:$I$30000,$B$3:$B$30000,$B460,$C$3:$C$30000,$C460,$D$3:$D$30000,$D460))</f>
        <v>0.000210559105730591</v>
      </c>
      <c r="N460" s="10" t="n">
        <v>0</v>
      </c>
      <c r="O460" s="11" t="n">
        <f aca="false">N460/1000</f>
        <v>0</v>
      </c>
      <c r="P460" s="10" t="n">
        <v>0</v>
      </c>
      <c r="Q460" s="12" t="n">
        <f aca="false">P460/1000</f>
        <v>0</v>
      </c>
      <c r="R460" s="10" t="n">
        <v>3576193</v>
      </c>
      <c r="S460" s="10" t="n">
        <v>19855</v>
      </c>
    </row>
    <row r="461" customFormat="false" ht="15" hidden="false" customHeight="false" outlineLevel="0" collapsed="false">
      <c r="A461" s="3" t="s">
        <v>761</v>
      </c>
      <c r="B461" s="2" t="s">
        <v>762</v>
      </c>
      <c r="C461" s="2" t="n">
        <v>2022</v>
      </c>
      <c r="D461" s="2" t="s">
        <v>1512</v>
      </c>
      <c r="E461" s="3" t="s">
        <v>1513</v>
      </c>
      <c r="F461" s="2" t="n">
        <v>8</v>
      </c>
      <c r="G461" s="2" t="s">
        <v>377</v>
      </c>
      <c r="H461" s="3" t="s">
        <v>378</v>
      </c>
      <c r="I461" s="10" t="n">
        <v>614</v>
      </c>
      <c r="J461" s="11" t="n">
        <f aca="false">I461/1000</f>
        <v>0.614</v>
      </c>
      <c r="K461" s="10" t="n">
        <v>2</v>
      </c>
      <c r="L461" s="12" t="n">
        <f aca="false">K461/1000</f>
        <v>0.002</v>
      </c>
      <c r="M461" s="13" t="n">
        <f aca="false">IF(SUMIFS($I$3:$I$30000,$B$3:$B$30000,$B461,$C$3:$C$30000,$C461,$D$3:$D$30000,$D461)=0,0,I461/SUMIFS($I$3:$I$30000,$B$3:$B$30000,$B461,$C$3:$C$30000,$C461,$D$3:$D$30000,$D461))</f>
        <v>0.000171690957395197</v>
      </c>
      <c r="N461" s="10" t="n">
        <v>0</v>
      </c>
      <c r="O461" s="11" t="n">
        <f aca="false">N461/1000</f>
        <v>0</v>
      </c>
      <c r="P461" s="10" t="n">
        <v>0</v>
      </c>
      <c r="Q461" s="12" t="n">
        <f aca="false">P461/1000</f>
        <v>0</v>
      </c>
      <c r="R461" s="10" t="n">
        <v>3576193</v>
      </c>
      <c r="S461" s="10" t="n">
        <v>19855</v>
      </c>
    </row>
    <row r="462" customFormat="false" ht="15" hidden="false" customHeight="false" outlineLevel="0" collapsed="false">
      <c r="A462" s="3" t="s">
        <v>761</v>
      </c>
      <c r="B462" s="2" t="s">
        <v>762</v>
      </c>
      <c r="C462" s="2" t="n">
        <v>2022</v>
      </c>
      <c r="D462" s="2" t="s">
        <v>1512</v>
      </c>
      <c r="E462" s="3" t="s">
        <v>1513</v>
      </c>
      <c r="F462" s="2" t="n">
        <v>9</v>
      </c>
      <c r="G462" s="2" t="s">
        <v>247</v>
      </c>
      <c r="H462" s="3" t="s">
        <v>248</v>
      </c>
      <c r="I462" s="10" t="n">
        <v>274</v>
      </c>
      <c r="J462" s="11" t="n">
        <f aca="false">I462/1000</f>
        <v>0.274</v>
      </c>
      <c r="K462" s="10" t="n">
        <v>0</v>
      </c>
      <c r="L462" s="12" t="n">
        <f aca="false">K462/1000</f>
        <v>0</v>
      </c>
      <c r="M462" s="13" t="n">
        <f aca="false">IF(SUMIFS($I$3:$I$30000,$B$3:$B$30000,$B462,$C$3:$C$30000,$C462,$D$3:$D$30000,$D462)=0,0,I462/SUMIFS($I$3:$I$30000,$B$3:$B$30000,$B462,$C$3:$C$30000,$C462,$D$3:$D$30000,$D462))</f>
        <v>7.66177888050226E-005</v>
      </c>
      <c r="N462" s="10" t="n">
        <v>0</v>
      </c>
      <c r="O462" s="11" t="n">
        <f aca="false">N462/1000</f>
        <v>0</v>
      </c>
      <c r="P462" s="10" t="n">
        <v>0</v>
      </c>
      <c r="Q462" s="12" t="n">
        <f aca="false">P462/1000</f>
        <v>0</v>
      </c>
      <c r="R462" s="10" t="n">
        <v>3576193</v>
      </c>
      <c r="S462" s="10" t="n">
        <v>19855</v>
      </c>
    </row>
    <row r="463" customFormat="false" ht="15" hidden="false" customHeight="false" outlineLevel="0" collapsed="false">
      <c r="A463" s="3" t="s">
        <v>761</v>
      </c>
      <c r="B463" s="2" t="s">
        <v>762</v>
      </c>
      <c r="C463" s="2" t="n">
        <v>2022</v>
      </c>
      <c r="D463" s="2" t="s">
        <v>1512</v>
      </c>
      <c r="E463" s="3" t="s">
        <v>1513</v>
      </c>
      <c r="F463" s="2" t="n">
        <v>10</v>
      </c>
      <c r="G463" s="2" t="s">
        <v>859</v>
      </c>
      <c r="H463" s="3" t="s">
        <v>860</v>
      </c>
      <c r="I463" s="10" t="n">
        <v>91</v>
      </c>
      <c r="J463" s="11" t="n">
        <f aca="false">I463/1000</f>
        <v>0.091</v>
      </c>
      <c r="K463" s="10" t="n">
        <v>0</v>
      </c>
      <c r="L463" s="12" t="n">
        <f aca="false">K463/1000</f>
        <v>0</v>
      </c>
      <c r="M463" s="13" t="n">
        <f aca="false">IF(SUMIFS($I$3:$I$30000,$B$3:$B$30000,$B463,$C$3:$C$30000,$C463,$D$3:$D$30000,$D463)=0,0,I463/SUMIFS($I$3:$I$30000,$B$3:$B$30000,$B463,$C$3:$C$30000,$C463,$D$3:$D$30000,$D463))</f>
        <v>2.54460539461936E-005</v>
      </c>
      <c r="N463" s="10" t="n">
        <v>0</v>
      </c>
      <c r="O463" s="11" t="n">
        <f aca="false">N463/1000</f>
        <v>0</v>
      </c>
      <c r="P463" s="10" t="n">
        <v>0</v>
      </c>
      <c r="Q463" s="12" t="n">
        <f aca="false">P463/1000</f>
        <v>0</v>
      </c>
      <c r="R463" s="10" t="n">
        <v>3576193</v>
      </c>
      <c r="S463" s="10" t="n">
        <v>19855</v>
      </c>
    </row>
    <row r="464" customFormat="false" ht="15" hidden="false" customHeight="false" outlineLevel="0" collapsed="false">
      <c r="A464" s="3" t="s">
        <v>761</v>
      </c>
      <c r="B464" s="2" t="s">
        <v>762</v>
      </c>
      <c r="C464" s="2" t="n">
        <v>2022</v>
      </c>
      <c r="D464" s="2" t="s">
        <v>1512</v>
      </c>
      <c r="E464" s="3" t="s">
        <v>1513</v>
      </c>
      <c r="F464" s="2" t="n">
        <v>11</v>
      </c>
      <c r="G464" s="2" t="s">
        <v>863</v>
      </c>
      <c r="H464" s="3" t="s">
        <v>864</v>
      </c>
      <c r="I464" s="10" t="n">
        <v>90</v>
      </c>
      <c r="J464" s="11" t="n">
        <f aca="false">I464/1000</f>
        <v>0.09</v>
      </c>
      <c r="K464" s="10" t="n">
        <v>0</v>
      </c>
      <c r="L464" s="12" t="n">
        <f aca="false">K464/1000</f>
        <v>0</v>
      </c>
      <c r="M464" s="13" t="n">
        <f aca="false">IF(SUMIFS($I$3:$I$30000,$B$3:$B$30000,$B464,$C$3:$C$30000,$C464,$D$3:$D$30000,$D464)=0,0,I464/SUMIFS($I$3:$I$30000,$B$3:$B$30000,$B464,$C$3:$C$30000,$C464,$D$3:$D$30000,$D464))</f>
        <v>2.51664269797519E-005</v>
      </c>
      <c r="N464" s="10" t="n">
        <v>0</v>
      </c>
      <c r="O464" s="11" t="n">
        <f aca="false">N464/1000</f>
        <v>0</v>
      </c>
      <c r="P464" s="10" t="n">
        <v>0</v>
      </c>
      <c r="Q464" s="12" t="n">
        <f aca="false">P464/1000</f>
        <v>0</v>
      </c>
      <c r="R464" s="10" t="n">
        <v>3576193</v>
      </c>
      <c r="S464" s="10" t="n">
        <v>19855</v>
      </c>
    </row>
    <row r="465" customFormat="false" ht="15" hidden="false" customHeight="false" outlineLevel="0" collapsed="false">
      <c r="A465" s="3" t="s">
        <v>761</v>
      </c>
      <c r="B465" s="2" t="s">
        <v>762</v>
      </c>
      <c r="C465" s="2" t="n">
        <v>2022</v>
      </c>
      <c r="D465" s="2" t="s">
        <v>1512</v>
      </c>
      <c r="E465" s="3" t="s">
        <v>1513</v>
      </c>
      <c r="F465" s="2" t="n">
        <v>12</v>
      </c>
      <c r="G465" s="2" t="s">
        <v>132</v>
      </c>
      <c r="H465" s="3" t="s">
        <v>133</v>
      </c>
      <c r="I465" s="10" t="n">
        <v>0</v>
      </c>
      <c r="J465" s="11" t="n">
        <f aca="false">I465/1000</f>
        <v>0</v>
      </c>
      <c r="K465" s="10" t="n">
        <v>0</v>
      </c>
      <c r="L465" s="12" t="n">
        <f aca="false">K465/1000</f>
        <v>0</v>
      </c>
      <c r="M465" s="13" t="n">
        <f aca="false">IF(SUMIFS($I$3:$I$30000,$B$3:$B$30000,$B465,$C$3:$C$30000,$C465,$D$3:$D$30000,$D465)=0,0,I465/SUMIFS($I$3:$I$30000,$B$3:$B$30000,$B465,$C$3:$C$30000,$C465,$D$3:$D$30000,$D465))</f>
        <v>0</v>
      </c>
      <c r="N465" s="10" t="n">
        <v>3131</v>
      </c>
      <c r="O465" s="11" t="n">
        <f aca="false">N465/1000</f>
        <v>3.131</v>
      </c>
      <c r="P465" s="10" t="n">
        <v>10</v>
      </c>
      <c r="Q465" s="12" t="n">
        <f aca="false">P465/1000</f>
        <v>0.01</v>
      </c>
      <c r="R465" s="10" t="n">
        <v>3576193</v>
      </c>
      <c r="S465" s="10" t="n">
        <v>19855</v>
      </c>
    </row>
    <row r="466" customFormat="false" ht="15" hidden="false" customHeight="false" outlineLevel="0" collapsed="false">
      <c r="A466" s="3" t="s">
        <v>761</v>
      </c>
      <c r="B466" s="2" t="s">
        <v>762</v>
      </c>
      <c r="C466" s="2" t="n">
        <v>2022</v>
      </c>
      <c r="D466" s="2" t="s">
        <v>1512</v>
      </c>
      <c r="E466" s="3" t="s">
        <v>1513</v>
      </c>
      <c r="F466" s="2" t="n">
        <v>13</v>
      </c>
      <c r="G466" s="2" t="s">
        <v>197</v>
      </c>
      <c r="H466" s="3" t="s">
        <v>198</v>
      </c>
      <c r="I466" s="10" t="n">
        <v>0</v>
      </c>
      <c r="J466" s="11" t="n">
        <f aca="false">I466/1000</f>
        <v>0</v>
      </c>
      <c r="K466" s="10" t="n">
        <v>0</v>
      </c>
      <c r="L466" s="12" t="n">
        <f aca="false">K466/1000</f>
        <v>0</v>
      </c>
      <c r="M466" s="13" t="n">
        <f aca="false">IF(SUMIFS($I$3:$I$30000,$B$3:$B$30000,$B466,$C$3:$C$30000,$C466,$D$3:$D$30000,$D466)=0,0,I466/SUMIFS($I$3:$I$30000,$B$3:$B$30000,$B466,$C$3:$C$30000,$C466,$D$3:$D$30000,$D466))</f>
        <v>0</v>
      </c>
      <c r="N466" s="10" t="n">
        <v>117</v>
      </c>
      <c r="O466" s="11" t="n">
        <f aca="false">N466/1000</f>
        <v>0.117</v>
      </c>
      <c r="P466" s="10" t="n">
        <v>0</v>
      </c>
      <c r="Q466" s="12" t="n">
        <f aca="false">P466/1000</f>
        <v>0</v>
      </c>
      <c r="R466" s="10" t="n">
        <v>3576193</v>
      </c>
      <c r="S466" s="10" t="n">
        <v>19855</v>
      </c>
    </row>
    <row r="467" customFormat="false" ht="15" hidden="false" customHeight="false" outlineLevel="0" collapsed="false">
      <c r="A467" s="3" t="s">
        <v>761</v>
      </c>
      <c r="B467" s="2" t="s">
        <v>762</v>
      </c>
      <c r="C467" s="2" t="n">
        <v>2022</v>
      </c>
      <c r="D467" s="2" t="s">
        <v>1512</v>
      </c>
      <c r="E467" s="3" t="s">
        <v>1513</v>
      </c>
      <c r="F467" s="2" t="n">
        <v>14</v>
      </c>
      <c r="G467" s="2" t="s">
        <v>147</v>
      </c>
      <c r="H467" s="3" t="s">
        <v>148</v>
      </c>
      <c r="I467" s="10" t="n">
        <v>0</v>
      </c>
      <c r="J467" s="11" t="n">
        <f aca="false">I467/1000</f>
        <v>0</v>
      </c>
      <c r="K467" s="10" t="n">
        <v>0</v>
      </c>
      <c r="L467" s="12" t="n">
        <f aca="false">K467/1000</f>
        <v>0</v>
      </c>
      <c r="M467" s="13" t="n">
        <f aca="false">IF(SUMIFS($I$3:$I$30000,$B$3:$B$30000,$B467,$C$3:$C$30000,$C467,$D$3:$D$30000,$D467)=0,0,I467/SUMIFS($I$3:$I$30000,$B$3:$B$30000,$B467,$C$3:$C$30000,$C467,$D$3:$D$30000,$D467))</f>
        <v>0</v>
      </c>
      <c r="N467" s="10" t="n">
        <v>81404</v>
      </c>
      <c r="O467" s="11" t="n">
        <f aca="false">N467/1000</f>
        <v>81.404</v>
      </c>
      <c r="P467" s="10" t="n">
        <v>215</v>
      </c>
      <c r="Q467" s="12" t="n">
        <f aca="false">P467/1000</f>
        <v>0.215</v>
      </c>
      <c r="R467" s="10" t="n">
        <v>3576193</v>
      </c>
      <c r="S467" s="10" t="n">
        <v>19855</v>
      </c>
    </row>
    <row r="468" customFormat="false" ht="15" hidden="false" customHeight="false" outlineLevel="0" collapsed="false">
      <c r="A468" s="3" t="s">
        <v>761</v>
      </c>
      <c r="B468" s="2" t="s">
        <v>762</v>
      </c>
      <c r="C468" s="2" t="n">
        <v>2022</v>
      </c>
      <c r="D468" s="2" t="s">
        <v>1512</v>
      </c>
      <c r="E468" s="3" t="s">
        <v>1513</v>
      </c>
      <c r="F468" s="2" t="n">
        <v>15</v>
      </c>
      <c r="G468" s="2" t="s">
        <v>210</v>
      </c>
      <c r="H468" s="3" t="s">
        <v>211</v>
      </c>
      <c r="I468" s="10" t="n">
        <v>0</v>
      </c>
      <c r="J468" s="11" t="n">
        <f aca="false">I468/1000</f>
        <v>0</v>
      </c>
      <c r="K468" s="10" t="n">
        <v>0</v>
      </c>
      <c r="L468" s="12" t="n">
        <f aca="false">K468/1000</f>
        <v>0</v>
      </c>
      <c r="M468" s="13" t="n">
        <f aca="false">IF(SUMIFS($I$3:$I$30000,$B$3:$B$30000,$B468,$C$3:$C$30000,$C468,$D$3:$D$30000,$D468)=0,0,I468/SUMIFS($I$3:$I$30000,$B$3:$B$30000,$B468,$C$3:$C$30000,$C468,$D$3:$D$30000,$D468))</f>
        <v>0</v>
      </c>
      <c r="N468" s="10" t="n">
        <v>0</v>
      </c>
      <c r="O468" s="11" t="n">
        <f aca="false">N468/1000</f>
        <v>0</v>
      </c>
      <c r="P468" s="10" t="n">
        <v>1</v>
      </c>
      <c r="Q468" s="12" t="n">
        <f aca="false">P468/1000</f>
        <v>0.001</v>
      </c>
      <c r="R468" s="10" t="n">
        <v>3576193</v>
      </c>
      <c r="S468" s="10" t="n">
        <v>19855</v>
      </c>
    </row>
    <row r="469" customFormat="false" ht="15" hidden="false" customHeight="false" outlineLevel="0" collapsed="false">
      <c r="A469" s="3" t="s">
        <v>761</v>
      </c>
      <c r="B469" s="2" t="s">
        <v>762</v>
      </c>
      <c r="C469" s="2" t="n">
        <v>2023</v>
      </c>
      <c r="D469" s="2" t="s">
        <v>1510</v>
      </c>
      <c r="E469" s="3" t="s">
        <v>1511</v>
      </c>
      <c r="F469" s="2" t="n">
        <v>1</v>
      </c>
      <c r="G469" s="2" t="s">
        <v>107</v>
      </c>
      <c r="H469" s="3" t="s">
        <v>108</v>
      </c>
      <c r="I469" s="10" t="n">
        <v>66901784</v>
      </c>
      <c r="J469" s="11" t="n">
        <f aca="false">I469/1000</f>
        <v>66901.784</v>
      </c>
      <c r="K469" s="10" t="n">
        <v>342808</v>
      </c>
      <c r="L469" s="12" t="n">
        <f aca="false">K469/1000</f>
        <v>342.808</v>
      </c>
      <c r="M469" s="13" t="n">
        <f aca="false">IF(SUMIFS($I$3:$I$30000,$B$3:$B$30000,$B469,$C$3:$C$30000,$C469,$D$3:$D$30000,$D469)=0,0,I469/SUMIFS($I$3:$I$30000,$B$3:$B$30000,$B469,$C$3:$C$30000,$C469,$D$3:$D$30000,$D469))</f>
        <v>0.915850955898394</v>
      </c>
      <c r="N469" s="10" t="n">
        <v>4144387</v>
      </c>
      <c r="O469" s="11" t="n">
        <f aca="false">N469/1000</f>
        <v>4144.387</v>
      </c>
      <c r="P469" s="10" t="n">
        <v>19029</v>
      </c>
      <c r="Q469" s="12" t="n">
        <f aca="false">P469/1000</f>
        <v>19.029</v>
      </c>
      <c r="R469" s="10" t="n">
        <v>73048768</v>
      </c>
      <c r="S469" s="10" t="n">
        <v>379367</v>
      </c>
    </row>
    <row r="470" customFormat="false" ht="15" hidden="false" customHeight="false" outlineLevel="0" collapsed="false">
      <c r="A470" s="3" t="s">
        <v>761</v>
      </c>
      <c r="B470" s="2" t="s">
        <v>762</v>
      </c>
      <c r="C470" s="2" t="n">
        <v>2023</v>
      </c>
      <c r="D470" s="2" t="s">
        <v>1510</v>
      </c>
      <c r="E470" s="3" t="s">
        <v>1511</v>
      </c>
      <c r="F470" s="2" t="n">
        <v>2</v>
      </c>
      <c r="G470" s="2" t="s">
        <v>102</v>
      </c>
      <c r="H470" s="3" t="s">
        <v>103</v>
      </c>
      <c r="I470" s="10" t="n">
        <v>4071987</v>
      </c>
      <c r="J470" s="11" t="n">
        <f aca="false">I470/1000</f>
        <v>4071.987</v>
      </c>
      <c r="K470" s="10" t="n">
        <v>25031</v>
      </c>
      <c r="L470" s="12" t="n">
        <f aca="false">K470/1000</f>
        <v>25.031</v>
      </c>
      <c r="M470" s="13" t="n">
        <f aca="false">IF(SUMIFS($I$3:$I$30000,$B$3:$B$30000,$B470,$C$3:$C$30000,$C470,$D$3:$D$30000,$D470)=0,0,I470/SUMIFS($I$3:$I$30000,$B$3:$B$30000,$B470,$C$3:$C$30000,$C470,$D$3:$D$30000,$D470))</f>
        <v>0.0557434041871863</v>
      </c>
      <c r="N470" s="10" t="n">
        <v>6337011</v>
      </c>
      <c r="O470" s="11" t="n">
        <f aca="false">N470/1000</f>
        <v>6337.011</v>
      </c>
      <c r="P470" s="10" t="n">
        <v>30051</v>
      </c>
      <c r="Q470" s="12" t="n">
        <f aca="false">P470/1000</f>
        <v>30.051</v>
      </c>
      <c r="R470" s="10" t="n">
        <v>73048768</v>
      </c>
      <c r="S470" s="10" t="n">
        <v>379367</v>
      </c>
    </row>
    <row r="471" customFormat="false" ht="15" hidden="false" customHeight="false" outlineLevel="0" collapsed="false">
      <c r="A471" s="3" t="s">
        <v>761</v>
      </c>
      <c r="B471" s="2" t="s">
        <v>762</v>
      </c>
      <c r="C471" s="2" t="n">
        <v>2023</v>
      </c>
      <c r="D471" s="2" t="s">
        <v>1510</v>
      </c>
      <c r="E471" s="3" t="s">
        <v>1511</v>
      </c>
      <c r="F471" s="2" t="n">
        <v>3</v>
      </c>
      <c r="G471" s="2" t="s">
        <v>147</v>
      </c>
      <c r="H471" s="3" t="s">
        <v>148</v>
      </c>
      <c r="I471" s="10" t="n">
        <v>1639068</v>
      </c>
      <c r="J471" s="11" t="n">
        <f aca="false">I471/1000</f>
        <v>1639.068</v>
      </c>
      <c r="K471" s="10" t="n">
        <v>5421</v>
      </c>
      <c r="L471" s="12" t="n">
        <f aca="false">K471/1000</f>
        <v>5.421</v>
      </c>
      <c r="M471" s="13" t="n">
        <f aca="false">IF(SUMIFS($I$3:$I$30000,$B$3:$B$30000,$B471,$C$3:$C$30000,$C471,$D$3:$D$30000,$D471)=0,0,I471/SUMIFS($I$3:$I$30000,$B$3:$B$30000,$B471,$C$3:$C$30000,$C471,$D$3:$D$30000,$D471))</f>
        <v>0.0224379964902351</v>
      </c>
      <c r="N471" s="10" t="n">
        <v>6528954</v>
      </c>
      <c r="O471" s="11" t="n">
        <f aca="false">N471/1000</f>
        <v>6528.954</v>
      </c>
      <c r="P471" s="10" t="n">
        <v>34376</v>
      </c>
      <c r="Q471" s="12" t="n">
        <f aca="false">P471/1000</f>
        <v>34.376</v>
      </c>
      <c r="R471" s="10" t="n">
        <v>73048768</v>
      </c>
      <c r="S471" s="10" t="n">
        <v>379367</v>
      </c>
    </row>
    <row r="472" customFormat="false" ht="15" hidden="false" customHeight="false" outlineLevel="0" collapsed="false">
      <c r="A472" s="3" t="s">
        <v>761</v>
      </c>
      <c r="B472" s="2" t="s">
        <v>762</v>
      </c>
      <c r="C472" s="2" t="n">
        <v>2023</v>
      </c>
      <c r="D472" s="2" t="s">
        <v>1510</v>
      </c>
      <c r="E472" s="3" t="s">
        <v>1511</v>
      </c>
      <c r="F472" s="2" t="n">
        <v>4</v>
      </c>
      <c r="G472" s="2" t="s">
        <v>97</v>
      </c>
      <c r="H472" s="3" t="s">
        <v>98</v>
      </c>
      <c r="I472" s="10" t="n">
        <v>266423</v>
      </c>
      <c r="J472" s="11" t="n">
        <f aca="false">I472/1000</f>
        <v>266.423</v>
      </c>
      <c r="K472" s="10" t="n">
        <v>4383</v>
      </c>
      <c r="L472" s="12" t="n">
        <f aca="false">K472/1000</f>
        <v>4.383</v>
      </c>
      <c r="M472" s="13" t="n">
        <f aca="false">IF(SUMIFS($I$3:$I$30000,$B$3:$B$30000,$B472,$C$3:$C$30000,$C472,$D$3:$D$30000,$D472)=0,0,I472/SUMIFS($I$3:$I$30000,$B$3:$B$30000,$B472,$C$3:$C$30000,$C472,$D$3:$D$30000,$D472))</f>
        <v>0.00364719361180739</v>
      </c>
      <c r="N472" s="10" t="n">
        <v>8958945</v>
      </c>
      <c r="O472" s="11" t="n">
        <f aca="false">N472/1000</f>
        <v>8958.945</v>
      </c>
      <c r="P472" s="10" t="n">
        <v>43107</v>
      </c>
      <c r="Q472" s="12" t="n">
        <f aca="false">P472/1000</f>
        <v>43.107</v>
      </c>
      <c r="R472" s="10" t="n">
        <v>73048768</v>
      </c>
      <c r="S472" s="10" t="n">
        <v>379367</v>
      </c>
    </row>
    <row r="473" customFormat="false" ht="15" hidden="false" customHeight="false" outlineLevel="0" collapsed="false">
      <c r="A473" s="3" t="s">
        <v>761</v>
      </c>
      <c r="B473" s="2" t="s">
        <v>762</v>
      </c>
      <c r="C473" s="2" t="n">
        <v>2023</v>
      </c>
      <c r="D473" s="2" t="s">
        <v>1510</v>
      </c>
      <c r="E473" s="3" t="s">
        <v>1511</v>
      </c>
      <c r="F473" s="2" t="n">
        <v>5</v>
      </c>
      <c r="G473" s="2" t="s">
        <v>377</v>
      </c>
      <c r="H473" s="3" t="s">
        <v>378</v>
      </c>
      <c r="I473" s="10" t="n">
        <v>166785</v>
      </c>
      <c r="J473" s="11" t="n">
        <f aca="false">I473/1000</f>
        <v>166.785</v>
      </c>
      <c r="K473" s="10" t="n">
        <v>1457</v>
      </c>
      <c r="L473" s="12" t="n">
        <f aca="false">K473/1000</f>
        <v>1.457</v>
      </c>
      <c r="M473" s="13" t="n">
        <f aca="false">IF(SUMIFS($I$3:$I$30000,$B$3:$B$30000,$B473,$C$3:$C$30000,$C473,$D$3:$D$30000,$D473)=0,0,I473/SUMIFS($I$3:$I$30000,$B$3:$B$30000,$B473,$C$3:$C$30000,$C473,$D$3:$D$30000,$D473))</f>
        <v>0.0022832007242066</v>
      </c>
      <c r="N473" s="10" t="n">
        <v>82445</v>
      </c>
      <c r="O473" s="11" t="n">
        <f aca="false">N473/1000</f>
        <v>82.445</v>
      </c>
      <c r="P473" s="10" t="n">
        <v>300</v>
      </c>
      <c r="Q473" s="12" t="n">
        <f aca="false">P473/1000</f>
        <v>0.3</v>
      </c>
      <c r="R473" s="10" t="n">
        <v>73048768</v>
      </c>
      <c r="S473" s="10" t="n">
        <v>379367</v>
      </c>
    </row>
    <row r="474" customFormat="false" ht="15" hidden="false" customHeight="false" outlineLevel="0" collapsed="false">
      <c r="A474" s="3" t="s">
        <v>761</v>
      </c>
      <c r="B474" s="2" t="s">
        <v>762</v>
      </c>
      <c r="C474" s="2" t="n">
        <v>2023</v>
      </c>
      <c r="D474" s="2" t="s">
        <v>1510</v>
      </c>
      <c r="E474" s="3" t="s">
        <v>1511</v>
      </c>
      <c r="F474" s="2" t="n">
        <v>6</v>
      </c>
      <c r="G474" s="2" t="s">
        <v>247</v>
      </c>
      <c r="H474" s="3" t="s">
        <v>248</v>
      </c>
      <c r="I474" s="10" t="n">
        <v>2151</v>
      </c>
      <c r="J474" s="11" t="n">
        <f aca="false">I474/1000</f>
        <v>2.151</v>
      </c>
      <c r="K474" s="10" t="n">
        <v>0</v>
      </c>
      <c r="L474" s="12" t="n">
        <f aca="false">K474/1000</f>
        <v>0</v>
      </c>
      <c r="M474" s="13" t="n">
        <f aca="false">IF(SUMIFS($I$3:$I$30000,$B$3:$B$30000,$B474,$C$3:$C$30000,$C474,$D$3:$D$30000,$D474)=0,0,I474/SUMIFS($I$3:$I$30000,$B$3:$B$30000,$B474,$C$3:$C$30000,$C474,$D$3:$D$30000,$D474))</f>
        <v>2.94460818285122E-005</v>
      </c>
      <c r="N474" s="10" t="n">
        <v>2461</v>
      </c>
      <c r="O474" s="11" t="n">
        <f aca="false">N474/1000</f>
        <v>2.461</v>
      </c>
      <c r="P474" s="10" t="n">
        <v>15</v>
      </c>
      <c r="Q474" s="12" t="n">
        <f aca="false">P474/1000</f>
        <v>0.015</v>
      </c>
      <c r="R474" s="10" t="n">
        <v>73048768</v>
      </c>
      <c r="S474" s="10" t="n">
        <v>379367</v>
      </c>
    </row>
    <row r="475" customFormat="false" ht="15" hidden="false" customHeight="false" outlineLevel="0" collapsed="false">
      <c r="A475" s="3" t="s">
        <v>761</v>
      </c>
      <c r="B475" s="2" t="s">
        <v>762</v>
      </c>
      <c r="C475" s="2" t="n">
        <v>2023</v>
      </c>
      <c r="D475" s="2" t="s">
        <v>1510</v>
      </c>
      <c r="E475" s="3" t="s">
        <v>1511</v>
      </c>
      <c r="F475" s="2" t="n">
        <v>7</v>
      </c>
      <c r="G475" s="2" t="s">
        <v>162</v>
      </c>
      <c r="H475" s="3" t="s">
        <v>163</v>
      </c>
      <c r="I475" s="10" t="n">
        <v>304</v>
      </c>
      <c r="J475" s="11" t="n">
        <f aca="false">I475/1000</f>
        <v>0.304</v>
      </c>
      <c r="K475" s="10" t="n">
        <v>0</v>
      </c>
      <c r="L475" s="12" t="n">
        <f aca="false">K475/1000</f>
        <v>0</v>
      </c>
      <c r="M475" s="13" t="n">
        <f aca="false">IF(SUMIFS($I$3:$I$30000,$B$3:$B$30000,$B475,$C$3:$C$30000,$C475,$D$3:$D$30000,$D475)=0,0,I475/SUMIFS($I$3:$I$30000,$B$3:$B$30000,$B475,$C$3:$C$30000,$C475,$D$3:$D$30000,$D475))</f>
        <v>4.16160338255123E-006</v>
      </c>
      <c r="N475" s="10" t="n">
        <v>561100</v>
      </c>
      <c r="O475" s="11" t="n">
        <f aca="false">N475/1000</f>
        <v>561.1</v>
      </c>
      <c r="P475" s="10" t="n">
        <v>2705</v>
      </c>
      <c r="Q475" s="12" t="n">
        <f aca="false">P475/1000</f>
        <v>2.705</v>
      </c>
      <c r="R475" s="10" t="n">
        <v>73048768</v>
      </c>
      <c r="S475" s="10" t="n">
        <v>379367</v>
      </c>
    </row>
    <row r="476" customFormat="false" ht="15" hidden="false" customHeight="false" outlineLevel="0" collapsed="false">
      <c r="A476" s="3" t="s">
        <v>761</v>
      </c>
      <c r="B476" s="2" t="s">
        <v>762</v>
      </c>
      <c r="C476" s="2" t="n">
        <v>2023</v>
      </c>
      <c r="D476" s="2" t="s">
        <v>1510</v>
      </c>
      <c r="E476" s="3" t="s">
        <v>1511</v>
      </c>
      <c r="F476" s="2" t="n">
        <v>8</v>
      </c>
      <c r="G476" s="2" t="s">
        <v>152</v>
      </c>
      <c r="H476" s="3" t="s">
        <v>153</v>
      </c>
      <c r="I476" s="10" t="n">
        <v>266</v>
      </c>
      <c r="J476" s="11" t="n">
        <f aca="false">I476/1000</f>
        <v>0.266</v>
      </c>
      <c r="K476" s="10" t="n">
        <v>267</v>
      </c>
      <c r="L476" s="12" t="n">
        <f aca="false">K476/1000</f>
        <v>0.267</v>
      </c>
      <c r="M476" s="13" t="n">
        <f aca="false">IF(SUMIFS($I$3:$I$30000,$B$3:$B$30000,$B476,$C$3:$C$30000,$C476,$D$3:$D$30000,$D476)=0,0,I476/SUMIFS($I$3:$I$30000,$B$3:$B$30000,$B476,$C$3:$C$30000,$C476,$D$3:$D$30000,$D476))</f>
        <v>3.64140295973233E-006</v>
      </c>
      <c r="N476" s="10" t="n">
        <v>13556</v>
      </c>
      <c r="O476" s="11" t="n">
        <f aca="false">N476/1000</f>
        <v>13.556</v>
      </c>
      <c r="P476" s="10" t="n">
        <v>209</v>
      </c>
      <c r="Q476" s="12" t="n">
        <f aca="false">P476/1000</f>
        <v>0.209</v>
      </c>
      <c r="R476" s="10" t="n">
        <v>73048768</v>
      </c>
      <c r="S476" s="10" t="n">
        <v>379367</v>
      </c>
    </row>
    <row r="477" customFormat="false" ht="15" hidden="false" customHeight="false" outlineLevel="0" collapsed="false">
      <c r="A477" s="3" t="s">
        <v>761</v>
      </c>
      <c r="B477" s="2" t="s">
        <v>762</v>
      </c>
      <c r="C477" s="2" t="n">
        <v>2023</v>
      </c>
      <c r="D477" s="2" t="s">
        <v>1510</v>
      </c>
      <c r="E477" s="3" t="s">
        <v>1511</v>
      </c>
      <c r="F477" s="2" t="n">
        <v>9</v>
      </c>
      <c r="G477" s="2" t="s">
        <v>504</v>
      </c>
      <c r="H477" s="3" t="s">
        <v>505</v>
      </c>
      <c r="I477" s="10" t="n">
        <v>0</v>
      </c>
      <c r="J477" s="11" t="n">
        <f aca="false">I477/1000</f>
        <v>0</v>
      </c>
      <c r="K477" s="10" t="n">
        <v>0</v>
      </c>
      <c r="L477" s="12" t="n">
        <f aca="false">K477/1000</f>
        <v>0</v>
      </c>
      <c r="M477" s="13" t="n">
        <f aca="false">IF(SUMIFS($I$3:$I$30000,$B$3:$B$30000,$B477,$C$3:$C$30000,$C477,$D$3:$D$30000,$D477)=0,0,I477/SUMIFS($I$3:$I$30000,$B$3:$B$30000,$B477,$C$3:$C$30000,$C477,$D$3:$D$30000,$D477))</f>
        <v>0</v>
      </c>
      <c r="N477" s="10" t="n">
        <v>24211</v>
      </c>
      <c r="O477" s="11" t="n">
        <f aca="false">N477/1000</f>
        <v>24.211</v>
      </c>
      <c r="P477" s="10" t="n">
        <v>100</v>
      </c>
      <c r="Q477" s="12" t="n">
        <f aca="false">P477/1000</f>
        <v>0.1</v>
      </c>
      <c r="R477" s="10" t="n">
        <v>73048768</v>
      </c>
      <c r="S477" s="10" t="n">
        <v>379367</v>
      </c>
    </row>
    <row r="478" customFormat="false" ht="15" hidden="false" customHeight="false" outlineLevel="0" collapsed="false">
      <c r="A478" s="3" t="s">
        <v>761</v>
      </c>
      <c r="B478" s="2" t="s">
        <v>762</v>
      </c>
      <c r="C478" s="2" t="n">
        <v>2023</v>
      </c>
      <c r="D478" s="2" t="s">
        <v>1510</v>
      </c>
      <c r="E478" s="3" t="s">
        <v>1511</v>
      </c>
      <c r="F478" s="2" t="n">
        <v>10</v>
      </c>
      <c r="G478" s="2" t="s">
        <v>911</v>
      </c>
      <c r="H478" s="3" t="s">
        <v>912</v>
      </c>
      <c r="I478" s="10" t="n">
        <v>0</v>
      </c>
      <c r="J478" s="11" t="n">
        <f aca="false">I478/1000</f>
        <v>0</v>
      </c>
      <c r="K478" s="10" t="n">
        <v>0</v>
      </c>
      <c r="L478" s="12" t="n">
        <f aca="false">K478/1000</f>
        <v>0</v>
      </c>
      <c r="M478" s="13" t="n">
        <f aca="false">IF(SUMIFS($I$3:$I$30000,$B$3:$B$30000,$B478,$C$3:$C$30000,$C478,$D$3:$D$30000,$D478)=0,0,I478/SUMIFS($I$3:$I$30000,$B$3:$B$30000,$B478,$C$3:$C$30000,$C478,$D$3:$D$30000,$D478))</f>
        <v>0</v>
      </c>
      <c r="N478" s="10" t="n">
        <v>25494</v>
      </c>
      <c r="O478" s="11" t="n">
        <f aca="false">N478/1000</f>
        <v>25.494</v>
      </c>
      <c r="P478" s="10" t="n">
        <v>100</v>
      </c>
      <c r="Q478" s="12" t="n">
        <f aca="false">P478/1000</f>
        <v>0.1</v>
      </c>
      <c r="R478" s="10" t="n">
        <v>73048768</v>
      </c>
      <c r="S478" s="10" t="n">
        <v>379367</v>
      </c>
    </row>
    <row r="479" customFormat="false" ht="15" hidden="false" customHeight="false" outlineLevel="0" collapsed="false">
      <c r="A479" s="3" t="s">
        <v>761</v>
      </c>
      <c r="B479" s="2" t="s">
        <v>762</v>
      </c>
      <c r="C479" s="2" t="n">
        <v>2023</v>
      </c>
      <c r="D479" s="2" t="s">
        <v>1510</v>
      </c>
      <c r="E479" s="3" t="s">
        <v>1511</v>
      </c>
      <c r="F479" s="2" t="n">
        <v>11</v>
      </c>
      <c r="G479" s="2" t="s">
        <v>132</v>
      </c>
      <c r="H479" s="3" t="s">
        <v>133</v>
      </c>
      <c r="I479" s="10" t="n">
        <v>0</v>
      </c>
      <c r="J479" s="11" t="n">
        <f aca="false">I479/1000</f>
        <v>0</v>
      </c>
      <c r="K479" s="10" t="n">
        <v>0</v>
      </c>
      <c r="L479" s="12" t="n">
        <f aca="false">K479/1000</f>
        <v>0</v>
      </c>
      <c r="M479" s="13" t="n">
        <f aca="false">IF(SUMIFS($I$3:$I$30000,$B$3:$B$30000,$B479,$C$3:$C$30000,$C479,$D$3:$D$30000,$D479)=0,0,I479/SUMIFS($I$3:$I$30000,$B$3:$B$30000,$B479,$C$3:$C$30000,$C479,$D$3:$D$30000,$D479))</f>
        <v>0</v>
      </c>
      <c r="N479" s="10" t="n">
        <v>17277</v>
      </c>
      <c r="O479" s="11" t="n">
        <f aca="false">N479/1000</f>
        <v>17.277</v>
      </c>
      <c r="P479" s="10" t="n">
        <v>52</v>
      </c>
      <c r="Q479" s="12" t="n">
        <f aca="false">P479/1000</f>
        <v>0.052</v>
      </c>
      <c r="R479" s="10" t="n">
        <v>73048768</v>
      </c>
      <c r="S479" s="10" t="n">
        <v>379367</v>
      </c>
    </row>
    <row r="480" customFormat="false" ht="15" hidden="false" customHeight="false" outlineLevel="0" collapsed="false">
      <c r="A480" s="3" t="s">
        <v>761</v>
      </c>
      <c r="B480" s="2" t="s">
        <v>762</v>
      </c>
      <c r="C480" s="2" t="n">
        <v>2023</v>
      </c>
      <c r="D480" s="2" t="s">
        <v>1510</v>
      </c>
      <c r="E480" s="3" t="s">
        <v>1511</v>
      </c>
      <c r="F480" s="2" t="n">
        <v>12</v>
      </c>
      <c r="G480" s="2" t="s">
        <v>917</v>
      </c>
      <c r="H480" s="3" t="s">
        <v>918</v>
      </c>
      <c r="I480" s="10" t="n">
        <v>0</v>
      </c>
      <c r="J480" s="11" t="n">
        <f aca="false">I480/1000</f>
        <v>0</v>
      </c>
      <c r="K480" s="10" t="n">
        <v>0</v>
      </c>
      <c r="L480" s="12" t="n">
        <f aca="false">K480/1000</f>
        <v>0</v>
      </c>
      <c r="M480" s="13" t="n">
        <f aca="false">IF(SUMIFS($I$3:$I$30000,$B$3:$B$30000,$B480,$C$3:$C$30000,$C480,$D$3:$D$30000,$D480)=0,0,I480/SUMIFS($I$3:$I$30000,$B$3:$B$30000,$B480,$C$3:$C$30000,$C480,$D$3:$D$30000,$D480))</f>
        <v>0</v>
      </c>
      <c r="N480" s="10" t="n">
        <v>246806</v>
      </c>
      <c r="O480" s="11" t="n">
        <f aca="false">N480/1000</f>
        <v>246.806</v>
      </c>
      <c r="P480" s="10" t="n">
        <v>1314</v>
      </c>
      <c r="Q480" s="12" t="n">
        <f aca="false">P480/1000</f>
        <v>1.314</v>
      </c>
      <c r="R480" s="10" t="n">
        <v>73048768</v>
      </c>
      <c r="S480" s="10" t="n">
        <v>379367</v>
      </c>
    </row>
    <row r="481" customFormat="false" ht="15" hidden="false" customHeight="false" outlineLevel="0" collapsed="false">
      <c r="A481" s="3" t="s">
        <v>761</v>
      </c>
      <c r="B481" s="2" t="s">
        <v>762</v>
      </c>
      <c r="C481" s="2" t="n">
        <v>2023</v>
      </c>
      <c r="D481" s="2" t="s">
        <v>1510</v>
      </c>
      <c r="E481" s="3" t="s">
        <v>1511</v>
      </c>
      <c r="F481" s="2" t="n">
        <v>13</v>
      </c>
      <c r="G481" s="2" t="s">
        <v>171</v>
      </c>
      <c r="H481" s="3" t="s">
        <v>172</v>
      </c>
      <c r="I481" s="10" t="n">
        <v>0</v>
      </c>
      <c r="J481" s="11" t="n">
        <f aca="false">I481/1000</f>
        <v>0</v>
      </c>
      <c r="K481" s="10" t="n">
        <v>0</v>
      </c>
      <c r="L481" s="12" t="n">
        <f aca="false">K481/1000</f>
        <v>0</v>
      </c>
      <c r="M481" s="13" t="n">
        <f aca="false">IF(SUMIFS($I$3:$I$30000,$B$3:$B$30000,$B481,$C$3:$C$30000,$C481,$D$3:$D$30000,$D481)=0,0,I481/SUMIFS($I$3:$I$30000,$B$3:$B$30000,$B481,$C$3:$C$30000,$C481,$D$3:$D$30000,$D481))</f>
        <v>0</v>
      </c>
      <c r="N481" s="10" t="n">
        <v>2402127</v>
      </c>
      <c r="O481" s="11" t="n">
        <f aca="false">N481/1000</f>
        <v>2402.127</v>
      </c>
      <c r="P481" s="10" t="n">
        <v>11503</v>
      </c>
      <c r="Q481" s="12" t="n">
        <f aca="false">P481/1000</f>
        <v>11.503</v>
      </c>
      <c r="R481" s="10" t="n">
        <v>73048768</v>
      </c>
      <c r="S481" s="10" t="n">
        <v>379367</v>
      </c>
    </row>
    <row r="482" customFormat="false" ht="15" hidden="false" customHeight="false" outlineLevel="0" collapsed="false">
      <c r="A482" s="3" t="s">
        <v>761</v>
      </c>
      <c r="B482" s="2" t="s">
        <v>762</v>
      </c>
      <c r="C482" s="2" t="n">
        <v>2023</v>
      </c>
      <c r="D482" s="2" t="s">
        <v>1510</v>
      </c>
      <c r="E482" s="3" t="s">
        <v>1511</v>
      </c>
      <c r="F482" s="2" t="n">
        <v>14</v>
      </c>
      <c r="G482" s="2" t="s">
        <v>859</v>
      </c>
      <c r="H482" s="3" t="s">
        <v>860</v>
      </c>
      <c r="I482" s="10" t="n">
        <v>0</v>
      </c>
      <c r="J482" s="11" t="n">
        <f aca="false">I482/1000</f>
        <v>0</v>
      </c>
      <c r="K482" s="10" t="n">
        <v>0</v>
      </c>
      <c r="L482" s="12" t="n">
        <f aca="false">K482/1000</f>
        <v>0</v>
      </c>
      <c r="M482" s="13" t="n">
        <f aca="false">IF(SUMIFS($I$3:$I$30000,$B$3:$B$30000,$B482,$C$3:$C$30000,$C482,$D$3:$D$30000,$D482)=0,0,I482/SUMIFS($I$3:$I$30000,$B$3:$B$30000,$B482,$C$3:$C$30000,$C482,$D$3:$D$30000,$D482))</f>
        <v>0</v>
      </c>
      <c r="N482" s="10" t="n">
        <v>116227</v>
      </c>
      <c r="O482" s="11" t="n">
        <f aca="false">N482/1000</f>
        <v>116.227</v>
      </c>
      <c r="P482" s="10" t="n">
        <v>500</v>
      </c>
      <c r="Q482" s="12" t="n">
        <f aca="false">P482/1000</f>
        <v>0.5</v>
      </c>
      <c r="R482" s="10" t="n">
        <v>73048768</v>
      </c>
      <c r="S482" s="10" t="n">
        <v>379367</v>
      </c>
    </row>
    <row r="483" customFormat="false" ht="15" hidden="false" customHeight="false" outlineLevel="0" collapsed="false">
      <c r="A483" s="3" t="s">
        <v>761</v>
      </c>
      <c r="B483" s="2" t="s">
        <v>762</v>
      </c>
      <c r="C483" s="2" t="n">
        <v>2023</v>
      </c>
      <c r="D483" s="2" t="s">
        <v>1510</v>
      </c>
      <c r="E483" s="3" t="s">
        <v>1511</v>
      </c>
      <c r="F483" s="2" t="n">
        <v>15</v>
      </c>
      <c r="G483" s="2" t="s">
        <v>325</v>
      </c>
      <c r="H483" s="3" t="s">
        <v>326</v>
      </c>
      <c r="I483" s="10" t="n">
        <v>0</v>
      </c>
      <c r="J483" s="11" t="n">
        <f aca="false">I483/1000</f>
        <v>0</v>
      </c>
      <c r="K483" s="10" t="n">
        <v>0</v>
      </c>
      <c r="L483" s="12" t="n">
        <f aca="false">K483/1000</f>
        <v>0</v>
      </c>
      <c r="M483" s="13" t="n">
        <f aca="false">IF(SUMIFS($I$3:$I$30000,$B$3:$B$30000,$B483,$C$3:$C$30000,$C483,$D$3:$D$30000,$D483)=0,0,I483/SUMIFS($I$3:$I$30000,$B$3:$B$30000,$B483,$C$3:$C$30000,$C483,$D$3:$D$30000,$D483))</f>
        <v>0</v>
      </c>
      <c r="N483" s="10" t="n">
        <v>28052</v>
      </c>
      <c r="O483" s="11" t="n">
        <f aca="false">N483/1000</f>
        <v>28.052</v>
      </c>
      <c r="P483" s="10" t="n">
        <v>100</v>
      </c>
      <c r="Q483" s="12" t="n">
        <f aca="false">P483/1000</f>
        <v>0.1</v>
      </c>
      <c r="R483" s="10" t="n">
        <v>73048768</v>
      </c>
      <c r="S483" s="10" t="n">
        <v>379367</v>
      </c>
    </row>
    <row r="484" customFormat="false" ht="15" hidden="false" customHeight="false" outlineLevel="0" collapsed="false">
      <c r="A484" s="3" t="s">
        <v>761</v>
      </c>
      <c r="B484" s="2" t="s">
        <v>762</v>
      </c>
      <c r="C484" s="2" t="n">
        <v>2023</v>
      </c>
      <c r="D484" s="2" t="s">
        <v>1510</v>
      </c>
      <c r="E484" s="3" t="s">
        <v>1511</v>
      </c>
      <c r="F484" s="2" t="n">
        <v>16</v>
      </c>
      <c r="G484" s="2" t="s">
        <v>117</v>
      </c>
      <c r="H484" s="3" t="s">
        <v>118</v>
      </c>
      <c r="I484" s="10" t="n">
        <v>0</v>
      </c>
      <c r="J484" s="11" t="n">
        <f aca="false">I484/1000</f>
        <v>0</v>
      </c>
      <c r="K484" s="10" t="n">
        <v>0</v>
      </c>
      <c r="L484" s="12" t="n">
        <f aca="false">K484/1000</f>
        <v>0</v>
      </c>
      <c r="M484" s="13" t="n">
        <f aca="false">IF(SUMIFS($I$3:$I$30000,$B$3:$B$30000,$B484,$C$3:$C$30000,$C484,$D$3:$D$30000,$D484)=0,0,I484/SUMIFS($I$3:$I$30000,$B$3:$B$30000,$B484,$C$3:$C$30000,$C484,$D$3:$D$30000,$D484))</f>
        <v>0</v>
      </c>
      <c r="N484" s="10" t="n">
        <v>6761</v>
      </c>
      <c r="O484" s="11" t="n">
        <f aca="false">N484/1000</f>
        <v>6.761</v>
      </c>
      <c r="P484" s="10" t="n">
        <v>3</v>
      </c>
      <c r="Q484" s="12" t="n">
        <f aca="false">P484/1000</f>
        <v>0.003</v>
      </c>
      <c r="R484" s="10" t="n">
        <v>73048768</v>
      </c>
      <c r="S484" s="10" t="n">
        <v>379367</v>
      </c>
    </row>
    <row r="485" customFormat="false" ht="15" hidden="false" customHeight="false" outlineLevel="0" collapsed="false">
      <c r="A485" s="3" t="s">
        <v>761</v>
      </c>
      <c r="B485" s="2" t="s">
        <v>762</v>
      </c>
      <c r="C485" s="2" t="n">
        <v>2023</v>
      </c>
      <c r="D485" s="2" t="s">
        <v>1510</v>
      </c>
      <c r="E485" s="3" t="s">
        <v>1511</v>
      </c>
      <c r="F485" s="2" t="n">
        <v>17</v>
      </c>
      <c r="G485" s="2" t="s">
        <v>142</v>
      </c>
      <c r="H485" s="3" t="s">
        <v>143</v>
      </c>
      <c r="I485" s="10" t="n">
        <v>0</v>
      </c>
      <c r="J485" s="11" t="n">
        <f aca="false">I485/1000</f>
        <v>0</v>
      </c>
      <c r="K485" s="10" t="n">
        <v>0</v>
      </c>
      <c r="L485" s="12" t="n">
        <f aca="false">K485/1000</f>
        <v>0</v>
      </c>
      <c r="M485" s="13" t="n">
        <f aca="false">IF(SUMIFS($I$3:$I$30000,$B$3:$B$30000,$B485,$C$3:$C$30000,$C485,$D$3:$D$30000,$D485)=0,0,I485/SUMIFS($I$3:$I$30000,$B$3:$B$30000,$B485,$C$3:$C$30000,$C485,$D$3:$D$30000,$D485))</f>
        <v>0</v>
      </c>
      <c r="N485" s="10" t="n">
        <v>936805</v>
      </c>
      <c r="O485" s="11" t="n">
        <f aca="false">N485/1000</f>
        <v>936.805</v>
      </c>
      <c r="P485" s="10" t="n">
        <v>4658</v>
      </c>
      <c r="Q485" s="12" t="n">
        <f aca="false">P485/1000</f>
        <v>4.658</v>
      </c>
      <c r="R485" s="10" t="n">
        <v>73048768</v>
      </c>
      <c r="S485" s="10" t="n">
        <v>379367</v>
      </c>
    </row>
    <row r="486" customFormat="false" ht="15" hidden="false" customHeight="false" outlineLevel="0" collapsed="false">
      <c r="A486" s="3" t="s">
        <v>761</v>
      </c>
      <c r="B486" s="2" t="s">
        <v>762</v>
      </c>
      <c r="C486" s="2" t="n">
        <v>2023</v>
      </c>
      <c r="D486" s="2" t="s">
        <v>1510</v>
      </c>
      <c r="E486" s="3" t="s">
        <v>1511</v>
      </c>
      <c r="F486" s="2" t="n">
        <v>18</v>
      </c>
      <c r="G486" s="2" t="s">
        <v>422</v>
      </c>
      <c r="H486" s="3" t="s">
        <v>423</v>
      </c>
      <c r="I486" s="10" t="n">
        <v>0</v>
      </c>
      <c r="J486" s="11" t="n">
        <f aca="false">I486/1000</f>
        <v>0</v>
      </c>
      <c r="K486" s="10" t="n">
        <v>0</v>
      </c>
      <c r="L486" s="12" t="n">
        <f aca="false">K486/1000</f>
        <v>0</v>
      </c>
      <c r="M486" s="13" t="n">
        <f aca="false">IF(SUMIFS($I$3:$I$30000,$B$3:$B$30000,$B486,$C$3:$C$30000,$C486,$D$3:$D$30000,$D486)=0,0,I486/SUMIFS($I$3:$I$30000,$B$3:$B$30000,$B486,$C$3:$C$30000,$C486,$D$3:$D$30000,$D486))</f>
        <v>0</v>
      </c>
      <c r="N486" s="10" t="n">
        <v>300</v>
      </c>
      <c r="O486" s="11" t="n">
        <f aca="false">N486/1000</f>
        <v>0.3</v>
      </c>
      <c r="P486" s="10" t="n">
        <v>1</v>
      </c>
      <c r="Q486" s="12" t="n">
        <f aca="false">P486/1000</f>
        <v>0.001</v>
      </c>
      <c r="R486" s="10" t="n">
        <v>73048768</v>
      </c>
      <c r="S486" s="10" t="n">
        <v>379367</v>
      </c>
    </row>
    <row r="487" customFormat="false" ht="15" hidden="false" customHeight="false" outlineLevel="0" collapsed="false">
      <c r="A487" s="3" t="s">
        <v>761</v>
      </c>
      <c r="B487" s="2" t="s">
        <v>762</v>
      </c>
      <c r="C487" s="2" t="n">
        <v>2023</v>
      </c>
      <c r="D487" s="2" t="s">
        <v>1510</v>
      </c>
      <c r="E487" s="3" t="s">
        <v>1511</v>
      </c>
      <c r="F487" s="2" t="n">
        <v>19</v>
      </c>
      <c r="G487" s="2" t="s">
        <v>210</v>
      </c>
      <c r="H487" s="3" t="s">
        <v>211</v>
      </c>
      <c r="I487" s="10" t="n">
        <v>0</v>
      </c>
      <c r="J487" s="11" t="n">
        <f aca="false">I487/1000</f>
        <v>0</v>
      </c>
      <c r="K487" s="10" t="n">
        <v>0</v>
      </c>
      <c r="L487" s="12" t="n">
        <f aca="false">K487/1000</f>
        <v>0</v>
      </c>
      <c r="M487" s="13" t="n">
        <f aca="false">IF(SUMIFS($I$3:$I$30000,$B$3:$B$30000,$B487,$C$3:$C$30000,$C487,$D$3:$D$30000,$D487)=0,0,I487/SUMIFS($I$3:$I$30000,$B$3:$B$30000,$B487,$C$3:$C$30000,$C487,$D$3:$D$30000,$D487))</f>
        <v>0</v>
      </c>
      <c r="N487" s="10" t="n">
        <v>98517</v>
      </c>
      <c r="O487" s="11" t="n">
        <f aca="false">N487/1000</f>
        <v>98.517</v>
      </c>
      <c r="P487" s="10" t="n">
        <v>285</v>
      </c>
      <c r="Q487" s="12" t="n">
        <f aca="false">P487/1000</f>
        <v>0.285</v>
      </c>
      <c r="R487" s="10" t="n">
        <v>73048768</v>
      </c>
      <c r="S487" s="10" t="n">
        <v>379367</v>
      </c>
    </row>
    <row r="488" customFormat="false" ht="15" hidden="false" customHeight="false" outlineLevel="0" collapsed="false">
      <c r="A488" s="3" t="s">
        <v>761</v>
      </c>
      <c r="B488" s="2" t="s">
        <v>762</v>
      </c>
      <c r="C488" s="2" t="n">
        <v>2023</v>
      </c>
      <c r="D488" s="2" t="s">
        <v>1512</v>
      </c>
      <c r="E488" s="3" t="s">
        <v>1513</v>
      </c>
      <c r="F488" s="2" t="n">
        <v>1</v>
      </c>
      <c r="G488" s="2" t="s">
        <v>102</v>
      </c>
      <c r="H488" s="3" t="s">
        <v>103</v>
      </c>
      <c r="I488" s="10" t="n">
        <v>977343</v>
      </c>
      <c r="J488" s="11" t="n">
        <f aca="false">I488/1000</f>
        <v>977.343</v>
      </c>
      <c r="K488" s="10" t="n">
        <v>6145</v>
      </c>
      <c r="L488" s="12" t="n">
        <f aca="false">K488/1000</f>
        <v>6.145</v>
      </c>
      <c r="M488" s="13" t="n">
        <f aca="false">IF(SUMIFS($I$3:$I$30000,$B$3:$B$30000,$B488,$C$3:$C$30000,$C488,$D$3:$D$30000,$D488)=0,0,I488/SUMIFS($I$3:$I$30000,$B$3:$B$30000,$B488,$C$3:$C$30000,$C488,$D$3:$D$30000,$D488))</f>
        <v>0.732598093964521</v>
      </c>
      <c r="N488" s="10" t="n">
        <v>0</v>
      </c>
      <c r="O488" s="11" t="n">
        <f aca="false">N488/1000</f>
        <v>0</v>
      </c>
      <c r="P488" s="10" t="n">
        <v>0</v>
      </c>
      <c r="Q488" s="12" t="n">
        <f aca="false">P488/1000</f>
        <v>0</v>
      </c>
      <c r="R488" s="10" t="n">
        <v>1334078</v>
      </c>
      <c r="S488" s="10" t="n">
        <v>7464</v>
      </c>
    </row>
    <row r="489" customFormat="false" ht="15" hidden="false" customHeight="false" outlineLevel="0" collapsed="false">
      <c r="A489" s="3" t="s">
        <v>761</v>
      </c>
      <c r="B489" s="2" t="s">
        <v>762</v>
      </c>
      <c r="C489" s="2" t="n">
        <v>2023</v>
      </c>
      <c r="D489" s="2" t="s">
        <v>1512</v>
      </c>
      <c r="E489" s="3" t="s">
        <v>1513</v>
      </c>
      <c r="F489" s="2" t="n">
        <v>2</v>
      </c>
      <c r="G489" s="2" t="s">
        <v>97</v>
      </c>
      <c r="H489" s="3" t="s">
        <v>98</v>
      </c>
      <c r="I489" s="10" t="n">
        <v>271187</v>
      </c>
      <c r="J489" s="11" t="n">
        <f aca="false">I489/1000</f>
        <v>271.187</v>
      </c>
      <c r="K489" s="10" t="n">
        <v>1130</v>
      </c>
      <c r="L489" s="12" t="n">
        <f aca="false">K489/1000</f>
        <v>1.13</v>
      </c>
      <c r="M489" s="13" t="n">
        <f aca="false">IF(SUMIFS($I$3:$I$30000,$B$3:$B$30000,$B489,$C$3:$C$30000,$C489,$D$3:$D$30000,$D489)=0,0,I489/SUMIFS($I$3:$I$30000,$B$3:$B$30000,$B489,$C$3:$C$30000,$C489,$D$3:$D$30000,$D489))</f>
        <v>0.203276719951907</v>
      </c>
      <c r="N489" s="10" t="n">
        <v>360</v>
      </c>
      <c r="O489" s="11" t="n">
        <f aca="false">N489/1000</f>
        <v>0.36</v>
      </c>
      <c r="P489" s="10" t="n">
        <v>1</v>
      </c>
      <c r="Q489" s="12" t="n">
        <f aca="false">P489/1000</f>
        <v>0.001</v>
      </c>
      <c r="R489" s="10" t="n">
        <v>1334078</v>
      </c>
      <c r="S489" s="10" t="n">
        <v>7464</v>
      </c>
    </row>
    <row r="490" customFormat="false" ht="15" hidden="false" customHeight="false" outlineLevel="0" collapsed="false">
      <c r="A490" s="3" t="s">
        <v>761</v>
      </c>
      <c r="B490" s="2" t="s">
        <v>762</v>
      </c>
      <c r="C490" s="2" t="n">
        <v>2023</v>
      </c>
      <c r="D490" s="2" t="s">
        <v>1512</v>
      </c>
      <c r="E490" s="3" t="s">
        <v>1513</v>
      </c>
      <c r="F490" s="2" t="n">
        <v>3</v>
      </c>
      <c r="G490" s="2" t="s">
        <v>107</v>
      </c>
      <c r="H490" s="3" t="s">
        <v>108</v>
      </c>
      <c r="I490" s="10" t="n">
        <v>49401</v>
      </c>
      <c r="J490" s="11" t="n">
        <f aca="false">I490/1000</f>
        <v>49.401</v>
      </c>
      <c r="K490" s="10" t="n">
        <v>136</v>
      </c>
      <c r="L490" s="12" t="n">
        <f aca="false">K490/1000</f>
        <v>0.136</v>
      </c>
      <c r="M490" s="13" t="n">
        <f aca="false">IF(SUMIFS($I$3:$I$30000,$B$3:$B$30000,$B490,$C$3:$C$30000,$C490,$D$3:$D$30000,$D490)=0,0,I490/SUMIFS($I$3:$I$30000,$B$3:$B$30000,$B490,$C$3:$C$30000,$C490,$D$3:$D$30000,$D490))</f>
        <v>0.0370300687066273</v>
      </c>
      <c r="N490" s="10" t="n">
        <v>843778</v>
      </c>
      <c r="O490" s="11" t="n">
        <f aca="false">N490/1000</f>
        <v>843.778</v>
      </c>
      <c r="P490" s="10" t="n">
        <v>4050</v>
      </c>
      <c r="Q490" s="12" t="n">
        <f aca="false">P490/1000</f>
        <v>4.05</v>
      </c>
      <c r="R490" s="10" t="n">
        <v>1334078</v>
      </c>
      <c r="S490" s="10" t="n">
        <v>7464</v>
      </c>
    </row>
    <row r="491" customFormat="false" ht="15" hidden="false" customHeight="false" outlineLevel="0" collapsed="false">
      <c r="A491" s="3" t="s">
        <v>761</v>
      </c>
      <c r="B491" s="2" t="s">
        <v>762</v>
      </c>
      <c r="C491" s="2" t="n">
        <v>2023</v>
      </c>
      <c r="D491" s="2" t="s">
        <v>1512</v>
      </c>
      <c r="E491" s="3" t="s">
        <v>1513</v>
      </c>
      <c r="F491" s="2" t="n">
        <v>4</v>
      </c>
      <c r="G491" s="2" t="s">
        <v>137</v>
      </c>
      <c r="H491" s="3" t="s">
        <v>138</v>
      </c>
      <c r="I491" s="10" t="n">
        <v>19000</v>
      </c>
      <c r="J491" s="11" t="n">
        <f aca="false">I491/1000</f>
        <v>19</v>
      </c>
      <c r="K491" s="10" t="n">
        <v>48</v>
      </c>
      <c r="L491" s="12" t="n">
        <f aca="false">K491/1000</f>
        <v>0.048</v>
      </c>
      <c r="M491" s="13" t="n">
        <f aca="false">IF(SUMIFS($I$3:$I$30000,$B$3:$B$30000,$B491,$C$3:$C$30000,$C491,$D$3:$D$30000,$D491)=0,0,I491/SUMIFS($I$3:$I$30000,$B$3:$B$30000,$B491,$C$3:$C$30000,$C491,$D$3:$D$30000,$D491))</f>
        <v>0.014242045817411</v>
      </c>
      <c r="N491" s="10" t="n">
        <v>0</v>
      </c>
      <c r="O491" s="11" t="n">
        <f aca="false">N491/1000</f>
        <v>0</v>
      </c>
      <c r="P491" s="10" t="n">
        <v>0</v>
      </c>
      <c r="Q491" s="12" t="n">
        <f aca="false">P491/1000</f>
        <v>0</v>
      </c>
      <c r="R491" s="10" t="n">
        <v>1334078</v>
      </c>
      <c r="S491" s="10" t="n">
        <v>7464</v>
      </c>
    </row>
    <row r="492" customFormat="false" ht="15" hidden="false" customHeight="false" outlineLevel="0" collapsed="false">
      <c r="A492" s="3" t="s">
        <v>761</v>
      </c>
      <c r="B492" s="2" t="s">
        <v>762</v>
      </c>
      <c r="C492" s="2" t="n">
        <v>2023</v>
      </c>
      <c r="D492" s="2" t="s">
        <v>1512</v>
      </c>
      <c r="E492" s="3" t="s">
        <v>1513</v>
      </c>
      <c r="F492" s="2" t="n">
        <v>5</v>
      </c>
      <c r="G492" s="2" t="s">
        <v>147</v>
      </c>
      <c r="H492" s="3" t="s">
        <v>148</v>
      </c>
      <c r="I492" s="10" t="n">
        <v>6325</v>
      </c>
      <c r="J492" s="11" t="n">
        <f aca="false">I492/1000</f>
        <v>6.325</v>
      </c>
      <c r="K492" s="10" t="n">
        <v>1</v>
      </c>
      <c r="L492" s="12" t="n">
        <f aca="false">K492/1000</f>
        <v>0.001</v>
      </c>
      <c r="M492" s="13" t="n">
        <f aca="false">IF(SUMIFS($I$3:$I$30000,$B$3:$B$30000,$B492,$C$3:$C$30000,$C492,$D$3:$D$30000,$D492)=0,0,I492/SUMIFS($I$3:$I$30000,$B$3:$B$30000,$B492,$C$3:$C$30000,$C492,$D$3:$D$30000,$D492))</f>
        <v>0.00474110209448023</v>
      </c>
      <c r="N492" s="10" t="n">
        <v>9660</v>
      </c>
      <c r="O492" s="11" t="n">
        <f aca="false">N492/1000</f>
        <v>9.66</v>
      </c>
      <c r="P492" s="10" t="n">
        <v>59</v>
      </c>
      <c r="Q492" s="12" t="n">
        <f aca="false">P492/1000</f>
        <v>0.059</v>
      </c>
      <c r="R492" s="10" t="n">
        <v>1334078</v>
      </c>
      <c r="S492" s="10" t="n">
        <v>7464</v>
      </c>
    </row>
    <row r="493" customFormat="false" ht="15" hidden="false" customHeight="false" outlineLevel="0" collapsed="false">
      <c r="A493" s="3" t="s">
        <v>761</v>
      </c>
      <c r="B493" s="2" t="s">
        <v>762</v>
      </c>
      <c r="C493" s="2" t="n">
        <v>2023</v>
      </c>
      <c r="D493" s="2" t="s">
        <v>1512</v>
      </c>
      <c r="E493" s="3" t="s">
        <v>1513</v>
      </c>
      <c r="F493" s="2" t="n">
        <v>6</v>
      </c>
      <c r="G493" s="2" t="s">
        <v>247</v>
      </c>
      <c r="H493" s="3" t="s">
        <v>248</v>
      </c>
      <c r="I493" s="10" t="n">
        <v>3806</v>
      </c>
      <c r="J493" s="11" t="n">
        <f aca="false">I493/1000</f>
        <v>3.806</v>
      </c>
      <c r="K493" s="10" t="n">
        <v>0</v>
      </c>
      <c r="L493" s="12" t="n">
        <f aca="false">K493/1000</f>
        <v>0</v>
      </c>
      <c r="M493" s="13" t="n">
        <f aca="false">IF(SUMIFS($I$3:$I$30000,$B$3:$B$30000,$B493,$C$3:$C$30000,$C493,$D$3:$D$30000,$D493)=0,0,I493/SUMIFS($I$3:$I$30000,$B$3:$B$30000,$B493,$C$3:$C$30000,$C493,$D$3:$D$30000,$D493))</f>
        <v>0.00285290665163506</v>
      </c>
      <c r="N493" s="10" t="n">
        <v>0</v>
      </c>
      <c r="O493" s="11" t="n">
        <f aca="false">N493/1000</f>
        <v>0</v>
      </c>
      <c r="P493" s="10" t="n">
        <v>0</v>
      </c>
      <c r="Q493" s="12" t="n">
        <f aca="false">P493/1000</f>
        <v>0</v>
      </c>
      <c r="R493" s="10" t="n">
        <v>1334078</v>
      </c>
      <c r="S493" s="10" t="n">
        <v>7464</v>
      </c>
    </row>
    <row r="494" customFormat="false" ht="15" hidden="false" customHeight="false" outlineLevel="0" collapsed="false">
      <c r="A494" s="3" t="s">
        <v>761</v>
      </c>
      <c r="B494" s="2" t="s">
        <v>762</v>
      </c>
      <c r="C494" s="2" t="n">
        <v>2023</v>
      </c>
      <c r="D494" s="2" t="s">
        <v>1512</v>
      </c>
      <c r="E494" s="3" t="s">
        <v>1513</v>
      </c>
      <c r="F494" s="2" t="n">
        <v>7</v>
      </c>
      <c r="G494" s="2" t="s">
        <v>142</v>
      </c>
      <c r="H494" s="3" t="s">
        <v>143</v>
      </c>
      <c r="I494" s="10" t="n">
        <v>2879</v>
      </c>
      <c r="J494" s="11" t="n">
        <f aca="false">I494/1000</f>
        <v>2.879</v>
      </c>
      <c r="K494" s="10" t="n">
        <v>1</v>
      </c>
      <c r="L494" s="12" t="n">
        <f aca="false">K494/1000</f>
        <v>0.001</v>
      </c>
      <c r="M494" s="13" t="n">
        <f aca="false">IF(SUMIFS($I$3:$I$30000,$B$3:$B$30000,$B494,$C$3:$C$30000,$C494,$D$3:$D$30000,$D494)=0,0,I494/SUMIFS($I$3:$I$30000,$B$3:$B$30000,$B494,$C$3:$C$30000,$C494,$D$3:$D$30000,$D494))</f>
        <v>0.00215804473201717</v>
      </c>
      <c r="N494" s="10" t="n">
        <v>0</v>
      </c>
      <c r="O494" s="11" t="n">
        <f aca="false">N494/1000</f>
        <v>0</v>
      </c>
      <c r="P494" s="10" t="n">
        <v>0</v>
      </c>
      <c r="Q494" s="12" t="n">
        <f aca="false">P494/1000</f>
        <v>0</v>
      </c>
      <c r="R494" s="10" t="n">
        <v>1334078</v>
      </c>
      <c r="S494" s="10" t="n">
        <v>7464</v>
      </c>
    </row>
    <row r="495" customFormat="false" ht="15" hidden="false" customHeight="false" outlineLevel="0" collapsed="false">
      <c r="A495" s="3" t="s">
        <v>761</v>
      </c>
      <c r="B495" s="2" t="s">
        <v>762</v>
      </c>
      <c r="C495" s="2" t="n">
        <v>2023</v>
      </c>
      <c r="D495" s="2" t="s">
        <v>1512</v>
      </c>
      <c r="E495" s="3" t="s">
        <v>1513</v>
      </c>
      <c r="F495" s="2" t="n">
        <v>8</v>
      </c>
      <c r="G495" s="2" t="s">
        <v>117</v>
      </c>
      <c r="H495" s="3" t="s">
        <v>118</v>
      </c>
      <c r="I495" s="10" t="n">
        <v>2343</v>
      </c>
      <c r="J495" s="11" t="n">
        <f aca="false">I495/1000</f>
        <v>2.343</v>
      </c>
      <c r="K495" s="10" t="n">
        <v>0</v>
      </c>
      <c r="L495" s="12" t="n">
        <f aca="false">K495/1000</f>
        <v>0</v>
      </c>
      <c r="M495" s="13" t="n">
        <f aca="false">IF(SUMIFS($I$3:$I$30000,$B$3:$B$30000,$B495,$C$3:$C$30000,$C495,$D$3:$D$30000,$D495)=0,0,I495/SUMIFS($I$3:$I$30000,$B$3:$B$30000,$B495,$C$3:$C$30000,$C495,$D$3:$D$30000,$D495))</f>
        <v>0.00175626912369442</v>
      </c>
      <c r="N495" s="10" t="n">
        <v>0</v>
      </c>
      <c r="O495" s="11" t="n">
        <f aca="false">N495/1000</f>
        <v>0</v>
      </c>
      <c r="P495" s="10" t="n">
        <v>0</v>
      </c>
      <c r="Q495" s="12" t="n">
        <f aca="false">P495/1000</f>
        <v>0</v>
      </c>
      <c r="R495" s="10" t="n">
        <v>1334078</v>
      </c>
      <c r="S495" s="10" t="n">
        <v>7464</v>
      </c>
    </row>
    <row r="496" customFormat="false" ht="15" hidden="false" customHeight="false" outlineLevel="0" collapsed="false">
      <c r="A496" s="3" t="s">
        <v>761</v>
      </c>
      <c r="B496" s="2" t="s">
        <v>762</v>
      </c>
      <c r="C496" s="2" t="n">
        <v>2023</v>
      </c>
      <c r="D496" s="2" t="s">
        <v>1512</v>
      </c>
      <c r="E496" s="3" t="s">
        <v>1513</v>
      </c>
      <c r="F496" s="2" t="n">
        <v>9</v>
      </c>
      <c r="G496" s="2" t="s">
        <v>162</v>
      </c>
      <c r="H496" s="3" t="s">
        <v>163</v>
      </c>
      <c r="I496" s="10" t="n">
        <v>923</v>
      </c>
      <c r="J496" s="11" t="n">
        <f aca="false">I496/1000</f>
        <v>0.923</v>
      </c>
      <c r="K496" s="10" t="n">
        <v>0</v>
      </c>
      <c r="L496" s="12" t="n">
        <f aca="false">K496/1000</f>
        <v>0</v>
      </c>
      <c r="M496" s="13" t="n">
        <f aca="false">IF(SUMIFS($I$3:$I$30000,$B$3:$B$30000,$B496,$C$3:$C$30000,$C496,$D$3:$D$30000,$D496)=0,0,I496/SUMIFS($I$3:$I$30000,$B$3:$B$30000,$B496,$C$3:$C$30000,$C496,$D$3:$D$30000,$D496))</f>
        <v>0.000691863594182649</v>
      </c>
      <c r="N496" s="10" t="n">
        <v>10071</v>
      </c>
      <c r="O496" s="11" t="n">
        <f aca="false">N496/1000</f>
        <v>10.071</v>
      </c>
      <c r="P496" s="10" t="n">
        <v>50</v>
      </c>
      <c r="Q496" s="12" t="n">
        <f aca="false">P496/1000</f>
        <v>0.05</v>
      </c>
      <c r="R496" s="10" t="n">
        <v>1334078</v>
      </c>
      <c r="S496" s="10" t="n">
        <v>7464</v>
      </c>
    </row>
    <row r="497" customFormat="false" ht="15" hidden="false" customHeight="false" outlineLevel="0" collapsed="false">
      <c r="A497" s="3" t="s">
        <v>761</v>
      </c>
      <c r="B497" s="2" t="s">
        <v>762</v>
      </c>
      <c r="C497" s="2" t="n">
        <v>2023</v>
      </c>
      <c r="D497" s="2" t="s">
        <v>1512</v>
      </c>
      <c r="E497" s="3" t="s">
        <v>1513</v>
      </c>
      <c r="F497" s="2" t="n">
        <v>10</v>
      </c>
      <c r="G497" s="2" t="s">
        <v>152</v>
      </c>
      <c r="H497" s="3" t="s">
        <v>153</v>
      </c>
      <c r="I497" s="10" t="n">
        <v>432</v>
      </c>
      <c r="J497" s="11" t="n">
        <f aca="false">I497/1000</f>
        <v>0.432</v>
      </c>
      <c r="K497" s="10" t="n">
        <v>2</v>
      </c>
      <c r="L497" s="12" t="n">
        <f aca="false">K497/1000</f>
        <v>0.002</v>
      </c>
      <c r="M497" s="13" t="n">
        <f aca="false">IF(SUMIFS($I$3:$I$30000,$B$3:$B$30000,$B497,$C$3:$C$30000,$C497,$D$3:$D$30000,$D497)=0,0,I497/SUMIFS($I$3:$I$30000,$B$3:$B$30000,$B497,$C$3:$C$30000,$C497,$D$3:$D$30000,$D497))</f>
        <v>0.000323819147006397</v>
      </c>
      <c r="N497" s="10" t="n">
        <v>0</v>
      </c>
      <c r="O497" s="11" t="n">
        <f aca="false">N497/1000</f>
        <v>0</v>
      </c>
      <c r="P497" s="10" t="n">
        <v>0</v>
      </c>
      <c r="Q497" s="12" t="n">
        <f aca="false">P497/1000</f>
        <v>0</v>
      </c>
      <c r="R497" s="10" t="n">
        <v>1334078</v>
      </c>
      <c r="S497" s="10" t="n">
        <v>7464</v>
      </c>
    </row>
    <row r="498" customFormat="false" ht="15" hidden="false" customHeight="false" outlineLevel="0" collapsed="false">
      <c r="A498" s="3" t="s">
        <v>761</v>
      </c>
      <c r="B498" s="2" t="s">
        <v>762</v>
      </c>
      <c r="C498" s="2" t="n">
        <v>2023</v>
      </c>
      <c r="D498" s="2" t="s">
        <v>1512</v>
      </c>
      <c r="E498" s="3" t="s">
        <v>1513</v>
      </c>
      <c r="F498" s="2" t="n">
        <v>11</v>
      </c>
      <c r="G498" s="2" t="s">
        <v>127</v>
      </c>
      <c r="H498" s="3" t="s">
        <v>128</v>
      </c>
      <c r="I498" s="10" t="n">
        <v>411</v>
      </c>
      <c r="J498" s="11" t="n">
        <f aca="false">I498/1000</f>
        <v>0.411</v>
      </c>
      <c r="K498" s="10" t="n">
        <v>0</v>
      </c>
      <c r="L498" s="12" t="n">
        <f aca="false">K498/1000</f>
        <v>0</v>
      </c>
      <c r="M498" s="13" t="n">
        <f aca="false">IF(SUMIFS($I$3:$I$30000,$B$3:$B$30000,$B498,$C$3:$C$30000,$C498,$D$3:$D$30000,$D498)=0,0,I498/SUMIFS($I$3:$I$30000,$B$3:$B$30000,$B498,$C$3:$C$30000,$C498,$D$3:$D$30000,$D498))</f>
        <v>0.000308077938471364</v>
      </c>
      <c r="N498" s="10" t="n">
        <v>0</v>
      </c>
      <c r="O498" s="11" t="n">
        <f aca="false">N498/1000</f>
        <v>0</v>
      </c>
      <c r="P498" s="10" t="n">
        <v>0</v>
      </c>
      <c r="Q498" s="12" t="n">
        <f aca="false">P498/1000</f>
        <v>0</v>
      </c>
      <c r="R498" s="10" t="n">
        <v>1334078</v>
      </c>
      <c r="S498" s="10" t="n">
        <v>7464</v>
      </c>
    </row>
    <row r="499" customFormat="false" ht="15" hidden="false" customHeight="false" outlineLevel="0" collapsed="false">
      <c r="A499" s="3" t="s">
        <v>761</v>
      </c>
      <c r="B499" s="2" t="s">
        <v>762</v>
      </c>
      <c r="C499" s="2" t="n">
        <v>2023</v>
      </c>
      <c r="D499" s="2" t="s">
        <v>1512</v>
      </c>
      <c r="E499" s="3" t="s">
        <v>1513</v>
      </c>
      <c r="F499" s="2" t="n">
        <v>12</v>
      </c>
      <c r="G499" s="2" t="s">
        <v>180</v>
      </c>
      <c r="H499" s="3" t="s">
        <v>181</v>
      </c>
      <c r="I499" s="10" t="n">
        <v>28</v>
      </c>
      <c r="J499" s="11" t="n">
        <f aca="false">I499/1000</f>
        <v>0.028</v>
      </c>
      <c r="K499" s="10" t="n">
        <v>1</v>
      </c>
      <c r="L499" s="12" t="n">
        <f aca="false">K499/1000</f>
        <v>0.001</v>
      </c>
      <c r="M499" s="13" t="n">
        <f aca="false">IF(SUMIFS($I$3:$I$30000,$B$3:$B$30000,$B499,$C$3:$C$30000,$C499,$D$3:$D$30000,$D499)=0,0,I499/SUMIFS($I$3:$I$30000,$B$3:$B$30000,$B499,$C$3:$C$30000,$C499,$D$3:$D$30000,$D499))</f>
        <v>2.09882780467109E-005</v>
      </c>
      <c r="N499" s="10" t="n">
        <v>52</v>
      </c>
      <c r="O499" s="11" t="n">
        <f aca="false">N499/1000</f>
        <v>0.052</v>
      </c>
      <c r="P499" s="10" t="n">
        <v>0</v>
      </c>
      <c r="Q499" s="12" t="n">
        <f aca="false">P499/1000</f>
        <v>0</v>
      </c>
      <c r="R499" s="10" t="n">
        <v>1334078</v>
      </c>
      <c r="S499" s="10" t="n">
        <v>7464</v>
      </c>
    </row>
    <row r="500" customFormat="false" ht="15" hidden="false" customHeight="false" outlineLevel="0" collapsed="false">
      <c r="A500" s="3" t="s">
        <v>761</v>
      </c>
      <c r="B500" s="2" t="s">
        <v>762</v>
      </c>
      <c r="C500" s="2" t="n">
        <v>2023</v>
      </c>
      <c r="D500" s="2" t="s">
        <v>1512</v>
      </c>
      <c r="E500" s="3" t="s">
        <v>1513</v>
      </c>
      <c r="F500" s="2" t="n">
        <v>13</v>
      </c>
      <c r="G500" s="2" t="s">
        <v>122</v>
      </c>
      <c r="H500" s="3" t="s">
        <v>123</v>
      </c>
      <c r="I500" s="10" t="n">
        <v>0</v>
      </c>
      <c r="J500" s="11" t="n">
        <f aca="false">I500/1000</f>
        <v>0</v>
      </c>
      <c r="K500" s="10" t="n">
        <v>0</v>
      </c>
      <c r="L500" s="12" t="n">
        <f aca="false">K500/1000</f>
        <v>0</v>
      </c>
      <c r="M500" s="13" t="n">
        <f aca="false">IF(SUMIFS($I$3:$I$30000,$B$3:$B$30000,$B500,$C$3:$C$30000,$C500,$D$3:$D$30000,$D500)=0,0,I500/SUMIFS($I$3:$I$30000,$B$3:$B$30000,$B500,$C$3:$C$30000,$C500,$D$3:$D$30000,$D500))</f>
        <v>0</v>
      </c>
      <c r="N500" s="10" t="n">
        <v>23179</v>
      </c>
      <c r="O500" s="11" t="n">
        <f aca="false">N500/1000</f>
        <v>23.179</v>
      </c>
      <c r="P500" s="10" t="n">
        <v>100</v>
      </c>
      <c r="Q500" s="12" t="n">
        <f aca="false">P500/1000</f>
        <v>0.1</v>
      </c>
      <c r="R500" s="10" t="n">
        <v>1334078</v>
      </c>
      <c r="S500" s="10" t="n">
        <v>7464</v>
      </c>
    </row>
    <row r="501" customFormat="false" ht="15" hidden="false" customHeight="false" outlineLevel="0" collapsed="false">
      <c r="A501" s="3" t="s">
        <v>761</v>
      </c>
      <c r="B501" s="2" t="s">
        <v>762</v>
      </c>
      <c r="C501" s="2" t="n">
        <v>2023</v>
      </c>
      <c r="D501" s="2" t="s">
        <v>1512</v>
      </c>
      <c r="E501" s="3" t="s">
        <v>1513</v>
      </c>
      <c r="F501" s="2" t="n">
        <v>14</v>
      </c>
      <c r="G501" s="2" t="s">
        <v>132</v>
      </c>
      <c r="H501" s="3" t="s">
        <v>133</v>
      </c>
      <c r="I501" s="10" t="n">
        <v>0</v>
      </c>
      <c r="J501" s="11" t="n">
        <f aca="false">I501/1000</f>
        <v>0</v>
      </c>
      <c r="K501" s="10" t="n">
        <v>0</v>
      </c>
      <c r="L501" s="12" t="n">
        <f aca="false">K501/1000</f>
        <v>0</v>
      </c>
      <c r="M501" s="13" t="n">
        <f aca="false">IF(SUMIFS($I$3:$I$30000,$B$3:$B$30000,$B501,$C$3:$C$30000,$C501,$D$3:$D$30000,$D501)=0,0,I501/SUMIFS($I$3:$I$30000,$B$3:$B$30000,$B501,$C$3:$C$30000,$C501,$D$3:$D$30000,$D501))</f>
        <v>0</v>
      </c>
      <c r="N501" s="10" t="n">
        <v>48</v>
      </c>
      <c r="O501" s="11" t="n">
        <f aca="false">N501/1000</f>
        <v>0.048</v>
      </c>
      <c r="P501" s="10" t="n">
        <v>0</v>
      </c>
      <c r="Q501" s="12" t="n">
        <f aca="false">P501/1000</f>
        <v>0</v>
      </c>
      <c r="R501" s="10" t="n">
        <v>1334078</v>
      </c>
      <c r="S501" s="10" t="n">
        <v>7464</v>
      </c>
    </row>
    <row r="502" customFormat="false" ht="15" hidden="false" customHeight="false" outlineLevel="0" collapsed="false">
      <c r="A502" s="3" t="s">
        <v>761</v>
      </c>
      <c r="B502" s="2" t="s">
        <v>762</v>
      </c>
      <c r="C502" s="2" t="n">
        <v>2023</v>
      </c>
      <c r="D502" s="2" t="s">
        <v>1512</v>
      </c>
      <c r="E502" s="3" t="s">
        <v>1513</v>
      </c>
      <c r="F502" s="2" t="n">
        <v>15</v>
      </c>
      <c r="G502" s="2" t="s">
        <v>911</v>
      </c>
      <c r="H502" s="3" t="s">
        <v>912</v>
      </c>
      <c r="I502" s="10" t="n">
        <v>0</v>
      </c>
      <c r="J502" s="11" t="n">
        <f aca="false">I502/1000</f>
        <v>0</v>
      </c>
      <c r="K502" s="10" t="n">
        <v>0</v>
      </c>
      <c r="L502" s="12" t="n">
        <f aca="false">K502/1000</f>
        <v>0</v>
      </c>
      <c r="M502" s="13" t="n">
        <f aca="false">IF(SUMIFS($I$3:$I$30000,$B$3:$B$30000,$B502,$C$3:$C$30000,$C502,$D$3:$D$30000,$D502)=0,0,I502/SUMIFS($I$3:$I$30000,$B$3:$B$30000,$B502,$C$3:$C$30000,$C502,$D$3:$D$30000,$D502))</f>
        <v>0</v>
      </c>
      <c r="N502" s="10" t="n">
        <v>20456</v>
      </c>
      <c r="O502" s="11" t="n">
        <f aca="false">N502/1000</f>
        <v>20.456</v>
      </c>
      <c r="P502" s="10" t="n">
        <v>100</v>
      </c>
      <c r="Q502" s="12" t="n">
        <f aca="false">P502/1000</f>
        <v>0.1</v>
      </c>
      <c r="R502" s="10" t="n">
        <v>1334078</v>
      </c>
      <c r="S502" s="10" t="n">
        <v>7464</v>
      </c>
    </row>
    <row r="503" customFormat="false" ht="15" hidden="false" customHeight="false" outlineLevel="0" collapsed="false">
      <c r="A503" s="3" t="s">
        <v>761</v>
      </c>
      <c r="B503" s="2" t="s">
        <v>762</v>
      </c>
      <c r="C503" s="2" t="n">
        <v>2023</v>
      </c>
      <c r="D503" s="2" t="s">
        <v>1512</v>
      </c>
      <c r="E503" s="3" t="s">
        <v>1513</v>
      </c>
      <c r="F503" s="2" t="n">
        <v>16</v>
      </c>
      <c r="G503" s="2" t="s">
        <v>504</v>
      </c>
      <c r="H503" s="3" t="s">
        <v>505</v>
      </c>
      <c r="I503" s="10" t="n">
        <v>0</v>
      </c>
      <c r="J503" s="11" t="n">
        <f aca="false">I503/1000</f>
        <v>0</v>
      </c>
      <c r="K503" s="10" t="n">
        <v>0</v>
      </c>
      <c r="L503" s="12" t="n">
        <f aca="false">K503/1000</f>
        <v>0</v>
      </c>
      <c r="M503" s="13" t="n">
        <f aca="false">IF(SUMIFS($I$3:$I$30000,$B$3:$B$30000,$B503,$C$3:$C$30000,$C503,$D$3:$D$30000,$D503)=0,0,I503/SUMIFS($I$3:$I$30000,$B$3:$B$30000,$B503,$C$3:$C$30000,$C503,$D$3:$D$30000,$D503))</f>
        <v>0</v>
      </c>
      <c r="N503" s="10" t="n">
        <v>24123</v>
      </c>
      <c r="O503" s="11" t="n">
        <f aca="false">N503/1000</f>
        <v>24.123</v>
      </c>
      <c r="P503" s="10" t="n">
        <v>100</v>
      </c>
      <c r="Q503" s="12" t="n">
        <f aca="false">P503/1000</f>
        <v>0.1</v>
      </c>
      <c r="R503" s="10" t="n">
        <v>1334078</v>
      </c>
      <c r="S503" s="10" t="n">
        <v>7464</v>
      </c>
    </row>
    <row r="504" customFormat="false" ht="15" hidden="false" customHeight="false" outlineLevel="0" collapsed="false">
      <c r="A504" s="3" t="s">
        <v>761</v>
      </c>
      <c r="B504" s="2" t="s">
        <v>762</v>
      </c>
      <c r="C504" s="2" t="n">
        <v>2023</v>
      </c>
      <c r="D504" s="2" t="s">
        <v>1512</v>
      </c>
      <c r="E504" s="3" t="s">
        <v>1513</v>
      </c>
      <c r="F504" s="2" t="n">
        <v>17</v>
      </c>
      <c r="G504" s="2" t="s">
        <v>422</v>
      </c>
      <c r="H504" s="3" t="s">
        <v>423</v>
      </c>
      <c r="I504" s="10" t="n">
        <v>0</v>
      </c>
      <c r="J504" s="11" t="n">
        <f aca="false">I504/1000</f>
        <v>0</v>
      </c>
      <c r="K504" s="10" t="n">
        <v>0</v>
      </c>
      <c r="L504" s="12" t="n">
        <f aca="false">K504/1000</f>
        <v>0</v>
      </c>
      <c r="M504" s="13" t="n">
        <f aca="false">IF(SUMIFS($I$3:$I$30000,$B$3:$B$30000,$B504,$C$3:$C$30000,$C504,$D$3:$D$30000,$D504)=0,0,I504/SUMIFS($I$3:$I$30000,$B$3:$B$30000,$B504,$C$3:$C$30000,$C504,$D$3:$D$30000,$D504))</f>
        <v>0</v>
      </c>
      <c r="N504" s="10" t="n">
        <v>282</v>
      </c>
      <c r="O504" s="11" t="n">
        <f aca="false">N504/1000</f>
        <v>0.282</v>
      </c>
      <c r="P504" s="10" t="n">
        <v>1</v>
      </c>
      <c r="Q504" s="12" t="n">
        <f aca="false">P504/1000</f>
        <v>0.001</v>
      </c>
      <c r="R504" s="10" t="n">
        <v>1334078</v>
      </c>
      <c r="S504" s="10" t="n">
        <v>7464</v>
      </c>
    </row>
    <row r="505" customFormat="false" ht="15" hidden="false" customHeight="false" outlineLevel="0" collapsed="false">
      <c r="A505" s="3" t="s">
        <v>761</v>
      </c>
      <c r="B505" s="2" t="s">
        <v>762</v>
      </c>
      <c r="C505" s="2" t="n">
        <v>2024</v>
      </c>
      <c r="D505" s="2" t="s">
        <v>1510</v>
      </c>
      <c r="E505" s="3" t="s">
        <v>1511</v>
      </c>
      <c r="F505" s="2" t="n">
        <v>1</v>
      </c>
      <c r="G505" s="2" t="s">
        <v>107</v>
      </c>
      <c r="H505" s="3" t="s">
        <v>108</v>
      </c>
      <c r="I505" s="10" t="n">
        <v>88887169</v>
      </c>
      <c r="J505" s="11" t="n">
        <f aca="false">I505/1000</f>
        <v>88887.169</v>
      </c>
      <c r="K505" s="10" t="n">
        <v>350496</v>
      </c>
      <c r="L505" s="12" t="n">
        <f aca="false">K505/1000</f>
        <v>350.496</v>
      </c>
      <c r="M505" s="13" t="n">
        <f aca="false">IF(SUMIFS($I$3:$I$30000,$B$3:$B$30000,$B505,$C$3:$C$30000,$C505,$D$3:$D$30000,$D505)=0,0,I505/SUMIFS($I$3:$I$30000,$B$3:$B$30000,$B505,$C$3:$C$30000,$C505,$D$3:$D$30000,$D505))</f>
        <v>0.954917006431816</v>
      </c>
      <c r="N505" s="10" t="n">
        <v>7666870</v>
      </c>
      <c r="O505" s="11" t="n">
        <f aca="false">N505/1000</f>
        <v>7666.87</v>
      </c>
      <c r="P505" s="10" t="n">
        <v>28542</v>
      </c>
      <c r="Q505" s="12" t="n">
        <f aca="false">P505/1000</f>
        <v>28.542</v>
      </c>
      <c r="R505" s="10" t="n">
        <v>93083659</v>
      </c>
      <c r="S505" s="10" t="n">
        <v>376751</v>
      </c>
    </row>
    <row r="506" customFormat="false" ht="15" hidden="false" customHeight="false" outlineLevel="0" collapsed="false">
      <c r="A506" s="3" t="s">
        <v>761</v>
      </c>
      <c r="B506" s="2" t="s">
        <v>762</v>
      </c>
      <c r="C506" s="2" t="n">
        <v>2024</v>
      </c>
      <c r="D506" s="2" t="s">
        <v>1510</v>
      </c>
      <c r="E506" s="3" t="s">
        <v>1511</v>
      </c>
      <c r="F506" s="2" t="n">
        <v>2</v>
      </c>
      <c r="G506" s="2" t="s">
        <v>102</v>
      </c>
      <c r="H506" s="3" t="s">
        <v>103</v>
      </c>
      <c r="I506" s="10" t="n">
        <v>1965583</v>
      </c>
      <c r="J506" s="11" t="n">
        <f aca="false">I506/1000</f>
        <v>1965.583</v>
      </c>
      <c r="K506" s="10" t="n">
        <v>9862</v>
      </c>
      <c r="L506" s="12" t="n">
        <f aca="false">K506/1000</f>
        <v>9.862</v>
      </c>
      <c r="M506" s="13" t="n">
        <f aca="false">IF(SUMIFS($I$3:$I$30000,$B$3:$B$30000,$B506,$C$3:$C$30000,$C506,$D$3:$D$30000,$D506)=0,0,I506/SUMIFS($I$3:$I$30000,$B$3:$B$30000,$B506,$C$3:$C$30000,$C506,$D$3:$D$30000,$D506))</f>
        <v>0.0211163057094694</v>
      </c>
      <c r="N506" s="10" t="n">
        <v>13628594</v>
      </c>
      <c r="O506" s="11" t="n">
        <f aca="false">N506/1000</f>
        <v>13628.594</v>
      </c>
      <c r="P506" s="10" t="n">
        <v>45307</v>
      </c>
      <c r="Q506" s="12" t="n">
        <f aca="false">P506/1000</f>
        <v>45.307</v>
      </c>
      <c r="R506" s="10" t="n">
        <v>93083659</v>
      </c>
      <c r="S506" s="10" t="n">
        <v>376751</v>
      </c>
    </row>
    <row r="507" customFormat="false" ht="15" hidden="false" customHeight="false" outlineLevel="0" collapsed="false">
      <c r="A507" s="3" t="s">
        <v>761</v>
      </c>
      <c r="B507" s="2" t="s">
        <v>762</v>
      </c>
      <c r="C507" s="2" t="n">
        <v>2024</v>
      </c>
      <c r="D507" s="2" t="s">
        <v>1510</v>
      </c>
      <c r="E507" s="3" t="s">
        <v>1511</v>
      </c>
      <c r="F507" s="2" t="n">
        <v>3</v>
      </c>
      <c r="G507" s="2" t="s">
        <v>147</v>
      </c>
      <c r="H507" s="3" t="s">
        <v>148</v>
      </c>
      <c r="I507" s="10" t="n">
        <v>1311210</v>
      </c>
      <c r="J507" s="11" t="n">
        <f aca="false">I507/1000</f>
        <v>1311.21</v>
      </c>
      <c r="K507" s="10" t="n">
        <v>4920</v>
      </c>
      <c r="L507" s="12" t="n">
        <f aca="false">K507/1000</f>
        <v>4.92</v>
      </c>
      <c r="M507" s="13" t="n">
        <f aca="false">IF(SUMIFS($I$3:$I$30000,$B$3:$B$30000,$B507,$C$3:$C$30000,$C507,$D$3:$D$30000,$D507)=0,0,I507/SUMIFS($I$3:$I$30000,$B$3:$B$30000,$B507,$C$3:$C$30000,$C507,$D$3:$D$30000,$D507))</f>
        <v>0.0140863607435114</v>
      </c>
      <c r="N507" s="10" t="n">
        <v>5190543</v>
      </c>
      <c r="O507" s="11" t="n">
        <f aca="false">N507/1000</f>
        <v>5190.543</v>
      </c>
      <c r="P507" s="10" t="n">
        <v>19042</v>
      </c>
      <c r="Q507" s="12" t="n">
        <f aca="false">P507/1000</f>
        <v>19.042</v>
      </c>
      <c r="R507" s="10" t="n">
        <v>93083659</v>
      </c>
      <c r="S507" s="10" t="n">
        <v>376751</v>
      </c>
    </row>
    <row r="508" customFormat="false" ht="15" hidden="false" customHeight="false" outlineLevel="0" collapsed="false">
      <c r="A508" s="3" t="s">
        <v>761</v>
      </c>
      <c r="B508" s="2" t="s">
        <v>762</v>
      </c>
      <c r="C508" s="2" t="n">
        <v>2024</v>
      </c>
      <c r="D508" s="2" t="s">
        <v>1510</v>
      </c>
      <c r="E508" s="3" t="s">
        <v>1511</v>
      </c>
      <c r="F508" s="2" t="n">
        <v>4</v>
      </c>
      <c r="G508" s="2" t="s">
        <v>97</v>
      </c>
      <c r="H508" s="3" t="s">
        <v>98</v>
      </c>
      <c r="I508" s="10" t="n">
        <v>432300</v>
      </c>
      <c r="J508" s="11" t="n">
        <f aca="false">I508/1000</f>
        <v>432.3</v>
      </c>
      <c r="K508" s="10" t="n">
        <v>8297</v>
      </c>
      <c r="L508" s="12" t="n">
        <f aca="false">K508/1000</f>
        <v>8.297</v>
      </c>
      <c r="M508" s="13" t="n">
        <f aca="false">IF(SUMIFS($I$3:$I$30000,$B$3:$B$30000,$B508,$C$3:$C$30000,$C508,$D$3:$D$30000,$D508)=0,0,I508/SUMIFS($I$3:$I$30000,$B$3:$B$30000,$B508,$C$3:$C$30000,$C508,$D$3:$D$30000,$D508))</f>
        <v>0.00464420935580111</v>
      </c>
      <c r="N508" s="10" t="n">
        <v>11142993</v>
      </c>
      <c r="O508" s="11" t="n">
        <f aca="false">N508/1000</f>
        <v>11142.993</v>
      </c>
      <c r="P508" s="10" t="n">
        <v>38186</v>
      </c>
      <c r="Q508" s="12" t="n">
        <f aca="false">P508/1000</f>
        <v>38.186</v>
      </c>
      <c r="R508" s="10" t="n">
        <v>93083659</v>
      </c>
      <c r="S508" s="10" t="n">
        <v>376751</v>
      </c>
    </row>
    <row r="509" customFormat="false" ht="15" hidden="false" customHeight="false" outlineLevel="0" collapsed="false">
      <c r="A509" s="3" t="s">
        <v>761</v>
      </c>
      <c r="B509" s="2" t="s">
        <v>762</v>
      </c>
      <c r="C509" s="2" t="n">
        <v>2024</v>
      </c>
      <c r="D509" s="2" t="s">
        <v>1510</v>
      </c>
      <c r="E509" s="3" t="s">
        <v>1511</v>
      </c>
      <c r="F509" s="2" t="n">
        <v>5</v>
      </c>
      <c r="G509" s="2" t="s">
        <v>377</v>
      </c>
      <c r="H509" s="3" t="s">
        <v>378</v>
      </c>
      <c r="I509" s="10" t="n">
        <v>345705</v>
      </c>
      <c r="J509" s="11" t="n">
        <f aca="false">I509/1000</f>
        <v>345.705</v>
      </c>
      <c r="K509" s="10" t="n">
        <v>2305</v>
      </c>
      <c r="L509" s="12" t="n">
        <f aca="false">K509/1000</f>
        <v>2.305</v>
      </c>
      <c r="M509" s="13" t="n">
        <f aca="false">IF(SUMIFS($I$3:$I$30000,$B$3:$B$30000,$B509,$C$3:$C$30000,$C509,$D$3:$D$30000,$D509)=0,0,I509/SUMIFS($I$3:$I$30000,$B$3:$B$30000,$B509,$C$3:$C$30000,$C509,$D$3:$D$30000,$D509))</f>
        <v>0.00371391717637572</v>
      </c>
      <c r="N509" s="10" t="n">
        <v>755469</v>
      </c>
      <c r="O509" s="11" t="n">
        <f aca="false">N509/1000</f>
        <v>755.469</v>
      </c>
      <c r="P509" s="10" t="n">
        <v>2643</v>
      </c>
      <c r="Q509" s="12" t="n">
        <f aca="false">P509/1000</f>
        <v>2.643</v>
      </c>
      <c r="R509" s="10" t="n">
        <v>93083659</v>
      </c>
      <c r="S509" s="10" t="n">
        <v>376751</v>
      </c>
    </row>
    <row r="510" customFormat="false" ht="15" hidden="false" customHeight="false" outlineLevel="0" collapsed="false">
      <c r="A510" s="3" t="s">
        <v>761</v>
      </c>
      <c r="B510" s="2" t="s">
        <v>762</v>
      </c>
      <c r="C510" s="2" t="n">
        <v>2024</v>
      </c>
      <c r="D510" s="2" t="s">
        <v>1510</v>
      </c>
      <c r="E510" s="3" t="s">
        <v>1511</v>
      </c>
      <c r="F510" s="2" t="n">
        <v>6</v>
      </c>
      <c r="G510" s="2" t="s">
        <v>192</v>
      </c>
      <c r="H510" s="3" t="s">
        <v>193</v>
      </c>
      <c r="I510" s="10" t="n">
        <v>112025</v>
      </c>
      <c r="J510" s="11" t="n">
        <f aca="false">I510/1000</f>
        <v>112.025</v>
      </c>
      <c r="K510" s="10" t="n">
        <v>502</v>
      </c>
      <c r="L510" s="12" t="n">
        <f aca="false">K510/1000</f>
        <v>0.502</v>
      </c>
      <c r="M510" s="13" t="n">
        <f aca="false">IF(SUMIFS($I$3:$I$30000,$B$3:$B$30000,$B510,$C$3:$C$30000,$C510,$D$3:$D$30000,$D510)=0,0,I510/SUMIFS($I$3:$I$30000,$B$3:$B$30000,$B510,$C$3:$C$30000,$C510,$D$3:$D$30000,$D510))</f>
        <v>0.00120348728448674</v>
      </c>
      <c r="N510" s="10" t="n">
        <v>0</v>
      </c>
      <c r="O510" s="11" t="n">
        <f aca="false">N510/1000</f>
        <v>0</v>
      </c>
      <c r="P510" s="10" t="n">
        <v>0</v>
      </c>
      <c r="Q510" s="12" t="n">
        <f aca="false">P510/1000</f>
        <v>0</v>
      </c>
      <c r="R510" s="10" t="n">
        <v>93083659</v>
      </c>
      <c r="S510" s="10" t="n">
        <v>376751</v>
      </c>
    </row>
    <row r="511" customFormat="false" ht="15" hidden="false" customHeight="false" outlineLevel="0" collapsed="false">
      <c r="A511" s="3" t="s">
        <v>761</v>
      </c>
      <c r="B511" s="2" t="s">
        <v>762</v>
      </c>
      <c r="C511" s="2" t="n">
        <v>2024</v>
      </c>
      <c r="D511" s="2" t="s">
        <v>1510</v>
      </c>
      <c r="E511" s="3" t="s">
        <v>1511</v>
      </c>
      <c r="F511" s="2" t="n">
        <v>7</v>
      </c>
      <c r="G511" s="2" t="s">
        <v>162</v>
      </c>
      <c r="H511" s="3" t="s">
        <v>163</v>
      </c>
      <c r="I511" s="10" t="n">
        <v>23474</v>
      </c>
      <c r="J511" s="11" t="n">
        <f aca="false">I511/1000</f>
        <v>23.474</v>
      </c>
      <c r="K511" s="10" t="n">
        <v>360</v>
      </c>
      <c r="L511" s="12" t="n">
        <f aca="false">K511/1000</f>
        <v>0.36</v>
      </c>
      <c r="M511" s="13" t="n">
        <f aca="false">IF(SUMIFS($I$3:$I$30000,$B$3:$B$30000,$B511,$C$3:$C$30000,$C511,$D$3:$D$30000,$D511)=0,0,I511/SUMIFS($I$3:$I$30000,$B$3:$B$30000,$B511,$C$3:$C$30000,$C511,$D$3:$D$30000,$D511))</f>
        <v>0.000252181749752661</v>
      </c>
      <c r="N511" s="10" t="n">
        <v>0</v>
      </c>
      <c r="O511" s="11" t="n">
        <f aca="false">N511/1000</f>
        <v>0</v>
      </c>
      <c r="P511" s="10" t="n">
        <v>0</v>
      </c>
      <c r="Q511" s="12" t="n">
        <f aca="false">P511/1000</f>
        <v>0</v>
      </c>
      <c r="R511" s="10" t="n">
        <v>93083659</v>
      </c>
      <c r="S511" s="10" t="n">
        <v>376751</v>
      </c>
    </row>
    <row r="512" customFormat="false" ht="15" hidden="false" customHeight="false" outlineLevel="0" collapsed="false">
      <c r="A512" s="3" t="s">
        <v>761</v>
      </c>
      <c r="B512" s="2" t="s">
        <v>762</v>
      </c>
      <c r="C512" s="2" t="n">
        <v>2024</v>
      </c>
      <c r="D512" s="2" t="s">
        <v>1510</v>
      </c>
      <c r="E512" s="3" t="s">
        <v>1511</v>
      </c>
      <c r="F512" s="2" t="n">
        <v>8</v>
      </c>
      <c r="G512" s="2" t="s">
        <v>247</v>
      </c>
      <c r="H512" s="3" t="s">
        <v>248</v>
      </c>
      <c r="I512" s="10" t="n">
        <v>6188</v>
      </c>
      <c r="J512" s="11" t="n">
        <f aca="false">I512/1000</f>
        <v>6.188</v>
      </c>
      <c r="K512" s="10" t="n">
        <v>9</v>
      </c>
      <c r="L512" s="12" t="n">
        <f aca="false">K512/1000</f>
        <v>0.009</v>
      </c>
      <c r="M512" s="13" t="n">
        <f aca="false">IF(SUMIFS($I$3:$I$30000,$B$3:$B$30000,$B512,$C$3:$C$30000,$C512,$D$3:$D$30000,$D512)=0,0,I512/SUMIFS($I$3:$I$30000,$B$3:$B$30000,$B512,$C$3:$C$30000,$C512,$D$3:$D$30000,$D512))</f>
        <v>6.6477833665735E-005</v>
      </c>
      <c r="N512" s="10" t="n">
        <v>0</v>
      </c>
      <c r="O512" s="11" t="n">
        <f aca="false">N512/1000</f>
        <v>0</v>
      </c>
      <c r="P512" s="10" t="n">
        <v>0</v>
      </c>
      <c r="Q512" s="12" t="n">
        <f aca="false">P512/1000</f>
        <v>0</v>
      </c>
      <c r="R512" s="10" t="n">
        <v>93083659</v>
      </c>
      <c r="S512" s="10" t="n">
        <v>376751</v>
      </c>
    </row>
    <row r="513" customFormat="false" ht="15" hidden="false" customHeight="false" outlineLevel="0" collapsed="false">
      <c r="A513" s="3" t="s">
        <v>761</v>
      </c>
      <c r="B513" s="2" t="s">
        <v>762</v>
      </c>
      <c r="C513" s="2" t="n">
        <v>2024</v>
      </c>
      <c r="D513" s="2" t="s">
        <v>1510</v>
      </c>
      <c r="E513" s="3" t="s">
        <v>1511</v>
      </c>
      <c r="F513" s="2" t="n">
        <v>9</v>
      </c>
      <c r="G513" s="2" t="s">
        <v>142</v>
      </c>
      <c r="H513" s="3" t="s">
        <v>143</v>
      </c>
      <c r="I513" s="10" t="n">
        <v>5</v>
      </c>
      <c r="J513" s="11" t="n">
        <f aca="false">I513/1000</f>
        <v>0.005</v>
      </c>
      <c r="K513" s="10" t="n">
        <v>0</v>
      </c>
      <c r="L513" s="12" t="n">
        <f aca="false">K513/1000</f>
        <v>0</v>
      </c>
      <c r="M513" s="13" t="n">
        <f aca="false">IF(SUMIFS($I$3:$I$30000,$B$3:$B$30000,$B513,$C$3:$C$30000,$C513,$D$3:$D$30000,$D513)=0,0,I513/SUMIFS($I$3:$I$30000,$B$3:$B$30000,$B513,$C$3:$C$30000,$C513,$D$3:$D$30000,$D513))</f>
        <v>5.37151209322358E-008</v>
      </c>
      <c r="N513" s="10" t="n">
        <v>919969</v>
      </c>
      <c r="O513" s="11" t="n">
        <f aca="false">N513/1000</f>
        <v>919.969</v>
      </c>
      <c r="P513" s="10" t="n">
        <v>2764</v>
      </c>
      <c r="Q513" s="12" t="n">
        <f aca="false">P513/1000</f>
        <v>2.764</v>
      </c>
      <c r="R513" s="10" t="n">
        <v>93083659</v>
      </c>
      <c r="S513" s="10" t="n">
        <v>376751</v>
      </c>
    </row>
    <row r="514" customFormat="false" ht="15" hidden="false" customHeight="false" outlineLevel="0" collapsed="false">
      <c r="A514" s="3" t="s">
        <v>761</v>
      </c>
      <c r="B514" s="2" t="s">
        <v>762</v>
      </c>
      <c r="C514" s="2" t="n">
        <v>2024</v>
      </c>
      <c r="D514" s="2" t="s">
        <v>1510</v>
      </c>
      <c r="E514" s="3" t="s">
        <v>1511</v>
      </c>
      <c r="F514" s="2" t="n">
        <v>10</v>
      </c>
      <c r="G514" s="2" t="s">
        <v>911</v>
      </c>
      <c r="H514" s="3" t="s">
        <v>912</v>
      </c>
      <c r="I514" s="10" t="n">
        <v>0</v>
      </c>
      <c r="J514" s="11" t="n">
        <f aca="false">I514/1000</f>
        <v>0</v>
      </c>
      <c r="K514" s="10" t="n">
        <v>0</v>
      </c>
      <c r="L514" s="12" t="n">
        <f aca="false">K514/1000</f>
        <v>0</v>
      </c>
      <c r="M514" s="13" t="n">
        <f aca="false">IF(SUMIFS($I$3:$I$30000,$B$3:$B$30000,$B514,$C$3:$C$30000,$C514,$D$3:$D$30000,$D514)=0,0,I514/SUMIFS($I$3:$I$30000,$B$3:$B$30000,$B514,$C$3:$C$30000,$C514,$D$3:$D$30000,$D514))</f>
        <v>0</v>
      </c>
      <c r="N514" s="10" t="n">
        <v>101740</v>
      </c>
      <c r="O514" s="11" t="n">
        <f aca="false">N514/1000</f>
        <v>101.74</v>
      </c>
      <c r="P514" s="10" t="n">
        <v>293</v>
      </c>
      <c r="Q514" s="12" t="n">
        <f aca="false">P514/1000</f>
        <v>0.293</v>
      </c>
      <c r="R514" s="10" t="n">
        <v>93083659</v>
      </c>
      <c r="S514" s="10" t="n">
        <v>376751</v>
      </c>
    </row>
    <row r="515" customFormat="false" ht="15" hidden="false" customHeight="false" outlineLevel="0" collapsed="false">
      <c r="A515" s="3" t="s">
        <v>761</v>
      </c>
      <c r="B515" s="2" t="s">
        <v>762</v>
      </c>
      <c r="C515" s="2" t="n">
        <v>2024</v>
      </c>
      <c r="D515" s="2" t="s">
        <v>1510</v>
      </c>
      <c r="E515" s="3" t="s">
        <v>1511</v>
      </c>
      <c r="F515" s="2" t="n">
        <v>11</v>
      </c>
      <c r="G515" s="2" t="s">
        <v>197</v>
      </c>
      <c r="H515" s="3" t="s">
        <v>198</v>
      </c>
      <c r="I515" s="10" t="n">
        <v>0</v>
      </c>
      <c r="J515" s="11" t="n">
        <f aca="false">I515/1000</f>
        <v>0</v>
      </c>
      <c r="K515" s="10" t="n">
        <v>0</v>
      </c>
      <c r="L515" s="12" t="n">
        <f aca="false">K515/1000</f>
        <v>0</v>
      </c>
      <c r="M515" s="13" t="n">
        <f aca="false">IF(SUMIFS($I$3:$I$30000,$B$3:$B$30000,$B515,$C$3:$C$30000,$C515,$D$3:$D$30000,$D515)=0,0,I515/SUMIFS($I$3:$I$30000,$B$3:$B$30000,$B515,$C$3:$C$30000,$C515,$D$3:$D$30000,$D515))</f>
        <v>0</v>
      </c>
      <c r="N515" s="10" t="n">
        <v>7156</v>
      </c>
      <c r="O515" s="11" t="n">
        <f aca="false">N515/1000</f>
        <v>7.156</v>
      </c>
      <c r="P515" s="10" t="n">
        <v>1</v>
      </c>
      <c r="Q515" s="12" t="n">
        <f aca="false">P515/1000</f>
        <v>0.001</v>
      </c>
      <c r="R515" s="10" t="n">
        <v>93083659</v>
      </c>
      <c r="S515" s="10" t="n">
        <v>376751</v>
      </c>
    </row>
    <row r="516" customFormat="false" ht="15" hidden="false" customHeight="false" outlineLevel="0" collapsed="false">
      <c r="A516" s="3" t="s">
        <v>761</v>
      </c>
      <c r="B516" s="2" t="s">
        <v>762</v>
      </c>
      <c r="C516" s="2" t="n">
        <v>2024</v>
      </c>
      <c r="D516" s="2" t="s">
        <v>1510</v>
      </c>
      <c r="E516" s="3" t="s">
        <v>1511</v>
      </c>
      <c r="F516" s="2" t="n">
        <v>12</v>
      </c>
      <c r="G516" s="2" t="s">
        <v>132</v>
      </c>
      <c r="H516" s="3" t="s">
        <v>133</v>
      </c>
      <c r="I516" s="10" t="n">
        <v>0</v>
      </c>
      <c r="J516" s="11" t="n">
        <f aca="false">I516/1000</f>
        <v>0</v>
      </c>
      <c r="K516" s="10" t="n">
        <v>0</v>
      </c>
      <c r="L516" s="12" t="n">
        <f aca="false">K516/1000</f>
        <v>0</v>
      </c>
      <c r="M516" s="13" t="n">
        <f aca="false">IF(SUMIFS($I$3:$I$30000,$B$3:$B$30000,$B516,$C$3:$C$30000,$C516,$D$3:$D$30000,$D516)=0,0,I516/SUMIFS($I$3:$I$30000,$B$3:$B$30000,$B516,$C$3:$C$30000,$C516,$D$3:$D$30000,$D516))</f>
        <v>0</v>
      </c>
      <c r="N516" s="10" t="n">
        <v>41290</v>
      </c>
      <c r="O516" s="11" t="n">
        <f aca="false">N516/1000</f>
        <v>41.29</v>
      </c>
      <c r="P516" s="10" t="n">
        <v>120</v>
      </c>
      <c r="Q516" s="12" t="n">
        <f aca="false">P516/1000</f>
        <v>0.12</v>
      </c>
      <c r="R516" s="10" t="n">
        <v>93083659</v>
      </c>
      <c r="S516" s="10" t="n">
        <v>376751</v>
      </c>
    </row>
    <row r="517" customFormat="false" ht="15" hidden="false" customHeight="false" outlineLevel="0" collapsed="false">
      <c r="A517" s="3" t="s">
        <v>761</v>
      </c>
      <c r="B517" s="2" t="s">
        <v>762</v>
      </c>
      <c r="C517" s="2" t="n">
        <v>2024</v>
      </c>
      <c r="D517" s="2" t="s">
        <v>1510</v>
      </c>
      <c r="E517" s="3" t="s">
        <v>1511</v>
      </c>
      <c r="F517" s="2" t="n">
        <v>13</v>
      </c>
      <c r="G517" s="2" t="s">
        <v>122</v>
      </c>
      <c r="H517" s="3" t="s">
        <v>123</v>
      </c>
      <c r="I517" s="10" t="n">
        <v>0</v>
      </c>
      <c r="J517" s="11" t="n">
        <f aca="false">I517/1000</f>
        <v>0</v>
      </c>
      <c r="K517" s="10" t="n">
        <v>0</v>
      </c>
      <c r="L517" s="12" t="n">
        <f aca="false">K517/1000</f>
        <v>0</v>
      </c>
      <c r="M517" s="13" t="n">
        <f aca="false">IF(SUMIFS($I$3:$I$30000,$B$3:$B$30000,$B517,$C$3:$C$30000,$C517,$D$3:$D$30000,$D517)=0,0,I517/SUMIFS($I$3:$I$30000,$B$3:$B$30000,$B517,$C$3:$C$30000,$C517,$D$3:$D$30000,$D517))</f>
        <v>0</v>
      </c>
      <c r="N517" s="10" t="n">
        <v>43071</v>
      </c>
      <c r="O517" s="11" t="n">
        <f aca="false">N517/1000</f>
        <v>43.071</v>
      </c>
      <c r="P517" s="10" t="n">
        <v>130</v>
      </c>
      <c r="Q517" s="12" t="n">
        <f aca="false">P517/1000</f>
        <v>0.13</v>
      </c>
      <c r="R517" s="10" t="n">
        <v>93083659</v>
      </c>
      <c r="S517" s="10" t="n">
        <v>376751</v>
      </c>
    </row>
    <row r="518" customFormat="false" ht="15" hidden="false" customHeight="false" outlineLevel="0" collapsed="false">
      <c r="A518" s="3" t="s">
        <v>761</v>
      </c>
      <c r="B518" s="2" t="s">
        <v>762</v>
      </c>
      <c r="C518" s="2" t="n">
        <v>2024</v>
      </c>
      <c r="D518" s="2" t="s">
        <v>1510</v>
      </c>
      <c r="E518" s="3" t="s">
        <v>1511</v>
      </c>
      <c r="F518" s="2" t="n">
        <v>14</v>
      </c>
      <c r="G518" s="2" t="s">
        <v>171</v>
      </c>
      <c r="H518" s="3" t="s">
        <v>172</v>
      </c>
      <c r="I518" s="10" t="n">
        <v>0</v>
      </c>
      <c r="J518" s="11" t="n">
        <f aca="false">I518/1000</f>
        <v>0</v>
      </c>
      <c r="K518" s="10" t="n">
        <v>0</v>
      </c>
      <c r="L518" s="12" t="n">
        <f aca="false">K518/1000</f>
        <v>0</v>
      </c>
      <c r="M518" s="13" t="n">
        <f aca="false">IF(SUMIFS($I$3:$I$30000,$B$3:$B$30000,$B518,$C$3:$C$30000,$C518,$D$3:$D$30000,$D518)=0,0,I518/SUMIFS($I$3:$I$30000,$B$3:$B$30000,$B518,$C$3:$C$30000,$C518,$D$3:$D$30000,$D518))</f>
        <v>0</v>
      </c>
      <c r="N518" s="10" t="n">
        <v>1926298</v>
      </c>
      <c r="O518" s="11" t="n">
        <f aca="false">N518/1000</f>
        <v>1926.298</v>
      </c>
      <c r="P518" s="10" t="n">
        <v>7605</v>
      </c>
      <c r="Q518" s="12" t="n">
        <f aca="false">P518/1000</f>
        <v>7.605</v>
      </c>
      <c r="R518" s="10" t="n">
        <v>93083659</v>
      </c>
      <c r="S518" s="10" t="n">
        <v>376751</v>
      </c>
    </row>
    <row r="519" customFormat="false" ht="15" hidden="false" customHeight="false" outlineLevel="0" collapsed="false">
      <c r="A519" s="3" t="s">
        <v>761</v>
      </c>
      <c r="B519" s="2" t="s">
        <v>762</v>
      </c>
      <c r="C519" s="2" t="n">
        <v>2024</v>
      </c>
      <c r="D519" s="2" t="s">
        <v>1510</v>
      </c>
      <c r="E519" s="3" t="s">
        <v>1511</v>
      </c>
      <c r="F519" s="2" t="n">
        <v>15</v>
      </c>
      <c r="G519" s="2" t="s">
        <v>859</v>
      </c>
      <c r="H519" s="3" t="s">
        <v>860</v>
      </c>
      <c r="I519" s="10" t="n">
        <v>0</v>
      </c>
      <c r="J519" s="11" t="n">
        <f aca="false">I519/1000</f>
        <v>0</v>
      </c>
      <c r="K519" s="10" t="n">
        <v>0</v>
      </c>
      <c r="L519" s="12" t="n">
        <f aca="false">K519/1000</f>
        <v>0</v>
      </c>
      <c r="M519" s="13" t="n">
        <f aca="false">IF(SUMIFS($I$3:$I$30000,$B$3:$B$30000,$B519,$C$3:$C$30000,$C519,$D$3:$D$30000,$D519)=0,0,I519/SUMIFS($I$3:$I$30000,$B$3:$B$30000,$B519,$C$3:$C$30000,$C519,$D$3:$D$30000,$D519))</f>
        <v>0</v>
      </c>
      <c r="N519" s="10" t="n">
        <v>169399</v>
      </c>
      <c r="O519" s="11" t="n">
        <f aca="false">N519/1000</f>
        <v>169.399</v>
      </c>
      <c r="P519" s="10" t="n">
        <v>500</v>
      </c>
      <c r="Q519" s="12" t="n">
        <f aca="false">P519/1000</f>
        <v>0.5</v>
      </c>
      <c r="R519" s="10" t="n">
        <v>93083659</v>
      </c>
      <c r="S519" s="10" t="n">
        <v>376751</v>
      </c>
    </row>
    <row r="520" customFormat="false" ht="15" hidden="false" customHeight="false" outlineLevel="0" collapsed="false">
      <c r="A520" s="3" t="s">
        <v>761</v>
      </c>
      <c r="B520" s="2" t="s">
        <v>762</v>
      </c>
      <c r="C520" s="2" t="n">
        <v>2024</v>
      </c>
      <c r="D520" s="2" t="s">
        <v>1510</v>
      </c>
      <c r="E520" s="3" t="s">
        <v>1511</v>
      </c>
      <c r="F520" s="2" t="n">
        <v>16</v>
      </c>
      <c r="G520" s="2" t="s">
        <v>180</v>
      </c>
      <c r="H520" s="3" t="s">
        <v>181</v>
      </c>
      <c r="I520" s="10" t="n">
        <v>0</v>
      </c>
      <c r="J520" s="11" t="n">
        <f aca="false">I520/1000</f>
        <v>0</v>
      </c>
      <c r="K520" s="10" t="n">
        <v>0</v>
      </c>
      <c r="L520" s="12" t="n">
        <f aca="false">K520/1000</f>
        <v>0</v>
      </c>
      <c r="M520" s="13" t="n">
        <f aca="false">IF(SUMIFS($I$3:$I$30000,$B$3:$B$30000,$B520,$C$3:$C$30000,$C520,$D$3:$D$30000,$D520)=0,0,I520/SUMIFS($I$3:$I$30000,$B$3:$B$30000,$B520,$C$3:$C$30000,$C520,$D$3:$D$30000,$D520))</f>
        <v>0</v>
      </c>
      <c r="N520" s="10" t="n">
        <v>5677</v>
      </c>
      <c r="O520" s="11" t="n">
        <f aca="false">N520/1000</f>
        <v>5.677</v>
      </c>
      <c r="P520" s="10" t="n">
        <v>15</v>
      </c>
      <c r="Q520" s="12" t="n">
        <f aca="false">P520/1000</f>
        <v>0.015</v>
      </c>
      <c r="R520" s="10" t="n">
        <v>93083659</v>
      </c>
      <c r="S520" s="10" t="n">
        <v>376751</v>
      </c>
    </row>
    <row r="521" customFormat="false" ht="15" hidden="false" customHeight="false" outlineLevel="0" collapsed="false">
      <c r="A521" s="3" t="s">
        <v>761</v>
      </c>
      <c r="B521" s="2" t="s">
        <v>762</v>
      </c>
      <c r="C521" s="2" t="n">
        <v>2024</v>
      </c>
      <c r="D521" s="2" t="s">
        <v>1510</v>
      </c>
      <c r="E521" s="3" t="s">
        <v>1511</v>
      </c>
      <c r="F521" s="2" t="n">
        <v>17</v>
      </c>
      <c r="G521" s="2" t="s">
        <v>325</v>
      </c>
      <c r="H521" s="3" t="s">
        <v>326</v>
      </c>
      <c r="I521" s="10" t="n">
        <v>0</v>
      </c>
      <c r="J521" s="11" t="n">
        <f aca="false">I521/1000</f>
        <v>0</v>
      </c>
      <c r="K521" s="10" t="n">
        <v>0</v>
      </c>
      <c r="L521" s="12" t="n">
        <f aca="false">K521/1000</f>
        <v>0</v>
      </c>
      <c r="M521" s="13" t="n">
        <f aca="false">IF(SUMIFS($I$3:$I$30000,$B$3:$B$30000,$B521,$C$3:$C$30000,$C521,$D$3:$D$30000,$D521)=0,0,I521/SUMIFS($I$3:$I$30000,$B$3:$B$30000,$B521,$C$3:$C$30000,$C521,$D$3:$D$30000,$D521))</f>
        <v>0</v>
      </c>
      <c r="N521" s="10" t="n">
        <v>77832</v>
      </c>
      <c r="O521" s="11" t="n">
        <f aca="false">N521/1000</f>
        <v>77.832</v>
      </c>
      <c r="P521" s="10" t="n">
        <v>170</v>
      </c>
      <c r="Q521" s="12" t="n">
        <f aca="false">P521/1000</f>
        <v>0.17</v>
      </c>
      <c r="R521" s="10" t="n">
        <v>93083659</v>
      </c>
      <c r="S521" s="10" t="n">
        <v>376751</v>
      </c>
    </row>
    <row r="522" customFormat="false" ht="15" hidden="false" customHeight="false" outlineLevel="0" collapsed="false">
      <c r="A522" s="3" t="s">
        <v>761</v>
      </c>
      <c r="B522" s="2" t="s">
        <v>762</v>
      </c>
      <c r="C522" s="2" t="n">
        <v>2024</v>
      </c>
      <c r="D522" s="2" t="s">
        <v>1510</v>
      </c>
      <c r="E522" s="3" t="s">
        <v>1511</v>
      </c>
      <c r="F522" s="2" t="n">
        <v>18</v>
      </c>
      <c r="G522" s="2" t="s">
        <v>137</v>
      </c>
      <c r="H522" s="3" t="s">
        <v>138</v>
      </c>
      <c r="I522" s="10" t="n">
        <v>0</v>
      </c>
      <c r="J522" s="11" t="n">
        <f aca="false">I522/1000</f>
        <v>0</v>
      </c>
      <c r="K522" s="10" t="n">
        <v>0</v>
      </c>
      <c r="L522" s="12" t="n">
        <f aca="false">K522/1000</f>
        <v>0</v>
      </c>
      <c r="M522" s="13" t="n">
        <f aca="false">IF(SUMIFS($I$3:$I$30000,$B$3:$B$30000,$B522,$C$3:$C$30000,$C522,$D$3:$D$30000,$D522)=0,0,I522/SUMIFS($I$3:$I$30000,$B$3:$B$30000,$B522,$C$3:$C$30000,$C522,$D$3:$D$30000,$D522))</f>
        <v>0</v>
      </c>
      <c r="N522" s="10" t="n">
        <v>266590</v>
      </c>
      <c r="O522" s="11" t="n">
        <f aca="false">N522/1000</f>
        <v>266.59</v>
      </c>
      <c r="P522" s="10" t="n">
        <v>1002</v>
      </c>
      <c r="Q522" s="12" t="n">
        <f aca="false">P522/1000</f>
        <v>1.002</v>
      </c>
      <c r="R522" s="10" t="n">
        <v>93083659</v>
      </c>
      <c r="S522" s="10" t="n">
        <v>376751</v>
      </c>
    </row>
    <row r="523" customFormat="false" ht="15" hidden="false" customHeight="false" outlineLevel="0" collapsed="false">
      <c r="A523" s="3" t="s">
        <v>761</v>
      </c>
      <c r="B523" s="2" t="s">
        <v>762</v>
      </c>
      <c r="C523" s="2" t="n">
        <v>2024</v>
      </c>
      <c r="D523" s="2" t="s">
        <v>1510</v>
      </c>
      <c r="E523" s="3" t="s">
        <v>1511</v>
      </c>
      <c r="F523" s="2" t="n">
        <v>19</v>
      </c>
      <c r="G523" s="2" t="s">
        <v>210</v>
      </c>
      <c r="H523" s="3" t="s">
        <v>211</v>
      </c>
      <c r="I523" s="10" t="n">
        <v>0</v>
      </c>
      <c r="J523" s="11" t="n">
        <f aca="false">I523/1000</f>
        <v>0</v>
      </c>
      <c r="K523" s="10" t="n">
        <v>0</v>
      </c>
      <c r="L523" s="12" t="n">
        <f aca="false">K523/1000</f>
        <v>0</v>
      </c>
      <c r="M523" s="13" t="n">
        <f aca="false">IF(SUMIFS($I$3:$I$30000,$B$3:$B$30000,$B523,$C$3:$C$30000,$C523,$D$3:$D$30000,$D523)=0,0,I523/SUMIFS($I$3:$I$30000,$B$3:$B$30000,$B523,$C$3:$C$30000,$C523,$D$3:$D$30000,$D523))</f>
        <v>0</v>
      </c>
      <c r="N523" s="10" t="n">
        <v>86184</v>
      </c>
      <c r="O523" s="11" t="n">
        <f aca="false">N523/1000</f>
        <v>86.184</v>
      </c>
      <c r="P523" s="10" t="n">
        <v>140</v>
      </c>
      <c r="Q523" s="12" t="n">
        <f aca="false">P523/1000</f>
        <v>0.14</v>
      </c>
      <c r="R523" s="10" t="n">
        <v>93083659</v>
      </c>
      <c r="S523" s="10" t="n">
        <v>376751</v>
      </c>
    </row>
    <row r="524" customFormat="false" ht="15" hidden="false" customHeight="false" outlineLevel="0" collapsed="false">
      <c r="A524" s="3" t="s">
        <v>761</v>
      </c>
      <c r="B524" s="2" t="s">
        <v>762</v>
      </c>
      <c r="C524" s="2" t="n">
        <v>2024</v>
      </c>
      <c r="D524" s="2" t="s">
        <v>1512</v>
      </c>
      <c r="E524" s="3" t="s">
        <v>1513</v>
      </c>
      <c r="F524" s="2" t="n">
        <v>1</v>
      </c>
      <c r="G524" s="2" t="s">
        <v>102</v>
      </c>
      <c r="H524" s="3" t="s">
        <v>103</v>
      </c>
      <c r="I524" s="10" t="n">
        <v>736142</v>
      </c>
      <c r="J524" s="11" t="n">
        <f aca="false">I524/1000</f>
        <v>736.142</v>
      </c>
      <c r="K524" s="10" t="n">
        <v>3556</v>
      </c>
      <c r="L524" s="12" t="n">
        <f aca="false">K524/1000</f>
        <v>3.556</v>
      </c>
      <c r="M524" s="13" t="n">
        <f aca="false">IF(SUMIFS($I$3:$I$30000,$B$3:$B$30000,$B524,$C$3:$C$30000,$C524,$D$3:$D$30000,$D524)=0,0,I524/SUMIFS($I$3:$I$30000,$B$3:$B$30000,$B524,$C$3:$C$30000,$C524,$D$3:$D$30000,$D524))</f>
        <v>0.585209458213293</v>
      </c>
      <c r="N524" s="10" t="n">
        <v>7267</v>
      </c>
      <c r="O524" s="11" t="n">
        <f aca="false">N524/1000</f>
        <v>7.267</v>
      </c>
      <c r="P524" s="10" t="n">
        <v>24</v>
      </c>
      <c r="Q524" s="12" t="n">
        <f aca="false">P524/1000</f>
        <v>0.024</v>
      </c>
      <c r="R524" s="10" t="n">
        <v>1257912</v>
      </c>
      <c r="S524" s="10" t="n">
        <v>5402</v>
      </c>
    </row>
    <row r="525" customFormat="false" ht="15" hidden="false" customHeight="false" outlineLevel="0" collapsed="false">
      <c r="A525" s="3" t="s">
        <v>761</v>
      </c>
      <c r="B525" s="2" t="s">
        <v>762</v>
      </c>
      <c r="C525" s="2" t="n">
        <v>2024</v>
      </c>
      <c r="D525" s="2" t="s">
        <v>1512</v>
      </c>
      <c r="E525" s="3" t="s">
        <v>1513</v>
      </c>
      <c r="F525" s="2" t="n">
        <v>2</v>
      </c>
      <c r="G525" s="2" t="s">
        <v>137</v>
      </c>
      <c r="H525" s="3" t="s">
        <v>138</v>
      </c>
      <c r="I525" s="10" t="n">
        <v>203950</v>
      </c>
      <c r="J525" s="11" t="n">
        <f aca="false">I525/1000</f>
        <v>203.95</v>
      </c>
      <c r="K525" s="10" t="n">
        <v>648</v>
      </c>
      <c r="L525" s="12" t="n">
        <f aca="false">K525/1000</f>
        <v>0.648</v>
      </c>
      <c r="M525" s="13" t="n">
        <f aca="false">IF(SUMIFS($I$3:$I$30000,$B$3:$B$30000,$B525,$C$3:$C$30000,$C525,$D$3:$D$30000,$D525)=0,0,I525/SUMIFS($I$3:$I$30000,$B$3:$B$30000,$B525,$C$3:$C$30000,$C525,$D$3:$D$30000,$D525))</f>
        <v>0.162133758164323</v>
      </c>
      <c r="N525" s="10" t="n">
        <v>0</v>
      </c>
      <c r="O525" s="11" t="n">
        <f aca="false">N525/1000</f>
        <v>0</v>
      </c>
      <c r="P525" s="10" t="n">
        <v>0</v>
      </c>
      <c r="Q525" s="12" t="n">
        <f aca="false">P525/1000</f>
        <v>0</v>
      </c>
      <c r="R525" s="10" t="n">
        <v>1257912</v>
      </c>
      <c r="S525" s="10" t="n">
        <v>5402</v>
      </c>
    </row>
    <row r="526" customFormat="false" ht="15" hidden="false" customHeight="false" outlineLevel="0" collapsed="false">
      <c r="A526" s="3" t="s">
        <v>761</v>
      </c>
      <c r="B526" s="2" t="s">
        <v>762</v>
      </c>
      <c r="C526" s="2" t="n">
        <v>2024</v>
      </c>
      <c r="D526" s="2" t="s">
        <v>1512</v>
      </c>
      <c r="E526" s="3" t="s">
        <v>1513</v>
      </c>
      <c r="F526" s="2" t="n">
        <v>3</v>
      </c>
      <c r="G526" s="2" t="s">
        <v>147</v>
      </c>
      <c r="H526" s="3" t="s">
        <v>148</v>
      </c>
      <c r="I526" s="10" t="n">
        <v>146674</v>
      </c>
      <c r="J526" s="11" t="n">
        <f aca="false">I526/1000</f>
        <v>146.674</v>
      </c>
      <c r="K526" s="10" t="n">
        <v>613</v>
      </c>
      <c r="L526" s="12" t="n">
        <f aca="false">K526/1000</f>
        <v>0.613</v>
      </c>
      <c r="M526" s="13" t="n">
        <f aca="false">IF(SUMIFS($I$3:$I$30000,$B$3:$B$30000,$B526,$C$3:$C$30000,$C526,$D$3:$D$30000,$D526)=0,0,I526/SUMIFS($I$3:$I$30000,$B$3:$B$30000,$B526,$C$3:$C$30000,$C526,$D$3:$D$30000,$D526))</f>
        <v>0.116601161289502</v>
      </c>
      <c r="N526" s="10" t="n">
        <v>4871</v>
      </c>
      <c r="O526" s="11" t="n">
        <f aca="false">N526/1000</f>
        <v>4.871</v>
      </c>
      <c r="P526" s="10" t="n">
        <v>9</v>
      </c>
      <c r="Q526" s="12" t="n">
        <f aca="false">P526/1000</f>
        <v>0.009</v>
      </c>
      <c r="R526" s="10" t="n">
        <v>1257912</v>
      </c>
      <c r="S526" s="10" t="n">
        <v>5402</v>
      </c>
    </row>
    <row r="527" customFormat="false" ht="15" hidden="false" customHeight="false" outlineLevel="0" collapsed="false">
      <c r="A527" s="3" t="s">
        <v>761</v>
      </c>
      <c r="B527" s="2" t="s">
        <v>762</v>
      </c>
      <c r="C527" s="2" t="n">
        <v>2024</v>
      </c>
      <c r="D527" s="2" t="s">
        <v>1512</v>
      </c>
      <c r="E527" s="3" t="s">
        <v>1513</v>
      </c>
      <c r="F527" s="2" t="n">
        <v>4</v>
      </c>
      <c r="G527" s="2" t="s">
        <v>97</v>
      </c>
      <c r="H527" s="3" t="s">
        <v>98</v>
      </c>
      <c r="I527" s="10" t="n">
        <v>135296</v>
      </c>
      <c r="J527" s="11" t="n">
        <f aca="false">I527/1000</f>
        <v>135.296</v>
      </c>
      <c r="K527" s="10" t="n">
        <v>472</v>
      </c>
      <c r="L527" s="12" t="n">
        <f aca="false">K527/1000</f>
        <v>0.472</v>
      </c>
      <c r="M527" s="13" t="n">
        <f aca="false">IF(SUMIFS($I$3:$I$30000,$B$3:$B$30000,$B527,$C$3:$C$30000,$C527,$D$3:$D$30000,$D527)=0,0,I527/SUMIFS($I$3:$I$30000,$B$3:$B$30000,$B527,$C$3:$C$30000,$C527,$D$3:$D$30000,$D527))</f>
        <v>0.107556013457221</v>
      </c>
      <c r="N527" s="10" t="n">
        <v>352</v>
      </c>
      <c r="O527" s="11" t="n">
        <f aca="false">N527/1000</f>
        <v>0.352</v>
      </c>
      <c r="P527" s="10" t="n">
        <v>3</v>
      </c>
      <c r="Q527" s="12" t="n">
        <f aca="false">P527/1000</f>
        <v>0.003</v>
      </c>
      <c r="R527" s="10" t="n">
        <v>1257912</v>
      </c>
      <c r="S527" s="10" t="n">
        <v>5402</v>
      </c>
    </row>
    <row r="528" customFormat="false" ht="15" hidden="false" customHeight="false" outlineLevel="0" collapsed="false">
      <c r="A528" s="3" t="s">
        <v>761</v>
      </c>
      <c r="B528" s="2" t="s">
        <v>762</v>
      </c>
      <c r="C528" s="2" t="n">
        <v>2024</v>
      </c>
      <c r="D528" s="2" t="s">
        <v>1512</v>
      </c>
      <c r="E528" s="3" t="s">
        <v>1513</v>
      </c>
      <c r="F528" s="2" t="n">
        <v>5</v>
      </c>
      <c r="G528" s="2" t="s">
        <v>377</v>
      </c>
      <c r="H528" s="3" t="s">
        <v>378</v>
      </c>
      <c r="I528" s="10" t="n">
        <v>20443</v>
      </c>
      <c r="J528" s="11" t="n">
        <f aca="false">I528/1000</f>
        <v>20.443</v>
      </c>
      <c r="K528" s="10" t="n">
        <v>96</v>
      </c>
      <c r="L528" s="12" t="n">
        <f aca="false">K528/1000</f>
        <v>0.096</v>
      </c>
      <c r="M528" s="13" t="n">
        <f aca="false">IF(SUMIFS($I$3:$I$30000,$B$3:$B$30000,$B528,$C$3:$C$30000,$C528,$D$3:$D$30000,$D528)=0,0,I528/SUMIFS($I$3:$I$30000,$B$3:$B$30000,$B528,$C$3:$C$30000,$C528,$D$3:$D$30000,$D528))</f>
        <v>0.0162515342885671</v>
      </c>
      <c r="N528" s="10" t="n">
        <v>0</v>
      </c>
      <c r="O528" s="11" t="n">
        <f aca="false">N528/1000</f>
        <v>0</v>
      </c>
      <c r="P528" s="10" t="n">
        <v>0</v>
      </c>
      <c r="Q528" s="12" t="n">
        <f aca="false">P528/1000</f>
        <v>0</v>
      </c>
      <c r="R528" s="10" t="n">
        <v>1257912</v>
      </c>
      <c r="S528" s="10" t="n">
        <v>5402</v>
      </c>
    </row>
    <row r="529" customFormat="false" ht="15" hidden="false" customHeight="false" outlineLevel="0" collapsed="false">
      <c r="A529" s="3" t="s">
        <v>761</v>
      </c>
      <c r="B529" s="2" t="s">
        <v>762</v>
      </c>
      <c r="C529" s="2" t="n">
        <v>2024</v>
      </c>
      <c r="D529" s="2" t="s">
        <v>1512</v>
      </c>
      <c r="E529" s="3" t="s">
        <v>1513</v>
      </c>
      <c r="F529" s="2" t="n">
        <v>6</v>
      </c>
      <c r="G529" s="2" t="s">
        <v>107</v>
      </c>
      <c r="H529" s="3" t="s">
        <v>108</v>
      </c>
      <c r="I529" s="10" t="n">
        <v>13482</v>
      </c>
      <c r="J529" s="11" t="n">
        <f aca="false">I529/1000</f>
        <v>13.482</v>
      </c>
      <c r="K529" s="10" t="n">
        <v>16</v>
      </c>
      <c r="L529" s="12" t="n">
        <f aca="false">K529/1000</f>
        <v>0.016</v>
      </c>
      <c r="M529" s="13" t="n">
        <f aca="false">IF(SUMIFS($I$3:$I$30000,$B$3:$B$30000,$B529,$C$3:$C$30000,$C529,$D$3:$D$30000,$D529)=0,0,I529/SUMIFS($I$3:$I$30000,$B$3:$B$30000,$B529,$C$3:$C$30000,$C529,$D$3:$D$30000,$D529))</f>
        <v>0.0107177608608551</v>
      </c>
      <c r="N529" s="10" t="n">
        <v>626284</v>
      </c>
      <c r="O529" s="11" t="n">
        <f aca="false">N529/1000</f>
        <v>626.284</v>
      </c>
      <c r="P529" s="10" t="n">
        <v>2500</v>
      </c>
      <c r="Q529" s="12" t="n">
        <f aca="false">P529/1000</f>
        <v>2.5</v>
      </c>
      <c r="R529" s="10" t="n">
        <v>1257912</v>
      </c>
      <c r="S529" s="10" t="n">
        <v>5402</v>
      </c>
    </row>
    <row r="530" customFormat="false" ht="15" hidden="false" customHeight="false" outlineLevel="0" collapsed="false">
      <c r="A530" s="3" t="s">
        <v>761</v>
      </c>
      <c r="B530" s="2" t="s">
        <v>762</v>
      </c>
      <c r="C530" s="2" t="n">
        <v>2024</v>
      </c>
      <c r="D530" s="2" t="s">
        <v>1512</v>
      </c>
      <c r="E530" s="3" t="s">
        <v>1513</v>
      </c>
      <c r="F530" s="2" t="n">
        <v>7</v>
      </c>
      <c r="G530" s="2" t="s">
        <v>162</v>
      </c>
      <c r="H530" s="3" t="s">
        <v>163</v>
      </c>
      <c r="I530" s="10" t="n">
        <v>976</v>
      </c>
      <c r="J530" s="11" t="n">
        <f aca="false">I530/1000</f>
        <v>0.976</v>
      </c>
      <c r="K530" s="10" t="n">
        <v>1</v>
      </c>
      <c r="L530" s="12" t="n">
        <f aca="false">K530/1000</f>
        <v>0.001</v>
      </c>
      <c r="M530" s="13" t="n">
        <f aca="false">IF(SUMIFS($I$3:$I$30000,$B$3:$B$30000,$B530,$C$3:$C$30000,$C530,$D$3:$D$30000,$D530)=0,0,I530/SUMIFS($I$3:$I$30000,$B$3:$B$30000,$B530,$C$3:$C$30000,$C530,$D$3:$D$30000,$D530))</f>
        <v>0.000775888933407106</v>
      </c>
      <c r="N530" s="10" t="n">
        <v>0</v>
      </c>
      <c r="O530" s="11" t="n">
        <f aca="false">N530/1000</f>
        <v>0</v>
      </c>
      <c r="P530" s="10" t="n">
        <v>0</v>
      </c>
      <c r="Q530" s="12" t="n">
        <f aca="false">P530/1000</f>
        <v>0</v>
      </c>
      <c r="R530" s="10" t="n">
        <v>1257912</v>
      </c>
      <c r="S530" s="10" t="n">
        <v>5402</v>
      </c>
    </row>
    <row r="531" customFormat="false" ht="15" hidden="false" customHeight="false" outlineLevel="0" collapsed="false">
      <c r="A531" s="3" t="s">
        <v>761</v>
      </c>
      <c r="B531" s="2" t="s">
        <v>762</v>
      </c>
      <c r="C531" s="2" t="n">
        <v>2024</v>
      </c>
      <c r="D531" s="2" t="s">
        <v>1512</v>
      </c>
      <c r="E531" s="3" t="s">
        <v>1513</v>
      </c>
      <c r="F531" s="2" t="n">
        <v>8</v>
      </c>
      <c r="G531" s="2" t="s">
        <v>247</v>
      </c>
      <c r="H531" s="3" t="s">
        <v>248</v>
      </c>
      <c r="I531" s="10" t="n">
        <v>860</v>
      </c>
      <c r="J531" s="11" t="n">
        <f aca="false">I531/1000</f>
        <v>0.86</v>
      </c>
      <c r="K531" s="10" t="n">
        <v>0</v>
      </c>
      <c r="L531" s="12" t="n">
        <f aca="false">K531/1000</f>
        <v>0</v>
      </c>
      <c r="M531" s="13" t="n">
        <f aca="false">IF(SUMIFS($I$3:$I$30000,$B$3:$B$30000,$B531,$C$3:$C$30000,$C531,$D$3:$D$30000,$D531)=0,0,I531/SUMIFS($I$3:$I$30000,$B$3:$B$30000,$B531,$C$3:$C$30000,$C531,$D$3:$D$30000,$D531))</f>
        <v>0.000683672625748065</v>
      </c>
      <c r="N531" s="10" t="n">
        <v>1650</v>
      </c>
      <c r="O531" s="11" t="n">
        <f aca="false">N531/1000</f>
        <v>1.65</v>
      </c>
      <c r="P531" s="10" t="n">
        <v>1</v>
      </c>
      <c r="Q531" s="12" t="n">
        <f aca="false">P531/1000</f>
        <v>0.001</v>
      </c>
      <c r="R531" s="10" t="n">
        <v>1257912</v>
      </c>
      <c r="S531" s="10" t="n">
        <v>5402</v>
      </c>
    </row>
    <row r="532" customFormat="false" ht="15" hidden="false" customHeight="false" outlineLevel="0" collapsed="false">
      <c r="A532" s="3" t="s">
        <v>761</v>
      </c>
      <c r="B532" s="2" t="s">
        <v>762</v>
      </c>
      <c r="C532" s="2" t="n">
        <v>2024</v>
      </c>
      <c r="D532" s="2" t="s">
        <v>1512</v>
      </c>
      <c r="E532" s="3" t="s">
        <v>1513</v>
      </c>
      <c r="F532" s="2" t="n">
        <v>9</v>
      </c>
      <c r="G532" s="2" t="s">
        <v>951</v>
      </c>
      <c r="H532" s="3" t="s">
        <v>952</v>
      </c>
      <c r="I532" s="10" t="n">
        <v>89</v>
      </c>
      <c r="J532" s="11" t="n">
        <f aca="false">I532/1000</f>
        <v>0.089</v>
      </c>
      <c r="K532" s="10" t="n">
        <v>0</v>
      </c>
      <c r="L532" s="12" t="n">
        <f aca="false">K532/1000</f>
        <v>0</v>
      </c>
      <c r="M532" s="13" t="n">
        <f aca="false">IF(SUMIFS($I$3:$I$30000,$B$3:$B$30000,$B532,$C$3:$C$30000,$C532,$D$3:$D$30000,$D532)=0,0,I532/SUMIFS($I$3:$I$30000,$B$3:$B$30000,$B532,$C$3:$C$30000,$C532,$D$3:$D$30000,$D532))</f>
        <v>7.075216708323E-005</v>
      </c>
      <c r="N532" s="10" t="n">
        <v>0</v>
      </c>
      <c r="O532" s="11" t="n">
        <f aca="false">N532/1000</f>
        <v>0</v>
      </c>
      <c r="P532" s="10" t="n">
        <v>0</v>
      </c>
      <c r="Q532" s="12" t="n">
        <f aca="false">P532/1000</f>
        <v>0</v>
      </c>
      <c r="R532" s="10" t="n">
        <v>1257912</v>
      </c>
      <c r="S532" s="10" t="n">
        <v>5402</v>
      </c>
    </row>
    <row r="533" customFormat="false" ht="15" hidden="false" customHeight="false" outlineLevel="0" collapsed="false">
      <c r="A533" s="3" t="s">
        <v>761</v>
      </c>
      <c r="B533" s="2" t="s">
        <v>762</v>
      </c>
      <c r="C533" s="2" t="n">
        <v>2024</v>
      </c>
      <c r="D533" s="2" t="s">
        <v>1512</v>
      </c>
      <c r="E533" s="3" t="s">
        <v>1513</v>
      </c>
      <c r="F533" s="2" t="n">
        <v>10</v>
      </c>
      <c r="G533" s="2" t="s">
        <v>325</v>
      </c>
      <c r="H533" s="3" t="s">
        <v>326</v>
      </c>
      <c r="I533" s="10" t="n">
        <v>0</v>
      </c>
      <c r="J533" s="11" t="n">
        <f aca="false">I533/1000</f>
        <v>0</v>
      </c>
      <c r="K533" s="10" t="n">
        <v>0</v>
      </c>
      <c r="L533" s="12" t="n">
        <f aca="false">K533/1000</f>
        <v>0</v>
      </c>
      <c r="M533" s="13" t="n">
        <f aca="false">IF(SUMIFS($I$3:$I$30000,$B$3:$B$30000,$B533,$C$3:$C$30000,$C533,$D$3:$D$30000,$D533)=0,0,I533/SUMIFS($I$3:$I$30000,$B$3:$B$30000,$B533,$C$3:$C$30000,$C533,$D$3:$D$30000,$D533))</f>
        <v>0</v>
      </c>
      <c r="N533" s="10" t="n">
        <v>8780</v>
      </c>
      <c r="O533" s="11" t="n">
        <f aca="false">N533/1000</f>
        <v>8.78</v>
      </c>
      <c r="P533" s="10" t="n">
        <v>20</v>
      </c>
      <c r="Q533" s="12" t="n">
        <f aca="false">P533/1000</f>
        <v>0.02</v>
      </c>
      <c r="R533" s="10" t="n">
        <v>1257912</v>
      </c>
      <c r="S533" s="10" t="n">
        <v>5402</v>
      </c>
    </row>
    <row r="534" customFormat="false" ht="15" hidden="false" customHeight="false" outlineLevel="0" collapsed="false">
      <c r="A534" s="3" t="s">
        <v>761</v>
      </c>
      <c r="B534" s="2" t="s">
        <v>762</v>
      </c>
      <c r="C534" s="2" t="n">
        <v>2024</v>
      </c>
      <c r="D534" s="2" t="s">
        <v>1512</v>
      </c>
      <c r="E534" s="3" t="s">
        <v>1513</v>
      </c>
      <c r="F534" s="2" t="n">
        <v>11</v>
      </c>
      <c r="G534" s="2" t="s">
        <v>180</v>
      </c>
      <c r="H534" s="3" t="s">
        <v>181</v>
      </c>
      <c r="I534" s="10" t="n">
        <v>0</v>
      </c>
      <c r="J534" s="11" t="n">
        <f aca="false">I534/1000</f>
        <v>0</v>
      </c>
      <c r="K534" s="10" t="n">
        <v>0</v>
      </c>
      <c r="L534" s="12" t="n">
        <f aca="false">K534/1000</f>
        <v>0</v>
      </c>
      <c r="M534" s="13" t="n">
        <f aca="false">IF(SUMIFS($I$3:$I$30000,$B$3:$B$30000,$B534,$C$3:$C$30000,$C534,$D$3:$D$30000,$D534)=0,0,I534/SUMIFS($I$3:$I$30000,$B$3:$B$30000,$B534,$C$3:$C$30000,$C534,$D$3:$D$30000,$D534))</f>
        <v>0</v>
      </c>
      <c r="N534" s="10" t="n">
        <v>416</v>
      </c>
      <c r="O534" s="11" t="n">
        <f aca="false">N534/1000</f>
        <v>0.416</v>
      </c>
      <c r="P534" s="10" t="n">
        <v>1</v>
      </c>
      <c r="Q534" s="12" t="n">
        <f aca="false">P534/1000</f>
        <v>0.001</v>
      </c>
      <c r="R534" s="10" t="n">
        <v>1257912</v>
      </c>
      <c r="S534" s="10" t="n">
        <v>5402</v>
      </c>
    </row>
    <row r="535" customFormat="false" ht="15" hidden="false" customHeight="false" outlineLevel="0" collapsed="false">
      <c r="A535" s="3" t="s">
        <v>761</v>
      </c>
      <c r="B535" s="2" t="s">
        <v>762</v>
      </c>
      <c r="C535" s="2" t="n">
        <v>2025</v>
      </c>
      <c r="D535" s="2" t="s">
        <v>1510</v>
      </c>
      <c r="E535" s="3" t="s">
        <v>1511</v>
      </c>
      <c r="F535" s="2" t="n">
        <v>1</v>
      </c>
      <c r="G535" s="2" t="s">
        <v>107</v>
      </c>
      <c r="H535" s="3" t="s">
        <v>108</v>
      </c>
      <c r="I535" s="10" t="n">
        <v>81338139</v>
      </c>
      <c r="J535" s="11" t="n">
        <f aca="false">I535/1000</f>
        <v>81338.139</v>
      </c>
      <c r="K535" s="10" t="n">
        <v>256400</v>
      </c>
      <c r="L535" s="12" t="n">
        <f aca="false">K535/1000</f>
        <v>256.4</v>
      </c>
      <c r="M535" s="13" t="n">
        <f aca="false">IF(SUMIFS($I$3:$I$30000,$B$3:$B$30000,$B535,$C$3:$C$30000,$C535,$D$3:$D$30000,$D535)=0,0,I535/SUMIFS($I$3:$I$30000,$B$3:$B$30000,$B535,$C$3:$C$30000,$C535,$D$3:$D$30000,$D535))</f>
        <v>0.955749085660672</v>
      </c>
      <c r="N535" s="10" t="n">
        <v>3949497</v>
      </c>
      <c r="O535" s="11" t="n">
        <f aca="false">N535/1000</f>
        <v>3949.497</v>
      </c>
      <c r="P535" s="10" t="n">
        <v>12611</v>
      </c>
      <c r="Q535" s="12" t="n">
        <f aca="false">P535/1000</f>
        <v>12.611</v>
      </c>
      <c r="R535" s="10" t="n">
        <v>85104072</v>
      </c>
      <c r="S535" s="10" t="n">
        <v>269902</v>
      </c>
    </row>
    <row r="536" customFormat="false" ht="15" hidden="false" customHeight="false" outlineLevel="0" collapsed="false">
      <c r="A536" s="3" t="s">
        <v>761</v>
      </c>
      <c r="B536" s="2" t="s">
        <v>762</v>
      </c>
      <c r="C536" s="2" t="n">
        <v>2025</v>
      </c>
      <c r="D536" s="2" t="s">
        <v>1510</v>
      </c>
      <c r="E536" s="3" t="s">
        <v>1511</v>
      </c>
      <c r="F536" s="2" t="n">
        <v>2</v>
      </c>
      <c r="G536" s="2" t="s">
        <v>102</v>
      </c>
      <c r="H536" s="3" t="s">
        <v>103</v>
      </c>
      <c r="I536" s="10" t="n">
        <v>2250464</v>
      </c>
      <c r="J536" s="11" t="n">
        <f aca="false">I536/1000</f>
        <v>2250.464</v>
      </c>
      <c r="K536" s="10" t="n">
        <v>7077</v>
      </c>
      <c r="L536" s="12" t="n">
        <f aca="false">K536/1000</f>
        <v>7.077</v>
      </c>
      <c r="M536" s="13" t="n">
        <f aca="false">IF(SUMIFS($I$3:$I$30000,$B$3:$B$30000,$B536,$C$3:$C$30000,$C536,$D$3:$D$30000,$D536)=0,0,I536/SUMIFS($I$3:$I$30000,$B$3:$B$30000,$B536,$C$3:$C$30000,$C536,$D$3:$D$30000,$D536))</f>
        <v>0.0264436700514166</v>
      </c>
      <c r="N536" s="10" t="n">
        <v>17065814</v>
      </c>
      <c r="O536" s="11" t="n">
        <f aca="false">N536/1000</f>
        <v>17065.814</v>
      </c>
      <c r="P536" s="10" t="n">
        <v>49091</v>
      </c>
      <c r="Q536" s="12" t="n">
        <f aca="false">P536/1000</f>
        <v>49.091</v>
      </c>
      <c r="R536" s="10" t="n">
        <v>85104072</v>
      </c>
      <c r="S536" s="10" t="n">
        <v>269902</v>
      </c>
    </row>
    <row r="537" customFormat="false" ht="15" hidden="false" customHeight="false" outlineLevel="0" collapsed="false">
      <c r="A537" s="3" t="s">
        <v>761</v>
      </c>
      <c r="B537" s="2" t="s">
        <v>762</v>
      </c>
      <c r="C537" s="2" t="n">
        <v>2025</v>
      </c>
      <c r="D537" s="2" t="s">
        <v>1510</v>
      </c>
      <c r="E537" s="3" t="s">
        <v>1511</v>
      </c>
      <c r="F537" s="2" t="n">
        <v>3</v>
      </c>
      <c r="G537" s="2" t="s">
        <v>97</v>
      </c>
      <c r="H537" s="3" t="s">
        <v>98</v>
      </c>
      <c r="I537" s="10" t="n">
        <v>702679</v>
      </c>
      <c r="J537" s="11" t="n">
        <f aca="false">I537/1000</f>
        <v>702.679</v>
      </c>
      <c r="K537" s="10" t="n">
        <v>2087</v>
      </c>
      <c r="L537" s="12" t="n">
        <f aca="false">K537/1000</f>
        <v>2.087</v>
      </c>
      <c r="M537" s="13" t="n">
        <f aca="false">IF(SUMIFS($I$3:$I$30000,$B$3:$B$30000,$B537,$C$3:$C$30000,$C537,$D$3:$D$30000,$D537)=0,0,I537/SUMIFS($I$3:$I$30000,$B$3:$B$30000,$B537,$C$3:$C$30000,$C537,$D$3:$D$30000,$D537))</f>
        <v>0.0082567024524984</v>
      </c>
      <c r="N537" s="10" t="n">
        <v>12597122</v>
      </c>
      <c r="O537" s="11" t="n">
        <f aca="false">N537/1000</f>
        <v>12597.122</v>
      </c>
      <c r="P537" s="10" t="n">
        <v>36335</v>
      </c>
      <c r="Q537" s="12" t="n">
        <f aca="false">P537/1000</f>
        <v>36.335</v>
      </c>
      <c r="R537" s="10" t="n">
        <v>85104072</v>
      </c>
      <c r="S537" s="10" t="n">
        <v>269902</v>
      </c>
    </row>
    <row r="538" customFormat="false" ht="15" hidden="false" customHeight="false" outlineLevel="0" collapsed="false">
      <c r="A538" s="3" t="s">
        <v>761</v>
      </c>
      <c r="B538" s="2" t="s">
        <v>762</v>
      </c>
      <c r="C538" s="2" t="n">
        <v>2025</v>
      </c>
      <c r="D538" s="2" t="s">
        <v>1510</v>
      </c>
      <c r="E538" s="3" t="s">
        <v>1511</v>
      </c>
      <c r="F538" s="2" t="n">
        <v>4</v>
      </c>
      <c r="G538" s="2" t="s">
        <v>377</v>
      </c>
      <c r="H538" s="3" t="s">
        <v>378</v>
      </c>
      <c r="I538" s="10" t="n">
        <v>386364</v>
      </c>
      <c r="J538" s="11" t="n">
        <f aca="false">I538/1000</f>
        <v>386.364</v>
      </c>
      <c r="K538" s="10" t="n">
        <v>2552</v>
      </c>
      <c r="L538" s="12" t="n">
        <f aca="false">K538/1000</f>
        <v>2.552</v>
      </c>
      <c r="M538" s="13" t="n">
        <f aca="false">IF(SUMIFS($I$3:$I$30000,$B$3:$B$30000,$B538,$C$3:$C$30000,$C538,$D$3:$D$30000,$D538)=0,0,I538/SUMIFS($I$3:$I$30000,$B$3:$B$30000,$B538,$C$3:$C$30000,$C538,$D$3:$D$30000,$D538))</f>
        <v>0.00453990027645211</v>
      </c>
      <c r="N538" s="10" t="n">
        <v>768116</v>
      </c>
      <c r="O538" s="11" t="n">
        <f aca="false">N538/1000</f>
        <v>768.116</v>
      </c>
      <c r="P538" s="10" t="n">
        <v>2578</v>
      </c>
      <c r="Q538" s="12" t="n">
        <f aca="false">P538/1000</f>
        <v>2.578</v>
      </c>
      <c r="R538" s="10" t="n">
        <v>85104072</v>
      </c>
      <c r="S538" s="10" t="n">
        <v>269902</v>
      </c>
    </row>
    <row r="539" customFormat="false" ht="15" hidden="false" customHeight="false" outlineLevel="0" collapsed="false">
      <c r="A539" s="3" t="s">
        <v>761</v>
      </c>
      <c r="B539" s="2" t="s">
        <v>762</v>
      </c>
      <c r="C539" s="2" t="n">
        <v>2025</v>
      </c>
      <c r="D539" s="2" t="s">
        <v>1510</v>
      </c>
      <c r="E539" s="3" t="s">
        <v>1511</v>
      </c>
      <c r="F539" s="2" t="n">
        <v>5</v>
      </c>
      <c r="G539" s="2" t="s">
        <v>147</v>
      </c>
      <c r="H539" s="3" t="s">
        <v>148</v>
      </c>
      <c r="I539" s="10" t="n">
        <v>355021</v>
      </c>
      <c r="J539" s="11" t="n">
        <f aca="false">I539/1000</f>
        <v>355.021</v>
      </c>
      <c r="K539" s="10" t="n">
        <v>1055</v>
      </c>
      <c r="L539" s="12" t="n">
        <f aca="false">K539/1000</f>
        <v>1.055</v>
      </c>
      <c r="M539" s="13" t="n">
        <f aca="false">IF(SUMIFS($I$3:$I$30000,$B$3:$B$30000,$B539,$C$3:$C$30000,$C539,$D$3:$D$30000,$D539)=0,0,I539/SUMIFS($I$3:$I$30000,$B$3:$B$30000,$B539,$C$3:$C$30000,$C539,$D$3:$D$30000,$D539))</f>
        <v>0.00417161002589864</v>
      </c>
      <c r="N539" s="10" t="n">
        <v>5175773</v>
      </c>
      <c r="O539" s="11" t="n">
        <f aca="false">N539/1000</f>
        <v>5175.773</v>
      </c>
      <c r="P539" s="10" t="n">
        <v>15221</v>
      </c>
      <c r="Q539" s="12" t="n">
        <f aca="false">P539/1000</f>
        <v>15.221</v>
      </c>
      <c r="R539" s="10" t="n">
        <v>85104072</v>
      </c>
      <c r="S539" s="10" t="n">
        <v>269902</v>
      </c>
    </row>
    <row r="540" customFormat="false" ht="15" hidden="false" customHeight="false" outlineLevel="0" collapsed="false">
      <c r="A540" s="3" t="s">
        <v>761</v>
      </c>
      <c r="B540" s="2" t="s">
        <v>762</v>
      </c>
      <c r="C540" s="2" t="n">
        <v>2025</v>
      </c>
      <c r="D540" s="2" t="s">
        <v>1510</v>
      </c>
      <c r="E540" s="3" t="s">
        <v>1511</v>
      </c>
      <c r="F540" s="2" t="n">
        <v>6</v>
      </c>
      <c r="G540" s="2" t="s">
        <v>162</v>
      </c>
      <c r="H540" s="3" t="s">
        <v>163</v>
      </c>
      <c r="I540" s="10" t="n">
        <v>69634</v>
      </c>
      <c r="J540" s="11" t="n">
        <f aca="false">I540/1000</f>
        <v>69.634</v>
      </c>
      <c r="K540" s="10" t="n">
        <v>731</v>
      </c>
      <c r="L540" s="12" t="n">
        <f aca="false">K540/1000</f>
        <v>0.731</v>
      </c>
      <c r="M540" s="13" t="n">
        <f aca="false">IF(SUMIFS($I$3:$I$30000,$B$3:$B$30000,$B540,$C$3:$C$30000,$C540,$D$3:$D$30000,$D540)=0,0,I540/SUMIFS($I$3:$I$30000,$B$3:$B$30000,$B540,$C$3:$C$30000,$C540,$D$3:$D$30000,$D540))</f>
        <v>0.00081822171799253</v>
      </c>
      <c r="N540" s="10" t="n">
        <v>0</v>
      </c>
      <c r="O540" s="11" t="n">
        <f aca="false">N540/1000</f>
        <v>0</v>
      </c>
      <c r="P540" s="10" t="n">
        <v>0</v>
      </c>
      <c r="Q540" s="12" t="n">
        <f aca="false">P540/1000</f>
        <v>0</v>
      </c>
      <c r="R540" s="10" t="n">
        <v>85104072</v>
      </c>
      <c r="S540" s="10" t="n">
        <v>269902</v>
      </c>
    </row>
    <row r="541" customFormat="false" ht="15" hidden="false" customHeight="false" outlineLevel="0" collapsed="false">
      <c r="A541" s="3" t="s">
        <v>761</v>
      </c>
      <c r="B541" s="2" t="s">
        <v>762</v>
      </c>
      <c r="C541" s="2" t="n">
        <v>2025</v>
      </c>
      <c r="D541" s="2" t="s">
        <v>1510</v>
      </c>
      <c r="E541" s="3" t="s">
        <v>1511</v>
      </c>
      <c r="F541" s="2" t="n">
        <v>7</v>
      </c>
      <c r="G541" s="2" t="s">
        <v>247</v>
      </c>
      <c r="H541" s="3" t="s">
        <v>248</v>
      </c>
      <c r="I541" s="10" t="n">
        <v>1707</v>
      </c>
      <c r="J541" s="11" t="n">
        <f aca="false">I541/1000</f>
        <v>1.707</v>
      </c>
      <c r="K541" s="10" t="n">
        <v>0</v>
      </c>
      <c r="L541" s="12" t="n">
        <f aca="false">K541/1000</f>
        <v>0</v>
      </c>
      <c r="M541" s="13" t="n">
        <f aca="false">IF(SUMIFS($I$3:$I$30000,$B$3:$B$30000,$B541,$C$3:$C$30000,$C541,$D$3:$D$30000,$D541)=0,0,I541/SUMIFS($I$3:$I$30000,$B$3:$B$30000,$B541,$C$3:$C$30000,$C541,$D$3:$D$30000,$D541))</f>
        <v>2.00577946493559E-005</v>
      </c>
      <c r="N541" s="10" t="n">
        <v>0</v>
      </c>
      <c r="O541" s="11" t="n">
        <f aca="false">N541/1000</f>
        <v>0</v>
      </c>
      <c r="P541" s="10" t="n">
        <v>0</v>
      </c>
      <c r="Q541" s="12" t="n">
        <f aca="false">P541/1000</f>
        <v>0</v>
      </c>
      <c r="R541" s="10" t="n">
        <v>85104072</v>
      </c>
      <c r="S541" s="10" t="n">
        <v>269902</v>
      </c>
    </row>
    <row r="542" customFormat="false" ht="15" hidden="false" customHeight="false" outlineLevel="0" collapsed="false">
      <c r="A542" s="3" t="s">
        <v>761</v>
      </c>
      <c r="B542" s="2" t="s">
        <v>762</v>
      </c>
      <c r="C542" s="2" t="n">
        <v>2025</v>
      </c>
      <c r="D542" s="2" t="s">
        <v>1510</v>
      </c>
      <c r="E542" s="3" t="s">
        <v>1511</v>
      </c>
      <c r="F542" s="2" t="n">
        <v>8</v>
      </c>
      <c r="G542" s="2" t="s">
        <v>127</v>
      </c>
      <c r="H542" s="3" t="s">
        <v>128</v>
      </c>
      <c r="I542" s="10" t="n">
        <v>64</v>
      </c>
      <c r="J542" s="11" t="n">
        <f aca="false">I542/1000</f>
        <v>0.064</v>
      </c>
      <c r="K542" s="10" t="n">
        <v>0</v>
      </c>
      <c r="L542" s="12" t="n">
        <f aca="false">K542/1000</f>
        <v>0</v>
      </c>
      <c r="M542" s="13" t="n">
        <f aca="false">IF(SUMIFS($I$3:$I$30000,$B$3:$B$30000,$B542,$C$3:$C$30000,$C542,$D$3:$D$30000,$D542)=0,0,I542/SUMIFS($I$3:$I$30000,$B$3:$B$30000,$B542,$C$3:$C$30000,$C542,$D$3:$D$30000,$D542))</f>
        <v>7.52020420362495E-007</v>
      </c>
      <c r="N542" s="10" t="n">
        <v>0</v>
      </c>
      <c r="O542" s="11" t="n">
        <f aca="false">N542/1000</f>
        <v>0</v>
      </c>
      <c r="P542" s="10" t="n">
        <v>0</v>
      </c>
      <c r="Q542" s="12" t="n">
        <f aca="false">P542/1000</f>
        <v>0</v>
      </c>
      <c r="R542" s="10" t="n">
        <v>85104072</v>
      </c>
      <c r="S542" s="10" t="n">
        <v>269902</v>
      </c>
    </row>
    <row r="543" customFormat="false" ht="15" hidden="false" customHeight="false" outlineLevel="0" collapsed="false">
      <c r="A543" s="3" t="s">
        <v>761</v>
      </c>
      <c r="B543" s="2" t="s">
        <v>762</v>
      </c>
      <c r="C543" s="2" t="n">
        <v>2025</v>
      </c>
      <c r="D543" s="2" t="s">
        <v>1510</v>
      </c>
      <c r="E543" s="3" t="s">
        <v>1511</v>
      </c>
      <c r="F543" s="2" t="n">
        <v>9</v>
      </c>
      <c r="G543" s="2" t="s">
        <v>504</v>
      </c>
      <c r="H543" s="3" t="s">
        <v>505</v>
      </c>
      <c r="I543" s="10" t="n">
        <v>0</v>
      </c>
      <c r="J543" s="11" t="n">
        <f aca="false">I543/1000</f>
        <v>0</v>
      </c>
      <c r="K543" s="10" t="n">
        <v>0</v>
      </c>
      <c r="L543" s="12" t="n">
        <f aca="false">K543/1000</f>
        <v>0</v>
      </c>
      <c r="M543" s="13" t="n">
        <f aca="false">IF(SUMIFS($I$3:$I$30000,$B$3:$B$30000,$B543,$C$3:$C$30000,$C543,$D$3:$D$30000,$D543)=0,0,I543/SUMIFS($I$3:$I$30000,$B$3:$B$30000,$B543,$C$3:$C$30000,$C543,$D$3:$D$30000,$D543))</f>
        <v>0</v>
      </c>
      <c r="N543" s="10" t="n">
        <v>132506</v>
      </c>
      <c r="O543" s="11" t="n">
        <f aca="false">N543/1000</f>
        <v>132.506</v>
      </c>
      <c r="P543" s="10" t="n">
        <v>330</v>
      </c>
      <c r="Q543" s="12" t="n">
        <f aca="false">P543/1000</f>
        <v>0.33</v>
      </c>
      <c r="R543" s="10" t="n">
        <v>85104072</v>
      </c>
      <c r="S543" s="10" t="n">
        <v>269902</v>
      </c>
    </row>
    <row r="544" customFormat="false" ht="15" hidden="false" customHeight="false" outlineLevel="0" collapsed="false">
      <c r="A544" s="3" t="s">
        <v>761</v>
      </c>
      <c r="B544" s="2" t="s">
        <v>762</v>
      </c>
      <c r="C544" s="2" t="n">
        <v>2025</v>
      </c>
      <c r="D544" s="2" t="s">
        <v>1510</v>
      </c>
      <c r="E544" s="3" t="s">
        <v>1511</v>
      </c>
      <c r="F544" s="2" t="n">
        <v>10</v>
      </c>
      <c r="G544" s="2" t="s">
        <v>911</v>
      </c>
      <c r="H544" s="3" t="s">
        <v>912</v>
      </c>
      <c r="I544" s="10" t="n">
        <v>0</v>
      </c>
      <c r="J544" s="11" t="n">
        <f aca="false">I544/1000</f>
        <v>0</v>
      </c>
      <c r="K544" s="10" t="n">
        <v>0</v>
      </c>
      <c r="L544" s="12" t="n">
        <f aca="false">K544/1000</f>
        <v>0</v>
      </c>
      <c r="M544" s="13" t="n">
        <f aca="false">IF(SUMIFS($I$3:$I$30000,$B$3:$B$30000,$B544,$C$3:$C$30000,$C544,$D$3:$D$30000,$D544)=0,0,I544/SUMIFS($I$3:$I$30000,$B$3:$B$30000,$B544,$C$3:$C$30000,$C544,$D$3:$D$30000,$D544))</f>
        <v>0</v>
      </c>
      <c r="N544" s="10" t="n">
        <v>115437</v>
      </c>
      <c r="O544" s="11" t="n">
        <f aca="false">N544/1000</f>
        <v>115.437</v>
      </c>
      <c r="P544" s="10" t="n">
        <v>300</v>
      </c>
      <c r="Q544" s="12" t="n">
        <f aca="false">P544/1000</f>
        <v>0.3</v>
      </c>
      <c r="R544" s="10" t="n">
        <v>85104072</v>
      </c>
      <c r="S544" s="10" t="n">
        <v>269902</v>
      </c>
    </row>
    <row r="545" customFormat="false" ht="15" hidden="false" customHeight="false" outlineLevel="0" collapsed="false">
      <c r="A545" s="3" t="s">
        <v>761</v>
      </c>
      <c r="B545" s="2" t="s">
        <v>762</v>
      </c>
      <c r="C545" s="2" t="n">
        <v>2025</v>
      </c>
      <c r="D545" s="2" t="s">
        <v>1510</v>
      </c>
      <c r="E545" s="3" t="s">
        <v>1511</v>
      </c>
      <c r="F545" s="2" t="n">
        <v>11</v>
      </c>
      <c r="G545" s="2" t="s">
        <v>197</v>
      </c>
      <c r="H545" s="3" t="s">
        <v>198</v>
      </c>
      <c r="I545" s="10" t="n">
        <v>0</v>
      </c>
      <c r="J545" s="11" t="n">
        <f aca="false">I545/1000</f>
        <v>0</v>
      </c>
      <c r="K545" s="10" t="n">
        <v>0</v>
      </c>
      <c r="L545" s="12" t="n">
        <f aca="false">K545/1000</f>
        <v>0</v>
      </c>
      <c r="M545" s="13" t="n">
        <f aca="false">IF(SUMIFS($I$3:$I$30000,$B$3:$B$30000,$B545,$C$3:$C$30000,$C545,$D$3:$D$30000,$D545)=0,0,I545/SUMIFS($I$3:$I$30000,$B$3:$B$30000,$B545,$C$3:$C$30000,$C545,$D$3:$D$30000,$D545))</f>
        <v>0</v>
      </c>
      <c r="N545" s="10" t="n">
        <v>3828</v>
      </c>
      <c r="O545" s="11" t="n">
        <f aca="false">N545/1000</f>
        <v>3.828</v>
      </c>
      <c r="P545" s="10" t="n">
        <v>1</v>
      </c>
      <c r="Q545" s="12" t="n">
        <f aca="false">P545/1000</f>
        <v>0.001</v>
      </c>
      <c r="R545" s="10" t="n">
        <v>85104072</v>
      </c>
      <c r="S545" s="10" t="n">
        <v>269902</v>
      </c>
    </row>
    <row r="546" customFormat="false" ht="15" hidden="false" customHeight="false" outlineLevel="0" collapsed="false">
      <c r="A546" s="3" t="s">
        <v>761</v>
      </c>
      <c r="B546" s="2" t="s">
        <v>762</v>
      </c>
      <c r="C546" s="2" t="n">
        <v>2025</v>
      </c>
      <c r="D546" s="2" t="s">
        <v>1510</v>
      </c>
      <c r="E546" s="3" t="s">
        <v>1511</v>
      </c>
      <c r="F546" s="2" t="n">
        <v>12</v>
      </c>
      <c r="G546" s="2" t="s">
        <v>132</v>
      </c>
      <c r="H546" s="3" t="s">
        <v>133</v>
      </c>
      <c r="I546" s="10" t="n">
        <v>0</v>
      </c>
      <c r="J546" s="11" t="n">
        <f aca="false">I546/1000</f>
        <v>0</v>
      </c>
      <c r="K546" s="10" t="n">
        <v>0</v>
      </c>
      <c r="L546" s="12" t="n">
        <f aca="false">K546/1000</f>
        <v>0</v>
      </c>
      <c r="M546" s="13" t="n">
        <f aca="false">IF(SUMIFS($I$3:$I$30000,$B$3:$B$30000,$B546,$C$3:$C$30000,$C546,$D$3:$D$30000,$D546)=0,0,I546/SUMIFS($I$3:$I$30000,$B$3:$B$30000,$B546,$C$3:$C$30000,$C546,$D$3:$D$30000,$D546))</f>
        <v>0</v>
      </c>
      <c r="N546" s="10" t="n">
        <v>1666231</v>
      </c>
      <c r="O546" s="11" t="n">
        <f aca="false">N546/1000</f>
        <v>1666.231</v>
      </c>
      <c r="P546" s="10" t="n">
        <v>5123</v>
      </c>
      <c r="Q546" s="12" t="n">
        <f aca="false">P546/1000</f>
        <v>5.123</v>
      </c>
      <c r="R546" s="10" t="n">
        <v>85104072</v>
      </c>
      <c r="S546" s="10" t="n">
        <v>269902</v>
      </c>
    </row>
    <row r="547" customFormat="false" ht="15" hidden="false" customHeight="false" outlineLevel="0" collapsed="false">
      <c r="A547" s="3" t="s">
        <v>761</v>
      </c>
      <c r="B547" s="2" t="s">
        <v>762</v>
      </c>
      <c r="C547" s="2" t="n">
        <v>2025</v>
      </c>
      <c r="D547" s="2" t="s">
        <v>1510</v>
      </c>
      <c r="E547" s="3" t="s">
        <v>1511</v>
      </c>
      <c r="F547" s="2" t="n">
        <v>13</v>
      </c>
      <c r="G547" s="2" t="s">
        <v>917</v>
      </c>
      <c r="H547" s="3" t="s">
        <v>918</v>
      </c>
      <c r="I547" s="10" t="n">
        <v>0</v>
      </c>
      <c r="J547" s="11" t="n">
        <f aca="false">I547/1000</f>
        <v>0</v>
      </c>
      <c r="K547" s="10" t="n">
        <v>0</v>
      </c>
      <c r="L547" s="12" t="n">
        <f aca="false">K547/1000</f>
        <v>0</v>
      </c>
      <c r="M547" s="13" t="n">
        <f aca="false">IF(SUMIFS($I$3:$I$30000,$B$3:$B$30000,$B547,$C$3:$C$30000,$C547,$D$3:$D$30000,$D547)=0,0,I547/SUMIFS($I$3:$I$30000,$B$3:$B$30000,$B547,$C$3:$C$30000,$C547,$D$3:$D$30000,$D547))</f>
        <v>0</v>
      </c>
      <c r="N547" s="10" t="n">
        <v>325329</v>
      </c>
      <c r="O547" s="11" t="n">
        <f aca="false">N547/1000</f>
        <v>325.329</v>
      </c>
      <c r="P547" s="10" t="n">
        <v>999</v>
      </c>
      <c r="Q547" s="12" t="n">
        <f aca="false">P547/1000</f>
        <v>0.999</v>
      </c>
      <c r="R547" s="10" t="n">
        <v>85104072</v>
      </c>
      <c r="S547" s="10" t="n">
        <v>269902</v>
      </c>
    </row>
    <row r="548" customFormat="false" ht="15" hidden="false" customHeight="false" outlineLevel="0" collapsed="false">
      <c r="A548" s="3" t="s">
        <v>761</v>
      </c>
      <c r="B548" s="2" t="s">
        <v>762</v>
      </c>
      <c r="C548" s="2" t="n">
        <v>2025</v>
      </c>
      <c r="D548" s="2" t="s">
        <v>1510</v>
      </c>
      <c r="E548" s="3" t="s">
        <v>1511</v>
      </c>
      <c r="F548" s="2" t="n">
        <v>14</v>
      </c>
      <c r="G548" s="2" t="s">
        <v>171</v>
      </c>
      <c r="H548" s="3" t="s">
        <v>172</v>
      </c>
      <c r="I548" s="10" t="n">
        <v>0</v>
      </c>
      <c r="J548" s="11" t="n">
        <f aca="false">I548/1000</f>
        <v>0</v>
      </c>
      <c r="K548" s="10" t="n">
        <v>0</v>
      </c>
      <c r="L548" s="12" t="n">
        <f aca="false">K548/1000</f>
        <v>0</v>
      </c>
      <c r="M548" s="13" t="n">
        <f aca="false">IF(SUMIFS($I$3:$I$30000,$B$3:$B$30000,$B548,$C$3:$C$30000,$C548,$D$3:$D$30000,$D548)=0,0,I548/SUMIFS($I$3:$I$30000,$B$3:$B$30000,$B548,$C$3:$C$30000,$C548,$D$3:$D$30000,$D548))</f>
        <v>0</v>
      </c>
      <c r="N548" s="10" t="n">
        <v>4449619</v>
      </c>
      <c r="O548" s="11" t="n">
        <f aca="false">N548/1000</f>
        <v>4449.619</v>
      </c>
      <c r="P548" s="10" t="n">
        <v>13035</v>
      </c>
      <c r="Q548" s="12" t="n">
        <f aca="false">P548/1000</f>
        <v>13.035</v>
      </c>
      <c r="R548" s="10" t="n">
        <v>85104072</v>
      </c>
      <c r="S548" s="10" t="n">
        <v>269902</v>
      </c>
    </row>
    <row r="549" customFormat="false" ht="15" hidden="false" customHeight="false" outlineLevel="0" collapsed="false">
      <c r="A549" s="3" t="s">
        <v>761</v>
      </c>
      <c r="B549" s="2" t="s">
        <v>762</v>
      </c>
      <c r="C549" s="2" t="n">
        <v>2025</v>
      </c>
      <c r="D549" s="2" t="s">
        <v>1510</v>
      </c>
      <c r="E549" s="3" t="s">
        <v>1511</v>
      </c>
      <c r="F549" s="2" t="n">
        <v>15</v>
      </c>
      <c r="G549" s="2" t="s">
        <v>859</v>
      </c>
      <c r="H549" s="3" t="s">
        <v>860</v>
      </c>
      <c r="I549" s="10" t="n">
        <v>0</v>
      </c>
      <c r="J549" s="11" t="n">
        <f aca="false">I549/1000</f>
        <v>0</v>
      </c>
      <c r="K549" s="10" t="n">
        <v>0</v>
      </c>
      <c r="L549" s="12" t="n">
        <f aca="false">K549/1000</f>
        <v>0</v>
      </c>
      <c r="M549" s="13" t="n">
        <f aca="false">IF(SUMIFS($I$3:$I$30000,$B$3:$B$30000,$B549,$C$3:$C$30000,$C549,$D$3:$D$30000,$D549)=0,0,I549/SUMIFS($I$3:$I$30000,$B$3:$B$30000,$B549,$C$3:$C$30000,$C549,$D$3:$D$30000,$D549))</f>
        <v>0</v>
      </c>
      <c r="N549" s="10" t="n">
        <v>178902</v>
      </c>
      <c r="O549" s="11" t="n">
        <f aca="false">N549/1000</f>
        <v>178.902</v>
      </c>
      <c r="P549" s="10" t="n">
        <v>450</v>
      </c>
      <c r="Q549" s="12" t="n">
        <f aca="false">P549/1000</f>
        <v>0.45</v>
      </c>
      <c r="R549" s="10" t="n">
        <v>85104072</v>
      </c>
      <c r="S549" s="10" t="n">
        <v>269902</v>
      </c>
    </row>
    <row r="550" customFormat="false" ht="15" hidden="false" customHeight="false" outlineLevel="0" collapsed="false">
      <c r="A550" s="3" t="s">
        <v>761</v>
      </c>
      <c r="B550" s="2" t="s">
        <v>762</v>
      </c>
      <c r="C550" s="2" t="n">
        <v>2025</v>
      </c>
      <c r="D550" s="2" t="s">
        <v>1510</v>
      </c>
      <c r="E550" s="3" t="s">
        <v>1511</v>
      </c>
      <c r="F550" s="2" t="n">
        <v>16</v>
      </c>
      <c r="G550" s="2" t="s">
        <v>263</v>
      </c>
      <c r="H550" s="3" t="s">
        <v>264</v>
      </c>
      <c r="I550" s="10" t="n">
        <v>0</v>
      </c>
      <c r="J550" s="11" t="n">
        <f aca="false">I550/1000</f>
        <v>0</v>
      </c>
      <c r="K550" s="10" t="n">
        <v>0</v>
      </c>
      <c r="L550" s="12" t="n">
        <f aca="false">K550/1000</f>
        <v>0</v>
      </c>
      <c r="M550" s="13" t="n">
        <f aca="false">IF(SUMIFS($I$3:$I$30000,$B$3:$B$30000,$B550,$C$3:$C$30000,$C550,$D$3:$D$30000,$D550)=0,0,I550/SUMIFS($I$3:$I$30000,$B$3:$B$30000,$B550,$C$3:$C$30000,$C550,$D$3:$D$30000,$D550))</f>
        <v>0</v>
      </c>
      <c r="N550" s="10" t="n">
        <v>8719</v>
      </c>
      <c r="O550" s="11" t="n">
        <f aca="false">N550/1000</f>
        <v>8.719</v>
      </c>
      <c r="P550" s="10" t="n">
        <v>20</v>
      </c>
      <c r="Q550" s="12" t="n">
        <f aca="false">P550/1000</f>
        <v>0.02</v>
      </c>
      <c r="R550" s="10" t="n">
        <v>85104072</v>
      </c>
      <c r="S550" s="10" t="n">
        <v>269902</v>
      </c>
    </row>
    <row r="551" customFormat="false" ht="15" hidden="false" customHeight="false" outlineLevel="0" collapsed="false">
      <c r="A551" s="3" t="s">
        <v>761</v>
      </c>
      <c r="B551" s="2" t="s">
        <v>762</v>
      </c>
      <c r="C551" s="2" t="n">
        <v>2025</v>
      </c>
      <c r="D551" s="2" t="s">
        <v>1510</v>
      </c>
      <c r="E551" s="3" t="s">
        <v>1511</v>
      </c>
      <c r="F551" s="2" t="n">
        <v>17</v>
      </c>
      <c r="G551" s="2" t="s">
        <v>325</v>
      </c>
      <c r="H551" s="3" t="s">
        <v>326</v>
      </c>
      <c r="I551" s="10" t="n">
        <v>0</v>
      </c>
      <c r="J551" s="11" t="n">
        <f aca="false">I551/1000</f>
        <v>0</v>
      </c>
      <c r="K551" s="10" t="n">
        <v>0</v>
      </c>
      <c r="L551" s="12" t="n">
        <f aca="false">K551/1000</f>
        <v>0</v>
      </c>
      <c r="M551" s="13" t="n">
        <f aca="false">IF(SUMIFS($I$3:$I$30000,$B$3:$B$30000,$B551,$C$3:$C$30000,$C551,$D$3:$D$30000,$D551)=0,0,I551/SUMIFS($I$3:$I$30000,$B$3:$B$30000,$B551,$C$3:$C$30000,$C551,$D$3:$D$30000,$D551))</f>
        <v>0</v>
      </c>
      <c r="N551" s="10" t="n">
        <v>104439</v>
      </c>
      <c r="O551" s="11" t="n">
        <f aca="false">N551/1000</f>
        <v>104.439</v>
      </c>
      <c r="P551" s="10" t="n">
        <v>248</v>
      </c>
      <c r="Q551" s="12" t="n">
        <f aca="false">P551/1000</f>
        <v>0.248</v>
      </c>
      <c r="R551" s="10" t="n">
        <v>85104072</v>
      </c>
      <c r="S551" s="10" t="n">
        <v>269902</v>
      </c>
    </row>
    <row r="552" customFormat="false" ht="15" hidden="false" customHeight="false" outlineLevel="0" collapsed="false">
      <c r="A552" s="3" t="s">
        <v>761</v>
      </c>
      <c r="B552" s="2" t="s">
        <v>762</v>
      </c>
      <c r="C552" s="2" t="n">
        <v>2025</v>
      </c>
      <c r="D552" s="2" t="s">
        <v>1510</v>
      </c>
      <c r="E552" s="3" t="s">
        <v>1511</v>
      </c>
      <c r="F552" s="2" t="n">
        <v>18</v>
      </c>
      <c r="G552" s="2" t="s">
        <v>1016</v>
      </c>
      <c r="H552" s="3" t="s">
        <v>1017</v>
      </c>
      <c r="I552" s="10" t="n">
        <v>0</v>
      </c>
      <c r="J552" s="11" t="n">
        <f aca="false">I552/1000</f>
        <v>0</v>
      </c>
      <c r="K552" s="10" t="n">
        <v>0</v>
      </c>
      <c r="L552" s="12" t="n">
        <f aca="false">K552/1000</f>
        <v>0</v>
      </c>
      <c r="M552" s="13" t="n">
        <f aca="false">IF(SUMIFS($I$3:$I$30000,$B$3:$B$30000,$B552,$C$3:$C$30000,$C552,$D$3:$D$30000,$D552)=0,0,I552/SUMIFS($I$3:$I$30000,$B$3:$B$30000,$B552,$C$3:$C$30000,$C552,$D$3:$D$30000,$D552))</f>
        <v>0</v>
      </c>
      <c r="N552" s="10" t="n">
        <v>22207</v>
      </c>
      <c r="O552" s="11" t="n">
        <f aca="false">N552/1000</f>
        <v>22.207</v>
      </c>
      <c r="P552" s="10" t="n">
        <v>50</v>
      </c>
      <c r="Q552" s="12" t="n">
        <f aca="false">P552/1000</f>
        <v>0.05</v>
      </c>
      <c r="R552" s="10" t="n">
        <v>85104072</v>
      </c>
      <c r="S552" s="10" t="n">
        <v>269902</v>
      </c>
    </row>
    <row r="553" customFormat="false" ht="15" hidden="false" customHeight="false" outlineLevel="0" collapsed="false">
      <c r="A553" s="3" t="s">
        <v>761</v>
      </c>
      <c r="B553" s="2" t="s">
        <v>762</v>
      </c>
      <c r="C553" s="2" t="n">
        <v>2025</v>
      </c>
      <c r="D553" s="2" t="s">
        <v>1510</v>
      </c>
      <c r="E553" s="3" t="s">
        <v>1511</v>
      </c>
      <c r="F553" s="2" t="n">
        <v>19</v>
      </c>
      <c r="G553" s="2" t="s">
        <v>137</v>
      </c>
      <c r="H553" s="3" t="s">
        <v>138</v>
      </c>
      <c r="I553" s="10" t="n">
        <v>0</v>
      </c>
      <c r="J553" s="11" t="n">
        <f aca="false">I553/1000</f>
        <v>0</v>
      </c>
      <c r="K553" s="10" t="n">
        <v>0</v>
      </c>
      <c r="L553" s="12" t="n">
        <f aca="false">K553/1000</f>
        <v>0</v>
      </c>
      <c r="M553" s="13" t="n">
        <f aca="false">IF(SUMIFS($I$3:$I$30000,$B$3:$B$30000,$B553,$C$3:$C$30000,$C553,$D$3:$D$30000,$D553)=0,0,I553/SUMIFS($I$3:$I$30000,$B$3:$B$30000,$B553,$C$3:$C$30000,$C553,$D$3:$D$30000,$D553))</f>
        <v>0</v>
      </c>
      <c r="N553" s="10" t="n">
        <v>476891</v>
      </c>
      <c r="O553" s="11" t="n">
        <f aca="false">N553/1000</f>
        <v>476.891</v>
      </c>
      <c r="P553" s="10" t="n">
        <v>1400</v>
      </c>
      <c r="Q553" s="12" t="n">
        <f aca="false">P553/1000</f>
        <v>1.4</v>
      </c>
      <c r="R553" s="10" t="n">
        <v>85104072</v>
      </c>
      <c r="S553" s="10" t="n">
        <v>269902</v>
      </c>
    </row>
    <row r="554" customFormat="false" ht="15" hidden="false" customHeight="false" outlineLevel="0" collapsed="false">
      <c r="A554" s="3" t="s">
        <v>761</v>
      </c>
      <c r="B554" s="2" t="s">
        <v>762</v>
      </c>
      <c r="C554" s="2" t="n">
        <v>2025</v>
      </c>
      <c r="D554" s="2" t="s">
        <v>1510</v>
      </c>
      <c r="E554" s="3" t="s">
        <v>1511</v>
      </c>
      <c r="F554" s="2" t="n">
        <v>20</v>
      </c>
      <c r="G554" s="2" t="s">
        <v>142</v>
      </c>
      <c r="H554" s="3" t="s">
        <v>143</v>
      </c>
      <c r="I554" s="10" t="n">
        <v>0</v>
      </c>
      <c r="J554" s="11" t="n">
        <f aca="false">I554/1000</f>
        <v>0</v>
      </c>
      <c r="K554" s="10" t="n">
        <v>0</v>
      </c>
      <c r="L554" s="12" t="n">
        <f aca="false">K554/1000</f>
        <v>0</v>
      </c>
      <c r="M554" s="13" t="n">
        <f aca="false">IF(SUMIFS($I$3:$I$30000,$B$3:$B$30000,$B554,$C$3:$C$30000,$C554,$D$3:$D$30000,$D554)=0,0,I554/SUMIFS($I$3:$I$30000,$B$3:$B$30000,$B554,$C$3:$C$30000,$C554,$D$3:$D$30000,$D554))</f>
        <v>0</v>
      </c>
      <c r="N554" s="10" t="n">
        <v>5708230</v>
      </c>
      <c r="O554" s="11" t="n">
        <f aca="false">N554/1000</f>
        <v>5708.23</v>
      </c>
      <c r="P554" s="10" t="n">
        <v>16044</v>
      </c>
      <c r="Q554" s="12" t="n">
        <f aca="false">P554/1000</f>
        <v>16.044</v>
      </c>
      <c r="R554" s="10" t="n">
        <v>85104072</v>
      </c>
      <c r="S554" s="10" t="n">
        <v>269902</v>
      </c>
    </row>
    <row r="555" customFormat="false" ht="15" hidden="false" customHeight="false" outlineLevel="0" collapsed="false">
      <c r="A555" s="3" t="s">
        <v>761</v>
      </c>
      <c r="B555" s="2" t="s">
        <v>762</v>
      </c>
      <c r="C555" s="2" t="n">
        <v>2025</v>
      </c>
      <c r="D555" s="2" t="s">
        <v>1510</v>
      </c>
      <c r="E555" s="3" t="s">
        <v>1511</v>
      </c>
      <c r="F555" s="2" t="n">
        <v>21</v>
      </c>
      <c r="G555" s="2" t="s">
        <v>152</v>
      </c>
      <c r="H555" s="3" t="s">
        <v>153</v>
      </c>
      <c r="I555" s="10" t="n">
        <v>0</v>
      </c>
      <c r="J555" s="11" t="n">
        <f aca="false">I555/1000</f>
        <v>0</v>
      </c>
      <c r="K555" s="10" t="n">
        <v>0</v>
      </c>
      <c r="L555" s="12" t="n">
        <f aca="false">K555/1000</f>
        <v>0</v>
      </c>
      <c r="M555" s="13" t="n">
        <f aca="false">IF(SUMIFS($I$3:$I$30000,$B$3:$B$30000,$B555,$C$3:$C$30000,$C555,$D$3:$D$30000,$D555)=0,0,I555/SUMIFS($I$3:$I$30000,$B$3:$B$30000,$B555,$C$3:$C$30000,$C555,$D$3:$D$30000,$D555))</f>
        <v>0</v>
      </c>
      <c r="N555" s="10" t="n">
        <v>232654</v>
      </c>
      <c r="O555" s="11" t="n">
        <f aca="false">N555/1000</f>
        <v>232.654</v>
      </c>
      <c r="P555" s="10" t="n">
        <v>400</v>
      </c>
      <c r="Q555" s="12" t="n">
        <f aca="false">P555/1000</f>
        <v>0.4</v>
      </c>
      <c r="R555" s="10" t="n">
        <v>85104072</v>
      </c>
      <c r="S555" s="10" t="n">
        <v>269902</v>
      </c>
    </row>
    <row r="556" customFormat="false" ht="15" hidden="false" customHeight="false" outlineLevel="0" collapsed="false">
      <c r="A556" s="3" t="s">
        <v>761</v>
      </c>
      <c r="B556" s="2" t="s">
        <v>762</v>
      </c>
      <c r="C556" s="2" t="n">
        <v>2025</v>
      </c>
      <c r="D556" s="2" t="s">
        <v>1510</v>
      </c>
      <c r="E556" s="3" t="s">
        <v>1511</v>
      </c>
      <c r="F556" s="2" t="n">
        <v>22</v>
      </c>
      <c r="G556" s="2" t="s">
        <v>422</v>
      </c>
      <c r="H556" s="3" t="s">
        <v>423</v>
      </c>
      <c r="I556" s="10" t="n">
        <v>0</v>
      </c>
      <c r="J556" s="11" t="n">
        <f aca="false">I556/1000</f>
        <v>0</v>
      </c>
      <c r="K556" s="10" t="n">
        <v>0</v>
      </c>
      <c r="L556" s="12" t="n">
        <f aca="false">K556/1000</f>
        <v>0</v>
      </c>
      <c r="M556" s="13" t="n">
        <f aca="false">IF(SUMIFS($I$3:$I$30000,$B$3:$B$30000,$B556,$C$3:$C$30000,$C556,$D$3:$D$30000,$D556)=0,0,I556/SUMIFS($I$3:$I$30000,$B$3:$B$30000,$B556,$C$3:$C$30000,$C556,$D$3:$D$30000,$D556))</f>
        <v>0</v>
      </c>
      <c r="N556" s="10" t="n">
        <v>9889</v>
      </c>
      <c r="O556" s="11" t="n">
        <f aca="false">N556/1000</f>
        <v>9.889</v>
      </c>
      <c r="P556" s="10" t="n">
        <v>20</v>
      </c>
      <c r="Q556" s="12" t="n">
        <f aca="false">P556/1000</f>
        <v>0.02</v>
      </c>
      <c r="R556" s="10" t="n">
        <v>85104072</v>
      </c>
      <c r="S556" s="10" t="n">
        <v>269902</v>
      </c>
    </row>
    <row r="557" customFormat="false" ht="15" hidden="false" customHeight="false" outlineLevel="0" collapsed="false">
      <c r="A557" s="3" t="s">
        <v>761</v>
      </c>
      <c r="B557" s="2" t="s">
        <v>762</v>
      </c>
      <c r="C557" s="2" t="n">
        <v>2025</v>
      </c>
      <c r="D557" s="2" t="s">
        <v>1510</v>
      </c>
      <c r="E557" s="3" t="s">
        <v>1511</v>
      </c>
      <c r="F557" s="2" t="n">
        <v>23</v>
      </c>
      <c r="G557" s="2" t="s">
        <v>210</v>
      </c>
      <c r="H557" s="3" t="s">
        <v>211</v>
      </c>
      <c r="I557" s="10" t="n">
        <v>0</v>
      </c>
      <c r="J557" s="11" t="n">
        <f aca="false">I557/1000</f>
        <v>0</v>
      </c>
      <c r="K557" s="10" t="n">
        <v>0</v>
      </c>
      <c r="L557" s="12" t="n">
        <f aca="false">K557/1000</f>
        <v>0</v>
      </c>
      <c r="M557" s="13" t="n">
        <f aca="false">IF(SUMIFS($I$3:$I$30000,$B$3:$B$30000,$B557,$C$3:$C$30000,$C557,$D$3:$D$30000,$D557)=0,0,I557/SUMIFS($I$3:$I$30000,$B$3:$B$30000,$B557,$C$3:$C$30000,$C557,$D$3:$D$30000,$D557))</f>
        <v>0</v>
      </c>
      <c r="N557" s="10" t="n">
        <v>102297</v>
      </c>
      <c r="O557" s="11" t="n">
        <f aca="false">N557/1000</f>
        <v>102.297</v>
      </c>
      <c r="P557" s="10" t="n">
        <v>123</v>
      </c>
      <c r="Q557" s="12" t="n">
        <f aca="false">P557/1000</f>
        <v>0.123</v>
      </c>
      <c r="R557" s="10" t="n">
        <v>85104072</v>
      </c>
      <c r="S557" s="10" t="n">
        <v>269902</v>
      </c>
    </row>
    <row r="558" customFormat="false" ht="15" hidden="false" customHeight="false" outlineLevel="0" collapsed="false">
      <c r="A558" s="3" t="s">
        <v>761</v>
      </c>
      <c r="B558" s="2" t="s">
        <v>762</v>
      </c>
      <c r="C558" s="2" t="n">
        <v>2025</v>
      </c>
      <c r="D558" s="2" t="s">
        <v>1512</v>
      </c>
      <c r="E558" s="3" t="s">
        <v>1513</v>
      </c>
      <c r="F558" s="2" t="n">
        <v>1</v>
      </c>
      <c r="G558" s="2" t="s">
        <v>102</v>
      </c>
      <c r="H558" s="3" t="s">
        <v>103</v>
      </c>
      <c r="I558" s="10" t="n">
        <v>834013</v>
      </c>
      <c r="J558" s="11" t="n">
        <f aca="false">I558/1000</f>
        <v>834.013</v>
      </c>
      <c r="K558" s="10" t="n">
        <v>4740</v>
      </c>
      <c r="L558" s="12" t="n">
        <f aca="false">K558/1000</f>
        <v>4.74</v>
      </c>
      <c r="M558" s="13" t="n">
        <f aca="false">IF(SUMIFS($I$3:$I$30000,$B$3:$B$30000,$B558,$C$3:$C$30000,$C558,$D$3:$D$30000,$D558)=0,0,I558/SUMIFS($I$3:$I$30000,$B$3:$B$30000,$B558,$C$3:$C$30000,$C558,$D$3:$D$30000,$D558))</f>
        <v>0.581902960472381</v>
      </c>
      <c r="N558" s="10" t="n">
        <v>18611</v>
      </c>
      <c r="O558" s="11" t="n">
        <f aca="false">N558/1000</f>
        <v>18.611</v>
      </c>
      <c r="P558" s="10" t="n">
        <v>58</v>
      </c>
      <c r="Q558" s="12" t="n">
        <f aca="false">P558/1000</f>
        <v>0.058</v>
      </c>
      <c r="R558" s="10" t="n">
        <v>1433251</v>
      </c>
      <c r="S558" s="10" t="n">
        <v>7803</v>
      </c>
    </row>
    <row r="559" customFormat="false" ht="15" hidden="false" customHeight="false" outlineLevel="0" collapsed="false">
      <c r="A559" s="3" t="s">
        <v>761</v>
      </c>
      <c r="B559" s="2" t="s">
        <v>762</v>
      </c>
      <c r="C559" s="2" t="n">
        <v>2025</v>
      </c>
      <c r="D559" s="2" t="s">
        <v>1512</v>
      </c>
      <c r="E559" s="3" t="s">
        <v>1513</v>
      </c>
      <c r="F559" s="2" t="n">
        <v>2</v>
      </c>
      <c r="G559" s="2" t="s">
        <v>377</v>
      </c>
      <c r="H559" s="3" t="s">
        <v>378</v>
      </c>
      <c r="I559" s="10" t="n">
        <v>299219</v>
      </c>
      <c r="J559" s="11" t="n">
        <f aca="false">I559/1000</f>
        <v>299.219</v>
      </c>
      <c r="K559" s="10" t="n">
        <v>1125</v>
      </c>
      <c r="L559" s="12" t="n">
        <f aca="false">K559/1000</f>
        <v>1.125</v>
      </c>
      <c r="M559" s="13" t="n">
        <f aca="false">IF(SUMIFS($I$3:$I$30000,$B$3:$B$30000,$B559,$C$3:$C$30000,$C559,$D$3:$D$30000,$D559)=0,0,I559/SUMIFS($I$3:$I$30000,$B$3:$B$30000,$B559,$C$3:$C$30000,$C559,$D$3:$D$30000,$D559))</f>
        <v>0.20876943396516</v>
      </c>
      <c r="N559" s="10" t="n">
        <v>118</v>
      </c>
      <c r="O559" s="11" t="n">
        <f aca="false">N559/1000</f>
        <v>0.118</v>
      </c>
      <c r="P559" s="10" t="n">
        <v>0</v>
      </c>
      <c r="Q559" s="12" t="n">
        <f aca="false">P559/1000</f>
        <v>0</v>
      </c>
      <c r="R559" s="10" t="n">
        <v>1433251</v>
      </c>
      <c r="S559" s="10" t="n">
        <v>7803</v>
      </c>
    </row>
    <row r="560" customFormat="false" ht="15" hidden="false" customHeight="false" outlineLevel="0" collapsed="false">
      <c r="A560" s="3" t="s">
        <v>761</v>
      </c>
      <c r="B560" s="2" t="s">
        <v>762</v>
      </c>
      <c r="C560" s="2" t="n">
        <v>2025</v>
      </c>
      <c r="D560" s="2" t="s">
        <v>1512</v>
      </c>
      <c r="E560" s="3" t="s">
        <v>1513</v>
      </c>
      <c r="F560" s="2" t="n">
        <v>3</v>
      </c>
      <c r="G560" s="2" t="s">
        <v>97</v>
      </c>
      <c r="H560" s="3" t="s">
        <v>98</v>
      </c>
      <c r="I560" s="10" t="n">
        <v>144292</v>
      </c>
      <c r="J560" s="11" t="n">
        <f aca="false">I560/1000</f>
        <v>144.292</v>
      </c>
      <c r="K560" s="10" t="n">
        <v>1771</v>
      </c>
      <c r="L560" s="12" t="n">
        <f aca="false">K560/1000</f>
        <v>1.771</v>
      </c>
      <c r="M560" s="13" t="n">
        <f aca="false">IF(SUMIFS($I$3:$I$30000,$B$3:$B$30000,$B560,$C$3:$C$30000,$C560,$D$3:$D$30000,$D560)=0,0,I560/SUMIFS($I$3:$I$30000,$B$3:$B$30000,$B560,$C$3:$C$30000,$C560,$D$3:$D$30000,$D560))</f>
        <v>0.100674620146785</v>
      </c>
      <c r="N560" s="10" t="n">
        <v>339942</v>
      </c>
      <c r="O560" s="11" t="n">
        <f aca="false">N560/1000</f>
        <v>339.942</v>
      </c>
      <c r="P560" s="10" t="n">
        <v>1045</v>
      </c>
      <c r="Q560" s="12" t="n">
        <f aca="false">P560/1000</f>
        <v>1.045</v>
      </c>
      <c r="R560" s="10" t="n">
        <v>1433251</v>
      </c>
      <c r="S560" s="10" t="n">
        <v>7803</v>
      </c>
    </row>
    <row r="561" customFormat="false" ht="15" hidden="false" customHeight="false" outlineLevel="0" collapsed="false">
      <c r="A561" s="3" t="s">
        <v>761</v>
      </c>
      <c r="B561" s="2" t="s">
        <v>762</v>
      </c>
      <c r="C561" s="2" t="n">
        <v>2025</v>
      </c>
      <c r="D561" s="2" t="s">
        <v>1512</v>
      </c>
      <c r="E561" s="3" t="s">
        <v>1513</v>
      </c>
      <c r="F561" s="2" t="n">
        <v>4</v>
      </c>
      <c r="G561" s="2" t="s">
        <v>107</v>
      </c>
      <c r="H561" s="3" t="s">
        <v>108</v>
      </c>
      <c r="I561" s="10" t="n">
        <v>140405</v>
      </c>
      <c r="J561" s="11" t="n">
        <f aca="false">I561/1000</f>
        <v>140.405</v>
      </c>
      <c r="K561" s="10" t="n">
        <v>150</v>
      </c>
      <c r="L561" s="12" t="n">
        <f aca="false">K561/1000</f>
        <v>0.15</v>
      </c>
      <c r="M561" s="13" t="n">
        <f aca="false">IF(SUMIFS($I$3:$I$30000,$B$3:$B$30000,$B561,$C$3:$C$30000,$C561,$D$3:$D$30000,$D561)=0,0,I561/SUMIFS($I$3:$I$30000,$B$3:$B$30000,$B561,$C$3:$C$30000,$C561,$D$3:$D$30000,$D561))</f>
        <v>0.09796260389841</v>
      </c>
      <c r="N561" s="10" t="n">
        <v>0</v>
      </c>
      <c r="O561" s="11" t="n">
        <f aca="false">N561/1000</f>
        <v>0</v>
      </c>
      <c r="P561" s="10" t="n">
        <v>0</v>
      </c>
      <c r="Q561" s="12" t="n">
        <f aca="false">P561/1000</f>
        <v>0</v>
      </c>
      <c r="R561" s="10" t="n">
        <v>1433251</v>
      </c>
      <c r="S561" s="10" t="n">
        <v>7803</v>
      </c>
    </row>
    <row r="562" customFormat="false" ht="15" hidden="false" customHeight="false" outlineLevel="0" collapsed="false">
      <c r="A562" s="3" t="s">
        <v>761</v>
      </c>
      <c r="B562" s="2" t="s">
        <v>762</v>
      </c>
      <c r="C562" s="2" t="n">
        <v>2025</v>
      </c>
      <c r="D562" s="2" t="s">
        <v>1512</v>
      </c>
      <c r="E562" s="3" t="s">
        <v>1513</v>
      </c>
      <c r="F562" s="2" t="n">
        <v>5</v>
      </c>
      <c r="G562" s="2" t="s">
        <v>137</v>
      </c>
      <c r="H562" s="3" t="s">
        <v>138</v>
      </c>
      <c r="I562" s="10" t="n">
        <v>6525</v>
      </c>
      <c r="J562" s="11" t="n">
        <f aca="false">I562/1000</f>
        <v>6.525</v>
      </c>
      <c r="K562" s="10" t="n">
        <v>15</v>
      </c>
      <c r="L562" s="12" t="n">
        <f aca="false">K562/1000</f>
        <v>0.015</v>
      </c>
      <c r="M562" s="13" t="n">
        <f aca="false">IF(SUMIFS($I$3:$I$30000,$B$3:$B$30000,$B562,$C$3:$C$30000,$C562,$D$3:$D$30000,$D562)=0,0,I562/SUMIFS($I$3:$I$30000,$B$3:$B$30000,$B562,$C$3:$C$30000,$C562,$D$3:$D$30000,$D562))</f>
        <v>0.00455258709046776</v>
      </c>
      <c r="N562" s="10" t="n">
        <v>0</v>
      </c>
      <c r="O562" s="11" t="n">
        <f aca="false">N562/1000</f>
        <v>0</v>
      </c>
      <c r="P562" s="10" t="n">
        <v>0</v>
      </c>
      <c r="Q562" s="12" t="n">
        <f aca="false">P562/1000</f>
        <v>0</v>
      </c>
      <c r="R562" s="10" t="n">
        <v>1433251</v>
      </c>
      <c r="S562" s="10" t="n">
        <v>7803</v>
      </c>
    </row>
    <row r="563" customFormat="false" ht="15" hidden="false" customHeight="false" outlineLevel="0" collapsed="false">
      <c r="A563" s="3" t="s">
        <v>761</v>
      </c>
      <c r="B563" s="2" t="s">
        <v>762</v>
      </c>
      <c r="C563" s="2" t="n">
        <v>2025</v>
      </c>
      <c r="D563" s="2" t="s">
        <v>1512</v>
      </c>
      <c r="E563" s="3" t="s">
        <v>1513</v>
      </c>
      <c r="F563" s="2" t="n">
        <v>6</v>
      </c>
      <c r="G563" s="2" t="s">
        <v>147</v>
      </c>
      <c r="H563" s="3" t="s">
        <v>148</v>
      </c>
      <c r="I563" s="10" t="n">
        <v>4806</v>
      </c>
      <c r="J563" s="11" t="n">
        <f aca="false">I563/1000</f>
        <v>4.806</v>
      </c>
      <c r="K563" s="10" t="n">
        <v>1</v>
      </c>
      <c r="L563" s="12" t="n">
        <f aca="false">K563/1000</f>
        <v>0.001</v>
      </c>
      <c r="M563" s="13" t="n">
        <f aca="false">IF(SUMIFS($I$3:$I$30000,$B$3:$B$30000,$B563,$C$3:$C$30000,$C563,$D$3:$D$30000,$D563)=0,0,I563/SUMIFS($I$3:$I$30000,$B$3:$B$30000,$B563,$C$3:$C$30000,$C563,$D$3:$D$30000,$D563))</f>
        <v>0.00335321587077211</v>
      </c>
      <c r="N563" s="10" t="n">
        <v>369787</v>
      </c>
      <c r="O563" s="11" t="n">
        <f aca="false">N563/1000</f>
        <v>369.787</v>
      </c>
      <c r="P563" s="10" t="n">
        <v>1014</v>
      </c>
      <c r="Q563" s="12" t="n">
        <f aca="false">P563/1000</f>
        <v>1.014</v>
      </c>
      <c r="R563" s="10" t="n">
        <v>1433251</v>
      </c>
      <c r="S563" s="10" t="n">
        <v>7803</v>
      </c>
    </row>
    <row r="564" customFormat="false" ht="15" hidden="false" customHeight="false" outlineLevel="0" collapsed="false">
      <c r="A564" s="3" t="s">
        <v>761</v>
      </c>
      <c r="B564" s="2" t="s">
        <v>762</v>
      </c>
      <c r="C564" s="2" t="n">
        <v>2025</v>
      </c>
      <c r="D564" s="2" t="s">
        <v>1512</v>
      </c>
      <c r="E564" s="3" t="s">
        <v>1513</v>
      </c>
      <c r="F564" s="2" t="n">
        <v>7</v>
      </c>
      <c r="G564" s="2" t="s">
        <v>171</v>
      </c>
      <c r="H564" s="3" t="s">
        <v>172</v>
      </c>
      <c r="I564" s="10" t="n">
        <v>1818</v>
      </c>
      <c r="J564" s="11" t="n">
        <f aca="false">I564/1000</f>
        <v>1.818</v>
      </c>
      <c r="K564" s="10" t="n">
        <v>0</v>
      </c>
      <c r="L564" s="12" t="n">
        <f aca="false">K564/1000</f>
        <v>0</v>
      </c>
      <c r="M564" s="13" t="n">
        <f aca="false">IF(SUMIFS($I$3:$I$30000,$B$3:$B$30000,$B564,$C$3:$C$30000,$C564,$D$3:$D$30000,$D564)=0,0,I564/SUMIFS($I$3:$I$30000,$B$3:$B$30000,$B564,$C$3:$C$30000,$C564,$D$3:$D$30000,$D564))</f>
        <v>0.00126844495486136</v>
      </c>
      <c r="N564" s="10" t="n">
        <v>76428</v>
      </c>
      <c r="O564" s="11" t="n">
        <f aca="false">N564/1000</f>
        <v>76.428</v>
      </c>
      <c r="P564" s="10" t="n">
        <v>200</v>
      </c>
      <c r="Q564" s="12" t="n">
        <f aca="false">P564/1000</f>
        <v>0.2</v>
      </c>
      <c r="R564" s="10" t="n">
        <v>1433251</v>
      </c>
      <c r="S564" s="10" t="n">
        <v>7803</v>
      </c>
    </row>
    <row r="565" customFormat="false" ht="15" hidden="false" customHeight="false" outlineLevel="0" collapsed="false">
      <c r="A565" s="3" t="s">
        <v>761</v>
      </c>
      <c r="B565" s="2" t="s">
        <v>762</v>
      </c>
      <c r="C565" s="2" t="n">
        <v>2025</v>
      </c>
      <c r="D565" s="2" t="s">
        <v>1512</v>
      </c>
      <c r="E565" s="3" t="s">
        <v>1513</v>
      </c>
      <c r="F565" s="2" t="n">
        <v>8</v>
      </c>
      <c r="G565" s="2" t="s">
        <v>162</v>
      </c>
      <c r="H565" s="3" t="s">
        <v>163</v>
      </c>
      <c r="I565" s="10" t="n">
        <v>948</v>
      </c>
      <c r="J565" s="11" t="n">
        <f aca="false">I565/1000</f>
        <v>0.948</v>
      </c>
      <c r="K565" s="10" t="n">
        <v>0</v>
      </c>
      <c r="L565" s="12" t="n">
        <f aca="false">K565/1000</f>
        <v>0</v>
      </c>
      <c r="M565" s="13" t="n">
        <f aca="false">IF(SUMIFS($I$3:$I$30000,$B$3:$B$30000,$B565,$C$3:$C$30000,$C565,$D$3:$D$30000,$D565)=0,0,I565/SUMIFS($I$3:$I$30000,$B$3:$B$30000,$B565,$C$3:$C$30000,$C565,$D$3:$D$30000,$D565))</f>
        <v>0.000661433342798993</v>
      </c>
      <c r="N565" s="10" t="n">
        <v>23</v>
      </c>
      <c r="O565" s="11" t="n">
        <f aca="false">N565/1000</f>
        <v>0.023</v>
      </c>
      <c r="P565" s="10" t="n">
        <v>1</v>
      </c>
      <c r="Q565" s="12" t="n">
        <f aca="false">P565/1000</f>
        <v>0.001</v>
      </c>
      <c r="R565" s="10" t="n">
        <v>1433251</v>
      </c>
      <c r="S565" s="10" t="n">
        <v>7803</v>
      </c>
    </row>
    <row r="566" customFormat="false" ht="15" hidden="false" customHeight="false" outlineLevel="0" collapsed="false">
      <c r="A566" s="3" t="s">
        <v>761</v>
      </c>
      <c r="B566" s="2" t="s">
        <v>762</v>
      </c>
      <c r="C566" s="2" t="n">
        <v>2025</v>
      </c>
      <c r="D566" s="2" t="s">
        <v>1512</v>
      </c>
      <c r="E566" s="3" t="s">
        <v>1513</v>
      </c>
      <c r="F566" s="2" t="n">
        <v>9</v>
      </c>
      <c r="G566" s="2" t="s">
        <v>152</v>
      </c>
      <c r="H566" s="3" t="s">
        <v>153</v>
      </c>
      <c r="I566" s="10" t="n">
        <v>604</v>
      </c>
      <c r="J566" s="11" t="n">
        <f aca="false">I566/1000</f>
        <v>0.604</v>
      </c>
      <c r="K566" s="10" t="n">
        <v>1</v>
      </c>
      <c r="L566" s="12" t="n">
        <f aca="false">K566/1000</f>
        <v>0.001</v>
      </c>
      <c r="M566" s="13" t="n">
        <f aca="false">IF(SUMIFS($I$3:$I$30000,$B$3:$B$30000,$B566,$C$3:$C$30000,$C566,$D$3:$D$30000,$D566)=0,0,I566/SUMIFS($I$3:$I$30000,$B$3:$B$30000,$B566,$C$3:$C$30000,$C566,$D$3:$D$30000,$D566))</f>
        <v>0.00042141955596054</v>
      </c>
      <c r="N566" s="10" t="n">
        <v>0</v>
      </c>
      <c r="O566" s="11" t="n">
        <f aca="false">N566/1000</f>
        <v>0</v>
      </c>
      <c r="P566" s="10" t="n">
        <v>0</v>
      </c>
      <c r="Q566" s="12" t="n">
        <f aca="false">P566/1000</f>
        <v>0</v>
      </c>
      <c r="R566" s="10" t="n">
        <v>1433251</v>
      </c>
      <c r="S566" s="10" t="n">
        <v>7803</v>
      </c>
    </row>
    <row r="567" customFormat="false" ht="15" hidden="false" customHeight="false" outlineLevel="0" collapsed="false">
      <c r="A567" s="3" t="s">
        <v>761</v>
      </c>
      <c r="B567" s="2" t="s">
        <v>762</v>
      </c>
      <c r="C567" s="2" t="n">
        <v>2025</v>
      </c>
      <c r="D567" s="2" t="s">
        <v>1512</v>
      </c>
      <c r="E567" s="3" t="s">
        <v>1513</v>
      </c>
      <c r="F567" s="2" t="n">
        <v>10</v>
      </c>
      <c r="G567" s="2" t="s">
        <v>247</v>
      </c>
      <c r="H567" s="3" t="s">
        <v>248</v>
      </c>
      <c r="I567" s="10" t="n">
        <v>319</v>
      </c>
      <c r="J567" s="11" t="n">
        <f aca="false">I567/1000</f>
        <v>0.319</v>
      </c>
      <c r="K567" s="10" t="n">
        <v>0</v>
      </c>
      <c r="L567" s="12" t="n">
        <f aca="false">K567/1000</f>
        <v>0</v>
      </c>
      <c r="M567" s="13" t="n">
        <f aca="false">IF(SUMIFS($I$3:$I$30000,$B$3:$B$30000,$B567,$C$3:$C$30000,$C567,$D$3:$D$30000,$D567)=0,0,I567/SUMIFS($I$3:$I$30000,$B$3:$B$30000,$B567,$C$3:$C$30000,$C567,$D$3:$D$30000,$D567))</f>
        <v>0.000222570924422868</v>
      </c>
      <c r="N567" s="10" t="n">
        <v>0</v>
      </c>
      <c r="O567" s="11" t="n">
        <f aca="false">N567/1000</f>
        <v>0</v>
      </c>
      <c r="P567" s="10" t="n">
        <v>0</v>
      </c>
      <c r="Q567" s="12" t="n">
        <f aca="false">P567/1000</f>
        <v>0</v>
      </c>
      <c r="R567" s="10" t="n">
        <v>1433251</v>
      </c>
      <c r="S567" s="10" t="n">
        <v>7803</v>
      </c>
    </row>
    <row r="568" customFormat="false" ht="15" hidden="false" customHeight="false" outlineLevel="0" collapsed="false">
      <c r="A568" s="3" t="s">
        <v>761</v>
      </c>
      <c r="B568" s="2" t="s">
        <v>762</v>
      </c>
      <c r="C568" s="2" t="n">
        <v>2025</v>
      </c>
      <c r="D568" s="2" t="s">
        <v>1512</v>
      </c>
      <c r="E568" s="3" t="s">
        <v>1513</v>
      </c>
      <c r="F568" s="2" t="n">
        <v>11</v>
      </c>
      <c r="G568" s="2" t="s">
        <v>127</v>
      </c>
      <c r="H568" s="3" t="s">
        <v>128</v>
      </c>
      <c r="I568" s="10" t="n">
        <v>156</v>
      </c>
      <c r="J568" s="11" t="n">
        <f aca="false">I568/1000</f>
        <v>0.156</v>
      </c>
      <c r="K568" s="10" t="n">
        <v>0</v>
      </c>
      <c r="L568" s="12" t="n">
        <f aca="false">K568/1000</f>
        <v>0</v>
      </c>
      <c r="M568" s="13" t="n">
        <f aca="false">IF(SUMIFS($I$3:$I$30000,$B$3:$B$30000,$B568,$C$3:$C$30000,$C568,$D$3:$D$30000,$D568)=0,0,I568/SUMIFS($I$3:$I$30000,$B$3:$B$30000,$B568,$C$3:$C$30000,$C568,$D$3:$D$30000,$D568))</f>
        <v>0.000108843461473252</v>
      </c>
      <c r="N568" s="10" t="n">
        <v>0</v>
      </c>
      <c r="O568" s="11" t="n">
        <f aca="false">N568/1000</f>
        <v>0</v>
      </c>
      <c r="P568" s="10" t="n">
        <v>0</v>
      </c>
      <c r="Q568" s="12" t="n">
        <f aca="false">P568/1000</f>
        <v>0</v>
      </c>
      <c r="R568" s="10" t="n">
        <v>1433251</v>
      </c>
      <c r="S568" s="10" t="n">
        <v>7803</v>
      </c>
    </row>
    <row r="569" customFormat="false" ht="15" hidden="false" customHeight="false" outlineLevel="0" collapsed="false">
      <c r="A569" s="3" t="s">
        <v>761</v>
      </c>
      <c r="B569" s="2" t="s">
        <v>762</v>
      </c>
      <c r="C569" s="2" t="n">
        <v>2025</v>
      </c>
      <c r="D569" s="2" t="s">
        <v>1512</v>
      </c>
      <c r="E569" s="3" t="s">
        <v>1513</v>
      </c>
      <c r="F569" s="2" t="n">
        <v>12</v>
      </c>
      <c r="G569" s="2" t="s">
        <v>117</v>
      </c>
      <c r="H569" s="3" t="s">
        <v>118</v>
      </c>
      <c r="I569" s="10" t="n">
        <v>128</v>
      </c>
      <c r="J569" s="11" t="n">
        <f aca="false">I569/1000</f>
        <v>0.128</v>
      </c>
      <c r="K569" s="10" t="n">
        <v>0</v>
      </c>
      <c r="L569" s="12" t="n">
        <f aca="false">K569/1000</f>
        <v>0</v>
      </c>
      <c r="M569" s="13" t="n">
        <f aca="false">IF(SUMIFS($I$3:$I$30000,$B$3:$B$30000,$B569,$C$3:$C$30000,$C569,$D$3:$D$30000,$D569)=0,0,I569/SUMIFS($I$3:$I$30000,$B$3:$B$30000,$B569,$C$3:$C$30000,$C569,$D$3:$D$30000,$D569))</f>
        <v>8.93074555677966E-005</v>
      </c>
      <c r="N569" s="10" t="n">
        <v>0</v>
      </c>
      <c r="O569" s="11" t="n">
        <f aca="false">N569/1000</f>
        <v>0</v>
      </c>
      <c r="P569" s="10" t="n">
        <v>0</v>
      </c>
      <c r="Q569" s="12" t="n">
        <f aca="false">P569/1000</f>
        <v>0</v>
      </c>
      <c r="R569" s="10" t="n">
        <v>1433251</v>
      </c>
      <c r="S569" s="10" t="n">
        <v>7803</v>
      </c>
    </row>
    <row r="570" customFormat="false" ht="15" hidden="false" customHeight="false" outlineLevel="0" collapsed="false">
      <c r="A570" s="3" t="s">
        <v>761</v>
      </c>
      <c r="B570" s="2" t="s">
        <v>762</v>
      </c>
      <c r="C570" s="2" t="n">
        <v>2025</v>
      </c>
      <c r="D570" s="2" t="s">
        <v>1512</v>
      </c>
      <c r="E570" s="3" t="s">
        <v>1513</v>
      </c>
      <c r="F570" s="2" t="n">
        <v>13</v>
      </c>
      <c r="G570" s="2" t="s">
        <v>132</v>
      </c>
      <c r="H570" s="3" t="s">
        <v>133</v>
      </c>
      <c r="I570" s="10" t="n">
        <v>18</v>
      </c>
      <c r="J570" s="11" t="n">
        <f aca="false">I570/1000</f>
        <v>0.018</v>
      </c>
      <c r="K570" s="10" t="n">
        <v>0</v>
      </c>
      <c r="L570" s="12" t="n">
        <f aca="false">K570/1000</f>
        <v>0</v>
      </c>
      <c r="M570" s="13" t="n">
        <f aca="false">IF(SUMIFS($I$3:$I$30000,$B$3:$B$30000,$B570,$C$3:$C$30000,$C570,$D$3:$D$30000,$D570)=0,0,I570/SUMIFS($I$3:$I$30000,$B$3:$B$30000,$B570,$C$3:$C$30000,$C570,$D$3:$D$30000,$D570))</f>
        <v>1.25588609392214E-005</v>
      </c>
      <c r="N570" s="10" t="n">
        <v>0</v>
      </c>
      <c r="O570" s="11" t="n">
        <f aca="false">N570/1000</f>
        <v>0</v>
      </c>
      <c r="P570" s="10" t="n">
        <v>0</v>
      </c>
      <c r="Q570" s="12" t="n">
        <f aca="false">P570/1000</f>
        <v>0</v>
      </c>
      <c r="R570" s="10" t="n">
        <v>1433251</v>
      </c>
      <c r="S570" s="10" t="n">
        <v>7803</v>
      </c>
    </row>
    <row r="571" customFormat="false" ht="15" hidden="false" customHeight="false" outlineLevel="0" collapsed="false">
      <c r="A571" s="3" t="s">
        <v>761</v>
      </c>
      <c r="B571" s="2" t="s">
        <v>762</v>
      </c>
      <c r="C571" s="2" t="n">
        <v>2025</v>
      </c>
      <c r="D571" s="2" t="s">
        <v>1512</v>
      </c>
      <c r="E571" s="3" t="s">
        <v>1513</v>
      </c>
      <c r="F571" s="2" t="n">
        <v>14</v>
      </c>
      <c r="G571" s="2" t="s">
        <v>157</v>
      </c>
      <c r="H571" s="3" t="s">
        <v>158</v>
      </c>
      <c r="I571" s="10" t="n">
        <v>0</v>
      </c>
      <c r="J571" s="11" t="n">
        <f aca="false">I571/1000</f>
        <v>0</v>
      </c>
      <c r="K571" s="10" t="n">
        <v>0</v>
      </c>
      <c r="L571" s="12" t="n">
        <f aca="false">K571/1000</f>
        <v>0</v>
      </c>
      <c r="M571" s="13" t="n">
        <f aca="false">IF(SUMIFS($I$3:$I$30000,$B$3:$B$30000,$B571,$C$3:$C$30000,$C571,$D$3:$D$30000,$D571)=0,0,I571/SUMIFS($I$3:$I$30000,$B$3:$B$30000,$B571,$C$3:$C$30000,$C571,$D$3:$D$30000,$D571))</f>
        <v>0</v>
      </c>
      <c r="N571" s="10" t="n">
        <v>182583</v>
      </c>
      <c r="O571" s="11" t="n">
        <f aca="false">N571/1000</f>
        <v>182.583</v>
      </c>
      <c r="P571" s="10" t="n">
        <v>500</v>
      </c>
      <c r="Q571" s="12" t="n">
        <f aca="false">P571/1000</f>
        <v>0.5</v>
      </c>
      <c r="R571" s="10" t="n">
        <v>1433251</v>
      </c>
      <c r="S571" s="10" t="n">
        <v>7803</v>
      </c>
    </row>
    <row r="572" customFormat="false" ht="15" hidden="false" customHeight="false" outlineLevel="0" collapsed="false">
      <c r="A572" s="3" t="s">
        <v>761</v>
      </c>
      <c r="B572" s="2" t="s">
        <v>762</v>
      </c>
      <c r="C572" s="2" t="n">
        <v>2025</v>
      </c>
      <c r="D572" s="2" t="s">
        <v>1512</v>
      </c>
      <c r="E572" s="3" t="s">
        <v>1513</v>
      </c>
      <c r="F572" s="2" t="n">
        <v>15</v>
      </c>
      <c r="G572" s="2" t="s">
        <v>325</v>
      </c>
      <c r="H572" s="3" t="s">
        <v>326</v>
      </c>
      <c r="I572" s="10" t="n">
        <v>0</v>
      </c>
      <c r="J572" s="11" t="n">
        <f aca="false">I572/1000</f>
        <v>0</v>
      </c>
      <c r="K572" s="10" t="n">
        <v>0</v>
      </c>
      <c r="L572" s="12" t="n">
        <f aca="false">K572/1000</f>
        <v>0</v>
      </c>
      <c r="M572" s="13" t="n">
        <f aca="false">IF(SUMIFS($I$3:$I$30000,$B$3:$B$30000,$B572,$C$3:$C$30000,$C572,$D$3:$D$30000,$D572)=0,0,I572/SUMIFS($I$3:$I$30000,$B$3:$B$30000,$B572,$C$3:$C$30000,$C572,$D$3:$D$30000,$D572))</f>
        <v>0</v>
      </c>
      <c r="N572" s="10" t="n">
        <v>28589</v>
      </c>
      <c r="O572" s="11" t="n">
        <f aca="false">N572/1000</f>
        <v>28.589</v>
      </c>
      <c r="P572" s="10" t="n">
        <v>70</v>
      </c>
      <c r="Q572" s="12" t="n">
        <f aca="false">P572/1000</f>
        <v>0.07</v>
      </c>
      <c r="R572" s="10" t="n">
        <v>1433251</v>
      </c>
      <c r="S572" s="10" t="n">
        <v>7803</v>
      </c>
    </row>
    <row r="573" customFormat="false" ht="15" hidden="false" customHeight="false" outlineLevel="0" collapsed="false">
      <c r="A573" s="3" t="s">
        <v>761</v>
      </c>
      <c r="B573" s="2" t="s">
        <v>762</v>
      </c>
      <c r="C573" s="2" t="n">
        <v>2025</v>
      </c>
      <c r="D573" s="2" t="s">
        <v>1512</v>
      </c>
      <c r="E573" s="3" t="s">
        <v>1513</v>
      </c>
      <c r="F573" s="2" t="n">
        <v>16</v>
      </c>
      <c r="G573" s="2" t="s">
        <v>142</v>
      </c>
      <c r="H573" s="3" t="s">
        <v>143</v>
      </c>
      <c r="I573" s="10" t="n">
        <v>0</v>
      </c>
      <c r="J573" s="11" t="n">
        <f aca="false">I573/1000</f>
        <v>0</v>
      </c>
      <c r="K573" s="10" t="n">
        <v>0</v>
      </c>
      <c r="L573" s="12" t="n">
        <f aca="false">K573/1000</f>
        <v>0</v>
      </c>
      <c r="M573" s="13" t="n">
        <f aca="false">IF(SUMIFS($I$3:$I$30000,$B$3:$B$30000,$B573,$C$3:$C$30000,$C573,$D$3:$D$30000,$D573)=0,0,I573/SUMIFS($I$3:$I$30000,$B$3:$B$30000,$B573,$C$3:$C$30000,$C573,$D$3:$D$30000,$D573))</f>
        <v>0</v>
      </c>
      <c r="N573" s="10" t="n">
        <v>169319</v>
      </c>
      <c r="O573" s="11" t="n">
        <f aca="false">N573/1000</f>
        <v>169.319</v>
      </c>
      <c r="P573" s="10" t="n">
        <v>500</v>
      </c>
      <c r="Q573" s="12" t="n">
        <f aca="false">P573/1000</f>
        <v>0.5</v>
      </c>
      <c r="R573" s="10" t="n">
        <v>1433251</v>
      </c>
      <c r="S573" s="10" t="n">
        <v>7803</v>
      </c>
    </row>
    <row r="574" customFormat="false" ht="15" hidden="false" customHeight="false" outlineLevel="0" collapsed="false">
      <c r="A574" s="3" t="s">
        <v>761</v>
      </c>
      <c r="B574" s="2" t="s">
        <v>762</v>
      </c>
      <c r="C574" s="2" t="n">
        <v>2026</v>
      </c>
      <c r="D574" s="2" t="s">
        <v>1510</v>
      </c>
      <c r="E574" s="3" t="s">
        <v>1511</v>
      </c>
      <c r="F574" s="2" t="n">
        <v>1</v>
      </c>
      <c r="G574" s="2" t="s">
        <v>107</v>
      </c>
      <c r="H574" s="3" t="s">
        <v>108</v>
      </c>
      <c r="I574" s="10" t="n">
        <v>65363991</v>
      </c>
      <c r="J574" s="11" t="n">
        <f aca="false">I574/1000</f>
        <v>65363.991</v>
      </c>
      <c r="K574" s="10" t="n">
        <v>123292</v>
      </c>
      <c r="L574" s="12" t="n">
        <f aca="false">K574/1000</f>
        <v>123.292</v>
      </c>
      <c r="M574" s="13" t="n">
        <f aca="false">IF(SUMIFS($I$3:$I$30000,$B$3:$B$30000,$B574,$C$3:$C$30000,$C574,$D$3:$D$30000,$D574)=0,0,I574/SUMIFS($I$3:$I$30000,$B$3:$B$30000,$B574,$C$3:$C$30000,$C574,$D$3:$D$30000,$D574))</f>
        <v>0.897936217698542</v>
      </c>
      <c r="N574" s="10" t="n">
        <v>645954</v>
      </c>
      <c r="O574" s="11" t="n">
        <f aca="false">N574/1000</f>
        <v>645.954</v>
      </c>
      <c r="P574" s="10" t="n">
        <v>1355</v>
      </c>
      <c r="Q574" s="12" t="n">
        <f aca="false">P574/1000</f>
        <v>1.355</v>
      </c>
      <c r="R574" s="10" t="n">
        <v>72793579</v>
      </c>
      <c r="S574" s="10" t="n">
        <v>140461</v>
      </c>
    </row>
    <row r="575" customFormat="false" ht="15" hidden="false" customHeight="false" outlineLevel="0" collapsed="false">
      <c r="A575" s="3" t="s">
        <v>761</v>
      </c>
      <c r="B575" s="2" t="s">
        <v>762</v>
      </c>
      <c r="C575" s="2" t="n">
        <v>2026</v>
      </c>
      <c r="D575" s="2" t="s">
        <v>1510</v>
      </c>
      <c r="E575" s="3" t="s">
        <v>1511</v>
      </c>
      <c r="F575" s="2" t="n">
        <v>2</v>
      </c>
      <c r="G575" s="2" t="s">
        <v>102</v>
      </c>
      <c r="H575" s="3" t="s">
        <v>103</v>
      </c>
      <c r="I575" s="10" t="n">
        <v>3127441</v>
      </c>
      <c r="J575" s="11" t="n">
        <f aca="false">I575/1000</f>
        <v>3127.441</v>
      </c>
      <c r="K575" s="10" t="n">
        <v>6316</v>
      </c>
      <c r="L575" s="12" t="n">
        <f aca="false">K575/1000</f>
        <v>6.316</v>
      </c>
      <c r="M575" s="13" t="n">
        <f aca="false">IF(SUMIFS($I$3:$I$30000,$B$3:$B$30000,$B575,$C$3:$C$30000,$C575,$D$3:$D$30000,$D575)=0,0,I575/SUMIFS($I$3:$I$30000,$B$3:$B$30000,$B575,$C$3:$C$30000,$C575,$D$3:$D$30000,$D575))</f>
        <v>0.0429631437684909</v>
      </c>
      <c r="N575" s="10" t="n">
        <v>18461847</v>
      </c>
      <c r="O575" s="11" t="n">
        <f aca="false">N575/1000</f>
        <v>18461.847</v>
      </c>
      <c r="P575" s="10" t="n">
        <v>30574</v>
      </c>
      <c r="Q575" s="12" t="n">
        <f aca="false">P575/1000</f>
        <v>30.574</v>
      </c>
      <c r="R575" s="10" t="n">
        <v>72793579</v>
      </c>
      <c r="S575" s="10" t="n">
        <v>140461</v>
      </c>
    </row>
    <row r="576" customFormat="false" ht="15" hidden="false" customHeight="false" outlineLevel="0" collapsed="false">
      <c r="A576" s="3" t="s">
        <v>761</v>
      </c>
      <c r="B576" s="2" t="s">
        <v>762</v>
      </c>
      <c r="C576" s="2" t="n">
        <v>2026</v>
      </c>
      <c r="D576" s="2" t="s">
        <v>1510</v>
      </c>
      <c r="E576" s="3" t="s">
        <v>1511</v>
      </c>
      <c r="F576" s="2" t="n">
        <v>3</v>
      </c>
      <c r="G576" s="2" t="s">
        <v>97</v>
      </c>
      <c r="H576" s="3" t="s">
        <v>98</v>
      </c>
      <c r="I576" s="10" t="n">
        <v>2574680</v>
      </c>
      <c r="J576" s="11" t="n">
        <f aca="false">I576/1000</f>
        <v>2574.68</v>
      </c>
      <c r="K576" s="10" t="n">
        <v>4930</v>
      </c>
      <c r="L576" s="12" t="n">
        <f aca="false">K576/1000</f>
        <v>4.93</v>
      </c>
      <c r="M576" s="13" t="n">
        <f aca="false">IF(SUMIFS($I$3:$I$30000,$B$3:$B$30000,$B576,$C$3:$C$30000,$C576,$D$3:$D$30000,$D576)=0,0,I576/SUMIFS($I$3:$I$30000,$B$3:$B$30000,$B576,$C$3:$C$30000,$C576,$D$3:$D$30000,$D576))</f>
        <v>0.0353696031349139</v>
      </c>
      <c r="N576" s="10" t="n">
        <v>20909770</v>
      </c>
      <c r="O576" s="11" t="n">
        <f aca="false">N576/1000</f>
        <v>20909.77</v>
      </c>
      <c r="P576" s="10" t="n">
        <v>33192</v>
      </c>
      <c r="Q576" s="12" t="n">
        <f aca="false">P576/1000</f>
        <v>33.192</v>
      </c>
      <c r="R576" s="10" t="n">
        <v>72793579</v>
      </c>
      <c r="S576" s="10" t="n">
        <v>140461</v>
      </c>
    </row>
    <row r="577" customFormat="false" ht="15" hidden="false" customHeight="false" outlineLevel="0" collapsed="false">
      <c r="A577" s="3" t="s">
        <v>761</v>
      </c>
      <c r="B577" s="2" t="s">
        <v>762</v>
      </c>
      <c r="C577" s="2" t="n">
        <v>2026</v>
      </c>
      <c r="D577" s="2" t="s">
        <v>1510</v>
      </c>
      <c r="E577" s="3" t="s">
        <v>1511</v>
      </c>
      <c r="F577" s="2" t="n">
        <v>4</v>
      </c>
      <c r="G577" s="2" t="s">
        <v>142</v>
      </c>
      <c r="H577" s="3" t="s">
        <v>143</v>
      </c>
      <c r="I577" s="10" t="n">
        <v>669159</v>
      </c>
      <c r="J577" s="11" t="n">
        <f aca="false">I577/1000</f>
        <v>669.159</v>
      </c>
      <c r="K577" s="10" t="n">
        <v>2087</v>
      </c>
      <c r="L577" s="12" t="n">
        <f aca="false">K577/1000</f>
        <v>2.087</v>
      </c>
      <c r="M577" s="13" t="n">
        <f aca="false">IF(SUMIFS($I$3:$I$30000,$B$3:$B$30000,$B577,$C$3:$C$30000,$C577,$D$3:$D$30000,$D577)=0,0,I577/SUMIFS($I$3:$I$30000,$B$3:$B$30000,$B577,$C$3:$C$30000,$C577,$D$3:$D$30000,$D577))</f>
        <v>0.00919255529392228</v>
      </c>
      <c r="N577" s="10" t="n">
        <v>9955978</v>
      </c>
      <c r="O577" s="11" t="n">
        <f aca="false">N577/1000</f>
        <v>9955.978</v>
      </c>
      <c r="P577" s="10" t="n">
        <v>15542</v>
      </c>
      <c r="Q577" s="12" t="n">
        <f aca="false">P577/1000</f>
        <v>15.542</v>
      </c>
      <c r="R577" s="10" t="n">
        <v>72793579</v>
      </c>
      <c r="S577" s="10" t="n">
        <v>140461</v>
      </c>
    </row>
    <row r="578" customFormat="false" ht="15" hidden="false" customHeight="false" outlineLevel="0" collapsed="false">
      <c r="A578" s="3" t="s">
        <v>761</v>
      </c>
      <c r="B578" s="2" t="s">
        <v>762</v>
      </c>
      <c r="C578" s="2" t="n">
        <v>2026</v>
      </c>
      <c r="D578" s="2" t="s">
        <v>1510</v>
      </c>
      <c r="E578" s="3" t="s">
        <v>1511</v>
      </c>
      <c r="F578" s="2" t="n">
        <v>5</v>
      </c>
      <c r="G578" s="2" t="s">
        <v>147</v>
      </c>
      <c r="H578" s="3" t="s">
        <v>148</v>
      </c>
      <c r="I578" s="10" t="n">
        <v>352491</v>
      </c>
      <c r="J578" s="11" t="n">
        <f aca="false">I578/1000</f>
        <v>352.491</v>
      </c>
      <c r="K578" s="10" t="n">
        <v>566</v>
      </c>
      <c r="L578" s="12" t="n">
        <f aca="false">K578/1000</f>
        <v>0.566</v>
      </c>
      <c r="M578" s="13" t="n">
        <f aca="false">IF(SUMIFS($I$3:$I$30000,$B$3:$B$30000,$B578,$C$3:$C$30000,$C578,$D$3:$D$30000,$D578)=0,0,I578/SUMIFS($I$3:$I$30000,$B$3:$B$30000,$B578,$C$3:$C$30000,$C578,$D$3:$D$30000,$D578))</f>
        <v>0.00484233643739374</v>
      </c>
      <c r="N578" s="10" t="n">
        <v>1617793</v>
      </c>
      <c r="O578" s="11" t="n">
        <f aca="false">N578/1000</f>
        <v>1617.793</v>
      </c>
      <c r="P578" s="10" t="n">
        <v>3056</v>
      </c>
      <c r="Q578" s="12" t="n">
        <f aca="false">P578/1000</f>
        <v>3.056</v>
      </c>
      <c r="R578" s="10" t="n">
        <v>72793579</v>
      </c>
      <c r="S578" s="10" t="n">
        <v>140461</v>
      </c>
    </row>
    <row r="579" customFormat="false" ht="15" hidden="false" customHeight="false" outlineLevel="0" collapsed="false">
      <c r="A579" s="3" t="s">
        <v>761</v>
      </c>
      <c r="B579" s="2" t="s">
        <v>762</v>
      </c>
      <c r="C579" s="2" t="n">
        <v>2026</v>
      </c>
      <c r="D579" s="2" t="s">
        <v>1510</v>
      </c>
      <c r="E579" s="3" t="s">
        <v>1511</v>
      </c>
      <c r="F579" s="2" t="n">
        <v>6</v>
      </c>
      <c r="G579" s="2" t="s">
        <v>171</v>
      </c>
      <c r="H579" s="3" t="s">
        <v>172</v>
      </c>
      <c r="I579" s="10" t="n">
        <v>258628</v>
      </c>
      <c r="J579" s="11" t="n">
        <f aca="false">I579/1000</f>
        <v>258.628</v>
      </c>
      <c r="K579" s="10" t="n">
        <v>729</v>
      </c>
      <c r="L579" s="12" t="n">
        <f aca="false">K579/1000</f>
        <v>0.729</v>
      </c>
      <c r="M579" s="13" t="n">
        <f aca="false">IF(SUMIFS($I$3:$I$30000,$B$3:$B$30000,$B579,$C$3:$C$30000,$C579,$D$3:$D$30000,$D579)=0,0,I579/SUMIFS($I$3:$I$30000,$B$3:$B$30000,$B579,$C$3:$C$30000,$C579,$D$3:$D$30000,$D579))</f>
        <v>0.00355289578494279</v>
      </c>
      <c r="N579" s="10" t="n">
        <v>5728290</v>
      </c>
      <c r="O579" s="11" t="n">
        <f aca="false">N579/1000</f>
        <v>5728.29</v>
      </c>
      <c r="P579" s="10" t="n">
        <v>10855</v>
      </c>
      <c r="Q579" s="12" t="n">
        <f aca="false">P579/1000</f>
        <v>10.855</v>
      </c>
      <c r="R579" s="10" t="n">
        <v>72793579</v>
      </c>
      <c r="S579" s="10" t="n">
        <v>140461</v>
      </c>
    </row>
    <row r="580" customFormat="false" ht="15" hidden="false" customHeight="false" outlineLevel="0" collapsed="false">
      <c r="A580" s="3" t="s">
        <v>761</v>
      </c>
      <c r="B580" s="2" t="s">
        <v>762</v>
      </c>
      <c r="C580" s="2" t="n">
        <v>2026</v>
      </c>
      <c r="D580" s="2" t="s">
        <v>1510</v>
      </c>
      <c r="E580" s="3" t="s">
        <v>1511</v>
      </c>
      <c r="F580" s="2" t="n">
        <v>7</v>
      </c>
      <c r="G580" s="2" t="s">
        <v>192</v>
      </c>
      <c r="H580" s="3" t="s">
        <v>193</v>
      </c>
      <c r="I580" s="10" t="n">
        <v>185628</v>
      </c>
      <c r="J580" s="11" t="n">
        <f aca="false">I580/1000</f>
        <v>185.628</v>
      </c>
      <c r="K580" s="10" t="n">
        <v>492</v>
      </c>
      <c r="L580" s="12" t="n">
        <f aca="false">K580/1000</f>
        <v>0.492</v>
      </c>
      <c r="M580" s="13" t="n">
        <f aca="false">IF(SUMIFS($I$3:$I$30000,$B$3:$B$30000,$B580,$C$3:$C$30000,$C580,$D$3:$D$30000,$D580)=0,0,I580/SUMIFS($I$3:$I$30000,$B$3:$B$30000,$B580,$C$3:$C$30000,$C580,$D$3:$D$30000,$D580))</f>
        <v>0.00255006008153549</v>
      </c>
      <c r="N580" s="10" t="n">
        <v>0</v>
      </c>
      <c r="O580" s="11" t="n">
        <f aca="false">N580/1000</f>
        <v>0</v>
      </c>
      <c r="P580" s="10" t="n">
        <v>0</v>
      </c>
      <c r="Q580" s="12" t="n">
        <f aca="false">P580/1000</f>
        <v>0</v>
      </c>
      <c r="R580" s="10" t="n">
        <v>72793579</v>
      </c>
      <c r="S580" s="10" t="n">
        <v>140461</v>
      </c>
    </row>
    <row r="581" customFormat="false" ht="15" hidden="false" customHeight="false" outlineLevel="0" collapsed="false">
      <c r="A581" s="3" t="s">
        <v>761</v>
      </c>
      <c r="B581" s="2" t="s">
        <v>762</v>
      </c>
      <c r="C581" s="2" t="n">
        <v>2026</v>
      </c>
      <c r="D581" s="2" t="s">
        <v>1510</v>
      </c>
      <c r="E581" s="3" t="s">
        <v>1511</v>
      </c>
      <c r="F581" s="2" t="n">
        <v>8</v>
      </c>
      <c r="G581" s="2" t="s">
        <v>162</v>
      </c>
      <c r="H581" s="3" t="s">
        <v>163</v>
      </c>
      <c r="I581" s="10" t="n">
        <v>152388</v>
      </c>
      <c r="J581" s="11" t="n">
        <f aca="false">I581/1000</f>
        <v>152.388</v>
      </c>
      <c r="K581" s="10" t="n">
        <v>720</v>
      </c>
      <c r="L581" s="12" t="n">
        <f aca="false">K581/1000</f>
        <v>0.72</v>
      </c>
      <c r="M581" s="13" t="n">
        <f aca="false">IF(SUMIFS($I$3:$I$30000,$B$3:$B$30000,$B581,$C$3:$C$30000,$C581,$D$3:$D$30000,$D581)=0,0,I581/SUMIFS($I$3:$I$30000,$B$3:$B$30000,$B581,$C$3:$C$30000,$C581,$D$3:$D$30000,$D581))</f>
        <v>0.00209342639960044</v>
      </c>
      <c r="N581" s="10" t="n">
        <v>0</v>
      </c>
      <c r="O581" s="11" t="n">
        <f aca="false">N581/1000</f>
        <v>0</v>
      </c>
      <c r="P581" s="10" t="n">
        <v>0</v>
      </c>
      <c r="Q581" s="12" t="n">
        <f aca="false">P581/1000</f>
        <v>0</v>
      </c>
      <c r="R581" s="10" t="n">
        <v>72793579</v>
      </c>
      <c r="S581" s="10" t="n">
        <v>140461</v>
      </c>
    </row>
    <row r="582" customFormat="false" ht="15" hidden="false" customHeight="false" outlineLevel="0" collapsed="false">
      <c r="A582" s="3" t="s">
        <v>761</v>
      </c>
      <c r="B582" s="2" t="s">
        <v>762</v>
      </c>
      <c r="C582" s="2" t="n">
        <v>2026</v>
      </c>
      <c r="D582" s="2" t="s">
        <v>1510</v>
      </c>
      <c r="E582" s="3" t="s">
        <v>1511</v>
      </c>
      <c r="F582" s="2" t="n">
        <v>9</v>
      </c>
      <c r="G582" s="2" t="s">
        <v>377</v>
      </c>
      <c r="H582" s="3" t="s">
        <v>378</v>
      </c>
      <c r="I582" s="10" t="n">
        <v>109039</v>
      </c>
      <c r="J582" s="11" t="n">
        <f aca="false">I582/1000</f>
        <v>109.039</v>
      </c>
      <c r="K582" s="10" t="n">
        <v>1329</v>
      </c>
      <c r="L582" s="12" t="n">
        <f aca="false">K582/1000</f>
        <v>1.329</v>
      </c>
      <c r="M582" s="13" t="n">
        <f aca="false">IF(SUMIFS($I$3:$I$30000,$B$3:$B$30000,$B582,$C$3:$C$30000,$C582,$D$3:$D$30000,$D582)=0,0,I582/SUMIFS($I$3:$I$30000,$B$3:$B$30000,$B582,$C$3:$C$30000,$C582,$D$3:$D$30000,$D582))</f>
        <v>0.00149792057895656</v>
      </c>
      <c r="N582" s="10" t="n">
        <v>381894</v>
      </c>
      <c r="O582" s="11" t="n">
        <f aca="false">N582/1000</f>
        <v>381.894</v>
      </c>
      <c r="P582" s="10" t="n">
        <v>1321</v>
      </c>
      <c r="Q582" s="12" t="n">
        <f aca="false">P582/1000</f>
        <v>1.321</v>
      </c>
      <c r="R582" s="10" t="n">
        <v>72793579</v>
      </c>
      <c r="S582" s="10" t="n">
        <v>140461</v>
      </c>
    </row>
    <row r="583" customFormat="false" ht="15" hidden="false" customHeight="false" outlineLevel="0" collapsed="false">
      <c r="A583" s="3" t="s">
        <v>761</v>
      </c>
      <c r="B583" s="2" t="s">
        <v>762</v>
      </c>
      <c r="C583" s="2" t="n">
        <v>2026</v>
      </c>
      <c r="D583" s="2" t="s">
        <v>1510</v>
      </c>
      <c r="E583" s="3" t="s">
        <v>1511</v>
      </c>
      <c r="F583" s="2" t="n">
        <v>10</v>
      </c>
      <c r="G583" s="2" t="s">
        <v>247</v>
      </c>
      <c r="H583" s="3" t="s">
        <v>248</v>
      </c>
      <c r="I583" s="10" t="n">
        <v>134</v>
      </c>
      <c r="J583" s="11" t="n">
        <f aca="false">I583/1000</f>
        <v>0.134</v>
      </c>
      <c r="K583" s="10" t="n">
        <v>0</v>
      </c>
      <c r="L583" s="12" t="n">
        <f aca="false">K583/1000</f>
        <v>0</v>
      </c>
      <c r="M583" s="13" t="n">
        <f aca="false">IF(SUMIFS($I$3:$I$30000,$B$3:$B$30000,$B583,$C$3:$C$30000,$C583,$D$3:$D$30000,$D583)=0,0,I583/SUMIFS($I$3:$I$30000,$B$3:$B$30000,$B583,$C$3:$C$30000,$C583,$D$3:$D$30000,$D583))</f>
        <v>1.84082170214491E-006</v>
      </c>
      <c r="N583" s="10" t="n">
        <v>0</v>
      </c>
      <c r="O583" s="11" t="n">
        <f aca="false">N583/1000</f>
        <v>0</v>
      </c>
      <c r="P583" s="10" t="n">
        <v>0</v>
      </c>
      <c r="Q583" s="12" t="n">
        <f aca="false">P583/1000</f>
        <v>0</v>
      </c>
      <c r="R583" s="10" t="n">
        <v>72793579</v>
      </c>
      <c r="S583" s="10" t="n">
        <v>140461</v>
      </c>
    </row>
    <row r="584" customFormat="false" ht="15" hidden="false" customHeight="false" outlineLevel="0" collapsed="false">
      <c r="A584" s="3" t="s">
        <v>761</v>
      </c>
      <c r="B584" s="2" t="s">
        <v>762</v>
      </c>
      <c r="C584" s="2" t="n">
        <v>2026</v>
      </c>
      <c r="D584" s="2" t="s">
        <v>1510</v>
      </c>
      <c r="E584" s="3" t="s">
        <v>1511</v>
      </c>
      <c r="F584" s="2" t="n">
        <v>11</v>
      </c>
      <c r="G584" s="2" t="s">
        <v>504</v>
      </c>
      <c r="H584" s="3" t="s">
        <v>505</v>
      </c>
      <c r="I584" s="10" t="n">
        <v>0</v>
      </c>
      <c r="J584" s="11" t="n">
        <f aca="false">I584/1000</f>
        <v>0</v>
      </c>
      <c r="K584" s="10" t="n">
        <v>0</v>
      </c>
      <c r="L584" s="12" t="n">
        <f aca="false">K584/1000</f>
        <v>0</v>
      </c>
      <c r="M584" s="13" t="n">
        <f aca="false">IF(SUMIFS($I$3:$I$30000,$B$3:$B$30000,$B584,$C$3:$C$30000,$C584,$D$3:$D$30000,$D584)=0,0,I584/SUMIFS($I$3:$I$30000,$B$3:$B$30000,$B584,$C$3:$C$30000,$C584,$D$3:$D$30000,$D584))</f>
        <v>0</v>
      </c>
      <c r="N584" s="10" t="n">
        <v>21454</v>
      </c>
      <c r="O584" s="11" t="n">
        <f aca="false">N584/1000</f>
        <v>21.454</v>
      </c>
      <c r="P584" s="10" t="n">
        <v>25</v>
      </c>
      <c r="Q584" s="12" t="n">
        <f aca="false">P584/1000</f>
        <v>0.025</v>
      </c>
      <c r="R584" s="10" t="n">
        <v>72793579</v>
      </c>
      <c r="S584" s="10" t="n">
        <v>140461</v>
      </c>
    </row>
    <row r="585" customFormat="false" ht="15" hidden="false" customHeight="false" outlineLevel="0" collapsed="false">
      <c r="A585" s="3" t="s">
        <v>761</v>
      </c>
      <c r="B585" s="2" t="s">
        <v>762</v>
      </c>
      <c r="C585" s="2" t="n">
        <v>2026</v>
      </c>
      <c r="D585" s="2" t="s">
        <v>1510</v>
      </c>
      <c r="E585" s="3" t="s">
        <v>1511</v>
      </c>
      <c r="F585" s="2" t="n">
        <v>12</v>
      </c>
      <c r="G585" s="2" t="s">
        <v>911</v>
      </c>
      <c r="H585" s="3" t="s">
        <v>912</v>
      </c>
      <c r="I585" s="10" t="n">
        <v>0</v>
      </c>
      <c r="J585" s="11" t="n">
        <f aca="false">I585/1000</f>
        <v>0</v>
      </c>
      <c r="K585" s="10" t="n">
        <v>0</v>
      </c>
      <c r="L585" s="12" t="n">
        <f aca="false">K585/1000</f>
        <v>0</v>
      </c>
      <c r="M585" s="13" t="n">
        <f aca="false">IF(SUMIFS($I$3:$I$30000,$B$3:$B$30000,$B585,$C$3:$C$30000,$C585,$D$3:$D$30000,$D585)=0,0,I585/SUMIFS($I$3:$I$30000,$B$3:$B$30000,$B585,$C$3:$C$30000,$C585,$D$3:$D$30000,$D585))</f>
        <v>0</v>
      </c>
      <c r="N585" s="10" t="n">
        <v>45443</v>
      </c>
      <c r="O585" s="11" t="n">
        <f aca="false">N585/1000</f>
        <v>45.443</v>
      </c>
      <c r="P585" s="10" t="n">
        <v>50</v>
      </c>
      <c r="Q585" s="12" t="n">
        <f aca="false">P585/1000</f>
        <v>0.05</v>
      </c>
      <c r="R585" s="10" t="n">
        <v>72793579</v>
      </c>
      <c r="S585" s="10" t="n">
        <v>140461</v>
      </c>
    </row>
    <row r="586" customFormat="false" ht="15" hidden="false" customHeight="false" outlineLevel="0" collapsed="false">
      <c r="A586" s="3" t="s">
        <v>761</v>
      </c>
      <c r="B586" s="2" t="s">
        <v>762</v>
      </c>
      <c r="C586" s="2" t="n">
        <v>2026</v>
      </c>
      <c r="D586" s="2" t="s">
        <v>1510</v>
      </c>
      <c r="E586" s="3" t="s">
        <v>1511</v>
      </c>
      <c r="F586" s="2" t="n">
        <v>13</v>
      </c>
      <c r="G586" s="2" t="s">
        <v>132</v>
      </c>
      <c r="H586" s="3" t="s">
        <v>133</v>
      </c>
      <c r="I586" s="10" t="n">
        <v>0</v>
      </c>
      <c r="J586" s="11" t="n">
        <f aca="false">I586/1000</f>
        <v>0</v>
      </c>
      <c r="K586" s="10" t="n">
        <v>0</v>
      </c>
      <c r="L586" s="12" t="n">
        <f aca="false">K586/1000</f>
        <v>0</v>
      </c>
      <c r="M586" s="13" t="n">
        <f aca="false">IF(SUMIFS($I$3:$I$30000,$B$3:$B$30000,$B586,$C$3:$C$30000,$C586,$D$3:$D$30000,$D586)=0,0,I586/SUMIFS($I$3:$I$30000,$B$3:$B$30000,$B586,$C$3:$C$30000,$C586,$D$3:$D$30000,$D586))</f>
        <v>0</v>
      </c>
      <c r="N586" s="10" t="n">
        <v>38720</v>
      </c>
      <c r="O586" s="11" t="n">
        <f aca="false">N586/1000</f>
        <v>38.72</v>
      </c>
      <c r="P586" s="10" t="n">
        <v>50</v>
      </c>
      <c r="Q586" s="12" t="n">
        <f aca="false">P586/1000</f>
        <v>0.05</v>
      </c>
      <c r="R586" s="10" t="n">
        <v>72793579</v>
      </c>
      <c r="S586" s="10" t="n">
        <v>140461</v>
      </c>
    </row>
    <row r="587" customFormat="false" ht="15" hidden="false" customHeight="false" outlineLevel="0" collapsed="false">
      <c r="A587" s="3" t="s">
        <v>761</v>
      </c>
      <c r="B587" s="2" t="s">
        <v>762</v>
      </c>
      <c r="C587" s="2" t="n">
        <v>2026</v>
      </c>
      <c r="D587" s="2" t="s">
        <v>1510</v>
      </c>
      <c r="E587" s="3" t="s">
        <v>1511</v>
      </c>
      <c r="F587" s="2" t="n">
        <v>14</v>
      </c>
      <c r="G587" s="2" t="s">
        <v>122</v>
      </c>
      <c r="H587" s="3" t="s">
        <v>123</v>
      </c>
      <c r="I587" s="10" t="n">
        <v>0</v>
      </c>
      <c r="J587" s="11" t="n">
        <f aca="false">I587/1000</f>
        <v>0</v>
      </c>
      <c r="K587" s="10" t="n">
        <v>0</v>
      </c>
      <c r="L587" s="12" t="n">
        <f aca="false">K587/1000</f>
        <v>0</v>
      </c>
      <c r="M587" s="13" t="n">
        <f aca="false">IF(SUMIFS($I$3:$I$30000,$B$3:$B$30000,$B587,$C$3:$C$30000,$C587,$D$3:$D$30000,$D587)=0,0,I587/SUMIFS($I$3:$I$30000,$B$3:$B$30000,$B587,$C$3:$C$30000,$C587,$D$3:$D$30000,$D587))</f>
        <v>0</v>
      </c>
      <c r="N587" s="10" t="n">
        <v>794</v>
      </c>
      <c r="O587" s="11" t="n">
        <f aca="false">N587/1000</f>
        <v>0.794</v>
      </c>
      <c r="P587" s="10" t="n">
        <v>0</v>
      </c>
      <c r="Q587" s="12" t="n">
        <f aca="false">P587/1000</f>
        <v>0</v>
      </c>
      <c r="R587" s="10" t="n">
        <v>72793579</v>
      </c>
      <c r="S587" s="10" t="n">
        <v>140461</v>
      </c>
    </row>
    <row r="588" customFormat="false" ht="15" hidden="false" customHeight="false" outlineLevel="0" collapsed="false">
      <c r="A588" s="3" t="s">
        <v>761</v>
      </c>
      <c r="B588" s="2" t="s">
        <v>762</v>
      </c>
      <c r="C588" s="2" t="n">
        <v>2026</v>
      </c>
      <c r="D588" s="2" t="s">
        <v>1510</v>
      </c>
      <c r="E588" s="3" t="s">
        <v>1511</v>
      </c>
      <c r="F588" s="2" t="n">
        <v>15</v>
      </c>
      <c r="G588" s="2" t="s">
        <v>422</v>
      </c>
      <c r="H588" s="3" t="s">
        <v>423</v>
      </c>
      <c r="I588" s="10" t="n">
        <v>0</v>
      </c>
      <c r="J588" s="11" t="n">
        <f aca="false">I588/1000</f>
        <v>0</v>
      </c>
      <c r="K588" s="10" t="n">
        <v>0</v>
      </c>
      <c r="L588" s="12" t="n">
        <f aca="false">K588/1000</f>
        <v>0</v>
      </c>
      <c r="M588" s="13" t="n">
        <f aca="false">IF(SUMIFS($I$3:$I$30000,$B$3:$B$30000,$B588,$C$3:$C$30000,$C588,$D$3:$D$30000,$D588)=0,0,I588/SUMIFS($I$3:$I$30000,$B$3:$B$30000,$B588,$C$3:$C$30000,$C588,$D$3:$D$30000,$D588))</f>
        <v>0</v>
      </c>
      <c r="N588" s="10" t="n">
        <v>4664</v>
      </c>
      <c r="O588" s="11" t="n">
        <f aca="false">N588/1000</f>
        <v>4.664</v>
      </c>
      <c r="P588" s="10" t="n">
        <v>6</v>
      </c>
      <c r="Q588" s="12" t="n">
        <f aca="false">P588/1000</f>
        <v>0.006</v>
      </c>
      <c r="R588" s="10" t="n">
        <v>72793579</v>
      </c>
      <c r="S588" s="10" t="n">
        <v>140461</v>
      </c>
    </row>
    <row r="589" customFormat="false" ht="15" hidden="false" customHeight="false" outlineLevel="0" collapsed="false">
      <c r="A589" s="3" t="s">
        <v>761</v>
      </c>
      <c r="B589" s="2" t="s">
        <v>762</v>
      </c>
      <c r="C589" s="2" t="n">
        <v>2026</v>
      </c>
      <c r="D589" s="2" t="s">
        <v>1510</v>
      </c>
      <c r="E589" s="3" t="s">
        <v>1511</v>
      </c>
      <c r="F589" s="2" t="n">
        <v>16</v>
      </c>
      <c r="G589" s="2" t="s">
        <v>263</v>
      </c>
      <c r="H589" s="3" t="s">
        <v>264</v>
      </c>
      <c r="I589" s="10" t="n">
        <v>0</v>
      </c>
      <c r="J589" s="11" t="n">
        <f aca="false">I589/1000</f>
        <v>0</v>
      </c>
      <c r="K589" s="10" t="n">
        <v>0</v>
      </c>
      <c r="L589" s="12" t="n">
        <f aca="false">K589/1000</f>
        <v>0</v>
      </c>
      <c r="M589" s="13" t="n">
        <f aca="false">IF(SUMIFS($I$3:$I$30000,$B$3:$B$30000,$B589,$C$3:$C$30000,$C589,$D$3:$D$30000,$D589)=0,0,I589/SUMIFS($I$3:$I$30000,$B$3:$B$30000,$B589,$C$3:$C$30000,$C589,$D$3:$D$30000,$D589))</f>
        <v>0</v>
      </c>
      <c r="N589" s="10" t="n">
        <v>7721</v>
      </c>
      <c r="O589" s="11" t="n">
        <f aca="false">N589/1000</f>
        <v>7.721</v>
      </c>
      <c r="P589" s="10" t="n">
        <v>10</v>
      </c>
      <c r="Q589" s="12" t="n">
        <f aca="false">P589/1000</f>
        <v>0.01</v>
      </c>
      <c r="R589" s="10" t="n">
        <v>72793579</v>
      </c>
      <c r="S589" s="10" t="n">
        <v>140461</v>
      </c>
    </row>
    <row r="590" customFormat="false" ht="15" hidden="false" customHeight="false" outlineLevel="0" collapsed="false">
      <c r="A590" s="3" t="s">
        <v>761</v>
      </c>
      <c r="B590" s="2" t="s">
        <v>762</v>
      </c>
      <c r="C590" s="2" t="n">
        <v>2026</v>
      </c>
      <c r="D590" s="2" t="s">
        <v>1510</v>
      </c>
      <c r="E590" s="3" t="s">
        <v>1511</v>
      </c>
      <c r="F590" s="2" t="n">
        <v>17</v>
      </c>
      <c r="G590" s="2" t="s">
        <v>180</v>
      </c>
      <c r="H590" s="3" t="s">
        <v>181</v>
      </c>
      <c r="I590" s="10" t="n">
        <v>0</v>
      </c>
      <c r="J590" s="11" t="n">
        <f aca="false">I590/1000</f>
        <v>0</v>
      </c>
      <c r="K590" s="10" t="n">
        <v>0</v>
      </c>
      <c r="L590" s="12" t="n">
        <f aca="false">K590/1000</f>
        <v>0</v>
      </c>
      <c r="M590" s="13" t="n">
        <f aca="false">IF(SUMIFS($I$3:$I$30000,$B$3:$B$30000,$B590,$C$3:$C$30000,$C590,$D$3:$D$30000,$D590)=0,0,I590/SUMIFS($I$3:$I$30000,$B$3:$B$30000,$B590,$C$3:$C$30000,$C590,$D$3:$D$30000,$D590))</f>
        <v>0</v>
      </c>
      <c r="N590" s="10" t="n">
        <v>3957</v>
      </c>
      <c r="O590" s="11" t="n">
        <f aca="false">N590/1000</f>
        <v>3.957</v>
      </c>
      <c r="P590" s="10" t="n">
        <v>5</v>
      </c>
      <c r="Q590" s="12" t="n">
        <f aca="false">P590/1000</f>
        <v>0.005</v>
      </c>
      <c r="R590" s="10" t="n">
        <v>72793579</v>
      </c>
      <c r="S590" s="10" t="n">
        <v>140461</v>
      </c>
    </row>
    <row r="591" customFormat="false" ht="15" hidden="false" customHeight="false" outlineLevel="0" collapsed="false">
      <c r="A591" s="3" t="s">
        <v>761</v>
      </c>
      <c r="B591" s="2" t="s">
        <v>762</v>
      </c>
      <c r="C591" s="2" t="n">
        <v>2026</v>
      </c>
      <c r="D591" s="2" t="s">
        <v>1510</v>
      </c>
      <c r="E591" s="3" t="s">
        <v>1511</v>
      </c>
      <c r="F591" s="2" t="n">
        <v>18</v>
      </c>
      <c r="G591" s="2" t="s">
        <v>325</v>
      </c>
      <c r="H591" s="3" t="s">
        <v>326</v>
      </c>
      <c r="I591" s="10" t="n">
        <v>0</v>
      </c>
      <c r="J591" s="11" t="n">
        <f aca="false">I591/1000</f>
        <v>0</v>
      </c>
      <c r="K591" s="10" t="n">
        <v>0</v>
      </c>
      <c r="L591" s="12" t="n">
        <f aca="false">K591/1000</f>
        <v>0</v>
      </c>
      <c r="M591" s="13" t="n">
        <f aca="false">IF(SUMIFS($I$3:$I$30000,$B$3:$B$30000,$B591,$C$3:$C$30000,$C591,$D$3:$D$30000,$D591)=0,0,I591/SUMIFS($I$3:$I$30000,$B$3:$B$30000,$B591,$C$3:$C$30000,$C591,$D$3:$D$30000,$D591))</f>
        <v>0</v>
      </c>
      <c r="N591" s="10" t="n">
        <v>28205</v>
      </c>
      <c r="O591" s="11" t="n">
        <f aca="false">N591/1000</f>
        <v>28.205</v>
      </c>
      <c r="P591" s="10" t="n">
        <v>47</v>
      </c>
      <c r="Q591" s="12" t="n">
        <f aca="false">P591/1000</f>
        <v>0.047</v>
      </c>
      <c r="R591" s="10" t="n">
        <v>72793579</v>
      </c>
      <c r="S591" s="10" t="n">
        <v>140461</v>
      </c>
    </row>
    <row r="592" customFormat="false" ht="15" hidden="false" customHeight="false" outlineLevel="0" collapsed="false">
      <c r="A592" s="3" t="s">
        <v>761</v>
      </c>
      <c r="B592" s="2" t="s">
        <v>762</v>
      </c>
      <c r="C592" s="2" t="n">
        <v>2026</v>
      </c>
      <c r="D592" s="2" t="s">
        <v>1510</v>
      </c>
      <c r="E592" s="3" t="s">
        <v>1511</v>
      </c>
      <c r="F592" s="2" t="n">
        <v>19</v>
      </c>
      <c r="G592" s="2" t="s">
        <v>137</v>
      </c>
      <c r="H592" s="3" t="s">
        <v>138</v>
      </c>
      <c r="I592" s="10" t="n">
        <v>0</v>
      </c>
      <c r="J592" s="11" t="n">
        <f aca="false">I592/1000</f>
        <v>0</v>
      </c>
      <c r="K592" s="10" t="n">
        <v>0</v>
      </c>
      <c r="L592" s="12" t="n">
        <f aca="false">K592/1000</f>
        <v>0</v>
      </c>
      <c r="M592" s="13" t="n">
        <f aca="false">IF(SUMIFS($I$3:$I$30000,$B$3:$B$30000,$B592,$C$3:$C$30000,$C592,$D$3:$D$30000,$D592)=0,0,I592/SUMIFS($I$3:$I$30000,$B$3:$B$30000,$B592,$C$3:$C$30000,$C592,$D$3:$D$30000,$D592))</f>
        <v>0</v>
      </c>
      <c r="N592" s="10" t="n">
        <v>1925854</v>
      </c>
      <c r="O592" s="11" t="n">
        <f aca="false">N592/1000</f>
        <v>1925.854</v>
      </c>
      <c r="P592" s="10" t="n">
        <v>2805</v>
      </c>
      <c r="Q592" s="12" t="n">
        <f aca="false">P592/1000</f>
        <v>2.805</v>
      </c>
      <c r="R592" s="10" t="n">
        <v>72793579</v>
      </c>
      <c r="S592" s="10" t="n">
        <v>140461</v>
      </c>
    </row>
    <row r="593" customFormat="false" ht="15" hidden="false" customHeight="false" outlineLevel="0" collapsed="false">
      <c r="A593" s="3" t="s">
        <v>761</v>
      </c>
      <c r="B593" s="2" t="s">
        <v>762</v>
      </c>
      <c r="C593" s="2" t="n">
        <v>2026</v>
      </c>
      <c r="D593" s="2" t="s">
        <v>1510</v>
      </c>
      <c r="E593" s="3" t="s">
        <v>1511</v>
      </c>
      <c r="F593" s="2" t="n">
        <v>20</v>
      </c>
      <c r="G593" s="2" t="s">
        <v>210</v>
      </c>
      <c r="H593" s="3" t="s">
        <v>211</v>
      </c>
      <c r="I593" s="10" t="n">
        <v>0</v>
      </c>
      <c r="J593" s="11" t="n">
        <f aca="false">I593/1000</f>
        <v>0</v>
      </c>
      <c r="K593" s="10" t="n">
        <v>0</v>
      </c>
      <c r="L593" s="12" t="n">
        <f aca="false">K593/1000</f>
        <v>0</v>
      </c>
      <c r="M593" s="13" t="n">
        <f aca="false">IF(SUMIFS($I$3:$I$30000,$B$3:$B$30000,$B593,$C$3:$C$30000,$C593,$D$3:$D$30000,$D593)=0,0,I593/SUMIFS($I$3:$I$30000,$B$3:$B$30000,$B593,$C$3:$C$30000,$C593,$D$3:$D$30000,$D593))</f>
        <v>0</v>
      </c>
      <c r="N593" s="10" t="n">
        <v>10</v>
      </c>
      <c r="O593" s="11" t="n">
        <f aca="false">N593/1000</f>
        <v>0.01</v>
      </c>
      <c r="P593" s="10" t="n">
        <v>1</v>
      </c>
      <c r="Q593" s="12" t="n">
        <f aca="false">P593/1000</f>
        <v>0.001</v>
      </c>
      <c r="R593" s="10" t="n">
        <v>72793579</v>
      </c>
      <c r="S593" s="10" t="n">
        <v>140461</v>
      </c>
    </row>
    <row r="594" customFormat="false" ht="15" hidden="false" customHeight="false" outlineLevel="0" collapsed="false">
      <c r="A594" s="3" t="s">
        <v>761</v>
      </c>
      <c r="B594" s="2" t="s">
        <v>762</v>
      </c>
      <c r="C594" s="2" t="n">
        <v>2026</v>
      </c>
      <c r="D594" s="2" t="s">
        <v>1512</v>
      </c>
      <c r="E594" s="3" t="s">
        <v>1513</v>
      </c>
      <c r="F594" s="2" t="n">
        <v>1</v>
      </c>
      <c r="G594" s="2" t="s">
        <v>107</v>
      </c>
      <c r="H594" s="3" t="s">
        <v>108</v>
      </c>
      <c r="I594" s="10" t="n">
        <v>1316126</v>
      </c>
      <c r="J594" s="11" t="n">
        <f aca="false">I594/1000</f>
        <v>1316.126</v>
      </c>
      <c r="K594" s="10" t="n">
        <v>843</v>
      </c>
      <c r="L594" s="12" t="n">
        <f aca="false">K594/1000</f>
        <v>0.843</v>
      </c>
      <c r="M594" s="13" t="n">
        <f aca="false">IF(SUMIFS($I$3:$I$30000,$B$3:$B$30000,$B594,$C$3:$C$30000,$C594,$D$3:$D$30000,$D594)=0,0,I594/SUMIFS($I$3:$I$30000,$B$3:$B$30000,$B594,$C$3:$C$30000,$C594,$D$3:$D$30000,$D594))</f>
        <v>0.585279408586419</v>
      </c>
      <c r="N594" s="10" t="n">
        <v>0</v>
      </c>
      <c r="O594" s="11" t="n">
        <f aca="false">N594/1000</f>
        <v>0</v>
      </c>
      <c r="P594" s="10" t="n">
        <v>0</v>
      </c>
      <c r="Q594" s="12" t="n">
        <f aca="false">P594/1000</f>
        <v>0</v>
      </c>
      <c r="R594" s="10" t="n">
        <v>2248714</v>
      </c>
      <c r="S594" s="10" t="n">
        <v>4402</v>
      </c>
    </row>
    <row r="595" customFormat="false" ht="15" hidden="false" customHeight="false" outlineLevel="0" collapsed="false">
      <c r="A595" s="3" t="s">
        <v>761</v>
      </c>
      <c r="B595" s="2" t="s">
        <v>762</v>
      </c>
      <c r="C595" s="2" t="n">
        <v>2026</v>
      </c>
      <c r="D595" s="2" t="s">
        <v>1512</v>
      </c>
      <c r="E595" s="3" t="s">
        <v>1513</v>
      </c>
      <c r="F595" s="2" t="n">
        <v>2</v>
      </c>
      <c r="G595" s="2" t="s">
        <v>102</v>
      </c>
      <c r="H595" s="3" t="s">
        <v>103</v>
      </c>
      <c r="I595" s="10" t="n">
        <v>482264</v>
      </c>
      <c r="J595" s="11" t="n">
        <f aca="false">I595/1000</f>
        <v>482.264</v>
      </c>
      <c r="K595" s="10" t="n">
        <v>2790</v>
      </c>
      <c r="L595" s="12" t="n">
        <f aca="false">K595/1000</f>
        <v>2.79</v>
      </c>
      <c r="M595" s="13" t="n">
        <f aca="false">IF(SUMIFS($I$3:$I$30000,$B$3:$B$30000,$B595,$C$3:$C$30000,$C595,$D$3:$D$30000,$D595)=0,0,I595/SUMIFS($I$3:$I$30000,$B$3:$B$30000,$B595,$C$3:$C$30000,$C595,$D$3:$D$30000,$D595))</f>
        <v>0.214462132578887</v>
      </c>
      <c r="N595" s="10" t="n">
        <v>0</v>
      </c>
      <c r="O595" s="11" t="n">
        <f aca="false">N595/1000</f>
        <v>0</v>
      </c>
      <c r="P595" s="10" t="n">
        <v>0</v>
      </c>
      <c r="Q595" s="12" t="n">
        <f aca="false">P595/1000</f>
        <v>0</v>
      </c>
      <c r="R595" s="10" t="n">
        <v>2248714</v>
      </c>
      <c r="S595" s="10" t="n">
        <v>4402</v>
      </c>
    </row>
    <row r="596" customFormat="false" ht="15" hidden="false" customHeight="false" outlineLevel="0" collapsed="false">
      <c r="A596" s="3" t="s">
        <v>761</v>
      </c>
      <c r="B596" s="2" t="s">
        <v>762</v>
      </c>
      <c r="C596" s="2" t="n">
        <v>2026</v>
      </c>
      <c r="D596" s="2" t="s">
        <v>1512</v>
      </c>
      <c r="E596" s="3" t="s">
        <v>1513</v>
      </c>
      <c r="F596" s="2" t="n">
        <v>3</v>
      </c>
      <c r="G596" s="2" t="s">
        <v>377</v>
      </c>
      <c r="H596" s="3" t="s">
        <v>378</v>
      </c>
      <c r="I596" s="10" t="n">
        <v>355055</v>
      </c>
      <c r="J596" s="11" t="n">
        <f aca="false">I596/1000</f>
        <v>355.055</v>
      </c>
      <c r="K596" s="10" t="n">
        <v>713</v>
      </c>
      <c r="L596" s="12" t="n">
        <f aca="false">K596/1000</f>
        <v>0.713</v>
      </c>
      <c r="M596" s="13" t="n">
        <f aca="false">IF(SUMIFS($I$3:$I$30000,$B$3:$B$30000,$B596,$C$3:$C$30000,$C596,$D$3:$D$30000,$D596)=0,0,I596/SUMIFS($I$3:$I$30000,$B$3:$B$30000,$B596,$C$3:$C$30000,$C596,$D$3:$D$30000,$D596))</f>
        <v>0.157892466538653</v>
      </c>
      <c r="N596" s="10" t="n">
        <v>0</v>
      </c>
      <c r="O596" s="11" t="n">
        <f aca="false">N596/1000</f>
        <v>0</v>
      </c>
      <c r="P596" s="10" t="n">
        <v>0</v>
      </c>
      <c r="Q596" s="12" t="n">
        <f aca="false">P596/1000</f>
        <v>0</v>
      </c>
      <c r="R596" s="10" t="n">
        <v>2248714</v>
      </c>
      <c r="S596" s="10" t="n">
        <v>4402</v>
      </c>
    </row>
    <row r="597" customFormat="false" ht="15" hidden="false" customHeight="false" outlineLevel="0" collapsed="false">
      <c r="A597" s="3" t="s">
        <v>761</v>
      </c>
      <c r="B597" s="2" t="s">
        <v>762</v>
      </c>
      <c r="C597" s="2" t="n">
        <v>2026</v>
      </c>
      <c r="D597" s="2" t="s">
        <v>1512</v>
      </c>
      <c r="E597" s="3" t="s">
        <v>1513</v>
      </c>
      <c r="F597" s="2" t="n">
        <v>4</v>
      </c>
      <c r="G597" s="2" t="s">
        <v>97</v>
      </c>
      <c r="H597" s="3" t="s">
        <v>98</v>
      </c>
      <c r="I597" s="10" t="n">
        <v>92300</v>
      </c>
      <c r="J597" s="11" t="n">
        <f aca="false">I597/1000</f>
        <v>92.3</v>
      </c>
      <c r="K597" s="10" t="n">
        <v>55</v>
      </c>
      <c r="L597" s="12" t="n">
        <f aca="false">K597/1000</f>
        <v>0.055</v>
      </c>
      <c r="M597" s="13" t="n">
        <f aca="false">IF(SUMIFS($I$3:$I$30000,$B$3:$B$30000,$B597,$C$3:$C$30000,$C597,$D$3:$D$30000,$D597)=0,0,I597/SUMIFS($I$3:$I$30000,$B$3:$B$30000,$B597,$C$3:$C$30000,$C597,$D$3:$D$30000,$D597))</f>
        <v>0.0410456821098637</v>
      </c>
      <c r="N597" s="10" t="n">
        <v>598350</v>
      </c>
      <c r="O597" s="11" t="n">
        <f aca="false">N597/1000</f>
        <v>598.35</v>
      </c>
      <c r="P597" s="10" t="n">
        <v>1542</v>
      </c>
      <c r="Q597" s="12" t="n">
        <f aca="false">P597/1000</f>
        <v>1.542</v>
      </c>
      <c r="R597" s="10" t="n">
        <v>2248714</v>
      </c>
      <c r="S597" s="10" t="n">
        <v>4402</v>
      </c>
    </row>
    <row r="598" customFormat="false" ht="15" hidden="false" customHeight="false" outlineLevel="0" collapsed="false">
      <c r="A598" s="3" t="s">
        <v>761</v>
      </c>
      <c r="B598" s="2" t="s">
        <v>762</v>
      </c>
      <c r="C598" s="2" t="n">
        <v>2026</v>
      </c>
      <c r="D598" s="2" t="s">
        <v>1512</v>
      </c>
      <c r="E598" s="3" t="s">
        <v>1513</v>
      </c>
      <c r="F598" s="2" t="n">
        <v>5</v>
      </c>
      <c r="G598" s="2" t="s">
        <v>162</v>
      </c>
      <c r="H598" s="3" t="s">
        <v>163</v>
      </c>
      <c r="I598" s="10" t="n">
        <v>2680</v>
      </c>
      <c r="J598" s="11" t="n">
        <f aca="false">I598/1000</f>
        <v>2.68</v>
      </c>
      <c r="K598" s="10" t="n">
        <v>1</v>
      </c>
      <c r="L598" s="12" t="n">
        <f aca="false">K598/1000</f>
        <v>0.001</v>
      </c>
      <c r="M598" s="13" t="n">
        <f aca="false">IF(SUMIFS($I$3:$I$30000,$B$3:$B$30000,$B598,$C$3:$C$30000,$C598,$D$3:$D$30000,$D598)=0,0,I598/SUMIFS($I$3:$I$30000,$B$3:$B$30000,$B598,$C$3:$C$30000,$C598,$D$3:$D$30000,$D598))</f>
        <v>0.00119179228661359</v>
      </c>
      <c r="N598" s="10" t="n">
        <v>0</v>
      </c>
      <c r="O598" s="11" t="n">
        <f aca="false">N598/1000</f>
        <v>0</v>
      </c>
      <c r="P598" s="10" t="n">
        <v>0</v>
      </c>
      <c r="Q598" s="12" t="n">
        <f aca="false">P598/1000</f>
        <v>0</v>
      </c>
      <c r="R598" s="10" t="n">
        <v>2248714</v>
      </c>
      <c r="S598" s="10" t="n">
        <v>4402</v>
      </c>
    </row>
    <row r="599" customFormat="false" ht="15" hidden="false" customHeight="false" outlineLevel="0" collapsed="false">
      <c r="A599" s="3" t="s">
        <v>761</v>
      </c>
      <c r="B599" s="2" t="s">
        <v>762</v>
      </c>
      <c r="C599" s="2" t="n">
        <v>2026</v>
      </c>
      <c r="D599" s="2" t="s">
        <v>1512</v>
      </c>
      <c r="E599" s="3" t="s">
        <v>1513</v>
      </c>
      <c r="F599" s="2" t="n">
        <v>6</v>
      </c>
      <c r="G599" s="2" t="s">
        <v>247</v>
      </c>
      <c r="H599" s="3" t="s">
        <v>248</v>
      </c>
      <c r="I599" s="10" t="n">
        <v>269</v>
      </c>
      <c r="J599" s="11" t="n">
        <f aca="false">I599/1000</f>
        <v>0.269</v>
      </c>
      <c r="K599" s="10" t="n">
        <v>0</v>
      </c>
      <c r="L599" s="12" t="n">
        <f aca="false">K599/1000</f>
        <v>0</v>
      </c>
      <c r="M599" s="13" t="n">
        <f aca="false">IF(SUMIFS($I$3:$I$30000,$B$3:$B$30000,$B599,$C$3:$C$30000,$C599,$D$3:$D$30000,$D599)=0,0,I599/SUMIFS($I$3:$I$30000,$B$3:$B$30000,$B599,$C$3:$C$30000,$C599,$D$3:$D$30000,$D599))</f>
        <v>0.000119623927275767</v>
      </c>
      <c r="N599" s="10" t="n">
        <v>0</v>
      </c>
      <c r="O599" s="11" t="n">
        <f aca="false">N599/1000</f>
        <v>0</v>
      </c>
      <c r="P599" s="10" t="n">
        <v>0</v>
      </c>
      <c r="Q599" s="12" t="n">
        <f aca="false">P599/1000</f>
        <v>0</v>
      </c>
      <c r="R599" s="10" t="n">
        <v>2248714</v>
      </c>
      <c r="S599" s="10" t="n">
        <v>4402</v>
      </c>
    </row>
    <row r="600" customFormat="false" ht="15" hidden="false" customHeight="false" outlineLevel="0" collapsed="false">
      <c r="A600" s="3" t="s">
        <v>761</v>
      </c>
      <c r="B600" s="2" t="s">
        <v>762</v>
      </c>
      <c r="C600" s="2" t="n">
        <v>2026</v>
      </c>
      <c r="D600" s="2" t="s">
        <v>1512</v>
      </c>
      <c r="E600" s="3" t="s">
        <v>1513</v>
      </c>
      <c r="F600" s="2" t="n">
        <v>7</v>
      </c>
      <c r="G600" s="2" t="s">
        <v>237</v>
      </c>
      <c r="H600" s="3" t="s">
        <v>238</v>
      </c>
      <c r="I600" s="10" t="n">
        <v>20</v>
      </c>
      <c r="J600" s="11" t="n">
        <f aca="false">I600/1000</f>
        <v>0.02</v>
      </c>
      <c r="K600" s="10" t="n">
        <v>0</v>
      </c>
      <c r="L600" s="12" t="n">
        <f aca="false">K600/1000</f>
        <v>0</v>
      </c>
      <c r="M600" s="13" t="n">
        <f aca="false">IF(SUMIFS($I$3:$I$30000,$B$3:$B$30000,$B600,$C$3:$C$30000,$C600,$D$3:$D$30000,$D600)=0,0,I600/SUMIFS($I$3:$I$30000,$B$3:$B$30000,$B600,$C$3:$C$30000,$C600,$D$3:$D$30000,$D600))</f>
        <v>8.89397228816114E-006</v>
      </c>
      <c r="N600" s="10" t="n">
        <v>0</v>
      </c>
      <c r="O600" s="11" t="n">
        <f aca="false">N600/1000</f>
        <v>0</v>
      </c>
      <c r="P600" s="10" t="n">
        <v>0</v>
      </c>
      <c r="Q600" s="12" t="n">
        <f aca="false">P600/1000</f>
        <v>0</v>
      </c>
      <c r="R600" s="10" t="n">
        <v>2248714</v>
      </c>
      <c r="S600" s="10" t="n">
        <v>4402</v>
      </c>
    </row>
    <row r="601" customFormat="false" ht="15" hidden="false" customHeight="false" outlineLevel="0" collapsed="false">
      <c r="A601" s="3" t="s">
        <v>761</v>
      </c>
      <c r="B601" s="2" t="s">
        <v>762</v>
      </c>
      <c r="C601" s="2" t="n">
        <v>2026</v>
      </c>
      <c r="D601" s="2" t="s">
        <v>1512</v>
      </c>
      <c r="E601" s="3" t="s">
        <v>1513</v>
      </c>
      <c r="F601" s="2" t="n">
        <v>8</v>
      </c>
      <c r="G601" s="2" t="s">
        <v>422</v>
      </c>
      <c r="H601" s="3" t="s">
        <v>423</v>
      </c>
      <c r="I601" s="10" t="n">
        <v>0</v>
      </c>
      <c r="J601" s="11" t="n">
        <f aca="false">I601/1000</f>
        <v>0</v>
      </c>
      <c r="K601" s="10" t="n">
        <v>0</v>
      </c>
      <c r="L601" s="12" t="n">
        <f aca="false">K601/1000</f>
        <v>0</v>
      </c>
      <c r="M601" s="13" t="n">
        <f aca="false">IF(SUMIFS($I$3:$I$30000,$B$3:$B$30000,$B601,$C$3:$C$30000,$C601,$D$3:$D$30000,$D601)=0,0,I601/SUMIFS($I$3:$I$30000,$B$3:$B$30000,$B601,$C$3:$C$30000,$C601,$D$3:$D$30000,$D601))</f>
        <v>0</v>
      </c>
      <c r="N601" s="10" t="n">
        <v>416</v>
      </c>
      <c r="O601" s="11" t="n">
        <f aca="false">N601/1000</f>
        <v>0.416</v>
      </c>
      <c r="P601" s="10" t="n">
        <v>1</v>
      </c>
      <c r="Q601" s="12" t="n">
        <f aca="false">P601/1000</f>
        <v>0.001</v>
      </c>
      <c r="R601" s="10" t="n">
        <v>2248714</v>
      </c>
      <c r="S601" s="10" t="n">
        <v>4402</v>
      </c>
    </row>
    <row r="602" customFormat="false" ht="15" hidden="false" customHeight="false" outlineLevel="0" collapsed="false">
      <c r="A602" s="3" t="s">
        <v>761</v>
      </c>
      <c r="B602" s="2" t="s">
        <v>762</v>
      </c>
      <c r="C602" s="2" t="n">
        <v>2026</v>
      </c>
      <c r="D602" s="2" t="s">
        <v>1512</v>
      </c>
      <c r="E602" s="3" t="s">
        <v>1513</v>
      </c>
      <c r="F602" s="2" t="n">
        <v>9</v>
      </c>
      <c r="G602" s="2" t="s">
        <v>201</v>
      </c>
      <c r="H602" s="3" t="s">
        <v>202</v>
      </c>
      <c r="I602" s="10" t="n">
        <v>0</v>
      </c>
      <c r="J602" s="11" t="n">
        <f aca="false">I602/1000</f>
        <v>0</v>
      </c>
      <c r="K602" s="10" t="n">
        <v>0</v>
      </c>
      <c r="L602" s="12" t="n">
        <f aca="false">K602/1000</f>
        <v>0</v>
      </c>
      <c r="M602" s="13" t="n">
        <f aca="false">IF(SUMIFS($I$3:$I$30000,$B$3:$B$30000,$B602,$C$3:$C$30000,$C602,$D$3:$D$30000,$D602)=0,0,I602/SUMIFS($I$3:$I$30000,$B$3:$B$30000,$B602,$C$3:$C$30000,$C602,$D$3:$D$30000,$D602))</f>
        <v>0</v>
      </c>
      <c r="N602" s="10" t="n">
        <v>11051</v>
      </c>
      <c r="O602" s="11" t="n">
        <f aca="false">N602/1000</f>
        <v>11.051</v>
      </c>
      <c r="P602" s="10" t="n">
        <v>20</v>
      </c>
      <c r="Q602" s="12" t="n">
        <f aca="false">P602/1000</f>
        <v>0.02</v>
      </c>
      <c r="R602" s="10" t="n">
        <v>2248714</v>
      </c>
      <c r="S602" s="10" t="n">
        <v>4402</v>
      </c>
    </row>
    <row r="603" customFormat="false" ht="15" hidden="false" customHeight="false" outlineLevel="0" collapsed="false">
      <c r="A603" s="3" t="s">
        <v>761</v>
      </c>
      <c r="B603" s="2" t="s">
        <v>762</v>
      </c>
      <c r="C603" s="2" t="n">
        <v>2026</v>
      </c>
      <c r="D603" s="2" t="s">
        <v>1512</v>
      </c>
      <c r="E603" s="3" t="s">
        <v>1513</v>
      </c>
      <c r="F603" s="2" t="n">
        <v>10</v>
      </c>
      <c r="G603" s="2" t="s">
        <v>171</v>
      </c>
      <c r="H603" s="3" t="s">
        <v>172</v>
      </c>
      <c r="I603" s="10" t="n">
        <v>0</v>
      </c>
      <c r="J603" s="11" t="n">
        <f aca="false">I603/1000</f>
        <v>0</v>
      </c>
      <c r="K603" s="10" t="n">
        <v>0</v>
      </c>
      <c r="L603" s="12" t="n">
        <f aca="false">K603/1000</f>
        <v>0</v>
      </c>
      <c r="M603" s="13" t="n">
        <f aca="false">IF(SUMIFS($I$3:$I$30000,$B$3:$B$30000,$B603,$C$3:$C$30000,$C603,$D$3:$D$30000,$D603)=0,0,I603/SUMIFS($I$3:$I$30000,$B$3:$B$30000,$B603,$C$3:$C$30000,$C603,$D$3:$D$30000,$D603))</f>
        <v>0</v>
      </c>
      <c r="N603" s="10" t="n">
        <v>901684</v>
      </c>
      <c r="O603" s="11" t="n">
        <f aca="false">N603/1000</f>
        <v>901.684</v>
      </c>
      <c r="P603" s="10" t="n">
        <v>1905</v>
      </c>
      <c r="Q603" s="12" t="n">
        <f aca="false">P603/1000</f>
        <v>1.905</v>
      </c>
      <c r="R603" s="10" t="n">
        <v>2248714</v>
      </c>
      <c r="S603" s="10" t="n">
        <v>4402</v>
      </c>
    </row>
    <row r="604" customFormat="false" ht="15" hidden="false" customHeight="false" outlineLevel="0" collapsed="false">
      <c r="A604" s="3" t="s">
        <v>761</v>
      </c>
      <c r="B604" s="2" t="s">
        <v>762</v>
      </c>
      <c r="C604" s="2" t="n">
        <v>2026</v>
      </c>
      <c r="D604" s="2" t="s">
        <v>1512</v>
      </c>
      <c r="E604" s="3" t="s">
        <v>1513</v>
      </c>
      <c r="F604" s="2" t="n">
        <v>11</v>
      </c>
      <c r="G604" s="2" t="s">
        <v>132</v>
      </c>
      <c r="H604" s="3" t="s">
        <v>133</v>
      </c>
      <c r="I604" s="10" t="n">
        <v>0</v>
      </c>
      <c r="J604" s="11" t="n">
        <f aca="false">I604/1000</f>
        <v>0</v>
      </c>
      <c r="K604" s="10" t="n">
        <v>0</v>
      </c>
      <c r="L604" s="12" t="n">
        <f aca="false">K604/1000</f>
        <v>0</v>
      </c>
      <c r="M604" s="13" t="n">
        <f aca="false">IF(SUMIFS($I$3:$I$30000,$B$3:$B$30000,$B604,$C$3:$C$30000,$C604,$D$3:$D$30000,$D604)=0,0,I604/SUMIFS($I$3:$I$30000,$B$3:$B$30000,$B604,$C$3:$C$30000,$C604,$D$3:$D$30000,$D604))</f>
        <v>0</v>
      </c>
      <c r="N604" s="10" t="n">
        <v>107</v>
      </c>
      <c r="O604" s="11" t="n">
        <f aca="false">N604/1000</f>
        <v>0.107</v>
      </c>
      <c r="P604" s="10" t="n">
        <v>1</v>
      </c>
      <c r="Q604" s="12" t="n">
        <f aca="false">P604/1000</f>
        <v>0.001</v>
      </c>
      <c r="R604" s="10" t="n">
        <v>2248714</v>
      </c>
      <c r="S604" s="10" t="n">
        <v>4402</v>
      </c>
    </row>
    <row r="605" customFormat="false" ht="15" hidden="false" customHeight="false" outlineLevel="0" collapsed="false">
      <c r="A605" s="3" t="s">
        <v>761</v>
      </c>
      <c r="B605" s="2" t="s">
        <v>762</v>
      </c>
      <c r="C605" s="2" t="n">
        <v>2026</v>
      </c>
      <c r="D605" s="2" t="s">
        <v>1512</v>
      </c>
      <c r="E605" s="3" t="s">
        <v>1513</v>
      </c>
      <c r="F605" s="2" t="n">
        <v>12</v>
      </c>
      <c r="G605" s="2" t="s">
        <v>147</v>
      </c>
      <c r="H605" s="3" t="s">
        <v>148</v>
      </c>
      <c r="I605" s="10" t="n">
        <v>0</v>
      </c>
      <c r="J605" s="11" t="n">
        <f aca="false">I605/1000</f>
        <v>0</v>
      </c>
      <c r="K605" s="10" t="n">
        <v>0</v>
      </c>
      <c r="L605" s="12" t="n">
        <f aca="false">K605/1000</f>
        <v>0</v>
      </c>
      <c r="M605" s="13" t="n">
        <f aca="false">IF(SUMIFS($I$3:$I$30000,$B$3:$B$30000,$B605,$C$3:$C$30000,$C605,$D$3:$D$30000,$D605)=0,0,I605/SUMIFS($I$3:$I$30000,$B$3:$B$30000,$B605,$C$3:$C$30000,$C605,$D$3:$D$30000,$D605))</f>
        <v>0</v>
      </c>
      <c r="N605" s="10" t="n">
        <v>711448</v>
      </c>
      <c r="O605" s="11" t="n">
        <f aca="false">N605/1000</f>
        <v>711.448</v>
      </c>
      <c r="P605" s="10" t="n">
        <v>1004</v>
      </c>
      <c r="Q605" s="12" t="n">
        <f aca="false">P605/1000</f>
        <v>1.004</v>
      </c>
      <c r="R605" s="10" t="n">
        <v>2248714</v>
      </c>
      <c r="S605" s="10" t="n">
        <v>4402</v>
      </c>
    </row>
    <row r="606" customFormat="false" ht="15" hidden="false" customHeight="false" outlineLevel="0" collapsed="false">
      <c r="A606" s="3" t="s">
        <v>1073</v>
      </c>
      <c r="B606" s="2" t="s">
        <v>1074</v>
      </c>
      <c r="C606" s="2" t="n">
        <v>2020</v>
      </c>
      <c r="D606" s="2" t="s">
        <v>1510</v>
      </c>
      <c r="E606" s="3" t="s">
        <v>1511</v>
      </c>
      <c r="F606" s="2" t="n">
        <v>1</v>
      </c>
      <c r="G606" s="2" t="s">
        <v>97</v>
      </c>
      <c r="H606" s="3" t="s">
        <v>98</v>
      </c>
      <c r="I606" s="10" t="n">
        <v>465974</v>
      </c>
      <c r="J606" s="11" t="n">
        <f aca="false">I606/1000</f>
        <v>465.974</v>
      </c>
      <c r="K606" s="10" t="n">
        <v>536</v>
      </c>
      <c r="L606" s="12" t="n">
        <f aca="false">K606/1000</f>
        <v>0.536</v>
      </c>
      <c r="M606" s="13" t="n">
        <f aca="false">IF(SUMIFS($I$3:$I$30000,$B$3:$B$30000,$B606,$C$3:$C$30000,$C606,$D$3:$D$30000,$D606)=0,0,I606/SUMIFS($I$3:$I$30000,$B$3:$B$30000,$B606,$C$3:$C$30000,$C606,$D$3:$D$30000,$D606))</f>
        <v>0.464130011464452</v>
      </c>
      <c r="N606" s="10" t="n">
        <v>19305</v>
      </c>
      <c r="O606" s="11" t="n">
        <f aca="false">N606/1000</f>
        <v>19.305</v>
      </c>
      <c r="P606" s="10" t="n">
        <v>16</v>
      </c>
      <c r="Q606" s="12" t="n">
        <f aca="false">P606/1000</f>
        <v>0.016</v>
      </c>
      <c r="R606" s="10" t="n">
        <v>1003973</v>
      </c>
      <c r="S606" s="10" t="n">
        <v>2840</v>
      </c>
    </row>
    <row r="607" customFormat="false" ht="15" hidden="false" customHeight="false" outlineLevel="0" collapsed="false">
      <c r="A607" s="3" t="s">
        <v>1073</v>
      </c>
      <c r="B607" s="2" t="s">
        <v>1074</v>
      </c>
      <c r="C607" s="2" t="n">
        <v>2020</v>
      </c>
      <c r="D607" s="2" t="s">
        <v>1510</v>
      </c>
      <c r="E607" s="3" t="s">
        <v>1511</v>
      </c>
      <c r="F607" s="2" t="n">
        <v>2</v>
      </c>
      <c r="G607" s="2" t="s">
        <v>102</v>
      </c>
      <c r="H607" s="3" t="s">
        <v>103</v>
      </c>
      <c r="I607" s="10" t="n">
        <v>447154</v>
      </c>
      <c r="J607" s="11" t="n">
        <f aca="false">I607/1000</f>
        <v>447.154</v>
      </c>
      <c r="K607" s="10" t="n">
        <v>2002</v>
      </c>
      <c r="L607" s="12" t="n">
        <f aca="false">K607/1000</f>
        <v>2.002</v>
      </c>
      <c r="M607" s="13" t="n">
        <f aca="false">IF(SUMIFS($I$3:$I$30000,$B$3:$B$30000,$B607,$C$3:$C$30000,$C607,$D$3:$D$30000,$D607)=0,0,I607/SUMIFS($I$3:$I$30000,$B$3:$B$30000,$B607,$C$3:$C$30000,$C607,$D$3:$D$30000,$D607))</f>
        <v>0.445384487431435</v>
      </c>
      <c r="N607" s="10" t="n">
        <v>499198</v>
      </c>
      <c r="O607" s="11" t="n">
        <f aca="false">N607/1000</f>
        <v>499.198</v>
      </c>
      <c r="P607" s="10" t="n">
        <v>3272</v>
      </c>
      <c r="Q607" s="12" t="n">
        <f aca="false">P607/1000</f>
        <v>3.272</v>
      </c>
      <c r="R607" s="10" t="n">
        <v>1003973</v>
      </c>
      <c r="S607" s="10" t="n">
        <v>2840</v>
      </c>
    </row>
    <row r="608" customFormat="false" ht="15" hidden="false" customHeight="false" outlineLevel="0" collapsed="false">
      <c r="A608" s="3" t="s">
        <v>1073</v>
      </c>
      <c r="B608" s="2" t="s">
        <v>1074</v>
      </c>
      <c r="C608" s="2" t="n">
        <v>2020</v>
      </c>
      <c r="D608" s="2" t="s">
        <v>1510</v>
      </c>
      <c r="E608" s="3" t="s">
        <v>1511</v>
      </c>
      <c r="F608" s="2" t="n">
        <v>3</v>
      </c>
      <c r="G608" s="2" t="s">
        <v>117</v>
      </c>
      <c r="H608" s="3" t="s">
        <v>118</v>
      </c>
      <c r="I608" s="10" t="n">
        <v>54034</v>
      </c>
      <c r="J608" s="11" t="n">
        <f aca="false">I608/1000</f>
        <v>54.034</v>
      </c>
      <c r="K608" s="10" t="n">
        <v>97</v>
      </c>
      <c r="L608" s="12" t="n">
        <f aca="false">K608/1000</f>
        <v>0.097</v>
      </c>
      <c r="M608" s="13" t="n">
        <f aca="false">IF(SUMIFS($I$3:$I$30000,$B$3:$B$30000,$B608,$C$3:$C$30000,$C608,$D$3:$D$30000,$D608)=0,0,I608/SUMIFS($I$3:$I$30000,$B$3:$B$30000,$B608,$C$3:$C$30000,$C608,$D$3:$D$30000,$D608))</f>
        <v>0.0538201724548369</v>
      </c>
      <c r="N608" s="10" t="n">
        <v>0</v>
      </c>
      <c r="O608" s="11" t="n">
        <f aca="false">N608/1000</f>
        <v>0</v>
      </c>
      <c r="P608" s="10" t="n">
        <v>0</v>
      </c>
      <c r="Q608" s="12" t="n">
        <f aca="false">P608/1000</f>
        <v>0</v>
      </c>
      <c r="R608" s="10" t="n">
        <v>1003973</v>
      </c>
      <c r="S608" s="10" t="n">
        <v>2840</v>
      </c>
    </row>
    <row r="609" customFormat="false" ht="15" hidden="false" customHeight="false" outlineLevel="0" collapsed="false">
      <c r="A609" s="3" t="s">
        <v>1073</v>
      </c>
      <c r="B609" s="2" t="s">
        <v>1074</v>
      </c>
      <c r="C609" s="2" t="n">
        <v>2020</v>
      </c>
      <c r="D609" s="2" t="s">
        <v>1510</v>
      </c>
      <c r="E609" s="3" t="s">
        <v>1511</v>
      </c>
      <c r="F609" s="2" t="n">
        <v>4</v>
      </c>
      <c r="G609" s="2" t="s">
        <v>142</v>
      </c>
      <c r="H609" s="3" t="s">
        <v>143</v>
      </c>
      <c r="I609" s="10" t="n">
        <v>31470</v>
      </c>
      <c r="J609" s="11" t="n">
        <f aca="false">I609/1000</f>
        <v>31.47</v>
      </c>
      <c r="K609" s="10" t="n">
        <v>200</v>
      </c>
      <c r="L609" s="12" t="n">
        <f aca="false">K609/1000</f>
        <v>0.2</v>
      </c>
      <c r="M609" s="13" t="n">
        <f aca="false">IF(SUMIFS($I$3:$I$30000,$B$3:$B$30000,$B609,$C$3:$C$30000,$C609,$D$3:$D$30000,$D609)=0,0,I609/SUMIFS($I$3:$I$30000,$B$3:$B$30000,$B609,$C$3:$C$30000,$C609,$D$3:$D$30000,$D609))</f>
        <v>0.031345464469662</v>
      </c>
      <c r="N609" s="10" t="n">
        <v>336004</v>
      </c>
      <c r="O609" s="11" t="n">
        <f aca="false">N609/1000</f>
        <v>336.004</v>
      </c>
      <c r="P609" s="10" t="n">
        <v>521</v>
      </c>
      <c r="Q609" s="12" t="n">
        <f aca="false">P609/1000</f>
        <v>0.521</v>
      </c>
      <c r="R609" s="10" t="n">
        <v>1003973</v>
      </c>
      <c r="S609" s="10" t="n">
        <v>2840</v>
      </c>
    </row>
    <row r="610" customFormat="false" ht="15" hidden="false" customHeight="false" outlineLevel="0" collapsed="false">
      <c r="A610" s="3" t="s">
        <v>1073</v>
      </c>
      <c r="B610" s="2" t="s">
        <v>1074</v>
      </c>
      <c r="C610" s="2" t="n">
        <v>2020</v>
      </c>
      <c r="D610" s="2" t="s">
        <v>1510</v>
      </c>
      <c r="E610" s="3" t="s">
        <v>1511</v>
      </c>
      <c r="F610" s="2" t="n">
        <v>5</v>
      </c>
      <c r="G610" s="2" t="s">
        <v>162</v>
      </c>
      <c r="H610" s="3" t="s">
        <v>163</v>
      </c>
      <c r="I610" s="10" t="n">
        <v>2167</v>
      </c>
      <c r="J610" s="11" t="n">
        <f aca="false">I610/1000</f>
        <v>2.167</v>
      </c>
      <c r="K610" s="10" t="n">
        <v>1</v>
      </c>
      <c r="L610" s="12" t="n">
        <f aca="false">K610/1000</f>
        <v>0.001</v>
      </c>
      <c r="M610" s="13" t="n">
        <f aca="false">IF(SUMIFS($I$3:$I$30000,$B$3:$B$30000,$B610,$C$3:$C$30000,$C610,$D$3:$D$30000,$D610)=0,0,I610/SUMIFS($I$3:$I$30000,$B$3:$B$30000,$B610,$C$3:$C$30000,$C610,$D$3:$D$30000,$D610))</f>
        <v>0.00215842457914705</v>
      </c>
      <c r="N610" s="10" t="n">
        <v>0</v>
      </c>
      <c r="O610" s="11" t="n">
        <f aca="false">N610/1000</f>
        <v>0</v>
      </c>
      <c r="P610" s="10" t="n">
        <v>0</v>
      </c>
      <c r="Q610" s="12" t="n">
        <f aca="false">P610/1000</f>
        <v>0</v>
      </c>
      <c r="R610" s="10" t="n">
        <v>1003973</v>
      </c>
      <c r="S610" s="10" t="n">
        <v>2840</v>
      </c>
    </row>
    <row r="611" customFormat="false" ht="15" hidden="false" customHeight="false" outlineLevel="0" collapsed="false">
      <c r="A611" s="3" t="s">
        <v>1073</v>
      </c>
      <c r="B611" s="2" t="s">
        <v>1074</v>
      </c>
      <c r="C611" s="2" t="n">
        <v>2020</v>
      </c>
      <c r="D611" s="2" t="s">
        <v>1510</v>
      </c>
      <c r="E611" s="3" t="s">
        <v>1511</v>
      </c>
      <c r="F611" s="2" t="n">
        <v>6</v>
      </c>
      <c r="G611" s="2" t="s">
        <v>107</v>
      </c>
      <c r="H611" s="3" t="s">
        <v>108</v>
      </c>
      <c r="I611" s="10" t="n">
        <v>1985</v>
      </c>
      <c r="J611" s="11" t="n">
        <f aca="false">I611/1000</f>
        <v>1.985</v>
      </c>
      <c r="K611" s="10" t="n">
        <v>4</v>
      </c>
      <c r="L611" s="12" t="n">
        <f aca="false">K611/1000</f>
        <v>0.004</v>
      </c>
      <c r="M611" s="13" t="n">
        <f aca="false">IF(SUMIFS($I$3:$I$30000,$B$3:$B$30000,$B611,$C$3:$C$30000,$C611,$D$3:$D$30000,$D611)=0,0,I611/SUMIFS($I$3:$I$30000,$B$3:$B$30000,$B611,$C$3:$C$30000,$C611,$D$3:$D$30000,$D611))</f>
        <v>0.00197714480369492</v>
      </c>
      <c r="N611" s="10" t="n">
        <v>0</v>
      </c>
      <c r="O611" s="11" t="n">
        <f aca="false">N611/1000</f>
        <v>0</v>
      </c>
      <c r="P611" s="10" t="n">
        <v>0</v>
      </c>
      <c r="Q611" s="12" t="n">
        <f aca="false">P611/1000</f>
        <v>0</v>
      </c>
      <c r="R611" s="10" t="n">
        <v>1003973</v>
      </c>
      <c r="S611" s="10" t="n">
        <v>2840</v>
      </c>
    </row>
    <row r="612" customFormat="false" ht="15" hidden="false" customHeight="false" outlineLevel="0" collapsed="false">
      <c r="A612" s="3" t="s">
        <v>1073</v>
      </c>
      <c r="B612" s="2" t="s">
        <v>1074</v>
      </c>
      <c r="C612" s="2" t="n">
        <v>2020</v>
      </c>
      <c r="D612" s="2" t="s">
        <v>1510</v>
      </c>
      <c r="E612" s="3" t="s">
        <v>1511</v>
      </c>
      <c r="F612" s="2" t="n">
        <v>7</v>
      </c>
      <c r="G612" s="2" t="s">
        <v>127</v>
      </c>
      <c r="H612" s="3" t="s">
        <v>128</v>
      </c>
      <c r="I612" s="10" t="n">
        <v>1189</v>
      </c>
      <c r="J612" s="11" t="n">
        <f aca="false">I612/1000</f>
        <v>1.189</v>
      </c>
      <c r="K612" s="10" t="n">
        <v>0</v>
      </c>
      <c r="L612" s="12" t="n">
        <f aca="false">K612/1000</f>
        <v>0</v>
      </c>
      <c r="M612" s="13" t="n">
        <f aca="false">IF(SUMIFS($I$3:$I$30000,$B$3:$B$30000,$B612,$C$3:$C$30000,$C612,$D$3:$D$30000,$D612)=0,0,I612/SUMIFS($I$3:$I$30000,$B$3:$B$30000,$B612,$C$3:$C$30000,$C612,$D$3:$D$30000,$D612))</f>
        <v>0.00118429479677242</v>
      </c>
      <c r="N612" s="10" t="n">
        <v>0</v>
      </c>
      <c r="O612" s="11" t="n">
        <f aca="false">N612/1000</f>
        <v>0</v>
      </c>
      <c r="P612" s="10" t="n">
        <v>0</v>
      </c>
      <c r="Q612" s="12" t="n">
        <f aca="false">P612/1000</f>
        <v>0</v>
      </c>
      <c r="R612" s="10" t="n">
        <v>1003973</v>
      </c>
      <c r="S612" s="10" t="n">
        <v>2840</v>
      </c>
    </row>
    <row r="613" customFormat="false" ht="15" hidden="false" customHeight="false" outlineLevel="0" collapsed="false">
      <c r="A613" s="3" t="s">
        <v>1073</v>
      </c>
      <c r="B613" s="2" t="s">
        <v>1074</v>
      </c>
      <c r="C613" s="2" t="n">
        <v>2020</v>
      </c>
      <c r="D613" s="2" t="s">
        <v>1510</v>
      </c>
      <c r="E613" s="3" t="s">
        <v>1511</v>
      </c>
      <c r="F613" s="2" t="n">
        <v>8</v>
      </c>
      <c r="G613" s="2" t="s">
        <v>132</v>
      </c>
      <c r="H613" s="3" t="s">
        <v>133</v>
      </c>
      <c r="I613" s="10" t="n">
        <v>0</v>
      </c>
      <c r="J613" s="11" t="n">
        <f aca="false">I613/1000</f>
        <v>0</v>
      </c>
      <c r="K613" s="10" t="n">
        <v>0</v>
      </c>
      <c r="L613" s="12" t="n">
        <f aca="false">K613/1000</f>
        <v>0</v>
      </c>
      <c r="M613" s="13" t="n">
        <f aca="false">IF(SUMIFS($I$3:$I$30000,$B$3:$B$30000,$B613,$C$3:$C$30000,$C613,$D$3:$D$30000,$D613)=0,0,I613/SUMIFS($I$3:$I$30000,$B$3:$B$30000,$B613,$C$3:$C$30000,$C613,$D$3:$D$30000,$D613))</f>
        <v>0</v>
      </c>
      <c r="N613" s="10" t="n">
        <v>3173</v>
      </c>
      <c r="O613" s="11" t="n">
        <f aca="false">N613/1000</f>
        <v>3.173</v>
      </c>
      <c r="P613" s="10" t="n">
        <v>0</v>
      </c>
      <c r="Q613" s="12" t="n">
        <f aca="false">P613/1000</f>
        <v>0</v>
      </c>
      <c r="R613" s="10" t="n">
        <v>1003973</v>
      </c>
      <c r="S613" s="10" t="n">
        <v>2840</v>
      </c>
    </row>
    <row r="614" customFormat="false" ht="15" hidden="false" customHeight="false" outlineLevel="0" collapsed="false">
      <c r="A614" s="3" t="s">
        <v>1073</v>
      </c>
      <c r="B614" s="2" t="s">
        <v>1074</v>
      </c>
      <c r="C614" s="2" t="n">
        <v>2020</v>
      </c>
      <c r="D614" s="2" t="s">
        <v>1510</v>
      </c>
      <c r="E614" s="3" t="s">
        <v>1511</v>
      </c>
      <c r="F614" s="2" t="n">
        <v>9</v>
      </c>
      <c r="G614" s="2" t="s">
        <v>147</v>
      </c>
      <c r="H614" s="3" t="s">
        <v>148</v>
      </c>
      <c r="I614" s="10" t="n">
        <v>0</v>
      </c>
      <c r="J614" s="11" t="n">
        <f aca="false">I614/1000</f>
        <v>0</v>
      </c>
      <c r="K614" s="10" t="n">
        <v>0</v>
      </c>
      <c r="L614" s="12" t="n">
        <f aca="false">K614/1000</f>
        <v>0</v>
      </c>
      <c r="M614" s="13" t="n">
        <f aca="false">IF(SUMIFS($I$3:$I$30000,$B$3:$B$30000,$B614,$C$3:$C$30000,$C614,$D$3:$D$30000,$D614)=0,0,I614/SUMIFS($I$3:$I$30000,$B$3:$B$30000,$B614,$C$3:$C$30000,$C614,$D$3:$D$30000,$D614))</f>
        <v>0</v>
      </c>
      <c r="N614" s="10" t="n">
        <v>1283</v>
      </c>
      <c r="O614" s="11" t="n">
        <f aca="false">N614/1000</f>
        <v>1.283</v>
      </c>
      <c r="P614" s="10" t="n">
        <v>0</v>
      </c>
      <c r="Q614" s="12" t="n">
        <f aca="false">P614/1000</f>
        <v>0</v>
      </c>
      <c r="R614" s="10" t="n">
        <v>1003973</v>
      </c>
      <c r="S614" s="10" t="n">
        <v>2840</v>
      </c>
    </row>
    <row r="615" customFormat="false" ht="15" hidden="false" customHeight="false" outlineLevel="0" collapsed="false">
      <c r="A615" s="3" t="s">
        <v>1073</v>
      </c>
      <c r="B615" s="2" t="s">
        <v>1074</v>
      </c>
      <c r="C615" s="2" t="n">
        <v>2020</v>
      </c>
      <c r="D615" s="2" t="s">
        <v>1510</v>
      </c>
      <c r="E615" s="3" t="s">
        <v>1511</v>
      </c>
      <c r="F615" s="2" t="n">
        <v>10</v>
      </c>
      <c r="G615" s="2" t="s">
        <v>210</v>
      </c>
      <c r="H615" s="3" t="s">
        <v>211</v>
      </c>
      <c r="I615" s="10" t="n">
        <v>0</v>
      </c>
      <c r="J615" s="11" t="n">
        <f aca="false">I615/1000</f>
        <v>0</v>
      </c>
      <c r="K615" s="10" t="n">
        <v>0</v>
      </c>
      <c r="L615" s="12" t="n">
        <f aca="false">K615/1000</f>
        <v>0</v>
      </c>
      <c r="M615" s="13" t="n">
        <f aca="false">IF(SUMIFS($I$3:$I$30000,$B$3:$B$30000,$B615,$C$3:$C$30000,$C615,$D$3:$D$30000,$D615)=0,0,I615/SUMIFS($I$3:$I$30000,$B$3:$B$30000,$B615,$C$3:$C$30000,$C615,$D$3:$D$30000,$D615))</f>
        <v>0</v>
      </c>
      <c r="N615" s="10" t="n">
        <v>97</v>
      </c>
      <c r="O615" s="11" t="n">
        <f aca="false">N615/1000</f>
        <v>0.097</v>
      </c>
      <c r="P615" s="10" t="n">
        <v>0</v>
      </c>
      <c r="Q615" s="12" t="n">
        <f aca="false">P615/1000</f>
        <v>0</v>
      </c>
      <c r="R615" s="10" t="n">
        <v>1003973</v>
      </c>
      <c r="S615" s="10" t="n">
        <v>2840</v>
      </c>
    </row>
    <row r="616" customFormat="false" ht="15" hidden="false" customHeight="false" outlineLevel="0" collapsed="false">
      <c r="A616" s="3" t="s">
        <v>1073</v>
      </c>
      <c r="B616" s="2" t="s">
        <v>1074</v>
      </c>
      <c r="C616" s="2" t="n">
        <v>2020</v>
      </c>
      <c r="D616" s="2" t="s">
        <v>1512</v>
      </c>
      <c r="E616" s="3" t="s">
        <v>1513</v>
      </c>
      <c r="F616" s="2" t="n">
        <v>1</v>
      </c>
      <c r="G616" s="2" t="s">
        <v>107</v>
      </c>
      <c r="H616" s="3" t="s">
        <v>108</v>
      </c>
      <c r="I616" s="10" t="n">
        <v>2085754</v>
      </c>
      <c r="J616" s="11" t="n">
        <f aca="false">I616/1000</f>
        <v>2085.754</v>
      </c>
      <c r="K616" s="10" t="n">
        <v>13433</v>
      </c>
      <c r="L616" s="12" t="n">
        <f aca="false">K616/1000</f>
        <v>13.433</v>
      </c>
      <c r="M616" s="13" t="n">
        <f aca="false">IF(SUMIFS($I$3:$I$30000,$B$3:$B$30000,$B616,$C$3:$C$30000,$C616,$D$3:$D$30000,$D616)=0,0,I616/SUMIFS($I$3:$I$30000,$B$3:$B$30000,$B616,$C$3:$C$30000,$C616,$D$3:$D$30000,$D616))</f>
        <v>0.544602628187319</v>
      </c>
      <c r="N616" s="10" t="n">
        <v>0</v>
      </c>
      <c r="O616" s="11" t="n">
        <f aca="false">N616/1000</f>
        <v>0</v>
      </c>
      <c r="P616" s="10" t="n">
        <v>0</v>
      </c>
      <c r="Q616" s="12" t="n">
        <f aca="false">P616/1000</f>
        <v>0</v>
      </c>
      <c r="R616" s="10" t="n">
        <v>3829864</v>
      </c>
      <c r="S616" s="10" t="n">
        <v>29807</v>
      </c>
    </row>
    <row r="617" customFormat="false" ht="15" hidden="false" customHeight="false" outlineLevel="0" collapsed="false">
      <c r="A617" s="3" t="s">
        <v>1073</v>
      </c>
      <c r="B617" s="2" t="s">
        <v>1074</v>
      </c>
      <c r="C617" s="2" t="n">
        <v>2020</v>
      </c>
      <c r="D617" s="2" t="s">
        <v>1512</v>
      </c>
      <c r="E617" s="3" t="s">
        <v>1513</v>
      </c>
      <c r="F617" s="2" t="n">
        <v>2</v>
      </c>
      <c r="G617" s="2" t="s">
        <v>97</v>
      </c>
      <c r="H617" s="3" t="s">
        <v>98</v>
      </c>
      <c r="I617" s="10" t="n">
        <v>646023</v>
      </c>
      <c r="J617" s="11" t="n">
        <f aca="false">I617/1000</f>
        <v>646.023</v>
      </c>
      <c r="K617" s="10" t="n">
        <v>122</v>
      </c>
      <c r="L617" s="12" t="n">
        <f aca="false">K617/1000</f>
        <v>0.122</v>
      </c>
      <c r="M617" s="13" t="n">
        <f aca="false">IF(SUMIFS($I$3:$I$30000,$B$3:$B$30000,$B617,$C$3:$C$30000,$C617,$D$3:$D$30000,$D617)=0,0,I617/SUMIFS($I$3:$I$30000,$B$3:$B$30000,$B617,$C$3:$C$30000,$C617,$D$3:$D$30000,$D617))</f>
        <v>0.168680402228382</v>
      </c>
      <c r="N617" s="10" t="n">
        <v>0</v>
      </c>
      <c r="O617" s="11" t="n">
        <f aca="false">N617/1000</f>
        <v>0</v>
      </c>
      <c r="P617" s="10" t="n">
        <v>0</v>
      </c>
      <c r="Q617" s="12" t="n">
        <f aca="false">P617/1000</f>
        <v>0</v>
      </c>
      <c r="R617" s="10" t="n">
        <v>3829864</v>
      </c>
      <c r="S617" s="10" t="n">
        <v>29807</v>
      </c>
    </row>
    <row r="618" customFormat="false" ht="15" hidden="false" customHeight="false" outlineLevel="0" collapsed="false">
      <c r="A618" s="3" t="s">
        <v>1073</v>
      </c>
      <c r="B618" s="2" t="s">
        <v>1074</v>
      </c>
      <c r="C618" s="2" t="n">
        <v>2020</v>
      </c>
      <c r="D618" s="2" t="s">
        <v>1512</v>
      </c>
      <c r="E618" s="3" t="s">
        <v>1513</v>
      </c>
      <c r="F618" s="2" t="n">
        <v>3</v>
      </c>
      <c r="G618" s="2" t="s">
        <v>252</v>
      </c>
      <c r="H618" s="3" t="s">
        <v>253</v>
      </c>
      <c r="I618" s="10" t="n">
        <v>611769</v>
      </c>
      <c r="J618" s="11" t="n">
        <f aca="false">I618/1000</f>
        <v>611.769</v>
      </c>
      <c r="K618" s="10" t="n">
        <v>14250</v>
      </c>
      <c r="L618" s="12" t="n">
        <f aca="false">K618/1000</f>
        <v>14.25</v>
      </c>
      <c r="M618" s="13" t="n">
        <f aca="false">IF(SUMIFS($I$3:$I$30000,$B$3:$B$30000,$B618,$C$3:$C$30000,$C618,$D$3:$D$30000,$D618)=0,0,I618/SUMIFS($I$3:$I$30000,$B$3:$B$30000,$B618,$C$3:$C$30000,$C618,$D$3:$D$30000,$D618))</f>
        <v>0.159736481504304</v>
      </c>
      <c r="N618" s="10" t="n">
        <v>0</v>
      </c>
      <c r="O618" s="11" t="n">
        <f aca="false">N618/1000</f>
        <v>0</v>
      </c>
      <c r="P618" s="10" t="n">
        <v>0</v>
      </c>
      <c r="Q618" s="12" t="n">
        <f aca="false">P618/1000</f>
        <v>0</v>
      </c>
      <c r="R618" s="10" t="n">
        <v>3829864</v>
      </c>
      <c r="S618" s="10" t="n">
        <v>29807</v>
      </c>
    </row>
    <row r="619" customFormat="false" ht="15" hidden="false" customHeight="false" outlineLevel="0" collapsed="false">
      <c r="A619" s="3" t="s">
        <v>1073</v>
      </c>
      <c r="B619" s="2" t="s">
        <v>1074</v>
      </c>
      <c r="C619" s="2" t="n">
        <v>2020</v>
      </c>
      <c r="D619" s="2" t="s">
        <v>1512</v>
      </c>
      <c r="E619" s="3" t="s">
        <v>1513</v>
      </c>
      <c r="F619" s="2" t="n">
        <v>4</v>
      </c>
      <c r="G619" s="2" t="s">
        <v>102</v>
      </c>
      <c r="H619" s="3" t="s">
        <v>103</v>
      </c>
      <c r="I619" s="10" t="n">
        <v>483361</v>
      </c>
      <c r="J619" s="11" t="n">
        <f aca="false">I619/1000</f>
        <v>483.361</v>
      </c>
      <c r="K619" s="10" t="n">
        <v>2001</v>
      </c>
      <c r="L619" s="12" t="n">
        <f aca="false">K619/1000</f>
        <v>2.001</v>
      </c>
      <c r="M619" s="13" t="n">
        <f aca="false">IF(SUMIFS($I$3:$I$30000,$B$3:$B$30000,$B619,$C$3:$C$30000,$C619,$D$3:$D$30000,$D619)=0,0,I619/SUMIFS($I$3:$I$30000,$B$3:$B$30000,$B619,$C$3:$C$30000,$C619,$D$3:$D$30000,$D619))</f>
        <v>0.126208398000556</v>
      </c>
      <c r="N619" s="10" t="n">
        <v>258782</v>
      </c>
      <c r="O619" s="11" t="n">
        <f aca="false">N619/1000</f>
        <v>258.782</v>
      </c>
      <c r="P619" s="10" t="n">
        <v>1313</v>
      </c>
      <c r="Q619" s="12" t="n">
        <f aca="false">P619/1000</f>
        <v>1.313</v>
      </c>
      <c r="R619" s="10" t="n">
        <v>3829864</v>
      </c>
      <c r="S619" s="10" t="n">
        <v>29807</v>
      </c>
    </row>
    <row r="620" customFormat="false" ht="15" hidden="false" customHeight="false" outlineLevel="0" collapsed="false">
      <c r="A620" s="3" t="s">
        <v>1073</v>
      </c>
      <c r="B620" s="2" t="s">
        <v>1074</v>
      </c>
      <c r="C620" s="2" t="n">
        <v>2020</v>
      </c>
      <c r="D620" s="2" t="s">
        <v>1512</v>
      </c>
      <c r="E620" s="3" t="s">
        <v>1513</v>
      </c>
      <c r="F620" s="2" t="n">
        <v>5</v>
      </c>
      <c r="G620" s="2" t="s">
        <v>142</v>
      </c>
      <c r="H620" s="3" t="s">
        <v>143</v>
      </c>
      <c r="I620" s="10" t="n">
        <v>2125</v>
      </c>
      <c r="J620" s="11" t="n">
        <f aca="false">I620/1000</f>
        <v>2.125</v>
      </c>
      <c r="K620" s="10" t="n">
        <v>1</v>
      </c>
      <c r="L620" s="12" t="n">
        <f aca="false">K620/1000</f>
        <v>0.001</v>
      </c>
      <c r="M620" s="13" t="n">
        <f aca="false">IF(SUMIFS($I$3:$I$30000,$B$3:$B$30000,$B620,$C$3:$C$30000,$C620,$D$3:$D$30000,$D620)=0,0,I620/SUMIFS($I$3:$I$30000,$B$3:$B$30000,$B620,$C$3:$C$30000,$C620,$D$3:$D$30000,$D620))</f>
        <v>0.000554849989451323</v>
      </c>
      <c r="N620" s="10" t="n">
        <v>0</v>
      </c>
      <c r="O620" s="11" t="n">
        <f aca="false">N620/1000</f>
        <v>0</v>
      </c>
      <c r="P620" s="10" t="n">
        <v>0</v>
      </c>
      <c r="Q620" s="12" t="n">
        <f aca="false">P620/1000</f>
        <v>0</v>
      </c>
      <c r="R620" s="10" t="n">
        <v>3829864</v>
      </c>
      <c r="S620" s="10" t="n">
        <v>29807</v>
      </c>
    </row>
    <row r="621" customFormat="false" ht="15" hidden="false" customHeight="false" outlineLevel="0" collapsed="false">
      <c r="A621" s="3" t="s">
        <v>1073</v>
      </c>
      <c r="B621" s="2" t="s">
        <v>1074</v>
      </c>
      <c r="C621" s="2" t="n">
        <v>2020</v>
      </c>
      <c r="D621" s="2" t="s">
        <v>1512</v>
      </c>
      <c r="E621" s="3" t="s">
        <v>1513</v>
      </c>
      <c r="F621" s="2" t="n">
        <v>6</v>
      </c>
      <c r="G621" s="2" t="s">
        <v>171</v>
      </c>
      <c r="H621" s="3" t="s">
        <v>172</v>
      </c>
      <c r="I621" s="10" t="n">
        <v>703</v>
      </c>
      <c r="J621" s="11" t="n">
        <f aca="false">I621/1000</f>
        <v>0.703</v>
      </c>
      <c r="K621" s="10" t="n">
        <v>0</v>
      </c>
      <c r="L621" s="12" t="n">
        <f aca="false">K621/1000</f>
        <v>0</v>
      </c>
      <c r="M621" s="13" t="n">
        <f aca="false">IF(SUMIFS($I$3:$I$30000,$B$3:$B$30000,$B621,$C$3:$C$30000,$C621,$D$3:$D$30000,$D621)=0,0,I621/SUMIFS($I$3:$I$30000,$B$3:$B$30000,$B621,$C$3:$C$30000,$C621,$D$3:$D$30000,$D621))</f>
        <v>0.000183557431804367</v>
      </c>
      <c r="N621" s="10" t="n">
        <v>0</v>
      </c>
      <c r="O621" s="11" t="n">
        <f aca="false">N621/1000</f>
        <v>0</v>
      </c>
      <c r="P621" s="10" t="n">
        <v>0</v>
      </c>
      <c r="Q621" s="12" t="n">
        <f aca="false">P621/1000</f>
        <v>0</v>
      </c>
      <c r="R621" s="10" t="n">
        <v>3829864</v>
      </c>
      <c r="S621" s="10" t="n">
        <v>29807</v>
      </c>
    </row>
    <row r="622" customFormat="false" ht="15" hidden="false" customHeight="false" outlineLevel="0" collapsed="false">
      <c r="A622" s="3" t="s">
        <v>1073</v>
      </c>
      <c r="B622" s="2" t="s">
        <v>1074</v>
      </c>
      <c r="C622" s="2" t="n">
        <v>2020</v>
      </c>
      <c r="D622" s="2" t="s">
        <v>1512</v>
      </c>
      <c r="E622" s="3" t="s">
        <v>1513</v>
      </c>
      <c r="F622" s="2" t="n">
        <v>7</v>
      </c>
      <c r="G622" s="2" t="s">
        <v>727</v>
      </c>
      <c r="H622" s="3" t="s">
        <v>728</v>
      </c>
      <c r="I622" s="10" t="n">
        <v>129</v>
      </c>
      <c r="J622" s="11" t="n">
        <f aca="false">I622/1000</f>
        <v>0.129</v>
      </c>
      <c r="K622" s="10" t="n">
        <v>0</v>
      </c>
      <c r="L622" s="12" t="n">
        <f aca="false">K622/1000</f>
        <v>0</v>
      </c>
      <c r="M622" s="13" t="n">
        <f aca="false">IF(SUMIFS($I$3:$I$30000,$B$3:$B$30000,$B622,$C$3:$C$30000,$C622,$D$3:$D$30000,$D622)=0,0,I622/SUMIFS($I$3:$I$30000,$B$3:$B$30000,$B622,$C$3:$C$30000,$C622,$D$3:$D$30000,$D622))</f>
        <v>3.36826581831626E-005</v>
      </c>
      <c r="N622" s="10" t="n">
        <v>0</v>
      </c>
      <c r="O622" s="11" t="n">
        <f aca="false">N622/1000</f>
        <v>0</v>
      </c>
      <c r="P622" s="10" t="n">
        <v>0</v>
      </c>
      <c r="Q622" s="12" t="n">
        <f aca="false">P622/1000</f>
        <v>0</v>
      </c>
      <c r="R622" s="10" t="n">
        <v>3829864</v>
      </c>
      <c r="S622" s="10" t="n">
        <v>29807</v>
      </c>
    </row>
    <row r="623" customFormat="false" ht="15" hidden="false" customHeight="false" outlineLevel="0" collapsed="false">
      <c r="A623" s="3" t="s">
        <v>1073</v>
      </c>
      <c r="B623" s="2" t="s">
        <v>1074</v>
      </c>
      <c r="C623" s="2" t="n">
        <v>2020</v>
      </c>
      <c r="D623" s="2" t="s">
        <v>1512</v>
      </c>
      <c r="E623" s="3" t="s">
        <v>1513</v>
      </c>
      <c r="F623" s="2" t="n">
        <v>8</v>
      </c>
      <c r="G623" s="2" t="s">
        <v>137</v>
      </c>
      <c r="H623" s="3" t="s">
        <v>138</v>
      </c>
      <c r="I623" s="10" t="n">
        <v>0</v>
      </c>
      <c r="J623" s="11" t="n">
        <f aca="false">I623/1000</f>
        <v>0</v>
      </c>
      <c r="K623" s="10" t="n">
        <v>0</v>
      </c>
      <c r="L623" s="12" t="n">
        <f aca="false">K623/1000</f>
        <v>0</v>
      </c>
      <c r="M623" s="13" t="n">
        <f aca="false">IF(SUMIFS($I$3:$I$30000,$B$3:$B$30000,$B623,$C$3:$C$30000,$C623,$D$3:$D$30000,$D623)=0,0,I623/SUMIFS($I$3:$I$30000,$B$3:$B$30000,$B623,$C$3:$C$30000,$C623,$D$3:$D$30000,$D623))</f>
        <v>0</v>
      </c>
      <c r="N623" s="10" t="n">
        <v>95292</v>
      </c>
      <c r="O623" s="11" t="n">
        <f aca="false">N623/1000</f>
        <v>95.292</v>
      </c>
      <c r="P623" s="10" t="n">
        <v>1900</v>
      </c>
      <c r="Q623" s="12" t="n">
        <f aca="false">P623/1000</f>
        <v>1.9</v>
      </c>
      <c r="R623" s="10" t="n">
        <v>3829864</v>
      </c>
      <c r="S623" s="10" t="n">
        <v>29807</v>
      </c>
    </row>
    <row r="624" customFormat="false" ht="15" hidden="false" customHeight="false" outlineLevel="0" collapsed="false">
      <c r="A624" s="3" t="s">
        <v>1073</v>
      </c>
      <c r="B624" s="2" t="s">
        <v>1074</v>
      </c>
      <c r="C624" s="2" t="n">
        <v>2020</v>
      </c>
      <c r="D624" s="2" t="s">
        <v>1512</v>
      </c>
      <c r="E624" s="3" t="s">
        <v>1513</v>
      </c>
      <c r="F624" s="2" t="n">
        <v>9</v>
      </c>
      <c r="G624" s="2" t="s">
        <v>147</v>
      </c>
      <c r="H624" s="3" t="s">
        <v>148</v>
      </c>
      <c r="I624" s="10" t="n">
        <v>0</v>
      </c>
      <c r="J624" s="11" t="n">
        <f aca="false">I624/1000</f>
        <v>0</v>
      </c>
      <c r="K624" s="10" t="n">
        <v>0</v>
      </c>
      <c r="L624" s="12" t="n">
        <f aca="false">K624/1000</f>
        <v>0</v>
      </c>
      <c r="M624" s="13" t="n">
        <f aca="false">IF(SUMIFS($I$3:$I$30000,$B$3:$B$30000,$B624,$C$3:$C$30000,$C624,$D$3:$D$30000,$D624)=0,0,I624/SUMIFS($I$3:$I$30000,$B$3:$B$30000,$B624,$C$3:$C$30000,$C624,$D$3:$D$30000,$D624))</f>
        <v>0</v>
      </c>
      <c r="N624" s="10" t="n">
        <v>98</v>
      </c>
      <c r="O624" s="11" t="n">
        <f aca="false">N624/1000</f>
        <v>0.098</v>
      </c>
      <c r="P624" s="10" t="n">
        <v>0</v>
      </c>
      <c r="Q624" s="12" t="n">
        <f aca="false">P624/1000</f>
        <v>0</v>
      </c>
      <c r="R624" s="10" t="n">
        <v>3829864</v>
      </c>
      <c r="S624" s="10" t="n">
        <v>29807</v>
      </c>
    </row>
    <row r="625" customFormat="false" ht="15" hidden="false" customHeight="false" outlineLevel="0" collapsed="false">
      <c r="A625" s="3" t="s">
        <v>1073</v>
      </c>
      <c r="B625" s="2" t="s">
        <v>1074</v>
      </c>
      <c r="C625" s="2" t="n">
        <v>2021</v>
      </c>
      <c r="D625" s="2" t="s">
        <v>1510</v>
      </c>
      <c r="E625" s="3" t="s">
        <v>1511</v>
      </c>
      <c r="F625" s="2" t="n">
        <v>1</v>
      </c>
      <c r="G625" s="2" t="s">
        <v>97</v>
      </c>
      <c r="H625" s="3" t="s">
        <v>98</v>
      </c>
      <c r="I625" s="10" t="n">
        <v>478148</v>
      </c>
      <c r="J625" s="11" t="n">
        <f aca="false">I625/1000</f>
        <v>478.148</v>
      </c>
      <c r="K625" s="10" t="n">
        <v>386</v>
      </c>
      <c r="L625" s="12" t="n">
        <f aca="false">K625/1000</f>
        <v>0.386</v>
      </c>
      <c r="M625" s="13" t="n">
        <f aca="false">IF(SUMIFS($I$3:$I$30000,$B$3:$B$30000,$B625,$C$3:$C$30000,$C625,$D$3:$D$30000,$D625)=0,0,I625/SUMIFS($I$3:$I$30000,$B$3:$B$30000,$B625,$C$3:$C$30000,$C625,$D$3:$D$30000,$D625))</f>
        <v>0.578901807236939</v>
      </c>
      <c r="N625" s="10" t="n">
        <v>0</v>
      </c>
      <c r="O625" s="11" t="n">
        <f aca="false">N625/1000</f>
        <v>0</v>
      </c>
      <c r="P625" s="10" t="n">
        <v>0</v>
      </c>
      <c r="Q625" s="12" t="n">
        <f aca="false">P625/1000</f>
        <v>0</v>
      </c>
      <c r="R625" s="10" t="n">
        <v>825957</v>
      </c>
      <c r="S625" s="10" t="n">
        <v>1433</v>
      </c>
    </row>
    <row r="626" customFormat="false" ht="15" hidden="false" customHeight="false" outlineLevel="0" collapsed="false">
      <c r="A626" s="3" t="s">
        <v>1073</v>
      </c>
      <c r="B626" s="2" t="s">
        <v>1074</v>
      </c>
      <c r="C626" s="2" t="n">
        <v>2021</v>
      </c>
      <c r="D626" s="2" t="s">
        <v>1510</v>
      </c>
      <c r="E626" s="3" t="s">
        <v>1511</v>
      </c>
      <c r="F626" s="2" t="n">
        <v>2</v>
      </c>
      <c r="G626" s="2" t="s">
        <v>142</v>
      </c>
      <c r="H626" s="3" t="s">
        <v>143</v>
      </c>
      <c r="I626" s="10" t="n">
        <v>134900</v>
      </c>
      <c r="J626" s="11" t="n">
        <f aca="false">I626/1000</f>
        <v>134.9</v>
      </c>
      <c r="K626" s="10" t="n">
        <v>500</v>
      </c>
      <c r="L626" s="12" t="n">
        <f aca="false">K626/1000</f>
        <v>0.5</v>
      </c>
      <c r="M626" s="13" t="n">
        <f aca="false">IF(SUMIFS($I$3:$I$30000,$B$3:$B$30000,$B626,$C$3:$C$30000,$C626,$D$3:$D$30000,$D626)=0,0,I626/SUMIFS($I$3:$I$30000,$B$3:$B$30000,$B626,$C$3:$C$30000,$C626,$D$3:$D$30000,$D626))</f>
        <v>0.163325693710447</v>
      </c>
      <c r="N626" s="10" t="n">
        <v>324760</v>
      </c>
      <c r="O626" s="11" t="n">
        <f aca="false">N626/1000</f>
        <v>324.76</v>
      </c>
      <c r="P626" s="10" t="n">
        <v>416</v>
      </c>
      <c r="Q626" s="12" t="n">
        <f aca="false">P626/1000</f>
        <v>0.416</v>
      </c>
      <c r="R626" s="10" t="n">
        <v>825957</v>
      </c>
      <c r="S626" s="10" t="n">
        <v>1433</v>
      </c>
    </row>
    <row r="627" customFormat="false" ht="15" hidden="false" customHeight="false" outlineLevel="0" collapsed="false">
      <c r="A627" s="3" t="s">
        <v>1073</v>
      </c>
      <c r="B627" s="2" t="s">
        <v>1074</v>
      </c>
      <c r="C627" s="2" t="n">
        <v>2021</v>
      </c>
      <c r="D627" s="2" t="s">
        <v>1510</v>
      </c>
      <c r="E627" s="3" t="s">
        <v>1511</v>
      </c>
      <c r="F627" s="2" t="n">
        <v>3</v>
      </c>
      <c r="G627" s="2" t="s">
        <v>147</v>
      </c>
      <c r="H627" s="3" t="s">
        <v>148</v>
      </c>
      <c r="I627" s="10" t="n">
        <v>81250</v>
      </c>
      <c r="J627" s="11" t="n">
        <f aca="false">I627/1000</f>
        <v>81.25</v>
      </c>
      <c r="K627" s="10" t="n">
        <v>250</v>
      </c>
      <c r="L627" s="12" t="n">
        <f aca="false">K627/1000</f>
        <v>0.25</v>
      </c>
      <c r="M627" s="13" t="n">
        <f aca="false">IF(SUMIFS($I$3:$I$30000,$B$3:$B$30000,$B627,$C$3:$C$30000,$C627,$D$3:$D$30000,$D627)=0,0,I627/SUMIFS($I$3:$I$30000,$B$3:$B$30000,$B627,$C$3:$C$30000,$C627,$D$3:$D$30000,$D627))</f>
        <v>0.0983707384282717</v>
      </c>
      <c r="N627" s="10" t="n">
        <v>3799</v>
      </c>
      <c r="O627" s="11" t="n">
        <f aca="false">N627/1000</f>
        <v>3.799</v>
      </c>
      <c r="P627" s="10" t="n">
        <v>2</v>
      </c>
      <c r="Q627" s="12" t="n">
        <f aca="false">P627/1000</f>
        <v>0.002</v>
      </c>
      <c r="R627" s="10" t="n">
        <v>825957</v>
      </c>
      <c r="S627" s="10" t="n">
        <v>1433</v>
      </c>
    </row>
    <row r="628" customFormat="false" ht="15" hidden="false" customHeight="false" outlineLevel="0" collapsed="false">
      <c r="A628" s="3" t="s">
        <v>1073</v>
      </c>
      <c r="B628" s="2" t="s">
        <v>1074</v>
      </c>
      <c r="C628" s="2" t="n">
        <v>2021</v>
      </c>
      <c r="D628" s="2" t="s">
        <v>1510</v>
      </c>
      <c r="E628" s="3" t="s">
        <v>1511</v>
      </c>
      <c r="F628" s="2" t="n">
        <v>4</v>
      </c>
      <c r="G628" s="2" t="s">
        <v>102</v>
      </c>
      <c r="H628" s="3" t="s">
        <v>103</v>
      </c>
      <c r="I628" s="10" t="n">
        <v>79640</v>
      </c>
      <c r="J628" s="11" t="n">
        <f aca="false">I628/1000</f>
        <v>79.64</v>
      </c>
      <c r="K628" s="10" t="n">
        <v>220</v>
      </c>
      <c r="L628" s="12" t="n">
        <f aca="false">K628/1000</f>
        <v>0.22</v>
      </c>
      <c r="M628" s="13" t="n">
        <f aca="false">IF(SUMIFS($I$3:$I$30000,$B$3:$B$30000,$B628,$C$3:$C$30000,$C628,$D$3:$D$30000,$D628)=0,0,I628/SUMIFS($I$3:$I$30000,$B$3:$B$30000,$B628,$C$3:$C$30000,$C628,$D$3:$D$30000,$D628))</f>
        <v>0.0964214844114161</v>
      </c>
      <c r="N628" s="10" t="n">
        <v>288690</v>
      </c>
      <c r="O628" s="11" t="n">
        <f aca="false">N628/1000</f>
        <v>288.69</v>
      </c>
      <c r="P628" s="10" t="n">
        <v>1163</v>
      </c>
      <c r="Q628" s="12" t="n">
        <f aca="false">P628/1000</f>
        <v>1.163</v>
      </c>
      <c r="R628" s="10" t="n">
        <v>825957</v>
      </c>
      <c r="S628" s="10" t="n">
        <v>1433</v>
      </c>
    </row>
    <row r="629" customFormat="false" ht="15" hidden="false" customHeight="false" outlineLevel="0" collapsed="false">
      <c r="A629" s="3" t="s">
        <v>1073</v>
      </c>
      <c r="B629" s="2" t="s">
        <v>1074</v>
      </c>
      <c r="C629" s="2" t="n">
        <v>2021</v>
      </c>
      <c r="D629" s="2" t="s">
        <v>1510</v>
      </c>
      <c r="E629" s="3" t="s">
        <v>1511</v>
      </c>
      <c r="F629" s="2" t="n">
        <v>5</v>
      </c>
      <c r="G629" s="2" t="s">
        <v>117</v>
      </c>
      <c r="H629" s="3" t="s">
        <v>118</v>
      </c>
      <c r="I629" s="10" t="n">
        <v>43269</v>
      </c>
      <c r="J629" s="11" t="n">
        <f aca="false">I629/1000</f>
        <v>43.269</v>
      </c>
      <c r="K629" s="10" t="n">
        <v>73</v>
      </c>
      <c r="L629" s="12" t="n">
        <f aca="false">K629/1000</f>
        <v>0.073</v>
      </c>
      <c r="M629" s="13" t="n">
        <f aca="false">IF(SUMIFS($I$3:$I$30000,$B$3:$B$30000,$B629,$C$3:$C$30000,$C629,$D$3:$D$30000,$D629)=0,0,I629/SUMIFS($I$3:$I$30000,$B$3:$B$30000,$B629,$C$3:$C$30000,$C629,$D$3:$D$30000,$D629))</f>
        <v>0.0523865043821894</v>
      </c>
      <c r="N629" s="10" t="n">
        <v>0</v>
      </c>
      <c r="O629" s="11" t="n">
        <f aca="false">N629/1000</f>
        <v>0</v>
      </c>
      <c r="P629" s="10" t="n">
        <v>0</v>
      </c>
      <c r="Q629" s="12" t="n">
        <f aca="false">P629/1000</f>
        <v>0</v>
      </c>
      <c r="R629" s="10" t="n">
        <v>825957</v>
      </c>
      <c r="S629" s="10" t="n">
        <v>1433</v>
      </c>
    </row>
    <row r="630" customFormat="false" ht="15" hidden="false" customHeight="false" outlineLevel="0" collapsed="false">
      <c r="A630" s="3" t="s">
        <v>1073</v>
      </c>
      <c r="B630" s="2" t="s">
        <v>1074</v>
      </c>
      <c r="C630" s="2" t="n">
        <v>2021</v>
      </c>
      <c r="D630" s="2" t="s">
        <v>1510</v>
      </c>
      <c r="E630" s="3" t="s">
        <v>1511</v>
      </c>
      <c r="F630" s="2" t="n">
        <v>6</v>
      </c>
      <c r="G630" s="2" t="s">
        <v>127</v>
      </c>
      <c r="H630" s="3" t="s">
        <v>128</v>
      </c>
      <c r="I630" s="10" t="n">
        <v>5283</v>
      </c>
      <c r="J630" s="11" t="n">
        <f aca="false">I630/1000</f>
        <v>5.283</v>
      </c>
      <c r="K630" s="10" t="n">
        <v>3</v>
      </c>
      <c r="L630" s="12" t="n">
        <f aca="false">K630/1000</f>
        <v>0.003</v>
      </c>
      <c r="M630" s="13" t="n">
        <f aca="false">IF(SUMIFS($I$3:$I$30000,$B$3:$B$30000,$B630,$C$3:$C$30000,$C630,$D$3:$D$30000,$D630)=0,0,I630/SUMIFS($I$3:$I$30000,$B$3:$B$30000,$B630,$C$3:$C$30000,$C630,$D$3:$D$30000,$D630))</f>
        <v>0.00639621675220381</v>
      </c>
      <c r="N630" s="10" t="n">
        <v>0</v>
      </c>
      <c r="O630" s="11" t="n">
        <f aca="false">N630/1000</f>
        <v>0</v>
      </c>
      <c r="P630" s="10" t="n">
        <v>0</v>
      </c>
      <c r="Q630" s="12" t="n">
        <f aca="false">P630/1000</f>
        <v>0</v>
      </c>
      <c r="R630" s="10" t="n">
        <v>825957</v>
      </c>
      <c r="S630" s="10" t="n">
        <v>1433</v>
      </c>
    </row>
    <row r="631" customFormat="false" ht="15" hidden="false" customHeight="false" outlineLevel="0" collapsed="false">
      <c r="A631" s="3" t="s">
        <v>1073</v>
      </c>
      <c r="B631" s="2" t="s">
        <v>1074</v>
      </c>
      <c r="C631" s="2" t="n">
        <v>2021</v>
      </c>
      <c r="D631" s="2" t="s">
        <v>1510</v>
      </c>
      <c r="E631" s="3" t="s">
        <v>1511</v>
      </c>
      <c r="F631" s="2" t="n">
        <v>7</v>
      </c>
      <c r="G631" s="2" t="s">
        <v>107</v>
      </c>
      <c r="H631" s="3" t="s">
        <v>108</v>
      </c>
      <c r="I631" s="10" t="n">
        <v>1453</v>
      </c>
      <c r="J631" s="11" t="n">
        <f aca="false">I631/1000</f>
        <v>1.453</v>
      </c>
      <c r="K631" s="10" t="n">
        <v>1</v>
      </c>
      <c r="L631" s="12" t="n">
        <f aca="false">K631/1000</f>
        <v>0.001</v>
      </c>
      <c r="M631" s="13" t="n">
        <f aca="false">IF(SUMIFS($I$3:$I$30000,$B$3:$B$30000,$B631,$C$3:$C$30000,$C631,$D$3:$D$30000,$D631)=0,0,I631/SUMIFS($I$3:$I$30000,$B$3:$B$30000,$B631,$C$3:$C$30000,$C631,$D$3:$D$30000,$D631))</f>
        <v>0.00175917148229266</v>
      </c>
      <c r="N631" s="10" t="n">
        <v>0</v>
      </c>
      <c r="O631" s="11" t="n">
        <f aca="false">N631/1000</f>
        <v>0</v>
      </c>
      <c r="P631" s="10" t="n">
        <v>0</v>
      </c>
      <c r="Q631" s="12" t="n">
        <f aca="false">P631/1000</f>
        <v>0</v>
      </c>
      <c r="R631" s="10" t="n">
        <v>825957</v>
      </c>
      <c r="S631" s="10" t="n">
        <v>1433</v>
      </c>
    </row>
    <row r="632" customFormat="false" ht="15" hidden="false" customHeight="false" outlineLevel="0" collapsed="false">
      <c r="A632" s="3" t="s">
        <v>1073</v>
      </c>
      <c r="B632" s="2" t="s">
        <v>1074</v>
      </c>
      <c r="C632" s="2" t="n">
        <v>2021</v>
      </c>
      <c r="D632" s="2" t="s">
        <v>1510</v>
      </c>
      <c r="E632" s="3" t="s">
        <v>1511</v>
      </c>
      <c r="F632" s="2" t="n">
        <v>8</v>
      </c>
      <c r="G632" s="2" t="s">
        <v>162</v>
      </c>
      <c r="H632" s="3" t="s">
        <v>163</v>
      </c>
      <c r="I632" s="10" t="n">
        <v>1400</v>
      </c>
      <c r="J632" s="11" t="n">
        <f aca="false">I632/1000</f>
        <v>1.4</v>
      </c>
      <c r="K632" s="10" t="n">
        <v>0</v>
      </c>
      <c r="L632" s="12" t="n">
        <f aca="false">K632/1000</f>
        <v>0</v>
      </c>
      <c r="M632" s="13" t="n">
        <f aca="false">IF(SUMIFS($I$3:$I$30000,$B$3:$B$30000,$B632,$C$3:$C$30000,$C632,$D$3:$D$30000,$D632)=0,0,I632/SUMIFS($I$3:$I$30000,$B$3:$B$30000,$B632,$C$3:$C$30000,$C632,$D$3:$D$30000,$D632))</f>
        <v>0.00169500349291791</v>
      </c>
      <c r="N632" s="10" t="n">
        <v>0</v>
      </c>
      <c r="O632" s="11" t="n">
        <f aca="false">N632/1000</f>
        <v>0</v>
      </c>
      <c r="P632" s="10" t="n">
        <v>0</v>
      </c>
      <c r="Q632" s="12" t="n">
        <f aca="false">P632/1000</f>
        <v>0</v>
      </c>
      <c r="R632" s="10" t="n">
        <v>825957</v>
      </c>
      <c r="S632" s="10" t="n">
        <v>1433</v>
      </c>
    </row>
    <row r="633" customFormat="false" ht="15" hidden="false" customHeight="false" outlineLevel="0" collapsed="false">
      <c r="A633" s="3" t="s">
        <v>1073</v>
      </c>
      <c r="B633" s="2" t="s">
        <v>1074</v>
      </c>
      <c r="C633" s="2" t="n">
        <v>2021</v>
      </c>
      <c r="D633" s="2" t="s">
        <v>1510</v>
      </c>
      <c r="E633" s="3" t="s">
        <v>1511</v>
      </c>
      <c r="F633" s="2" t="n">
        <v>9</v>
      </c>
      <c r="G633" s="2" t="s">
        <v>112</v>
      </c>
      <c r="H633" s="3" t="s">
        <v>113</v>
      </c>
      <c r="I633" s="10" t="n">
        <v>614</v>
      </c>
      <c r="J633" s="11" t="n">
        <f aca="false">I633/1000</f>
        <v>0.614</v>
      </c>
      <c r="K633" s="10" t="n">
        <v>0</v>
      </c>
      <c r="L633" s="12" t="n">
        <f aca="false">K633/1000</f>
        <v>0</v>
      </c>
      <c r="M633" s="13" t="n">
        <f aca="false">IF(SUMIFS($I$3:$I$30000,$B$3:$B$30000,$B633,$C$3:$C$30000,$C633,$D$3:$D$30000,$D633)=0,0,I633/SUMIFS($I$3:$I$30000,$B$3:$B$30000,$B633,$C$3:$C$30000,$C633,$D$3:$D$30000,$D633))</f>
        <v>0.00074338010332257</v>
      </c>
      <c r="N633" s="10" t="n">
        <v>0</v>
      </c>
      <c r="O633" s="11" t="n">
        <f aca="false">N633/1000</f>
        <v>0</v>
      </c>
      <c r="P633" s="10" t="n">
        <v>0</v>
      </c>
      <c r="Q633" s="12" t="n">
        <f aca="false">P633/1000</f>
        <v>0</v>
      </c>
      <c r="R633" s="10" t="n">
        <v>825957</v>
      </c>
      <c r="S633" s="10" t="n">
        <v>1433</v>
      </c>
    </row>
    <row r="634" customFormat="false" ht="15" hidden="false" customHeight="false" outlineLevel="0" collapsed="false">
      <c r="A634" s="3" t="s">
        <v>1073</v>
      </c>
      <c r="B634" s="2" t="s">
        <v>1074</v>
      </c>
      <c r="C634" s="2" t="n">
        <v>2021</v>
      </c>
      <c r="D634" s="2" t="s">
        <v>1510</v>
      </c>
      <c r="E634" s="3" t="s">
        <v>1511</v>
      </c>
      <c r="F634" s="2" t="n">
        <v>10</v>
      </c>
      <c r="G634" s="2" t="s">
        <v>247</v>
      </c>
      <c r="H634" s="3" t="s">
        <v>248</v>
      </c>
      <c r="I634" s="10" t="n">
        <v>0</v>
      </c>
      <c r="J634" s="11" t="n">
        <f aca="false">I634/1000</f>
        <v>0</v>
      </c>
      <c r="K634" s="10" t="n">
        <v>0</v>
      </c>
      <c r="L634" s="12" t="n">
        <f aca="false">K634/1000</f>
        <v>0</v>
      </c>
      <c r="M634" s="13" t="n">
        <f aca="false">IF(SUMIFS($I$3:$I$30000,$B$3:$B$30000,$B634,$C$3:$C$30000,$C634,$D$3:$D$30000,$D634)=0,0,I634/SUMIFS($I$3:$I$30000,$B$3:$B$30000,$B634,$C$3:$C$30000,$C634,$D$3:$D$30000,$D634))</f>
        <v>0</v>
      </c>
      <c r="N634" s="10" t="n">
        <v>58046</v>
      </c>
      <c r="O634" s="11" t="n">
        <f aca="false">N634/1000</f>
        <v>58.046</v>
      </c>
      <c r="P634" s="10" t="n">
        <v>278</v>
      </c>
      <c r="Q634" s="12" t="n">
        <f aca="false">P634/1000</f>
        <v>0.278</v>
      </c>
      <c r="R634" s="10" t="n">
        <v>825957</v>
      </c>
      <c r="S634" s="10" t="n">
        <v>1433</v>
      </c>
    </row>
    <row r="635" customFormat="false" ht="15" hidden="false" customHeight="false" outlineLevel="0" collapsed="false">
      <c r="A635" s="3" t="s">
        <v>1073</v>
      </c>
      <c r="B635" s="2" t="s">
        <v>1074</v>
      </c>
      <c r="C635" s="2" t="n">
        <v>2021</v>
      </c>
      <c r="D635" s="2" t="s">
        <v>1510</v>
      </c>
      <c r="E635" s="3" t="s">
        <v>1511</v>
      </c>
      <c r="F635" s="2" t="n">
        <v>11</v>
      </c>
      <c r="G635" s="2" t="s">
        <v>152</v>
      </c>
      <c r="H635" s="3" t="s">
        <v>153</v>
      </c>
      <c r="I635" s="10" t="n">
        <v>0</v>
      </c>
      <c r="J635" s="11" t="n">
        <f aca="false">I635/1000</f>
        <v>0</v>
      </c>
      <c r="K635" s="10" t="n">
        <v>0</v>
      </c>
      <c r="L635" s="12" t="n">
        <f aca="false">K635/1000</f>
        <v>0</v>
      </c>
      <c r="M635" s="13" t="n">
        <f aca="false">IF(SUMIFS($I$3:$I$30000,$B$3:$B$30000,$B635,$C$3:$C$30000,$C635,$D$3:$D$30000,$D635)=0,0,I635/SUMIFS($I$3:$I$30000,$B$3:$B$30000,$B635,$C$3:$C$30000,$C635,$D$3:$D$30000,$D635))</f>
        <v>0</v>
      </c>
      <c r="N635" s="10" t="n">
        <v>40</v>
      </c>
      <c r="O635" s="11" t="n">
        <f aca="false">N635/1000</f>
        <v>0.04</v>
      </c>
      <c r="P635" s="10" t="n">
        <v>1</v>
      </c>
      <c r="Q635" s="12" t="n">
        <f aca="false">P635/1000</f>
        <v>0.001</v>
      </c>
      <c r="R635" s="10" t="n">
        <v>825957</v>
      </c>
      <c r="S635" s="10" t="n">
        <v>1433</v>
      </c>
    </row>
    <row r="636" customFormat="false" ht="15" hidden="false" customHeight="false" outlineLevel="0" collapsed="false">
      <c r="A636" s="3" t="s">
        <v>1073</v>
      </c>
      <c r="B636" s="2" t="s">
        <v>1074</v>
      </c>
      <c r="C636" s="2" t="n">
        <v>2021</v>
      </c>
      <c r="D636" s="2" t="s">
        <v>1510</v>
      </c>
      <c r="E636" s="3" t="s">
        <v>1511</v>
      </c>
      <c r="F636" s="2" t="n">
        <v>12</v>
      </c>
      <c r="G636" s="2" t="s">
        <v>137</v>
      </c>
      <c r="H636" s="3" t="s">
        <v>138</v>
      </c>
      <c r="I636" s="10" t="n">
        <v>0</v>
      </c>
      <c r="J636" s="11" t="n">
        <f aca="false">I636/1000</f>
        <v>0</v>
      </c>
      <c r="K636" s="10" t="n">
        <v>0</v>
      </c>
      <c r="L636" s="12" t="n">
        <f aca="false">K636/1000</f>
        <v>0</v>
      </c>
      <c r="M636" s="13" t="n">
        <f aca="false">IF(SUMIFS($I$3:$I$30000,$B$3:$B$30000,$B636,$C$3:$C$30000,$C636,$D$3:$D$30000,$D636)=0,0,I636/SUMIFS($I$3:$I$30000,$B$3:$B$30000,$B636,$C$3:$C$30000,$C636,$D$3:$D$30000,$D636))</f>
        <v>0</v>
      </c>
      <c r="N636" s="10" t="n">
        <v>82</v>
      </c>
      <c r="O636" s="11" t="n">
        <f aca="false">N636/1000</f>
        <v>0.082</v>
      </c>
      <c r="P636" s="10" t="n">
        <v>0</v>
      </c>
      <c r="Q636" s="12" t="n">
        <f aca="false">P636/1000</f>
        <v>0</v>
      </c>
      <c r="R636" s="10" t="n">
        <v>825957</v>
      </c>
      <c r="S636" s="10" t="n">
        <v>1433</v>
      </c>
    </row>
    <row r="637" customFormat="false" ht="15" hidden="false" customHeight="false" outlineLevel="0" collapsed="false">
      <c r="A637" s="3" t="s">
        <v>1073</v>
      </c>
      <c r="B637" s="2" t="s">
        <v>1074</v>
      </c>
      <c r="C637" s="2" t="n">
        <v>2021</v>
      </c>
      <c r="D637" s="2" t="s">
        <v>1510</v>
      </c>
      <c r="E637" s="3" t="s">
        <v>1511</v>
      </c>
      <c r="F637" s="2" t="n">
        <v>13</v>
      </c>
      <c r="G637" s="2" t="s">
        <v>377</v>
      </c>
      <c r="H637" s="3" t="s">
        <v>378</v>
      </c>
      <c r="I637" s="10" t="n">
        <v>0</v>
      </c>
      <c r="J637" s="11" t="n">
        <f aca="false">I637/1000</f>
        <v>0</v>
      </c>
      <c r="K637" s="10" t="n">
        <v>0</v>
      </c>
      <c r="L637" s="12" t="n">
        <f aca="false">K637/1000</f>
        <v>0</v>
      </c>
      <c r="M637" s="13" t="n">
        <f aca="false">IF(SUMIFS($I$3:$I$30000,$B$3:$B$30000,$B637,$C$3:$C$30000,$C637,$D$3:$D$30000,$D637)=0,0,I637/SUMIFS($I$3:$I$30000,$B$3:$B$30000,$B637,$C$3:$C$30000,$C637,$D$3:$D$30000,$D637))</f>
        <v>0</v>
      </c>
      <c r="N637" s="10" t="n">
        <v>1173</v>
      </c>
      <c r="O637" s="11" t="n">
        <f aca="false">N637/1000</f>
        <v>1.173</v>
      </c>
      <c r="P637" s="10" t="n">
        <v>0</v>
      </c>
      <c r="Q637" s="12" t="n">
        <f aca="false">P637/1000</f>
        <v>0</v>
      </c>
      <c r="R637" s="10" t="n">
        <v>825957</v>
      </c>
      <c r="S637" s="10" t="n">
        <v>1433</v>
      </c>
    </row>
    <row r="638" customFormat="false" ht="15" hidden="false" customHeight="false" outlineLevel="0" collapsed="false">
      <c r="A638" s="3" t="s">
        <v>1073</v>
      </c>
      <c r="B638" s="2" t="s">
        <v>1074</v>
      </c>
      <c r="C638" s="2" t="n">
        <v>2021</v>
      </c>
      <c r="D638" s="2" t="s">
        <v>1510</v>
      </c>
      <c r="E638" s="3" t="s">
        <v>1511</v>
      </c>
      <c r="F638" s="2" t="n">
        <v>14</v>
      </c>
      <c r="G638" s="2" t="s">
        <v>132</v>
      </c>
      <c r="H638" s="3" t="s">
        <v>133</v>
      </c>
      <c r="I638" s="10" t="n">
        <v>0</v>
      </c>
      <c r="J638" s="11" t="n">
        <f aca="false">I638/1000</f>
        <v>0</v>
      </c>
      <c r="K638" s="10" t="n">
        <v>0</v>
      </c>
      <c r="L638" s="12" t="n">
        <f aca="false">K638/1000</f>
        <v>0</v>
      </c>
      <c r="M638" s="13" t="n">
        <f aca="false">IF(SUMIFS($I$3:$I$30000,$B$3:$B$30000,$B638,$C$3:$C$30000,$C638,$D$3:$D$30000,$D638)=0,0,I638/SUMIFS($I$3:$I$30000,$B$3:$B$30000,$B638,$C$3:$C$30000,$C638,$D$3:$D$30000,$D638))</f>
        <v>0</v>
      </c>
      <c r="N638" s="10" t="n">
        <v>4034</v>
      </c>
      <c r="O638" s="11" t="n">
        <f aca="false">N638/1000</f>
        <v>4.034</v>
      </c>
      <c r="P638" s="10" t="n">
        <v>0</v>
      </c>
      <c r="Q638" s="12" t="n">
        <f aca="false">P638/1000</f>
        <v>0</v>
      </c>
      <c r="R638" s="10" t="n">
        <v>825957</v>
      </c>
      <c r="S638" s="10" t="n">
        <v>1433</v>
      </c>
    </row>
    <row r="639" customFormat="false" ht="15" hidden="false" customHeight="false" outlineLevel="0" collapsed="false">
      <c r="A639" s="3" t="s">
        <v>1073</v>
      </c>
      <c r="B639" s="2" t="s">
        <v>1074</v>
      </c>
      <c r="C639" s="2" t="n">
        <v>2021</v>
      </c>
      <c r="D639" s="2" t="s">
        <v>1512</v>
      </c>
      <c r="E639" s="3" t="s">
        <v>1513</v>
      </c>
      <c r="F639" s="2" t="n">
        <v>1</v>
      </c>
      <c r="G639" s="2" t="s">
        <v>97</v>
      </c>
      <c r="H639" s="3" t="s">
        <v>98</v>
      </c>
      <c r="I639" s="10" t="n">
        <v>1207616</v>
      </c>
      <c r="J639" s="11" t="n">
        <f aca="false">I639/1000</f>
        <v>1207.616</v>
      </c>
      <c r="K639" s="10" t="n">
        <v>197</v>
      </c>
      <c r="L639" s="12" t="n">
        <f aca="false">K639/1000</f>
        <v>0.197</v>
      </c>
      <c r="M639" s="13" t="n">
        <f aca="false">IF(SUMIFS($I$3:$I$30000,$B$3:$B$30000,$B639,$C$3:$C$30000,$C639,$D$3:$D$30000,$D639)=0,0,I639/SUMIFS($I$3:$I$30000,$B$3:$B$30000,$B639,$C$3:$C$30000,$C639,$D$3:$D$30000,$D639))</f>
        <v>0.48503367999367</v>
      </c>
      <c r="N639" s="10" t="n">
        <v>0</v>
      </c>
      <c r="O639" s="11" t="n">
        <f aca="false">N639/1000</f>
        <v>0</v>
      </c>
      <c r="P639" s="10" t="n">
        <v>0</v>
      </c>
      <c r="Q639" s="12" t="n">
        <f aca="false">P639/1000</f>
        <v>0</v>
      </c>
      <c r="R639" s="10" t="n">
        <v>2489757</v>
      </c>
      <c r="S639" s="10" t="n">
        <v>3700</v>
      </c>
    </row>
    <row r="640" customFormat="false" ht="15" hidden="false" customHeight="false" outlineLevel="0" collapsed="false">
      <c r="A640" s="3" t="s">
        <v>1073</v>
      </c>
      <c r="B640" s="2" t="s">
        <v>1074</v>
      </c>
      <c r="C640" s="2" t="n">
        <v>2021</v>
      </c>
      <c r="D640" s="2" t="s">
        <v>1512</v>
      </c>
      <c r="E640" s="3" t="s">
        <v>1513</v>
      </c>
      <c r="F640" s="2" t="n">
        <v>2</v>
      </c>
      <c r="G640" s="2" t="s">
        <v>107</v>
      </c>
      <c r="H640" s="3" t="s">
        <v>108</v>
      </c>
      <c r="I640" s="10" t="n">
        <v>1162491</v>
      </c>
      <c r="J640" s="11" t="n">
        <f aca="false">I640/1000</f>
        <v>1162.491</v>
      </c>
      <c r="K640" s="10" t="n">
        <v>3501</v>
      </c>
      <c r="L640" s="12" t="n">
        <f aca="false">K640/1000</f>
        <v>3.501</v>
      </c>
      <c r="M640" s="13" t="n">
        <f aca="false">IF(SUMIFS($I$3:$I$30000,$B$3:$B$30000,$B640,$C$3:$C$30000,$C640,$D$3:$D$30000,$D640)=0,0,I640/SUMIFS($I$3:$I$30000,$B$3:$B$30000,$B640,$C$3:$C$30000,$C640,$D$3:$D$30000,$D640))</f>
        <v>0.466909421280872</v>
      </c>
      <c r="N640" s="10" t="n">
        <v>511489</v>
      </c>
      <c r="O640" s="11" t="n">
        <f aca="false">N640/1000</f>
        <v>511.489</v>
      </c>
      <c r="P640" s="10" t="n">
        <v>1702</v>
      </c>
      <c r="Q640" s="12" t="n">
        <f aca="false">P640/1000</f>
        <v>1.702</v>
      </c>
      <c r="R640" s="10" t="n">
        <v>2489757</v>
      </c>
      <c r="S640" s="10" t="n">
        <v>3700</v>
      </c>
    </row>
    <row r="641" customFormat="false" ht="15" hidden="false" customHeight="false" outlineLevel="0" collapsed="false">
      <c r="A641" s="3" t="s">
        <v>1073</v>
      </c>
      <c r="B641" s="2" t="s">
        <v>1074</v>
      </c>
      <c r="C641" s="2" t="n">
        <v>2021</v>
      </c>
      <c r="D641" s="2" t="s">
        <v>1512</v>
      </c>
      <c r="E641" s="3" t="s">
        <v>1513</v>
      </c>
      <c r="F641" s="2" t="n">
        <v>3</v>
      </c>
      <c r="G641" s="2" t="s">
        <v>102</v>
      </c>
      <c r="H641" s="3" t="s">
        <v>103</v>
      </c>
      <c r="I641" s="10" t="n">
        <v>119226</v>
      </c>
      <c r="J641" s="11" t="n">
        <f aca="false">I641/1000</f>
        <v>119.226</v>
      </c>
      <c r="K641" s="10" t="n">
        <v>1</v>
      </c>
      <c r="L641" s="12" t="n">
        <f aca="false">K641/1000</f>
        <v>0.001</v>
      </c>
      <c r="M641" s="13" t="n">
        <f aca="false">IF(SUMIFS($I$3:$I$30000,$B$3:$B$30000,$B641,$C$3:$C$30000,$C641,$D$3:$D$30000,$D641)=0,0,I641/SUMIFS($I$3:$I$30000,$B$3:$B$30000,$B641,$C$3:$C$30000,$C641,$D$3:$D$30000,$D641))</f>
        <v>0.0478866009815416</v>
      </c>
      <c r="N641" s="10" t="n">
        <v>399824</v>
      </c>
      <c r="O641" s="11" t="n">
        <f aca="false">N641/1000</f>
        <v>399.824</v>
      </c>
      <c r="P641" s="10" t="n">
        <v>1645</v>
      </c>
      <c r="Q641" s="12" t="n">
        <f aca="false">P641/1000</f>
        <v>1.645</v>
      </c>
      <c r="R641" s="10" t="n">
        <v>2489757</v>
      </c>
      <c r="S641" s="10" t="n">
        <v>3700</v>
      </c>
    </row>
    <row r="642" customFormat="false" ht="15" hidden="false" customHeight="false" outlineLevel="0" collapsed="false">
      <c r="A642" s="3" t="s">
        <v>1073</v>
      </c>
      <c r="B642" s="2" t="s">
        <v>1074</v>
      </c>
      <c r="C642" s="2" t="n">
        <v>2021</v>
      </c>
      <c r="D642" s="2" t="s">
        <v>1512</v>
      </c>
      <c r="E642" s="3" t="s">
        <v>1513</v>
      </c>
      <c r="F642" s="2" t="n">
        <v>4</v>
      </c>
      <c r="G642" s="2" t="s">
        <v>171</v>
      </c>
      <c r="H642" s="3" t="s">
        <v>172</v>
      </c>
      <c r="I642" s="10" t="n">
        <v>424</v>
      </c>
      <c r="J642" s="11" t="n">
        <f aca="false">I642/1000</f>
        <v>0.424</v>
      </c>
      <c r="K642" s="10" t="n">
        <v>1</v>
      </c>
      <c r="L642" s="12" t="n">
        <f aca="false">K642/1000</f>
        <v>0.001</v>
      </c>
      <c r="M642" s="13" t="n">
        <f aca="false">IF(SUMIFS($I$3:$I$30000,$B$3:$B$30000,$B642,$C$3:$C$30000,$C642,$D$3:$D$30000,$D642)=0,0,I642/SUMIFS($I$3:$I$30000,$B$3:$B$30000,$B642,$C$3:$C$30000,$C642,$D$3:$D$30000,$D642))</f>
        <v>0.000170297743916374</v>
      </c>
      <c r="N642" s="10" t="n">
        <v>0</v>
      </c>
      <c r="O642" s="11" t="n">
        <f aca="false">N642/1000</f>
        <v>0</v>
      </c>
      <c r="P642" s="10" t="n">
        <v>0</v>
      </c>
      <c r="Q642" s="12" t="n">
        <f aca="false">P642/1000</f>
        <v>0</v>
      </c>
      <c r="R642" s="10" t="n">
        <v>2489757</v>
      </c>
      <c r="S642" s="10" t="n">
        <v>3700</v>
      </c>
    </row>
    <row r="643" customFormat="false" ht="15" hidden="false" customHeight="false" outlineLevel="0" collapsed="false">
      <c r="A643" s="3" t="s">
        <v>1073</v>
      </c>
      <c r="B643" s="2" t="s">
        <v>1074</v>
      </c>
      <c r="C643" s="2" t="n">
        <v>2021</v>
      </c>
      <c r="D643" s="2" t="s">
        <v>1512</v>
      </c>
      <c r="E643" s="3" t="s">
        <v>1513</v>
      </c>
      <c r="F643" s="2" t="n">
        <v>5</v>
      </c>
      <c r="G643" s="2" t="s">
        <v>142</v>
      </c>
      <c r="H643" s="3" t="s">
        <v>143</v>
      </c>
      <c r="I643" s="10" t="n">
        <v>0</v>
      </c>
      <c r="J643" s="11" t="n">
        <f aca="false">I643/1000</f>
        <v>0</v>
      </c>
      <c r="K643" s="10" t="n">
        <v>0</v>
      </c>
      <c r="L643" s="12" t="n">
        <f aca="false">K643/1000</f>
        <v>0</v>
      </c>
      <c r="M643" s="13" t="n">
        <f aca="false">IF(SUMIFS($I$3:$I$30000,$B$3:$B$30000,$B643,$C$3:$C$30000,$C643,$D$3:$D$30000,$D643)=0,0,I643/SUMIFS($I$3:$I$30000,$B$3:$B$30000,$B643,$C$3:$C$30000,$C643,$D$3:$D$30000,$D643))</f>
        <v>0</v>
      </c>
      <c r="N643" s="10" t="n">
        <v>135481</v>
      </c>
      <c r="O643" s="11" t="n">
        <f aca="false">N643/1000</f>
        <v>135.481</v>
      </c>
      <c r="P643" s="10" t="n">
        <v>450</v>
      </c>
      <c r="Q643" s="12" t="n">
        <f aca="false">P643/1000</f>
        <v>0.45</v>
      </c>
      <c r="R643" s="10" t="n">
        <v>2489757</v>
      </c>
      <c r="S643" s="10" t="n">
        <v>3700</v>
      </c>
    </row>
    <row r="644" customFormat="false" ht="15" hidden="false" customHeight="false" outlineLevel="0" collapsed="false">
      <c r="A644" s="3" t="s">
        <v>1073</v>
      </c>
      <c r="B644" s="2" t="s">
        <v>1074</v>
      </c>
      <c r="C644" s="2" t="n">
        <v>2021</v>
      </c>
      <c r="D644" s="2" t="s">
        <v>1512</v>
      </c>
      <c r="E644" s="3" t="s">
        <v>1513</v>
      </c>
      <c r="F644" s="2" t="n">
        <v>6</v>
      </c>
      <c r="G644" s="2" t="s">
        <v>137</v>
      </c>
      <c r="H644" s="3" t="s">
        <v>138</v>
      </c>
      <c r="I644" s="10" t="n">
        <v>0</v>
      </c>
      <c r="J644" s="11" t="n">
        <f aca="false">I644/1000</f>
        <v>0</v>
      </c>
      <c r="K644" s="10" t="n">
        <v>0</v>
      </c>
      <c r="L644" s="12" t="n">
        <f aca="false">K644/1000</f>
        <v>0</v>
      </c>
      <c r="M644" s="13" t="n">
        <f aca="false">IF(SUMIFS($I$3:$I$30000,$B$3:$B$30000,$B644,$C$3:$C$30000,$C644,$D$3:$D$30000,$D644)=0,0,I644/SUMIFS($I$3:$I$30000,$B$3:$B$30000,$B644,$C$3:$C$30000,$C644,$D$3:$D$30000,$D644))</f>
        <v>0</v>
      </c>
      <c r="N644" s="10" t="n">
        <v>168626</v>
      </c>
      <c r="O644" s="11" t="n">
        <f aca="false">N644/1000</f>
        <v>168.626</v>
      </c>
      <c r="P644" s="10" t="n">
        <v>1064</v>
      </c>
      <c r="Q644" s="12" t="n">
        <f aca="false">P644/1000</f>
        <v>1.064</v>
      </c>
      <c r="R644" s="10" t="n">
        <v>2489757</v>
      </c>
      <c r="S644" s="10" t="n">
        <v>3700</v>
      </c>
    </row>
    <row r="645" customFormat="false" ht="15" hidden="false" customHeight="false" outlineLevel="0" collapsed="false">
      <c r="A645" s="3" t="s">
        <v>1073</v>
      </c>
      <c r="B645" s="2" t="s">
        <v>1074</v>
      </c>
      <c r="C645" s="2" t="n">
        <v>2021</v>
      </c>
      <c r="D645" s="2" t="s">
        <v>1512</v>
      </c>
      <c r="E645" s="3" t="s">
        <v>1513</v>
      </c>
      <c r="F645" s="2" t="n">
        <v>7</v>
      </c>
      <c r="G645" s="2" t="s">
        <v>132</v>
      </c>
      <c r="H645" s="3" t="s">
        <v>133</v>
      </c>
      <c r="I645" s="10" t="n">
        <v>0</v>
      </c>
      <c r="J645" s="11" t="n">
        <f aca="false">I645/1000</f>
        <v>0</v>
      </c>
      <c r="K645" s="10" t="n">
        <v>0</v>
      </c>
      <c r="L645" s="12" t="n">
        <f aca="false">K645/1000</f>
        <v>0</v>
      </c>
      <c r="M645" s="13" t="n">
        <f aca="false">IF(SUMIFS($I$3:$I$30000,$B$3:$B$30000,$B645,$C$3:$C$30000,$C645,$D$3:$D$30000,$D645)=0,0,I645/SUMIFS($I$3:$I$30000,$B$3:$B$30000,$B645,$C$3:$C$30000,$C645,$D$3:$D$30000,$D645))</f>
        <v>0</v>
      </c>
      <c r="N645" s="10" t="n">
        <v>49</v>
      </c>
      <c r="O645" s="11" t="n">
        <f aca="false">N645/1000</f>
        <v>0.049</v>
      </c>
      <c r="P645" s="10" t="n">
        <v>0</v>
      </c>
      <c r="Q645" s="12" t="n">
        <f aca="false">P645/1000</f>
        <v>0</v>
      </c>
      <c r="R645" s="10" t="n">
        <v>2489757</v>
      </c>
      <c r="S645" s="10" t="n">
        <v>3700</v>
      </c>
    </row>
    <row r="646" customFormat="false" ht="15" hidden="false" customHeight="false" outlineLevel="0" collapsed="false">
      <c r="A646" s="3" t="s">
        <v>1073</v>
      </c>
      <c r="B646" s="2" t="s">
        <v>1074</v>
      </c>
      <c r="C646" s="2" t="n">
        <v>2022</v>
      </c>
      <c r="D646" s="2" t="s">
        <v>1510</v>
      </c>
      <c r="E646" s="3" t="s">
        <v>1511</v>
      </c>
      <c r="F646" s="2" t="n">
        <v>1</v>
      </c>
      <c r="G646" s="2" t="s">
        <v>97</v>
      </c>
      <c r="H646" s="3" t="s">
        <v>98</v>
      </c>
      <c r="I646" s="10" t="n">
        <v>548151</v>
      </c>
      <c r="J646" s="11" t="n">
        <f aca="false">I646/1000</f>
        <v>548.151</v>
      </c>
      <c r="K646" s="10" t="n">
        <v>595</v>
      </c>
      <c r="L646" s="12" t="n">
        <f aca="false">K646/1000</f>
        <v>0.595</v>
      </c>
      <c r="M646" s="13" t="n">
        <f aca="false">IF(SUMIFS($I$3:$I$30000,$B$3:$B$30000,$B646,$C$3:$C$30000,$C646,$D$3:$D$30000,$D646)=0,0,I646/SUMIFS($I$3:$I$30000,$B$3:$B$30000,$B646,$C$3:$C$30000,$C646,$D$3:$D$30000,$D646))</f>
        <v>0.763325623268891</v>
      </c>
      <c r="N646" s="10" t="n">
        <v>0</v>
      </c>
      <c r="O646" s="11" t="n">
        <f aca="false">N646/1000</f>
        <v>0</v>
      </c>
      <c r="P646" s="10" t="n">
        <v>0</v>
      </c>
      <c r="Q646" s="12" t="n">
        <f aca="false">P646/1000</f>
        <v>0</v>
      </c>
      <c r="R646" s="10" t="n">
        <v>718109</v>
      </c>
      <c r="S646" s="10" t="n">
        <v>938</v>
      </c>
    </row>
    <row r="647" customFormat="false" ht="15" hidden="false" customHeight="false" outlineLevel="0" collapsed="false">
      <c r="A647" s="3" t="s">
        <v>1073</v>
      </c>
      <c r="B647" s="2" t="s">
        <v>1074</v>
      </c>
      <c r="C647" s="2" t="n">
        <v>2022</v>
      </c>
      <c r="D647" s="2" t="s">
        <v>1510</v>
      </c>
      <c r="E647" s="3" t="s">
        <v>1511</v>
      </c>
      <c r="F647" s="2" t="n">
        <v>2</v>
      </c>
      <c r="G647" s="2" t="s">
        <v>107</v>
      </c>
      <c r="H647" s="3" t="s">
        <v>108</v>
      </c>
      <c r="I647" s="10" t="n">
        <v>94726</v>
      </c>
      <c r="J647" s="11" t="n">
        <f aca="false">I647/1000</f>
        <v>94.726</v>
      </c>
      <c r="K647" s="10" t="n">
        <v>216</v>
      </c>
      <c r="L647" s="12" t="n">
        <f aca="false">K647/1000</f>
        <v>0.216</v>
      </c>
      <c r="M647" s="13" t="n">
        <f aca="false">IF(SUMIFS($I$3:$I$30000,$B$3:$B$30000,$B647,$C$3:$C$30000,$C647,$D$3:$D$30000,$D647)=0,0,I647/SUMIFS($I$3:$I$30000,$B$3:$B$30000,$B647,$C$3:$C$30000,$C647,$D$3:$D$30000,$D647))</f>
        <v>0.13191033673161</v>
      </c>
      <c r="N647" s="10" t="n">
        <v>859926</v>
      </c>
      <c r="O647" s="11" t="n">
        <f aca="false">N647/1000</f>
        <v>859.926</v>
      </c>
      <c r="P647" s="10" t="n">
        <v>2181</v>
      </c>
      <c r="Q647" s="12" t="n">
        <f aca="false">P647/1000</f>
        <v>2.181</v>
      </c>
      <c r="R647" s="10" t="n">
        <v>718109</v>
      </c>
      <c r="S647" s="10" t="n">
        <v>938</v>
      </c>
    </row>
    <row r="648" customFormat="false" ht="15" hidden="false" customHeight="false" outlineLevel="0" collapsed="false">
      <c r="A648" s="3" t="s">
        <v>1073</v>
      </c>
      <c r="B648" s="2" t="s">
        <v>1074</v>
      </c>
      <c r="C648" s="2" t="n">
        <v>2022</v>
      </c>
      <c r="D648" s="2" t="s">
        <v>1510</v>
      </c>
      <c r="E648" s="3" t="s">
        <v>1511</v>
      </c>
      <c r="F648" s="2" t="n">
        <v>3</v>
      </c>
      <c r="G648" s="2" t="s">
        <v>102</v>
      </c>
      <c r="H648" s="3" t="s">
        <v>103</v>
      </c>
      <c r="I648" s="10" t="n">
        <v>43222</v>
      </c>
      <c r="J648" s="11" t="n">
        <f aca="false">I648/1000</f>
        <v>43.222</v>
      </c>
      <c r="K648" s="10" t="n">
        <v>100</v>
      </c>
      <c r="L648" s="12" t="n">
        <f aca="false">K648/1000</f>
        <v>0.1</v>
      </c>
      <c r="M648" s="13" t="n">
        <f aca="false">IF(SUMIFS($I$3:$I$30000,$B$3:$B$30000,$B648,$C$3:$C$30000,$C648,$D$3:$D$30000,$D648)=0,0,I648/SUMIFS($I$3:$I$30000,$B$3:$B$30000,$B648,$C$3:$C$30000,$C648,$D$3:$D$30000,$D648))</f>
        <v>0.0601886343159604</v>
      </c>
      <c r="N648" s="10" t="n">
        <v>203545</v>
      </c>
      <c r="O648" s="11" t="n">
        <f aca="false">N648/1000</f>
        <v>203.545</v>
      </c>
      <c r="P648" s="10" t="n">
        <v>500</v>
      </c>
      <c r="Q648" s="12" t="n">
        <f aca="false">P648/1000</f>
        <v>0.5</v>
      </c>
      <c r="R648" s="10" t="n">
        <v>718109</v>
      </c>
      <c r="S648" s="10" t="n">
        <v>938</v>
      </c>
    </row>
    <row r="649" customFormat="false" ht="15" hidden="false" customHeight="false" outlineLevel="0" collapsed="false">
      <c r="A649" s="3" t="s">
        <v>1073</v>
      </c>
      <c r="B649" s="2" t="s">
        <v>1074</v>
      </c>
      <c r="C649" s="2" t="n">
        <v>2022</v>
      </c>
      <c r="D649" s="2" t="s">
        <v>1510</v>
      </c>
      <c r="E649" s="3" t="s">
        <v>1511</v>
      </c>
      <c r="F649" s="2" t="n">
        <v>4</v>
      </c>
      <c r="G649" s="2" t="s">
        <v>117</v>
      </c>
      <c r="H649" s="3" t="s">
        <v>118</v>
      </c>
      <c r="I649" s="10" t="n">
        <v>28490</v>
      </c>
      <c r="J649" s="11" t="n">
        <f aca="false">I649/1000</f>
        <v>28.49</v>
      </c>
      <c r="K649" s="10" t="n">
        <v>27</v>
      </c>
      <c r="L649" s="12" t="n">
        <f aca="false">K649/1000</f>
        <v>0.027</v>
      </c>
      <c r="M649" s="13" t="n">
        <f aca="false">IF(SUMIFS($I$3:$I$30000,$B$3:$B$30000,$B649,$C$3:$C$30000,$C649,$D$3:$D$30000,$D649)=0,0,I649/SUMIFS($I$3:$I$30000,$B$3:$B$30000,$B649,$C$3:$C$30000,$C649,$D$3:$D$30000,$D649))</f>
        <v>0.0396736428592317</v>
      </c>
      <c r="N649" s="10" t="n">
        <v>0</v>
      </c>
      <c r="O649" s="11" t="n">
        <f aca="false">N649/1000</f>
        <v>0</v>
      </c>
      <c r="P649" s="10" t="n">
        <v>0</v>
      </c>
      <c r="Q649" s="12" t="n">
        <f aca="false">P649/1000</f>
        <v>0</v>
      </c>
      <c r="R649" s="10" t="n">
        <v>718109</v>
      </c>
      <c r="S649" s="10" t="n">
        <v>938</v>
      </c>
    </row>
    <row r="650" customFormat="false" ht="15" hidden="false" customHeight="false" outlineLevel="0" collapsed="false">
      <c r="A650" s="3" t="s">
        <v>1073</v>
      </c>
      <c r="B650" s="2" t="s">
        <v>1074</v>
      </c>
      <c r="C650" s="2" t="n">
        <v>2022</v>
      </c>
      <c r="D650" s="2" t="s">
        <v>1510</v>
      </c>
      <c r="E650" s="3" t="s">
        <v>1511</v>
      </c>
      <c r="F650" s="2" t="n">
        <v>5</v>
      </c>
      <c r="G650" s="2" t="s">
        <v>127</v>
      </c>
      <c r="H650" s="3" t="s">
        <v>128</v>
      </c>
      <c r="I650" s="10" t="n">
        <v>2201</v>
      </c>
      <c r="J650" s="11" t="n">
        <f aca="false">I650/1000</f>
        <v>2.201</v>
      </c>
      <c r="K650" s="10" t="n">
        <v>0</v>
      </c>
      <c r="L650" s="12" t="n">
        <f aca="false">K650/1000</f>
        <v>0</v>
      </c>
      <c r="M650" s="13" t="n">
        <f aca="false">IF(SUMIFS($I$3:$I$30000,$B$3:$B$30000,$B650,$C$3:$C$30000,$C650,$D$3:$D$30000,$D650)=0,0,I650/SUMIFS($I$3:$I$30000,$B$3:$B$30000,$B650,$C$3:$C$30000,$C650,$D$3:$D$30000,$D650))</f>
        <v>0.00306499431144854</v>
      </c>
      <c r="N650" s="10" t="n">
        <v>0</v>
      </c>
      <c r="O650" s="11" t="n">
        <f aca="false">N650/1000</f>
        <v>0</v>
      </c>
      <c r="P650" s="10" t="n">
        <v>0</v>
      </c>
      <c r="Q650" s="12" t="n">
        <f aca="false">P650/1000</f>
        <v>0</v>
      </c>
      <c r="R650" s="10" t="n">
        <v>718109</v>
      </c>
      <c r="S650" s="10" t="n">
        <v>938</v>
      </c>
    </row>
    <row r="651" customFormat="false" ht="15" hidden="false" customHeight="false" outlineLevel="0" collapsed="false">
      <c r="A651" s="3" t="s">
        <v>1073</v>
      </c>
      <c r="B651" s="2" t="s">
        <v>1074</v>
      </c>
      <c r="C651" s="2" t="n">
        <v>2022</v>
      </c>
      <c r="D651" s="2" t="s">
        <v>1510</v>
      </c>
      <c r="E651" s="3" t="s">
        <v>1511</v>
      </c>
      <c r="F651" s="2" t="n">
        <v>6</v>
      </c>
      <c r="G651" s="2" t="s">
        <v>162</v>
      </c>
      <c r="H651" s="3" t="s">
        <v>163</v>
      </c>
      <c r="I651" s="10" t="n">
        <v>1319</v>
      </c>
      <c r="J651" s="11" t="n">
        <f aca="false">I651/1000</f>
        <v>1.319</v>
      </c>
      <c r="K651" s="10" t="n">
        <v>0</v>
      </c>
      <c r="L651" s="12" t="n">
        <f aca="false">K651/1000</f>
        <v>0</v>
      </c>
      <c r="M651" s="13" t="n">
        <f aca="false">IF(SUMIFS($I$3:$I$30000,$B$3:$B$30000,$B651,$C$3:$C$30000,$C651,$D$3:$D$30000,$D651)=0,0,I651/SUMIFS($I$3:$I$30000,$B$3:$B$30000,$B651,$C$3:$C$30000,$C651,$D$3:$D$30000,$D651))</f>
        <v>0.00183676851285808</v>
      </c>
      <c r="N651" s="10" t="n">
        <v>0</v>
      </c>
      <c r="O651" s="11" t="n">
        <f aca="false">N651/1000</f>
        <v>0</v>
      </c>
      <c r="P651" s="10" t="n">
        <v>0</v>
      </c>
      <c r="Q651" s="12" t="n">
        <f aca="false">P651/1000</f>
        <v>0</v>
      </c>
      <c r="R651" s="10" t="n">
        <v>718109</v>
      </c>
      <c r="S651" s="10" t="n">
        <v>938</v>
      </c>
    </row>
    <row r="652" customFormat="false" ht="15" hidden="false" customHeight="false" outlineLevel="0" collapsed="false">
      <c r="A652" s="3" t="s">
        <v>1073</v>
      </c>
      <c r="B652" s="2" t="s">
        <v>1074</v>
      </c>
      <c r="C652" s="2" t="n">
        <v>2022</v>
      </c>
      <c r="D652" s="2" t="s">
        <v>1510</v>
      </c>
      <c r="E652" s="3" t="s">
        <v>1511</v>
      </c>
      <c r="F652" s="2" t="n">
        <v>7</v>
      </c>
      <c r="G652" s="2" t="s">
        <v>142</v>
      </c>
      <c r="H652" s="3" t="s">
        <v>143</v>
      </c>
      <c r="I652" s="10" t="n">
        <v>0</v>
      </c>
      <c r="J652" s="11" t="n">
        <f aca="false">I652/1000</f>
        <v>0</v>
      </c>
      <c r="K652" s="10" t="n">
        <v>0</v>
      </c>
      <c r="L652" s="12" t="n">
        <f aca="false">K652/1000</f>
        <v>0</v>
      </c>
      <c r="M652" s="13" t="n">
        <f aca="false">IF(SUMIFS($I$3:$I$30000,$B$3:$B$30000,$B652,$C$3:$C$30000,$C652,$D$3:$D$30000,$D652)=0,0,I652/SUMIFS($I$3:$I$30000,$B$3:$B$30000,$B652,$C$3:$C$30000,$C652,$D$3:$D$30000,$D652))</f>
        <v>0</v>
      </c>
      <c r="N652" s="10" t="n">
        <v>450013</v>
      </c>
      <c r="O652" s="11" t="n">
        <f aca="false">N652/1000</f>
        <v>450.013</v>
      </c>
      <c r="P652" s="10" t="n">
        <v>310</v>
      </c>
      <c r="Q652" s="12" t="n">
        <f aca="false">P652/1000</f>
        <v>0.31</v>
      </c>
      <c r="R652" s="10" t="n">
        <v>718109</v>
      </c>
      <c r="S652" s="10" t="n">
        <v>938</v>
      </c>
    </row>
    <row r="653" customFormat="false" ht="15" hidden="false" customHeight="false" outlineLevel="0" collapsed="false">
      <c r="A653" s="3" t="s">
        <v>1073</v>
      </c>
      <c r="B653" s="2" t="s">
        <v>1074</v>
      </c>
      <c r="C653" s="2" t="n">
        <v>2022</v>
      </c>
      <c r="D653" s="2" t="s">
        <v>1510</v>
      </c>
      <c r="E653" s="3" t="s">
        <v>1511</v>
      </c>
      <c r="F653" s="2" t="n">
        <v>8</v>
      </c>
      <c r="G653" s="2" t="s">
        <v>137</v>
      </c>
      <c r="H653" s="3" t="s">
        <v>138</v>
      </c>
      <c r="I653" s="10" t="n">
        <v>0</v>
      </c>
      <c r="J653" s="11" t="n">
        <f aca="false">I653/1000</f>
        <v>0</v>
      </c>
      <c r="K653" s="10" t="n">
        <v>0</v>
      </c>
      <c r="L653" s="12" t="n">
        <f aca="false">K653/1000</f>
        <v>0</v>
      </c>
      <c r="M653" s="13" t="n">
        <f aca="false">IF(SUMIFS($I$3:$I$30000,$B$3:$B$30000,$B653,$C$3:$C$30000,$C653,$D$3:$D$30000,$D653)=0,0,I653/SUMIFS($I$3:$I$30000,$B$3:$B$30000,$B653,$C$3:$C$30000,$C653,$D$3:$D$30000,$D653))</f>
        <v>0</v>
      </c>
      <c r="N653" s="10" t="n">
        <v>94</v>
      </c>
      <c r="O653" s="11" t="n">
        <f aca="false">N653/1000</f>
        <v>0.094</v>
      </c>
      <c r="P653" s="10" t="n">
        <v>0</v>
      </c>
      <c r="Q653" s="12" t="n">
        <f aca="false">P653/1000</f>
        <v>0</v>
      </c>
      <c r="R653" s="10" t="n">
        <v>718109</v>
      </c>
      <c r="S653" s="10" t="n">
        <v>938</v>
      </c>
    </row>
    <row r="654" customFormat="false" ht="15" hidden="false" customHeight="false" outlineLevel="0" collapsed="false">
      <c r="A654" s="3" t="s">
        <v>1073</v>
      </c>
      <c r="B654" s="2" t="s">
        <v>1074</v>
      </c>
      <c r="C654" s="2" t="n">
        <v>2022</v>
      </c>
      <c r="D654" s="2" t="s">
        <v>1510</v>
      </c>
      <c r="E654" s="3" t="s">
        <v>1511</v>
      </c>
      <c r="F654" s="2" t="n">
        <v>9</v>
      </c>
      <c r="G654" s="2" t="s">
        <v>132</v>
      </c>
      <c r="H654" s="3" t="s">
        <v>133</v>
      </c>
      <c r="I654" s="10" t="n">
        <v>0</v>
      </c>
      <c r="J654" s="11" t="n">
        <f aca="false">I654/1000</f>
        <v>0</v>
      </c>
      <c r="K654" s="10" t="n">
        <v>0</v>
      </c>
      <c r="L654" s="12" t="n">
        <f aca="false">K654/1000</f>
        <v>0</v>
      </c>
      <c r="M654" s="13" t="n">
        <f aca="false">IF(SUMIFS($I$3:$I$30000,$B$3:$B$30000,$B654,$C$3:$C$30000,$C654,$D$3:$D$30000,$D654)=0,0,I654/SUMIFS($I$3:$I$30000,$B$3:$B$30000,$B654,$C$3:$C$30000,$C654,$D$3:$D$30000,$D654))</f>
        <v>0</v>
      </c>
      <c r="N654" s="10" t="n">
        <v>89</v>
      </c>
      <c r="O654" s="11" t="n">
        <f aca="false">N654/1000</f>
        <v>0.089</v>
      </c>
      <c r="P654" s="10" t="n">
        <v>0</v>
      </c>
      <c r="Q654" s="12" t="n">
        <f aca="false">P654/1000</f>
        <v>0</v>
      </c>
      <c r="R654" s="10" t="n">
        <v>718109</v>
      </c>
      <c r="S654" s="10" t="n">
        <v>938</v>
      </c>
    </row>
    <row r="655" customFormat="false" ht="15" hidden="false" customHeight="false" outlineLevel="0" collapsed="false">
      <c r="A655" s="3" t="s">
        <v>1073</v>
      </c>
      <c r="B655" s="2" t="s">
        <v>1074</v>
      </c>
      <c r="C655" s="2" t="n">
        <v>2022</v>
      </c>
      <c r="D655" s="2" t="s">
        <v>1510</v>
      </c>
      <c r="E655" s="3" t="s">
        <v>1511</v>
      </c>
      <c r="F655" s="2" t="n">
        <v>10</v>
      </c>
      <c r="G655" s="2" t="s">
        <v>147</v>
      </c>
      <c r="H655" s="3" t="s">
        <v>148</v>
      </c>
      <c r="I655" s="10" t="n">
        <v>0</v>
      </c>
      <c r="J655" s="11" t="n">
        <f aca="false">I655/1000</f>
        <v>0</v>
      </c>
      <c r="K655" s="10" t="n">
        <v>0</v>
      </c>
      <c r="L655" s="12" t="n">
        <f aca="false">K655/1000</f>
        <v>0</v>
      </c>
      <c r="M655" s="13" t="n">
        <f aca="false">IF(SUMIFS($I$3:$I$30000,$B$3:$B$30000,$B655,$C$3:$C$30000,$C655,$D$3:$D$30000,$D655)=0,0,I655/SUMIFS($I$3:$I$30000,$B$3:$B$30000,$B655,$C$3:$C$30000,$C655,$D$3:$D$30000,$D655))</f>
        <v>0</v>
      </c>
      <c r="N655" s="10" t="n">
        <v>1344</v>
      </c>
      <c r="O655" s="11" t="n">
        <f aca="false">N655/1000</f>
        <v>1.344</v>
      </c>
      <c r="P655" s="10" t="n">
        <v>0</v>
      </c>
      <c r="Q655" s="12" t="n">
        <f aca="false">P655/1000</f>
        <v>0</v>
      </c>
      <c r="R655" s="10" t="n">
        <v>718109</v>
      </c>
      <c r="S655" s="10" t="n">
        <v>938</v>
      </c>
    </row>
    <row r="656" customFormat="false" ht="15" hidden="false" customHeight="false" outlineLevel="0" collapsed="false">
      <c r="A656" s="3" t="s">
        <v>1073</v>
      </c>
      <c r="B656" s="2" t="s">
        <v>1074</v>
      </c>
      <c r="C656" s="2" t="n">
        <v>2022</v>
      </c>
      <c r="D656" s="2" t="s">
        <v>1512</v>
      </c>
      <c r="E656" s="3" t="s">
        <v>1513</v>
      </c>
      <c r="F656" s="2" t="n">
        <v>1</v>
      </c>
      <c r="G656" s="2" t="s">
        <v>107</v>
      </c>
      <c r="H656" s="3" t="s">
        <v>108</v>
      </c>
      <c r="I656" s="10" t="n">
        <v>1613584</v>
      </c>
      <c r="J656" s="11" t="n">
        <f aca="false">I656/1000</f>
        <v>1613.584</v>
      </c>
      <c r="K656" s="10" t="n">
        <v>3310</v>
      </c>
      <c r="L656" s="12" t="n">
        <f aca="false">K656/1000</f>
        <v>3.31</v>
      </c>
      <c r="M656" s="13" t="n">
        <f aca="false">IF(SUMIFS($I$3:$I$30000,$B$3:$B$30000,$B656,$C$3:$C$30000,$C656,$D$3:$D$30000,$D656)=0,0,I656/SUMIFS($I$3:$I$30000,$B$3:$B$30000,$B656,$C$3:$C$30000,$C656,$D$3:$D$30000,$D656))</f>
        <v>0.44302259942848</v>
      </c>
      <c r="N656" s="10" t="n">
        <v>0</v>
      </c>
      <c r="O656" s="11" t="n">
        <f aca="false">N656/1000</f>
        <v>0</v>
      </c>
      <c r="P656" s="10" t="n">
        <v>0</v>
      </c>
      <c r="Q656" s="12" t="n">
        <f aca="false">P656/1000</f>
        <v>0</v>
      </c>
      <c r="R656" s="10" t="n">
        <v>3642216</v>
      </c>
      <c r="S656" s="10" t="n">
        <v>3768</v>
      </c>
    </row>
    <row r="657" customFormat="false" ht="15" hidden="false" customHeight="false" outlineLevel="0" collapsed="false">
      <c r="A657" s="3" t="s">
        <v>1073</v>
      </c>
      <c r="B657" s="2" t="s">
        <v>1074</v>
      </c>
      <c r="C657" s="2" t="n">
        <v>2022</v>
      </c>
      <c r="D657" s="2" t="s">
        <v>1512</v>
      </c>
      <c r="E657" s="3" t="s">
        <v>1513</v>
      </c>
      <c r="F657" s="2" t="n">
        <v>2</v>
      </c>
      <c r="G657" s="2" t="s">
        <v>97</v>
      </c>
      <c r="H657" s="3" t="s">
        <v>98</v>
      </c>
      <c r="I657" s="10" t="n">
        <v>1451625</v>
      </c>
      <c r="J657" s="11" t="n">
        <f aca="false">I657/1000</f>
        <v>1451.625</v>
      </c>
      <c r="K657" s="10" t="n">
        <v>213</v>
      </c>
      <c r="L657" s="12" t="n">
        <f aca="false">K657/1000</f>
        <v>0.213</v>
      </c>
      <c r="M657" s="13" t="n">
        <f aca="false">IF(SUMIFS($I$3:$I$30000,$B$3:$B$30000,$B657,$C$3:$C$30000,$C657,$D$3:$D$30000,$D657)=0,0,I657/SUMIFS($I$3:$I$30000,$B$3:$B$30000,$B657,$C$3:$C$30000,$C657,$D$3:$D$30000,$D657))</f>
        <v>0.398555439875065</v>
      </c>
      <c r="N657" s="10" t="n">
        <v>82559</v>
      </c>
      <c r="O657" s="11" t="n">
        <f aca="false">N657/1000</f>
        <v>82.559</v>
      </c>
      <c r="P657" s="10" t="n">
        <v>201</v>
      </c>
      <c r="Q657" s="12" t="n">
        <f aca="false">P657/1000</f>
        <v>0.201</v>
      </c>
      <c r="R657" s="10" t="n">
        <v>3642216</v>
      </c>
      <c r="S657" s="10" t="n">
        <v>3768</v>
      </c>
    </row>
    <row r="658" customFormat="false" ht="15" hidden="false" customHeight="false" outlineLevel="0" collapsed="false">
      <c r="A658" s="3" t="s">
        <v>1073</v>
      </c>
      <c r="B658" s="2" t="s">
        <v>1074</v>
      </c>
      <c r="C658" s="2" t="n">
        <v>2022</v>
      </c>
      <c r="D658" s="2" t="s">
        <v>1512</v>
      </c>
      <c r="E658" s="3" t="s">
        <v>1513</v>
      </c>
      <c r="F658" s="2" t="n">
        <v>3</v>
      </c>
      <c r="G658" s="2" t="s">
        <v>362</v>
      </c>
      <c r="H658" s="3" t="s">
        <v>363</v>
      </c>
      <c r="I658" s="10" t="n">
        <v>458677</v>
      </c>
      <c r="J658" s="11" t="n">
        <f aca="false">I658/1000</f>
        <v>458.677</v>
      </c>
      <c r="K658" s="10" t="n">
        <v>235</v>
      </c>
      <c r="L658" s="12" t="n">
        <f aca="false">K658/1000</f>
        <v>0.235</v>
      </c>
      <c r="M658" s="13" t="n">
        <f aca="false">IF(SUMIFS($I$3:$I$30000,$B$3:$B$30000,$B658,$C$3:$C$30000,$C658,$D$3:$D$30000,$D658)=0,0,I658/SUMIFS($I$3:$I$30000,$B$3:$B$30000,$B658,$C$3:$C$30000,$C658,$D$3:$D$30000,$D658))</f>
        <v>0.125933497628916</v>
      </c>
      <c r="N658" s="10" t="n">
        <v>0</v>
      </c>
      <c r="O658" s="11" t="n">
        <f aca="false">N658/1000</f>
        <v>0</v>
      </c>
      <c r="P658" s="10" t="n">
        <v>0</v>
      </c>
      <c r="Q658" s="12" t="n">
        <f aca="false">P658/1000</f>
        <v>0</v>
      </c>
      <c r="R658" s="10" t="n">
        <v>3642216</v>
      </c>
      <c r="S658" s="10" t="n">
        <v>3768</v>
      </c>
    </row>
    <row r="659" customFormat="false" ht="15" hidden="false" customHeight="false" outlineLevel="0" collapsed="false">
      <c r="A659" s="3" t="s">
        <v>1073</v>
      </c>
      <c r="B659" s="2" t="s">
        <v>1074</v>
      </c>
      <c r="C659" s="2" t="n">
        <v>2022</v>
      </c>
      <c r="D659" s="2" t="s">
        <v>1512</v>
      </c>
      <c r="E659" s="3" t="s">
        <v>1513</v>
      </c>
      <c r="F659" s="2" t="n">
        <v>4</v>
      </c>
      <c r="G659" s="2" t="s">
        <v>102</v>
      </c>
      <c r="H659" s="3" t="s">
        <v>103</v>
      </c>
      <c r="I659" s="10" t="n">
        <v>103454</v>
      </c>
      <c r="J659" s="11" t="n">
        <f aca="false">I659/1000</f>
        <v>103.454</v>
      </c>
      <c r="K659" s="10" t="n">
        <v>1</v>
      </c>
      <c r="L659" s="12" t="n">
        <f aca="false">K659/1000</f>
        <v>0.001</v>
      </c>
      <c r="M659" s="13" t="n">
        <f aca="false">IF(SUMIFS($I$3:$I$30000,$B$3:$B$30000,$B659,$C$3:$C$30000,$C659,$D$3:$D$30000,$D659)=0,0,I659/SUMIFS($I$3:$I$30000,$B$3:$B$30000,$B659,$C$3:$C$30000,$C659,$D$3:$D$30000,$D659))</f>
        <v>0.0284041363829054</v>
      </c>
      <c r="N659" s="10" t="n">
        <v>387409</v>
      </c>
      <c r="O659" s="11" t="n">
        <f aca="false">N659/1000</f>
        <v>387.409</v>
      </c>
      <c r="P659" s="10" t="n">
        <v>1102</v>
      </c>
      <c r="Q659" s="12" t="n">
        <f aca="false">P659/1000</f>
        <v>1.102</v>
      </c>
      <c r="R659" s="10" t="n">
        <v>3642216</v>
      </c>
      <c r="S659" s="10" t="n">
        <v>3768</v>
      </c>
    </row>
    <row r="660" customFormat="false" ht="15" hidden="false" customHeight="false" outlineLevel="0" collapsed="false">
      <c r="A660" s="3" t="s">
        <v>1073</v>
      </c>
      <c r="B660" s="2" t="s">
        <v>1074</v>
      </c>
      <c r="C660" s="2" t="n">
        <v>2022</v>
      </c>
      <c r="D660" s="2" t="s">
        <v>1512</v>
      </c>
      <c r="E660" s="3" t="s">
        <v>1513</v>
      </c>
      <c r="F660" s="2" t="n">
        <v>5</v>
      </c>
      <c r="G660" s="2" t="s">
        <v>162</v>
      </c>
      <c r="H660" s="3" t="s">
        <v>163</v>
      </c>
      <c r="I660" s="10" t="n">
        <v>9653</v>
      </c>
      <c r="J660" s="11" t="n">
        <f aca="false">I660/1000</f>
        <v>9.653</v>
      </c>
      <c r="K660" s="10" t="n">
        <v>1</v>
      </c>
      <c r="L660" s="12" t="n">
        <f aca="false">K660/1000</f>
        <v>0.001</v>
      </c>
      <c r="M660" s="13" t="n">
        <f aca="false">IF(SUMIFS($I$3:$I$30000,$B$3:$B$30000,$B660,$C$3:$C$30000,$C660,$D$3:$D$30000,$D660)=0,0,I660/SUMIFS($I$3:$I$30000,$B$3:$B$30000,$B660,$C$3:$C$30000,$C660,$D$3:$D$30000,$D660))</f>
        <v>0.00265030959174305</v>
      </c>
      <c r="N660" s="10" t="n">
        <v>0</v>
      </c>
      <c r="O660" s="11" t="n">
        <f aca="false">N660/1000</f>
        <v>0</v>
      </c>
      <c r="P660" s="10" t="n">
        <v>0</v>
      </c>
      <c r="Q660" s="12" t="n">
        <f aca="false">P660/1000</f>
        <v>0</v>
      </c>
      <c r="R660" s="10" t="n">
        <v>3642216</v>
      </c>
      <c r="S660" s="10" t="n">
        <v>3768</v>
      </c>
    </row>
    <row r="661" customFormat="false" ht="15" hidden="false" customHeight="false" outlineLevel="0" collapsed="false">
      <c r="A661" s="3" t="s">
        <v>1073</v>
      </c>
      <c r="B661" s="2" t="s">
        <v>1074</v>
      </c>
      <c r="C661" s="2" t="n">
        <v>2022</v>
      </c>
      <c r="D661" s="2" t="s">
        <v>1512</v>
      </c>
      <c r="E661" s="3" t="s">
        <v>1513</v>
      </c>
      <c r="F661" s="2" t="n">
        <v>6</v>
      </c>
      <c r="G661" s="2" t="s">
        <v>137</v>
      </c>
      <c r="H661" s="3" t="s">
        <v>138</v>
      </c>
      <c r="I661" s="10" t="n">
        <v>3127</v>
      </c>
      <c r="J661" s="11" t="n">
        <f aca="false">I661/1000</f>
        <v>3.127</v>
      </c>
      <c r="K661" s="10" t="n">
        <v>5</v>
      </c>
      <c r="L661" s="12" t="n">
        <f aca="false">K661/1000</f>
        <v>0.005</v>
      </c>
      <c r="M661" s="13" t="n">
        <f aca="false">IF(SUMIFS($I$3:$I$30000,$B$3:$B$30000,$B661,$C$3:$C$30000,$C661,$D$3:$D$30000,$D661)=0,0,I661/SUMIFS($I$3:$I$30000,$B$3:$B$30000,$B661,$C$3:$C$30000,$C661,$D$3:$D$30000,$D661))</f>
        <v>0.000858543260476589</v>
      </c>
      <c r="N661" s="10" t="n">
        <v>149179</v>
      </c>
      <c r="O661" s="11" t="n">
        <f aca="false">N661/1000</f>
        <v>149.179</v>
      </c>
      <c r="P661" s="10" t="n">
        <v>1039</v>
      </c>
      <c r="Q661" s="12" t="n">
        <f aca="false">P661/1000</f>
        <v>1.039</v>
      </c>
      <c r="R661" s="10" t="n">
        <v>3642216</v>
      </c>
      <c r="S661" s="10" t="n">
        <v>3768</v>
      </c>
    </row>
    <row r="662" customFormat="false" ht="15" hidden="false" customHeight="false" outlineLevel="0" collapsed="false">
      <c r="A662" s="3" t="s">
        <v>1073</v>
      </c>
      <c r="B662" s="2" t="s">
        <v>1074</v>
      </c>
      <c r="C662" s="2" t="n">
        <v>2022</v>
      </c>
      <c r="D662" s="2" t="s">
        <v>1512</v>
      </c>
      <c r="E662" s="3" t="s">
        <v>1513</v>
      </c>
      <c r="F662" s="2" t="n">
        <v>7</v>
      </c>
      <c r="G662" s="2" t="s">
        <v>171</v>
      </c>
      <c r="H662" s="3" t="s">
        <v>172</v>
      </c>
      <c r="I662" s="10" t="n">
        <v>2020</v>
      </c>
      <c r="J662" s="11" t="n">
        <f aca="false">I662/1000</f>
        <v>2.02</v>
      </c>
      <c r="K662" s="10" t="n">
        <v>2</v>
      </c>
      <c r="L662" s="12" t="n">
        <f aca="false">K662/1000</f>
        <v>0.002</v>
      </c>
      <c r="M662" s="13" t="n">
        <f aca="false">IF(SUMIFS($I$3:$I$30000,$B$3:$B$30000,$B662,$C$3:$C$30000,$C662,$D$3:$D$30000,$D662)=0,0,I662/SUMIFS($I$3:$I$30000,$B$3:$B$30000,$B662,$C$3:$C$30000,$C662,$D$3:$D$30000,$D662))</f>
        <v>0.000554607414826578</v>
      </c>
      <c r="N662" s="10" t="n">
        <v>0</v>
      </c>
      <c r="O662" s="11" t="n">
        <f aca="false">N662/1000</f>
        <v>0</v>
      </c>
      <c r="P662" s="10" t="n">
        <v>0</v>
      </c>
      <c r="Q662" s="12" t="n">
        <f aca="false">P662/1000</f>
        <v>0</v>
      </c>
      <c r="R662" s="10" t="n">
        <v>3642216</v>
      </c>
      <c r="S662" s="10" t="n">
        <v>3768</v>
      </c>
    </row>
    <row r="663" customFormat="false" ht="15" hidden="false" customHeight="false" outlineLevel="0" collapsed="false">
      <c r="A663" s="3" t="s">
        <v>1073</v>
      </c>
      <c r="B663" s="2" t="s">
        <v>1074</v>
      </c>
      <c r="C663" s="2" t="n">
        <v>2022</v>
      </c>
      <c r="D663" s="2" t="s">
        <v>1512</v>
      </c>
      <c r="E663" s="3" t="s">
        <v>1513</v>
      </c>
      <c r="F663" s="2" t="n">
        <v>8</v>
      </c>
      <c r="G663" s="2" t="s">
        <v>727</v>
      </c>
      <c r="H663" s="3" t="s">
        <v>728</v>
      </c>
      <c r="I663" s="10" t="n">
        <v>52</v>
      </c>
      <c r="J663" s="11" t="n">
        <f aca="false">I663/1000</f>
        <v>0.052</v>
      </c>
      <c r="K663" s="10" t="n">
        <v>0</v>
      </c>
      <c r="L663" s="12" t="n">
        <f aca="false">K663/1000</f>
        <v>0</v>
      </c>
      <c r="M663" s="13" t="n">
        <f aca="false">IF(SUMIFS($I$3:$I$30000,$B$3:$B$30000,$B663,$C$3:$C$30000,$C663,$D$3:$D$30000,$D663)=0,0,I663/SUMIFS($I$3:$I$30000,$B$3:$B$30000,$B663,$C$3:$C$30000,$C663,$D$3:$D$30000,$D663))</f>
        <v>1.42770225598921E-005</v>
      </c>
      <c r="N663" s="10" t="n">
        <v>0</v>
      </c>
      <c r="O663" s="11" t="n">
        <f aca="false">N663/1000</f>
        <v>0</v>
      </c>
      <c r="P663" s="10" t="n">
        <v>0</v>
      </c>
      <c r="Q663" s="12" t="n">
        <f aca="false">P663/1000</f>
        <v>0</v>
      </c>
      <c r="R663" s="10" t="n">
        <v>3642216</v>
      </c>
      <c r="S663" s="10" t="n">
        <v>3768</v>
      </c>
    </row>
    <row r="664" customFormat="false" ht="15" hidden="false" customHeight="false" outlineLevel="0" collapsed="false">
      <c r="A664" s="3" t="s">
        <v>1073</v>
      </c>
      <c r="B664" s="2" t="s">
        <v>1074</v>
      </c>
      <c r="C664" s="2" t="n">
        <v>2022</v>
      </c>
      <c r="D664" s="2" t="s">
        <v>1512</v>
      </c>
      <c r="E664" s="3" t="s">
        <v>1513</v>
      </c>
      <c r="F664" s="2" t="n">
        <v>9</v>
      </c>
      <c r="G664" s="2" t="s">
        <v>147</v>
      </c>
      <c r="H664" s="3" t="s">
        <v>148</v>
      </c>
      <c r="I664" s="10" t="n">
        <v>24</v>
      </c>
      <c r="J664" s="11" t="n">
        <f aca="false">I664/1000</f>
        <v>0.024</v>
      </c>
      <c r="K664" s="10" t="n">
        <v>1</v>
      </c>
      <c r="L664" s="12" t="n">
        <f aca="false">K664/1000</f>
        <v>0.001</v>
      </c>
      <c r="M664" s="13" t="n">
        <f aca="false">IF(SUMIFS($I$3:$I$30000,$B$3:$B$30000,$B664,$C$3:$C$30000,$C664,$D$3:$D$30000,$D664)=0,0,I664/SUMIFS($I$3:$I$30000,$B$3:$B$30000,$B664,$C$3:$C$30000,$C664,$D$3:$D$30000,$D664))</f>
        <v>6.58939502764251E-006</v>
      </c>
      <c r="N664" s="10" t="n">
        <v>1000</v>
      </c>
      <c r="O664" s="11" t="n">
        <f aca="false">N664/1000</f>
        <v>1</v>
      </c>
      <c r="P664" s="10" t="n">
        <v>1</v>
      </c>
      <c r="Q664" s="12" t="n">
        <f aca="false">P664/1000</f>
        <v>0.001</v>
      </c>
      <c r="R664" s="10" t="n">
        <v>3642216</v>
      </c>
      <c r="S664" s="10" t="n">
        <v>3768</v>
      </c>
    </row>
    <row r="665" customFormat="false" ht="15" hidden="false" customHeight="false" outlineLevel="0" collapsed="false">
      <c r="A665" s="3" t="s">
        <v>1073</v>
      </c>
      <c r="B665" s="2" t="s">
        <v>1074</v>
      </c>
      <c r="C665" s="2" t="n">
        <v>2022</v>
      </c>
      <c r="D665" s="2" t="s">
        <v>1512</v>
      </c>
      <c r="E665" s="3" t="s">
        <v>1513</v>
      </c>
      <c r="F665" s="2" t="n">
        <v>10</v>
      </c>
      <c r="G665" s="2" t="s">
        <v>132</v>
      </c>
      <c r="H665" s="3" t="s">
        <v>133</v>
      </c>
      <c r="I665" s="10" t="n">
        <v>0</v>
      </c>
      <c r="J665" s="11" t="n">
        <f aca="false">I665/1000</f>
        <v>0</v>
      </c>
      <c r="K665" s="10" t="n">
        <v>0</v>
      </c>
      <c r="L665" s="12" t="n">
        <f aca="false">K665/1000</f>
        <v>0</v>
      </c>
      <c r="M665" s="13" t="n">
        <f aca="false">IF(SUMIFS($I$3:$I$30000,$B$3:$B$30000,$B665,$C$3:$C$30000,$C665,$D$3:$D$30000,$D665)=0,0,I665/SUMIFS($I$3:$I$30000,$B$3:$B$30000,$B665,$C$3:$C$30000,$C665,$D$3:$D$30000,$D665))</f>
        <v>0</v>
      </c>
      <c r="N665" s="10" t="n">
        <v>63083</v>
      </c>
      <c r="O665" s="11" t="n">
        <f aca="false">N665/1000</f>
        <v>63.083</v>
      </c>
      <c r="P665" s="10" t="n">
        <v>100</v>
      </c>
      <c r="Q665" s="12" t="n">
        <f aca="false">P665/1000</f>
        <v>0.1</v>
      </c>
      <c r="R665" s="10" t="n">
        <v>3642216</v>
      </c>
      <c r="S665" s="10" t="n">
        <v>3768</v>
      </c>
    </row>
    <row r="666" customFormat="false" ht="15" hidden="false" customHeight="false" outlineLevel="0" collapsed="false">
      <c r="A666" s="3" t="s">
        <v>1073</v>
      </c>
      <c r="B666" s="2" t="s">
        <v>1074</v>
      </c>
      <c r="C666" s="2" t="n">
        <v>2022</v>
      </c>
      <c r="D666" s="2" t="s">
        <v>1512</v>
      </c>
      <c r="E666" s="3" t="s">
        <v>1513</v>
      </c>
      <c r="F666" s="2" t="n">
        <v>11</v>
      </c>
      <c r="G666" s="2" t="s">
        <v>197</v>
      </c>
      <c r="H666" s="3" t="s">
        <v>198</v>
      </c>
      <c r="I666" s="10" t="n">
        <v>0</v>
      </c>
      <c r="J666" s="11" t="n">
        <f aca="false">I666/1000</f>
        <v>0</v>
      </c>
      <c r="K666" s="10" t="n">
        <v>0</v>
      </c>
      <c r="L666" s="12" t="n">
        <f aca="false">K666/1000</f>
        <v>0</v>
      </c>
      <c r="M666" s="13" t="n">
        <f aca="false">IF(SUMIFS($I$3:$I$30000,$B$3:$B$30000,$B666,$C$3:$C$30000,$C666,$D$3:$D$30000,$D666)=0,0,I666/SUMIFS($I$3:$I$30000,$B$3:$B$30000,$B666,$C$3:$C$30000,$C666,$D$3:$D$30000,$D666))</f>
        <v>0</v>
      </c>
      <c r="N666" s="10" t="n">
        <v>43</v>
      </c>
      <c r="O666" s="11" t="n">
        <f aca="false">N666/1000</f>
        <v>0.043</v>
      </c>
      <c r="P666" s="10" t="n">
        <v>0</v>
      </c>
      <c r="Q666" s="12" t="n">
        <f aca="false">P666/1000</f>
        <v>0</v>
      </c>
      <c r="R666" s="10" t="n">
        <v>3642216</v>
      </c>
      <c r="S666" s="10" t="n">
        <v>3768</v>
      </c>
    </row>
    <row r="667" customFormat="false" ht="15" hidden="false" customHeight="false" outlineLevel="0" collapsed="false">
      <c r="A667" s="3" t="s">
        <v>1073</v>
      </c>
      <c r="B667" s="2" t="s">
        <v>1074</v>
      </c>
      <c r="C667" s="2" t="n">
        <v>2023</v>
      </c>
      <c r="D667" s="2" t="s">
        <v>1510</v>
      </c>
      <c r="E667" s="3" t="s">
        <v>1511</v>
      </c>
      <c r="F667" s="2" t="n">
        <v>1</v>
      </c>
      <c r="G667" s="2" t="s">
        <v>142</v>
      </c>
      <c r="H667" s="3" t="s">
        <v>143</v>
      </c>
      <c r="I667" s="10" t="n">
        <v>162240</v>
      </c>
      <c r="J667" s="11" t="n">
        <f aca="false">I667/1000</f>
        <v>162.24</v>
      </c>
      <c r="K667" s="10" t="n">
        <v>464</v>
      </c>
      <c r="L667" s="12" t="n">
        <f aca="false">K667/1000</f>
        <v>0.464</v>
      </c>
      <c r="M667" s="13" t="n">
        <f aca="false">IF(SUMIFS($I$3:$I$30000,$B$3:$B$30000,$B667,$C$3:$C$30000,$C667,$D$3:$D$30000,$D667)=0,0,I667/SUMIFS($I$3:$I$30000,$B$3:$B$30000,$B667,$C$3:$C$30000,$C667,$D$3:$D$30000,$D667))</f>
        <v>0.36616329745577</v>
      </c>
      <c r="N667" s="10" t="n">
        <v>11494490</v>
      </c>
      <c r="O667" s="11" t="n">
        <f aca="false">N667/1000</f>
        <v>11494.49</v>
      </c>
      <c r="P667" s="10" t="n">
        <v>69</v>
      </c>
      <c r="Q667" s="12" t="n">
        <f aca="false">P667/1000</f>
        <v>0.069</v>
      </c>
      <c r="R667" s="10" t="n">
        <v>443081</v>
      </c>
      <c r="S667" s="10" t="n">
        <v>1040</v>
      </c>
    </row>
    <row r="668" customFormat="false" ht="15" hidden="false" customHeight="false" outlineLevel="0" collapsed="false">
      <c r="A668" s="3" t="s">
        <v>1073</v>
      </c>
      <c r="B668" s="2" t="s">
        <v>1074</v>
      </c>
      <c r="C668" s="2" t="n">
        <v>2023</v>
      </c>
      <c r="D668" s="2" t="s">
        <v>1510</v>
      </c>
      <c r="E668" s="3" t="s">
        <v>1511</v>
      </c>
      <c r="F668" s="2" t="n">
        <v>2</v>
      </c>
      <c r="G668" s="2" t="s">
        <v>97</v>
      </c>
      <c r="H668" s="3" t="s">
        <v>98</v>
      </c>
      <c r="I668" s="10" t="n">
        <v>95991</v>
      </c>
      <c r="J668" s="11" t="n">
        <f aca="false">I668/1000</f>
        <v>95.991</v>
      </c>
      <c r="K668" s="10" t="n">
        <v>87</v>
      </c>
      <c r="L668" s="12" t="n">
        <f aca="false">K668/1000</f>
        <v>0.087</v>
      </c>
      <c r="M668" s="13" t="n">
        <f aca="false">IF(SUMIFS($I$3:$I$30000,$B$3:$B$30000,$B668,$C$3:$C$30000,$C668,$D$3:$D$30000,$D668)=0,0,I668/SUMIFS($I$3:$I$30000,$B$3:$B$30000,$B668,$C$3:$C$30000,$C668,$D$3:$D$30000,$D668))</f>
        <v>0.216644360737653</v>
      </c>
      <c r="N668" s="10" t="n">
        <v>0</v>
      </c>
      <c r="O668" s="11" t="n">
        <f aca="false">N668/1000</f>
        <v>0</v>
      </c>
      <c r="P668" s="10" t="n">
        <v>0</v>
      </c>
      <c r="Q668" s="12" t="n">
        <f aca="false">P668/1000</f>
        <v>0</v>
      </c>
      <c r="R668" s="10" t="n">
        <v>443081</v>
      </c>
      <c r="S668" s="10" t="n">
        <v>1040</v>
      </c>
    </row>
    <row r="669" customFormat="false" ht="15" hidden="false" customHeight="false" outlineLevel="0" collapsed="false">
      <c r="A669" s="3" t="s">
        <v>1073</v>
      </c>
      <c r="B669" s="2" t="s">
        <v>1074</v>
      </c>
      <c r="C669" s="2" t="n">
        <v>2023</v>
      </c>
      <c r="D669" s="2" t="s">
        <v>1510</v>
      </c>
      <c r="E669" s="3" t="s">
        <v>1511</v>
      </c>
      <c r="F669" s="2" t="n">
        <v>3</v>
      </c>
      <c r="G669" s="2" t="s">
        <v>147</v>
      </c>
      <c r="H669" s="3" t="s">
        <v>148</v>
      </c>
      <c r="I669" s="10" t="n">
        <v>70000</v>
      </c>
      <c r="J669" s="11" t="n">
        <f aca="false">I669/1000</f>
        <v>70</v>
      </c>
      <c r="K669" s="10" t="n">
        <v>231</v>
      </c>
      <c r="L669" s="12" t="n">
        <f aca="false">K669/1000</f>
        <v>0.231</v>
      </c>
      <c r="M669" s="13" t="n">
        <f aca="false">IF(SUMIFS($I$3:$I$30000,$B$3:$B$30000,$B669,$C$3:$C$30000,$C669,$D$3:$D$30000,$D669)=0,0,I669/SUMIFS($I$3:$I$30000,$B$3:$B$30000,$B669,$C$3:$C$30000,$C669,$D$3:$D$30000,$D669))</f>
        <v>0.15798465743284</v>
      </c>
      <c r="N669" s="10" t="n">
        <v>2822</v>
      </c>
      <c r="O669" s="11" t="n">
        <f aca="false">N669/1000</f>
        <v>2.822</v>
      </c>
      <c r="P669" s="10" t="n">
        <v>1</v>
      </c>
      <c r="Q669" s="12" t="n">
        <f aca="false">P669/1000</f>
        <v>0.001</v>
      </c>
      <c r="R669" s="10" t="n">
        <v>443081</v>
      </c>
      <c r="S669" s="10" t="n">
        <v>1040</v>
      </c>
    </row>
    <row r="670" customFormat="false" ht="15" hidden="false" customHeight="false" outlineLevel="0" collapsed="false">
      <c r="A670" s="3" t="s">
        <v>1073</v>
      </c>
      <c r="B670" s="2" t="s">
        <v>1074</v>
      </c>
      <c r="C670" s="2" t="n">
        <v>2023</v>
      </c>
      <c r="D670" s="2" t="s">
        <v>1510</v>
      </c>
      <c r="E670" s="3" t="s">
        <v>1511</v>
      </c>
      <c r="F670" s="2" t="n">
        <v>4</v>
      </c>
      <c r="G670" s="2" t="s">
        <v>102</v>
      </c>
      <c r="H670" s="3" t="s">
        <v>103</v>
      </c>
      <c r="I670" s="10" t="n">
        <v>57315</v>
      </c>
      <c r="J670" s="11" t="n">
        <f aca="false">I670/1000</f>
        <v>57.315</v>
      </c>
      <c r="K670" s="10" t="n">
        <v>160</v>
      </c>
      <c r="L670" s="12" t="n">
        <f aca="false">K670/1000</f>
        <v>0.16</v>
      </c>
      <c r="M670" s="13" t="n">
        <f aca="false">IF(SUMIFS($I$3:$I$30000,$B$3:$B$30000,$B670,$C$3:$C$30000,$C670,$D$3:$D$30000,$D670)=0,0,I670/SUMIFS($I$3:$I$30000,$B$3:$B$30000,$B670,$C$3:$C$30000,$C670,$D$3:$D$30000,$D670))</f>
        <v>0.129355580582331</v>
      </c>
      <c r="N670" s="10" t="n">
        <v>326711</v>
      </c>
      <c r="O670" s="11" t="n">
        <f aca="false">N670/1000</f>
        <v>326.711</v>
      </c>
      <c r="P670" s="10" t="n">
        <v>1100</v>
      </c>
      <c r="Q670" s="12" t="n">
        <f aca="false">P670/1000</f>
        <v>1.1</v>
      </c>
      <c r="R670" s="10" t="n">
        <v>443081</v>
      </c>
      <c r="S670" s="10" t="n">
        <v>1040</v>
      </c>
    </row>
    <row r="671" customFormat="false" ht="15" hidden="false" customHeight="false" outlineLevel="0" collapsed="false">
      <c r="A671" s="3" t="s">
        <v>1073</v>
      </c>
      <c r="B671" s="2" t="s">
        <v>1074</v>
      </c>
      <c r="C671" s="2" t="n">
        <v>2023</v>
      </c>
      <c r="D671" s="2" t="s">
        <v>1510</v>
      </c>
      <c r="E671" s="3" t="s">
        <v>1511</v>
      </c>
      <c r="F671" s="2" t="n">
        <v>5</v>
      </c>
      <c r="G671" s="2" t="s">
        <v>107</v>
      </c>
      <c r="H671" s="3" t="s">
        <v>108</v>
      </c>
      <c r="I671" s="10" t="n">
        <v>40790</v>
      </c>
      <c r="J671" s="11" t="n">
        <f aca="false">I671/1000</f>
        <v>40.79</v>
      </c>
      <c r="K671" s="10" t="n">
        <v>76</v>
      </c>
      <c r="L671" s="12" t="n">
        <f aca="false">K671/1000</f>
        <v>0.076</v>
      </c>
      <c r="M671" s="13" t="n">
        <f aca="false">IF(SUMIFS($I$3:$I$30000,$B$3:$B$30000,$B671,$C$3:$C$30000,$C671,$D$3:$D$30000,$D671)=0,0,I671/SUMIFS($I$3:$I$30000,$B$3:$B$30000,$B671,$C$3:$C$30000,$C671,$D$3:$D$30000,$D671))</f>
        <v>0.0920599168097932</v>
      </c>
      <c r="N671" s="10" t="n">
        <v>0</v>
      </c>
      <c r="O671" s="11" t="n">
        <f aca="false">N671/1000</f>
        <v>0</v>
      </c>
      <c r="P671" s="10" t="n">
        <v>0</v>
      </c>
      <c r="Q671" s="12" t="n">
        <f aca="false">P671/1000</f>
        <v>0</v>
      </c>
      <c r="R671" s="10" t="n">
        <v>443081</v>
      </c>
      <c r="S671" s="10" t="n">
        <v>1040</v>
      </c>
    </row>
    <row r="672" customFormat="false" ht="15" hidden="false" customHeight="false" outlineLevel="0" collapsed="false">
      <c r="A672" s="3" t="s">
        <v>1073</v>
      </c>
      <c r="B672" s="2" t="s">
        <v>1074</v>
      </c>
      <c r="C672" s="2" t="n">
        <v>2023</v>
      </c>
      <c r="D672" s="2" t="s">
        <v>1510</v>
      </c>
      <c r="E672" s="3" t="s">
        <v>1511</v>
      </c>
      <c r="F672" s="2" t="n">
        <v>6</v>
      </c>
      <c r="G672" s="2" t="s">
        <v>247</v>
      </c>
      <c r="H672" s="3" t="s">
        <v>248</v>
      </c>
      <c r="I672" s="10" t="n">
        <v>8351</v>
      </c>
      <c r="J672" s="11" t="n">
        <f aca="false">I672/1000</f>
        <v>8.351</v>
      </c>
      <c r="K672" s="10" t="n">
        <v>5</v>
      </c>
      <c r="L672" s="12" t="n">
        <f aca="false">K672/1000</f>
        <v>0.005</v>
      </c>
      <c r="M672" s="13" t="n">
        <f aca="false">IF(SUMIFS($I$3:$I$30000,$B$3:$B$30000,$B672,$C$3:$C$30000,$C672,$D$3:$D$30000,$D672)=0,0,I672/SUMIFS($I$3:$I$30000,$B$3:$B$30000,$B672,$C$3:$C$30000,$C672,$D$3:$D$30000,$D672))</f>
        <v>0.0188475696317378</v>
      </c>
      <c r="N672" s="10" t="n">
        <v>0</v>
      </c>
      <c r="O672" s="11" t="n">
        <f aca="false">N672/1000</f>
        <v>0</v>
      </c>
      <c r="P672" s="10" t="n">
        <v>0</v>
      </c>
      <c r="Q672" s="12" t="n">
        <f aca="false">P672/1000</f>
        <v>0</v>
      </c>
      <c r="R672" s="10" t="n">
        <v>443081</v>
      </c>
      <c r="S672" s="10" t="n">
        <v>1040</v>
      </c>
    </row>
    <row r="673" customFormat="false" ht="15" hidden="false" customHeight="false" outlineLevel="0" collapsed="false">
      <c r="A673" s="3" t="s">
        <v>1073</v>
      </c>
      <c r="B673" s="2" t="s">
        <v>1074</v>
      </c>
      <c r="C673" s="2" t="n">
        <v>2023</v>
      </c>
      <c r="D673" s="2" t="s">
        <v>1510</v>
      </c>
      <c r="E673" s="3" t="s">
        <v>1511</v>
      </c>
      <c r="F673" s="2" t="n">
        <v>7</v>
      </c>
      <c r="G673" s="2" t="s">
        <v>117</v>
      </c>
      <c r="H673" s="3" t="s">
        <v>118</v>
      </c>
      <c r="I673" s="10" t="n">
        <v>6776</v>
      </c>
      <c r="J673" s="11" t="n">
        <f aca="false">I673/1000</f>
        <v>6.776</v>
      </c>
      <c r="K673" s="10" t="n">
        <v>15</v>
      </c>
      <c r="L673" s="12" t="n">
        <f aca="false">K673/1000</f>
        <v>0.015</v>
      </c>
      <c r="M673" s="13" t="n">
        <f aca="false">IF(SUMIFS($I$3:$I$30000,$B$3:$B$30000,$B673,$C$3:$C$30000,$C673,$D$3:$D$30000,$D673)=0,0,I673/SUMIFS($I$3:$I$30000,$B$3:$B$30000,$B673,$C$3:$C$30000,$C673,$D$3:$D$30000,$D673))</f>
        <v>0.0152929148394989</v>
      </c>
      <c r="N673" s="10" t="n">
        <v>0</v>
      </c>
      <c r="O673" s="11" t="n">
        <f aca="false">N673/1000</f>
        <v>0</v>
      </c>
      <c r="P673" s="10" t="n">
        <v>0</v>
      </c>
      <c r="Q673" s="12" t="n">
        <f aca="false">P673/1000</f>
        <v>0</v>
      </c>
      <c r="R673" s="10" t="n">
        <v>443081</v>
      </c>
      <c r="S673" s="10" t="n">
        <v>1040</v>
      </c>
    </row>
    <row r="674" customFormat="false" ht="15" hidden="false" customHeight="false" outlineLevel="0" collapsed="false">
      <c r="A674" s="3" t="s">
        <v>1073</v>
      </c>
      <c r="B674" s="2" t="s">
        <v>1074</v>
      </c>
      <c r="C674" s="2" t="n">
        <v>2023</v>
      </c>
      <c r="D674" s="2" t="s">
        <v>1510</v>
      </c>
      <c r="E674" s="3" t="s">
        <v>1511</v>
      </c>
      <c r="F674" s="2" t="n">
        <v>8</v>
      </c>
      <c r="G674" s="2" t="s">
        <v>162</v>
      </c>
      <c r="H674" s="3" t="s">
        <v>163</v>
      </c>
      <c r="I674" s="10" t="n">
        <v>1174</v>
      </c>
      <c r="J674" s="11" t="n">
        <f aca="false">I674/1000</f>
        <v>1.174</v>
      </c>
      <c r="K674" s="10" t="n">
        <v>2</v>
      </c>
      <c r="L674" s="12" t="n">
        <f aca="false">K674/1000</f>
        <v>0.002</v>
      </c>
      <c r="M674" s="13" t="n">
        <f aca="false">IF(SUMIFS($I$3:$I$30000,$B$3:$B$30000,$B674,$C$3:$C$30000,$C674,$D$3:$D$30000,$D674)=0,0,I674/SUMIFS($I$3:$I$30000,$B$3:$B$30000,$B674,$C$3:$C$30000,$C674,$D$3:$D$30000,$D674))</f>
        <v>0.00264962839751648</v>
      </c>
      <c r="N674" s="10" t="n">
        <v>0</v>
      </c>
      <c r="O674" s="11" t="n">
        <f aca="false">N674/1000</f>
        <v>0</v>
      </c>
      <c r="P674" s="10" t="n">
        <v>0</v>
      </c>
      <c r="Q674" s="12" t="n">
        <f aca="false">P674/1000</f>
        <v>0</v>
      </c>
      <c r="R674" s="10" t="n">
        <v>443081</v>
      </c>
      <c r="S674" s="10" t="n">
        <v>1040</v>
      </c>
    </row>
    <row r="675" customFormat="false" ht="15" hidden="false" customHeight="false" outlineLevel="0" collapsed="false">
      <c r="A675" s="3" t="s">
        <v>1073</v>
      </c>
      <c r="B675" s="2" t="s">
        <v>1074</v>
      </c>
      <c r="C675" s="2" t="n">
        <v>2023</v>
      </c>
      <c r="D675" s="2" t="s">
        <v>1510</v>
      </c>
      <c r="E675" s="3" t="s">
        <v>1511</v>
      </c>
      <c r="F675" s="2" t="n">
        <v>9</v>
      </c>
      <c r="G675" s="2" t="s">
        <v>127</v>
      </c>
      <c r="H675" s="3" t="s">
        <v>128</v>
      </c>
      <c r="I675" s="10" t="n">
        <v>444</v>
      </c>
      <c r="J675" s="11" t="n">
        <f aca="false">I675/1000</f>
        <v>0.444</v>
      </c>
      <c r="K675" s="10" t="n">
        <v>0</v>
      </c>
      <c r="L675" s="12" t="n">
        <f aca="false">K675/1000</f>
        <v>0</v>
      </c>
      <c r="M675" s="13" t="n">
        <f aca="false">IF(SUMIFS($I$3:$I$30000,$B$3:$B$30000,$B675,$C$3:$C$30000,$C675,$D$3:$D$30000,$D675)=0,0,I675/SUMIFS($I$3:$I$30000,$B$3:$B$30000,$B675,$C$3:$C$30000,$C675,$D$3:$D$30000,$D675))</f>
        <v>0.00100207411285973</v>
      </c>
      <c r="N675" s="10" t="n">
        <v>0</v>
      </c>
      <c r="O675" s="11" t="n">
        <f aca="false">N675/1000</f>
        <v>0</v>
      </c>
      <c r="P675" s="10" t="n">
        <v>0</v>
      </c>
      <c r="Q675" s="12" t="n">
        <f aca="false">P675/1000</f>
        <v>0</v>
      </c>
      <c r="R675" s="10" t="n">
        <v>443081</v>
      </c>
      <c r="S675" s="10" t="n">
        <v>1040</v>
      </c>
    </row>
    <row r="676" customFormat="false" ht="15" hidden="false" customHeight="false" outlineLevel="0" collapsed="false">
      <c r="A676" s="3" t="s">
        <v>1073</v>
      </c>
      <c r="B676" s="2" t="s">
        <v>1074</v>
      </c>
      <c r="C676" s="2" t="n">
        <v>2023</v>
      </c>
      <c r="D676" s="2" t="s">
        <v>1510</v>
      </c>
      <c r="E676" s="3" t="s">
        <v>1511</v>
      </c>
      <c r="F676" s="2" t="n">
        <v>10</v>
      </c>
      <c r="G676" s="2" t="s">
        <v>422</v>
      </c>
      <c r="H676" s="3" t="s">
        <v>423</v>
      </c>
      <c r="I676" s="10" t="n">
        <v>0</v>
      </c>
      <c r="J676" s="11" t="n">
        <f aca="false">I676/1000</f>
        <v>0</v>
      </c>
      <c r="K676" s="10" t="n">
        <v>0</v>
      </c>
      <c r="L676" s="12" t="n">
        <f aca="false">K676/1000</f>
        <v>0</v>
      </c>
      <c r="M676" s="13" t="n">
        <f aca="false">IF(SUMIFS($I$3:$I$30000,$B$3:$B$30000,$B676,$C$3:$C$30000,$C676,$D$3:$D$30000,$D676)=0,0,I676/SUMIFS($I$3:$I$30000,$B$3:$B$30000,$B676,$C$3:$C$30000,$C676,$D$3:$D$30000,$D676))</f>
        <v>0</v>
      </c>
      <c r="N676" s="10" t="n">
        <v>114</v>
      </c>
      <c r="O676" s="11" t="n">
        <f aca="false">N676/1000</f>
        <v>0.114</v>
      </c>
      <c r="P676" s="10" t="n">
        <v>0</v>
      </c>
      <c r="Q676" s="12" t="n">
        <f aca="false">P676/1000</f>
        <v>0</v>
      </c>
      <c r="R676" s="10" t="n">
        <v>443081</v>
      </c>
      <c r="S676" s="10" t="n">
        <v>1040</v>
      </c>
    </row>
    <row r="677" customFormat="false" ht="15" hidden="false" customHeight="false" outlineLevel="0" collapsed="false">
      <c r="A677" s="3" t="s">
        <v>1073</v>
      </c>
      <c r="B677" s="2" t="s">
        <v>1074</v>
      </c>
      <c r="C677" s="2" t="n">
        <v>2023</v>
      </c>
      <c r="D677" s="2" t="s">
        <v>1510</v>
      </c>
      <c r="E677" s="3" t="s">
        <v>1511</v>
      </c>
      <c r="F677" s="2" t="n">
        <v>11</v>
      </c>
      <c r="G677" s="2" t="s">
        <v>132</v>
      </c>
      <c r="H677" s="3" t="s">
        <v>133</v>
      </c>
      <c r="I677" s="10" t="n">
        <v>0</v>
      </c>
      <c r="J677" s="11" t="n">
        <f aca="false">I677/1000</f>
        <v>0</v>
      </c>
      <c r="K677" s="10" t="n">
        <v>0</v>
      </c>
      <c r="L677" s="12" t="n">
        <f aca="false">K677/1000</f>
        <v>0</v>
      </c>
      <c r="M677" s="13" t="n">
        <f aca="false">IF(SUMIFS($I$3:$I$30000,$B$3:$B$30000,$B677,$C$3:$C$30000,$C677,$D$3:$D$30000,$D677)=0,0,I677/SUMIFS($I$3:$I$30000,$B$3:$B$30000,$B677,$C$3:$C$30000,$C677,$D$3:$D$30000,$D677))</f>
        <v>0</v>
      </c>
      <c r="N677" s="10" t="n">
        <v>98</v>
      </c>
      <c r="O677" s="11" t="n">
        <f aca="false">N677/1000</f>
        <v>0.098</v>
      </c>
      <c r="P677" s="10" t="n">
        <v>0</v>
      </c>
      <c r="Q677" s="12" t="n">
        <f aca="false">P677/1000</f>
        <v>0</v>
      </c>
      <c r="R677" s="10" t="n">
        <v>443081</v>
      </c>
      <c r="S677" s="10" t="n">
        <v>1040</v>
      </c>
    </row>
    <row r="678" customFormat="false" ht="15" hidden="false" customHeight="false" outlineLevel="0" collapsed="false">
      <c r="A678" s="3" t="s">
        <v>1073</v>
      </c>
      <c r="B678" s="2" t="s">
        <v>1074</v>
      </c>
      <c r="C678" s="2" t="n">
        <v>2023</v>
      </c>
      <c r="D678" s="2" t="s">
        <v>1512</v>
      </c>
      <c r="E678" s="3" t="s">
        <v>1513</v>
      </c>
      <c r="F678" s="2" t="n">
        <v>1</v>
      </c>
      <c r="G678" s="2" t="s">
        <v>107</v>
      </c>
      <c r="H678" s="3" t="s">
        <v>108</v>
      </c>
      <c r="I678" s="10" t="n">
        <v>1136687</v>
      </c>
      <c r="J678" s="11" t="n">
        <f aca="false">I678/1000</f>
        <v>1136.687</v>
      </c>
      <c r="K678" s="10" t="n">
        <v>3601</v>
      </c>
      <c r="L678" s="12" t="n">
        <f aca="false">K678/1000</f>
        <v>3.601</v>
      </c>
      <c r="M678" s="13" t="n">
        <f aca="false">IF(SUMIFS($I$3:$I$30000,$B$3:$B$30000,$B678,$C$3:$C$30000,$C678,$D$3:$D$30000,$D678)=0,0,I678/SUMIFS($I$3:$I$30000,$B$3:$B$30000,$B678,$C$3:$C$30000,$C678,$D$3:$D$30000,$D678))</f>
        <v>0.495209694318769</v>
      </c>
      <c r="N678" s="10" t="n">
        <v>1</v>
      </c>
      <c r="O678" s="11" t="n">
        <f aca="false">N678/1000</f>
        <v>0.001</v>
      </c>
      <c r="P678" s="10" t="n">
        <v>1</v>
      </c>
      <c r="Q678" s="12" t="n">
        <f aca="false">P678/1000</f>
        <v>0.001</v>
      </c>
      <c r="R678" s="10" t="n">
        <v>2295365</v>
      </c>
      <c r="S678" s="10" t="n">
        <v>4015</v>
      </c>
    </row>
    <row r="679" customFormat="false" ht="15" hidden="false" customHeight="false" outlineLevel="0" collapsed="false">
      <c r="A679" s="3" t="s">
        <v>1073</v>
      </c>
      <c r="B679" s="2" t="s">
        <v>1074</v>
      </c>
      <c r="C679" s="2" t="n">
        <v>2023</v>
      </c>
      <c r="D679" s="2" t="s">
        <v>1512</v>
      </c>
      <c r="E679" s="3" t="s">
        <v>1513</v>
      </c>
      <c r="F679" s="2" t="n">
        <v>2</v>
      </c>
      <c r="G679" s="2" t="s">
        <v>97</v>
      </c>
      <c r="H679" s="3" t="s">
        <v>98</v>
      </c>
      <c r="I679" s="10" t="n">
        <v>1053509</v>
      </c>
      <c r="J679" s="11" t="n">
        <f aca="false">I679/1000</f>
        <v>1053.509</v>
      </c>
      <c r="K679" s="10" t="n">
        <v>399</v>
      </c>
      <c r="L679" s="12" t="n">
        <f aca="false">K679/1000</f>
        <v>0.399</v>
      </c>
      <c r="M679" s="13" t="n">
        <f aca="false">IF(SUMIFS($I$3:$I$30000,$B$3:$B$30000,$B679,$C$3:$C$30000,$C679,$D$3:$D$30000,$D679)=0,0,I679/SUMIFS($I$3:$I$30000,$B$3:$B$30000,$B679,$C$3:$C$30000,$C679,$D$3:$D$30000,$D679))</f>
        <v>0.458972320306357</v>
      </c>
      <c r="N679" s="10" t="n">
        <v>52540</v>
      </c>
      <c r="O679" s="11" t="n">
        <f aca="false">N679/1000</f>
        <v>52.54</v>
      </c>
      <c r="P679" s="10" t="n">
        <v>200</v>
      </c>
      <c r="Q679" s="12" t="n">
        <f aca="false">P679/1000</f>
        <v>0.2</v>
      </c>
      <c r="R679" s="10" t="n">
        <v>2295365</v>
      </c>
      <c r="S679" s="10" t="n">
        <v>4015</v>
      </c>
    </row>
    <row r="680" customFormat="false" ht="15" hidden="false" customHeight="false" outlineLevel="0" collapsed="false">
      <c r="A680" s="3" t="s">
        <v>1073</v>
      </c>
      <c r="B680" s="2" t="s">
        <v>1074</v>
      </c>
      <c r="C680" s="2" t="n">
        <v>2023</v>
      </c>
      <c r="D680" s="2" t="s">
        <v>1512</v>
      </c>
      <c r="E680" s="3" t="s">
        <v>1513</v>
      </c>
      <c r="F680" s="2" t="n">
        <v>3</v>
      </c>
      <c r="G680" s="2" t="s">
        <v>102</v>
      </c>
      <c r="H680" s="3" t="s">
        <v>103</v>
      </c>
      <c r="I680" s="10" t="n">
        <v>99136</v>
      </c>
      <c r="J680" s="11" t="n">
        <f aca="false">I680/1000</f>
        <v>99.136</v>
      </c>
      <c r="K680" s="10" t="n">
        <v>2</v>
      </c>
      <c r="L680" s="12" t="n">
        <f aca="false">K680/1000</f>
        <v>0.002</v>
      </c>
      <c r="M680" s="13" t="n">
        <f aca="false">IF(SUMIFS($I$3:$I$30000,$B$3:$B$30000,$B680,$C$3:$C$30000,$C680,$D$3:$D$30000,$D680)=0,0,I680/SUMIFS($I$3:$I$30000,$B$3:$B$30000,$B680,$C$3:$C$30000,$C680,$D$3:$D$30000,$D680))</f>
        <v>0.0431896452198234</v>
      </c>
      <c r="N680" s="10" t="n">
        <v>420040</v>
      </c>
      <c r="O680" s="11" t="n">
        <f aca="false">N680/1000</f>
        <v>420.04</v>
      </c>
      <c r="P680" s="10" t="n">
        <v>1103</v>
      </c>
      <c r="Q680" s="12" t="n">
        <f aca="false">P680/1000</f>
        <v>1.103</v>
      </c>
      <c r="R680" s="10" t="n">
        <v>2295365</v>
      </c>
      <c r="S680" s="10" t="n">
        <v>4015</v>
      </c>
    </row>
    <row r="681" customFormat="false" ht="15" hidden="false" customHeight="false" outlineLevel="0" collapsed="false">
      <c r="A681" s="3" t="s">
        <v>1073</v>
      </c>
      <c r="B681" s="2" t="s">
        <v>1074</v>
      </c>
      <c r="C681" s="2" t="n">
        <v>2023</v>
      </c>
      <c r="D681" s="2" t="s">
        <v>1512</v>
      </c>
      <c r="E681" s="3" t="s">
        <v>1513</v>
      </c>
      <c r="F681" s="2" t="n">
        <v>4</v>
      </c>
      <c r="G681" s="2" t="s">
        <v>137</v>
      </c>
      <c r="H681" s="3" t="s">
        <v>138</v>
      </c>
      <c r="I681" s="10" t="n">
        <v>3127</v>
      </c>
      <c r="J681" s="11" t="n">
        <f aca="false">I681/1000</f>
        <v>3.127</v>
      </c>
      <c r="K681" s="10" t="n">
        <v>6</v>
      </c>
      <c r="L681" s="12" t="n">
        <f aca="false">K681/1000</f>
        <v>0.006</v>
      </c>
      <c r="M681" s="13" t="n">
        <f aca="false">IF(SUMIFS($I$3:$I$30000,$B$3:$B$30000,$B681,$C$3:$C$30000,$C681,$D$3:$D$30000,$D681)=0,0,I681/SUMIFS($I$3:$I$30000,$B$3:$B$30000,$B681,$C$3:$C$30000,$C681,$D$3:$D$30000,$D681))</f>
        <v>0.001362310569343</v>
      </c>
      <c r="N681" s="10" t="n">
        <v>155247</v>
      </c>
      <c r="O681" s="11" t="n">
        <f aca="false">N681/1000</f>
        <v>155.247</v>
      </c>
      <c r="P681" s="10" t="n">
        <v>1179</v>
      </c>
      <c r="Q681" s="12" t="n">
        <f aca="false">P681/1000</f>
        <v>1.179</v>
      </c>
      <c r="R681" s="10" t="n">
        <v>2295365</v>
      </c>
      <c r="S681" s="10" t="n">
        <v>4015</v>
      </c>
    </row>
    <row r="682" customFormat="false" ht="15" hidden="false" customHeight="false" outlineLevel="0" collapsed="false">
      <c r="A682" s="3" t="s">
        <v>1073</v>
      </c>
      <c r="B682" s="2" t="s">
        <v>1074</v>
      </c>
      <c r="C682" s="2" t="n">
        <v>2023</v>
      </c>
      <c r="D682" s="2" t="s">
        <v>1512</v>
      </c>
      <c r="E682" s="3" t="s">
        <v>1513</v>
      </c>
      <c r="F682" s="2" t="n">
        <v>5</v>
      </c>
      <c r="G682" s="2" t="s">
        <v>171</v>
      </c>
      <c r="H682" s="3" t="s">
        <v>172</v>
      </c>
      <c r="I682" s="10" t="n">
        <v>1341</v>
      </c>
      <c r="J682" s="11" t="n">
        <f aca="false">I682/1000</f>
        <v>1.341</v>
      </c>
      <c r="K682" s="10" t="n">
        <v>2</v>
      </c>
      <c r="L682" s="12" t="n">
        <f aca="false">K682/1000</f>
        <v>0.002</v>
      </c>
      <c r="M682" s="13" t="n">
        <f aca="false">IF(SUMIFS($I$3:$I$30000,$B$3:$B$30000,$B682,$C$3:$C$30000,$C682,$D$3:$D$30000,$D682)=0,0,I682/SUMIFS($I$3:$I$30000,$B$3:$B$30000,$B682,$C$3:$C$30000,$C682,$D$3:$D$30000,$D682))</f>
        <v>0.000584220810197942</v>
      </c>
      <c r="N682" s="10" t="n">
        <v>0</v>
      </c>
      <c r="O682" s="11" t="n">
        <f aca="false">N682/1000</f>
        <v>0</v>
      </c>
      <c r="P682" s="10" t="n">
        <v>0</v>
      </c>
      <c r="Q682" s="12" t="n">
        <f aca="false">P682/1000</f>
        <v>0</v>
      </c>
      <c r="R682" s="10" t="n">
        <v>2295365</v>
      </c>
      <c r="S682" s="10" t="n">
        <v>4015</v>
      </c>
    </row>
    <row r="683" customFormat="false" ht="15" hidden="false" customHeight="false" outlineLevel="0" collapsed="false">
      <c r="A683" s="3" t="s">
        <v>1073</v>
      </c>
      <c r="B683" s="2" t="s">
        <v>1074</v>
      </c>
      <c r="C683" s="2" t="n">
        <v>2023</v>
      </c>
      <c r="D683" s="2" t="s">
        <v>1512</v>
      </c>
      <c r="E683" s="3" t="s">
        <v>1513</v>
      </c>
      <c r="F683" s="2" t="n">
        <v>6</v>
      </c>
      <c r="G683" s="2" t="s">
        <v>162</v>
      </c>
      <c r="H683" s="3" t="s">
        <v>163</v>
      </c>
      <c r="I683" s="10" t="n">
        <v>845</v>
      </c>
      <c r="J683" s="11" t="n">
        <f aca="false">I683/1000</f>
        <v>0.845</v>
      </c>
      <c r="K683" s="10" t="n">
        <v>1</v>
      </c>
      <c r="L683" s="12" t="n">
        <f aca="false">K683/1000</f>
        <v>0.001</v>
      </c>
      <c r="M683" s="13" t="n">
        <f aca="false">IF(SUMIFS($I$3:$I$30000,$B$3:$B$30000,$B683,$C$3:$C$30000,$C683,$D$3:$D$30000,$D683)=0,0,I683/SUMIFS($I$3:$I$30000,$B$3:$B$30000,$B683,$C$3:$C$30000,$C683,$D$3:$D$30000,$D683))</f>
        <v>0.000368133172719807</v>
      </c>
      <c r="N683" s="10" t="n">
        <v>0</v>
      </c>
      <c r="O683" s="11" t="n">
        <f aca="false">N683/1000</f>
        <v>0</v>
      </c>
      <c r="P683" s="10" t="n">
        <v>0</v>
      </c>
      <c r="Q683" s="12" t="n">
        <f aca="false">P683/1000</f>
        <v>0</v>
      </c>
      <c r="R683" s="10" t="n">
        <v>2295365</v>
      </c>
      <c r="S683" s="10" t="n">
        <v>4015</v>
      </c>
    </row>
    <row r="684" customFormat="false" ht="15" hidden="false" customHeight="false" outlineLevel="0" collapsed="false">
      <c r="A684" s="3" t="s">
        <v>1073</v>
      </c>
      <c r="B684" s="2" t="s">
        <v>1074</v>
      </c>
      <c r="C684" s="2" t="n">
        <v>2023</v>
      </c>
      <c r="D684" s="2" t="s">
        <v>1512</v>
      </c>
      <c r="E684" s="3" t="s">
        <v>1513</v>
      </c>
      <c r="F684" s="2" t="n">
        <v>7</v>
      </c>
      <c r="G684" s="2" t="s">
        <v>147</v>
      </c>
      <c r="H684" s="3" t="s">
        <v>148</v>
      </c>
      <c r="I684" s="10" t="n">
        <v>597</v>
      </c>
      <c r="J684" s="11" t="n">
        <f aca="false">I684/1000</f>
        <v>0.597</v>
      </c>
      <c r="K684" s="10" t="n">
        <v>4</v>
      </c>
      <c r="L684" s="12" t="n">
        <f aca="false">K684/1000</f>
        <v>0.004</v>
      </c>
      <c r="M684" s="13" t="n">
        <f aca="false">IF(SUMIFS($I$3:$I$30000,$B$3:$B$30000,$B684,$C$3:$C$30000,$C684,$D$3:$D$30000,$D684)=0,0,I684/SUMIFS($I$3:$I$30000,$B$3:$B$30000,$B684,$C$3:$C$30000,$C684,$D$3:$D$30000,$D684))</f>
        <v>0.000260089353980739</v>
      </c>
      <c r="N684" s="10" t="n">
        <v>41674</v>
      </c>
      <c r="O684" s="11" t="n">
        <f aca="false">N684/1000</f>
        <v>41.674</v>
      </c>
      <c r="P684" s="10" t="n">
        <v>40</v>
      </c>
      <c r="Q684" s="12" t="n">
        <f aca="false">P684/1000</f>
        <v>0.04</v>
      </c>
      <c r="R684" s="10" t="n">
        <v>2295365</v>
      </c>
      <c r="S684" s="10" t="n">
        <v>4015</v>
      </c>
    </row>
    <row r="685" customFormat="false" ht="15" hidden="false" customHeight="false" outlineLevel="0" collapsed="false">
      <c r="A685" s="3" t="s">
        <v>1073</v>
      </c>
      <c r="B685" s="2" t="s">
        <v>1074</v>
      </c>
      <c r="C685" s="2" t="n">
        <v>2023</v>
      </c>
      <c r="D685" s="2" t="s">
        <v>1512</v>
      </c>
      <c r="E685" s="3" t="s">
        <v>1513</v>
      </c>
      <c r="F685" s="2" t="n">
        <v>8</v>
      </c>
      <c r="G685" s="2" t="s">
        <v>727</v>
      </c>
      <c r="H685" s="3" t="s">
        <v>728</v>
      </c>
      <c r="I685" s="10" t="n">
        <v>123</v>
      </c>
      <c r="J685" s="11" t="n">
        <f aca="false">I685/1000</f>
        <v>0.123</v>
      </c>
      <c r="K685" s="10" t="n">
        <v>0</v>
      </c>
      <c r="L685" s="12" t="n">
        <f aca="false">K685/1000</f>
        <v>0</v>
      </c>
      <c r="M685" s="13" t="n">
        <f aca="false">IF(SUMIFS($I$3:$I$30000,$B$3:$B$30000,$B685,$C$3:$C$30000,$C685,$D$3:$D$30000,$D685)=0,0,I685/SUMIFS($I$3:$I$30000,$B$3:$B$30000,$B685,$C$3:$C$30000,$C685,$D$3:$D$30000,$D685))</f>
        <v>5.35862488101021E-005</v>
      </c>
      <c r="N685" s="10" t="n">
        <v>0</v>
      </c>
      <c r="O685" s="11" t="n">
        <f aca="false">N685/1000</f>
        <v>0</v>
      </c>
      <c r="P685" s="10" t="n">
        <v>0</v>
      </c>
      <c r="Q685" s="12" t="n">
        <f aca="false">P685/1000</f>
        <v>0</v>
      </c>
      <c r="R685" s="10" t="n">
        <v>2295365</v>
      </c>
      <c r="S685" s="10" t="n">
        <v>4015</v>
      </c>
    </row>
    <row r="686" customFormat="false" ht="15" hidden="false" customHeight="false" outlineLevel="0" collapsed="false">
      <c r="A686" s="3" t="s">
        <v>1073</v>
      </c>
      <c r="B686" s="2" t="s">
        <v>1074</v>
      </c>
      <c r="C686" s="2" t="n">
        <v>2024</v>
      </c>
      <c r="D686" s="2" t="s">
        <v>1510</v>
      </c>
      <c r="E686" s="3" t="s">
        <v>1511</v>
      </c>
      <c r="F686" s="2" t="n">
        <v>1</v>
      </c>
      <c r="G686" s="2" t="s">
        <v>102</v>
      </c>
      <c r="H686" s="3" t="s">
        <v>103</v>
      </c>
      <c r="I686" s="10" t="n">
        <v>1689724</v>
      </c>
      <c r="J686" s="11" t="n">
        <f aca="false">I686/1000</f>
        <v>1689.724</v>
      </c>
      <c r="K686" s="10" t="n">
        <v>3000</v>
      </c>
      <c r="L686" s="12" t="n">
        <f aca="false">K686/1000</f>
        <v>3</v>
      </c>
      <c r="M686" s="13" t="n">
        <f aca="false">IF(SUMIFS($I$3:$I$30000,$B$3:$B$30000,$B686,$C$3:$C$30000,$C686,$D$3:$D$30000,$D686)=0,0,I686/SUMIFS($I$3:$I$30000,$B$3:$B$30000,$B686,$C$3:$C$30000,$C686,$D$3:$D$30000,$D686))</f>
        <v>0.546171825277922</v>
      </c>
      <c r="N686" s="10" t="n">
        <v>2288848</v>
      </c>
      <c r="O686" s="11" t="n">
        <f aca="false">N686/1000</f>
        <v>2288.848</v>
      </c>
      <c r="P686" s="10" t="n">
        <v>9873</v>
      </c>
      <c r="Q686" s="12" t="n">
        <f aca="false">P686/1000</f>
        <v>9.873</v>
      </c>
      <c r="R686" s="10" t="n">
        <v>3093759</v>
      </c>
      <c r="S686" s="10" t="n">
        <v>6548</v>
      </c>
    </row>
    <row r="687" customFormat="false" ht="15" hidden="false" customHeight="false" outlineLevel="0" collapsed="false">
      <c r="A687" s="3" t="s">
        <v>1073</v>
      </c>
      <c r="B687" s="2" t="s">
        <v>1074</v>
      </c>
      <c r="C687" s="2" t="n">
        <v>2024</v>
      </c>
      <c r="D687" s="2" t="s">
        <v>1510</v>
      </c>
      <c r="E687" s="3" t="s">
        <v>1511</v>
      </c>
      <c r="F687" s="2" t="n">
        <v>2</v>
      </c>
      <c r="G687" s="2" t="s">
        <v>107</v>
      </c>
      <c r="H687" s="3" t="s">
        <v>108</v>
      </c>
      <c r="I687" s="10" t="n">
        <v>1392508</v>
      </c>
      <c r="J687" s="11" t="n">
        <f aca="false">I687/1000</f>
        <v>1392.508</v>
      </c>
      <c r="K687" s="10" t="n">
        <v>3544</v>
      </c>
      <c r="L687" s="12" t="n">
        <f aca="false">K687/1000</f>
        <v>3.544</v>
      </c>
      <c r="M687" s="13" t="n">
        <f aca="false">IF(SUMIFS($I$3:$I$30000,$B$3:$B$30000,$B687,$C$3:$C$30000,$C687,$D$3:$D$30000,$D687)=0,0,I687/SUMIFS($I$3:$I$30000,$B$3:$B$30000,$B687,$C$3:$C$30000,$C687,$D$3:$D$30000,$D687))</f>
        <v>0.450102286571126</v>
      </c>
      <c r="N687" s="10" t="n">
        <v>0</v>
      </c>
      <c r="O687" s="11" t="n">
        <f aca="false">N687/1000</f>
        <v>0</v>
      </c>
      <c r="P687" s="10" t="n">
        <v>0</v>
      </c>
      <c r="Q687" s="12" t="n">
        <f aca="false">P687/1000</f>
        <v>0</v>
      </c>
      <c r="R687" s="10" t="n">
        <v>3093759</v>
      </c>
      <c r="S687" s="10" t="n">
        <v>6548</v>
      </c>
    </row>
    <row r="688" customFormat="false" ht="15" hidden="false" customHeight="false" outlineLevel="0" collapsed="false">
      <c r="A688" s="3" t="s">
        <v>1073</v>
      </c>
      <c r="B688" s="2" t="s">
        <v>1074</v>
      </c>
      <c r="C688" s="2" t="n">
        <v>2024</v>
      </c>
      <c r="D688" s="2" t="s">
        <v>1510</v>
      </c>
      <c r="E688" s="3" t="s">
        <v>1511</v>
      </c>
      <c r="F688" s="2" t="n">
        <v>3</v>
      </c>
      <c r="G688" s="2" t="s">
        <v>97</v>
      </c>
      <c r="H688" s="3" t="s">
        <v>98</v>
      </c>
      <c r="I688" s="10" t="n">
        <v>10065</v>
      </c>
      <c r="J688" s="11" t="n">
        <f aca="false">I688/1000</f>
        <v>10.065</v>
      </c>
      <c r="K688" s="10" t="n">
        <v>4</v>
      </c>
      <c r="L688" s="12" t="n">
        <f aca="false">K688/1000</f>
        <v>0.004</v>
      </c>
      <c r="M688" s="13" t="n">
        <f aca="false">IF(SUMIFS($I$3:$I$30000,$B$3:$B$30000,$B688,$C$3:$C$30000,$C688,$D$3:$D$30000,$D688)=0,0,I688/SUMIFS($I$3:$I$30000,$B$3:$B$30000,$B688,$C$3:$C$30000,$C688,$D$3:$D$30000,$D688))</f>
        <v>0.00325332386911844</v>
      </c>
      <c r="N688" s="10" t="n">
        <v>0</v>
      </c>
      <c r="O688" s="11" t="n">
        <f aca="false">N688/1000</f>
        <v>0</v>
      </c>
      <c r="P688" s="10" t="n">
        <v>0</v>
      </c>
      <c r="Q688" s="12" t="n">
        <f aca="false">P688/1000</f>
        <v>0</v>
      </c>
      <c r="R688" s="10" t="n">
        <v>3093759</v>
      </c>
      <c r="S688" s="10" t="n">
        <v>6548</v>
      </c>
    </row>
    <row r="689" customFormat="false" ht="15" hidden="false" customHeight="false" outlineLevel="0" collapsed="false">
      <c r="A689" s="3" t="s">
        <v>1073</v>
      </c>
      <c r="B689" s="2" t="s">
        <v>1074</v>
      </c>
      <c r="C689" s="2" t="n">
        <v>2024</v>
      </c>
      <c r="D689" s="2" t="s">
        <v>1510</v>
      </c>
      <c r="E689" s="3" t="s">
        <v>1511</v>
      </c>
      <c r="F689" s="2" t="n">
        <v>4</v>
      </c>
      <c r="G689" s="2" t="s">
        <v>247</v>
      </c>
      <c r="H689" s="3" t="s">
        <v>248</v>
      </c>
      <c r="I689" s="10" t="n">
        <v>851</v>
      </c>
      <c r="J689" s="11" t="n">
        <f aca="false">I689/1000</f>
        <v>0.851</v>
      </c>
      <c r="K689" s="10" t="n">
        <v>0</v>
      </c>
      <c r="L689" s="12" t="n">
        <f aca="false">K689/1000</f>
        <v>0</v>
      </c>
      <c r="M689" s="13" t="n">
        <f aca="false">IF(SUMIFS($I$3:$I$30000,$B$3:$B$30000,$B689,$C$3:$C$30000,$C689,$D$3:$D$30000,$D689)=0,0,I689/SUMIFS($I$3:$I$30000,$B$3:$B$30000,$B689,$C$3:$C$30000,$C689,$D$3:$D$30000,$D689))</f>
        <v>0.000275069906867342</v>
      </c>
      <c r="N689" s="10" t="n">
        <v>391978</v>
      </c>
      <c r="O689" s="11" t="n">
        <f aca="false">N689/1000</f>
        <v>391.978</v>
      </c>
      <c r="P689" s="10" t="n">
        <v>837</v>
      </c>
      <c r="Q689" s="12" t="n">
        <f aca="false">P689/1000</f>
        <v>0.837</v>
      </c>
      <c r="R689" s="10" t="n">
        <v>3093759</v>
      </c>
      <c r="S689" s="10" t="n">
        <v>6548</v>
      </c>
    </row>
    <row r="690" customFormat="false" ht="15" hidden="false" customHeight="false" outlineLevel="0" collapsed="false">
      <c r="A690" s="3" t="s">
        <v>1073</v>
      </c>
      <c r="B690" s="2" t="s">
        <v>1074</v>
      </c>
      <c r="C690" s="2" t="n">
        <v>2024</v>
      </c>
      <c r="D690" s="2" t="s">
        <v>1510</v>
      </c>
      <c r="E690" s="3" t="s">
        <v>1511</v>
      </c>
      <c r="F690" s="2" t="n">
        <v>5</v>
      </c>
      <c r="G690" s="2" t="s">
        <v>727</v>
      </c>
      <c r="H690" s="3" t="s">
        <v>728</v>
      </c>
      <c r="I690" s="10" t="n">
        <v>611</v>
      </c>
      <c r="J690" s="11" t="n">
        <f aca="false">I690/1000</f>
        <v>0.611</v>
      </c>
      <c r="K690" s="10" t="n">
        <v>0</v>
      </c>
      <c r="L690" s="12" t="n">
        <f aca="false">K690/1000</f>
        <v>0</v>
      </c>
      <c r="M690" s="13" t="n">
        <f aca="false">IF(SUMIFS($I$3:$I$30000,$B$3:$B$30000,$B690,$C$3:$C$30000,$C690,$D$3:$D$30000,$D690)=0,0,I690/SUMIFS($I$3:$I$30000,$B$3:$B$30000,$B690,$C$3:$C$30000,$C690,$D$3:$D$30000,$D690))</f>
        <v>0.000197494374965859</v>
      </c>
      <c r="N690" s="10" t="n">
        <v>0</v>
      </c>
      <c r="O690" s="11" t="n">
        <f aca="false">N690/1000</f>
        <v>0</v>
      </c>
      <c r="P690" s="10" t="n">
        <v>0</v>
      </c>
      <c r="Q690" s="12" t="n">
        <f aca="false">P690/1000</f>
        <v>0</v>
      </c>
      <c r="R690" s="10" t="n">
        <v>3093759</v>
      </c>
      <c r="S690" s="10" t="n">
        <v>6548</v>
      </c>
    </row>
    <row r="691" customFormat="false" ht="15" hidden="false" customHeight="false" outlineLevel="0" collapsed="false">
      <c r="A691" s="3" t="s">
        <v>1073</v>
      </c>
      <c r="B691" s="2" t="s">
        <v>1074</v>
      </c>
      <c r="C691" s="2" t="n">
        <v>2024</v>
      </c>
      <c r="D691" s="2" t="s">
        <v>1510</v>
      </c>
      <c r="E691" s="3" t="s">
        <v>1511</v>
      </c>
      <c r="F691" s="2" t="n">
        <v>6</v>
      </c>
      <c r="G691" s="2" t="s">
        <v>142</v>
      </c>
      <c r="H691" s="3" t="s">
        <v>143</v>
      </c>
      <c r="I691" s="10" t="n">
        <v>0</v>
      </c>
      <c r="J691" s="11" t="n">
        <f aca="false">I691/1000</f>
        <v>0</v>
      </c>
      <c r="K691" s="10" t="n">
        <v>0</v>
      </c>
      <c r="L691" s="12" t="n">
        <f aca="false">K691/1000</f>
        <v>0</v>
      </c>
      <c r="M691" s="13" t="n">
        <f aca="false">IF(SUMIFS($I$3:$I$30000,$B$3:$B$30000,$B691,$C$3:$C$30000,$C691,$D$3:$D$30000,$D691)=0,0,I691/SUMIFS($I$3:$I$30000,$B$3:$B$30000,$B691,$C$3:$C$30000,$C691,$D$3:$D$30000,$D691))</f>
        <v>0</v>
      </c>
      <c r="N691" s="10" t="n">
        <v>3479576</v>
      </c>
      <c r="O691" s="11" t="n">
        <f aca="false">N691/1000</f>
        <v>3479.576</v>
      </c>
      <c r="P691" s="10" t="n">
        <v>8000</v>
      </c>
      <c r="Q691" s="12" t="n">
        <f aca="false">P691/1000</f>
        <v>8</v>
      </c>
      <c r="R691" s="10" t="n">
        <v>3093759</v>
      </c>
      <c r="S691" s="10" t="n">
        <v>6548</v>
      </c>
    </row>
    <row r="692" customFormat="false" ht="15" hidden="false" customHeight="false" outlineLevel="0" collapsed="false">
      <c r="A692" s="3" t="s">
        <v>1073</v>
      </c>
      <c r="B692" s="2" t="s">
        <v>1074</v>
      </c>
      <c r="C692" s="2" t="n">
        <v>2024</v>
      </c>
      <c r="D692" s="2" t="s">
        <v>1510</v>
      </c>
      <c r="E692" s="3" t="s">
        <v>1511</v>
      </c>
      <c r="F692" s="2" t="n">
        <v>7</v>
      </c>
      <c r="G692" s="2" t="s">
        <v>422</v>
      </c>
      <c r="H692" s="3" t="s">
        <v>423</v>
      </c>
      <c r="I692" s="10" t="n">
        <v>0</v>
      </c>
      <c r="J692" s="11" t="n">
        <f aca="false">I692/1000</f>
        <v>0</v>
      </c>
      <c r="K692" s="10" t="n">
        <v>0</v>
      </c>
      <c r="L692" s="12" t="n">
        <f aca="false">K692/1000</f>
        <v>0</v>
      </c>
      <c r="M692" s="13" t="n">
        <f aca="false">IF(SUMIFS($I$3:$I$30000,$B$3:$B$30000,$B692,$C$3:$C$30000,$C692,$D$3:$D$30000,$D692)=0,0,I692/SUMIFS($I$3:$I$30000,$B$3:$B$30000,$B692,$C$3:$C$30000,$C692,$D$3:$D$30000,$D692))</f>
        <v>0</v>
      </c>
      <c r="N692" s="10" t="n">
        <v>651</v>
      </c>
      <c r="O692" s="11" t="n">
        <f aca="false">N692/1000</f>
        <v>0.651</v>
      </c>
      <c r="P692" s="10" t="n">
        <v>0</v>
      </c>
      <c r="Q692" s="12" t="n">
        <f aca="false">P692/1000</f>
        <v>0</v>
      </c>
      <c r="R692" s="10" t="n">
        <v>3093759</v>
      </c>
      <c r="S692" s="10" t="n">
        <v>6548</v>
      </c>
    </row>
    <row r="693" customFormat="false" ht="15" hidden="false" customHeight="false" outlineLevel="0" collapsed="false">
      <c r="A693" s="3" t="s">
        <v>1073</v>
      </c>
      <c r="B693" s="2" t="s">
        <v>1074</v>
      </c>
      <c r="C693" s="2" t="n">
        <v>2024</v>
      </c>
      <c r="D693" s="2" t="s">
        <v>1510</v>
      </c>
      <c r="E693" s="3" t="s">
        <v>1511</v>
      </c>
      <c r="F693" s="2" t="n">
        <v>8</v>
      </c>
      <c r="G693" s="2" t="s">
        <v>132</v>
      </c>
      <c r="H693" s="3" t="s">
        <v>133</v>
      </c>
      <c r="I693" s="10" t="n">
        <v>0</v>
      </c>
      <c r="J693" s="11" t="n">
        <f aca="false">I693/1000</f>
        <v>0</v>
      </c>
      <c r="K693" s="10" t="n">
        <v>0</v>
      </c>
      <c r="L693" s="12" t="n">
        <f aca="false">K693/1000</f>
        <v>0</v>
      </c>
      <c r="M693" s="13" t="n">
        <f aca="false">IF(SUMIFS($I$3:$I$30000,$B$3:$B$30000,$B693,$C$3:$C$30000,$C693,$D$3:$D$30000,$D693)=0,0,I693/SUMIFS($I$3:$I$30000,$B$3:$B$30000,$B693,$C$3:$C$30000,$C693,$D$3:$D$30000,$D693))</f>
        <v>0</v>
      </c>
      <c r="N693" s="10" t="n">
        <v>283</v>
      </c>
      <c r="O693" s="11" t="n">
        <f aca="false">N693/1000</f>
        <v>0.283</v>
      </c>
      <c r="P693" s="10" t="n">
        <v>0</v>
      </c>
      <c r="Q693" s="12" t="n">
        <f aca="false">P693/1000</f>
        <v>0</v>
      </c>
      <c r="R693" s="10" t="n">
        <v>3093759</v>
      </c>
      <c r="S693" s="10" t="n">
        <v>6548</v>
      </c>
    </row>
    <row r="694" customFormat="false" ht="15" hidden="false" customHeight="false" outlineLevel="0" collapsed="false">
      <c r="A694" s="3" t="s">
        <v>1073</v>
      </c>
      <c r="B694" s="2" t="s">
        <v>1074</v>
      </c>
      <c r="C694" s="2" t="n">
        <v>2024</v>
      </c>
      <c r="D694" s="2" t="s">
        <v>1510</v>
      </c>
      <c r="E694" s="3" t="s">
        <v>1511</v>
      </c>
      <c r="F694" s="2" t="n">
        <v>9</v>
      </c>
      <c r="G694" s="2" t="s">
        <v>147</v>
      </c>
      <c r="H694" s="3" t="s">
        <v>148</v>
      </c>
      <c r="I694" s="10" t="n">
        <v>0</v>
      </c>
      <c r="J694" s="11" t="n">
        <f aca="false">I694/1000</f>
        <v>0</v>
      </c>
      <c r="K694" s="10" t="n">
        <v>0</v>
      </c>
      <c r="L694" s="12" t="n">
        <f aca="false">K694/1000</f>
        <v>0</v>
      </c>
      <c r="M694" s="13" t="n">
        <f aca="false">IF(SUMIFS($I$3:$I$30000,$B$3:$B$30000,$B694,$C$3:$C$30000,$C694,$D$3:$D$30000,$D694)=0,0,I694/SUMIFS($I$3:$I$30000,$B$3:$B$30000,$B694,$C$3:$C$30000,$C694,$D$3:$D$30000,$D694))</f>
        <v>0</v>
      </c>
      <c r="N694" s="10" t="n">
        <v>12283</v>
      </c>
      <c r="O694" s="11" t="n">
        <f aca="false">N694/1000</f>
        <v>12.283</v>
      </c>
      <c r="P694" s="10" t="n">
        <v>71</v>
      </c>
      <c r="Q694" s="12" t="n">
        <f aca="false">P694/1000</f>
        <v>0.071</v>
      </c>
      <c r="R694" s="10" t="n">
        <v>3093759</v>
      </c>
      <c r="S694" s="10" t="n">
        <v>6548</v>
      </c>
    </row>
    <row r="695" customFormat="false" ht="15" hidden="false" customHeight="false" outlineLevel="0" collapsed="false">
      <c r="A695" s="3" t="s">
        <v>1073</v>
      </c>
      <c r="B695" s="2" t="s">
        <v>1074</v>
      </c>
      <c r="C695" s="2" t="n">
        <v>2024</v>
      </c>
      <c r="D695" s="2" t="s">
        <v>1510</v>
      </c>
      <c r="E695" s="3" t="s">
        <v>1511</v>
      </c>
      <c r="F695" s="2" t="n">
        <v>10</v>
      </c>
      <c r="G695" s="2" t="s">
        <v>210</v>
      </c>
      <c r="H695" s="3" t="s">
        <v>211</v>
      </c>
      <c r="I695" s="10" t="n">
        <v>0</v>
      </c>
      <c r="J695" s="11" t="n">
        <f aca="false">I695/1000</f>
        <v>0</v>
      </c>
      <c r="K695" s="10" t="n">
        <v>0</v>
      </c>
      <c r="L695" s="12" t="n">
        <f aca="false">K695/1000</f>
        <v>0</v>
      </c>
      <c r="M695" s="13" t="n">
        <f aca="false">IF(SUMIFS($I$3:$I$30000,$B$3:$B$30000,$B695,$C$3:$C$30000,$C695,$D$3:$D$30000,$D695)=0,0,I695/SUMIFS($I$3:$I$30000,$B$3:$B$30000,$B695,$C$3:$C$30000,$C695,$D$3:$D$30000,$D695))</f>
        <v>0</v>
      </c>
      <c r="N695" s="10" t="n">
        <v>15389</v>
      </c>
      <c r="O695" s="11" t="n">
        <f aca="false">N695/1000</f>
        <v>15.389</v>
      </c>
      <c r="P695" s="10" t="n">
        <v>30</v>
      </c>
      <c r="Q695" s="12" t="n">
        <f aca="false">P695/1000</f>
        <v>0.03</v>
      </c>
      <c r="R695" s="10" t="n">
        <v>3093759</v>
      </c>
      <c r="S695" s="10" t="n">
        <v>6548</v>
      </c>
    </row>
    <row r="696" customFormat="false" ht="15" hidden="false" customHeight="false" outlineLevel="0" collapsed="false">
      <c r="A696" s="3" t="s">
        <v>1073</v>
      </c>
      <c r="B696" s="2" t="s">
        <v>1074</v>
      </c>
      <c r="C696" s="2" t="n">
        <v>2024</v>
      </c>
      <c r="D696" s="2" t="s">
        <v>1512</v>
      </c>
      <c r="E696" s="3" t="s">
        <v>1513</v>
      </c>
      <c r="F696" s="2" t="n">
        <v>1</v>
      </c>
      <c r="G696" s="2" t="s">
        <v>107</v>
      </c>
      <c r="H696" s="3" t="s">
        <v>108</v>
      </c>
      <c r="I696" s="10" t="n">
        <v>7750934</v>
      </c>
      <c r="J696" s="11" t="n">
        <f aca="false">I696/1000</f>
        <v>7750.934</v>
      </c>
      <c r="K696" s="10" t="n">
        <v>20958</v>
      </c>
      <c r="L696" s="12" t="n">
        <f aca="false">K696/1000</f>
        <v>20.958</v>
      </c>
      <c r="M696" s="13" t="n">
        <f aca="false">IF(SUMIFS($I$3:$I$30000,$B$3:$B$30000,$B696,$C$3:$C$30000,$C696,$D$3:$D$30000,$D696)=0,0,I696/SUMIFS($I$3:$I$30000,$B$3:$B$30000,$B696,$C$3:$C$30000,$C696,$D$3:$D$30000,$D696))</f>
        <v>0.831425379446316</v>
      </c>
      <c r="N696" s="10" t="n">
        <v>0</v>
      </c>
      <c r="O696" s="11" t="n">
        <f aca="false">N696/1000</f>
        <v>0</v>
      </c>
      <c r="P696" s="10" t="n">
        <v>0</v>
      </c>
      <c r="Q696" s="12" t="n">
        <f aca="false">P696/1000</f>
        <v>0</v>
      </c>
      <c r="R696" s="10" t="n">
        <v>9322465</v>
      </c>
      <c r="S696" s="10" t="n">
        <v>21179</v>
      </c>
    </row>
    <row r="697" customFormat="false" ht="15" hidden="false" customHeight="false" outlineLevel="0" collapsed="false">
      <c r="A697" s="3" t="s">
        <v>1073</v>
      </c>
      <c r="B697" s="2" t="s">
        <v>1074</v>
      </c>
      <c r="C697" s="2" t="n">
        <v>2024</v>
      </c>
      <c r="D697" s="2" t="s">
        <v>1512</v>
      </c>
      <c r="E697" s="3" t="s">
        <v>1513</v>
      </c>
      <c r="F697" s="2" t="n">
        <v>2</v>
      </c>
      <c r="G697" s="2" t="s">
        <v>97</v>
      </c>
      <c r="H697" s="3" t="s">
        <v>98</v>
      </c>
      <c r="I697" s="10" t="n">
        <v>1465199</v>
      </c>
      <c r="J697" s="11" t="n">
        <f aca="false">I697/1000</f>
        <v>1465.199</v>
      </c>
      <c r="K697" s="10" t="n">
        <v>213</v>
      </c>
      <c r="L697" s="12" t="n">
        <f aca="false">K697/1000</f>
        <v>0.213</v>
      </c>
      <c r="M697" s="13" t="n">
        <f aca="false">IF(SUMIFS($I$3:$I$30000,$B$3:$B$30000,$B697,$C$3:$C$30000,$C697,$D$3:$D$30000,$D697)=0,0,I697/SUMIFS($I$3:$I$30000,$B$3:$B$30000,$B697,$C$3:$C$30000,$C697,$D$3:$D$30000,$D697))</f>
        <v>0.157168624392797</v>
      </c>
      <c r="N697" s="10" t="n">
        <v>90606</v>
      </c>
      <c r="O697" s="11" t="n">
        <f aca="false">N697/1000</f>
        <v>90.606</v>
      </c>
      <c r="P697" s="10" t="n">
        <v>200</v>
      </c>
      <c r="Q697" s="12" t="n">
        <f aca="false">P697/1000</f>
        <v>0.2</v>
      </c>
      <c r="R697" s="10" t="n">
        <v>9322465</v>
      </c>
      <c r="S697" s="10" t="n">
        <v>21179</v>
      </c>
    </row>
    <row r="698" customFormat="false" ht="15" hidden="false" customHeight="false" outlineLevel="0" collapsed="false">
      <c r="A698" s="3" t="s">
        <v>1073</v>
      </c>
      <c r="B698" s="2" t="s">
        <v>1074</v>
      </c>
      <c r="C698" s="2" t="n">
        <v>2024</v>
      </c>
      <c r="D698" s="2" t="s">
        <v>1512</v>
      </c>
      <c r="E698" s="3" t="s">
        <v>1513</v>
      </c>
      <c r="F698" s="2" t="n">
        <v>3</v>
      </c>
      <c r="G698" s="2" t="s">
        <v>102</v>
      </c>
      <c r="H698" s="3" t="s">
        <v>103</v>
      </c>
      <c r="I698" s="10" t="n">
        <v>104620</v>
      </c>
      <c r="J698" s="11" t="n">
        <f aca="false">I698/1000</f>
        <v>104.62</v>
      </c>
      <c r="K698" s="10" t="n">
        <v>1</v>
      </c>
      <c r="L698" s="12" t="n">
        <f aca="false">K698/1000</f>
        <v>0.001</v>
      </c>
      <c r="M698" s="13" t="n">
        <f aca="false">IF(SUMIFS($I$3:$I$30000,$B$3:$B$30000,$B698,$C$3:$C$30000,$C698,$D$3:$D$30000,$D698)=0,0,I698/SUMIFS($I$3:$I$30000,$B$3:$B$30000,$B698,$C$3:$C$30000,$C698,$D$3:$D$30000,$D698))</f>
        <v>0.0112223537444227</v>
      </c>
      <c r="N698" s="10" t="n">
        <v>2710203</v>
      </c>
      <c r="O698" s="11" t="n">
        <f aca="false">N698/1000</f>
        <v>2710.203</v>
      </c>
      <c r="P698" s="10" t="n">
        <v>5902</v>
      </c>
      <c r="Q698" s="12" t="n">
        <f aca="false">P698/1000</f>
        <v>5.902</v>
      </c>
      <c r="R698" s="10" t="n">
        <v>9322465</v>
      </c>
      <c r="S698" s="10" t="n">
        <v>21179</v>
      </c>
    </row>
    <row r="699" customFormat="false" ht="15" hidden="false" customHeight="false" outlineLevel="0" collapsed="false">
      <c r="A699" s="3" t="s">
        <v>1073</v>
      </c>
      <c r="B699" s="2" t="s">
        <v>1074</v>
      </c>
      <c r="C699" s="2" t="n">
        <v>2024</v>
      </c>
      <c r="D699" s="2" t="s">
        <v>1512</v>
      </c>
      <c r="E699" s="3" t="s">
        <v>1513</v>
      </c>
      <c r="F699" s="2" t="n">
        <v>4</v>
      </c>
      <c r="G699" s="2" t="s">
        <v>142</v>
      </c>
      <c r="H699" s="3" t="s">
        <v>143</v>
      </c>
      <c r="I699" s="10" t="n">
        <v>983</v>
      </c>
      <c r="J699" s="11" t="n">
        <f aca="false">I699/1000</f>
        <v>0.983</v>
      </c>
      <c r="K699" s="10" t="n">
        <v>1</v>
      </c>
      <c r="L699" s="12" t="n">
        <f aca="false">K699/1000</f>
        <v>0.001</v>
      </c>
      <c r="M699" s="13" t="n">
        <f aca="false">IF(SUMIFS($I$3:$I$30000,$B$3:$B$30000,$B699,$C$3:$C$30000,$C699,$D$3:$D$30000,$D699)=0,0,I699/SUMIFS($I$3:$I$30000,$B$3:$B$30000,$B699,$C$3:$C$30000,$C699,$D$3:$D$30000,$D699))</f>
        <v>0.000105444214593458</v>
      </c>
      <c r="N699" s="10" t="n">
        <v>0</v>
      </c>
      <c r="O699" s="11" t="n">
        <f aca="false">N699/1000</f>
        <v>0</v>
      </c>
      <c r="P699" s="10" t="n">
        <v>0</v>
      </c>
      <c r="Q699" s="12" t="n">
        <f aca="false">P699/1000</f>
        <v>0</v>
      </c>
      <c r="R699" s="10" t="n">
        <v>9322465</v>
      </c>
      <c r="S699" s="10" t="n">
        <v>21179</v>
      </c>
    </row>
    <row r="700" customFormat="false" ht="15" hidden="false" customHeight="false" outlineLevel="0" collapsed="false">
      <c r="A700" s="3" t="s">
        <v>1073</v>
      </c>
      <c r="B700" s="2" t="s">
        <v>1074</v>
      </c>
      <c r="C700" s="2" t="n">
        <v>2024</v>
      </c>
      <c r="D700" s="2" t="s">
        <v>1512</v>
      </c>
      <c r="E700" s="3" t="s">
        <v>1513</v>
      </c>
      <c r="F700" s="2" t="n">
        <v>5</v>
      </c>
      <c r="G700" s="2" t="s">
        <v>162</v>
      </c>
      <c r="H700" s="3" t="s">
        <v>163</v>
      </c>
      <c r="I700" s="10" t="n">
        <v>507</v>
      </c>
      <c r="J700" s="11" t="n">
        <f aca="false">I700/1000</f>
        <v>0.507</v>
      </c>
      <c r="K700" s="10" t="n">
        <v>1</v>
      </c>
      <c r="L700" s="12" t="n">
        <f aca="false">K700/1000</f>
        <v>0.001</v>
      </c>
      <c r="M700" s="13" t="n">
        <f aca="false">IF(SUMIFS($I$3:$I$30000,$B$3:$B$30000,$B700,$C$3:$C$30000,$C700,$D$3:$D$30000,$D700)=0,0,I700/SUMIFS($I$3:$I$30000,$B$3:$B$30000,$B700,$C$3:$C$30000,$C700,$D$3:$D$30000,$D700))</f>
        <v>5.43847576794335E-005</v>
      </c>
      <c r="N700" s="10" t="n">
        <v>0</v>
      </c>
      <c r="O700" s="11" t="n">
        <f aca="false">N700/1000</f>
        <v>0</v>
      </c>
      <c r="P700" s="10" t="n">
        <v>0</v>
      </c>
      <c r="Q700" s="12" t="n">
        <f aca="false">P700/1000</f>
        <v>0</v>
      </c>
      <c r="R700" s="10" t="n">
        <v>9322465</v>
      </c>
      <c r="S700" s="10" t="n">
        <v>21179</v>
      </c>
    </row>
    <row r="701" customFormat="false" ht="15" hidden="false" customHeight="false" outlineLevel="0" collapsed="false">
      <c r="A701" s="3" t="s">
        <v>1073</v>
      </c>
      <c r="B701" s="2" t="s">
        <v>1074</v>
      </c>
      <c r="C701" s="2" t="n">
        <v>2024</v>
      </c>
      <c r="D701" s="2" t="s">
        <v>1512</v>
      </c>
      <c r="E701" s="3" t="s">
        <v>1513</v>
      </c>
      <c r="F701" s="2" t="n">
        <v>6</v>
      </c>
      <c r="G701" s="2" t="s">
        <v>147</v>
      </c>
      <c r="H701" s="3" t="s">
        <v>148</v>
      </c>
      <c r="I701" s="10" t="n">
        <v>222</v>
      </c>
      <c r="J701" s="11" t="n">
        <f aca="false">I701/1000</f>
        <v>0.222</v>
      </c>
      <c r="K701" s="10" t="n">
        <v>5</v>
      </c>
      <c r="L701" s="12" t="n">
        <f aca="false">K701/1000</f>
        <v>0.005</v>
      </c>
      <c r="M701" s="13" t="n">
        <f aca="false">IF(SUMIFS($I$3:$I$30000,$B$3:$B$30000,$B701,$C$3:$C$30000,$C701,$D$3:$D$30000,$D701)=0,0,I701/SUMIFS($I$3:$I$30000,$B$3:$B$30000,$B701,$C$3:$C$30000,$C701,$D$3:$D$30000,$D701))</f>
        <v>2.38134441909946E-005</v>
      </c>
      <c r="N701" s="10" t="n">
        <v>0</v>
      </c>
      <c r="O701" s="11" t="n">
        <f aca="false">N701/1000</f>
        <v>0</v>
      </c>
      <c r="P701" s="10" t="n">
        <v>0</v>
      </c>
      <c r="Q701" s="12" t="n">
        <f aca="false">P701/1000</f>
        <v>0</v>
      </c>
      <c r="R701" s="10" t="n">
        <v>9322465</v>
      </c>
      <c r="S701" s="10" t="n">
        <v>21179</v>
      </c>
    </row>
    <row r="702" customFormat="false" ht="15" hidden="false" customHeight="false" outlineLevel="0" collapsed="false">
      <c r="A702" s="3" t="s">
        <v>1073</v>
      </c>
      <c r="B702" s="2" t="s">
        <v>1074</v>
      </c>
      <c r="C702" s="2" t="n">
        <v>2024</v>
      </c>
      <c r="D702" s="2" t="s">
        <v>1512</v>
      </c>
      <c r="E702" s="3" t="s">
        <v>1513</v>
      </c>
      <c r="F702" s="2" t="n">
        <v>7</v>
      </c>
      <c r="G702" s="2" t="s">
        <v>247</v>
      </c>
      <c r="H702" s="3" t="s">
        <v>248</v>
      </c>
      <c r="I702" s="10" t="n">
        <v>0</v>
      </c>
      <c r="J702" s="11" t="n">
        <f aca="false">I702/1000</f>
        <v>0</v>
      </c>
      <c r="K702" s="10" t="n">
        <v>0</v>
      </c>
      <c r="L702" s="12" t="n">
        <f aca="false">K702/1000</f>
        <v>0</v>
      </c>
      <c r="M702" s="13" t="n">
        <f aca="false">IF(SUMIFS($I$3:$I$30000,$B$3:$B$30000,$B702,$C$3:$C$30000,$C702,$D$3:$D$30000,$D702)=0,0,I702/SUMIFS($I$3:$I$30000,$B$3:$B$30000,$B702,$C$3:$C$30000,$C702,$D$3:$D$30000,$D702))</f>
        <v>0</v>
      </c>
      <c r="N702" s="10" t="n">
        <v>91084</v>
      </c>
      <c r="O702" s="11" t="n">
        <f aca="false">N702/1000</f>
        <v>91.084</v>
      </c>
      <c r="P702" s="10" t="n">
        <v>200</v>
      </c>
      <c r="Q702" s="12" t="n">
        <f aca="false">P702/1000</f>
        <v>0.2</v>
      </c>
      <c r="R702" s="10" t="n">
        <v>9322465</v>
      </c>
      <c r="S702" s="10" t="n">
        <v>21179</v>
      </c>
    </row>
    <row r="703" customFormat="false" ht="15" hidden="false" customHeight="false" outlineLevel="0" collapsed="false">
      <c r="A703" s="3" t="s">
        <v>1073</v>
      </c>
      <c r="B703" s="2" t="s">
        <v>1074</v>
      </c>
      <c r="C703" s="2" t="n">
        <v>2025</v>
      </c>
      <c r="D703" s="2" t="s">
        <v>1510</v>
      </c>
      <c r="E703" s="3" t="s">
        <v>1511</v>
      </c>
      <c r="F703" s="2" t="n">
        <v>1</v>
      </c>
      <c r="G703" s="2" t="s">
        <v>142</v>
      </c>
      <c r="H703" s="3" t="s">
        <v>143</v>
      </c>
      <c r="I703" s="10" t="n">
        <v>645000</v>
      </c>
      <c r="J703" s="11" t="n">
        <f aca="false">I703/1000</f>
        <v>645</v>
      </c>
      <c r="K703" s="10" t="n">
        <v>1000</v>
      </c>
      <c r="L703" s="12" t="n">
        <f aca="false">K703/1000</f>
        <v>1</v>
      </c>
      <c r="M703" s="13" t="n">
        <f aca="false">IF(SUMIFS($I$3:$I$30000,$B$3:$B$30000,$B703,$C$3:$C$30000,$C703,$D$3:$D$30000,$D703)=0,0,I703/SUMIFS($I$3:$I$30000,$B$3:$B$30000,$B703,$C$3:$C$30000,$C703,$D$3:$D$30000,$D703))</f>
        <v>0.696332970232575</v>
      </c>
      <c r="N703" s="10" t="n">
        <v>513492</v>
      </c>
      <c r="O703" s="11" t="n">
        <f aca="false">N703/1000</f>
        <v>513.492</v>
      </c>
      <c r="P703" s="10" t="n">
        <v>1100</v>
      </c>
      <c r="Q703" s="12" t="n">
        <f aca="false">P703/1000</f>
        <v>1.1</v>
      </c>
      <c r="R703" s="10" t="n">
        <v>926281</v>
      </c>
      <c r="S703" s="10" t="n">
        <v>1374</v>
      </c>
    </row>
    <row r="704" customFormat="false" ht="15" hidden="false" customHeight="false" outlineLevel="0" collapsed="false">
      <c r="A704" s="3" t="s">
        <v>1073</v>
      </c>
      <c r="B704" s="2" t="s">
        <v>1074</v>
      </c>
      <c r="C704" s="2" t="n">
        <v>2025</v>
      </c>
      <c r="D704" s="2" t="s">
        <v>1510</v>
      </c>
      <c r="E704" s="3" t="s">
        <v>1511</v>
      </c>
      <c r="F704" s="2" t="n">
        <v>2</v>
      </c>
      <c r="G704" s="2" t="s">
        <v>102</v>
      </c>
      <c r="H704" s="3" t="s">
        <v>103</v>
      </c>
      <c r="I704" s="10" t="n">
        <v>227614</v>
      </c>
      <c r="J704" s="11" t="n">
        <f aca="false">I704/1000</f>
        <v>227.614</v>
      </c>
      <c r="K704" s="10" t="n">
        <v>262</v>
      </c>
      <c r="L704" s="12" t="n">
        <f aca="false">K704/1000</f>
        <v>0.262</v>
      </c>
      <c r="M704" s="13" t="n">
        <f aca="false">IF(SUMIFS($I$3:$I$30000,$B$3:$B$30000,$B704,$C$3:$C$30000,$C704,$D$3:$D$30000,$D704)=0,0,I704/SUMIFS($I$3:$I$30000,$B$3:$B$30000,$B704,$C$3:$C$30000,$C704,$D$3:$D$30000,$D704))</f>
        <v>0.245728887886073</v>
      </c>
      <c r="N704" s="10" t="n">
        <v>820802</v>
      </c>
      <c r="O704" s="11" t="n">
        <f aca="false">N704/1000</f>
        <v>820.802</v>
      </c>
      <c r="P704" s="10" t="n">
        <v>1701</v>
      </c>
      <c r="Q704" s="12" t="n">
        <f aca="false">P704/1000</f>
        <v>1.701</v>
      </c>
      <c r="R704" s="10" t="n">
        <v>926281</v>
      </c>
      <c r="S704" s="10" t="n">
        <v>1374</v>
      </c>
    </row>
    <row r="705" customFormat="false" ht="15" hidden="false" customHeight="false" outlineLevel="0" collapsed="false">
      <c r="A705" s="3" t="s">
        <v>1073</v>
      </c>
      <c r="B705" s="2" t="s">
        <v>1074</v>
      </c>
      <c r="C705" s="2" t="n">
        <v>2025</v>
      </c>
      <c r="D705" s="2" t="s">
        <v>1510</v>
      </c>
      <c r="E705" s="3" t="s">
        <v>1511</v>
      </c>
      <c r="F705" s="2" t="n">
        <v>3</v>
      </c>
      <c r="G705" s="2" t="s">
        <v>97</v>
      </c>
      <c r="H705" s="3" t="s">
        <v>98</v>
      </c>
      <c r="I705" s="10" t="n">
        <v>45698</v>
      </c>
      <c r="J705" s="11" t="n">
        <f aca="false">I705/1000</f>
        <v>45.698</v>
      </c>
      <c r="K705" s="10" t="n">
        <v>64</v>
      </c>
      <c r="L705" s="12" t="n">
        <f aca="false">K705/1000</f>
        <v>0.064</v>
      </c>
      <c r="M705" s="13" t="n">
        <f aca="false">IF(SUMIFS($I$3:$I$30000,$B$3:$B$30000,$B705,$C$3:$C$30000,$C705,$D$3:$D$30000,$D705)=0,0,I705/SUMIFS($I$3:$I$30000,$B$3:$B$30000,$B705,$C$3:$C$30000,$C705,$D$3:$D$30000,$D705))</f>
        <v>0.0493349210444779</v>
      </c>
      <c r="N705" s="10" t="n">
        <v>0</v>
      </c>
      <c r="O705" s="11" t="n">
        <f aca="false">N705/1000</f>
        <v>0</v>
      </c>
      <c r="P705" s="10" t="n">
        <v>0</v>
      </c>
      <c r="Q705" s="12" t="n">
        <f aca="false">P705/1000</f>
        <v>0</v>
      </c>
      <c r="R705" s="10" t="n">
        <v>926281</v>
      </c>
      <c r="S705" s="10" t="n">
        <v>1374</v>
      </c>
    </row>
    <row r="706" customFormat="false" ht="15" hidden="false" customHeight="false" outlineLevel="0" collapsed="false">
      <c r="A706" s="3" t="s">
        <v>1073</v>
      </c>
      <c r="B706" s="2" t="s">
        <v>1074</v>
      </c>
      <c r="C706" s="2" t="n">
        <v>2025</v>
      </c>
      <c r="D706" s="2" t="s">
        <v>1510</v>
      </c>
      <c r="E706" s="3" t="s">
        <v>1511</v>
      </c>
      <c r="F706" s="2" t="n">
        <v>4</v>
      </c>
      <c r="G706" s="2" t="s">
        <v>247</v>
      </c>
      <c r="H706" s="3" t="s">
        <v>248</v>
      </c>
      <c r="I706" s="10" t="n">
        <v>4015</v>
      </c>
      <c r="J706" s="11" t="n">
        <f aca="false">I706/1000</f>
        <v>4.015</v>
      </c>
      <c r="K706" s="10" t="n">
        <v>0</v>
      </c>
      <c r="L706" s="12" t="n">
        <f aca="false">K706/1000</f>
        <v>0</v>
      </c>
      <c r="M706" s="13" t="n">
        <f aca="false">IF(SUMIFS($I$3:$I$30000,$B$3:$B$30000,$B706,$C$3:$C$30000,$C706,$D$3:$D$30000,$D706)=0,0,I706/SUMIFS($I$3:$I$30000,$B$3:$B$30000,$B706,$C$3:$C$30000,$C706,$D$3:$D$30000,$D706))</f>
        <v>0.00433453779144774</v>
      </c>
      <c r="N706" s="10" t="n">
        <v>0</v>
      </c>
      <c r="O706" s="11" t="n">
        <f aca="false">N706/1000</f>
        <v>0</v>
      </c>
      <c r="P706" s="10" t="n">
        <v>0</v>
      </c>
      <c r="Q706" s="12" t="n">
        <f aca="false">P706/1000</f>
        <v>0</v>
      </c>
      <c r="R706" s="10" t="n">
        <v>926281</v>
      </c>
      <c r="S706" s="10" t="n">
        <v>1374</v>
      </c>
    </row>
    <row r="707" customFormat="false" ht="15" hidden="false" customHeight="false" outlineLevel="0" collapsed="false">
      <c r="A707" s="3" t="s">
        <v>1073</v>
      </c>
      <c r="B707" s="2" t="s">
        <v>1074</v>
      </c>
      <c r="C707" s="2" t="n">
        <v>2025</v>
      </c>
      <c r="D707" s="2" t="s">
        <v>1510</v>
      </c>
      <c r="E707" s="3" t="s">
        <v>1511</v>
      </c>
      <c r="F707" s="2" t="n">
        <v>5</v>
      </c>
      <c r="G707" s="2" t="s">
        <v>162</v>
      </c>
      <c r="H707" s="3" t="s">
        <v>163</v>
      </c>
      <c r="I707" s="10" t="n">
        <v>2024</v>
      </c>
      <c r="J707" s="11" t="n">
        <f aca="false">I707/1000</f>
        <v>2.024</v>
      </c>
      <c r="K707" s="10" t="n">
        <v>2</v>
      </c>
      <c r="L707" s="12" t="n">
        <f aca="false">K707/1000</f>
        <v>0.002</v>
      </c>
      <c r="M707" s="13" t="n">
        <f aca="false">IF(SUMIFS($I$3:$I$30000,$B$3:$B$30000,$B707,$C$3:$C$30000,$C707,$D$3:$D$30000,$D707)=0,0,I707/SUMIFS($I$3:$I$30000,$B$3:$B$30000,$B707,$C$3:$C$30000,$C707,$D$3:$D$30000,$D707))</f>
        <v>0.00218508206472982</v>
      </c>
      <c r="N707" s="10" t="n">
        <v>0</v>
      </c>
      <c r="O707" s="11" t="n">
        <f aca="false">N707/1000</f>
        <v>0</v>
      </c>
      <c r="P707" s="10" t="n">
        <v>0</v>
      </c>
      <c r="Q707" s="12" t="n">
        <f aca="false">P707/1000</f>
        <v>0</v>
      </c>
      <c r="R707" s="10" t="n">
        <v>926281</v>
      </c>
      <c r="S707" s="10" t="n">
        <v>1374</v>
      </c>
    </row>
    <row r="708" customFormat="false" ht="15" hidden="false" customHeight="false" outlineLevel="0" collapsed="false">
      <c r="A708" s="3" t="s">
        <v>1073</v>
      </c>
      <c r="B708" s="2" t="s">
        <v>1074</v>
      </c>
      <c r="C708" s="2" t="n">
        <v>2025</v>
      </c>
      <c r="D708" s="2" t="s">
        <v>1510</v>
      </c>
      <c r="E708" s="3" t="s">
        <v>1511</v>
      </c>
      <c r="F708" s="2" t="n">
        <v>6</v>
      </c>
      <c r="G708" s="2" t="s">
        <v>727</v>
      </c>
      <c r="H708" s="3" t="s">
        <v>728</v>
      </c>
      <c r="I708" s="10" t="n">
        <v>1343</v>
      </c>
      <c r="J708" s="11" t="n">
        <f aca="false">I708/1000</f>
        <v>1.343</v>
      </c>
      <c r="K708" s="10" t="n">
        <v>0</v>
      </c>
      <c r="L708" s="12" t="n">
        <f aca="false">K708/1000</f>
        <v>0</v>
      </c>
      <c r="M708" s="13" t="n">
        <f aca="false">IF(SUMIFS($I$3:$I$30000,$B$3:$B$30000,$B708,$C$3:$C$30000,$C708,$D$3:$D$30000,$D708)=0,0,I708/SUMIFS($I$3:$I$30000,$B$3:$B$30000,$B708,$C$3:$C$30000,$C708,$D$3:$D$30000,$D708))</f>
        <v>0.00144988399848426</v>
      </c>
      <c r="N708" s="10" t="n">
        <v>0</v>
      </c>
      <c r="O708" s="11" t="n">
        <f aca="false">N708/1000</f>
        <v>0</v>
      </c>
      <c r="P708" s="10" t="n">
        <v>0</v>
      </c>
      <c r="Q708" s="12" t="n">
        <f aca="false">P708/1000</f>
        <v>0</v>
      </c>
      <c r="R708" s="10" t="n">
        <v>926281</v>
      </c>
      <c r="S708" s="10" t="n">
        <v>1374</v>
      </c>
    </row>
    <row r="709" customFormat="false" ht="15" hidden="false" customHeight="false" outlineLevel="0" collapsed="false">
      <c r="A709" s="3" t="s">
        <v>1073</v>
      </c>
      <c r="B709" s="2" t="s">
        <v>1074</v>
      </c>
      <c r="C709" s="2" t="n">
        <v>2025</v>
      </c>
      <c r="D709" s="2" t="s">
        <v>1510</v>
      </c>
      <c r="E709" s="3" t="s">
        <v>1511</v>
      </c>
      <c r="F709" s="2" t="n">
        <v>7</v>
      </c>
      <c r="G709" s="2" t="s">
        <v>107</v>
      </c>
      <c r="H709" s="3" t="s">
        <v>108</v>
      </c>
      <c r="I709" s="10" t="n">
        <v>322</v>
      </c>
      <c r="J709" s="11" t="n">
        <f aca="false">I709/1000</f>
        <v>0.322</v>
      </c>
      <c r="K709" s="10" t="n">
        <v>46</v>
      </c>
      <c r="L709" s="12" t="n">
        <f aca="false">K709/1000</f>
        <v>0.046</v>
      </c>
      <c r="M709" s="13" t="n">
        <f aca="false">IF(SUMIFS($I$3:$I$30000,$B$3:$B$30000,$B709,$C$3:$C$30000,$C709,$D$3:$D$30000,$D709)=0,0,I709/SUMIFS($I$3:$I$30000,$B$3:$B$30000,$B709,$C$3:$C$30000,$C709,$D$3:$D$30000,$D709))</f>
        <v>0.000347626692116107</v>
      </c>
      <c r="N709" s="10" t="n">
        <v>0</v>
      </c>
      <c r="O709" s="11" t="n">
        <f aca="false">N709/1000</f>
        <v>0</v>
      </c>
      <c r="P709" s="10" t="n">
        <v>0</v>
      </c>
      <c r="Q709" s="12" t="n">
        <f aca="false">P709/1000</f>
        <v>0</v>
      </c>
      <c r="R709" s="10" t="n">
        <v>926281</v>
      </c>
      <c r="S709" s="10" t="n">
        <v>1374</v>
      </c>
    </row>
    <row r="710" customFormat="false" ht="15" hidden="false" customHeight="false" outlineLevel="0" collapsed="false">
      <c r="A710" s="3" t="s">
        <v>1073</v>
      </c>
      <c r="B710" s="2" t="s">
        <v>1074</v>
      </c>
      <c r="C710" s="2" t="n">
        <v>2025</v>
      </c>
      <c r="D710" s="2" t="s">
        <v>1510</v>
      </c>
      <c r="E710" s="3" t="s">
        <v>1511</v>
      </c>
      <c r="F710" s="2" t="n">
        <v>8</v>
      </c>
      <c r="G710" s="2" t="s">
        <v>1231</v>
      </c>
      <c r="H710" s="3" t="s">
        <v>1232</v>
      </c>
      <c r="I710" s="10" t="n">
        <v>265</v>
      </c>
      <c r="J710" s="11" t="n">
        <f aca="false">I710/1000</f>
        <v>0.265</v>
      </c>
      <c r="K710" s="10" t="n">
        <v>0</v>
      </c>
      <c r="L710" s="12" t="n">
        <f aca="false">K710/1000</f>
        <v>0</v>
      </c>
      <c r="M710" s="13" t="n">
        <f aca="false">IF(SUMIFS($I$3:$I$30000,$B$3:$B$30000,$B710,$C$3:$C$30000,$C710,$D$3:$D$30000,$D710)=0,0,I710/SUMIFS($I$3:$I$30000,$B$3:$B$30000,$B710,$C$3:$C$30000,$C710,$D$3:$D$30000,$D710))</f>
        <v>0.000286090290095554</v>
      </c>
      <c r="N710" s="10" t="n">
        <v>0</v>
      </c>
      <c r="O710" s="11" t="n">
        <f aca="false">N710/1000</f>
        <v>0</v>
      </c>
      <c r="P710" s="10" t="n">
        <v>0</v>
      </c>
      <c r="Q710" s="12" t="n">
        <f aca="false">P710/1000</f>
        <v>0</v>
      </c>
      <c r="R710" s="10" t="n">
        <v>926281</v>
      </c>
      <c r="S710" s="10" t="n">
        <v>1374</v>
      </c>
    </row>
    <row r="711" customFormat="false" ht="15" hidden="false" customHeight="false" outlineLevel="0" collapsed="false">
      <c r="A711" s="3" t="s">
        <v>1073</v>
      </c>
      <c r="B711" s="2" t="s">
        <v>1074</v>
      </c>
      <c r="C711" s="2" t="n">
        <v>2025</v>
      </c>
      <c r="D711" s="2" t="s">
        <v>1510</v>
      </c>
      <c r="E711" s="3" t="s">
        <v>1511</v>
      </c>
      <c r="F711" s="2" t="n">
        <v>9</v>
      </c>
      <c r="G711" s="2" t="s">
        <v>422</v>
      </c>
      <c r="H711" s="3" t="s">
        <v>423</v>
      </c>
      <c r="I711" s="10" t="n">
        <v>0</v>
      </c>
      <c r="J711" s="11" t="n">
        <f aca="false">I711/1000</f>
        <v>0</v>
      </c>
      <c r="K711" s="10" t="n">
        <v>0</v>
      </c>
      <c r="L711" s="12" t="n">
        <f aca="false">K711/1000</f>
        <v>0</v>
      </c>
      <c r="M711" s="13" t="n">
        <f aca="false">IF(SUMIFS($I$3:$I$30000,$B$3:$B$30000,$B711,$C$3:$C$30000,$C711,$D$3:$D$30000,$D711)=0,0,I711/SUMIFS($I$3:$I$30000,$B$3:$B$30000,$B711,$C$3:$C$30000,$C711,$D$3:$D$30000,$D711))</f>
        <v>0</v>
      </c>
      <c r="N711" s="10" t="n">
        <v>205</v>
      </c>
      <c r="O711" s="11" t="n">
        <f aca="false">N711/1000</f>
        <v>0.205</v>
      </c>
      <c r="P711" s="10" t="n">
        <v>0</v>
      </c>
      <c r="Q711" s="12" t="n">
        <f aca="false">P711/1000</f>
        <v>0</v>
      </c>
      <c r="R711" s="10" t="n">
        <v>926281</v>
      </c>
      <c r="S711" s="10" t="n">
        <v>1374</v>
      </c>
    </row>
    <row r="712" customFormat="false" ht="15" hidden="false" customHeight="false" outlineLevel="0" collapsed="false">
      <c r="A712" s="3" t="s">
        <v>1073</v>
      </c>
      <c r="B712" s="2" t="s">
        <v>1074</v>
      </c>
      <c r="C712" s="2" t="n">
        <v>2025</v>
      </c>
      <c r="D712" s="2" t="s">
        <v>1510</v>
      </c>
      <c r="E712" s="3" t="s">
        <v>1511</v>
      </c>
      <c r="F712" s="2" t="n">
        <v>10</v>
      </c>
      <c r="G712" s="2" t="s">
        <v>147</v>
      </c>
      <c r="H712" s="3" t="s">
        <v>148</v>
      </c>
      <c r="I712" s="10" t="n">
        <v>0</v>
      </c>
      <c r="J712" s="11" t="n">
        <f aca="false">I712/1000</f>
        <v>0</v>
      </c>
      <c r="K712" s="10" t="n">
        <v>0</v>
      </c>
      <c r="L712" s="12" t="n">
        <f aca="false">K712/1000</f>
        <v>0</v>
      </c>
      <c r="M712" s="13" t="n">
        <f aca="false">IF(SUMIFS($I$3:$I$30000,$B$3:$B$30000,$B712,$C$3:$C$30000,$C712,$D$3:$D$30000,$D712)=0,0,I712/SUMIFS($I$3:$I$30000,$B$3:$B$30000,$B712,$C$3:$C$30000,$C712,$D$3:$D$30000,$D712))</f>
        <v>0</v>
      </c>
      <c r="N712" s="10" t="n">
        <v>20339</v>
      </c>
      <c r="O712" s="11" t="n">
        <f aca="false">N712/1000</f>
        <v>20.339</v>
      </c>
      <c r="P712" s="10" t="n">
        <v>42</v>
      </c>
      <c r="Q712" s="12" t="n">
        <f aca="false">P712/1000</f>
        <v>0.042</v>
      </c>
      <c r="R712" s="10" t="n">
        <v>926281</v>
      </c>
      <c r="S712" s="10" t="n">
        <v>1374</v>
      </c>
    </row>
    <row r="713" customFormat="false" ht="15" hidden="false" customHeight="false" outlineLevel="0" collapsed="false">
      <c r="A713" s="3" t="s">
        <v>1073</v>
      </c>
      <c r="B713" s="2" t="s">
        <v>1074</v>
      </c>
      <c r="C713" s="2" t="n">
        <v>2025</v>
      </c>
      <c r="D713" s="2" t="s">
        <v>1510</v>
      </c>
      <c r="E713" s="3" t="s">
        <v>1511</v>
      </c>
      <c r="F713" s="2" t="n">
        <v>11</v>
      </c>
      <c r="G713" s="2" t="s">
        <v>197</v>
      </c>
      <c r="H713" s="3" t="s">
        <v>198</v>
      </c>
      <c r="I713" s="10" t="n">
        <v>0</v>
      </c>
      <c r="J713" s="11" t="n">
        <f aca="false">I713/1000</f>
        <v>0</v>
      </c>
      <c r="K713" s="10" t="n">
        <v>0</v>
      </c>
      <c r="L713" s="12" t="n">
        <f aca="false">K713/1000</f>
        <v>0</v>
      </c>
      <c r="M713" s="13" t="n">
        <f aca="false">IF(SUMIFS($I$3:$I$30000,$B$3:$B$30000,$B713,$C$3:$C$30000,$C713,$D$3:$D$30000,$D713)=0,0,I713/SUMIFS($I$3:$I$30000,$B$3:$B$30000,$B713,$C$3:$C$30000,$C713,$D$3:$D$30000,$D713))</f>
        <v>0</v>
      </c>
      <c r="N713" s="10" t="n">
        <v>106</v>
      </c>
      <c r="O713" s="11" t="n">
        <f aca="false">N713/1000</f>
        <v>0.106</v>
      </c>
      <c r="P713" s="10" t="n">
        <v>0</v>
      </c>
      <c r="Q713" s="12" t="n">
        <f aca="false">P713/1000</f>
        <v>0</v>
      </c>
      <c r="R713" s="10" t="n">
        <v>926281</v>
      </c>
      <c r="S713" s="10" t="n">
        <v>1374</v>
      </c>
    </row>
    <row r="714" customFormat="false" ht="15" hidden="false" customHeight="false" outlineLevel="0" collapsed="false">
      <c r="A714" s="3" t="s">
        <v>1073</v>
      </c>
      <c r="B714" s="2" t="s">
        <v>1074</v>
      </c>
      <c r="C714" s="2" t="n">
        <v>2025</v>
      </c>
      <c r="D714" s="2" t="s">
        <v>1510</v>
      </c>
      <c r="E714" s="3" t="s">
        <v>1511</v>
      </c>
      <c r="F714" s="2" t="n">
        <v>12</v>
      </c>
      <c r="G714" s="2" t="s">
        <v>132</v>
      </c>
      <c r="H714" s="3" t="s">
        <v>133</v>
      </c>
      <c r="I714" s="10" t="n">
        <v>0</v>
      </c>
      <c r="J714" s="11" t="n">
        <f aca="false">I714/1000</f>
        <v>0</v>
      </c>
      <c r="K714" s="10" t="n">
        <v>0</v>
      </c>
      <c r="L714" s="12" t="n">
        <f aca="false">K714/1000</f>
        <v>0</v>
      </c>
      <c r="M714" s="13" t="n">
        <f aca="false">IF(SUMIFS($I$3:$I$30000,$B$3:$B$30000,$B714,$C$3:$C$30000,$C714,$D$3:$D$30000,$D714)=0,0,I714/SUMIFS($I$3:$I$30000,$B$3:$B$30000,$B714,$C$3:$C$30000,$C714,$D$3:$D$30000,$D714))</f>
        <v>0</v>
      </c>
      <c r="N714" s="10" t="n">
        <v>15559</v>
      </c>
      <c r="O714" s="11" t="n">
        <f aca="false">N714/1000</f>
        <v>15.559</v>
      </c>
      <c r="P714" s="10" t="n">
        <v>53</v>
      </c>
      <c r="Q714" s="12" t="n">
        <f aca="false">P714/1000</f>
        <v>0.053</v>
      </c>
      <c r="R714" s="10" t="n">
        <v>926281</v>
      </c>
      <c r="S714" s="10" t="n">
        <v>1374</v>
      </c>
    </row>
    <row r="715" customFormat="false" ht="15" hidden="false" customHeight="false" outlineLevel="0" collapsed="false">
      <c r="A715" s="3" t="s">
        <v>1073</v>
      </c>
      <c r="B715" s="2" t="s">
        <v>1074</v>
      </c>
      <c r="C715" s="2" t="n">
        <v>2025</v>
      </c>
      <c r="D715" s="2" t="s">
        <v>1510</v>
      </c>
      <c r="E715" s="3" t="s">
        <v>1511</v>
      </c>
      <c r="F715" s="2" t="n">
        <v>13</v>
      </c>
      <c r="G715" s="2" t="s">
        <v>171</v>
      </c>
      <c r="H715" s="3" t="s">
        <v>172</v>
      </c>
      <c r="I715" s="10" t="n">
        <v>0</v>
      </c>
      <c r="J715" s="11" t="n">
        <f aca="false">I715/1000</f>
        <v>0</v>
      </c>
      <c r="K715" s="10" t="n">
        <v>0</v>
      </c>
      <c r="L715" s="12" t="n">
        <f aca="false">K715/1000</f>
        <v>0</v>
      </c>
      <c r="M715" s="13" t="n">
        <f aca="false">IF(SUMIFS($I$3:$I$30000,$B$3:$B$30000,$B715,$C$3:$C$30000,$C715,$D$3:$D$30000,$D715)=0,0,I715/SUMIFS($I$3:$I$30000,$B$3:$B$30000,$B715,$C$3:$C$30000,$C715,$D$3:$D$30000,$D715))</f>
        <v>0</v>
      </c>
      <c r="N715" s="10" t="n">
        <v>114855</v>
      </c>
      <c r="O715" s="11" t="n">
        <f aca="false">N715/1000</f>
        <v>114.855</v>
      </c>
      <c r="P715" s="10" t="n">
        <v>100</v>
      </c>
      <c r="Q715" s="12" t="n">
        <f aca="false">P715/1000</f>
        <v>0.1</v>
      </c>
      <c r="R715" s="10" t="n">
        <v>926281</v>
      </c>
      <c r="S715" s="10" t="n">
        <v>1374</v>
      </c>
    </row>
    <row r="716" customFormat="false" ht="15" hidden="false" customHeight="false" outlineLevel="0" collapsed="false">
      <c r="A716" s="3" t="s">
        <v>1073</v>
      </c>
      <c r="B716" s="2" t="s">
        <v>1074</v>
      </c>
      <c r="C716" s="2" t="n">
        <v>2025</v>
      </c>
      <c r="D716" s="2" t="s">
        <v>1510</v>
      </c>
      <c r="E716" s="3" t="s">
        <v>1511</v>
      </c>
      <c r="F716" s="2" t="n">
        <v>14</v>
      </c>
      <c r="G716" s="2" t="s">
        <v>180</v>
      </c>
      <c r="H716" s="3" t="s">
        <v>181</v>
      </c>
      <c r="I716" s="10" t="n">
        <v>0</v>
      </c>
      <c r="J716" s="11" t="n">
        <f aca="false">I716/1000</f>
        <v>0</v>
      </c>
      <c r="K716" s="10" t="n">
        <v>0</v>
      </c>
      <c r="L716" s="12" t="n">
        <f aca="false">K716/1000</f>
        <v>0</v>
      </c>
      <c r="M716" s="13" t="n">
        <f aca="false">IF(SUMIFS($I$3:$I$30000,$B$3:$B$30000,$B716,$C$3:$C$30000,$C716,$D$3:$D$30000,$D716)=0,0,I716/SUMIFS($I$3:$I$30000,$B$3:$B$30000,$B716,$C$3:$C$30000,$C716,$D$3:$D$30000,$D716))</f>
        <v>0</v>
      </c>
      <c r="N716" s="10" t="n">
        <v>130</v>
      </c>
      <c r="O716" s="11" t="n">
        <f aca="false">N716/1000</f>
        <v>0.13</v>
      </c>
      <c r="P716" s="10" t="n">
        <v>0</v>
      </c>
      <c r="Q716" s="12" t="n">
        <f aca="false">P716/1000</f>
        <v>0</v>
      </c>
      <c r="R716" s="10" t="n">
        <v>926281</v>
      </c>
      <c r="S716" s="10" t="n">
        <v>1374</v>
      </c>
    </row>
    <row r="717" customFormat="false" ht="15" hidden="false" customHeight="false" outlineLevel="0" collapsed="false">
      <c r="A717" s="3" t="s">
        <v>1073</v>
      </c>
      <c r="B717" s="2" t="s">
        <v>1074</v>
      </c>
      <c r="C717" s="2" t="n">
        <v>2025</v>
      </c>
      <c r="D717" s="2" t="s">
        <v>1510</v>
      </c>
      <c r="E717" s="3" t="s">
        <v>1511</v>
      </c>
      <c r="F717" s="2" t="n">
        <v>15</v>
      </c>
      <c r="G717" s="2" t="s">
        <v>205</v>
      </c>
      <c r="H717" s="3" t="s">
        <v>206</v>
      </c>
      <c r="I717" s="10" t="n">
        <v>0</v>
      </c>
      <c r="J717" s="11" t="n">
        <f aca="false">I717/1000</f>
        <v>0</v>
      </c>
      <c r="K717" s="10" t="n">
        <v>0</v>
      </c>
      <c r="L717" s="12" t="n">
        <f aca="false">K717/1000</f>
        <v>0</v>
      </c>
      <c r="M717" s="13" t="n">
        <f aca="false">IF(SUMIFS($I$3:$I$30000,$B$3:$B$30000,$B717,$C$3:$C$30000,$C717,$D$3:$D$30000,$D717)=0,0,I717/SUMIFS($I$3:$I$30000,$B$3:$B$30000,$B717,$C$3:$C$30000,$C717,$D$3:$D$30000,$D717))</f>
        <v>0</v>
      </c>
      <c r="N717" s="10" t="n">
        <v>42463</v>
      </c>
      <c r="O717" s="11" t="n">
        <f aca="false">N717/1000</f>
        <v>42.463</v>
      </c>
      <c r="P717" s="10" t="n">
        <v>70</v>
      </c>
      <c r="Q717" s="12" t="n">
        <f aca="false">P717/1000</f>
        <v>0.07</v>
      </c>
      <c r="R717" s="10" t="n">
        <v>926281</v>
      </c>
      <c r="S717" s="10" t="n">
        <v>1374</v>
      </c>
    </row>
    <row r="718" customFormat="false" ht="15" hidden="false" customHeight="false" outlineLevel="0" collapsed="false">
      <c r="A718" s="3" t="s">
        <v>1073</v>
      </c>
      <c r="B718" s="2" t="s">
        <v>1074</v>
      </c>
      <c r="C718" s="2" t="n">
        <v>2025</v>
      </c>
      <c r="D718" s="2" t="s">
        <v>1510</v>
      </c>
      <c r="E718" s="3" t="s">
        <v>1511</v>
      </c>
      <c r="F718" s="2" t="n">
        <v>16</v>
      </c>
      <c r="G718" s="2" t="s">
        <v>210</v>
      </c>
      <c r="H718" s="3" t="s">
        <v>211</v>
      </c>
      <c r="I718" s="10" t="n">
        <v>0</v>
      </c>
      <c r="J718" s="11" t="n">
        <f aca="false">I718/1000</f>
        <v>0</v>
      </c>
      <c r="K718" s="10" t="n">
        <v>0</v>
      </c>
      <c r="L718" s="12" t="n">
        <f aca="false">K718/1000</f>
        <v>0</v>
      </c>
      <c r="M718" s="13" t="n">
        <f aca="false">IF(SUMIFS($I$3:$I$30000,$B$3:$B$30000,$B718,$C$3:$C$30000,$C718,$D$3:$D$30000,$D718)=0,0,I718/SUMIFS($I$3:$I$30000,$B$3:$B$30000,$B718,$C$3:$C$30000,$C718,$D$3:$D$30000,$D718))</f>
        <v>0</v>
      </c>
      <c r="N718" s="10" t="n">
        <v>368897</v>
      </c>
      <c r="O718" s="11" t="n">
        <f aca="false">N718/1000</f>
        <v>368.897</v>
      </c>
      <c r="P718" s="10" t="n">
        <v>560</v>
      </c>
      <c r="Q718" s="12" t="n">
        <f aca="false">P718/1000</f>
        <v>0.56</v>
      </c>
      <c r="R718" s="10" t="n">
        <v>926281</v>
      </c>
      <c r="S718" s="10" t="n">
        <v>1374</v>
      </c>
    </row>
    <row r="719" customFormat="false" ht="15" hidden="false" customHeight="false" outlineLevel="0" collapsed="false">
      <c r="A719" s="3" t="s">
        <v>1073</v>
      </c>
      <c r="B719" s="2" t="s">
        <v>1074</v>
      </c>
      <c r="C719" s="2" t="n">
        <v>2025</v>
      </c>
      <c r="D719" s="2" t="s">
        <v>1512</v>
      </c>
      <c r="E719" s="3" t="s">
        <v>1513</v>
      </c>
      <c r="F719" s="2" t="n">
        <v>1</v>
      </c>
      <c r="G719" s="2" t="s">
        <v>107</v>
      </c>
      <c r="H719" s="3" t="s">
        <v>108</v>
      </c>
      <c r="I719" s="10" t="n">
        <v>647583</v>
      </c>
      <c r="J719" s="11" t="n">
        <f aca="false">I719/1000</f>
        <v>647.583</v>
      </c>
      <c r="K719" s="10" t="n">
        <v>1676</v>
      </c>
      <c r="L719" s="12" t="n">
        <f aca="false">K719/1000</f>
        <v>1.676</v>
      </c>
      <c r="M719" s="13" t="n">
        <f aca="false">IF(SUMIFS($I$3:$I$30000,$B$3:$B$30000,$B719,$C$3:$C$30000,$C719,$D$3:$D$30000,$D719)=0,0,I719/SUMIFS($I$3:$I$30000,$B$3:$B$30000,$B719,$C$3:$C$30000,$C719,$D$3:$D$30000,$D719))</f>
        <v>0.414438001301713</v>
      </c>
      <c r="N719" s="10" t="n">
        <v>2</v>
      </c>
      <c r="O719" s="11" t="n">
        <f aca="false">N719/1000</f>
        <v>0.002</v>
      </c>
      <c r="P719" s="10" t="n">
        <v>3</v>
      </c>
      <c r="Q719" s="12" t="n">
        <f aca="false">P719/1000</f>
        <v>0.003</v>
      </c>
      <c r="R719" s="10" t="n">
        <v>1562557</v>
      </c>
      <c r="S719" s="10" t="n">
        <v>2070</v>
      </c>
    </row>
    <row r="720" customFormat="false" ht="15" hidden="false" customHeight="false" outlineLevel="0" collapsed="false">
      <c r="A720" s="3" t="s">
        <v>1073</v>
      </c>
      <c r="B720" s="2" t="s">
        <v>1074</v>
      </c>
      <c r="C720" s="2" t="n">
        <v>2025</v>
      </c>
      <c r="D720" s="2" t="s">
        <v>1512</v>
      </c>
      <c r="E720" s="3" t="s">
        <v>1513</v>
      </c>
      <c r="F720" s="2" t="n">
        <v>2</v>
      </c>
      <c r="G720" s="2" t="s">
        <v>97</v>
      </c>
      <c r="H720" s="3" t="s">
        <v>98</v>
      </c>
      <c r="I720" s="10" t="n">
        <v>558417</v>
      </c>
      <c r="J720" s="11" t="n">
        <f aca="false">I720/1000</f>
        <v>558.417</v>
      </c>
      <c r="K720" s="10" t="n">
        <v>85</v>
      </c>
      <c r="L720" s="12" t="n">
        <f aca="false">K720/1000</f>
        <v>0.085</v>
      </c>
      <c r="M720" s="13" t="n">
        <f aca="false">IF(SUMIFS($I$3:$I$30000,$B$3:$B$30000,$B720,$C$3:$C$30000,$C720,$D$3:$D$30000,$D720)=0,0,I720/SUMIFS($I$3:$I$30000,$B$3:$B$30000,$B720,$C$3:$C$30000,$C720,$D$3:$D$30000,$D720))</f>
        <v>0.357373843002207</v>
      </c>
      <c r="N720" s="10" t="n">
        <v>49340</v>
      </c>
      <c r="O720" s="11" t="n">
        <f aca="false">N720/1000</f>
        <v>49.34</v>
      </c>
      <c r="P720" s="10" t="n">
        <v>332</v>
      </c>
      <c r="Q720" s="12" t="n">
        <f aca="false">P720/1000</f>
        <v>0.332</v>
      </c>
      <c r="R720" s="10" t="n">
        <v>1562557</v>
      </c>
      <c r="S720" s="10" t="n">
        <v>2070</v>
      </c>
    </row>
    <row r="721" customFormat="false" ht="15" hidden="false" customHeight="false" outlineLevel="0" collapsed="false">
      <c r="A721" s="3" t="s">
        <v>1073</v>
      </c>
      <c r="B721" s="2" t="s">
        <v>1074</v>
      </c>
      <c r="C721" s="2" t="n">
        <v>2025</v>
      </c>
      <c r="D721" s="2" t="s">
        <v>1512</v>
      </c>
      <c r="E721" s="3" t="s">
        <v>1513</v>
      </c>
      <c r="F721" s="2" t="n">
        <v>3</v>
      </c>
      <c r="G721" s="2" t="s">
        <v>102</v>
      </c>
      <c r="H721" s="3" t="s">
        <v>103</v>
      </c>
      <c r="I721" s="10" t="n">
        <v>226626</v>
      </c>
      <c r="J721" s="11" t="n">
        <f aca="false">I721/1000</f>
        <v>226.626</v>
      </c>
      <c r="K721" s="10" t="n">
        <v>102</v>
      </c>
      <c r="L721" s="12" t="n">
        <f aca="false">K721/1000</f>
        <v>0.102</v>
      </c>
      <c r="M721" s="13" t="n">
        <f aca="false">IF(SUMIFS($I$3:$I$30000,$B$3:$B$30000,$B721,$C$3:$C$30000,$C721,$D$3:$D$30000,$D721)=0,0,I721/SUMIFS($I$3:$I$30000,$B$3:$B$30000,$B721,$C$3:$C$30000,$C721,$D$3:$D$30000,$D721))</f>
        <v>0.145035349110464</v>
      </c>
      <c r="N721" s="10" t="n">
        <v>722491</v>
      </c>
      <c r="O721" s="11" t="n">
        <f aca="false">N721/1000</f>
        <v>722.491</v>
      </c>
      <c r="P721" s="10" t="n">
        <v>1382</v>
      </c>
      <c r="Q721" s="12" t="n">
        <f aca="false">P721/1000</f>
        <v>1.382</v>
      </c>
      <c r="R721" s="10" t="n">
        <v>1562557</v>
      </c>
      <c r="S721" s="10" t="n">
        <v>2070</v>
      </c>
    </row>
    <row r="722" customFormat="false" ht="15" hidden="false" customHeight="false" outlineLevel="0" collapsed="false">
      <c r="A722" s="3" t="s">
        <v>1073</v>
      </c>
      <c r="B722" s="2" t="s">
        <v>1074</v>
      </c>
      <c r="C722" s="2" t="n">
        <v>2025</v>
      </c>
      <c r="D722" s="2" t="s">
        <v>1512</v>
      </c>
      <c r="E722" s="3" t="s">
        <v>1513</v>
      </c>
      <c r="F722" s="2" t="n">
        <v>4</v>
      </c>
      <c r="G722" s="2" t="s">
        <v>147</v>
      </c>
      <c r="H722" s="3" t="s">
        <v>148</v>
      </c>
      <c r="I722" s="10" t="n">
        <v>120133</v>
      </c>
      <c r="J722" s="11" t="n">
        <f aca="false">I722/1000</f>
        <v>120.133</v>
      </c>
      <c r="K722" s="10" t="n">
        <v>201</v>
      </c>
      <c r="L722" s="12" t="n">
        <f aca="false">K722/1000</f>
        <v>0.201</v>
      </c>
      <c r="M722" s="13" t="n">
        <f aca="false">IF(SUMIFS($I$3:$I$30000,$B$3:$B$30000,$B722,$C$3:$C$30000,$C722,$D$3:$D$30000,$D722)=0,0,I722/SUMIFS($I$3:$I$30000,$B$3:$B$30000,$B722,$C$3:$C$30000,$C722,$D$3:$D$30000,$D722))</f>
        <v>0.0768823153331367</v>
      </c>
      <c r="N722" s="10" t="n">
        <v>86840</v>
      </c>
      <c r="O722" s="11" t="n">
        <f aca="false">N722/1000</f>
        <v>86.84</v>
      </c>
      <c r="P722" s="10" t="n">
        <v>66</v>
      </c>
      <c r="Q722" s="12" t="n">
        <f aca="false">P722/1000</f>
        <v>0.066</v>
      </c>
      <c r="R722" s="10" t="n">
        <v>1562557</v>
      </c>
      <c r="S722" s="10" t="n">
        <v>2070</v>
      </c>
    </row>
    <row r="723" customFormat="false" ht="15" hidden="false" customHeight="false" outlineLevel="0" collapsed="false">
      <c r="A723" s="3" t="s">
        <v>1073</v>
      </c>
      <c r="B723" s="2" t="s">
        <v>1074</v>
      </c>
      <c r="C723" s="2" t="n">
        <v>2025</v>
      </c>
      <c r="D723" s="2" t="s">
        <v>1512</v>
      </c>
      <c r="E723" s="3" t="s">
        <v>1513</v>
      </c>
      <c r="F723" s="2" t="n">
        <v>5</v>
      </c>
      <c r="G723" s="2" t="s">
        <v>171</v>
      </c>
      <c r="H723" s="3" t="s">
        <v>172</v>
      </c>
      <c r="I723" s="10" t="n">
        <v>5048</v>
      </c>
      <c r="J723" s="11" t="n">
        <f aca="false">I723/1000</f>
        <v>5.048</v>
      </c>
      <c r="K723" s="10" t="n">
        <v>1</v>
      </c>
      <c r="L723" s="12" t="n">
        <f aca="false">K723/1000</f>
        <v>0.001</v>
      </c>
      <c r="M723" s="13" t="n">
        <f aca="false">IF(SUMIFS($I$3:$I$30000,$B$3:$B$30000,$B723,$C$3:$C$30000,$C723,$D$3:$D$30000,$D723)=0,0,I723/SUMIFS($I$3:$I$30000,$B$3:$B$30000,$B723,$C$3:$C$30000,$C723,$D$3:$D$30000,$D723))</f>
        <v>0.00323060214763365</v>
      </c>
      <c r="N723" s="10" t="n">
        <v>397831</v>
      </c>
      <c r="O723" s="11" t="n">
        <f aca="false">N723/1000</f>
        <v>397.831</v>
      </c>
      <c r="P723" s="10" t="n">
        <v>500</v>
      </c>
      <c r="Q723" s="12" t="n">
        <f aca="false">P723/1000</f>
        <v>0.5</v>
      </c>
      <c r="R723" s="10" t="n">
        <v>1562557</v>
      </c>
      <c r="S723" s="10" t="n">
        <v>2070</v>
      </c>
    </row>
    <row r="724" customFormat="false" ht="15" hidden="false" customHeight="false" outlineLevel="0" collapsed="false">
      <c r="A724" s="3" t="s">
        <v>1073</v>
      </c>
      <c r="B724" s="2" t="s">
        <v>1074</v>
      </c>
      <c r="C724" s="2" t="n">
        <v>2025</v>
      </c>
      <c r="D724" s="2" t="s">
        <v>1512</v>
      </c>
      <c r="E724" s="3" t="s">
        <v>1513</v>
      </c>
      <c r="F724" s="2" t="n">
        <v>6</v>
      </c>
      <c r="G724" s="2" t="s">
        <v>137</v>
      </c>
      <c r="H724" s="3" t="s">
        <v>138</v>
      </c>
      <c r="I724" s="10" t="n">
        <v>3980</v>
      </c>
      <c r="J724" s="11" t="n">
        <f aca="false">I724/1000</f>
        <v>3.98</v>
      </c>
      <c r="K724" s="10" t="n">
        <v>5</v>
      </c>
      <c r="L724" s="12" t="n">
        <f aca="false">K724/1000</f>
        <v>0.005</v>
      </c>
      <c r="M724" s="13" t="n">
        <f aca="false">IF(SUMIFS($I$3:$I$30000,$B$3:$B$30000,$B724,$C$3:$C$30000,$C724,$D$3:$D$30000,$D724)=0,0,I724/SUMIFS($I$3:$I$30000,$B$3:$B$30000,$B724,$C$3:$C$30000,$C724,$D$3:$D$30000,$D724))</f>
        <v>0.00254710708153367</v>
      </c>
      <c r="N724" s="10" t="n">
        <v>98423</v>
      </c>
      <c r="O724" s="11" t="n">
        <f aca="false">N724/1000</f>
        <v>98.423</v>
      </c>
      <c r="P724" s="10" t="n">
        <v>832</v>
      </c>
      <c r="Q724" s="12" t="n">
        <f aca="false">P724/1000</f>
        <v>0.832</v>
      </c>
      <c r="R724" s="10" t="n">
        <v>1562557</v>
      </c>
      <c r="S724" s="10" t="n">
        <v>2070</v>
      </c>
    </row>
    <row r="725" customFormat="false" ht="15" hidden="false" customHeight="false" outlineLevel="0" collapsed="false">
      <c r="A725" s="3" t="s">
        <v>1073</v>
      </c>
      <c r="B725" s="2" t="s">
        <v>1074</v>
      </c>
      <c r="C725" s="2" t="n">
        <v>2025</v>
      </c>
      <c r="D725" s="2" t="s">
        <v>1512</v>
      </c>
      <c r="E725" s="3" t="s">
        <v>1513</v>
      </c>
      <c r="F725" s="2" t="n">
        <v>7</v>
      </c>
      <c r="G725" s="2" t="s">
        <v>727</v>
      </c>
      <c r="H725" s="3" t="s">
        <v>728</v>
      </c>
      <c r="I725" s="10" t="n">
        <v>770</v>
      </c>
      <c r="J725" s="11" t="n">
        <f aca="false">I725/1000</f>
        <v>0.77</v>
      </c>
      <c r="K725" s="10" t="n">
        <v>0</v>
      </c>
      <c r="L725" s="12" t="n">
        <f aca="false">K725/1000</f>
        <v>0</v>
      </c>
      <c r="M725" s="13" t="n">
        <f aca="false">IF(SUMIFS($I$3:$I$30000,$B$3:$B$30000,$B725,$C$3:$C$30000,$C725,$D$3:$D$30000,$D725)=0,0,I725/SUMIFS($I$3:$I$30000,$B$3:$B$30000,$B725,$C$3:$C$30000,$C725,$D$3:$D$30000,$D725))</f>
        <v>0.00049278202331179</v>
      </c>
      <c r="N725" s="10" t="n">
        <v>0</v>
      </c>
      <c r="O725" s="11" t="n">
        <f aca="false">N725/1000</f>
        <v>0</v>
      </c>
      <c r="P725" s="10" t="n">
        <v>0</v>
      </c>
      <c r="Q725" s="12" t="n">
        <f aca="false">P725/1000</f>
        <v>0</v>
      </c>
      <c r="R725" s="10" t="n">
        <v>1562557</v>
      </c>
      <c r="S725" s="10" t="n">
        <v>2070</v>
      </c>
    </row>
    <row r="726" customFormat="false" ht="15" hidden="false" customHeight="false" outlineLevel="0" collapsed="false">
      <c r="A726" s="3" t="s">
        <v>1073</v>
      </c>
      <c r="B726" s="2" t="s">
        <v>1074</v>
      </c>
      <c r="C726" s="2" t="n">
        <v>2025</v>
      </c>
      <c r="D726" s="2" t="s">
        <v>1512</v>
      </c>
      <c r="E726" s="3" t="s">
        <v>1513</v>
      </c>
      <c r="F726" s="2" t="n">
        <v>8</v>
      </c>
      <c r="G726" s="2" t="s">
        <v>142</v>
      </c>
      <c r="H726" s="3" t="s">
        <v>143</v>
      </c>
      <c r="I726" s="10" t="n">
        <v>0</v>
      </c>
      <c r="J726" s="11" t="n">
        <f aca="false">I726/1000</f>
        <v>0</v>
      </c>
      <c r="K726" s="10" t="n">
        <v>0</v>
      </c>
      <c r="L726" s="12" t="n">
        <f aca="false">K726/1000</f>
        <v>0</v>
      </c>
      <c r="M726" s="13" t="n">
        <f aca="false">IF(SUMIFS($I$3:$I$30000,$B$3:$B$30000,$B726,$C$3:$C$30000,$C726,$D$3:$D$30000,$D726)=0,0,I726/SUMIFS($I$3:$I$30000,$B$3:$B$30000,$B726,$C$3:$C$30000,$C726,$D$3:$D$30000,$D726))</f>
        <v>0</v>
      </c>
      <c r="N726" s="10" t="n">
        <v>611845</v>
      </c>
      <c r="O726" s="11" t="n">
        <f aca="false">N726/1000</f>
        <v>611.845</v>
      </c>
      <c r="P726" s="10" t="n">
        <v>1043</v>
      </c>
      <c r="Q726" s="12" t="n">
        <f aca="false">P726/1000</f>
        <v>1.043</v>
      </c>
      <c r="R726" s="10" t="n">
        <v>1562557</v>
      </c>
      <c r="S726" s="10" t="n">
        <v>2070</v>
      </c>
    </row>
    <row r="727" customFormat="false" ht="15" hidden="false" customHeight="false" outlineLevel="0" collapsed="false">
      <c r="A727" s="3" t="s">
        <v>1073</v>
      </c>
      <c r="B727" s="2" t="s">
        <v>1074</v>
      </c>
      <c r="C727" s="2" t="n">
        <v>2025</v>
      </c>
      <c r="D727" s="2" t="s">
        <v>1512</v>
      </c>
      <c r="E727" s="3" t="s">
        <v>1513</v>
      </c>
      <c r="F727" s="2" t="n">
        <v>9</v>
      </c>
      <c r="G727" s="2" t="s">
        <v>197</v>
      </c>
      <c r="H727" s="3" t="s">
        <v>198</v>
      </c>
      <c r="I727" s="10" t="n">
        <v>0</v>
      </c>
      <c r="J727" s="11" t="n">
        <f aca="false">I727/1000</f>
        <v>0</v>
      </c>
      <c r="K727" s="10" t="n">
        <v>0</v>
      </c>
      <c r="L727" s="12" t="n">
        <f aca="false">K727/1000</f>
        <v>0</v>
      </c>
      <c r="M727" s="13" t="n">
        <f aca="false">IF(SUMIFS($I$3:$I$30000,$B$3:$B$30000,$B727,$C$3:$C$30000,$C727,$D$3:$D$30000,$D727)=0,0,I727/SUMIFS($I$3:$I$30000,$B$3:$B$30000,$B727,$C$3:$C$30000,$C727,$D$3:$D$30000,$D727))</f>
        <v>0</v>
      </c>
      <c r="N727" s="10" t="n">
        <v>47</v>
      </c>
      <c r="O727" s="11" t="n">
        <f aca="false">N727/1000</f>
        <v>0.047</v>
      </c>
      <c r="P727" s="10" t="n">
        <v>0</v>
      </c>
      <c r="Q727" s="12" t="n">
        <f aca="false">P727/1000</f>
        <v>0</v>
      </c>
      <c r="R727" s="10" t="n">
        <v>1562557</v>
      </c>
      <c r="S727" s="10" t="n">
        <v>2070</v>
      </c>
    </row>
    <row r="728" customFormat="false" ht="15" hidden="false" customHeight="false" outlineLevel="0" collapsed="false">
      <c r="A728" s="3" t="s">
        <v>1073</v>
      </c>
      <c r="B728" s="2" t="s">
        <v>1074</v>
      </c>
      <c r="C728" s="2" t="n">
        <v>2026</v>
      </c>
      <c r="D728" s="2" t="s">
        <v>1510</v>
      </c>
      <c r="E728" s="3" t="s">
        <v>1511</v>
      </c>
      <c r="F728" s="2" t="n">
        <v>1</v>
      </c>
      <c r="G728" s="2" t="s">
        <v>147</v>
      </c>
      <c r="H728" s="3" t="s">
        <v>148</v>
      </c>
      <c r="I728" s="10" t="n">
        <v>2429691</v>
      </c>
      <c r="J728" s="11" t="n">
        <f aca="false">I728/1000</f>
        <v>2429.691</v>
      </c>
      <c r="K728" s="10" t="n">
        <v>1255</v>
      </c>
      <c r="L728" s="12" t="n">
        <f aca="false">K728/1000</f>
        <v>1.255</v>
      </c>
      <c r="M728" s="13" t="n">
        <f aca="false">IF(SUMIFS($I$3:$I$30000,$B$3:$B$30000,$B728,$C$3:$C$30000,$C728,$D$3:$D$30000,$D728)=0,0,I728/SUMIFS($I$3:$I$30000,$B$3:$B$30000,$B728,$C$3:$C$30000,$C728,$D$3:$D$30000,$D728))</f>
        <v>0.438301094863847</v>
      </c>
      <c r="N728" s="10" t="n">
        <v>523958</v>
      </c>
      <c r="O728" s="11" t="n">
        <f aca="false">N728/1000</f>
        <v>523.958</v>
      </c>
      <c r="P728" s="10" t="n">
        <v>329</v>
      </c>
      <c r="Q728" s="12" t="n">
        <f aca="false">P728/1000</f>
        <v>0.329</v>
      </c>
      <c r="R728" s="10" t="n">
        <v>5543429</v>
      </c>
      <c r="S728" s="10" t="n">
        <v>2913</v>
      </c>
    </row>
    <row r="729" customFormat="false" ht="15" hidden="false" customHeight="false" outlineLevel="0" collapsed="false">
      <c r="A729" s="3" t="s">
        <v>1073</v>
      </c>
      <c r="B729" s="2" t="s">
        <v>1074</v>
      </c>
      <c r="C729" s="2" t="n">
        <v>2026</v>
      </c>
      <c r="D729" s="2" t="s">
        <v>1510</v>
      </c>
      <c r="E729" s="3" t="s">
        <v>1511</v>
      </c>
      <c r="F729" s="2" t="n">
        <v>2</v>
      </c>
      <c r="G729" s="2" t="s">
        <v>142</v>
      </c>
      <c r="H729" s="3" t="s">
        <v>143</v>
      </c>
      <c r="I729" s="10" t="n">
        <v>2103037</v>
      </c>
      <c r="J729" s="11" t="n">
        <f aca="false">I729/1000</f>
        <v>2103.037</v>
      </c>
      <c r="K729" s="10" t="n">
        <v>904</v>
      </c>
      <c r="L729" s="12" t="n">
        <f aca="false">K729/1000</f>
        <v>0.904</v>
      </c>
      <c r="M729" s="13" t="n">
        <f aca="false">IF(SUMIFS($I$3:$I$30000,$B$3:$B$30000,$B729,$C$3:$C$30000,$C729,$D$3:$D$30000,$D729)=0,0,I729/SUMIFS($I$3:$I$30000,$B$3:$B$30000,$B729,$C$3:$C$30000,$C729,$D$3:$D$30000,$D729))</f>
        <v>0.379374751620342</v>
      </c>
      <c r="N729" s="10" t="n">
        <v>823211</v>
      </c>
      <c r="O729" s="11" t="n">
        <f aca="false">N729/1000</f>
        <v>823.211</v>
      </c>
      <c r="P729" s="10" t="n">
        <v>370</v>
      </c>
      <c r="Q729" s="12" t="n">
        <f aca="false">P729/1000</f>
        <v>0.37</v>
      </c>
      <c r="R729" s="10" t="n">
        <v>5543429</v>
      </c>
      <c r="S729" s="10" t="n">
        <v>2913</v>
      </c>
    </row>
    <row r="730" customFormat="false" ht="15" hidden="false" customHeight="false" outlineLevel="0" collapsed="false">
      <c r="A730" s="3" t="s">
        <v>1073</v>
      </c>
      <c r="B730" s="2" t="s">
        <v>1074</v>
      </c>
      <c r="C730" s="2" t="n">
        <v>2026</v>
      </c>
      <c r="D730" s="2" t="s">
        <v>1510</v>
      </c>
      <c r="E730" s="3" t="s">
        <v>1511</v>
      </c>
      <c r="F730" s="2" t="n">
        <v>3</v>
      </c>
      <c r="G730" s="2" t="s">
        <v>102</v>
      </c>
      <c r="H730" s="3" t="s">
        <v>103</v>
      </c>
      <c r="I730" s="10" t="n">
        <v>576456</v>
      </c>
      <c r="J730" s="11" t="n">
        <f aca="false">I730/1000</f>
        <v>576.456</v>
      </c>
      <c r="K730" s="10" t="n">
        <v>407</v>
      </c>
      <c r="L730" s="12" t="n">
        <f aca="false">K730/1000</f>
        <v>0.407</v>
      </c>
      <c r="M730" s="13" t="n">
        <f aca="false">IF(SUMIFS($I$3:$I$30000,$B$3:$B$30000,$B730,$C$3:$C$30000,$C730,$D$3:$D$30000,$D730)=0,0,I730/SUMIFS($I$3:$I$30000,$B$3:$B$30000,$B730,$C$3:$C$30000,$C730,$D$3:$D$30000,$D730))</f>
        <v>0.10398906525185</v>
      </c>
      <c r="N730" s="10" t="n">
        <v>692288</v>
      </c>
      <c r="O730" s="11" t="n">
        <f aca="false">N730/1000</f>
        <v>692.288</v>
      </c>
      <c r="P730" s="10" t="n">
        <v>394</v>
      </c>
      <c r="Q730" s="12" t="n">
        <f aca="false">P730/1000</f>
        <v>0.394</v>
      </c>
      <c r="R730" s="10" t="n">
        <v>5543429</v>
      </c>
      <c r="S730" s="10" t="n">
        <v>2913</v>
      </c>
    </row>
    <row r="731" customFormat="false" ht="15" hidden="false" customHeight="false" outlineLevel="0" collapsed="false">
      <c r="A731" s="3" t="s">
        <v>1073</v>
      </c>
      <c r="B731" s="2" t="s">
        <v>1074</v>
      </c>
      <c r="C731" s="2" t="n">
        <v>2026</v>
      </c>
      <c r="D731" s="2" t="s">
        <v>1510</v>
      </c>
      <c r="E731" s="3" t="s">
        <v>1511</v>
      </c>
      <c r="F731" s="2" t="n">
        <v>4</v>
      </c>
      <c r="G731" s="2" t="s">
        <v>97</v>
      </c>
      <c r="H731" s="3" t="s">
        <v>98</v>
      </c>
      <c r="I731" s="10" t="n">
        <v>299858</v>
      </c>
      <c r="J731" s="11" t="n">
        <f aca="false">I731/1000</f>
        <v>299.858</v>
      </c>
      <c r="K731" s="10" t="n">
        <v>230</v>
      </c>
      <c r="L731" s="12" t="n">
        <f aca="false">K731/1000</f>
        <v>0.23</v>
      </c>
      <c r="M731" s="13" t="n">
        <f aca="false">IF(SUMIFS($I$3:$I$30000,$B$3:$B$30000,$B731,$C$3:$C$30000,$C731,$D$3:$D$30000,$D731)=0,0,I731/SUMIFS($I$3:$I$30000,$B$3:$B$30000,$B731,$C$3:$C$30000,$C731,$D$3:$D$30000,$D731))</f>
        <v>0.0540925120534601</v>
      </c>
      <c r="N731" s="10" t="n">
        <v>2013750</v>
      </c>
      <c r="O731" s="11" t="n">
        <f aca="false">N731/1000</f>
        <v>2013.75</v>
      </c>
      <c r="P731" s="10" t="n">
        <v>1125</v>
      </c>
      <c r="Q731" s="12" t="n">
        <f aca="false">P731/1000</f>
        <v>1.125</v>
      </c>
      <c r="R731" s="10" t="n">
        <v>5543429</v>
      </c>
      <c r="S731" s="10" t="n">
        <v>2913</v>
      </c>
    </row>
    <row r="732" customFormat="false" ht="15" hidden="false" customHeight="false" outlineLevel="0" collapsed="false">
      <c r="A732" s="3" t="s">
        <v>1073</v>
      </c>
      <c r="B732" s="2" t="s">
        <v>1074</v>
      </c>
      <c r="C732" s="2" t="n">
        <v>2026</v>
      </c>
      <c r="D732" s="2" t="s">
        <v>1510</v>
      </c>
      <c r="E732" s="3" t="s">
        <v>1511</v>
      </c>
      <c r="F732" s="2" t="n">
        <v>5</v>
      </c>
      <c r="G732" s="2" t="s">
        <v>107</v>
      </c>
      <c r="H732" s="3" t="s">
        <v>108</v>
      </c>
      <c r="I732" s="10" t="n">
        <v>108712</v>
      </c>
      <c r="J732" s="11" t="n">
        <f aca="false">I732/1000</f>
        <v>108.712</v>
      </c>
      <c r="K732" s="10" t="n">
        <v>112</v>
      </c>
      <c r="L732" s="12" t="n">
        <f aca="false">K732/1000</f>
        <v>0.112</v>
      </c>
      <c r="M732" s="13" t="n">
        <f aca="false">IF(SUMIFS($I$3:$I$30000,$B$3:$B$30000,$B732,$C$3:$C$30000,$C732,$D$3:$D$30000,$D732)=0,0,I732/SUMIFS($I$3:$I$30000,$B$3:$B$30000,$B732,$C$3:$C$30000,$C732,$D$3:$D$30000,$D732))</f>
        <v>0.0196109664252938</v>
      </c>
      <c r="N732" s="10" t="n">
        <v>0</v>
      </c>
      <c r="O732" s="11" t="n">
        <f aca="false">N732/1000</f>
        <v>0</v>
      </c>
      <c r="P732" s="10" t="n">
        <v>0</v>
      </c>
      <c r="Q732" s="12" t="n">
        <f aca="false">P732/1000</f>
        <v>0</v>
      </c>
      <c r="R732" s="10" t="n">
        <v>5543429</v>
      </c>
      <c r="S732" s="10" t="n">
        <v>2913</v>
      </c>
    </row>
    <row r="733" customFormat="false" ht="15" hidden="false" customHeight="false" outlineLevel="0" collapsed="false">
      <c r="A733" s="3" t="s">
        <v>1073</v>
      </c>
      <c r="B733" s="2" t="s">
        <v>1074</v>
      </c>
      <c r="C733" s="2" t="n">
        <v>2026</v>
      </c>
      <c r="D733" s="2" t="s">
        <v>1510</v>
      </c>
      <c r="E733" s="3" t="s">
        <v>1511</v>
      </c>
      <c r="F733" s="2" t="n">
        <v>6</v>
      </c>
      <c r="G733" s="2" t="s">
        <v>247</v>
      </c>
      <c r="H733" s="3" t="s">
        <v>248</v>
      </c>
      <c r="I733" s="10" t="n">
        <v>12695</v>
      </c>
      <c r="J733" s="11" t="n">
        <f aca="false">I733/1000</f>
        <v>12.695</v>
      </c>
      <c r="K733" s="10" t="n">
        <v>0</v>
      </c>
      <c r="L733" s="12" t="n">
        <f aca="false">K733/1000</f>
        <v>0</v>
      </c>
      <c r="M733" s="13" t="n">
        <f aca="false">IF(SUMIFS($I$3:$I$30000,$B$3:$B$30000,$B733,$C$3:$C$30000,$C733,$D$3:$D$30000,$D733)=0,0,I733/SUMIFS($I$3:$I$30000,$B$3:$B$30000,$B733,$C$3:$C$30000,$C733,$D$3:$D$30000,$D733))</f>
        <v>0.00229009878181898</v>
      </c>
      <c r="N733" s="10" t="n">
        <v>0</v>
      </c>
      <c r="O733" s="11" t="n">
        <f aca="false">N733/1000</f>
        <v>0</v>
      </c>
      <c r="P733" s="10" t="n">
        <v>0</v>
      </c>
      <c r="Q733" s="12" t="n">
        <f aca="false">P733/1000</f>
        <v>0</v>
      </c>
      <c r="R733" s="10" t="n">
        <v>5543429</v>
      </c>
      <c r="S733" s="10" t="n">
        <v>2913</v>
      </c>
    </row>
    <row r="734" customFormat="false" ht="15" hidden="false" customHeight="false" outlineLevel="0" collapsed="false">
      <c r="A734" s="3" t="s">
        <v>1073</v>
      </c>
      <c r="B734" s="2" t="s">
        <v>1074</v>
      </c>
      <c r="C734" s="2" t="n">
        <v>2026</v>
      </c>
      <c r="D734" s="2" t="s">
        <v>1510</v>
      </c>
      <c r="E734" s="3" t="s">
        <v>1511</v>
      </c>
      <c r="F734" s="2" t="n">
        <v>7</v>
      </c>
      <c r="G734" s="2" t="s">
        <v>162</v>
      </c>
      <c r="H734" s="3" t="s">
        <v>163</v>
      </c>
      <c r="I734" s="10" t="n">
        <v>9108</v>
      </c>
      <c r="J734" s="11" t="n">
        <f aca="false">I734/1000</f>
        <v>9.108</v>
      </c>
      <c r="K734" s="10" t="n">
        <v>5</v>
      </c>
      <c r="L734" s="12" t="n">
        <f aca="false">K734/1000</f>
        <v>0.005</v>
      </c>
      <c r="M734" s="13" t="n">
        <f aca="false">IF(SUMIFS($I$3:$I$30000,$B$3:$B$30000,$B734,$C$3:$C$30000,$C734,$D$3:$D$30000,$D734)=0,0,I734/SUMIFS($I$3:$I$30000,$B$3:$B$30000,$B734,$C$3:$C$30000,$C734,$D$3:$D$30000,$D734))</f>
        <v>0.00164302636508919</v>
      </c>
      <c r="N734" s="10" t="n">
        <v>0</v>
      </c>
      <c r="O734" s="11" t="n">
        <f aca="false">N734/1000</f>
        <v>0</v>
      </c>
      <c r="P734" s="10" t="n">
        <v>0</v>
      </c>
      <c r="Q734" s="12" t="n">
        <f aca="false">P734/1000</f>
        <v>0</v>
      </c>
      <c r="R734" s="10" t="n">
        <v>5543429</v>
      </c>
      <c r="S734" s="10" t="n">
        <v>2913</v>
      </c>
    </row>
    <row r="735" customFormat="false" ht="15" hidden="false" customHeight="false" outlineLevel="0" collapsed="false">
      <c r="A735" s="3" t="s">
        <v>1073</v>
      </c>
      <c r="B735" s="2" t="s">
        <v>1074</v>
      </c>
      <c r="C735" s="2" t="n">
        <v>2026</v>
      </c>
      <c r="D735" s="2" t="s">
        <v>1510</v>
      </c>
      <c r="E735" s="3" t="s">
        <v>1511</v>
      </c>
      <c r="F735" s="2" t="n">
        <v>8</v>
      </c>
      <c r="G735" s="2" t="s">
        <v>727</v>
      </c>
      <c r="H735" s="3" t="s">
        <v>728</v>
      </c>
      <c r="I735" s="10" t="n">
        <v>1954</v>
      </c>
      <c r="J735" s="11" t="n">
        <f aca="false">I735/1000</f>
        <v>1.954</v>
      </c>
      <c r="K735" s="10" t="n">
        <v>0</v>
      </c>
      <c r="L735" s="12" t="n">
        <f aca="false">K735/1000</f>
        <v>0</v>
      </c>
      <c r="M735" s="13" t="n">
        <f aca="false">IF(SUMIFS($I$3:$I$30000,$B$3:$B$30000,$B735,$C$3:$C$30000,$C735,$D$3:$D$30000,$D735)=0,0,I735/SUMIFS($I$3:$I$30000,$B$3:$B$30000,$B735,$C$3:$C$30000,$C735,$D$3:$D$30000,$D735))</f>
        <v>0.000352489406827435</v>
      </c>
      <c r="N735" s="10" t="n">
        <v>0</v>
      </c>
      <c r="O735" s="11" t="n">
        <f aca="false">N735/1000</f>
        <v>0</v>
      </c>
      <c r="P735" s="10" t="n">
        <v>0</v>
      </c>
      <c r="Q735" s="12" t="n">
        <f aca="false">P735/1000</f>
        <v>0</v>
      </c>
      <c r="R735" s="10" t="n">
        <v>5543429</v>
      </c>
      <c r="S735" s="10" t="n">
        <v>2913</v>
      </c>
    </row>
    <row r="736" customFormat="false" ht="15" hidden="false" customHeight="false" outlineLevel="0" collapsed="false">
      <c r="A736" s="3" t="s">
        <v>1073</v>
      </c>
      <c r="B736" s="2" t="s">
        <v>1074</v>
      </c>
      <c r="C736" s="2" t="n">
        <v>2026</v>
      </c>
      <c r="D736" s="2" t="s">
        <v>1510</v>
      </c>
      <c r="E736" s="3" t="s">
        <v>1511</v>
      </c>
      <c r="F736" s="2" t="n">
        <v>9</v>
      </c>
      <c r="G736" s="2" t="s">
        <v>1231</v>
      </c>
      <c r="H736" s="3" t="s">
        <v>1232</v>
      </c>
      <c r="I736" s="10" t="n">
        <v>1880</v>
      </c>
      <c r="J736" s="11" t="n">
        <f aca="false">I736/1000</f>
        <v>1.88</v>
      </c>
      <c r="K736" s="10" t="n">
        <v>0</v>
      </c>
      <c r="L736" s="12" t="n">
        <f aca="false">K736/1000</f>
        <v>0</v>
      </c>
      <c r="M736" s="13" t="n">
        <f aca="false">IF(SUMIFS($I$3:$I$30000,$B$3:$B$30000,$B736,$C$3:$C$30000,$C736,$D$3:$D$30000,$D736)=0,0,I736/SUMIFS($I$3:$I$30000,$B$3:$B$30000,$B736,$C$3:$C$30000,$C736,$D$3:$D$30000,$D736))</f>
        <v>0.000339140268595485</v>
      </c>
      <c r="N736" s="10" t="n">
        <v>0</v>
      </c>
      <c r="O736" s="11" t="n">
        <f aca="false">N736/1000</f>
        <v>0</v>
      </c>
      <c r="P736" s="10" t="n">
        <v>0</v>
      </c>
      <c r="Q736" s="12" t="n">
        <f aca="false">P736/1000</f>
        <v>0</v>
      </c>
      <c r="R736" s="10" t="n">
        <v>5543429</v>
      </c>
      <c r="S736" s="10" t="n">
        <v>2913</v>
      </c>
    </row>
    <row r="737" customFormat="false" ht="15" hidden="false" customHeight="false" outlineLevel="0" collapsed="false">
      <c r="A737" s="3" t="s">
        <v>1073</v>
      </c>
      <c r="B737" s="2" t="s">
        <v>1074</v>
      </c>
      <c r="C737" s="2" t="n">
        <v>2026</v>
      </c>
      <c r="D737" s="2" t="s">
        <v>1510</v>
      </c>
      <c r="E737" s="3" t="s">
        <v>1511</v>
      </c>
      <c r="F737" s="2" t="n">
        <v>10</v>
      </c>
      <c r="G737" s="2" t="s">
        <v>180</v>
      </c>
      <c r="H737" s="3" t="s">
        <v>181</v>
      </c>
      <c r="I737" s="10" t="n">
        <v>38</v>
      </c>
      <c r="J737" s="11" t="n">
        <f aca="false">I737/1000</f>
        <v>0.038</v>
      </c>
      <c r="K737" s="10" t="n">
        <v>0</v>
      </c>
      <c r="L737" s="12" t="n">
        <f aca="false">K737/1000</f>
        <v>0</v>
      </c>
      <c r="M737" s="13" t="n">
        <f aca="false">IF(SUMIFS($I$3:$I$30000,$B$3:$B$30000,$B737,$C$3:$C$30000,$C737,$D$3:$D$30000,$D737)=0,0,I737/SUMIFS($I$3:$I$30000,$B$3:$B$30000,$B737,$C$3:$C$30000,$C737,$D$3:$D$30000,$D737))</f>
        <v>6.85496287586618E-006</v>
      </c>
      <c r="N737" s="10" t="n">
        <v>0</v>
      </c>
      <c r="O737" s="11" t="n">
        <f aca="false">N737/1000</f>
        <v>0</v>
      </c>
      <c r="P737" s="10" t="n">
        <v>0</v>
      </c>
      <c r="Q737" s="12" t="n">
        <f aca="false">P737/1000</f>
        <v>0</v>
      </c>
      <c r="R737" s="10" t="n">
        <v>5543429</v>
      </c>
      <c r="S737" s="10" t="n">
        <v>2913</v>
      </c>
    </row>
    <row r="738" customFormat="false" ht="15" hidden="false" customHeight="false" outlineLevel="0" collapsed="false">
      <c r="A738" s="3" t="s">
        <v>1073</v>
      </c>
      <c r="B738" s="2" t="s">
        <v>1074</v>
      </c>
      <c r="C738" s="2" t="n">
        <v>2026</v>
      </c>
      <c r="D738" s="2" t="s">
        <v>1510</v>
      </c>
      <c r="E738" s="3" t="s">
        <v>1511</v>
      </c>
      <c r="F738" s="2" t="n">
        <v>11</v>
      </c>
      <c r="G738" s="2" t="s">
        <v>210</v>
      </c>
      <c r="H738" s="3" t="s">
        <v>211</v>
      </c>
      <c r="I738" s="10" t="n">
        <v>0</v>
      </c>
      <c r="J738" s="11" t="n">
        <f aca="false">I738/1000</f>
        <v>0</v>
      </c>
      <c r="K738" s="10" t="n">
        <v>0</v>
      </c>
      <c r="L738" s="12" t="n">
        <f aca="false">K738/1000</f>
        <v>0</v>
      </c>
      <c r="M738" s="13" t="n">
        <f aca="false">IF(SUMIFS($I$3:$I$30000,$B$3:$B$30000,$B738,$C$3:$C$30000,$C738,$D$3:$D$30000,$D738)=0,0,I738/SUMIFS($I$3:$I$30000,$B$3:$B$30000,$B738,$C$3:$C$30000,$C738,$D$3:$D$30000,$D738))</f>
        <v>0</v>
      </c>
      <c r="N738" s="10" t="n">
        <v>880766</v>
      </c>
      <c r="O738" s="11" t="n">
        <f aca="false">N738/1000</f>
        <v>880.766</v>
      </c>
      <c r="P738" s="10" t="n">
        <v>731</v>
      </c>
      <c r="Q738" s="12" t="n">
        <f aca="false">P738/1000</f>
        <v>0.731</v>
      </c>
      <c r="R738" s="10" t="n">
        <v>5543429</v>
      </c>
      <c r="S738" s="10" t="n">
        <v>2913</v>
      </c>
    </row>
    <row r="739" customFormat="false" ht="15" hidden="false" customHeight="false" outlineLevel="0" collapsed="false">
      <c r="A739" s="3" t="s">
        <v>1073</v>
      </c>
      <c r="B739" s="2" t="s">
        <v>1074</v>
      </c>
      <c r="C739" s="2" t="n">
        <v>2026</v>
      </c>
      <c r="D739" s="2" t="s">
        <v>1512</v>
      </c>
      <c r="E739" s="3" t="s">
        <v>1513</v>
      </c>
      <c r="F739" s="2" t="n">
        <v>1</v>
      </c>
      <c r="G739" s="2" t="s">
        <v>97</v>
      </c>
      <c r="H739" s="3" t="s">
        <v>98</v>
      </c>
      <c r="I739" s="10" t="n">
        <v>736654</v>
      </c>
      <c r="J739" s="11" t="n">
        <f aca="false">I739/1000</f>
        <v>736.654</v>
      </c>
      <c r="K739" s="10" t="n">
        <v>105</v>
      </c>
      <c r="L739" s="12" t="n">
        <f aca="false">K739/1000</f>
        <v>0.105</v>
      </c>
      <c r="M739" s="13" t="n">
        <f aca="false">IF(SUMIFS($I$3:$I$30000,$B$3:$B$30000,$B739,$C$3:$C$30000,$C739,$D$3:$D$30000,$D739)=0,0,I739/SUMIFS($I$3:$I$30000,$B$3:$B$30000,$B739,$C$3:$C$30000,$C739,$D$3:$D$30000,$D739))</f>
        <v>0.507721053716203</v>
      </c>
      <c r="N739" s="10" t="n">
        <v>0</v>
      </c>
      <c r="O739" s="11" t="n">
        <f aca="false">N739/1000</f>
        <v>0</v>
      </c>
      <c r="P739" s="10" t="n">
        <v>0</v>
      </c>
      <c r="Q739" s="12" t="n">
        <f aca="false">P739/1000</f>
        <v>0</v>
      </c>
      <c r="R739" s="10" t="n">
        <v>1450903</v>
      </c>
      <c r="S739" s="10" t="n">
        <v>1912</v>
      </c>
    </row>
    <row r="740" customFormat="false" ht="15" hidden="false" customHeight="false" outlineLevel="0" collapsed="false">
      <c r="A740" s="3" t="s">
        <v>1073</v>
      </c>
      <c r="B740" s="2" t="s">
        <v>1074</v>
      </c>
      <c r="C740" s="2" t="n">
        <v>2026</v>
      </c>
      <c r="D740" s="2" t="s">
        <v>1512</v>
      </c>
      <c r="E740" s="3" t="s">
        <v>1513</v>
      </c>
      <c r="F740" s="2" t="n">
        <v>2</v>
      </c>
      <c r="G740" s="2" t="s">
        <v>107</v>
      </c>
      <c r="H740" s="3" t="s">
        <v>108</v>
      </c>
      <c r="I740" s="10" t="n">
        <v>578363</v>
      </c>
      <c r="J740" s="11" t="n">
        <f aca="false">I740/1000</f>
        <v>578.363</v>
      </c>
      <c r="K740" s="10" t="n">
        <v>1707</v>
      </c>
      <c r="L740" s="12" t="n">
        <f aca="false">K740/1000</f>
        <v>1.707</v>
      </c>
      <c r="M740" s="13" t="n">
        <f aca="false">IF(SUMIFS($I$3:$I$30000,$B$3:$B$30000,$B740,$C$3:$C$30000,$C740,$D$3:$D$30000,$D740)=0,0,I740/SUMIFS($I$3:$I$30000,$B$3:$B$30000,$B740,$C$3:$C$30000,$C740,$D$3:$D$30000,$D740))</f>
        <v>0.398622788704689</v>
      </c>
      <c r="N740" s="10" t="n">
        <v>13425</v>
      </c>
      <c r="O740" s="11" t="n">
        <f aca="false">N740/1000</f>
        <v>13.425</v>
      </c>
      <c r="P740" s="10" t="n">
        <v>1</v>
      </c>
      <c r="Q740" s="12" t="n">
        <f aca="false">P740/1000</f>
        <v>0.001</v>
      </c>
      <c r="R740" s="10" t="n">
        <v>1450903</v>
      </c>
      <c r="S740" s="10" t="n">
        <v>1912</v>
      </c>
    </row>
    <row r="741" customFormat="false" ht="15" hidden="false" customHeight="false" outlineLevel="0" collapsed="false">
      <c r="A741" s="3" t="s">
        <v>1073</v>
      </c>
      <c r="B741" s="2" t="s">
        <v>1074</v>
      </c>
      <c r="C741" s="2" t="n">
        <v>2026</v>
      </c>
      <c r="D741" s="2" t="s">
        <v>1512</v>
      </c>
      <c r="E741" s="3" t="s">
        <v>1513</v>
      </c>
      <c r="F741" s="2" t="n">
        <v>3</v>
      </c>
      <c r="G741" s="2" t="s">
        <v>102</v>
      </c>
      <c r="H741" s="3" t="s">
        <v>103</v>
      </c>
      <c r="I741" s="10" t="n">
        <v>131153</v>
      </c>
      <c r="J741" s="11" t="n">
        <f aca="false">I741/1000</f>
        <v>131.153</v>
      </c>
      <c r="K741" s="10" t="n">
        <v>55</v>
      </c>
      <c r="L741" s="12" t="n">
        <f aca="false">K741/1000</f>
        <v>0.055</v>
      </c>
      <c r="M741" s="13" t="n">
        <f aca="false">IF(SUMIFS($I$3:$I$30000,$B$3:$B$30000,$B741,$C$3:$C$30000,$C741,$D$3:$D$30000,$D741)=0,0,I741/SUMIFS($I$3:$I$30000,$B$3:$B$30000,$B741,$C$3:$C$30000,$C741,$D$3:$D$30000,$D741))</f>
        <v>0.0903940511529716</v>
      </c>
      <c r="N741" s="10" t="n">
        <v>76856</v>
      </c>
      <c r="O741" s="11" t="n">
        <f aca="false">N741/1000</f>
        <v>76.856</v>
      </c>
      <c r="P741" s="10" t="n">
        <v>29</v>
      </c>
      <c r="Q741" s="12" t="n">
        <f aca="false">P741/1000</f>
        <v>0.029</v>
      </c>
      <c r="R741" s="10" t="n">
        <v>1450903</v>
      </c>
      <c r="S741" s="10" t="n">
        <v>1912</v>
      </c>
    </row>
    <row r="742" customFormat="false" ht="15" hidden="false" customHeight="false" outlineLevel="0" collapsed="false">
      <c r="A742" s="3" t="s">
        <v>1073</v>
      </c>
      <c r="B742" s="2" t="s">
        <v>1074</v>
      </c>
      <c r="C742" s="2" t="n">
        <v>2026</v>
      </c>
      <c r="D742" s="2" t="s">
        <v>1512</v>
      </c>
      <c r="E742" s="3" t="s">
        <v>1513</v>
      </c>
      <c r="F742" s="2" t="n">
        <v>4</v>
      </c>
      <c r="G742" s="2" t="s">
        <v>142</v>
      </c>
      <c r="H742" s="3" t="s">
        <v>143</v>
      </c>
      <c r="I742" s="10" t="n">
        <v>3827</v>
      </c>
      <c r="J742" s="11" t="n">
        <f aca="false">I742/1000</f>
        <v>3.827</v>
      </c>
      <c r="K742" s="10" t="n">
        <v>45</v>
      </c>
      <c r="L742" s="12" t="n">
        <f aca="false">K742/1000</f>
        <v>0.045</v>
      </c>
      <c r="M742" s="13" t="n">
        <f aca="false">IF(SUMIFS($I$3:$I$30000,$B$3:$B$30000,$B742,$C$3:$C$30000,$C742,$D$3:$D$30000,$D742)=0,0,I742/SUMIFS($I$3:$I$30000,$B$3:$B$30000,$B742,$C$3:$C$30000,$C742,$D$3:$D$30000,$D742))</f>
        <v>0.00263766771451985</v>
      </c>
      <c r="N742" s="10" t="n">
        <v>0</v>
      </c>
      <c r="O742" s="11" t="n">
        <f aca="false">N742/1000</f>
        <v>0</v>
      </c>
      <c r="P742" s="10" t="n">
        <v>0</v>
      </c>
      <c r="Q742" s="12" t="n">
        <f aca="false">P742/1000</f>
        <v>0</v>
      </c>
      <c r="R742" s="10" t="n">
        <v>1450903</v>
      </c>
      <c r="S742" s="10" t="n">
        <v>1912</v>
      </c>
    </row>
    <row r="743" customFormat="false" ht="15" hidden="false" customHeight="false" outlineLevel="0" collapsed="false">
      <c r="A743" s="3" t="s">
        <v>1073</v>
      </c>
      <c r="B743" s="2" t="s">
        <v>1074</v>
      </c>
      <c r="C743" s="2" t="n">
        <v>2026</v>
      </c>
      <c r="D743" s="2" t="s">
        <v>1512</v>
      </c>
      <c r="E743" s="3" t="s">
        <v>1513</v>
      </c>
      <c r="F743" s="2" t="n">
        <v>5</v>
      </c>
      <c r="G743" s="2" t="s">
        <v>727</v>
      </c>
      <c r="H743" s="3" t="s">
        <v>728</v>
      </c>
      <c r="I743" s="10" t="n">
        <v>726</v>
      </c>
      <c r="J743" s="11" t="n">
        <f aca="false">I743/1000</f>
        <v>0.726</v>
      </c>
      <c r="K743" s="10" t="n">
        <v>0</v>
      </c>
      <c r="L743" s="12" t="n">
        <f aca="false">K743/1000</f>
        <v>0</v>
      </c>
      <c r="M743" s="13" t="n">
        <f aca="false">IF(SUMIFS($I$3:$I$30000,$B$3:$B$30000,$B743,$C$3:$C$30000,$C743,$D$3:$D$30000,$D743)=0,0,I743/SUMIFS($I$3:$I$30000,$B$3:$B$30000,$B743,$C$3:$C$30000,$C743,$D$3:$D$30000,$D743))</f>
        <v>0.00050037804043413</v>
      </c>
      <c r="N743" s="10" t="n">
        <v>0</v>
      </c>
      <c r="O743" s="11" t="n">
        <f aca="false">N743/1000</f>
        <v>0</v>
      </c>
      <c r="P743" s="10" t="n">
        <v>0</v>
      </c>
      <c r="Q743" s="12" t="n">
        <f aca="false">P743/1000</f>
        <v>0</v>
      </c>
      <c r="R743" s="10" t="n">
        <v>1450903</v>
      </c>
      <c r="S743" s="10" t="n">
        <v>1912</v>
      </c>
    </row>
    <row r="744" customFormat="false" ht="15" hidden="false" customHeight="false" outlineLevel="0" collapsed="false">
      <c r="A744" s="3" t="s">
        <v>1073</v>
      </c>
      <c r="B744" s="2" t="s">
        <v>1074</v>
      </c>
      <c r="C744" s="2" t="n">
        <v>2026</v>
      </c>
      <c r="D744" s="2" t="s">
        <v>1512</v>
      </c>
      <c r="E744" s="3" t="s">
        <v>1513</v>
      </c>
      <c r="F744" s="2" t="n">
        <v>6</v>
      </c>
      <c r="G744" s="2" t="s">
        <v>171</v>
      </c>
      <c r="H744" s="3" t="s">
        <v>172</v>
      </c>
      <c r="I744" s="10" t="n">
        <v>180</v>
      </c>
      <c r="J744" s="11" t="n">
        <f aca="false">I744/1000</f>
        <v>0.18</v>
      </c>
      <c r="K744" s="10" t="n">
        <v>0</v>
      </c>
      <c r="L744" s="12" t="n">
        <f aca="false">K744/1000</f>
        <v>0</v>
      </c>
      <c r="M744" s="13" t="n">
        <f aca="false">IF(SUMIFS($I$3:$I$30000,$B$3:$B$30000,$B744,$C$3:$C$30000,$C744,$D$3:$D$30000,$D744)=0,0,I744/SUMIFS($I$3:$I$30000,$B$3:$B$30000,$B744,$C$3:$C$30000,$C744,$D$3:$D$30000,$D744))</f>
        <v>0.000124060671182016</v>
      </c>
      <c r="N744" s="10" t="n">
        <v>0</v>
      </c>
      <c r="O744" s="11" t="n">
        <f aca="false">N744/1000</f>
        <v>0</v>
      </c>
      <c r="P744" s="10" t="n">
        <v>0</v>
      </c>
      <c r="Q744" s="12" t="n">
        <f aca="false">P744/1000</f>
        <v>0</v>
      </c>
      <c r="R744" s="10" t="n">
        <v>1450903</v>
      </c>
      <c r="S744" s="10" t="n">
        <v>1912</v>
      </c>
    </row>
    <row r="745" customFormat="false" ht="15" hidden="false" customHeight="false" outlineLevel="0" collapsed="false">
      <c r="A745" s="3" t="s">
        <v>1073</v>
      </c>
      <c r="B745" s="2" t="s">
        <v>1074</v>
      </c>
      <c r="C745" s="2" t="n">
        <v>2026</v>
      </c>
      <c r="D745" s="2" t="s">
        <v>1512</v>
      </c>
      <c r="E745" s="3" t="s">
        <v>1513</v>
      </c>
      <c r="F745" s="2" t="n">
        <v>7</v>
      </c>
      <c r="G745" s="2" t="s">
        <v>147</v>
      </c>
      <c r="H745" s="3" t="s">
        <v>148</v>
      </c>
      <c r="I745" s="10" t="n">
        <v>0</v>
      </c>
      <c r="J745" s="11" t="n">
        <f aca="false">I745/1000</f>
        <v>0</v>
      </c>
      <c r="K745" s="10" t="n">
        <v>0</v>
      </c>
      <c r="L745" s="12" t="n">
        <f aca="false">K745/1000</f>
        <v>0</v>
      </c>
      <c r="M745" s="13" t="n">
        <f aca="false">IF(SUMIFS($I$3:$I$30000,$B$3:$B$30000,$B745,$C$3:$C$30000,$C745,$D$3:$D$30000,$D745)=0,0,I745/SUMIFS($I$3:$I$30000,$B$3:$B$30000,$B745,$C$3:$C$30000,$C745,$D$3:$D$30000,$D745))</f>
        <v>0</v>
      </c>
      <c r="N745" s="10" t="n">
        <v>284652</v>
      </c>
      <c r="O745" s="11" t="n">
        <f aca="false">N745/1000</f>
        <v>284.652</v>
      </c>
      <c r="P745" s="10" t="n">
        <v>139</v>
      </c>
      <c r="Q745" s="12" t="n">
        <f aca="false">P745/1000</f>
        <v>0.139</v>
      </c>
      <c r="R745" s="10" t="n">
        <v>1450903</v>
      </c>
      <c r="S745" s="10" t="n">
        <v>1912</v>
      </c>
    </row>
    <row r="746" customFormat="false" ht="15" hidden="false" customHeight="false" outlineLevel="0" collapsed="false">
      <c r="A746" s="3" t="s">
        <v>1073</v>
      </c>
      <c r="B746" s="2" t="s">
        <v>1074</v>
      </c>
      <c r="C746" s="2" t="n">
        <v>2026</v>
      </c>
      <c r="D746" s="2" t="s">
        <v>1512</v>
      </c>
      <c r="E746" s="3" t="s">
        <v>1513</v>
      </c>
      <c r="F746" s="2" t="n">
        <v>8</v>
      </c>
      <c r="G746" s="2" t="s">
        <v>1272</v>
      </c>
      <c r="H746" s="3" t="s">
        <v>1273</v>
      </c>
      <c r="I746" s="10" t="n">
        <v>0</v>
      </c>
      <c r="J746" s="11" t="n">
        <f aca="false">I746/1000</f>
        <v>0</v>
      </c>
      <c r="K746" s="10" t="n">
        <v>0</v>
      </c>
      <c r="L746" s="12" t="n">
        <f aca="false">K746/1000</f>
        <v>0</v>
      </c>
      <c r="M746" s="13" t="n">
        <f aca="false">IF(SUMIFS($I$3:$I$30000,$B$3:$B$30000,$B746,$C$3:$C$30000,$C746,$D$3:$D$30000,$D746)=0,0,I746/SUMIFS($I$3:$I$30000,$B$3:$B$30000,$B746,$C$3:$C$30000,$C746,$D$3:$D$30000,$D746))</f>
        <v>0</v>
      </c>
      <c r="N746" s="10" t="n">
        <v>2334</v>
      </c>
      <c r="O746" s="11" t="n">
        <f aca="false">N746/1000</f>
        <v>2.334</v>
      </c>
      <c r="P746" s="10" t="n">
        <v>5</v>
      </c>
      <c r="Q746" s="12" t="n">
        <f aca="false">P746/1000</f>
        <v>0.005</v>
      </c>
      <c r="R746" s="10" t="n">
        <v>1450903</v>
      </c>
      <c r="S746" s="10" t="n">
        <v>1912</v>
      </c>
    </row>
    <row r="747" customFormat="false" ht="15" hidden="false" customHeight="false" outlineLevel="0" collapsed="false">
      <c r="A747" s="3" t="s">
        <v>1277</v>
      </c>
      <c r="B747" s="2" t="s">
        <v>1278</v>
      </c>
      <c r="C747" s="2" t="n">
        <v>2022</v>
      </c>
      <c r="D747" s="2" t="s">
        <v>1510</v>
      </c>
      <c r="E747" s="3" t="s">
        <v>1511</v>
      </c>
      <c r="F747" s="2" t="n">
        <v>1</v>
      </c>
      <c r="G747" s="2" t="s">
        <v>97</v>
      </c>
      <c r="H747" s="3" t="s">
        <v>98</v>
      </c>
      <c r="I747" s="10" t="n">
        <v>7074</v>
      </c>
      <c r="J747" s="11" t="n">
        <f aca="false">I747/1000</f>
        <v>7.074</v>
      </c>
      <c r="K747" s="10" t="n">
        <v>1</v>
      </c>
      <c r="L747" s="12" t="n">
        <f aca="false">K747/1000</f>
        <v>0.001</v>
      </c>
      <c r="M747" s="13" t="n">
        <f aca="false">IF(SUMIFS($I$3:$I$30000,$B$3:$B$30000,$B747,$C$3:$C$30000,$C747,$D$3:$D$30000,$D747)=0,0,I747/SUMIFS($I$3:$I$30000,$B$3:$B$30000,$B747,$C$3:$C$30000,$C747,$D$3:$D$30000,$D747))</f>
        <v>1</v>
      </c>
      <c r="N747" s="10" t="n">
        <v>5799</v>
      </c>
      <c r="O747" s="11" t="n">
        <f aca="false">N747/1000</f>
        <v>5.799</v>
      </c>
      <c r="P747" s="10" t="n">
        <v>7</v>
      </c>
      <c r="Q747" s="12" t="n">
        <f aca="false">P747/1000</f>
        <v>0.007</v>
      </c>
      <c r="R747" s="10" t="n">
        <v>7074</v>
      </c>
      <c r="S747" s="10" t="n">
        <v>1</v>
      </c>
    </row>
    <row r="748" customFormat="false" ht="15" hidden="false" customHeight="false" outlineLevel="0" collapsed="false">
      <c r="A748" s="3" t="s">
        <v>1277</v>
      </c>
      <c r="B748" s="2" t="s">
        <v>1278</v>
      </c>
      <c r="C748" s="2" t="n">
        <v>2022</v>
      </c>
      <c r="D748" s="2" t="s">
        <v>1510</v>
      </c>
      <c r="E748" s="3" t="s">
        <v>1511</v>
      </c>
      <c r="F748" s="2" t="n">
        <v>2</v>
      </c>
      <c r="G748" s="2" t="s">
        <v>102</v>
      </c>
      <c r="H748" s="3" t="s">
        <v>103</v>
      </c>
      <c r="I748" s="10" t="n">
        <v>0</v>
      </c>
      <c r="J748" s="11" t="n">
        <f aca="false">I748/1000</f>
        <v>0</v>
      </c>
      <c r="K748" s="10" t="n">
        <v>0</v>
      </c>
      <c r="L748" s="12" t="n">
        <f aca="false">K748/1000</f>
        <v>0</v>
      </c>
      <c r="M748" s="13" t="n">
        <f aca="false">IF(SUMIFS($I$3:$I$30000,$B$3:$B$30000,$B748,$C$3:$C$30000,$C748,$D$3:$D$30000,$D748)=0,0,I748/SUMIFS($I$3:$I$30000,$B$3:$B$30000,$B748,$C$3:$C$30000,$C748,$D$3:$D$30000,$D748))</f>
        <v>0</v>
      </c>
      <c r="N748" s="10" t="n">
        <v>10914</v>
      </c>
      <c r="O748" s="11" t="n">
        <f aca="false">N748/1000</f>
        <v>10.914</v>
      </c>
      <c r="P748" s="10" t="n">
        <v>15</v>
      </c>
      <c r="Q748" s="12" t="n">
        <f aca="false">P748/1000</f>
        <v>0.015</v>
      </c>
      <c r="R748" s="10" t="n">
        <v>7074</v>
      </c>
      <c r="S748" s="10" t="n">
        <v>1</v>
      </c>
    </row>
    <row r="749" customFormat="false" ht="15" hidden="false" customHeight="false" outlineLevel="0" collapsed="false">
      <c r="A749" s="3" t="s">
        <v>1277</v>
      </c>
      <c r="B749" s="2" t="s">
        <v>1278</v>
      </c>
      <c r="C749" s="2" t="n">
        <v>2022</v>
      </c>
      <c r="D749" s="2" t="s">
        <v>1510</v>
      </c>
      <c r="E749" s="3" t="s">
        <v>1511</v>
      </c>
      <c r="F749" s="2" t="n">
        <v>3</v>
      </c>
      <c r="G749" s="2" t="s">
        <v>132</v>
      </c>
      <c r="H749" s="3" t="s">
        <v>133</v>
      </c>
      <c r="I749" s="10" t="n">
        <v>0</v>
      </c>
      <c r="J749" s="11" t="n">
        <f aca="false">I749/1000</f>
        <v>0</v>
      </c>
      <c r="K749" s="10" t="n">
        <v>0</v>
      </c>
      <c r="L749" s="12" t="n">
        <f aca="false">K749/1000</f>
        <v>0</v>
      </c>
      <c r="M749" s="13" t="n">
        <f aca="false">IF(SUMIFS($I$3:$I$30000,$B$3:$B$30000,$B749,$C$3:$C$30000,$C749,$D$3:$D$30000,$D749)=0,0,I749/SUMIFS($I$3:$I$30000,$B$3:$B$30000,$B749,$C$3:$C$30000,$C749,$D$3:$D$30000,$D749))</f>
        <v>0</v>
      </c>
      <c r="N749" s="10" t="n">
        <v>237</v>
      </c>
      <c r="O749" s="11" t="n">
        <f aca="false">N749/1000</f>
        <v>0.237</v>
      </c>
      <c r="P749" s="10" t="n">
        <v>0</v>
      </c>
      <c r="Q749" s="12" t="n">
        <f aca="false">P749/1000</f>
        <v>0</v>
      </c>
      <c r="R749" s="10" t="n">
        <v>7074</v>
      </c>
      <c r="S749" s="10" t="n">
        <v>1</v>
      </c>
    </row>
    <row r="750" customFormat="false" ht="15" hidden="false" customHeight="false" outlineLevel="0" collapsed="false">
      <c r="A750" s="3" t="s">
        <v>1277</v>
      </c>
      <c r="B750" s="2" t="s">
        <v>1278</v>
      </c>
      <c r="C750" s="2" t="n">
        <v>2022</v>
      </c>
      <c r="D750" s="2" t="s">
        <v>1510</v>
      </c>
      <c r="E750" s="3" t="s">
        <v>1511</v>
      </c>
      <c r="F750" s="2" t="n">
        <v>4</v>
      </c>
      <c r="G750" s="2" t="s">
        <v>263</v>
      </c>
      <c r="H750" s="3" t="s">
        <v>264</v>
      </c>
      <c r="I750" s="10" t="n">
        <v>0</v>
      </c>
      <c r="J750" s="11" t="n">
        <f aca="false">I750/1000</f>
        <v>0</v>
      </c>
      <c r="K750" s="10" t="n">
        <v>0</v>
      </c>
      <c r="L750" s="12" t="n">
        <f aca="false">K750/1000</f>
        <v>0</v>
      </c>
      <c r="M750" s="13" t="n">
        <f aca="false">IF(SUMIFS($I$3:$I$30000,$B$3:$B$30000,$B750,$C$3:$C$30000,$C750,$D$3:$D$30000,$D750)=0,0,I750/SUMIFS($I$3:$I$30000,$B$3:$B$30000,$B750,$C$3:$C$30000,$C750,$D$3:$D$30000,$D750))</f>
        <v>0</v>
      </c>
      <c r="N750" s="10" t="n">
        <v>1400</v>
      </c>
      <c r="O750" s="11" t="n">
        <f aca="false">N750/1000</f>
        <v>1.4</v>
      </c>
      <c r="P750" s="10" t="n">
        <v>3</v>
      </c>
      <c r="Q750" s="12" t="n">
        <f aca="false">P750/1000</f>
        <v>0.003</v>
      </c>
      <c r="R750" s="10" t="n">
        <v>7074</v>
      </c>
      <c r="S750" s="10" t="n">
        <v>1</v>
      </c>
    </row>
    <row r="751" customFormat="false" ht="15" hidden="false" customHeight="false" outlineLevel="0" collapsed="false">
      <c r="A751" s="3" t="s">
        <v>1277</v>
      </c>
      <c r="B751" s="2" t="s">
        <v>1278</v>
      </c>
      <c r="C751" s="2" t="n">
        <v>2022</v>
      </c>
      <c r="D751" s="2" t="s">
        <v>1510</v>
      </c>
      <c r="E751" s="3" t="s">
        <v>1511</v>
      </c>
      <c r="F751" s="2" t="n">
        <v>5</v>
      </c>
      <c r="G751" s="2" t="s">
        <v>210</v>
      </c>
      <c r="H751" s="3" t="s">
        <v>211</v>
      </c>
      <c r="I751" s="10" t="n">
        <v>0</v>
      </c>
      <c r="J751" s="11" t="n">
        <f aca="false">I751/1000</f>
        <v>0</v>
      </c>
      <c r="K751" s="10" t="n">
        <v>0</v>
      </c>
      <c r="L751" s="12" t="n">
        <f aca="false">K751/1000</f>
        <v>0</v>
      </c>
      <c r="M751" s="13" t="n">
        <f aca="false">IF(SUMIFS($I$3:$I$30000,$B$3:$B$30000,$B751,$C$3:$C$30000,$C751,$D$3:$D$30000,$D751)=0,0,I751/SUMIFS($I$3:$I$30000,$B$3:$B$30000,$B751,$C$3:$C$30000,$C751,$D$3:$D$30000,$D751))</f>
        <v>0</v>
      </c>
      <c r="N751" s="10" t="n">
        <v>2948</v>
      </c>
      <c r="O751" s="11" t="n">
        <f aca="false">N751/1000</f>
        <v>2.948</v>
      </c>
      <c r="P751" s="10" t="n">
        <v>4</v>
      </c>
      <c r="Q751" s="12" t="n">
        <f aca="false">P751/1000</f>
        <v>0.004</v>
      </c>
      <c r="R751" s="10" t="n">
        <v>7074</v>
      </c>
      <c r="S751" s="10" t="n">
        <v>1</v>
      </c>
    </row>
    <row r="752" customFormat="false" ht="15" hidden="false" customHeight="false" outlineLevel="0" collapsed="false">
      <c r="A752" s="3" t="s">
        <v>1277</v>
      </c>
      <c r="B752" s="2" t="s">
        <v>1278</v>
      </c>
      <c r="C752" s="2" t="n">
        <v>2022</v>
      </c>
      <c r="D752" s="2" t="s">
        <v>1512</v>
      </c>
      <c r="E752" s="3" t="s">
        <v>1513</v>
      </c>
      <c r="F752" s="2" t="n">
        <v>1</v>
      </c>
      <c r="G752" s="2" t="s">
        <v>107</v>
      </c>
      <c r="H752" s="3" t="s">
        <v>108</v>
      </c>
      <c r="I752" s="10" t="n">
        <v>48727</v>
      </c>
      <c r="J752" s="11" t="n">
        <f aca="false">I752/1000</f>
        <v>48.727</v>
      </c>
      <c r="K752" s="10" t="n">
        <v>39</v>
      </c>
      <c r="L752" s="12" t="n">
        <f aca="false">K752/1000</f>
        <v>0.039</v>
      </c>
      <c r="M752" s="13" t="n">
        <f aca="false">IF(SUMIFS($I$3:$I$30000,$B$3:$B$30000,$B752,$C$3:$C$30000,$C752,$D$3:$D$30000,$D752)=0,0,I752/SUMIFS($I$3:$I$30000,$B$3:$B$30000,$B752,$C$3:$C$30000,$C752,$D$3:$D$30000,$D752))</f>
        <v>0.768491940825789</v>
      </c>
      <c r="N752" s="10" t="n">
        <v>0</v>
      </c>
      <c r="O752" s="11" t="n">
        <f aca="false">N752/1000</f>
        <v>0</v>
      </c>
      <c r="P752" s="10" t="n">
        <v>0</v>
      </c>
      <c r="Q752" s="12" t="n">
        <f aca="false">P752/1000</f>
        <v>0</v>
      </c>
      <c r="R752" s="10" t="n">
        <v>63406</v>
      </c>
      <c r="S752" s="10" t="n">
        <v>55</v>
      </c>
    </row>
    <row r="753" customFormat="false" ht="15" hidden="false" customHeight="false" outlineLevel="0" collapsed="false">
      <c r="A753" s="3" t="s">
        <v>1277</v>
      </c>
      <c r="B753" s="2" t="s">
        <v>1278</v>
      </c>
      <c r="C753" s="2" t="n">
        <v>2022</v>
      </c>
      <c r="D753" s="2" t="s">
        <v>1512</v>
      </c>
      <c r="E753" s="3" t="s">
        <v>1513</v>
      </c>
      <c r="F753" s="2" t="n">
        <v>2</v>
      </c>
      <c r="G753" s="2" t="s">
        <v>97</v>
      </c>
      <c r="H753" s="3" t="s">
        <v>98</v>
      </c>
      <c r="I753" s="10" t="n">
        <v>11950</v>
      </c>
      <c r="J753" s="11" t="n">
        <f aca="false">I753/1000</f>
        <v>11.95</v>
      </c>
      <c r="K753" s="10" t="n">
        <v>7</v>
      </c>
      <c r="L753" s="12" t="n">
        <f aca="false">K753/1000</f>
        <v>0.007</v>
      </c>
      <c r="M753" s="13" t="n">
        <f aca="false">IF(SUMIFS($I$3:$I$30000,$B$3:$B$30000,$B753,$C$3:$C$30000,$C753,$D$3:$D$30000,$D753)=0,0,I753/SUMIFS($I$3:$I$30000,$B$3:$B$30000,$B753,$C$3:$C$30000,$C753,$D$3:$D$30000,$D753))</f>
        <v>0.188467968331073</v>
      </c>
      <c r="N753" s="10" t="n">
        <v>0</v>
      </c>
      <c r="O753" s="11" t="n">
        <f aca="false">N753/1000</f>
        <v>0</v>
      </c>
      <c r="P753" s="10" t="n">
        <v>0</v>
      </c>
      <c r="Q753" s="12" t="n">
        <f aca="false">P753/1000</f>
        <v>0</v>
      </c>
      <c r="R753" s="10" t="n">
        <v>63406</v>
      </c>
      <c r="S753" s="10" t="n">
        <v>55</v>
      </c>
    </row>
    <row r="754" customFormat="false" ht="15" hidden="false" customHeight="false" outlineLevel="0" collapsed="false">
      <c r="A754" s="3" t="s">
        <v>1277</v>
      </c>
      <c r="B754" s="2" t="s">
        <v>1278</v>
      </c>
      <c r="C754" s="2" t="n">
        <v>2022</v>
      </c>
      <c r="D754" s="2" t="s">
        <v>1512</v>
      </c>
      <c r="E754" s="3" t="s">
        <v>1513</v>
      </c>
      <c r="F754" s="2" t="n">
        <v>3</v>
      </c>
      <c r="G754" s="2" t="s">
        <v>137</v>
      </c>
      <c r="H754" s="3" t="s">
        <v>138</v>
      </c>
      <c r="I754" s="10" t="n">
        <v>1430</v>
      </c>
      <c r="J754" s="11" t="n">
        <f aca="false">I754/1000</f>
        <v>1.43</v>
      </c>
      <c r="K754" s="10" t="n">
        <v>1</v>
      </c>
      <c r="L754" s="12" t="n">
        <f aca="false">K754/1000</f>
        <v>0.001</v>
      </c>
      <c r="M754" s="13" t="n">
        <f aca="false">IF(SUMIFS($I$3:$I$30000,$B$3:$B$30000,$B754,$C$3:$C$30000,$C754,$D$3:$D$30000,$D754)=0,0,I754/SUMIFS($I$3:$I$30000,$B$3:$B$30000,$B754,$C$3:$C$30000,$C754,$D$3:$D$30000,$D754))</f>
        <v>0.0225530706873167</v>
      </c>
      <c r="N754" s="10" t="n">
        <v>0</v>
      </c>
      <c r="O754" s="11" t="n">
        <f aca="false">N754/1000</f>
        <v>0</v>
      </c>
      <c r="P754" s="10" t="n">
        <v>0</v>
      </c>
      <c r="Q754" s="12" t="n">
        <f aca="false">P754/1000</f>
        <v>0</v>
      </c>
      <c r="R754" s="10" t="n">
        <v>63406</v>
      </c>
      <c r="S754" s="10" t="n">
        <v>55</v>
      </c>
    </row>
    <row r="755" customFormat="false" ht="15" hidden="false" customHeight="false" outlineLevel="0" collapsed="false">
      <c r="A755" s="3" t="s">
        <v>1277</v>
      </c>
      <c r="B755" s="2" t="s">
        <v>1278</v>
      </c>
      <c r="C755" s="2" t="n">
        <v>2022</v>
      </c>
      <c r="D755" s="2" t="s">
        <v>1512</v>
      </c>
      <c r="E755" s="3" t="s">
        <v>1513</v>
      </c>
      <c r="F755" s="2" t="n">
        <v>4</v>
      </c>
      <c r="G755" s="2" t="s">
        <v>102</v>
      </c>
      <c r="H755" s="3" t="s">
        <v>103</v>
      </c>
      <c r="I755" s="10" t="n">
        <v>1155</v>
      </c>
      <c r="J755" s="11" t="n">
        <f aca="false">I755/1000</f>
        <v>1.155</v>
      </c>
      <c r="K755" s="10" t="n">
        <v>1</v>
      </c>
      <c r="L755" s="12" t="n">
        <f aca="false">K755/1000</f>
        <v>0.001</v>
      </c>
      <c r="M755" s="13" t="n">
        <f aca="false">IF(SUMIFS($I$3:$I$30000,$B$3:$B$30000,$B755,$C$3:$C$30000,$C755,$D$3:$D$30000,$D755)=0,0,I755/SUMIFS($I$3:$I$30000,$B$3:$B$30000,$B755,$C$3:$C$30000,$C755,$D$3:$D$30000,$D755))</f>
        <v>0.0182159417089865</v>
      </c>
      <c r="N755" s="10" t="n">
        <v>0</v>
      </c>
      <c r="O755" s="11" t="n">
        <f aca="false">N755/1000</f>
        <v>0</v>
      </c>
      <c r="P755" s="10" t="n">
        <v>0</v>
      </c>
      <c r="Q755" s="12" t="n">
        <f aca="false">P755/1000</f>
        <v>0</v>
      </c>
      <c r="R755" s="10" t="n">
        <v>63406</v>
      </c>
      <c r="S755" s="10" t="n">
        <v>55</v>
      </c>
    </row>
    <row r="756" customFormat="false" ht="15" hidden="false" customHeight="false" outlineLevel="0" collapsed="false">
      <c r="A756" s="3" t="s">
        <v>1277</v>
      </c>
      <c r="B756" s="2" t="s">
        <v>1278</v>
      </c>
      <c r="C756" s="2" t="n">
        <v>2022</v>
      </c>
      <c r="D756" s="2" t="s">
        <v>1512</v>
      </c>
      <c r="E756" s="3" t="s">
        <v>1513</v>
      </c>
      <c r="F756" s="2" t="n">
        <v>5</v>
      </c>
      <c r="G756" s="2" t="s">
        <v>142</v>
      </c>
      <c r="H756" s="3" t="s">
        <v>143</v>
      </c>
      <c r="I756" s="10" t="n">
        <v>144</v>
      </c>
      <c r="J756" s="11" t="n">
        <f aca="false">I756/1000</f>
        <v>0.144</v>
      </c>
      <c r="K756" s="10" t="n">
        <v>7</v>
      </c>
      <c r="L756" s="12" t="n">
        <f aca="false">K756/1000</f>
        <v>0.007</v>
      </c>
      <c r="M756" s="13" t="n">
        <f aca="false">IF(SUMIFS($I$3:$I$30000,$B$3:$B$30000,$B756,$C$3:$C$30000,$C756,$D$3:$D$30000,$D756)=0,0,I756/SUMIFS($I$3:$I$30000,$B$3:$B$30000,$B756,$C$3:$C$30000,$C756,$D$3:$D$30000,$D756))</f>
        <v>0.00227107844683468</v>
      </c>
      <c r="N756" s="10" t="n">
        <v>0</v>
      </c>
      <c r="O756" s="11" t="n">
        <f aca="false">N756/1000</f>
        <v>0</v>
      </c>
      <c r="P756" s="10" t="n">
        <v>0</v>
      </c>
      <c r="Q756" s="12" t="n">
        <f aca="false">P756/1000</f>
        <v>0</v>
      </c>
      <c r="R756" s="10" t="n">
        <v>63406</v>
      </c>
      <c r="S756" s="10" t="n">
        <v>55</v>
      </c>
    </row>
    <row r="757" customFormat="false" ht="15" hidden="false" customHeight="false" outlineLevel="0" collapsed="false">
      <c r="A757" s="3" t="s">
        <v>1277</v>
      </c>
      <c r="B757" s="2" t="s">
        <v>1278</v>
      </c>
      <c r="C757" s="2" t="n">
        <v>2023</v>
      </c>
      <c r="D757" s="2" t="s">
        <v>1510</v>
      </c>
      <c r="E757" s="3" t="s">
        <v>1511</v>
      </c>
      <c r="F757" s="2" t="n">
        <v>1</v>
      </c>
      <c r="G757" s="2" t="s">
        <v>97</v>
      </c>
      <c r="H757" s="3" t="s">
        <v>98</v>
      </c>
      <c r="I757" s="10" t="n">
        <v>3403</v>
      </c>
      <c r="J757" s="11" t="n">
        <f aca="false">I757/1000</f>
        <v>3.403</v>
      </c>
      <c r="K757" s="10" t="n">
        <v>0</v>
      </c>
      <c r="L757" s="12" t="n">
        <f aca="false">K757/1000</f>
        <v>0</v>
      </c>
      <c r="M757" s="13" t="n">
        <f aca="false">IF(SUMIFS($I$3:$I$30000,$B$3:$B$30000,$B757,$C$3:$C$30000,$C757,$D$3:$D$30000,$D757)=0,0,I757/SUMIFS($I$3:$I$30000,$B$3:$B$30000,$B757,$C$3:$C$30000,$C757,$D$3:$D$30000,$D757))</f>
        <v>0.558234908136483</v>
      </c>
      <c r="N757" s="10" t="n">
        <v>3762</v>
      </c>
      <c r="O757" s="11" t="n">
        <f aca="false">N757/1000</f>
        <v>3.762</v>
      </c>
      <c r="P757" s="10" t="n">
        <v>4</v>
      </c>
      <c r="Q757" s="12" t="n">
        <f aca="false">P757/1000</f>
        <v>0.004</v>
      </c>
      <c r="R757" s="10" t="n">
        <v>6096</v>
      </c>
      <c r="S757" s="10" t="n">
        <v>3</v>
      </c>
    </row>
    <row r="758" customFormat="false" ht="15" hidden="false" customHeight="false" outlineLevel="0" collapsed="false">
      <c r="A758" s="3" t="s">
        <v>1277</v>
      </c>
      <c r="B758" s="2" t="s">
        <v>1278</v>
      </c>
      <c r="C758" s="2" t="n">
        <v>2023</v>
      </c>
      <c r="D758" s="2" t="s">
        <v>1510</v>
      </c>
      <c r="E758" s="3" t="s">
        <v>1511</v>
      </c>
      <c r="F758" s="2" t="n">
        <v>2</v>
      </c>
      <c r="G758" s="2" t="s">
        <v>107</v>
      </c>
      <c r="H758" s="3" t="s">
        <v>108</v>
      </c>
      <c r="I758" s="10" t="n">
        <v>1951</v>
      </c>
      <c r="J758" s="11" t="n">
        <f aca="false">I758/1000</f>
        <v>1.951</v>
      </c>
      <c r="K758" s="10" t="n">
        <v>2</v>
      </c>
      <c r="L758" s="12" t="n">
        <f aca="false">K758/1000</f>
        <v>0.002</v>
      </c>
      <c r="M758" s="13" t="n">
        <f aca="false">IF(SUMIFS($I$3:$I$30000,$B$3:$B$30000,$B758,$C$3:$C$30000,$C758,$D$3:$D$30000,$D758)=0,0,I758/SUMIFS($I$3:$I$30000,$B$3:$B$30000,$B758,$C$3:$C$30000,$C758,$D$3:$D$30000,$D758))</f>
        <v>0.32004593175853</v>
      </c>
      <c r="N758" s="10" t="n">
        <v>0</v>
      </c>
      <c r="O758" s="11" t="n">
        <f aca="false">N758/1000</f>
        <v>0</v>
      </c>
      <c r="P758" s="10" t="n">
        <v>0</v>
      </c>
      <c r="Q758" s="12" t="n">
        <f aca="false">P758/1000</f>
        <v>0</v>
      </c>
      <c r="R758" s="10" t="n">
        <v>6096</v>
      </c>
      <c r="S758" s="10" t="n">
        <v>3</v>
      </c>
    </row>
    <row r="759" customFormat="false" ht="15" hidden="false" customHeight="false" outlineLevel="0" collapsed="false">
      <c r="A759" s="3" t="s">
        <v>1277</v>
      </c>
      <c r="B759" s="2" t="s">
        <v>1278</v>
      </c>
      <c r="C759" s="2" t="n">
        <v>2023</v>
      </c>
      <c r="D759" s="2" t="s">
        <v>1510</v>
      </c>
      <c r="E759" s="3" t="s">
        <v>1511</v>
      </c>
      <c r="F759" s="2" t="n">
        <v>3</v>
      </c>
      <c r="G759" s="2" t="s">
        <v>102</v>
      </c>
      <c r="H759" s="3" t="s">
        <v>103</v>
      </c>
      <c r="I759" s="10" t="n">
        <v>742</v>
      </c>
      <c r="J759" s="11" t="n">
        <f aca="false">I759/1000</f>
        <v>0.742</v>
      </c>
      <c r="K759" s="10" t="n">
        <v>1</v>
      </c>
      <c r="L759" s="12" t="n">
        <f aca="false">K759/1000</f>
        <v>0.001</v>
      </c>
      <c r="M759" s="13" t="n">
        <f aca="false">IF(SUMIFS($I$3:$I$30000,$B$3:$B$30000,$B759,$C$3:$C$30000,$C759,$D$3:$D$30000,$D759)=0,0,I759/SUMIFS($I$3:$I$30000,$B$3:$B$30000,$B759,$C$3:$C$30000,$C759,$D$3:$D$30000,$D759))</f>
        <v>0.121719160104987</v>
      </c>
      <c r="N759" s="10" t="n">
        <v>13324</v>
      </c>
      <c r="O759" s="11" t="n">
        <f aca="false">N759/1000</f>
        <v>13.324</v>
      </c>
      <c r="P759" s="10" t="n">
        <v>15</v>
      </c>
      <c r="Q759" s="12" t="n">
        <f aca="false">P759/1000</f>
        <v>0.015</v>
      </c>
      <c r="R759" s="10" t="n">
        <v>6096</v>
      </c>
      <c r="S759" s="10" t="n">
        <v>3</v>
      </c>
    </row>
    <row r="760" customFormat="false" ht="15" hidden="false" customHeight="false" outlineLevel="0" collapsed="false">
      <c r="A760" s="3" t="s">
        <v>1277</v>
      </c>
      <c r="B760" s="2" t="s">
        <v>1278</v>
      </c>
      <c r="C760" s="2" t="n">
        <v>2023</v>
      </c>
      <c r="D760" s="2" t="s">
        <v>1510</v>
      </c>
      <c r="E760" s="3" t="s">
        <v>1511</v>
      </c>
      <c r="F760" s="2" t="n">
        <v>4</v>
      </c>
      <c r="G760" s="2" t="s">
        <v>142</v>
      </c>
      <c r="H760" s="3" t="s">
        <v>143</v>
      </c>
      <c r="I760" s="10" t="n">
        <v>0</v>
      </c>
      <c r="J760" s="11" t="n">
        <f aca="false">I760/1000</f>
        <v>0</v>
      </c>
      <c r="K760" s="10" t="n">
        <v>0</v>
      </c>
      <c r="L760" s="12" t="n">
        <f aca="false">K760/1000</f>
        <v>0</v>
      </c>
      <c r="M760" s="13" t="n">
        <f aca="false">IF(SUMIFS($I$3:$I$30000,$B$3:$B$30000,$B760,$C$3:$C$30000,$C760,$D$3:$D$30000,$D760)=0,0,I760/SUMIFS($I$3:$I$30000,$B$3:$B$30000,$B760,$C$3:$C$30000,$C760,$D$3:$D$30000,$D760))</f>
        <v>0</v>
      </c>
      <c r="N760" s="10" t="n">
        <v>1430</v>
      </c>
      <c r="O760" s="11" t="n">
        <f aca="false">N760/1000</f>
        <v>1.43</v>
      </c>
      <c r="P760" s="10" t="n">
        <v>1</v>
      </c>
      <c r="Q760" s="12" t="n">
        <f aca="false">P760/1000</f>
        <v>0.001</v>
      </c>
      <c r="R760" s="10" t="n">
        <v>6096</v>
      </c>
      <c r="S760" s="10" t="n">
        <v>3</v>
      </c>
    </row>
    <row r="761" customFormat="false" ht="15" hidden="false" customHeight="false" outlineLevel="0" collapsed="false">
      <c r="A761" s="3" t="s">
        <v>1277</v>
      </c>
      <c r="B761" s="2" t="s">
        <v>1278</v>
      </c>
      <c r="C761" s="2" t="n">
        <v>2023</v>
      </c>
      <c r="D761" s="2" t="s">
        <v>1510</v>
      </c>
      <c r="E761" s="3" t="s">
        <v>1511</v>
      </c>
      <c r="F761" s="2" t="n">
        <v>5</v>
      </c>
      <c r="G761" s="2" t="s">
        <v>210</v>
      </c>
      <c r="H761" s="3" t="s">
        <v>211</v>
      </c>
      <c r="I761" s="10" t="n">
        <v>0</v>
      </c>
      <c r="J761" s="11" t="n">
        <f aca="false">I761/1000</f>
        <v>0</v>
      </c>
      <c r="K761" s="10" t="n">
        <v>0</v>
      </c>
      <c r="L761" s="12" t="n">
        <f aca="false">K761/1000</f>
        <v>0</v>
      </c>
      <c r="M761" s="13" t="n">
        <f aca="false">IF(SUMIFS($I$3:$I$30000,$B$3:$B$30000,$B761,$C$3:$C$30000,$C761,$D$3:$D$30000,$D761)=0,0,I761/SUMIFS($I$3:$I$30000,$B$3:$B$30000,$B761,$C$3:$C$30000,$C761,$D$3:$D$30000,$D761))</f>
        <v>0</v>
      </c>
      <c r="N761" s="10" t="n">
        <v>8000</v>
      </c>
      <c r="O761" s="11" t="n">
        <f aca="false">N761/1000</f>
        <v>8</v>
      </c>
      <c r="P761" s="10" t="n">
        <v>10</v>
      </c>
      <c r="Q761" s="12" t="n">
        <f aca="false">P761/1000</f>
        <v>0.01</v>
      </c>
      <c r="R761" s="10" t="n">
        <v>6096</v>
      </c>
      <c r="S761" s="10" t="n">
        <v>3</v>
      </c>
    </row>
    <row r="762" customFormat="false" ht="15" hidden="false" customHeight="false" outlineLevel="0" collapsed="false">
      <c r="A762" s="3" t="s">
        <v>1277</v>
      </c>
      <c r="B762" s="2" t="s">
        <v>1278</v>
      </c>
      <c r="C762" s="2" t="n">
        <v>2023</v>
      </c>
      <c r="D762" s="2" t="s">
        <v>1512</v>
      </c>
      <c r="E762" s="3" t="s">
        <v>1513</v>
      </c>
      <c r="F762" s="2" t="n">
        <v>1</v>
      </c>
      <c r="G762" s="2" t="s">
        <v>107</v>
      </c>
      <c r="H762" s="3" t="s">
        <v>108</v>
      </c>
      <c r="I762" s="10" t="n">
        <v>207931</v>
      </c>
      <c r="J762" s="11" t="n">
        <f aca="false">I762/1000</f>
        <v>207.931</v>
      </c>
      <c r="K762" s="10" t="n">
        <v>69</v>
      </c>
      <c r="L762" s="12" t="n">
        <f aca="false">K762/1000</f>
        <v>0.069</v>
      </c>
      <c r="M762" s="13" t="n">
        <f aca="false">IF(SUMIFS($I$3:$I$30000,$B$3:$B$30000,$B762,$C$3:$C$30000,$C762,$D$3:$D$30000,$D762)=0,0,I762/SUMIFS($I$3:$I$30000,$B$3:$B$30000,$B762,$C$3:$C$30000,$C762,$D$3:$D$30000,$D762))</f>
        <v>0.803725421226165</v>
      </c>
      <c r="N762" s="10" t="n">
        <v>0</v>
      </c>
      <c r="O762" s="11" t="n">
        <f aca="false">N762/1000</f>
        <v>0</v>
      </c>
      <c r="P762" s="10" t="n">
        <v>0</v>
      </c>
      <c r="Q762" s="12" t="n">
        <f aca="false">P762/1000</f>
        <v>0</v>
      </c>
      <c r="R762" s="10" t="n">
        <v>258709</v>
      </c>
      <c r="S762" s="10" t="n">
        <v>78</v>
      </c>
    </row>
    <row r="763" customFormat="false" ht="15" hidden="false" customHeight="false" outlineLevel="0" collapsed="false">
      <c r="A763" s="3" t="s">
        <v>1277</v>
      </c>
      <c r="B763" s="2" t="s">
        <v>1278</v>
      </c>
      <c r="C763" s="2" t="n">
        <v>2023</v>
      </c>
      <c r="D763" s="2" t="s">
        <v>1512</v>
      </c>
      <c r="E763" s="3" t="s">
        <v>1513</v>
      </c>
      <c r="F763" s="2" t="n">
        <v>2</v>
      </c>
      <c r="G763" s="2" t="s">
        <v>147</v>
      </c>
      <c r="H763" s="3" t="s">
        <v>148</v>
      </c>
      <c r="I763" s="10" t="n">
        <v>46000</v>
      </c>
      <c r="J763" s="11" t="n">
        <f aca="false">I763/1000</f>
        <v>46</v>
      </c>
      <c r="K763" s="10" t="n">
        <v>3</v>
      </c>
      <c r="L763" s="12" t="n">
        <f aca="false">K763/1000</f>
        <v>0.003</v>
      </c>
      <c r="M763" s="13" t="n">
        <f aca="false">IF(SUMIFS($I$3:$I$30000,$B$3:$B$30000,$B763,$C$3:$C$30000,$C763,$D$3:$D$30000,$D763)=0,0,I763/SUMIFS($I$3:$I$30000,$B$3:$B$30000,$B763,$C$3:$C$30000,$C763,$D$3:$D$30000,$D763))</f>
        <v>0.177805951860971</v>
      </c>
      <c r="N763" s="10" t="n">
        <v>0</v>
      </c>
      <c r="O763" s="11" t="n">
        <f aca="false">N763/1000</f>
        <v>0</v>
      </c>
      <c r="P763" s="10" t="n">
        <v>0</v>
      </c>
      <c r="Q763" s="12" t="n">
        <f aca="false">P763/1000</f>
        <v>0</v>
      </c>
      <c r="R763" s="10" t="n">
        <v>258709</v>
      </c>
      <c r="S763" s="10" t="n">
        <v>78</v>
      </c>
    </row>
    <row r="764" customFormat="false" ht="15" hidden="false" customHeight="false" outlineLevel="0" collapsed="false">
      <c r="A764" s="3" t="s">
        <v>1277</v>
      </c>
      <c r="B764" s="2" t="s">
        <v>1278</v>
      </c>
      <c r="C764" s="2" t="n">
        <v>2023</v>
      </c>
      <c r="D764" s="2" t="s">
        <v>1512</v>
      </c>
      <c r="E764" s="3" t="s">
        <v>1513</v>
      </c>
      <c r="F764" s="2" t="n">
        <v>3</v>
      </c>
      <c r="G764" s="2" t="s">
        <v>97</v>
      </c>
      <c r="H764" s="3" t="s">
        <v>98</v>
      </c>
      <c r="I764" s="10" t="n">
        <v>3660</v>
      </c>
      <c r="J764" s="11" t="n">
        <f aca="false">I764/1000</f>
        <v>3.66</v>
      </c>
      <c r="K764" s="10" t="n">
        <v>4</v>
      </c>
      <c r="L764" s="12" t="n">
        <f aca="false">K764/1000</f>
        <v>0.004</v>
      </c>
      <c r="M764" s="13" t="n">
        <f aca="false">IF(SUMIFS($I$3:$I$30000,$B$3:$B$30000,$B764,$C$3:$C$30000,$C764,$D$3:$D$30000,$D764)=0,0,I764/SUMIFS($I$3:$I$30000,$B$3:$B$30000,$B764,$C$3:$C$30000,$C764,$D$3:$D$30000,$D764))</f>
        <v>0.014147169213286</v>
      </c>
      <c r="N764" s="10" t="n">
        <v>0</v>
      </c>
      <c r="O764" s="11" t="n">
        <f aca="false">N764/1000</f>
        <v>0</v>
      </c>
      <c r="P764" s="10" t="n">
        <v>0</v>
      </c>
      <c r="Q764" s="12" t="n">
        <f aca="false">P764/1000</f>
        <v>0</v>
      </c>
      <c r="R764" s="10" t="n">
        <v>258709</v>
      </c>
      <c r="S764" s="10" t="n">
        <v>78</v>
      </c>
    </row>
    <row r="765" customFormat="false" ht="15" hidden="false" customHeight="false" outlineLevel="0" collapsed="false">
      <c r="A765" s="3" t="s">
        <v>1277</v>
      </c>
      <c r="B765" s="2" t="s">
        <v>1278</v>
      </c>
      <c r="C765" s="2" t="n">
        <v>2023</v>
      </c>
      <c r="D765" s="2" t="s">
        <v>1512</v>
      </c>
      <c r="E765" s="3" t="s">
        <v>1513</v>
      </c>
      <c r="F765" s="2" t="n">
        <v>4</v>
      </c>
      <c r="G765" s="2" t="s">
        <v>127</v>
      </c>
      <c r="H765" s="3" t="s">
        <v>128</v>
      </c>
      <c r="I765" s="10" t="n">
        <v>1118</v>
      </c>
      <c r="J765" s="11" t="n">
        <f aca="false">I765/1000</f>
        <v>1.118</v>
      </c>
      <c r="K765" s="10" t="n">
        <v>2</v>
      </c>
      <c r="L765" s="12" t="n">
        <f aca="false">K765/1000</f>
        <v>0.002</v>
      </c>
      <c r="M765" s="13" t="n">
        <f aca="false">IF(SUMIFS($I$3:$I$30000,$B$3:$B$30000,$B765,$C$3:$C$30000,$C765,$D$3:$D$30000,$D765)=0,0,I765/SUMIFS($I$3:$I$30000,$B$3:$B$30000,$B765,$C$3:$C$30000,$C765,$D$3:$D$30000,$D765))</f>
        <v>0.00432145769957752</v>
      </c>
      <c r="N765" s="10" t="n">
        <v>0</v>
      </c>
      <c r="O765" s="11" t="n">
        <f aca="false">N765/1000</f>
        <v>0</v>
      </c>
      <c r="P765" s="10" t="n">
        <v>0</v>
      </c>
      <c r="Q765" s="12" t="n">
        <f aca="false">P765/1000</f>
        <v>0</v>
      </c>
      <c r="R765" s="10" t="n">
        <v>258709</v>
      </c>
      <c r="S765" s="10" t="n">
        <v>78</v>
      </c>
    </row>
    <row r="766" customFormat="false" ht="15" hidden="false" customHeight="false" outlineLevel="0" collapsed="false">
      <c r="A766" s="3" t="s">
        <v>1277</v>
      </c>
      <c r="B766" s="2" t="s">
        <v>1278</v>
      </c>
      <c r="C766" s="2" t="n">
        <v>2024</v>
      </c>
      <c r="D766" s="2" t="s">
        <v>1510</v>
      </c>
      <c r="E766" s="3" t="s">
        <v>1511</v>
      </c>
      <c r="F766" s="2" t="n">
        <v>1</v>
      </c>
      <c r="G766" s="2" t="s">
        <v>107</v>
      </c>
      <c r="H766" s="3" t="s">
        <v>108</v>
      </c>
      <c r="I766" s="10" t="n">
        <v>62664</v>
      </c>
      <c r="J766" s="11" t="n">
        <f aca="false">I766/1000</f>
        <v>62.664</v>
      </c>
      <c r="K766" s="10" t="n">
        <v>19</v>
      </c>
      <c r="L766" s="12" t="n">
        <f aca="false">K766/1000</f>
        <v>0.019</v>
      </c>
      <c r="M766" s="13" t="n">
        <f aca="false">IF(SUMIFS($I$3:$I$30000,$B$3:$B$30000,$B766,$C$3:$C$30000,$C766,$D$3:$D$30000,$D766)=0,0,I766/SUMIFS($I$3:$I$30000,$B$3:$B$30000,$B766,$C$3:$C$30000,$C766,$D$3:$D$30000,$D766))</f>
        <v>0.902211472011057</v>
      </c>
      <c r="N766" s="10" t="n">
        <v>0</v>
      </c>
      <c r="O766" s="11" t="n">
        <f aca="false">N766/1000</f>
        <v>0</v>
      </c>
      <c r="P766" s="10" t="n">
        <v>0</v>
      </c>
      <c r="Q766" s="12" t="n">
        <f aca="false">P766/1000</f>
        <v>0</v>
      </c>
      <c r="R766" s="10" t="n">
        <v>69456</v>
      </c>
      <c r="S766" s="10" t="n">
        <v>20</v>
      </c>
    </row>
    <row r="767" customFormat="false" ht="15" hidden="false" customHeight="false" outlineLevel="0" collapsed="false">
      <c r="A767" s="3" t="s">
        <v>1277</v>
      </c>
      <c r="B767" s="2" t="s">
        <v>1278</v>
      </c>
      <c r="C767" s="2" t="n">
        <v>2024</v>
      </c>
      <c r="D767" s="2" t="s">
        <v>1510</v>
      </c>
      <c r="E767" s="3" t="s">
        <v>1511</v>
      </c>
      <c r="F767" s="2" t="n">
        <v>2</v>
      </c>
      <c r="G767" s="2" t="s">
        <v>97</v>
      </c>
      <c r="H767" s="3" t="s">
        <v>98</v>
      </c>
      <c r="I767" s="10" t="n">
        <v>6792</v>
      </c>
      <c r="J767" s="11" t="n">
        <f aca="false">I767/1000</f>
        <v>6.792</v>
      </c>
      <c r="K767" s="10" t="n">
        <v>1</v>
      </c>
      <c r="L767" s="12" t="n">
        <f aca="false">K767/1000</f>
        <v>0.001</v>
      </c>
      <c r="M767" s="13" t="n">
        <f aca="false">IF(SUMIFS($I$3:$I$30000,$B$3:$B$30000,$B767,$C$3:$C$30000,$C767,$D$3:$D$30000,$D767)=0,0,I767/SUMIFS($I$3:$I$30000,$B$3:$B$30000,$B767,$C$3:$C$30000,$C767,$D$3:$D$30000,$D767))</f>
        <v>0.0977885279889426</v>
      </c>
      <c r="N767" s="10" t="n">
        <v>10262</v>
      </c>
      <c r="O767" s="11" t="n">
        <f aca="false">N767/1000</f>
        <v>10.262</v>
      </c>
      <c r="P767" s="10" t="n">
        <v>7</v>
      </c>
      <c r="Q767" s="12" t="n">
        <f aca="false">P767/1000</f>
        <v>0.007</v>
      </c>
      <c r="R767" s="10" t="n">
        <v>69456</v>
      </c>
      <c r="S767" s="10" t="n">
        <v>20</v>
      </c>
    </row>
    <row r="768" customFormat="false" ht="15" hidden="false" customHeight="false" outlineLevel="0" collapsed="false">
      <c r="A768" s="3" t="s">
        <v>1277</v>
      </c>
      <c r="B768" s="2" t="s">
        <v>1278</v>
      </c>
      <c r="C768" s="2" t="n">
        <v>2024</v>
      </c>
      <c r="D768" s="2" t="s">
        <v>1510</v>
      </c>
      <c r="E768" s="3" t="s">
        <v>1511</v>
      </c>
      <c r="F768" s="2" t="n">
        <v>3</v>
      </c>
      <c r="G768" s="2" t="s">
        <v>142</v>
      </c>
      <c r="H768" s="3" t="s">
        <v>143</v>
      </c>
      <c r="I768" s="10" t="n">
        <v>0</v>
      </c>
      <c r="J768" s="11" t="n">
        <f aca="false">I768/1000</f>
        <v>0</v>
      </c>
      <c r="K768" s="10" t="n">
        <v>0</v>
      </c>
      <c r="L768" s="12" t="n">
        <f aca="false">K768/1000</f>
        <v>0</v>
      </c>
      <c r="M768" s="13" t="n">
        <f aca="false">IF(SUMIFS($I$3:$I$30000,$B$3:$B$30000,$B768,$C$3:$C$30000,$C768,$D$3:$D$30000,$D768)=0,0,I768/SUMIFS($I$3:$I$30000,$B$3:$B$30000,$B768,$C$3:$C$30000,$C768,$D$3:$D$30000,$D768))</f>
        <v>0</v>
      </c>
      <c r="N768" s="10" t="n">
        <v>78620</v>
      </c>
      <c r="O768" s="11" t="n">
        <f aca="false">N768/1000</f>
        <v>78.62</v>
      </c>
      <c r="P768" s="10" t="n">
        <v>272</v>
      </c>
      <c r="Q768" s="12" t="n">
        <f aca="false">P768/1000</f>
        <v>0.272</v>
      </c>
      <c r="R768" s="10" t="n">
        <v>69456</v>
      </c>
      <c r="S768" s="10" t="n">
        <v>20</v>
      </c>
    </row>
    <row r="769" customFormat="false" ht="15" hidden="false" customHeight="false" outlineLevel="0" collapsed="false">
      <c r="A769" s="3" t="s">
        <v>1277</v>
      </c>
      <c r="B769" s="2" t="s">
        <v>1278</v>
      </c>
      <c r="C769" s="2" t="n">
        <v>2024</v>
      </c>
      <c r="D769" s="2" t="s">
        <v>1510</v>
      </c>
      <c r="E769" s="3" t="s">
        <v>1511</v>
      </c>
      <c r="F769" s="2" t="n">
        <v>4</v>
      </c>
      <c r="G769" s="2" t="s">
        <v>102</v>
      </c>
      <c r="H769" s="3" t="s">
        <v>103</v>
      </c>
      <c r="I769" s="10" t="n">
        <v>0</v>
      </c>
      <c r="J769" s="11" t="n">
        <f aca="false">I769/1000</f>
        <v>0</v>
      </c>
      <c r="K769" s="10" t="n">
        <v>0</v>
      </c>
      <c r="L769" s="12" t="n">
        <f aca="false">K769/1000</f>
        <v>0</v>
      </c>
      <c r="M769" s="13" t="n">
        <f aca="false">IF(SUMIFS($I$3:$I$30000,$B$3:$B$30000,$B769,$C$3:$C$30000,$C769,$D$3:$D$30000,$D769)=0,0,I769/SUMIFS($I$3:$I$30000,$B$3:$B$30000,$B769,$C$3:$C$30000,$C769,$D$3:$D$30000,$D769))</f>
        <v>0</v>
      </c>
      <c r="N769" s="10" t="n">
        <v>14629</v>
      </c>
      <c r="O769" s="11" t="n">
        <f aca="false">N769/1000</f>
        <v>14.629</v>
      </c>
      <c r="P769" s="10" t="n">
        <v>11</v>
      </c>
      <c r="Q769" s="12" t="n">
        <f aca="false">P769/1000</f>
        <v>0.011</v>
      </c>
      <c r="R769" s="10" t="n">
        <v>69456</v>
      </c>
      <c r="S769" s="10" t="n">
        <v>20</v>
      </c>
    </row>
    <row r="770" customFormat="false" ht="15" hidden="false" customHeight="false" outlineLevel="0" collapsed="false">
      <c r="A770" s="3" t="s">
        <v>1277</v>
      </c>
      <c r="B770" s="2" t="s">
        <v>1278</v>
      </c>
      <c r="C770" s="2" t="n">
        <v>2024</v>
      </c>
      <c r="D770" s="2" t="s">
        <v>1510</v>
      </c>
      <c r="E770" s="3" t="s">
        <v>1511</v>
      </c>
      <c r="F770" s="2" t="n">
        <v>5</v>
      </c>
      <c r="G770" s="2" t="s">
        <v>1323</v>
      </c>
      <c r="H770" s="3" t="s">
        <v>1324</v>
      </c>
      <c r="I770" s="10" t="n">
        <v>0</v>
      </c>
      <c r="J770" s="11" t="n">
        <f aca="false">I770/1000</f>
        <v>0</v>
      </c>
      <c r="K770" s="10" t="n">
        <v>0</v>
      </c>
      <c r="L770" s="12" t="n">
        <f aca="false">K770/1000</f>
        <v>0</v>
      </c>
      <c r="M770" s="13" t="n">
        <f aca="false">IF(SUMIFS($I$3:$I$30000,$B$3:$B$30000,$B770,$C$3:$C$30000,$C770,$D$3:$D$30000,$D770)=0,0,I770/SUMIFS($I$3:$I$30000,$B$3:$B$30000,$B770,$C$3:$C$30000,$C770,$D$3:$D$30000,$D770))</f>
        <v>0</v>
      </c>
      <c r="N770" s="10" t="n">
        <v>428</v>
      </c>
      <c r="O770" s="11" t="n">
        <f aca="false">N770/1000</f>
        <v>0.428</v>
      </c>
      <c r="P770" s="10" t="n">
        <v>0</v>
      </c>
      <c r="Q770" s="12" t="n">
        <f aca="false">P770/1000</f>
        <v>0</v>
      </c>
      <c r="R770" s="10" t="n">
        <v>69456</v>
      </c>
      <c r="S770" s="10" t="n">
        <v>20</v>
      </c>
    </row>
    <row r="771" customFormat="false" ht="15" hidden="false" customHeight="false" outlineLevel="0" collapsed="false">
      <c r="A771" s="3" t="s">
        <v>1277</v>
      </c>
      <c r="B771" s="2" t="s">
        <v>1278</v>
      </c>
      <c r="C771" s="2" t="n">
        <v>2024</v>
      </c>
      <c r="D771" s="2" t="s">
        <v>1510</v>
      </c>
      <c r="E771" s="3" t="s">
        <v>1511</v>
      </c>
      <c r="F771" s="2" t="n">
        <v>6</v>
      </c>
      <c r="G771" s="2" t="s">
        <v>147</v>
      </c>
      <c r="H771" s="3" t="s">
        <v>148</v>
      </c>
      <c r="I771" s="10" t="n">
        <v>0</v>
      </c>
      <c r="J771" s="11" t="n">
        <f aca="false">I771/1000</f>
        <v>0</v>
      </c>
      <c r="K771" s="10" t="n">
        <v>0</v>
      </c>
      <c r="L771" s="12" t="n">
        <f aca="false">K771/1000</f>
        <v>0</v>
      </c>
      <c r="M771" s="13" t="n">
        <f aca="false">IF(SUMIFS($I$3:$I$30000,$B$3:$B$30000,$B771,$C$3:$C$30000,$C771,$D$3:$D$30000,$D771)=0,0,I771/SUMIFS($I$3:$I$30000,$B$3:$B$30000,$B771,$C$3:$C$30000,$C771,$D$3:$D$30000,$D771))</f>
        <v>0</v>
      </c>
      <c r="N771" s="10" t="n">
        <v>40</v>
      </c>
      <c r="O771" s="11" t="n">
        <f aca="false">N771/1000</f>
        <v>0.04</v>
      </c>
      <c r="P771" s="10" t="n">
        <v>0</v>
      </c>
      <c r="Q771" s="12" t="n">
        <f aca="false">P771/1000</f>
        <v>0</v>
      </c>
      <c r="R771" s="10" t="n">
        <v>69456</v>
      </c>
      <c r="S771" s="10" t="n">
        <v>20</v>
      </c>
    </row>
    <row r="772" customFormat="false" ht="15" hidden="false" customHeight="false" outlineLevel="0" collapsed="false">
      <c r="A772" s="3" t="s">
        <v>1277</v>
      </c>
      <c r="B772" s="2" t="s">
        <v>1278</v>
      </c>
      <c r="C772" s="2" t="n">
        <v>2024</v>
      </c>
      <c r="D772" s="2" t="s">
        <v>1512</v>
      </c>
      <c r="E772" s="3" t="s">
        <v>1513</v>
      </c>
      <c r="F772" s="2" t="n">
        <v>1</v>
      </c>
      <c r="G772" s="2" t="s">
        <v>107</v>
      </c>
      <c r="H772" s="3" t="s">
        <v>108</v>
      </c>
      <c r="I772" s="10" t="n">
        <v>207741</v>
      </c>
      <c r="J772" s="11" t="n">
        <f aca="false">I772/1000</f>
        <v>207.741</v>
      </c>
      <c r="K772" s="10" t="n">
        <v>72</v>
      </c>
      <c r="L772" s="12" t="n">
        <f aca="false">K772/1000</f>
        <v>0.072</v>
      </c>
      <c r="M772" s="13" t="n">
        <f aca="false">IF(SUMIFS($I$3:$I$30000,$B$3:$B$30000,$B772,$C$3:$C$30000,$C772,$D$3:$D$30000,$D772)=0,0,I772/SUMIFS($I$3:$I$30000,$B$3:$B$30000,$B772,$C$3:$C$30000,$C772,$D$3:$D$30000,$D772))</f>
        <v>0.772116378124837</v>
      </c>
      <c r="N772" s="10" t="n">
        <v>0</v>
      </c>
      <c r="O772" s="11" t="n">
        <f aca="false">N772/1000</f>
        <v>0</v>
      </c>
      <c r="P772" s="10" t="n">
        <v>0</v>
      </c>
      <c r="Q772" s="12" t="n">
        <f aca="false">P772/1000</f>
        <v>0</v>
      </c>
      <c r="R772" s="10" t="n">
        <v>269054</v>
      </c>
      <c r="S772" s="10" t="n">
        <v>80</v>
      </c>
    </row>
    <row r="773" customFormat="false" ht="15" hidden="false" customHeight="false" outlineLevel="0" collapsed="false">
      <c r="A773" s="3" t="s">
        <v>1277</v>
      </c>
      <c r="B773" s="2" t="s">
        <v>1278</v>
      </c>
      <c r="C773" s="2" t="n">
        <v>2024</v>
      </c>
      <c r="D773" s="2" t="s">
        <v>1512</v>
      </c>
      <c r="E773" s="3" t="s">
        <v>1513</v>
      </c>
      <c r="F773" s="2" t="n">
        <v>2</v>
      </c>
      <c r="G773" s="2" t="s">
        <v>147</v>
      </c>
      <c r="H773" s="3" t="s">
        <v>148</v>
      </c>
      <c r="I773" s="10" t="n">
        <v>55011</v>
      </c>
      <c r="J773" s="11" t="n">
        <f aca="false">I773/1000</f>
        <v>55.011</v>
      </c>
      <c r="K773" s="10" t="n">
        <v>6</v>
      </c>
      <c r="L773" s="12" t="n">
        <f aca="false">K773/1000</f>
        <v>0.006</v>
      </c>
      <c r="M773" s="13" t="n">
        <f aca="false">IF(SUMIFS($I$3:$I$30000,$B$3:$B$30000,$B773,$C$3:$C$30000,$C773,$D$3:$D$30000,$D773)=0,0,I773/SUMIFS($I$3:$I$30000,$B$3:$B$30000,$B773,$C$3:$C$30000,$C773,$D$3:$D$30000,$D773))</f>
        <v>0.204460814557672</v>
      </c>
      <c r="N773" s="10" t="n">
        <v>0</v>
      </c>
      <c r="O773" s="11" t="n">
        <f aca="false">N773/1000</f>
        <v>0</v>
      </c>
      <c r="P773" s="10" t="n">
        <v>0</v>
      </c>
      <c r="Q773" s="12" t="n">
        <f aca="false">P773/1000</f>
        <v>0</v>
      </c>
      <c r="R773" s="10" t="n">
        <v>269054</v>
      </c>
      <c r="S773" s="10" t="n">
        <v>80</v>
      </c>
    </row>
    <row r="774" customFormat="false" ht="15" hidden="false" customHeight="false" outlineLevel="0" collapsed="false">
      <c r="A774" s="3" t="s">
        <v>1277</v>
      </c>
      <c r="B774" s="2" t="s">
        <v>1278</v>
      </c>
      <c r="C774" s="2" t="n">
        <v>2024</v>
      </c>
      <c r="D774" s="2" t="s">
        <v>1512</v>
      </c>
      <c r="E774" s="3" t="s">
        <v>1513</v>
      </c>
      <c r="F774" s="2" t="n">
        <v>3</v>
      </c>
      <c r="G774" s="2" t="s">
        <v>97</v>
      </c>
      <c r="H774" s="3" t="s">
        <v>98</v>
      </c>
      <c r="I774" s="10" t="n">
        <v>4637</v>
      </c>
      <c r="J774" s="11" t="n">
        <f aca="false">I774/1000</f>
        <v>4.637</v>
      </c>
      <c r="K774" s="10" t="n">
        <v>1</v>
      </c>
      <c r="L774" s="12" t="n">
        <f aca="false">K774/1000</f>
        <v>0.001</v>
      </c>
      <c r="M774" s="13" t="n">
        <f aca="false">IF(SUMIFS($I$3:$I$30000,$B$3:$B$30000,$B774,$C$3:$C$30000,$C774,$D$3:$D$30000,$D774)=0,0,I774/SUMIFS($I$3:$I$30000,$B$3:$B$30000,$B774,$C$3:$C$30000,$C774,$D$3:$D$30000,$D774))</f>
        <v>0.0172344585101875</v>
      </c>
      <c r="N774" s="10" t="n">
        <v>570</v>
      </c>
      <c r="O774" s="11" t="n">
        <f aca="false">N774/1000</f>
        <v>0.57</v>
      </c>
      <c r="P774" s="10" t="n">
        <v>1</v>
      </c>
      <c r="Q774" s="12" t="n">
        <f aca="false">P774/1000</f>
        <v>0.001</v>
      </c>
      <c r="R774" s="10" t="n">
        <v>269054</v>
      </c>
      <c r="S774" s="10" t="n">
        <v>80</v>
      </c>
    </row>
    <row r="775" customFormat="false" ht="15" hidden="false" customHeight="false" outlineLevel="0" collapsed="false">
      <c r="A775" s="3" t="s">
        <v>1277</v>
      </c>
      <c r="B775" s="2" t="s">
        <v>1278</v>
      </c>
      <c r="C775" s="2" t="n">
        <v>2024</v>
      </c>
      <c r="D775" s="2" t="s">
        <v>1512</v>
      </c>
      <c r="E775" s="3" t="s">
        <v>1513</v>
      </c>
      <c r="F775" s="2" t="n">
        <v>4</v>
      </c>
      <c r="G775" s="2" t="s">
        <v>137</v>
      </c>
      <c r="H775" s="3" t="s">
        <v>138</v>
      </c>
      <c r="I775" s="10" t="n">
        <v>1665</v>
      </c>
      <c r="J775" s="11" t="n">
        <f aca="false">I775/1000</f>
        <v>1.665</v>
      </c>
      <c r="K775" s="10" t="n">
        <v>1</v>
      </c>
      <c r="L775" s="12" t="n">
        <f aca="false">K775/1000</f>
        <v>0.001</v>
      </c>
      <c r="M775" s="13" t="n">
        <f aca="false">IF(SUMIFS($I$3:$I$30000,$B$3:$B$30000,$B775,$C$3:$C$30000,$C775,$D$3:$D$30000,$D775)=0,0,I775/SUMIFS($I$3:$I$30000,$B$3:$B$30000,$B775,$C$3:$C$30000,$C775,$D$3:$D$30000,$D775))</f>
        <v>0.00618834880730262</v>
      </c>
      <c r="N775" s="10" t="n">
        <v>0</v>
      </c>
      <c r="O775" s="11" t="n">
        <f aca="false">N775/1000</f>
        <v>0</v>
      </c>
      <c r="P775" s="10" t="n">
        <v>0</v>
      </c>
      <c r="Q775" s="12" t="n">
        <f aca="false">P775/1000</f>
        <v>0</v>
      </c>
      <c r="R775" s="10" t="n">
        <v>269054</v>
      </c>
      <c r="S775" s="10" t="n">
        <v>80</v>
      </c>
    </row>
    <row r="776" customFormat="false" ht="15" hidden="false" customHeight="false" outlineLevel="0" collapsed="false">
      <c r="A776" s="3" t="s">
        <v>1277</v>
      </c>
      <c r="B776" s="2" t="s">
        <v>1278</v>
      </c>
      <c r="C776" s="2" t="n">
        <v>2024</v>
      </c>
      <c r="D776" s="2" t="s">
        <v>1512</v>
      </c>
      <c r="E776" s="3" t="s">
        <v>1513</v>
      </c>
      <c r="F776" s="2" t="n">
        <v>5</v>
      </c>
      <c r="G776" s="2" t="s">
        <v>142</v>
      </c>
      <c r="H776" s="3" t="s">
        <v>143</v>
      </c>
      <c r="I776" s="10" t="n">
        <v>0</v>
      </c>
      <c r="J776" s="11" t="n">
        <f aca="false">I776/1000</f>
        <v>0</v>
      </c>
      <c r="K776" s="10" t="n">
        <v>0</v>
      </c>
      <c r="L776" s="12" t="n">
        <f aca="false">K776/1000</f>
        <v>0</v>
      </c>
      <c r="M776" s="13" t="n">
        <f aca="false">IF(SUMIFS($I$3:$I$30000,$B$3:$B$30000,$B776,$C$3:$C$30000,$C776,$D$3:$D$30000,$D776)=0,0,I776/SUMIFS($I$3:$I$30000,$B$3:$B$30000,$B776,$C$3:$C$30000,$C776,$D$3:$D$30000,$D776))</f>
        <v>0</v>
      </c>
      <c r="N776" s="10" t="n">
        <v>7914</v>
      </c>
      <c r="O776" s="11" t="n">
        <f aca="false">N776/1000</f>
        <v>7.914</v>
      </c>
      <c r="P776" s="10" t="n">
        <v>3</v>
      </c>
      <c r="Q776" s="12" t="n">
        <f aca="false">P776/1000</f>
        <v>0.003</v>
      </c>
      <c r="R776" s="10" t="n">
        <v>269054</v>
      </c>
      <c r="S776" s="10" t="n">
        <v>80</v>
      </c>
    </row>
    <row r="777" customFormat="false" ht="15" hidden="false" customHeight="false" outlineLevel="0" collapsed="false">
      <c r="A777" s="3" t="s">
        <v>1277</v>
      </c>
      <c r="B777" s="2" t="s">
        <v>1278</v>
      </c>
      <c r="C777" s="2" t="n">
        <v>2024</v>
      </c>
      <c r="D777" s="2" t="s">
        <v>1512</v>
      </c>
      <c r="E777" s="3" t="s">
        <v>1513</v>
      </c>
      <c r="F777" s="2" t="n">
        <v>6</v>
      </c>
      <c r="G777" s="2" t="s">
        <v>180</v>
      </c>
      <c r="H777" s="3" t="s">
        <v>181</v>
      </c>
      <c r="I777" s="10" t="n">
        <v>0</v>
      </c>
      <c r="J777" s="11" t="n">
        <f aca="false">I777/1000</f>
        <v>0</v>
      </c>
      <c r="K777" s="10" t="n">
        <v>0</v>
      </c>
      <c r="L777" s="12" t="n">
        <f aca="false">K777/1000</f>
        <v>0</v>
      </c>
      <c r="M777" s="13" t="n">
        <f aca="false">IF(SUMIFS($I$3:$I$30000,$B$3:$B$30000,$B777,$C$3:$C$30000,$C777,$D$3:$D$30000,$D777)=0,0,I777/SUMIFS($I$3:$I$30000,$B$3:$B$30000,$B777,$C$3:$C$30000,$C777,$D$3:$D$30000,$D777))</f>
        <v>0</v>
      </c>
      <c r="N777" s="10" t="n">
        <v>1275</v>
      </c>
      <c r="O777" s="11" t="n">
        <f aca="false">N777/1000</f>
        <v>1.275</v>
      </c>
      <c r="P777" s="10" t="n">
        <v>0</v>
      </c>
      <c r="Q777" s="12" t="n">
        <f aca="false">P777/1000</f>
        <v>0</v>
      </c>
      <c r="R777" s="10" t="n">
        <v>269054</v>
      </c>
      <c r="S777" s="10" t="n">
        <v>80</v>
      </c>
    </row>
    <row r="778" customFormat="false" ht="15" hidden="false" customHeight="false" outlineLevel="0" collapsed="false">
      <c r="A778" s="3" t="s">
        <v>1277</v>
      </c>
      <c r="B778" s="2" t="s">
        <v>1278</v>
      </c>
      <c r="C778" s="2" t="n">
        <v>2024</v>
      </c>
      <c r="D778" s="2" t="s">
        <v>1512</v>
      </c>
      <c r="E778" s="3" t="s">
        <v>1513</v>
      </c>
      <c r="F778" s="2" t="n">
        <v>7</v>
      </c>
      <c r="G778" s="2" t="s">
        <v>102</v>
      </c>
      <c r="H778" s="3" t="s">
        <v>103</v>
      </c>
      <c r="I778" s="10" t="n">
        <v>0</v>
      </c>
      <c r="J778" s="11" t="n">
        <f aca="false">I778/1000</f>
        <v>0</v>
      </c>
      <c r="K778" s="10" t="n">
        <v>0</v>
      </c>
      <c r="L778" s="12" t="n">
        <f aca="false">K778/1000</f>
        <v>0</v>
      </c>
      <c r="M778" s="13" t="n">
        <f aca="false">IF(SUMIFS($I$3:$I$30000,$B$3:$B$30000,$B778,$C$3:$C$30000,$C778,$D$3:$D$30000,$D778)=0,0,I778/SUMIFS($I$3:$I$30000,$B$3:$B$30000,$B778,$C$3:$C$30000,$C778,$D$3:$D$30000,$D778))</f>
        <v>0</v>
      </c>
      <c r="N778" s="10" t="n">
        <v>65</v>
      </c>
      <c r="O778" s="11" t="n">
        <f aca="false">N778/1000</f>
        <v>0.065</v>
      </c>
      <c r="P778" s="10" t="n">
        <v>0</v>
      </c>
      <c r="Q778" s="12" t="n">
        <f aca="false">P778/1000</f>
        <v>0</v>
      </c>
      <c r="R778" s="10" t="n">
        <v>269054</v>
      </c>
      <c r="S778" s="10" t="n">
        <v>80</v>
      </c>
    </row>
    <row r="779" customFormat="false" ht="15" hidden="false" customHeight="false" outlineLevel="0" collapsed="false">
      <c r="A779" s="3" t="s">
        <v>1277</v>
      </c>
      <c r="B779" s="2" t="s">
        <v>1278</v>
      </c>
      <c r="C779" s="2" t="n">
        <v>2025</v>
      </c>
      <c r="D779" s="2" t="s">
        <v>1510</v>
      </c>
      <c r="E779" s="3" t="s">
        <v>1511</v>
      </c>
      <c r="F779" s="2" t="n">
        <v>1</v>
      </c>
      <c r="G779" s="2" t="s">
        <v>107</v>
      </c>
      <c r="H779" s="3" t="s">
        <v>108</v>
      </c>
      <c r="I779" s="10" t="n">
        <v>63904</v>
      </c>
      <c r="J779" s="11" t="n">
        <f aca="false">I779/1000</f>
        <v>63.904</v>
      </c>
      <c r="K779" s="10" t="n">
        <v>25</v>
      </c>
      <c r="L779" s="12" t="n">
        <f aca="false">K779/1000</f>
        <v>0.025</v>
      </c>
      <c r="M779" s="13" t="n">
        <f aca="false">IF(SUMIFS($I$3:$I$30000,$B$3:$B$30000,$B779,$C$3:$C$30000,$C779,$D$3:$D$30000,$D779)=0,0,I779/SUMIFS($I$3:$I$30000,$B$3:$B$30000,$B779,$C$3:$C$30000,$C779,$D$3:$D$30000,$D779))</f>
        <v>0.94721707552064</v>
      </c>
      <c r="N779" s="10" t="n">
        <v>0</v>
      </c>
      <c r="O779" s="11" t="n">
        <f aca="false">N779/1000</f>
        <v>0</v>
      </c>
      <c r="P779" s="10" t="n">
        <v>0</v>
      </c>
      <c r="Q779" s="12" t="n">
        <f aca="false">P779/1000</f>
        <v>0</v>
      </c>
      <c r="R779" s="10" t="n">
        <v>67465</v>
      </c>
      <c r="S779" s="10" t="n">
        <v>25</v>
      </c>
    </row>
    <row r="780" customFormat="false" ht="15" hidden="false" customHeight="false" outlineLevel="0" collapsed="false">
      <c r="A780" s="3" t="s">
        <v>1277</v>
      </c>
      <c r="B780" s="2" t="s">
        <v>1278</v>
      </c>
      <c r="C780" s="2" t="n">
        <v>2025</v>
      </c>
      <c r="D780" s="2" t="s">
        <v>1510</v>
      </c>
      <c r="E780" s="3" t="s">
        <v>1511</v>
      </c>
      <c r="F780" s="2" t="n">
        <v>2</v>
      </c>
      <c r="G780" s="2" t="s">
        <v>97</v>
      </c>
      <c r="H780" s="3" t="s">
        <v>98</v>
      </c>
      <c r="I780" s="10" t="n">
        <v>3561</v>
      </c>
      <c r="J780" s="11" t="n">
        <f aca="false">I780/1000</f>
        <v>3.561</v>
      </c>
      <c r="K780" s="10" t="n">
        <v>0</v>
      </c>
      <c r="L780" s="12" t="n">
        <f aca="false">K780/1000</f>
        <v>0</v>
      </c>
      <c r="M780" s="13" t="n">
        <f aca="false">IF(SUMIFS($I$3:$I$30000,$B$3:$B$30000,$B780,$C$3:$C$30000,$C780,$D$3:$D$30000,$D780)=0,0,I780/SUMIFS($I$3:$I$30000,$B$3:$B$30000,$B780,$C$3:$C$30000,$C780,$D$3:$D$30000,$D780))</f>
        <v>0.0527829244793597</v>
      </c>
      <c r="N780" s="10" t="n">
        <v>4265</v>
      </c>
      <c r="O780" s="11" t="n">
        <f aca="false">N780/1000</f>
        <v>4.265</v>
      </c>
      <c r="P780" s="10" t="n">
        <v>3</v>
      </c>
      <c r="Q780" s="12" t="n">
        <f aca="false">P780/1000</f>
        <v>0.003</v>
      </c>
      <c r="R780" s="10" t="n">
        <v>67465</v>
      </c>
      <c r="S780" s="10" t="n">
        <v>25</v>
      </c>
    </row>
    <row r="781" customFormat="false" ht="15" hidden="false" customHeight="false" outlineLevel="0" collapsed="false">
      <c r="A781" s="3" t="s">
        <v>1277</v>
      </c>
      <c r="B781" s="2" t="s">
        <v>1278</v>
      </c>
      <c r="C781" s="2" t="n">
        <v>2025</v>
      </c>
      <c r="D781" s="2" t="s">
        <v>1510</v>
      </c>
      <c r="E781" s="3" t="s">
        <v>1511</v>
      </c>
      <c r="F781" s="2" t="n">
        <v>3</v>
      </c>
      <c r="G781" s="2" t="s">
        <v>142</v>
      </c>
      <c r="H781" s="3" t="s">
        <v>143</v>
      </c>
      <c r="I781" s="10" t="n">
        <v>0</v>
      </c>
      <c r="J781" s="11" t="n">
        <f aca="false">I781/1000</f>
        <v>0</v>
      </c>
      <c r="K781" s="10" t="n">
        <v>0</v>
      </c>
      <c r="L781" s="12" t="n">
        <f aca="false">K781/1000</f>
        <v>0</v>
      </c>
      <c r="M781" s="13" t="n">
        <f aca="false">IF(SUMIFS($I$3:$I$30000,$B$3:$B$30000,$B781,$C$3:$C$30000,$C781,$D$3:$D$30000,$D781)=0,0,I781/SUMIFS($I$3:$I$30000,$B$3:$B$30000,$B781,$C$3:$C$30000,$C781,$D$3:$D$30000,$D781))</f>
        <v>0</v>
      </c>
      <c r="N781" s="10" t="n">
        <v>145508</v>
      </c>
      <c r="O781" s="11" t="n">
        <f aca="false">N781/1000</f>
        <v>145.508</v>
      </c>
      <c r="P781" s="10" t="n">
        <v>110</v>
      </c>
      <c r="Q781" s="12" t="n">
        <f aca="false">P781/1000</f>
        <v>0.11</v>
      </c>
      <c r="R781" s="10" t="n">
        <v>67465</v>
      </c>
      <c r="S781" s="10" t="n">
        <v>25</v>
      </c>
    </row>
    <row r="782" customFormat="false" ht="15" hidden="false" customHeight="false" outlineLevel="0" collapsed="false">
      <c r="A782" s="3" t="s">
        <v>1277</v>
      </c>
      <c r="B782" s="2" t="s">
        <v>1278</v>
      </c>
      <c r="C782" s="2" t="n">
        <v>2025</v>
      </c>
      <c r="D782" s="2" t="s">
        <v>1510</v>
      </c>
      <c r="E782" s="3" t="s">
        <v>1511</v>
      </c>
      <c r="F782" s="2" t="n">
        <v>4</v>
      </c>
      <c r="G782" s="2" t="s">
        <v>180</v>
      </c>
      <c r="H782" s="3" t="s">
        <v>181</v>
      </c>
      <c r="I782" s="10" t="n">
        <v>0</v>
      </c>
      <c r="J782" s="11" t="n">
        <f aca="false">I782/1000</f>
        <v>0</v>
      </c>
      <c r="K782" s="10" t="n">
        <v>0</v>
      </c>
      <c r="L782" s="12" t="n">
        <f aca="false">K782/1000</f>
        <v>0</v>
      </c>
      <c r="M782" s="13" t="n">
        <f aca="false">IF(SUMIFS($I$3:$I$30000,$B$3:$B$30000,$B782,$C$3:$C$30000,$C782,$D$3:$D$30000,$D782)=0,0,I782/SUMIFS($I$3:$I$30000,$B$3:$B$30000,$B782,$C$3:$C$30000,$C782,$D$3:$D$30000,$D782))</f>
        <v>0</v>
      </c>
      <c r="N782" s="10" t="n">
        <v>1250</v>
      </c>
      <c r="O782" s="11" t="n">
        <f aca="false">N782/1000</f>
        <v>1.25</v>
      </c>
      <c r="P782" s="10" t="n">
        <v>2</v>
      </c>
      <c r="Q782" s="12" t="n">
        <f aca="false">P782/1000</f>
        <v>0.002</v>
      </c>
      <c r="R782" s="10" t="n">
        <v>67465</v>
      </c>
      <c r="S782" s="10" t="n">
        <v>25</v>
      </c>
    </row>
    <row r="783" customFormat="false" ht="15" hidden="false" customHeight="false" outlineLevel="0" collapsed="false">
      <c r="A783" s="3" t="s">
        <v>1277</v>
      </c>
      <c r="B783" s="2" t="s">
        <v>1278</v>
      </c>
      <c r="C783" s="2" t="n">
        <v>2025</v>
      </c>
      <c r="D783" s="2" t="s">
        <v>1510</v>
      </c>
      <c r="E783" s="3" t="s">
        <v>1511</v>
      </c>
      <c r="F783" s="2" t="n">
        <v>5</v>
      </c>
      <c r="G783" s="2" t="s">
        <v>102</v>
      </c>
      <c r="H783" s="3" t="s">
        <v>103</v>
      </c>
      <c r="I783" s="10" t="n">
        <v>0</v>
      </c>
      <c r="J783" s="11" t="n">
        <f aca="false">I783/1000</f>
        <v>0</v>
      </c>
      <c r="K783" s="10" t="n">
        <v>0</v>
      </c>
      <c r="L783" s="12" t="n">
        <f aca="false">K783/1000</f>
        <v>0</v>
      </c>
      <c r="M783" s="13" t="n">
        <f aca="false">IF(SUMIFS($I$3:$I$30000,$B$3:$B$30000,$B783,$C$3:$C$30000,$C783,$D$3:$D$30000,$D783)=0,0,I783/SUMIFS($I$3:$I$30000,$B$3:$B$30000,$B783,$C$3:$C$30000,$C783,$D$3:$D$30000,$D783))</f>
        <v>0</v>
      </c>
      <c r="N783" s="10" t="n">
        <v>15170</v>
      </c>
      <c r="O783" s="11" t="n">
        <f aca="false">N783/1000</f>
        <v>15.17</v>
      </c>
      <c r="P783" s="10" t="n">
        <v>10</v>
      </c>
      <c r="Q783" s="12" t="n">
        <f aca="false">P783/1000</f>
        <v>0.01</v>
      </c>
      <c r="R783" s="10" t="n">
        <v>67465</v>
      </c>
      <c r="S783" s="10" t="n">
        <v>25</v>
      </c>
    </row>
    <row r="784" customFormat="false" ht="15" hidden="false" customHeight="false" outlineLevel="0" collapsed="false">
      <c r="A784" s="3" t="s">
        <v>1277</v>
      </c>
      <c r="B784" s="2" t="s">
        <v>1278</v>
      </c>
      <c r="C784" s="2" t="n">
        <v>2025</v>
      </c>
      <c r="D784" s="2" t="s">
        <v>1510</v>
      </c>
      <c r="E784" s="3" t="s">
        <v>1511</v>
      </c>
      <c r="F784" s="2" t="n">
        <v>6</v>
      </c>
      <c r="G784" s="2" t="s">
        <v>1323</v>
      </c>
      <c r="H784" s="3" t="s">
        <v>1324</v>
      </c>
      <c r="I784" s="10" t="n">
        <v>0</v>
      </c>
      <c r="J784" s="11" t="n">
        <f aca="false">I784/1000</f>
        <v>0</v>
      </c>
      <c r="K784" s="10" t="n">
        <v>0</v>
      </c>
      <c r="L784" s="12" t="n">
        <f aca="false">K784/1000</f>
        <v>0</v>
      </c>
      <c r="M784" s="13" t="n">
        <f aca="false">IF(SUMIFS($I$3:$I$30000,$B$3:$B$30000,$B784,$C$3:$C$30000,$C784,$D$3:$D$30000,$D784)=0,0,I784/SUMIFS($I$3:$I$30000,$B$3:$B$30000,$B784,$C$3:$C$30000,$C784,$D$3:$D$30000,$D784))</f>
        <v>0</v>
      </c>
      <c r="N784" s="10" t="n">
        <v>77</v>
      </c>
      <c r="O784" s="11" t="n">
        <f aca="false">N784/1000</f>
        <v>0.077</v>
      </c>
      <c r="P784" s="10" t="n">
        <v>0</v>
      </c>
      <c r="Q784" s="12" t="n">
        <f aca="false">P784/1000</f>
        <v>0</v>
      </c>
      <c r="R784" s="10" t="n">
        <v>67465</v>
      </c>
      <c r="S784" s="10" t="n">
        <v>25</v>
      </c>
    </row>
    <row r="785" customFormat="false" ht="15" hidden="false" customHeight="false" outlineLevel="0" collapsed="false">
      <c r="A785" s="3" t="s">
        <v>1277</v>
      </c>
      <c r="B785" s="2" t="s">
        <v>1278</v>
      </c>
      <c r="C785" s="2" t="n">
        <v>2025</v>
      </c>
      <c r="D785" s="2" t="s">
        <v>1510</v>
      </c>
      <c r="E785" s="3" t="s">
        <v>1511</v>
      </c>
      <c r="F785" s="2" t="n">
        <v>7</v>
      </c>
      <c r="G785" s="2" t="s">
        <v>210</v>
      </c>
      <c r="H785" s="3" t="s">
        <v>211</v>
      </c>
      <c r="I785" s="10" t="n">
        <v>0</v>
      </c>
      <c r="J785" s="11" t="n">
        <f aca="false">I785/1000</f>
        <v>0</v>
      </c>
      <c r="K785" s="10" t="n">
        <v>0</v>
      </c>
      <c r="L785" s="12" t="n">
        <f aca="false">K785/1000</f>
        <v>0</v>
      </c>
      <c r="M785" s="13" t="n">
        <f aca="false">IF(SUMIFS($I$3:$I$30000,$B$3:$B$30000,$B785,$C$3:$C$30000,$C785,$D$3:$D$30000,$D785)=0,0,I785/SUMIFS($I$3:$I$30000,$B$3:$B$30000,$B785,$C$3:$C$30000,$C785,$D$3:$D$30000,$D785))</f>
        <v>0</v>
      </c>
      <c r="N785" s="10" t="n">
        <v>9709</v>
      </c>
      <c r="O785" s="11" t="n">
        <f aca="false">N785/1000</f>
        <v>9.709</v>
      </c>
      <c r="P785" s="10" t="n">
        <v>7</v>
      </c>
      <c r="Q785" s="12" t="n">
        <f aca="false">P785/1000</f>
        <v>0.007</v>
      </c>
      <c r="R785" s="10" t="n">
        <v>67465</v>
      </c>
      <c r="S785" s="10" t="n">
        <v>25</v>
      </c>
    </row>
    <row r="786" customFormat="false" ht="15" hidden="false" customHeight="false" outlineLevel="0" collapsed="false">
      <c r="A786" s="3" t="s">
        <v>1277</v>
      </c>
      <c r="B786" s="2" t="s">
        <v>1278</v>
      </c>
      <c r="C786" s="2" t="n">
        <v>2025</v>
      </c>
      <c r="D786" s="2" t="s">
        <v>1512</v>
      </c>
      <c r="E786" s="3" t="s">
        <v>1513</v>
      </c>
      <c r="F786" s="2" t="n">
        <v>1</v>
      </c>
      <c r="G786" s="2" t="s">
        <v>107</v>
      </c>
      <c r="H786" s="3" t="s">
        <v>108</v>
      </c>
      <c r="I786" s="10" t="n">
        <v>169520</v>
      </c>
      <c r="J786" s="11" t="n">
        <f aca="false">I786/1000</f>
        <v>169.52</v>
      </c>
      <c r="K786" s="10" t="n">
        <v>66</v>
      </c>
      <c r="L786" s="12" t="n">
        <f aca="false">K786/1000</f>
        <v>0.066</v>
      </c>
      <c r="M786" s="13" t="n">
        <f aca="false">IF(SUMIFS($I$3:$I$30000,$B$3:$B$30000,$B786,$C$3:$C$30000,$C786,$D$3:$D$30000,$D786)=0,0,I786/SUMIFS($I$3:$I$30000,$B$3:$B$30000,$B786,$C$3:$C$30000,$C786,$D$3:$D$30000,$D786))</f>
        <v>0.97798495407763</v>
      </c>
      <c r="N786" s="10" t="n">
        <v>0</v>
      </c>
      <c r="O786" s="11" t="n">
        <f aca="false">N786/1000</f>
        <v>0</v>
      </c>
      <c r="P786" s="10" t="n">
        <v>0</v>
      </c>
      <c r="Q786" s="12" t="n">
        <f aca="false">P786/1000</f>
        <v>0</v>
      </c>
      <c r="R786" s="10" t="n">
        <v>173336</v>
      </c>
      <c r="S786" s="10" t="n">
        <v>66</v>
      </c>
    </row>
    <row r="787" customFormat="false" ht="15" hidden="false" customHeight="false" outlineLevel="0" collapsed="false">
      <c r="A787" s="3" t="s">
        <v>1277</v>
      </c>
      <c r="B787" s="2" t="s">
        <v>1278</v>
      </c>
      <c r="C787" s="2" t="n">
        <v>2025</v>
      </c>
      <c r="D787" s="2" t="s">
        <v>1512</v>
      </c>
      <c r="E787" s="3" t="s">
        <v>1513</v>
      </c>
      <c r="F787" s="2" t="n">
        <v>2</v>
      </c>
      <c r="G787" s="2" t="s">
        <v>97</v>
      </c>
      <c r="H787" s="3" t="s">
        <v>98</v>
      </c>
      <c r="I787" s="10" t="n">
        <v>3816</v>
      </c>
      <c r="J787" s="11" t="n">
        <f aca="false">I787/1000</f>
        <v>3.816</v>
      </c>
      <c r="K787" s="10" t="n">
        <v>0</v>
      </c>
      <c r="L787" s="12" t="n">
        <f aca="false">K787/1000</f>
        <v>0</v>
      </c>
      <c r="M787" s="13" t="n">
        <f aca="false">IF(SUMIFS($I$3:$I$30000,$B$3:$B$30000,$B787,$C$3:$C$30000,$C787,$D$3:$D$30000,$D787)=0,0,I787/SUMIFS($I$3:$I$30000,$B$3:$B$30000,$B787,$C$3:$C$30000,$C787,$D$3:$D$30000,$D787))</f>
        <v>0.0220150459223704</v>
      </c>
      <c r="N787" s="10" t="n">
        <v>0</v>
      </c>
      <c r="O787" s="11" t="n">
        <f aca="false">N787/1000</f>
        <v>0</v>
      </c>
      <c r="P787" s="10" t="n">
        <v>0</v>
      </c>
      <c r="Q787" s="12" t="n">
        <f aca="false">P787/1000</f>
        <v>0</v>
      </c>
      <c r="R787" s="10" t="n">
        <v>173336</v>
      </c>
      <c r="S787" s="10" t="n">
        <v>66</v>
      </c>
    </row>
    <row r="788" customFormat="false" ht="15" hidden="false" customHeight="false" outlineLevel="0" collapsed="false">
      <c r="A788" s="3" t="s">
        <v>1277</v>
      </c>
      <c r="B788" s="2" t="s">
        <v>1278</v>
      </c>
      <c r="C788" s="2" t="n">
        <v>2026</v>
      </c>
      <c r="D788" s="2" t="s">
        <v>1510</v>
      </c>
      <c r="E788" s="3" t="s">
        <v>1511</v>
      </c>
      <c r="F788" s="2" t="n">
        <v>1</v>
      </c>
      <c r="G788" s="2" t="s">
        <v>107</v>
      </c>
      <c r="H788" s="3" t="s">
        <v>108</v>
      </c>
      <c r="I788" s="10" t="n">
        <v>120255</v>
      </c>
      <c r="J788" s="11" t="n">
        <f aca="false">I788/1000</f>
        <v>120.255</v>
      </c>
      <c r="K788" s="10" t="n">
        <v>57</v>
      </c>
      <c r="L788" s="12" t="n">
        <f aca="false">K788/1000</f>
        <v>0.057</v>
      </c>
      <c r="M788" s="13" t="n">
        <f aca="false">IF(SUMIFS($I$3:$I$30000,$B$3:$B$30000,$B788,$C$3:$C$30000,$C788,$D$3:$D$30000,$D788)=0,0,I788/SUMIFS($I$3:$I$30000,$B$3:$B$30000,$B788,$C$3:$C$30000,$C788,$D$3:$D$30000,$D788))</f>
        <v>0.618274456172462</v>
      </c>
      <c r="N788" s="10" t="n">
        <v>0</v>
      </c>
      <c r="O788" s="11" t="n">
        <f aca="false">N788/1000</f>
        <v>0</v>
      </c>
      <c r="P788" s="10" t="n">
        <v>0</v>
      </c>
      <c r="Q788" s="12" t="n">
        <f aca="false">P788/1000</f>
        <v>0</v>
      </c>
      <c r="R788" s="10" t="n">
        <v>194501</v>
      </c>
      <c r="S788" s="10" t="n">
        <v>74</v>
      </c>
    </row>
    <row r="789" customFormat="false" ht="15" hidden="false" customHeight="false" outlineLevel="0" collapsed="false">
      <c r="A789" s="3" t="s">
        <v>1277</v>
      </c>
      <c r="B789" s="2" t="s">
        <v>1278</v>
      </c>
      <c r="C789" s="2" t="n">
        <v>2026</v>
      </c>
      <c r="D789" s="2" t="s">
        <v>1510</v>
      </c>
      <c r="E789" s="3" t="s">
        <v>1511</v>
      </c>
      <c r="F789" s="2" t="n">
        <v>2</v>
      </c>
      <c r="G789" s="2" t="s">
        <v>117</v>
      </c>
      <c r="H789" s="3" t="s">
        <v>118</v>
      </c>
      <c r="I789" s="10" t="n">
        <v>62471</v>
      </c>
      <c r="J789" s="11" t="n">
        <f aca="false">I789/1000</f>
        <v>62.471</v>
      </c>
      <c r="K789" s="10" t="n">
        <v>15</v>
      </c>
      <c r="L789" s="12" t="n">
        <f aca="false">K789/1000</f>
        <v>0.015</v>
      </c>
      <c r="M789" s="13" t="n">
        <f aca="false">IF(SUMIFS($I$3:$I$30000,$B$3:$B$30000,$B789,$C$3:$C$30000,$C789,$D$3:$D$30000,$D789)=0,0,I789/SUMIFS($I$3:$I$30000,$B$3:$B$30000,$B789,$C$3:$C$30000,$C789,$D$3:$D$30000,$D789))</f>
        <v>0.32118600932643</v>
      </c>
      <c r="N789" s="10" t="n">
        <v>0</v>
      </c>
      <c r="O789" s="11" t="n">
        <f aca="false">N789/1000</f>
        <v>0</v>
      </c>
      <c r="P789" s="10" t="n">
        <v>0</v>
      </c>
      <c r="Q789" s="12" t="n">
        <f aca="false">P789/1000</f>
        <v>0</v>
      </c>
      <c r="R789" s="10" t="n">
        <v>194501</v>
      </c>
      <c r="S789" s="10" t="n">
        <v>74</v>
      </c>
    </row>
    <row r="790" customFormat="false" ht="15" hidden="false" customHeight="false" outlineLevel="0" collapsed="false">
      <c r="A790" s="3" t="s">
        <v>1277</v>
      </c>
      <c r="B790" s="2" t="s">
        <v>1278</v>
      </c>
      <c r="C790" s="2" t="n">
        <v>2026</v>
      </c>
      <c r="D790" s="2" t="s">
        <v>1510</v>
      </c>
      <c r="E790" s="3" t="s">
        <v>1511</v>
      </c>
      <c r="F790" s="2" t="n">
        <v>3</v>
      </c>
      <c r="G790" s="2" t="s">
        <v>97</v>
      </c>
      <c r="H790" s="3" t="s">
        <v>98</v>
      </c>
      <c r="I790" s="10" t="n">
        <v>8728</v>
      </c>
      <c r="J790" s="11" t="n">
        <f aca="false">I790/1000</f>
        <v>8.728</v>
      </c>
      <c r="K790" s="10" t="n">
        <v>0</v>
      </c>
      <c r="L790" s="12" t="n">
        <f aca="false">K790/1000</f>
        <v>0</v>
      </c>
      <c r="M790" s="13" t="n">
        <f aca="false">IF(SUMIFS($I$3:$I$30000,$B$3:$B$30000,$B790,$C$3:$C$30000,$C790,$D$3:$D$30000,$D790)=0,0,I790/SUMIFS($I$3:$I$30000,$B$3:$B$30000,$B790,$C$3:$C$30000,$C790,$D$3:$D$30000,$D790))</f>
        <v>0.0448738052760654</v>
      </c>
      <c r="N790" s="10" t="n">
        <v>6000</v>
      </c>
      <c r="O790" s="11" t="n">
        <f aca="false">N790/1000</f>
        <v>6</v>
      </c>
      <c r="P790" s="10" t="n">
        <v>4</v>
      </c>
      <c r="Q790" s="12" t="n">
        <f aca="false">P790/1000</f>
        <v>0.004</v>
      </c>
      <c r="R790" s="10" t="n">
        <v>194501</v>
      </c>
      <c r="S790" s="10" t="n">
        <v>74</v>
      </c>
    </row>
    <row r="791" customFormat="false" ht="15" hidden="false" customHeight="false" outlineLevel="0" collapsed="false">
      <c r="A791" s="3" t="s">
        <v>1277</v>
      </c>
      <c r="B791" s="2" t="s">
        <v>1278</v>
      </c>
      <c r="C791" s="2" t="n">
        <v>2026</v>
      </c>
      <c r="D791" s="2" t="s">
        <v>1510</v>
      </c>
      <c r="E791" s="3" t="s">
        <v>1511</v>
      </c>
      <c r="F791" s="2" t="n">
        <v>4</v>
      </c>
      <c r="G791" s="2" t="s">
        <v>102</v>
      </c>
      <c r="H791" s="3" t="s">
        <v>103</v>
      </c>
      <c r="I791" s="10" t="n">
        <v>2726</v>
      </c>
      <c r="J791" s="11" t="n">
        <f aca="false">I791/1000</f>
        <v>2.726</v>
      </c>
      <c r="K791" s="10" t="n">
        <v>2</v>
      </c>
      <c r="L791" s="12" t="n">
        <f aca="false">K791/1000</f>
        <v>0.002</v>
      </c>
      <c r="M791" s="13" t="n">
        <f aca="false">IF(SUMIFS($I$3:$I$30000,$B$3:$B$30000,$B791,$C$3:$C$30000,$C791,$D$3:$D$30000,$D791)=0,0,I791/SUMIFS($I$3:$I$30000,$B$3:$B$30000,$B791,$C$3:$C$30000,$C791,$D$3:$D$30000,$D791))</f>
        <v>0.0140153521061588</v>
      </c>
      <c r="N791" s="10" t="n">
        <v>16488</v>
      </c>
      <c r="O791" s="11" t="n">
        <f aca="false">N791/1000</f>
        <v>16.488</v>
      </c>
      <c r="P791" s="10" t="n">
        <v>12</v>
      </c>
      <c r="Q791" s="12" t="n">
        <f aca="false">P791/1000</f>
        <v>0.012</v>
      </c>
      <c r="R791" s="10" t="n">
        <v>194501</v>
      </c>
      <c r="S791" s="10" t="n">
        <v>74</v>
      </c>
    </row>
    <row r="792" customFormat="false" ht="15" hidden="false" customHeight="false" outlineLevel="0" collapsed="false">
      <c r="A792" s="3" t="s">
        <v>1277</v>
      </c>
      <c r="B792" s="2" t="s">
        <v>1278</v>
      </c>
      <c r="C792" s="2" t="n">
        <v>2026</v>
      </c>
      <c r="D792" s="2" t="s">
        <v>1510</v>
      </c>
      <c r="E792" s="3" t="s">
        <v>1511</v>
      </c>
      <c r="F792" s="2" t="n">
        <v>5</v>
      </c>
      <c r="G792" s="2" t="s">
        <v>247</v>
      </c>
      <c r="H792" s="3" t="s">
        <v>248</v>
      </c>
      <c r="I792" s="10" t="n">
        <v>321</v>
      </c>
      <c r="J792" s="11" t="n">
        <f aca="false">I792/1000</f>
        <v>0.321</v>
      </c>
      <c r="K792" s="10" t="n">
        <v>0</v>
      </c>
      <c r="L792" s="12" t="n">
        <f aca="false">K792/1000</f>
        <v>0</v>
      </c>
      <c r="M792" s="13" t="n">
        <f aca="false">IF(SUMIFS($I$3:$I$30000,$B$3:$B$30000,$B792,$C$3:$C$30000,$C792,$D$3:$D$30000,$D792)=0,0,I792/SUMIFS($I$3:$I$30000,$B$3:$B$30000,$B792,$C$3:$C$30000,$C792,$D$3:$D$30000,$D792))</f>
        <v>0.00165037711888371</v>
      </c>
      <c r="N792" s="10" t="n">
        <v>0</v>
      </c>
      <c r="O792" s="11" t="n">
        <f aca="false">N792/1000</f>
        <v>0</v>
      </c>
      <c r="P792" s="10" t="n">
        <v>0</v>
      </c>
      <c r="Q792" s="12" t="n">
        <f aca="false">P792/1000</f>
        <v>0</v>
      </c>
      <c r="R792" s="10" t="n">
        <v>194501</v>
      </c>
      <c r="S792" s="10" t="n">
        <v>74</v>
      </c>
    </row>
    <row r="793" customFormat="false" ht="15" hidden="false" customHeight="false" outlineLevel="0" collapsed="false">
      <c r="A793" s="3" t="s">
        <v>1277</v>
      </c>
      <c r="B793" s="2" t="s">
        <v>1278</v>
      </c>
      <c r="C793" s="2" t="n">
        <v>2026</v>
      </c>
      <c r="D793" s="2" t="s">
        <v>1510</v>
      </c>
      <c r="E793" s="3" t="s">
        <v>1511</v>
      </c>
      <c r="F793" s="2" t="n">
        <v>6</v>
      </c>
      <c r="G793" s="2" t="s">
        <v>142</v>
      </c>
      <c r="H793" s="3" t="s">
        <v>143</v>
      </c>
      <c r="I793" s="10" t="n">
        <v>0</v>
      </c>
      <c r="J793" s="11" t="n">
        <f aca="false">I793/1000</f>
        <v>0</v>
      </c>
      <c r="K793" s="10" t="n">
        <v>0</v>
      </c>
      <c r="L793" s="12" t="n">
        <f aca="false">K793/1000</f>
        <v>0</v>
      </c>
      <c r="M793" s="13" t="n">
        <f aca="false">IF(SUMIFS($I$3:$I$30000,$B$3:$B$30000,$B793,$C$3:$C$30000,$C793,$D$3:$D$30000,$D793)=0,0,I793/SUMIFS($I$3:$I$30000,$B$3:$B$30000,$B793,$C$3:$C$30000,$C793,$D$3:$D$30000,$D793))</f>
        <v>0</v>
      </c>
      <c r="N793" s="10" t="n">
        <v>129288</v>
      </c>
      <c r="O793" s="11" t="n">
        <f aca="false">N793/1000</f>
        <v>129.288</v>
      </c>
      <c r="P793" s="10" t="n">
        <v>123</v>
      </c>
      <c r="Q793" s="12" t="n">
        <f aca="false">P793/1000</f>
        <v>0.123</v>
      </c>
      <c r="R793" s="10" t="n">
        <v>194501</v>
      </c>
      <c r="S793" s="10" t="n">
        <v>74</v>
      </c>
    </row>
    <row r="794" customFormat="false" ht="15" hidden="false" customHeight="false" outlineLevel="0" collapsed="false">
      <c r="A794" s="3" t="s">
        <v>1277</v>
      </c>
      <c r="B794" s="2" t="s">
        <v>1278</v>
      </c>
      <c r="C794" s="2" t="n">
        <v>2026</v>
      </c>
      <c r="D794" s="2" t="s">
        <v>1510</v>
      </c>
      <c r="E794" s="3" t="s">
        <v>1511</v>
      </c>
      <c r="F794" s="2" t="n">
        <v>7</v>
      </c>
      <c r="G794" s="2" t="s">
        <v>180</v>
      </c>
      <c r="H794" s="3" t="s">
        <v>181</v>
      </c>
      <c r="I794" s="10" t="n">
        <v>0</v>
      </c>
      <c r="J794" s="11" t="n">
        <f aca="false">I794/1000</f>
        <v>0</v>
      </c>
      <c r="K794" s="10" t="n">
        <v>0</v>
      </c>
      <c r="L794" s="12" t="n">
        <f aca="false">K794/1000</f>
        <v>0</v>
      </c>
      <c r="M794" s="13" t="n">
        <f aca="false">IF(SUMIFS($I$3:$I$30000,$B$3:$B$30000,$B794,$C$3:$C$30000,$C794,$D$3:$D$30000,$D794)=0,0,I794/SUMIFS($I$3:$I$30000,$B$3:$B$30000,$B794,$C$3:$C$30000,$C794,$D$3:$D$30000,$D794))</f>
        <v>0</v>
      </c>
      <c r="N794" s="10" t="n">
        <v>290</v>
      </c>
      <c r="O794" s="11" t="n">
        <f aca="false">N794/1000</f>
        <v>0.29</v>
      </c>
      <c r="P794" s="10" t="n">
        <v>0</v>
      </c>
      <c r="Q794" s="12" t="n">
        <f aca="false">P794/1000</f>
        <v>0</v>
      </c>
      <c r="R794" s="10" t="n">
        <v>194501</v>
      </c>
      <c r="S794" s="10" t="n">
        <v>74</v>
      </c>
    </row>
    <row r="795" customFormat="false" ht="15" hidden="false" customHeight="false" outlineLevel="0" collapsed="false">
      <c r="A795" s="3" t="s">
        <v>1277</v>
      </c>
      <c r="B795" s="2" t="s">
        <v>1278</v>
      </c>
      <c r="C795" s="2" t="n">
        <v>2026</v>
      </c>
      <c r="D795" s="2" t="s">
        <v>1512</v>
      </c>
      <c r="E795" s="3" t="s">
        <v>1513</v>
      </c>
      <c r="F795" s="2" t="n">
        <v>1</v>
      </c>
      <c r="G795" s="2" t="s">
        <v>107</v>
      </c>
      <c r="H795" s="3" t="s">
        <v>108</v>
      </c>
      <c r="I795" s="10" t="n">
        <v>1338217</v>
      </c>
      <c r="J795" s="11" t="n">
        <f aca="false">I795/1000</f>
        <v>1338.217</v>
      </c>
      <c r="K795" s="10" t="n">
        <v>503</v>
      </c>
      <c r="L795" s="12" t="n">
        <f aca="false">K795/1000</f>
        <v>0.503</v>
      </c>
      <c r="M795" s="13" t="n">
        <f aca="false">IF(SUMIFS($I$3:$I$30000,$B$3:$B$30000,$B795,$C$3:$C$30000,$C795,$D$3:$D$30000,$D795)=0,0,I795/SUMIFS($I$3:$I$30000,$B$3:$B$30000,$B795,$C$3:$C$30000,$C795,$D$3:$D$30000,$D795))</f>
        <v>0.997825719000278</v>
      </c>
      <c r="N795" s="10" t="n">
        <v>0</v>
      </c>
      <c r="O795" s="11" t="n">
        <f aca="false">N795/1000</f>
        <v>0</v>
      </c>
      <c r="P795" s="10" t="n">
        <v>0</v>
      </c>
      <c r="Q795" s="12" t="n">
        <f aca="false">P795/1000</f>
        <v>0</v>
      </c>
      <c r="R795" s="10" t="n">
        <v>1341133</v>
      </c>
      <c r="S795" s="10" t="n">
        <v>512</v>
      </c>
    </row>
    <row r="796" customFormat="false" ht="15" hidden="false" customHeight="false" outlineLevel="0" collapsed="false">
      <c r="A796" s="3" t="s">
        <v>1277</v>
      </c>
      <c r="B796" s="2" t="s">
        <v>1278</v>
      </c>
      <c r="C796" s="2" t="n">
        <v>2026</v>
      </c>
      <c r="D796" s="2" t="s">
        <v>1512</v>
      </c>
      <c r="E796" s="3" t="s">
        <v>1513</v>
      </c>
      <c r="F796" s="2" t="n">
        <v>2</v>
      </c>
      <c r="G796" s="2" t="s">
        <v>97</v>
      </c>
      <c r="H796" s="3" t="s">
        <v>98</v>
      </c>
      <c r="I796" s="10" t="n">
        <v>2318</v>
      </c>
      <c r="J796" s="11" t="n">
        <f aca="false">I796/1000</f>
        <v>2.318</v>
      </c>
      <c r="K796" s="10" t="n">
        <v>0</v>
      </c>
      <c r="L796" s="12" t="n">
        <f aca="false">K796/1000</f>
        <v>0</v>
      </c>
      <c r="M796" s="13" t="n">
        <f aca="false">IF(SUMIFS($I$3:$I$30000,$B$3:$B$30000,$B796,$C$3:$C$30000,$C796,$D$3:$D$30000,$D796)=0,0,I796/SUMIFS($I$3:$I$30000,$B$3:$B$30000,$B796,$C$3:$C$30000,$C796,$D$3:$D$30000,$D796))</f>
        <v>0.00172838935437425</v>
      </c>
      <c r="N796" s="10" t="n">
        <v>0</v>
      </c>
      <c r="O796" s="11" t="n">
        <f aca="false">N796/1000</f>
        <v>0</v>
      </c>
      <c r="P796" s="10" t="n">
        <v>0</v>
      </c>
      <c r="Q796" s="12" t="n">
        <f aca="false">P796/1000</f>
        <v>0</v>
      </c>
      <c r="R796" s="10" t="n">
        <v>1341133</v>
      </c>
      <c r="S796" s="10" t="n">
        <v>512</v>
      </c>
    </row>
    <row r="797" customFormat="false" ht="15" hidden="false" customHeight="false" outlineLevel="0" collapsed="false">
      <c r="A797" s="3" t="s">
        <v>1277</v>
      </c>
      <c r="B797" s="2" t="s">
        <v>1278</v>
      </c>
      <c r="C797" s="2" t="n">
        <v>2026</v>
      </c>
      <c r="D797" s="2" t="s">
        <v>1512</v>
      </c>
      <c r="E797" s="3" t="s">
        <v>1513</v>
      </c>
      <c r="F797" s="2" t="n">
        <v>3</v>
      </c>
      <c r="G797" s="2" t="s">
        <v>263</v>
      </c>
      <c r="H797" s="3" t="s">
        <v>264</v>
      </c>
      <c r="I797" s="10" t="n">
        <v>598</v>
      </c>
      <c r="J797" s="11" t="n">
        <f aca="false">I797/1000</f>
        <v>0.598</v>
      </c>
      <c r="K797" s="10" t="n">
        <v>9</v>
      </c>
      <c r="L797" s="12" t="n">
        <f aca="false">K797/1000</f>
        <v>0.009</v>
      </c>
      <c r="M797" s="13" t="n">
        <f aca="false">IF(SUMIFS($I$3:$I$30000,$B$3:$B$30000,$B797,$C$3:$C$30000,$C797,$D$3:$D$30000,$D797)=0,0,I797/SUMIFS($I$3:$I$30000,$B$3:$B$30000,$B797,$C$3:$C$30000,$C797,$D$3:$D$30000,$D797))</f>
        <v>0.000445891645347628</v>
      </c>
      <c r="N797" s="10" t="n">
        <v>0</v>
      </c>
      <c r="O797" s="11" t="n">
        <f aca="false">N797/1000</f>
        <v>0</v>
      </c>
      <c r="P797" s="10" t="n">
        <v>0</v>
      </c>
      <c r="Q797" s="12" t="n">
        <f aca="false">P797/1000</f>
        <v>0</v>
      </c>
      <c r="R797" s="10" t="n">
        <v>1341133</v>
      </c>
      <c r="S797" s="10" t="n">
        <v>512</v>
      </c>
    </row>
    <row r="798" customFormat="false" ht="15" hidden="false" customHeight="false" outlineLevel="0" collapsed="false">
      <c r="A798" s="3" t="s">
        <v>1277</v>
      </c>
      <c r="B798" s="2" t="s">
        <v>1278</v>
      </c>
      <c r="C798" s="2" t="n">
        <v>2026</v>
      </c>
      <c r="D798" s="2" t="s">
        <v>1512</v>
      </c>
      <c r="E798" s="3" t="s">
        <v>1513</v>
      </c>
      <c r="F798" s="2" t="n">
        <v>4</v>
      </c>
      <c r="G798" s="2" t="s">
        <v>102</v>
      </c>
      <c r="H798" s="3" t="s">
        <v>103</v>
      </c>
      <c r="I798" s="10" t="n">
        <v>0</v>
      </c>
      <c r="J798" s="11" t="n">
        <f aca="false">I798/1000</f>
        <v>0</v>
      </c>
      <c r="K798" s="10" t="n">
        <v>0</v>
      </c>
      <c r="L798" s="12" t="n">
        <f aca="false">K798/1000</f>
        <v>0</v>
      </c>
      <c r="M798" s="13" t="n">
        <f aca="false">IF(SUMIFS($I$3:$I$30000,$B$3:$B$30000,$B798,$C$3:$C$30000,$C798,$D$3:$D$30000,$D798)=0,0,I798/SUMIFS($I$3:$I$30000,$B$3:$B$30000,$B798,$C$3:$C$30000,$C798,$D$3:$D$30000,$D798))</f>
        <v>0</v>
      </c>
      <c r="N798" s="10" t="n">
        <v>1937</v>
      </c>
      <c r="O798" s="11" t="n">
        <f aca="false">N798/1000</f>
        <v>1.937</v>
      </c>
      <c r="P798" s="10" t="n">
        <v>1</v>
      </c>
      <c r="Q798" s="12" t="n">
        <f aca="false">P798/1000</f>
        <v>0.001</v>
      </c>
      <c r="R798" s="10" t="n">
        <v>1341133</v>
      </c>
      <c r="S798" s="10" t="n">
        <v>512</v>
      </c>
    </row>
    <row r="799" customFormat="false" ht="15" hidden="false" customHeight="false" outlineLevel="0" collapsed="false">
      <c r="A799" s="3" t="s">
        <v>1358</v>
      </c>
      <c r="B799" s="2" t="s">
        <v>1359</v>
      </c>
      <c r="C799" s="2" t="n">
        <v>2022</v>
      </c>
      <c r="D799" s="2" t="s">
        <v>1510</v>
      </c>
      <c r="E799" s="3" t="s">
        <v>1511</v>
      </c>
      <c r="F799" s="2" t="n">
        <v>1</v>
      </c>
      <c r="G799" s="2" t="s">
        <v>142</v>
      </c>
      <c r="H799" s="3" t="s">
        <v>143</v>
      </c>
      <c r="I799" s="10" t="n">
        <v>106800</v>
      </c>
      <c r="J799" s="11" t="n">
        <f aca="false">I799/1000</f>
        <v>106.8</v>
      </c>
      <c r="K799" s="10" t="n">
        <v>120</v>
      </c>
      <c r="L799" s="12" t="n">
        <f aca="false">K799/1000</f>
        <v>0.12</v>
      </c>
      <c r="M799" s="13" t="n">
        <f aca="false">IF(SUMIFS($I$3:$I$30000,$B$3:$B$30000,$B799,$C$3:$C$30000,$C799,$D$3:$D$30000,$D799)=0,0,I799/SUMIFS($I$3:$I$30000,$B$3:$B$30000,$B799,$C$3:$C$30000,$C799,$D$3:$D$30000,$D799))</f>
        <v>0.999560118674366</v>
      </c>
      <c r="N799" s="10" t="n">
        <v>0</v>
      </c>
      <c r="O799" s="11" t="n">
        <f aca="false">N799/1000</f>
        <v>0</v>
      </c>
      <c r="P799" s="10" t="n">
        <v>0</v>
      </c>
      <c r="Q799" s="12" t="n">
        <f aca="false">P799/1000</f>
        <v>0</v>
      </c>
      <c r="R799" s="10" t="n">
        <v>106847</v>
      </c>
      <c r="S799" s="10" t="n">
        <v>120</v>
      </c>
    </row>
    <row r="800" customFormat="false" ht="15" hidden="false" customHeight="false" outlineLevel="0" collapsed="false">
      <c r="A800" s="3" t="s">
        <v>1358</v>
      </c>
      <c r="B800" s="2" t="s">
        <v>1359</v>
      </c>
      <c r="C800" s="2" t="n">
        <v>2022</v>
      </c>
      <c r="D800" s="2" t="s">
        <v>1510</v>
      </c>
      <c r="E800" s="3" t="s">
        <v>1511</v>
      </c>
      <c r="F800" s="2" t="n">
        <v>2</v>
      </c>
      <c r="G800" s="2" t="s">
        <v>97</v>
      </c>
      <c r="H800" s="3" t="s">
        <v>98</v>
      </c>
      <c r="I800" s="10" t="n">
        <v>47</v>
      </c>
      <c r="J800" s="11" t="n">
        <f aca="false">I800/1000</f>
        <v>0.047</v>
      </c>
      <c r="K800" s="10" t="n">
        <v>0</v>
      </c>
      <c r="L800" s="12" t="n">
        <f aca="false">K800/1000</f>
        <v>0</v>
      </c>
      <c r="M800" s="13" t="n">
        <f aca="false">IF(SUMIFS($I$3:$I$30000,$B$3:$B$30000,$B800,$C$3:$C$30000,$C800,$D$3:$D$30000,$D800)=0,0,I800/SUMIFS($I$3:$I$30000,$B$3:$B$30000,$B800,$C$3:$C$30000,$C800,$D$3:$D$30000,$D800))</f>
        <v>0.00043988132563385</v>
      </c>
      <c r="N800" s="10" t="n">
        <v>0</v>
      </c>
      <c r="O800" s="11" t="n">
        <f aca="false">N800/1000</f>
        <v>0</v>
      </c>
      <c r="P800" s="10" t="n">
        <v>0</v>
      </c>
      <c r="Q800" s="12" t="n">
        <f aca="false">P800/1000</f>
        <v>0</v>
      </c>
      <c r="R800" s="10" t="n">
        <v>106847</v>
      </c>
      <c r="S800" s="10" t="n">
        <v>120</v>
      </c>
    </row>
    <row r="801" customFormat="false" ht="15" hidden="false" customHeight="false" outlineLevel="0" collapsed="false">
      <c r="A801" s="3" t="s">
        <v>1358</v>
      </c>
      <c r="B801" s="2" t="s">
        <v>1359</v>
      </c>
      <c r="C801" s="2" t="n">
        <v>2022</v>
      </c>
      <c r="D801" s="2" t="s">
        <v>1512</v>
      </c>
      <c r="E801" s="3" t="s">
        <v>1513</v>
      </c>
      <c r="F801" s="2" t="n">
        <v>1</v>
      </c>
      <c r="G801" s="2" t="s">
        <v>102</v>
      </c>
      <c r="H801" s="3" t="s">
        <v>103</v>
      </c>
      <c r="I801" s="10" t="n">
        <v>27824</v>
      </c>
      <c r="J801" s="11" t="n">
        <f aca="false">I801/1000</f>
        <v>27.824</v>
      </c>
      <c r="K801" s="10" t="n">
        <v>4</v>
      </c>
      <c r="L801" s="12" t="n">
        <f aca="false">K801/1000</f>
        <v>0.004</v>
      </c>
      <c r="M801" s="13" t="n">
        <f aca="false">IF(SUMIFS($I$3:$I$30000,$B$3:$B$30000,$B801,$C$3:$C$30000,$C801,$D$3:$D$30000,$D801)=0,0,I801/SUMIFS($I$3:$I$30000,$B$3:$B$30000,$B801,$C$3:$C$30000,$C801,$D$3:$D$30000,$D801))</f>
        <v>0.591232655489684</v>
      </c>
      <c r="N801" s="10" t="n">
        <v>0</v>
      </c>
      <c r="O801" s="11" t="n">
        <f aca="false">N801/1000</f>
        <v>0</v>
      </c>
      <c r="P801" s="10" t="n">
        <v>0</v>
      </c>
      <c r="Q801" s="12" t="n">
        <f aca="false">P801/1000</f>
        <v>0</v>
      </c>
      <c r="R801" s="10" t="n">
        <v>47061</v>
      </c>
      <c r="S801" s="10" t="n">
        <v>11</v>
      </c>
    </row>
    <row r="802" customFormat="false" ht="15" hidden="false" customHeight="false" outlineLevel="0" collapsed="false">
      <c r="A802" s="3" t="s">
        <v>1358</v>
      </c>
      <c r="B802" s="2" t="s">
        <v>1359</v>
      </c>
      <c r="C802" s="2" t="n">
        <v>2022</v>
      </c>
      <c r="D802" s="2" t="s">
        <v>1512</v>
      </c>
      <c r="E802" s="3" t="s">
        <v>1513</v>
      </c>
      <c r="F802" s="2" t="n">
        <v>2</v>
      </c>
      <c r="G802" s="2" t="s">
        <v>107</v>
      </c>
      <c r="H802" s="3" t="s">
        <v>108</v>
      </c>
      <c r="I802" s="10" t="n">
        <v>12256</v>
      </c>
      <c r="J802" s="11" t="n">
        <f aca="false">I802/1000</f>
        <v>12.256</v>
      </c>
      <c r="K802" s="10" t="n">
        <v>2</v>
      </c>
      <c r="L802" s="12" t="n">
        <f aca="false">K802/1000</f>
        <v>0.002</v>
      </c>
      <c r="M802" s="13" t="n">
        <f aca="false">IF(SUMIFS($I$3:$I$30000,$B$3:$B$30000,$B802,$C$3:$C$30000,$C802,$D$3:$D$30000,$D802)=0,0,I802/SUMIFS($I$3:$I$30000,$B$3:$B$30000,$B802,$C$3:$C$30000,$C802,$D$3:$D$30000,$D802))</f>
        <v>0.260427955207072</v>
      </c>
      <c r="N802" s="10" t="n">
        <v>0</v>
      </c>
      <c r="O802" s="11" t="n">
        <f aca="false">N802/1000</f>
        <v>0</v>
      </c>
      <c r="P802" s="10" t="n">
        <v>0</v>
      </c>
      <c r="Q802" s="12" t="n">
        <f aca="false">P802/1000</f>
        <v>0</v>
      </c>
      <c r="R802" s="10" t="n">
        <v>47061</v>
      </c>
      <c r="S802" s="10" t="n">
        <v>11</v>
      </c>
    </row>
    <row r="803" customFormat="false" ht="15" hidden="false" customHeight="false" outlineLevel="0" collapsed="false">
      <c r="A803" s="3" t="s">
        <v>1358</v>
      </c>
      <c r="B803" s="2" t="s">
        <v>1359</v>
      </c>
      <c r="C803" s="2" t="n">
        <v>2022</v>
      </c>
      <c r="D803" s="2" t="s">
        <v>1512</v>
      </c>
      <c r="E803" s="3" t="s">
        <v>1513</v>
      </c>
      <c r="F803" s="2" t="n">
        <v>3</v>
      </c>
      <c r="G803" s="2" t="s">
        <v>97</v>
      </c>
      <c r="H803" s="3" t="s">
        <v>98</v>
      </c>
      <c r="I803" s="10" t="n">
        <v>3566</v>
      </c>
      <c r="J803" s="11" t="n">
        <f aca="false">I803/1000</f>
        <v>3.566</v>
      </c>
      <c r="K803" s="10" t="n">
        <v>0</v>
      </c>
      <c r="L803" s="12" t="n">
        <f aca="false">K803/1000</f>
        <v>0</v>
      </c>
      <c r="M803" s="13" t="n">
        <f aca="false">IF(SUMIFS($I$3:$I$30000,$B$3:$B$30000,$B803,$C$3:$C$30000,$C803,$D$3:$D$30000,$D803)=0,0,I803/SUMIFS($I$3:$I$30000,$B$3:$B$30000,$B803,$C$3:$C$30000,$C803,$D$3:$D$30000,$D803))</f>
        <v>0.0757739954527103</v>
      </c>
      <c r="N803" s="10" t="n">
        <v>0</v>
      </c>
      <c r="O803" s="11" t="n">
        <f aca="false">N803/1000</f>
        <v>0</v>
      </c>
      <c r="P803" s="10" t="n">
        <v>0</v>
      </c>
      <c r="Q803" s="12" t="n">
        <f aca="false">P803/1000</f>
        <v>0</v>
      </c>
      <c r="R803" s="10" t="n">
        <v>47061</v>
      </c>
      <c r="S803" s="10" t="n">
        <v>11</v>
      </c>
    </row>
    <row r="804" customFormat="false" ht="15" hidden="false" customHeight="false" outlineLevel="0" collapsed="false">
      <c r="A804" s="3" t="s">
        <v>1358</v>
      </c>
      <c r="B804" s="2" t="s">
        <v>1359</v>
      </c>
      <c r="C804" s="2" t="n">
        <v>2022</v>
      </c>
      <c r="D804" s="2" t="s">
        <v>1512</v>
      </c>
      <c r="E804" s="3" t="s">
        <v>1513</v>
      </c>
      <c r="F804" s="2" t="n">
        <v>4</v>
      </c>
      <c r="G804" s="2" t="s">
        <v>142</v>
      </c>
      <c r="H804" s="3" t="s">
        <v>143</v>
      </c>
      <c r="I804" s="10" t="n">
        <v>1840</v>
      </c>
      <c r="J804" s="11" t="n">
        <f aca="false">I804/1000</f>
        <v>1.84</v>
      </c>
      <c r="K804" s="10" t="n">
        <v>2</v>
      </c>
      <c r="L804" s="12" t="n">
        <f aca="false">K804/1000</f>
        <v>0.002</v>
      </c>
      <c r="M804" s="13" t="n">
        <f aca="false">IF(SUMIFS($I$3:$I$30000,$B$3:$B$30000,$B804,$C$3:$C$30000,$C804,$D$3:$D$30000,$D804)=0,0,I804/SUMIFS($I$3:$I$30000,$B$3:$B$30000,$B804,$C$3:$C$30000,$C804,$D$3:$D$30000,$D804))</f>
        <v>0.0390981917086335</v>
      </c>
      <c r="N804" s="10" t="n">
        <v>0</v>
      </c>
      <c r="O804" s="11" t="n">
        <f aca="false">N804/1000</f>
        <v>0</v>
      </c>
      <c r="P804" s="10" t="n">
        <v>0</v>
      </c>
      <c r="Q804" s="12" t="n">
        <f aca="false">P804/1000</f>
        <v>0</v>
      </c>
      <c r="R804" s="10" t="n">
        <v>47061</v>
      </c>
      <c r="S804" s="10" t="n">
        <v>11</v>
      </c>
    </row>
    <row r="805" customFormat="false" ht="15" hidden="false" customHeight="false" outlineLevel="0" collapsed="false">
      <c r="A805" s="3" t="s">
        <v>1358</v>
      </c>
      <c r="B805" s="2" t="s">
        <v>1359</v>
      </c>
      <c r="C805" s="2" t="n">
        <v>2022</v>
      </c>
      <c r="D805" s="2" t="s">
        <v>1512</v>
      </c>
      <c r="E805" s="3" t="s">
        <v>1513</v>
      </c>
      <c r="F805" s="2" t="n">
        <v>5</v>
      </c>
      <c r="G805" s="2" t="s">
        <v>162</v>
      </c>
      <c r="H805" s="3" t="s">
        <v>163</v>
      </c>
      <c r="I805" s="10" t="n">
        <v>1575</v>
      </c>
      <c r="J805" s="11" t="n">
        <f aca="false">I805/1000</f>
        <v>1.575</v>
      </c>
      <c r="K805" s="10" t="n">
        <v>3</v>
      </c>
      <c r="L805" s="12" t="n">
        <f aca="false">K805/1000</f>
        <v>0.003</v>
      </c>
      <c r="M805" s="13" t="n">
        <f aca="false">IF(SUMIFS($I$3:$I$30000,$B$3:$B$30000,$B805,$C$3:$C$30000,$C805,$D$3:$D$30000,$D805)=0,0,I805/SUMIFS($I$3:$I$30000,$B$3:$B$30000,$B805,$C$3:$C$30000,$C805,$D$3:$D$30000,$D805))</f>
        <v>0.0334672021419009</v>
      </c>
      <c r="N805" s="10" t="n">
        <v>0</v>
      </c>
      <c r="O805" s="11" t="n">
        <f aca="false">N805/1000</f>
        <v>0</v>
      </c>
      <c r="P805" s="10" t="n">
        <v>0</v>
      </c>
      <c r="Q805" s="12" t="n">
        <f aca="false">P805/1000</f>
        <v>0</v>
      </c>
      <c r="R805" s="10" t="n">
        <v>47061</v>
      </c>
      <c r="S805" s="10" t="n">
        <v>11</v>
      </c>
    </row>
    <row r="806" customFormat="false" ht="15" hidden="false" customHeight="false" outlineLevel="0" collapsed="false">
      <c r="A806" s="3" t="s">
        <v>1358</v>
      </c>
      <c r="B806" s="2" t="s">
        <v>1359</v>
      </c>
      <c r="C806" s="2" t="n">
        <v>2022</v>
      </c>
      <c r="D806" s="2" t="s">
        <v>1512</v>
      </c>
      <c r="E806" s="3" t="s">
        <v>1513</v>
      </c>
      <c r="F806" s="2" t="n">
        <v>6</v>
      </c>
      <c r="G806" s="2" t="s">
        <v>147</v>
      </c>
      <c r="H806" s="3" t="s">
        <v>148</v>
      </c>
      <c r="I806" s="10" t="n">
        <v>0</v>
      </c>
      <c r="J806" s="11" t="n">
        <f aca="false">I806/1000</f>
        <v>0</v>
      </c>
      <c r="K806" s="10" t="n">
        <v>0</v>
      </c>
      <c r="L806" s="12" t="n">
        <f aca="false">K806/1000</f>
        <v>0</v>
      </c>
      <c r="M806" s="13" t="n">
        <f aca="false">IF(SUMIFS($I$3:$I$30000,$B$3:$B$30000,$B806,$C$3:$C$30000,$C806,$D$3:$D$30000,$D806)=0,0,I806/SUMIFS($I$3:$I$30000,$B$3:$B$30000,$B806,$C$3:$C$30000,$C806,$D$3:$D$30000,$D806))</f>
        <v>0</v>
      </c>
      <c r="N806" s="10" t="n">
        <v>828</v>
      </c>
      <c r="O806" s="11" t="n">
        <f aca="false">N806/1000</f>
        <v>0.828</v>
      </c>
      <c r="P806" s="10" t="n">
        <v>0</v>
      </c>
      <c r="Q806" s="12" t="n">
        <f aca="false">P806/1000</f>
        <v>0</v>
      </c>
      <c r="R806" s="10" t="n">
        <v>47061</v>
      </c>
      <c r="S806" s="10" t="n">
        <v>11</v>
      </c>
    </row>
    <row r="807" customFormat="false" ht="15" hidden="false" customHeight="false" outlineLevel="0" collapsed="false">
      <c r="A807" s="3" t="s">
        <v>1358</v>
      </c>
      <c r="B807" s="2" t="s">
        <v>1359</v>
      </c>
      <c r="C807" s="2" t="n">
        <v>2023</v>
      </c>
      <c r="D807" s="2" t="s">
        <v>1510</v>
      </c>
      <c r="E807" s="3" t="s">
        <v>1511</v>
      </c>
      <c r="F807" s="2" t="n">
        <v>1</v>
      </c>
      <c r="G807" s="2" t="s">
        <v>1372</v>
      </c>
      <c r="H807" s="3" t="s">
        <v>1373</v>
      </c>
      <c r="I807" s="10" t="n">
        <v>221760</v>
      </c>
      <c r="J807" s="11" t="n">
        <f aca="false">I807/1000</f>
        <v>221.76</v>
      </c>
      <c r="K807" s="10" t="n">
        <v>157</v>
      </c>
      <c r="L807" s="12" t="n">
        <f aca="false">K807/1000</f>
        <v>0.157</v>
      </c>
      <c r="M807" s="13" t="n">
        <f aca="false">IF(SUMIFS($I$3:$I$30000,$B$3:$B$30000,$B807,$C$3:$C$30000,$C807,$D$3:$D$30000,$D807)=0,0,I807/SUMIFS($I$3:$I$30000,$B$3:$B$30000,$B807,$C$3:$C$30000,$C807,$D$3:$D$30000,$D807))</f>
        <v>0.788468786221707</v>
      </c>
      <c r="N807" s="10" t="n">
        <v>0</v>
      </c>
      <c r="O807" s="11" t="n">
        <f aca="false">N807/1000</f>
        <v>0</v>
      </c>
      <c r="P807" s="10" t="n">
        <v>0</v>
      </c>
      <c r="Q807" s="12" t="n">
        <f aca="false">P807/1000</f>
        <v>0</v>
      </c>
      <c r="R807" s="10" t="n">
        <v>281254</v>
      </c>
      <c r="S807" s="10" t="n">
        <v>209</v>
      </c>
    </row>
    <row r="808" customFormat="false" ht="15" hidden="false" customHeight="false" outlineLevel="0" collapsed="false">
      <c r="A808" s="3" t="s">
        <v>1358</v>
      </c>
      <c r="B808" s="2" t="s">
        <v>1359</v>
      </c>
      <c r="C808" s="2" t="n">
        <v>2023</v>
      </c>
      <c r="D808" s="2" t="s">
        <v>1510</v>
      </c>
      <c r="E808" s="3" t="s">
        <v>1511</v>
      </c>
      <c r="F808" s="2" t="n">
        <v>2</v>
      </c>
      <c r="G808" s="2" t="s">
        <v>142</v>
      </c>
      <c r="H808" s="3" t="s">
        <v>143</v>
      </c>
      <c r="I808" s="10" t="n">
        <v>49000</v>
      </c>
      <c r="J808" s="11" t="n">
        <f aca="false">I808/1000</f>
        <v>49</v>
      </c>
      <c r="K808" s="10" t="n">
        <v>50</v>
      </c>
      <c r="L808" s="12" t="n">
        <f aca="false">K808/1000</f>
        <v>0.05</v>
      </c>
      <c r="M808" s="13" t="n">
        <f aca="false">IF(SUMIFS($I$3:$I$30000,$B$3:$B$30000,$B808,$C$3:$C$30000,$C808,$D$3:$D$30000,$D808)=0,0,I808/SUMIFS($I$3:$I$30000,$B$3:$B$30000,$B808,$C$3:$C$30000,$C808,$D$3:$D$30000,$D808))</f>
        <v>0.174219744430301</v>
      </c>
      <c r="N808" s="10" t="n">
        <v>0</v>
      </c>
      <c r="O808" s="11" t="n">
        <f aca="false">N808/1000</f>
        <v>0</v>
      </c>
      <c r="P808" s="10" t="n">
        <v>0</v>
      </c>
      <c r="Q808" s="12" t="n">
        <f aca="false">P808/1000</f>
        <v>0</v>
      </c>
      <c r="R808" s="10" t="n">
        <v>281254</v>
      </c>
      <c r="S808" s="10" t="n">
        <v>209</v>
      </c>
    </row>
    <row r="809" customFormat="false" ht="15" hidden="false" customHeight="false" outlineLevel="0" collapsed="false">
      <c r="A809" s="3" t="s">
        <v>1358</v>
      </c>
      <c r="B809" s="2" t="s">
        <v>1359</v>
      </c>
      <c r="C809" s="2" t="n">
        <v>2023</v>
      </c>
      <c r="D809" s="2" t="s">
        <v>1510</v>
      </c>
      <c r="E809" s="3" t="s">
        <v>1511</v>
      </c>
      <c r="F809" s="2" t="n">
        <v>3</v>
      </c>
      <c r="G809" s="2" t="s">
        <v>97</v>
      </c>
      <c r="H809" s="3" t="s">
        <v>98</v>
      </c>
      <c r="I809" s="10" t="n">
        <v>7272</v>
      </c>
      <c r="J809" s="11" t="n">
        <f aca="false">I809/1000</f>
        <v>7.272</v>
      </c>
      <c r="K809" s="10" t="n">
        <v>1</v>
      </c>
      <c r="L809" s="12" t="n">
        <f aca="false">K809/1000</f>
        <v>0.001</v>
      </c>
      <c r="M809" s="13" t="n">
        <f aca="false">IF(SUMIFS($I$3:$I$30000,$B$3:$B$30000,$B809,$C$3:$C$30000,$C809,$D$3:$D$30000,$D809)=0,0,I809/SUMIFS($I$3:$I$30000,$B$3:$B$30000,$B809,$C$3:$C$30000,$C809,$D$3:$D$30000,$D809))</f>
        <v>0.0258556322754521</v>
      </c>
      <c r="N809" s="10" t="n">
        <v>0</v>
      </c>
      <c r="O809" s="11" t="n">
        <f aca="false">N809/1000</f>
        <v>0</v>
      </c>
      <c r="P809" s="10" t="n">
        <v>0</v>
      </c>
      <c r="Q809" s="12" t="n">
        <f aca="false">P809/1000</f>
        <v>0</v>
      </c>
      <c r="R809" s="10" t="n">
        <v>281254</v>
      </c>
      <c r="S809" s="10" t="n">
        <v>209</v>
      </c>
    </row>
    <row r="810" customFormat="false" ht="15" hidden="false" customHeight="false" outlineLevel="0" collapsed="false">
      <c r="A810" s="3" t="s">
        <v>1358</v>
      </c>
      <c r="B810" s="2" t="s">
        <v>1359</v>
      </c>
      <c r="C810" s="2" t="n">
        <v>2023</v>
      </c>
      <c r="D810" s="2" t="s">
        <v>1510</v>
      </c>
      <c r="E810" s="3" t="s">
        <v>1511</v>
      </c>
      <c r="F810" s="2" t="n">
        <v>4</v>
      </c>
      <c r="G810" s="2" t="s">
        <v>107</v>
      </c>
      <c r="H810" s="3" t="s">
        <v>108</v>
      </c>
      <c r="I810" s="10" t="n">
        <v>3222</v>
      </c>
      <c r="J810" s="11" t="n">
        <f aca="false">I810/1000</f>
        <v>3.222</v>
      </c>
      <c r="K810" s="10" t="n">
        <v>1</v>
      </c>
      <c r="L810" s="12" t="n">
        <f aca="false">K810/1000</f>
        <v>0.001</v>
      </c>
      <c r="M810" s="13" t="n">
        <f aca="false">IF(SUMIFS($I$3:$I$30000,$B$3:$B$30000,$B810,$C$3:$C$30000,$C810,$D$3:$D$30000,$D810)=0,0,I810/SUMIFS($I$3:$I$30000,$B$3:$B$30000,$B810,$C$3:$C$30000,$C810,$D$3:$D$30000,$D810))</f>
        <v>0.0114558370725394</v>
      </c>
      <c r="N810" s="10" t="n">
        <v>0</v>
      </c>
      <c r="O810" s="11" t="n">
        <f aca="false">N810/1000</f>
        <v>0</v>
      </c>
      <c r="P810" s="10" t="n">
        <v>0</v>
      </c>
      <c r="Q810" s="12" t="n">
        <f aca="false">P810/1000</f>
        <v>0</v>
      </c>
      <c r="R810" s="10" t="n">
        <v>281254</v>
      </c>
      <c r="S810" s="10" t="n">
        <v>209</v>
      </c>
    </row>
    <row r="811" customFormat="false" ht="15" hidden="false" customHeight="false" outlineLevel="0" collapsed="false">
      <c r="A811" s="3" t="s">
        <v>1358</v>
      </c>
      <c r="B811" s="2" t="s">
        <v>1359</v>
      </c>
      <c r="C811" s="2" t="n">
        <v>2023</v>
      </c>
      <c r="D811" s="2" t="s">
        <v>1510</v>
      </c>
      <c r="E811" s="3" t="s">
        <v>1511</v>
      </c>
      <c r="F811" s="2" t="n">
        <v>5</v>
      </c>
      <c r="G811" s="2" t="s">
        <v>147</v>
      </c>
      <c r="H811" s="3" t="s">
        <v>148</v>
      </c>
      <c r="I811" s="10" t="n">
        <v>0</v>
      </c>
      <c r="J811" s="11" t="n">
        <f aca="false">I811/1000</f>
        <v>0</v>
      </c>
      <c r="K811" s="10" t="n">
        <v>0</v>
      </c>
      <c r="L811" s="12" t="n">
        <f aca="false">K811/1000</f>
        <v>0</v>
      </c>
      <c r="M811" s="13" t="n">
        <f aca="false">IF(SUMIFS($I$3:$I$30000,$B$3:$B$30000,$B811,$C$3:$C$30000,$C811,$D$3:$D$30000,$D811)=0,0,I811/SUMIFS($I$3:$I$30000,$B$3:$B$30000,$B811,$C$3:$C$30000,$C811,$D$3:$D$30000,$D811))</f>
        <v>0</v>
      </c>
      <c r="N811" s="10" t="n">
        <v>97</v>
      </c>
      <c r="O811" s="11" t="n">
        <f aca="false">N811/1000</f>
        <v>0.097</v>
      </c>
      <c r="P811" s="10" t="n">
        <v>0</v>
      </c>
      <c r="Q811" s="12" t="n">
        <f aca="false">P811/1000</f>
        <v>0</v>
      </c>
      <c r="R811" s="10" t="n">
        <v>281254</v>
      </c>
      <c r="S811" s="10" t="n">
        <v>209</v>
      </c>
    </row>
    <row r="812" customFormat="false" ht="15" hidden="false" customHeight="false" outlineLevel="0" collapsed="false">
      <c r="A812" s="3" t="s">
        <v>1358</v>
      </c>
      <c r="B812" s="2" t="s">
        <v>1359</v>
      </c>
      <c r="C812" s="2" t="n">
        <v>2023</v>
      </c>
      <c r="D812" s="2" t="s">
        <v>1512</v>
      </c>
      <c r="E812" s="3" t="s">
        <v>1513</v>
      </c>
      <c r="F812" s="2" t="n">
        <v>1</v>
      </c>
      <c r="G812" s="2" t="s">
        <v>107</v>
      </c>
      <c r="H812" s="3" t="s">
        <v>108</v>
      </c>
      <c r="I812" s="10" t="n">
        <v>24909</v>
      </c>
      <c r="J812" s="11" t="n">
        <f aca="false">I812/1000</f>
        <v>24.909</v>
      </c>
      <c r="K812" s="10" t="n">
        <v>4</v>
      </c>
      <c r="L812" s="12" t="n">
        <f aca="false">K812/1000</f>
        <v>0.004</v>
      </c>
      <c r="M812" s="13" t="n">
        <f aca="false">IF(SUMIFS($I$3:$I$30000,$B$3:$B$30000,$B812,$C$3:$C$30000,$C812,$D$3:$D$30000,$D812)=0,0,I812/SUMIFS($I$3:$I$30000,$B$3:$B$30000,$B812,$C$3:$C$30000,$C812,$D$3:$D$30000,$D812))</f>
        <v>0.843258065608179</v>
      </c>
      <c r="N812" s="10" t="n">
        <v>0</v>
      </c>
      <c r="O812" s="11" t="n">
        <f aca="false">N812/1000</f>
        <v>0</v>
      </c>
      <c r="P812" s="10" t="n">
        <v>0</v>
      </c>
      <c r="Q812" s="12" t="n">
        <f aca="false">P812/1000</f>
        <v>0</v>
      </c>
      <c r="R812" s="10" t="n">
        <v>29539</v>
      </c>
      <c r="S812" s="10" t="n">
        <v>8</v>
      </c>
    </row>
    <row r="813" customFormat="false" ht="15" hidden="false" customHeight="false" outlineLevel="0" collapsed="false">
      <c r="A813" s="3" t="s">
        <v>1358</v>
      </c>
      <c r="B813" s="2" t="s">
        <v>1359</v>
      </c>
      <c r="C813" s="2" t="n">
        <v>2023</v>
      </c>
      <c r="D813" s="2" t="s">
        <v>1512</v>
      </c>
      <c r="E813" s="3" t="s">
        <v>1513</v>
      </c>
      <c r="F813" s="2" t="n">
        <v>2</v>
      </c>
      <c r="G813" s="2" t="s">
        <v>142</v>
      </c>
      <c r="H813" s="3" t="s">
        <v>143</v>
      </c>
      <c r="I813" s="10" t="n">
        <v>3750</v>
      </c>
      <c r="J813" s="11" t="n">
        <f aca="false">I813/1000</f>
        <v>3.75</v>
      </c>
      <c r="K813" s="10" t="n">
        <v>3</v>
      </c>
      <c r="L813" s="12" t="n">
        <f aca="false">K813/1000</f>
        <v>0.003</v>
      </c>
      <c r="M813" s="13" t="n">
        <f aca="false">IF(SUMIFS($I$3:$I$30000,$B$3:$B$30000,$B813,$C$3:$C$30000,$C813,$D$3:$D$30000,$D813)=0,0,I813/SUMIFS($I$3:$I$30000,$B$3:$B$30000,$B813,$C$3:$C$30000,$C813,$D$3:$D$30000,$D813))</f>
        <v>0.126950810792512</v>
      </c>
      <c r="N813" s="10" t="n">
        <v>0</v>
      </c>
      <c r="O813" s="11" t="n">
        <f aca="false">N813/1000</f>
        <v>0</v>
      </c>
      <c r="P813" s="10" t="n">
        <v>0</v>
      </c>
      <c r="Q813" s="12" t="n">
        <f aca="false">P813/1000</f>
        <v>0</v>
      </c>
      <c r="R813" s="10" t="n">
        <v>29539</v>
      </c>
      <c r="S813" s="10" t="n">
        <v>8</v>
      </c>
    </row>
    <row r="814" customFormat="false" ht="15" hidden="false" customHeight="false" outlineLevel="0" collapsed="false">
      <c r="A814" s="3" t="s">
        <v>1358</v>
      </c>
      <c r="B814" s="2" t="s">
        <v>1359</v>
      </c>
      <c r="C814" s="2" t="n">
        <v>2023</v>
      </c>
      <c r="D814" s="2" t="s">
        <v>1512</v>
      </c>
      <c r="E814" s="3" t="s">
        <v>1513</v>
      </c>
      <c r="F814" s="2" t="n">
        <v>3</v>
      </c>
      <c r="G814" s="2" t="s">
        <v>162</v>
      </c>
      <c r="H814" s="3" t="s">
        <v>163</v>
      </c>
      <c r="I814" s="10" t="n">
        <v>652</v>
      </c>
      <c r="J814" s="11" t="n">
        <f aca="false">I814/1000</f>
        <v>0.652</v>
      </c>
      <c r="K814" s="10" t="n">
        <v>0</v>
      </c>
      <c r="L814" s="12" t="n">
        <f aca="false">K814/1000</f>
        <v>0</v>
      </c>
      <c r="M814" s="13" t="n">
        <f aca="false">IF(SUMIFS($I$3:$I$30000,$B$3:$B$30000,$B814,$C$3:$C$30000,$C814,$D$3:$D$30000,$D814)=0,0,I814/SUMIFS($I$3:$I$30000,$B$3:$B$30000,$B814,$C$3:$C$30000,$C814,$D$3:$D$30000,$D814))</f>
        <v>0.0220725143031247</v>
      </c>
      <c r="N814" s="10" t="n">
        <v>0</v>
      </c>
      <c r="O814" s="11" t="n">
        <f aca="false">N814/1000</f>
        <v>0</v>
      </c>
      <c r="P814" s="10" t="n">
        <v>0</v>
      </c>
      <c r="Q814" s="12" t="n">
        <f aca="false">P814/1000</f>
        <v>0</v>
      </c>
      <c r="R814" s="10" t="n">
        <v>29539</v>
      </c>
      <c r="S814" s="10" t="n">
        <v>8</v>
      </c>
    </row>
    <row r="815" customFormat="false" ht="15" hidden="false" customHeight="false" outlineLevel="0" collapsed="false">
      <c r="A815" s="3" t="s">
        <v>1358</v>
      </c>
      <c r="B815" s="2" t="s">
        <v>1359</v>
      </c>
      <c r="C815" s="2" t="n">
        <v>2023</v>
      </c>
      <c r="D815" s="2" t="s">
        <v>1512</v>
      </c>
      <c r="E815" s="3" t="s">
        <v>1513</v>
      </c>
      <c r="F815" s="2" t="n">
        <v>4</v>
      </c>
      <c r="G815" s="2" t="s">
        <v>97</v>
      </c>
      <c r="H815" s="3" t="s">
        <v>98</v>
      </c>
      <c r="I815" s="10" t="n">
        <v>228</v>
      </c>
      <c r="J815" s="11" t="n">
        <f aca="false">I815/1000</f>
        <v>0.228</v>
      </c>
      <c r="K815" s="10" t="n">
        <v>1</v>
      </c>
      <c r="L815" s="12" t="n">
        <f aca="false">K815/1000</f>
        <v>0.001</v>
      </c>
      <c r="M815" s="13" t="n">
        <f aca="false">IF(SUMIFS($I$3:$I$30000,$B$3:$B$30000,$B815,$C$3:$C$30000,$C815,$D$3:$D$30000,$D815)=0,0,I815/SUMIFS($I$3:$I$30000,$B$3:$B$30000,$B815,$C$3:$C$30000,$C815,$D$3:$D$30000,$D815))</f>
        <v>0.00771860929618471</v>
      </c>
      <c r="N815" s="10" t="n">
        <v>0</v>
      </c>
      <c r="O815" s="11" t="n">
        <f aca="false">N815/1000</f>
        <v>0</v>
      </c>
      <c r="P815" s="10" t="n">
        <v>0</v>
      </c>
      <c r="Q815" s="12" t="n">
        <f aca="false">P815/1000</f>
        <v>0</v>
      </c>
      <c r="R815" s="10" t="n">
        <v>29539</v>
      </c>
      <c r="S815" s="10" t="n">
        <v>8</v>
      </c>
    </row>
    <row r="816" customFormat="false" ht="15" hidden="false" customHeight="false" outlineLevel="0" collapsed="false">
      <c r="A816" s="3" t="s">
        <v>1358</v>
      </c>
      <c r="B816" s="2" t="s">
        <v>1359</v>
      </c>
      <c r="C816" s="2" t="n">
        <v>2023</v>
      </c>
      <c r="D816" s="2" t="s">
        <v>1512</v>
      </c>
      <c r="E816" s="3" t="s">
        <v>1513</v>
      </c>
      <c r="F816" s="2" t="n">
        <v>5</v>
      </c>
      <c r="G816" s="2" t="s">
        <v>147</v>
      </c>
      <c r="H816" s="3" t="s">
        <v>148</v>
      </c>
      <c r="I816" s="10" t="n">
        <v>0</v>
      </c>
      <c r="J816" s="11" t="n">
        <f aca="false">I816/1000</f>
        <v>0</v>
      </c>
      <c r="K816" s="10" t="n">
        <v>0</v>
      </c>
      <c r="L816" s="12" t="n">
        <f aca="false">K816/1000</f>
        <v>0</v>
      </c>
      <c r="M816" s="13" t="n">
        <f aca="false">IF(SUMIFS($I$3:$I$30000,$B$3:$B$30000,$B816,$C$3:$C$30000,$C816,$D$3:$D$30000,$D816)=0,0,I816/SUMIFS($I$3:$I$30000,$B$3:$B$30000,$B816,$C$3:$C$30000,$C816,$D$3:$D$30000,$D816))</f>
        <v>0</v>
      </c>
      <c r="N816" s="10" t="n">
        <v>73</v>
      </c>
      <c r="O816" s="11" t="n">
        <f aca="false">N816/1000</f>
        <v>0.073</v>
      </c>
      <c r="P816" s="10" t="n">
        <v>0</v>
      </c>
      <c r="Q816" s="12" t="n">
        <f aca="false">P816/1000</f>
        <v>0</v>
      </c>
      <c r="R816" s="10" t="n">
        <v>29539</v>
      </c>
      <c r="S816" s="10" t="n">
        <v>8</v>
      </c>
    </row>
    <row r="817" customFormat="false" ht="15" hidden="false" customHeight="false" outlineLevel="0" collapsed="false">
      <c r="A817" s="3" t="s">
        <v>1358</v>
      </c>
      <c r="B817" s="2" t="s">
        <v>1359</v>
      </c>
      <c r="C817" s="2" t="n">
        <v>2024</v>
      </c>
      <c r="D817" s="2" t="s">
        <v>1510</v>
      </c>
      <c r="E817" s="3" t="s">
        <v>1511</v>
      </c>
      <c r="F817" s="2" t="n">
        <v>1</v>
      </c>
      <c r="G817" s="2" t="s">
        <v>1372</v>
      </c>
      <c r="H817" s="3" t="s">
        <v>1373</v>
      </c>
      <c r="I817" s="10" t="n">
        <v>290464</v>
      </c>
      <c r="J817" s="11" t="n">
        <f aca="false">I817/1000</f>
        <v>290.464</v>
      </c>
      <c r="K817" s="10" t="n">
        <v>204</v>
      </c>
      <c r="L817" s="12" t="n">
        <f aca="false">K817/1000</f>
        <v>0.204</v>
      </c>
      <c r="M817" s="13" t="n">
        <f aca="false">IF(SUMIFS($I$3:$I$30000,$B$3:$B$30000,$B817,$C$3:$C$30000,$C817,$D$3:$D$30000,$D817)=0,0,I817/SUMIFS($I$3:$I$30000,$B$3:$B$30000,$B817,$C$3:$C$30000,$C817,$D$3:$D$30000,$D817))</f>
        <v>0.672305007383541</v>
      </c>
      <c r="N817" s="10" t="n">
        <v>0</v>
      </c>
      <c r="O817" s="11" t="n">
        <f aca="false">N817/1000</f>
        <v>0</v>
      </c>
      <c r="P817" s="10" t="n">
        <v>0</v>
      </c>
      <c r="Q817" s="12" t="n">
        <f aca="false">P817/1000</f>
        <v>0</v>
      </c>
      <c r="R817" s="10" t="n">
        <v>432042</v>
      </c>
      <c r="S817" s="10" t="n">
        <v>286</v>
      </c>
    </row>
    <row r="818" customFormat="false" ht="15" hidden="false" customHeight="false" outlineLevel="0" collapsed="false">
      <c r="A818" s="3" t="s">
        <v>1358</v>
      </c>
      <c r="B818" s="2" t="s">
        <v>1359</v>
      </c>
      <c r="C818" s="2" t="n">
        <v>2024</v>
      </c>
      <c r="D818" s="2" t="s">
        <v>1510</v>
      </c>
      <c r="E818" s="3" t="s">
        <v>1511</v>
      </c>
      <c r="F818" s="2" t="n">
        <v>2</v>
      </c>
      <c r="G818" s="2" t="s">
        <v>97</v>
      </c>
      <c r="H818" s="3" t="s">
        <v>98</v>
      </c>
      <c r="I818" s="10" t="n">
        <v>92024</v>
      </c>
      <c r="J818" s="11" t="n">
        <f aca="false">I818/1000</f>
        <v>92.024</v>
      </c>
      <c r="K818" s="10" t="n">
        <v>60</v>
      </c>
      <c r="L818" s="12" t="n">
        <f aca="false">K818/1000</f>
        <v>0.06</v>
      </c>
      <c r="M818" s="13" t="n">
        <f aca="false">IF(SUMIFS($I$3:$I$30000,$B$3:$B$30000,$B818,$C$3:$C$30000,$C818,$D$3:$D$30000,$D818)=0,0,I818/SUMIFS($I$3:$I$30000,$B$3:$B$30000,$B818,$C$3:$C$30000,$C818,$D$3:$D$30000,$D818))</f>
        <v>0.212997810398063</v>
      </c>
      <c r="N818" s="10" t="n">
        <v>0</v>
      </c>
      <c r="O818" s="11" t="n">
        <f aca="false">N818/1000</f>
        <v>0</v>
      </c>
      <c r="P818" s="10" t="n">
        <v>0</v>
      </c>
      <c r="Q818" s="12" t="n">
        <f aca="false">P818/1000</f>
        <v>0</v>
      </c>
      <c r="R818" s="10" t="n">
        <v>432042</v>
      </c>
      <c r="S818" s="10" t="n">
        <v>286</v>
      </c>
    </row>
    <row r="819" customFormat="false" ht="15" hidden="false" customHeight="false" outlineLevel="0" collapsed="false">
      <c r="A819" s="3" t="s">
        <v>1358</v>
      </c>
      <c r="B819" s="2" t="s">
        <v>1359</v>
      </c>
      <c r="C819" s="2" t="n">
        <v>2024</v>
      </c>
      <c r="D819" s="2" t="s">
        <v>1510</v>
      </c>
      <c r="E819" s="3" t="s">
        <v>1511</v>
      </c>
      <c r="F819" s="2" t="n">
        <v>3</v>
      </c>
      <c r="G819" s="2" t="s">
        <v>107</v>
      </c>
      <c r="H819" s="3" t="s">
        <v>108</v>
      </c>
      <c r="I819" s="10" t="n">
        <v>30544</v>
      </c>
      <c r="J819" s="11" t="n">
        <f aca="false">I819/1000</f>
        <v>30.544</v>
      </c>
      <c r="K819" s="10" t="n">
        <v>12</v>
      </c>
      <c r="L819" s="12" t="n">
        <f aca="false">K819/1000</f>
        <v>0.012</v>
      </c>
      <c r="M819" s="13" t="n">
        <f aca="false">IF(SUMIFS($I$3:$I$30000,$B$3:$B$30000,$B819,$C$3:$C$30000,$C819,$D$3:$D$30000,$D819)=0,0,I819/SUMIFS($I$3:$I$30000,$B$3:$B$30000,$B819,$C$3:$C$30000,$C819,$D$3:$D$30000,$D819))</f>
        <v>0.0706968304007481</v>
      </c>
      <c r="N819" s="10" t="n">
        <v>0</v>
      </c>
      <c r="O819" s="11" t="n">
        <f aca="false">N819/1000</f>
        <v>0</v>
      </c>
      <c r="P819" s="10" t="n">
        <v>0</v>
      </c>
      <c r="Q819" s="12" t="n">
        <f aca="false">P819/1000</f>
        <v>0</v>
      </c>
      <c r="R819" s="10" t="n">
        <v>432042</v>
      </c>
      <c r="S819" s="10" t="n">
        <v>286</v>
      </c>
    </row>
    <row r="820" customFormat="false" ht="15" hidden="false" customHeight="false" outlineLevel="0" collapsed="false">
      <c r="A820" s="3" t="s">
        <v>1358</v>
      </c>
      <c r="B820" s="2" t="s">
        <v>1359</v>
      </c>
      <c r="C820" s="2" t="n">
        <v>2024</v>
      </c>
      <c r="D820" s="2" t="s">
        <v>1510</v>
      </c>
      <c r="E820" s="3" t="s">
        <v>1511</v>
      </c>
      <c r="F820" s="2" t="n">
        <v>4</v>
      </c>
      <c r="G820" s="2" t="s">
        <v>142</v>
      </c>
      <c r="H820" s="3" t="s">
        <v>143</v>
      </c>
      <c r="I820" s="10" t="n">
        <v>19010</v>
      </c>
      <c r="J820" s="11" t="n">
        <f aca="false">I820/1000</f>
        <v>19.01</v>
      </c>
      <c r="K820" s="10" t="n">
        <v>10</v>
      </c>
      <c r="L820" s="12" t="n">
        <f aca="false">K820/1000</f>
        <v>0.01</v>
      </c>
      <c r="M820" s="13" t="n">
        <f aca="false">IF(SUMIFS($I$3:$I$30000,$B$3:$B$30000,$B820,$C$3:$C$30000,$C820,$D$3:$D$30000,$D820)=0,0,I820/SUMIFS($I$3:$I$30000,$B$3:$B$30000,$B820,$C$3:$C$30000,$C820,$D$3:$D$30000,$D820))</f>
        <v>0.0440003518176474</v>
      </c>
      <c r="N820" s="10" t="n">
        <v>10494</v>
      </c>
      <c r="O820" s="11" t="n">
        <f aca="false">N820/1000</f>
        <v>10.494</v>
      </c>
      <c r="P820" s="10" t="n">
        <v>16</v>
      </c>
      <c r="Q820" s="12" t="n">
        <f aca="false">P820/1000</f>
        <v>0.016</v>
      </c>
      <c r="R820" s="10" t="n">
        <v>432042</v>
      </c>
      <c r="S820" s="10" t="n">
        <v>286</v>
      </c>
    </row>
    <row r="821" customFormat="false" ht="15" hidden="false" customHeight="false" outlineLevel="0" collapsed="false">
      <c r="A821" s="3" t="s">
        <v>1358</v>
      </c>
      <c r="B821" s="2" t="s">
        <v>1359</v>
      </c>
      <c r="C821" s="2" t="n">
        <v>2024</v>
      </c>
      <c r="D821" s="2" t="s">
        <v>1510</v>
      </c>
      <c r="E821" s="3" t="s">
        <v>1511</v>
      </c>
      <c r="F821" s="2" t="n">
        <v>5</v>
      </c>
      <c r="G821" s="2" t="s">
        <v>197</v>
      </c>
      <c r="H821" s="3" t="s">
        <v>198</v>
      </c>
      <c r="I821" s="10" t="n">
        <v>0</v>
      </c>
      <c r="J821" s="11" t="n">
        <f aca="false">I821/1000</f>
        <v>0</v>
      </c>
      <c r="K821" s="10" t="n">
        <v>0</v>
      </c>
      <c r="L821" s="12" t="n">
        <f aca="false">K821/1000</f>
        <v>0</v>
      </c>
      <c r="M821" s="13" t="n">
        <f aca="false">IF(SUMIFS($I$3:$I$30000,$B$3:$B$30000,$B821,$C$3:$C$30000,$C821,$D$3:$D$30000,$D821)=0,0,I821/SUMIFS($I$3:$I$30000,$B$3:$B$30000,$B821,$C$3:$C$30000,$C821,$D$3:$D$30000,$D821))</f>
        <v>0</v>
      </c>
      <c r="N821" s="10" t="n">
        <v>4384</v>
      </c>
      <c r="O821" s="11" t="n">
        <f aca="false">N821/1000</f>
        <v>4.384</v>
      </c>
      <c r="P821" s="10" t="n">
        <v>0</v>
      </c>
      <c r="Q821" s="12" t="n">
        <f aca="false">P821/1000</f>
        <v>0</v>
      </c>
      <c r="R821" s="10" t="n">
        <v>432042</v>
      </c>
      <c r="S821" s="10" t="n">
        <v>286</v>
      </c>
    </row>
    <row r="822" customFormat="false" ht="15" hidden="false" customHeight="false" outlineLevel="0" collapsed="false">
      <c r="A822" s="3" t="s">
        <v>1358</v>
      </c>
      <c r="B822" s="2" t="s">
        <v>1359</v>
      </c>
      <c r="C822" s="2" t="n">
        <v>2024</v>
      </c>
      <c r="D822" s="2" t="s">
        <v>1512</v>
      </c>
      <c r="E822" s="3" t="s">
        <v>1513</v>
      </c>
      <c r="F822" s="2" t="n">
        <v>1</v>
      </c>
      <c r="G822" s="2" t="s">
        <v>102</v>
      </c>
      <c r="H822" s="3" t="s">
        <v>103</v>
      </c>
      <c r="I822" s="10" t="n">
        <v>131156</v>
      </c>
      <c r="J822" s="11" t="n">
        <f aca="false">I822/1000</f>
        <v>131.156</v>
      </c>
      <c r="K822" s="10" t="n">
        <v>9</v>
      </c>
      <c r="L822" s="12" t="n">
        <f aca="false">K822/1000</f>
        <v>0.009</v>
      </c>
      <c r="M822" s="13" t="n">
        <f aca="false">IF(SUMIFS($I$3:$I$30000,$B$3:$B$30000,$B822,$C$3:$C$30000,$C822,$D$3:$D$30000,$D822)=0,0,I822/SUMIFS($I$3:$I$30000,$B$3:$B$30000,$B822,$C$3:$C$30000,$C822,$D$3:$D$30000,$D822))</f>
        <v>0.825987014050269</v>
      </c>
      <c r="N822" s="10" t="n">
        <v>957</v>
      </c>
      <c r="O822" s="11" t="n">
        <f aca="false">N822/1000</f>
        <v>0.957</v>
      </c>
      <c r="P822" s="10" t="n">
        <v>0</v>
      </c>
      <c r="Q822" s="12" t="n">
        <f aca="false">P822/1000</f>
        <v>0</v>
      </c>
      <c r="R822" s="10" t="n">
        <v>158787</v>
      </c>
      <c r="S822" s="10" t="n">
        <v>31</v>
      </c>
    </row>
    <row r="823" customFormat="false" ht="15" hidden="false" customHeight="false" outlineLevel="0" collapsed="false">
      <c r="A823" s="3" t="s">
        <v>1358</v>
      </c>
      <c r="B823" s="2" t="s">
        <v>1359</v>
      </c>
      <c r="C823" s="2" t="n">
        <v>2024</v>
      </c>
      <c r="D823" s="2" t="s">
        <v>1512</v>
      </c>
      <c r="E823" s="3" t="s">
        <v>1513</v>
      </c>
      <c r="F823" s="2" t="n">
        <v>2</v>
      </c>
      <c r="G823" s="2" t="s">
        <v>107</v>
      </c>
      <c r="H823" s="3" t="s">
        <v>108</v>
      </c>
      <c r="I823" s="10" t="n">
        <v>24008</v>
      </c>
      <c r="J823" s="11" t="n">
        <f aca="false">I823/1000</f>
        <v>24.008</v>
      </c>
      <c r="K823" s="10" t="n">
        <v>3</v>
      </c>
      <c r="L823" s="12" t="n">
        <f aca="false">K823/1000</f>
        <v>0.003</v>
      </c>
      <c r="M823" s="13" t="n">
        <f aca="false">IF(SUMIFS($I$3:$I$30000,$B$3:$B$30000,$B823,$C$3:$C$30000,$C823,$D$3:$D$30000,$D823)=0,0,I823/SUMIFS($I$3:$I$30000,$B$3:$B$30000,$B823,$C$3:$C$30000,$C823,$D$3:$D$30000,$D823))</f>
        <v>0.151196256620504</v>
      </c>
      <c r="N823" s="10" t="n">
        <v>0</v>
      </c>
      <c r="O823" s="11" t="n">
        <f aca="false">N823/1000</f>
        <v>0</v>
      </c>
      <c r="P823" s="10" t="n">
        <v>0</v>
      </c>
      <c r="Q823" s="12" t="n">
        <f aca="false">P823/1000</f>
        <v>0</v>
      </c>
      <c r="R823" s="10" t="n">
        <v>158787</v>
      </c>
      <c r="S823" s="10" t="n">
        <v>31</v>
      </c>
    </row>
    <row r="824" customFormat="false" ht="15" hidden="false" customHeight="false" outlineLevel="0" collapsed="false">
      <c r="A824" s="3" t="s">
        <v>1358</v>
      </c>
      <c r="B824" s="2" t="s">
        <v>1359</v>
      </c>
      <c r="C824" s="2" t="n">
        <v>2024</v>
      </c>
      <c r="D824" s="2" t="s">
        <v>1512</v>
      </c>
      <c r="E824" s="3" t="s">
        <v>1513</v>
      </c>
      <c r="F824" s="2" t="n">
        <v>3</v>
      </c>
      <c r="G824" s="2" t="s">
        <v>97</v>
      </c>
      <c r="H824" s="3" t="s">
        <v>98</v>
      </c>
      <c r="I824" s="10" t="n">
        <v>2837</v>
      </c>
      <c r="J824" s="11" t="n">
        <f aca="false">I824/1000</f>
        <v>2.837</v>
      </c>
      <c r="K824" s="10" t="n">
        <v>19</v>
      </c>
      <c r="L824" s="12" t="n">
        <f aca="false">K824/1000</f>
        <v>0.019</v>
      </c>
      <c r="M824" s="13" t="n">
        <f aca="false">IF(SUMIFS($I$3:$I$30000,$B$3:$B$30000,$B824,$C$3:$C$30000,$C824,$D$3:$D$30000,$D824)=0,0,I824/SUMIFS($I$3:$I$30000,$B$3:$B$30000,$B824,$C$3:$C$30000,$C824,$D$3:$D$30000,$D824))</f>
        <v>0.0178667019340374</v>
      </c>
      <c r="N824" s="10" t="n">
        <v>0</v>
      </c>
      <c r="O824" s="11" t="n">
        <f aca="false">N824/1000</f>
        <v>0</v>
      </c>
      <c r="P824" s="10" t="n">
        <v>0</v>
      </c>
      <c r="Q824" s="12" t="n">
        <f aca="false">P824/1000</f>
        <v>0</v>
      </c>
      <c r="R824" s="10" t="n">
        <v>158787</v>
      </c>
      <c r="S824" s="10" t="n">
        <v>31</v>
      </c>
    </row>
    <row r="825" customFormat="false" ht="15" hidden="false" customHeight="false" outlineLevel="0" collapsed="false">
      <c r="A825" s="3" t="s">
        <v>1358</v>
      </c>
      <c r="B825" s="2" t="s">
        <v>1359</v>
      </c>
      <c r="C825" s="2" t="n">
        <v>2024</v>
      </c>
      <c r="D825" s="2" t="s">
        <v>1512</v>
      </c>
      <c r="E825" s="3" t="s">
        <v>1513</v>
      </c>
      <c r="F825" s="2" t="n">
        <v>4</v>
      </c>
      <c r="G825" s="2" t="s">
        <v>171</v>
      </c>
      <c r="H825" s="3" t="s">
        <v>172</v>
      </c>
      <c r="I825" s="10" t="n">
        <v>786</v>
      </c>
      <c r="J825" s="11" t="n">
        <f aca="false">I825/1000</f>
        <v>0.786</v>
      </c>
      <c r="K825" s="10" t="n">
        <v>0</v>
      </c>
      <c r="L825" s="12" t="n">
        <f aca="false">K825/1000</f>
        <v>0</v>
      </c>
      <c r="M825" s="13" t="n">
        <f aca="false">IF(SUMIFS($I$3:$I$30000,$B$3:$B$30000,$B825,$C$3:$C$30000,$C825,$D$3:$D$30000,$D825)=0,0,I825/SUMIFS($I$3:$I$30000,$B$3:$B$30000,$B825,$C$3:$C$30000,$C825,$D$3:$D$30000,$D825))</f>
        <v>0.00495002739518978</v>
      </c>
      <c r="N825" s="10" t="n">
        <v>0</v>
      </c>
      <c r="O825" s="11" t="n">
        <f aca="false">N825/1000</f>
        <v>0</v>
      </c>
      <c r="P825" s="10" t="n">
        <v>0</v>
      </c>
      <c r="Q825" s="12" t="n">
        <f aca="false">P825/1000</f>
        <v>0</v>
      </c>
      <c r="R825" s="10" t="n">
        <v>158787</v>
      </c>
      <c r="S825" s="10" t="n">
        <v>31</v>
      </c>
    </row>
    <row r="826" customFormat="false" ht="15" hidden="false" customHeight="false" outlineLevel="0" collapsed="false">
      <c r="A826" s="3" t="s">
        <v>1358</v>
      </c>
      <c r="B826" s="2" t="s">
        <v>1359</v>
      </c>
      <c r="C826" s="2" t="n">
        <v>2025</v>
      </c>
      <c r="D826" s="2" t="s">
        <v>1510</v>
      </c>
      <c r="E826" s="3" t="s">
        <v>1511</v>
      </c>
      <c r="F826" s="2" t="n">
        <v>1</v>
      </c>
      <c r="G826" s="2" t="s">
        <v>1372</v>
      </c>
      <c r="H826" s="3" t="s">
        <v>1373</v>
      </c>
      <c r="I826" s="10" t="n">
        <v>469185</v>
      </c>
      <c r="J826" s="11" t="n">
        <f aca="false">I826/1000</f>
        <v>469.185</v>
      </c>
      <c r="K826" s="10" t="n">
        <v>251</v>
      </c>
      <c r="L826" s="12" t="n">
        <f aca="false">K826/1000</f>
        <v>0.251</v>
      </c>
      <c r="M826" s="13" t="n">
        <f aca="false">IF(SUMIFS($I$3:$I$30000,$B$3:$B$30000,$B826,$C$3:$C$30000,$C826,$D$3:$D$30000,$D826)=0,0,I826/SUMIFS($I$3:$I$30000,$B$3:$B$30000,$B826,$C$3:$C$30000,$C826,$D$3:$D$30000,$D826))</f>
        <v>0.439873171472582</v>
      </c>
      <c r="N826" s="10" t="n">
        <v>0</v>
      </c>
      <c r="O826" s="11" t="n">
        <f aca="false">N826/1000</f>
        <v>0</v>
      </c>
      <c r="P826" s="10" t="n">
        <v>0</v>
      </c>
      <c r="Q826" s="12" t="n">
        <f aca="false">P826/1000</f>
        <v>0</v>
      </c>
      <c r="R826" s="10" t="n">
        <v>1066637</v>
      </c>
      <c r="S826" s="10" t="n">
        <v>439</v>
      </c>
    </row>
    <row r="827" customFormat="false" ht="15" hidden="false" customHeight="false" outlineLevel="0" collapsed="false">
      <c r="A827" s="3" t="s">
        <v>1358</v>
      </c>
      <c r="B827" s="2" t="s">
        <v>1359</v>
      </c>
      <c r="C827" s="2" t="n">
        <v>2025</v>
      </c>
      <c r="D827" s="2" t="s">
        <v>1510</v>
      </c>
      <c r="E827" s="3" t="s">
        <v>1511</v>
      </c>
      <c r="F827" s="2" t="n">
        <v>2</v>
      </c>
      <c r="G827" s="2" t="s">
        <v>97</v>
      </c>
      <c r="H827" s="3" t="s">
        <v>98</v>
      </c>
      <c r="I827" s="10" t="n">
        <v>327871</v>
      </c>
      <c r="J827" s="11" t="n">
        <f aca="false">I827/1000</f>
        <v>327.871</v>
      </c>
      <c r="K827" s="10" t="n">
        <v>136</v>
      </c>
      <c r="L827" s="12" t="n">
        <f aca="false">K827/1000</f>
        <v>0.136</v>
      </c>
      <c r="M827" s="13" t="n">
        <f aca="false">IF(SUMIFS($I$3:$I$30000,$B$3:$B$30000,$B827,$C$3:$C$30000,$C827,$D$3:$D$30000,$D827)=0,0,I827/SUMIFS($I$3:$I$30000,$B$3:$B$30000,$B827,$C$3:$C$30000,$C827,$D$3:$D$30000,$D827))</f>
        <v>0.307387611717951</v>
      </c>
      <c r="N827" s="10" t="n">
        <v>0</v>
      </c>
      <c r="O827" s="11" t="n">
        <f aca="false">N827/1000</f>
        <v>0</v>
      </c>
      <c r="P827" s="10" t="n">
        <v>0</v>
      </c>
      <c r="Q827" s="12" t="n">
        <f aca="false">P827/1000</f>
        <v>0</v>
      </c>
      <c r="R827" s="10" t="n">
        <v>1066637</v>
      </c>
      <c r="S827" s="10" t="n">
        <v>439</v>
      </c>
    </row>
    <row r="828" customFormat="false" ht="15" hidden="false" customHeight="false" outlineLevel="0" collapsed="false">
      <c r="A828" s="3" t="s">
        <v>1358</v>
      </c>
      <c r="B828" s="2" t="s">
        <v>1359</v>
      </c>
      <c r="C828" s="2" t="n">
        <v>2025</v>
      </c>
      <c r="D828" s="2" t="s">
        <v>1510</v>
      </c>
      <c r="E828" s="3" t="s">
        <v>1511</v>
      </c>
      <c r="F828" s="2" t="n">
        <v>3</v>
      </c>
      <c r="G828" s="2" t="s">
        <v>107</v>
      </c>
      <c r="H828" s="3" t="s">
        <v>108</v>
      </c>
      <c r="I828" s="10" t="n">
        <v>267344</v>
      </c>
      <c r="J828" s="11" t="n">
        <f aca="false">I828/1000</f>
        <v>267.344</v>
      </c>
      <c r="K828" s="10" t="n">
        <v>52</v>
      </c>
      <c r="L828" s="12" t="n">
        <f aca="false">K828/1000</f>
        <v>0.052</v>
      </c>
      <c r="M828" s="13" t="n">
        <f aca="false">IF(SUMIFS($I$3:$I$30000,$B$3:$B$30000,$B828,$C$3:$C$30000,$C828,$D$3:$D$30000,$D828)=0,0,I828/SUMIFS($I$3:$I$30000,$B$3:$B$30000,$B828,$C$3:$C$30000,$C828,$D$3:$D$30000,$D828))</f>
        <v>0.250641970979818</v>
      </c>
      <c r="N828" s="10" t="n">
        <v>0</v>
      </c>
      <c r="O828" s="11" t="n">
        <f aca="false">N828/1000</f>
        <v>0</v>
      </c>
      <c r="P828" s="10" t="n">
        <v>0</v>
      </c>
      <c r="Q828" s="12" t="n">
        <f aca="false">P828/1000</f>
        <v>0</v>
      </c>
      <c r="R828" s="10" t="n">
        <v>1066637</v>
      </c>
      <c r="S828" s="10" t="n">
        <v>439</v>
      </c>
    </row>
    <row r="829" customFormat="false" ht="15" hidden="false" customHeight="false" outlineLevel="0" collapsed="false">
      <c r="A829" s="3" t="s">
        <v>1358</v>
      </c>
      <c r="B829" s="2" t="s">
        <v>1359</v>
      </c>
      <c r="C829" s="2" t="n">
        <v>2025</v>
      </c>
      <c r="D829" s="2" t="s">
        <v>1510</v>
      </c>
      <c r="E829" s="3" t="s">
        <v>1511</v>
      </c>
      <c r="F829" s="2" t="n">
        <v>4</v>
      </c>
      <c r="G829" s="2" t="s">
        <v>102</v>
      </c>
      <c r="H829" s="3" t="s">
        <v>103</v>
      </c>
      <c r="I829" s="10" t="n">
        <v>2237</v>
      </c>
      <c r="J829" s="11" t="n">
        <f aca="false">I829/1000</f>
        <v>2.237</v>
      </c>
      <c r="K829" s="10" t="n">
        <v>0</v>
      </c>
      <c r="L829" s="12" t="n">
        <f aca="false">K829/1000</f>
        <v>0</v>
      </c>
      <c r="M829" s="13" t="n">
        <f aca="false">IF(SUMIFS($I$3:$I$30000,$B$3:$B$30000,$B829,$C$3:$C$30000,$C829,$D$3:$D$30000,$D829)=0,0,I829/SUMIFS($I$3:$I$30000,$B$3:$B$30000,$B829,$C$3:$C$30000,$C829,$D$3:$D$30000,$D829))</f>
        <v>0.00209724582964964</v>
      </c>
      <c r="N829" s="10" t="n">
        <v>0</v>
      </c>
      <c r="O829" s="11" t="n">
        <f aca="false">N829/1000</f>
        <v>0</v>
      </c>
      <c r="P829" s="10" t="n">
        <v>0</v>
      </c>
      <c r="Q829" s="12" t="n">
        <f aca="false">P829/1000</f>
        <v>0</v>
      </c>
      <c r="R829" s="10" t="n">
        <v>1066637</v>
      </c>
      <c r="S829" s="10" t="n">
        <v>439</v>
      </c>
    </row>
    <row r="830" customFormat="false" ht="15" hidden="false" customHeight="false" outlineLevel="0" collapsed="false">
      <c r="A830" s="3" t="s">
        <v>1358</v>
      </c>
      <c r="B830" s="2" t="s">
        <v>1359</v>
      </c>
      <c r="C830" s="2" t="n">
        <v>2025</v>
      </c>
      <c r="D830" s="2" t="s">
        <v>1510</v>
      </c>
      <c r="E830" s="3" t="s">
        <v>1511</v>
      </c>
      <c r="F830" s="2" t="n">
        <v>5</v>
      </c>
      <c r="G830" s="2" t="s">
        <v>422</v>
      </c>
      <c r="H830" s="3" t="s">
        <v>423</v>
      </c>
      <c r="I830" s="10" t="n">
        <v>0</v>
      </c>
      <c r="J830" s="11" t="n">
        <f aca="false">I830/1000</f>
        <v>0</v>
      </c>
      <c r="K830" s="10" t="n">
        <v>0</v>
      </c>
      <c r="L830" s="12" t="n">
        <f aca="false">K830/1000</f>
        <v>0</v>
      </c>
      <c r="M830" s="13" t="n">
        <f aca="false">IF(SUMIFS($I$3:$I$30000,$B$3:$B$30000,$B830,$C$3:$C$30000,$C830,$D$3:$D$30000,$D830)=0,0,I830/SUMIFS($I$3:$I$30000,$B$3:$B$30000,$B830,$C$3:$C$30000,$C830,$D$3:$D$30000,$D830))</f>
        <v>0</v>
      </c>
      <c r="N830" s="10" t="n">
        <v>90</v>
      </c>
      <c r="O830" s="11" t="n">
        <f aca="false">N830/1000</f>
        <v>0.09</v>
      </c>
      <c r="P830" s="10" t="n">
        <v>0</v>
      </c>
      <c r="Q830" s="12" t="n">
        <f aca="false">P830/1000</f>
        <v>0</v>
      </c>
      <c r="R830" s="10" t="n">
        <v>1066637</v>
      </c>
      <c r="S830" s="10" t="n">
        <v>439</v>
      </c>
    </row>
    <row r="831" customFormat="false" ht="15" hidden="false" customHeight="false" outlineLevel="0" collapsed="false">
      <c r="A831" s="3" t="s">
        <v>1358</v>
      </c>
      <c r="B831" s="2" t="s">
        <v>1359</v>
      </c>
      <c r="C831" s="2" t="n">
        <v>2025</v>
      </c>
      <c r="D831" s="2" t="s">
        <v>1510</v>
      </c>
      <c r="E831" s="3" t="s">
        <v>1511</v>
      </c>
      <c r="F831" s="2" t="n">
        <v>6</v>
      </c>
      <c r="G831" s="2" t="s">
        <v>197</v>
      </c>
      <c r="H831" s="3" t="s">
        <v>198</v>
      </c>
      <c r="I831" s="10" t="n">
        <v>0</v>
      </c>
      <c r="J831" s="11" t="n">
        <f aca="false">I831/1000</f>
        <v>0</v>
      </c>
      <c r="K831" s="10" t="n">
        <v>0</v>
      </c>
      <c r="L831" s="12" t="n">
        <f aca="false">K831/1000</f>
        <v>0</v>
      </c>
      <c r="M831" s="13" t="n">
        <f aca="false">IF(SUMIFS($I$3:$I$30000,$B$3:$B$30000,$B831,$C$3:$C$30000,$C831,$D$3:$D$30000,$D831)=0,0,I831/SUMIFS($I$3:$I$30000,$B$3:$B$30000,$B831,$C$3:$C$30000,$C831,$D$3:$D$30000,$D831))</f>
        <v>0</v>
      </c>
      <c r="N831" s="10" t="n">
        <v>4535</v>
      </c>
      <c r="O831" s="11" t="n">
        <f aca="false">N831/1000</f>
        <v>4.535</v>
      </c>
      <c r="P831" s="10" t="n">
        <v>0</v>
      </c>
      <c r="Q831" s="12" t="n">
        <f aca="false">P831/1000</f>
        <v>0</v>
      </c>
      <c r="R831" s="10" t="n">
        <v>1066637</v>
      </c>
      <c r="S831" s="10" t="n">
        <v>439</v>
      </c>
    </row>
    <row r="832" customFormat="false" ht="15" hidden="false" customHeight="false" outlineLevel="0" collapsed="false">
      <c r="A832" s="3" t="s">
        <v>1358</v>
      </c>
      <c r="B832" s="2" t="s">
        <v>1359</v>
      </c>
      <c r="C832" s="2" t="n">
        <v>2025</v>
      </c>
      <c r="D832" s="2" t="s">
        <v>1512</v>
      </c>
      <c r="E832" s="3" t="s">
        <v>1513</v>
      </c>
      <c r="F832" s="2" t="n">
        <v>1</v>
      </c>
      <c r="G832" s="2" t="s">
        <v>107</v>
      </c>
      <c r="H832" s="3" t="s">
        <v>108</v>
      </c>
      <c r="I832" s="10" t="n">
        <v>40039</v>
      </c>
      <c r="J832" s="11" t="n">
        <f aca="false">I832/1000</f>
        <v>40.039</v>
      </c>
      <c r="K832" s="10" t="n">
        <v>6</v>
      </c>
      <c r="L832" s="12" t="n">
        <f aca="false">K832/1000</f>
        <v>0.006</v>
      </c>
      <c r="M832" s="13" t="n">
        <f aca="false">IF(SUMIFS($I$3:$I$30000,$B$3:$B$30000,$B832,$C$3:$C$30000,$C832,$D$3:$D$30000,$D832)=0,0,I832/SUMIFS($I$3:$I$30000,$B$3:$B$30000,$B832,$C$3:$C$30000,$C832,$D$3:$D$30000,$D832))</f>
        <v>0.78358807757794</v>
      </c>
      <c r="N832" s="10" t="n">
        <v>4040</v>
      </c>
      <c r="O832" s="11" t="n">
        <f aca="false">N832/1000</f>
        <v>4.04</v>
      </c>
      <c r="P832" s="10" t="n">
        <v>48</v>
      </c>
      <c r="Q832" s="12" t="n">
        <f aca="false">P832/1000</f>
        <v>0.048</v>
      </c>
      <c r="R832" s="10" t="n">
        <v>51097</v>
      </c>
      <c r="S832" s="10" t="n">
        <v>6</v>
      </c>
    </row>
    <row r="833" customFormat="false" ht="15" hidden="false" customHeight="false" outlineLevel="0" collapsed="false">
      <c r="A833" s="3" t="s">
        <v>1358</v>
      </c>
      <c r="B833" s="2" t="s">
        <v>1359</v>
      </c>
      <c r="C833" s="2" t="n">
        <v>2025</v>
      </c>
      <c r="D833" s="2" t="s">
        <v>1512</v>
      </c>
      <c r="E833" s="3" t="s">
        <v>1513</v>
      </c>
      <c r="F833" s="2" t="n">
        <v>2</v>
      </c>
      <c r="G833" s="2" t="s">
        <v>102</v>
      </c>
      <c r="H833" s="3" t="s">
        <v>103</v>
      </c>
      <c r="I833" s="10" t="n">
        <v>8670</v>
      </c>
      <c r="J833" s="11" t="n">
        <f aca="false">I833/1000</f>
        <v>8.67</v>
      </c>
      <c r="K833" s="10" t="n">
        <v>0</v>
      </c>
      <c r="L833" s="12" t="n">
        <f aca="false">K833/1000</f>
        <v>0</v>
      </c>
      <c r="M833" s="13" t="n">
        <f aca="false">IF(SUMIFS($I$3:$I$30000,$B$3:$B$30000,$B833,$C$3:$C$30000,$C833,$D$3:$D$30000,$D833)=0,0,I833/SUMIFS($I$3:$I$30000,$B$3:$B$30000,$B833,$C$3:$C$30000,$C833,$D$3:$D$30000,$D833))</f>
        <v>0.169677280466564</v>
      </c>
      <c r="N833" s="10" t="n">
        <v>1021</v>
      </c>
      <c r="O833" s="11" t="n">
        <f aca="false">N833/1000</f>
        <v>1.021</v>
      </c>
      <c r="P833" s="10" t="n">
        <v>0</v>
      </c>
      <c r="Q833" s="12" t="n">
        <f aca="false">P833/1000</f>
        <v>0</v>
      </c>
      <c r="R833" s="10" t="n">
        <v>51097</v>
      </c>
      <c r="S833" s="10" t="n">
        <v>6</v>
      </c>
    </row>
    <row r="834" customFormat="false" ht="15" hidden="false" customHeight="false" outlineLevel="0" collapsed="false">
      <c r="A834" s="3" t="s">
        <v>1358</v>
      </c>
      <c r="B834" s="2" t="s">
        <v>1359</v>
      </c>
      <c r="C834" s="2" t="n">
        <v>2025</v>
      </c>
      <c r="D834" s="2" t="s">
        <v>1512</v>
      </c>
      <c r="E834" s="3" t="s">
        <v>1513</v>
      </c>
      <c r="F834" s="2" t="n">
        <v>3</v>
      </c>
      <c r="G834" s="2" t="s">
        <v>97</v>
      </c>
      <c r="H834" s="3" t="s">
        <v>98</v>
      </c>
      <c r="I834" s="10" t="n">
        <v>2388</v>
      </c>
      <c r="J834" s="11" t="n">
        <f aca="false">I834/1000</f>
        <v>2.388</v>
      </c>
      <c r="K834" s="10" t="n">
        <v>0</v>
      </c>
      <c r="L834" s="12" t="n">
        <f aca="false">K834/1000</f>
        <v>0</v>
      </c>
      <c r="M834" s="13" t="n">
        <f aca="false">IF(SUMIFS($I$3:$I$30000,$B$3:$B$30000,$B834,$C$3:$C$30000,$C834,$D$3:$D$30000,$D834)=0,0,I834/SUMIFS($I$3:$I$30000,$B$3:$B$30000,$B834,$C$3:$C$30000,$C834,$D$3:$D$30000,$D834))</f>
        <v>0.0467346419554964</v>
      </c>
      <c r="N834" s="10" t="n">
        <v>0</v>
      </c>
      <c r="O834" s="11" t="n">
        <f aca="false">N834/1000</f>
        <v>0</v>
      </c>
      <c r="P834" s="10" t="n">
        <v>0</v>
      </c>
      <c r="Q834" s="12" t="n">
        <f aca="false">P834/1000</f>
        <v>0</v>
      </c>
      <c r="R834" s="10" t="n">
        <v>51097</v>
      </c>
      <c r="S834" s="10" t="n">
        <v>6</v>
      </c>
    </row>
    <row r="835" customFormat="false" ht="15" hidden="false" customHeight="false" outlineLevel="0" collapsed="false">
      <c r="A835" s="3" t="s">
        <v>1358</v>
      </c>
      <c r="B835" s="2" t="s">
        <v>1359</v>
      </c>
      <c r="C835" s="2" t="n">
        <v>2025</v>
      </c>
      <c r="D835" s="2" t="s">
        <v>1512</v>
      </c>
      <c r="E835" s="3" t="s">
        <v>1513</v>
      </c>
      <c r="F835" s="2" t="n">
        <v>4</v>
      </c>
      <c r="G835" s="2" t="s">
        <v>162</v>
      </c>
      <c r="H835" s="3" t="s">
        <v>163</v>
      </c>
      <c r="I835" s="10" t="n">
        <v>0</v>
      </c>
      <c r="J835" s="11" t="n">
        <f aca="false">I835/1000</f>
        <v>0</v>
      </c>
      <c r="K835" s="10" t="n">
        <v>0</v>
      </c>
      <c r="L835" s="12" t="n">
        <f aca="false">K835/1000</f>
        <v>0</v>
      </c>
      <c r="M835" s="13" t="n">
        <f aca="false">IF(SUMIFS($I$3:$I$30000,$B$3:$B$30000,$B835,$C$3:$C$30000,$C835,$D$3:$D$30000,$D835)=0,0,I835/SUMIFS($I$3:$I$30000,$B$3:$B$30000,$B835,$C$3:$C$30000,$C835,$D$3:$D$30000,$D835))</f>
        <v>0</v>
      </c>
      <c r="N835" s="10" t="n">
        <v>72</v>
      </c>
      <c r="O835" s="11" t="n">
        <f aca="false">N835/1000</f>
        <v>0.072</v>
      </c>
      <c r="P835" s="10" t="n">
        <v>0</v>
      </c>
      <c r="Q835" s="12" t="n">
        <f aca="false">P835/1000</f>
        <v>0</v>
      </c>
      <c r="R835" s="10" t="n">
        <v>51097</v>
      </c>
      <c r="S835" s="10" t="n">
        <v>6</v>
      </c>
    </row>
    <row r="836" customFormat="false" ht="15" hidden="false" customHeight="false" outlineLevel="0" collapsed="false">
      <c r="A836" s="3" t="s">
        <v>1358</v>
      </c>
      <c r="B836" s="2" t="s">
        <v>1359</v>
      </c>
      <c r="C836" s="2" t="n">
        <v>2026</v>
      </c>
      <c r="D836" s="2" t="s">
        <v>1510</v>
      </c>
      <c r="E836" s="3" t="s">
        <v>1511</v>
      </c>
      <c r="F836" s="2" t="n">
        <v>1</v>
      </c>
      <c r="G836" s="2" t="s">
        <v>1372</v>
      </c>
      <c r="H836" s="3" t="s">
        <v>1373</v>
      </c>
      <c r="I836" s="10" t="n">
        <v>1626087</v>
      </c>
      <c r="J836" s="11" t="n">
        <f aca="false">I836/1000</f>
        <v>1626.087</v>
      </c>
      <c r="K836" s="10" t="n">
        <v>416</v>
      </c>
      <c r="L836" s="12" t="n">
        <f aca="false">K836/1000</f>
        <v>0.416</v>
      </c>
      <c r="M836" s="13" t="n">
        <f aca="false">IF(SUMIFS($I$3:$I$30000,$B$3:$B$30000,$B836,$C$3:$C$30000,$C836,$D$3:$D$30000,$D836)=0,0,I836/SUMIFS($I$3:$I$30000,$B$3:$B$30000,$B836,$C$3:$C$30000,$C836,$D$3:$D$30000,$D836))</f>
        <v>0.817944212750696</v>
      </c>
      <c r="N836" s="10" t="n">
        <v>0</v>
      </c>
      <c r="O836" s="11" t="n">
        <f aca="false">N836/1000</f>
        <v>0</v>
      </c>
      <c r="P836" s="10" t="n">
        <v>0</v>
      </c>
      <c r="Q836" s="12" t="n">
        <f aca="false">P836/1000</f>
        <v>0</v>
      </c>
      <c r="R836" s="10" t="n">
        <v>1988017</v>
      </c>
      <c r="S836" s="10" t="n">
        <v>479</v>
      </c>
    </row>
    <row r="837" customFormat="false" ht="15" hidden="false" customHeight="false" outlineLevel="0" collapsed="false">
      <c r="A837" s="3" t="s">
        <v>1358</v>
      </c>
      <c r="B837" s="2" t="s">
        <v>1359</v>
      </c>
      <c r="C837" s="2" t="n">
        <v>2026</v>
      </c>
      <c r="D837" s="2" t="s">
        <v>1510</v>
      </c>
      <c r="E837" s="3" t="s">
        <v>1511</v>
      </c>
      <c r="F837" s="2" t="n">
        <v>2</v>
      </c>
      <c r="G837" s="2" t="s">
        <v>97</v>
      </c>
      <c r="H837" s="3" t="s">
        <v>98</v>
      </c>
      <c r="I837" s="10" t="n">
        <v>283436</v>
      </c>
      <c r="J837" s="11" t="n">
        <f aca="false">I837/1000</f>
        <v>283.436</v>
      </c>
      <c r="K837" s="10" t="n">
        <v>53</v>
      </c>
      <c r="L837" s="12" t="n">
        <f aca="false">K837/1000</f>
        <v>0.053</v>
      </c>
      <c r="M837" s="13" t="n">
        <f aca="false">IF(SUMIFS($I$3:$I$30000,$B$3:$B$30000,$B837,$C$3:$C$30000,$C837,$D$3:$D$30000,$D837)=0,0,I837/SUMIFS($I$3:$I$30000,$B$3:$B$30000,$B837,$C$3:$C$30000,$C837,$D$3:$D$30000,$D837))</f>
        <v>0.142572221464907</v>
      </c>
      <c r="N837" s="10" t="n">
        <v>0</v>
      </c>
      <c r="O837" s="11" t="n">
        <f aca="false">N837/1000</f>
        <v>0</v>
      </c>
      <c r="P837" s="10" t="n">
        <v>0</v>
      </c>
      <c r="Q837" s="12" t="n">
        <f aca="false">P837/1000</f>
        <v>0</v>
      </c>
      <c r="R837" s="10" t="n">
        <v>1988017</v>
      </c>
      <c r="S837" s="10" t="n">
        <v>479</v>
      </c>
    </row>
    <row r="838" customFormat="false" ht="15" hidden="false" customHeight="false" outlineLevel="0" collapsed="false">
      <c r="A838" s="3" t="s">
        <v>1358</v>
      </c>
      <c r="B838" s="2" t="s">
        <v>1359</v>
      </c>
      <c r="C838" s="2" t="n">
        <v>2026</v>
      </c>
      <c r="D838" s="2" t="s">
        <v>1510</v>
      </c>
      <c r="E838" s="3" t="s">
        <v>1511</v>
      </c>
      <c r="F838" s="2" t="n">
        <v>3</v>
      </c>
      <c r="G838" s="2" t="s">
        <v>107</v>
      </c>
      <c r="H838" s="3" t="s">
        <v>108</v>
      </c>
      <c r="I838" s="10" t="n">
        <v>78494</v>
      </c>
      <c r="J838" s="11" t="n">
        <f aca="false">I838/1000</f>
        <v>78.494</v>
      </c>
      <c r="K838" s="10" t="n">
        <v>10</v>
      </c>
      <c r="L838" s="12" t="n">
        <f aca="false">K838/1000</f>
        <v>0.01</v>
      </c>
      <c r="M838" s="13" t="n">
        <f aca="false">IF(SUMIFS($I$3:$I$30000,$B$3:$B$30000,$B838,$C$3:$C$30000,$C838,$D$3:$D$30000,$D838)=0,0,I838/SUMIFS($I$3:$I$30000,$B$3:$B$30000,$B838,$C$3:$C$30000,$C838,$D$3:$D$30000,$D838))</f>
        <v>0.0394835657843972</v>
      </c>
      <c r="N838" s="10" t="n">
        <v>0</v>
      </c>
      <c r="O838" s="11" t="n">
        <f aca="false">N838/1000</f>
        <v>0</v>
      </c>
      <c r="P838" s="10" t="n">
        <v>0</v>
      </c>
      <c r="Q838" s="12" t="n">
        <f aca="false">P838/1000</f>
        <v>0</v>
      </c>
      <c r="R838" s="10" t="n">
        <v>1988017</v>
      </c>
      <c r="S838" s="10" t="n">
        <v>479</v>
      </c>
    </row>
    <row r="839" customFormat="false" ht="15" hidden="false" customHeight="false" outlineLevel="0" collapsed="false">
      <c r="A839" s="3" t="s">
        <v>1358</v>
      </c>
      <c r="B839" s="2" t="s">
        <v>1359</v>
      </c>
      <c r="C839" s="2" t="n">
        <v>2026</v>
      </c>
      <c r="D839" s="2" t="s">
        <v>1512</v>
      </c>
      <c r="E839" s="3" t="s">
        <v>1513</v>
      </c>
      <c r="F839" s="2" t="n">
        <v>1</v>
      </c>
      <c r="G839" s="2" t="s">
        <v>107</v>
      </c>
      <c r="H839" s="3" t="s">
        <v>108</v>
      </c>
      <c r="I839" s="10" t="n">
        <v>56437</v>
      </c>
      <c r="J839" s="11" t="n">
        <f aca="false">I839/1000</f>
        <v>56.437</v>
      </c>
      <c r="K839" s="10" t="n">
        <v>3</v>
      </c>
      <c r="L839" s="12" t="n">
        <f aca="false">K839/1000</f>
        <v>0.003</v>
      </c>
      <c r="M839" s="13" t="n">
        <f aca="false">IF(SUMIFS($I$3:$I$30000,$B$3:$B$30000,$B839,$C$3:$C$30000,$C839,$D$3:$D$30000,$D839)=0,0,I839/SUMIFS($I$3:$I$30000,$B$3:$B$30000,$B839,$C$3:$C$30000,$C839,$D$3:$D$30000,$D839))</f>
        <v>0.884800501685349</v>
      </c>
      <c r="N839" s="10" t="n">
        <v>0</v>
      </c>
      <c r="O839" s="11" t="n">
        <f aca="false">N839/1000</f>
        <v>0</v>
      </c>
      <c r="P839" s="10" t="n">
        <v>0</v>
      </c>
      <c r="Q839" s="12" t="n">
        <f aca="false">P839/1000</f>
        <v>0</v>
      </c>
      <c r="R839" s="10" t="n">
        <v>63785</v>
      </c>
      <c r="S839" s="10" t="n">
        <v>4</v>
      </c>
    </row>
    <row r="840" customFormat="false" ht="15" hidden="false" customHeight="false" outlineLevel="0" collapsed="false">
      <c r="A840" s="3" t="s">
        <v>1358</v>
      </c>
      <c r="B840" s="2" t="s">
        <v>1359</v>
      </c>
      <c r="C840" s="2" t="n">
        <v>2026</v>
      </c>
      <c r="D840" s="2" t="s">
        <v>1512</v>
      </c>
      <c r="E840" s="3" t="s">
        <v>1513</v>
      </c>
      <c r="F840" s="2" t="n">
        <v>2</v>
      </c>
      <c r="G840" s="2" t="s">
        <v>102</v>
      </c>
      <c r="H840" s="3" t="s">
        <v>103</v>
      </c>
      <c r="I840" s="10" t="n">
        <v>3591</v>
      </c>
      <c r="J840" s="11" t="n">
        <f aca="false">I840/1000</f>
        <v>3.591</v>
      </c>
      <c r="K840" s="10" t="n">
        <v>1</v>
      </c>
      <c r="L840" s="12" t="n">
        <f aca="false">K840/1000</f>
        <v>0.001</v>
      </c>
      <c r="M840" s="13" t="n">
        <f aca="false">IF(SUMIFS($I$3:$I$30000,$B$3:$B$30000,$B840,$C$3:$C$30000,$C840,$D$3:$D$30000,$D840)=0,0,I840/SUMIFS($I$3:$I$30000,$B$3:$B$30000,$B840,$C$3:$C$30000,$C840,$D$3:$D$30000,$D840))</f>
        <v>0.0562985027827859</v>
      </c>
      <c r="N840" s="10" t="n">
        <v>1073</v>
      </c>
      <c r="O840" s="11" t="n">
        <f aca="false">N840/1000</f>
        <v>1.073</v>
      </c>
      <c r="P840" s="10" t="n">
        <v>1</v>
      </c>
      <c r="Q840" s="12" t="n">
        <f aca="false">P840/1000</f>
        <v>0.001</v>
      </c>
      <c r="R840" s="10" t="n">
        <v>63785</v>
      </c>
      <c r="S840" s="10" t="n">
        <v>4</v>
      </c>
    </row>
    <row r="841" customFormat="false" ht="15" hidden="false" customHeight="false" outlineLevel="0" collapsed="false">
      <c r="A841" s="3" t="s">
        <v>1358</v>
      </c>
      <c r="B841" s="2" t="s">
        <v>1359</v>
      </c>
      <c r="C841" s="2" t="n">
        <v>2026</v>
      </c>
      <c r="D841" s="2" t="s">
        <v>1512</v>
      </c>
      <c r="E841" s="3" t="s">
        <v>1513</v>
      </c>
      <c r="F841" s="2" t="n">
        <v>3</v>
      </c>
      <c r="G841" s="2" t="s">
        <v>97</v>
      </c>
      <c r="H841" s="3" t="s">
        <v>98</v>
      </c>
      <c r="I841" s="10" t="n">
        <v>3416</v>
      </c>
      <c r="J841" s="11" t="n">
        <f aca="false">I841/1000</f>
        <v>3.416</v>
      </c>
      <c r="K841" s="10" t="n">
        <v>0</v>
      </c>
      <c r="L841" s="12" t="n">
        <f aca="false">K841/1000</f>
        <v>0</v>
      </c>
      <c r="M841" s="13" t="n">
        <f aca="false">IF(SUMIFS($I$3:$I$30000,$B$3:$B$30000,$B841,$C$3:$C$30000,$C841,$D$3:$D$30000,$D841)=0,0,I841/SUMIFS($I$3:$I$30000,$B$3:$B$30000,$B841,$C$3:$C$30000,$C841,$D$3:$D$30000,$D841))</f>
        <v>0.0535549110292389</v>
      </c>
      <c r="N841" s="10" t="n">
        <v>0</v>
      </c>
      <c r="O841" s="11" t="n">
        <f aca="false">N841/1000</f>
        <v>0</v>
      </c>
      <c r="P841" s="10" t="n">
        <v>0</v>
      </c>
      <c r="Q841" s="12" t="n">
        <f aca="false">P841/1000</f>
        <v>0</v>
      </c>
      <c r="R841" s="10" t="n">
        <v>63785</v>
      </c>
      <c r="S841" s="10" t="n">
        <v>4</v>
      </c>
    </row>
    <row r="842" customFormat="false" ht="15" hidden="false" customHeight="false" outlineLevel="0" collapsed="false">
      <c r="A842" s="3" t="s">
        <v>1358</v>
      </c>
      <c r="B842" s="2" t="s">
        <v>1359</v>
      </c>
      <c r="C842" s="2" t="n">
        <v>2026</v>
      </c>
      <c r="D842" s="2" t="s">
        <v>1512</v>
      </c>
      <c r="E842" s="3" t="s">
        <v>1513</v>
      </c>
      <c r="F842" s="2" t="n">
        <v>4</v>
      </c>
      <c r="G842" s="2" t="s">
        <v>162</v>
      </c>
      <c r="H842" s="3" t="s">
        <v>163</v>
      </c>
      <c r="I842" s="10" t="n">
        <v>341</v>
      </c>
      <c r="J842" s="11" t="n">
        <f aca="false">I842/1000</f>
        <v>0.341</v>
      </c>
      <c r="K842" s="10" t="n">
        <v>0</v>
      </c>
      <c r="L842" s="12" t="n">
        <f aca="false">K842/1000</f>
        <v>0</v>
      </c>
      <c r="M842" s="13" t="n">
        <f aca="false">IF(SUMIFS($I$3:$I$30000,$B$3:$B$30000,$B842,$C$3:$C$30000,$C842,$D$3:$D$30000,$D842)=0,0,I842/SUMIFS($I$3:$I$30000,$B$3:$B$30000,$B842,$C$3:$C$30000,$C842,$D$3:$D$30000,$D842))</f>
        <v>0.00534608450262601</v>
      </c>
      <c r="N842" s="10" t="n">
        <v>0</v>
      </c>
      <c r="O842" s="11" t="n">
        <f aca="false">N842/1000</f>
        <v>0</v>
      </c>
      <c r="P842" s="10" t="n">
        <v>0</v>
      </c>
      <c r="Q842" s="12" t="n">
        <f aca="false">P842/1000</f>
        <v>0</v>
      </c>
      <c r="R842" s="10" t="n">
        <v>63785</v>
      </c>
      <c r="S842" s="10" t="n">
        <v>4</v>
      </c>
    </row>
    <row r="843" customFormat="false" ht="15" hidden="false" customHeight="false" outlineLevel="0" collapsed="false">
      <c r="A843" s="3" t="s">
        <v>1358</v>
      </c>
      <c r="B843" s="2" t="s">
        <v>1359</v>
      </c>
      <c r="C843" s="2" t="n">
        <v>2026</v>
      </c>
      <c r="D843" s="2" t="s">
        <v>1512</v>
      </c>
      <c r="E843" s="3" t="s">
        <v>1513</v>
      </c>
      <c r="F843" s="2" t="n">
        <v>5</v>
      </c>
      <c r="G843" s="2" t="s">
        <v>142</v>
      </c>
      <c r="H843" s="3" t="s">
        <v>143</v>
      </c>
      <c r="I843" s="10" t="n">
        <v>0</v>
      </c>
      <c r="J843" s="11" t="n">
        <f aca="false">I843/1000</f>
        <v>0</v>
      </c>
      <c r="K843" s="10" t="n">
        <v>0</v>
      </c>
      <c r="L843" s="12" t="n">
        <f aca="false">K843/1000</f>
        <v>0</v>
      </c>
      <c r="M843" s="13" t="n">
        <f aca="false">IF(SUMIFS($I$3:$I$30000,$B$3:$B$30000,$B843,$C$3:$C$30000,$C843,$D$3:$D$30000,$D843)=0,0,I843/SUMIFS($I$3:$I$30000,$B$3:$B$30000,$B843,$C$3:$C$30000,$C843,$D$3:$D$30000,$D843))</f>
        <v>0</v>
      </c>
      <c r="N843" s="10" t="n">
        <v>2100</v>
      </c>
      <c r="O843" s="11" t="n">
        <f aca="false">N843/1000</f>
        <v>2.1</v>
      </c>
      <c r="P843" s="10" t="n">
        <v>1</v>
      </c>
      <c r="Q843" s="12" t="n">
        <f aca="false">P843/1000</f>
        <v>0.001</v>
      </c>
      <c r="R843" s="10" t="n">
        <v>63785</v>
      </c>
      <c r="S843" s="10" t="n">
        <v>4</v>
      </c>
    </row>
  </sheetData>
  <autoFilter ref="A2:S8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11" min="5" style="0" width="13"/>
  </cols>
  <sheetData>
    <row r="1" customFormat="false" ht="15" hidden="false" customHeight="false" outlineLevel="0" collapsed="false">
      <c r="A1" s="7" t="s">
        <v>1516</v>
      </c>
    </row>
    <row r="3" customFormat="false" ht="15" hidden="false" customHeight="false" outlineLevel="0" collapsed="false">
      <c r="A3" s="6" t="s">
        <v>1442</v>
      </c>
    </row>
    <row r="4" customFormat="false" ht="15" hidden="false" customHeight="false" outlineLevel="0" collapsed="false">
      <c r="A4" s="18" t="s">
        <v>68</v>
      </c>
      <c r="B4" s="18" t="s">
        <v>69</v>
      </c>
      <c r="C4" s="18" t="s">
        <v>1503</v>
      </c>
      <c r="D4" s="18" t="s">
        <v>1504</v>
      </c>
      <c r="E4" s="18" t="n">
        <v>2020</v>
      </c>
      <c r="F4" s="18" t="n">
        <v>2021</v>
      </c>
      <c r="G4" s="18" t="n">
        <v>2022</v>
      </c>
      <c r="H4" s="18" t="n">
        <v>2023</v>
      </c>
      <c r="I4" s="18" t="n">
        <v>2024</v>
      </c>
      <c r="J4" s="18" t="n">
        <v>2025</v>
      </c>
      <c r="K4" s="18" t="n">
        <v>2026</v>
      </c>
    </row>
    <row r="5" customFormat="false" ht="15" hidden="false" customHeight="false" outlineLevel="0" collapsed="false">
      <c r="A5" s="3" t="s">
        <v>95</v>
      </c>
      <c r="B5" s="2" t="s">
        <v>96</v>
      </c>
      <c r="C5" s="2" t="s">
        <v>1508</v>
      </c>
      <c r="D5" s="3" t="s">
        <v>1509</v>
      </c>
      <c r="E5" s="11" t="n">
        <f aca="false">SUMIFS(관세청_생산품유형별_국가!$I:$I,관세청_생산품유형별_국가!$B:$B,$B5,관세청_생산품유형별_국가!$D:$D,$C5,관세청_생산품유형별_국가!$C:$C,E$4)/1000</f>
        <v>6.644</v>
      </c>
      <c r="F5" s="11" t="n">
        <f aca="false">SUMIFS(관세청_생산품유형별_국가!$I:$I,관세청_생산품유형별_국가!$B:$B,$B5,관세청_생산품유형별_국가!$D:$D,$C5,관세청_생산품유형별_국가!$C:$C,F$4)/1000</f>
        <v>15.334</v>
      </c>
      <c r="G5" s="11" t="n">
        <f aca="false">SUMIFS(관세청_생산품유형별_국가!$I:$I,관세청_생산품유형별_국가!$B:$B,$B5,관세청_생산품유형별_국가!$D:$D,$C5,관세청_생산품유형별_국가!$C:$C,G$4)/1000</f>
        <v>53.868</v>
      </c>
      <c r="H5" s="11" t="n">
        <f aca="false">SUMIFS(관세청_생산품유형별_국가!$I:$I,관세청_생산품유형별_국가!$B:$B,$B5,관세청_생산품유형별_국가!$D:$D,$C5,관세청_생산품유형별_국가!$C:$C,H$4)/1000</f>
        <v>1.07</v>
      </c>
      <c r="I5" s="11" t="n">
        <f aca="false">SUMIFS(관세청_생산품유형별_국가!$I:$I,관세청_생산품유형별_국가!$B:$B,$B5,관세청_생산품유형별_국가!$D:$D,$C5,관세청_생산품유형별_국가!$C:$C,I$4)/1000</f>
        <v>10.12</v>
      </c>
      <c r="J5" s="11" t="n">
        <f aca="false">SUMIFS(관세청_생산품유형별_국가!$I:$I,관세청_생산품유형별_국가!$B:$B,$B5,관세청_생산품유형별_국가!$D:$D,$C5,관세청_생산품유형별_국가!$C:$C,J$4)/1000</f>
        <v>0.019</v>
      </c>
      <c r="K5" s="11" t="n">
        <f aca="false">SUMIFS(관세청_생산품유형별_국가!$I:$I,관세청_생산품유형별_국가!$B:$B,$B5,관세청_생산품유형별_국가!$D:$D,$C5,관세청_생산품유형별_국가!$C:$C,K$4)/1000</f>
        <v>8.59</v>
      </c>
    </row>
    <row r="6" customFormat="false" ht="15" hidden="false" customHeight="false" outlineLevel="0" collapsed="false">
      <c r="A6" s="3" t="s">
        <v>95</v>
      </c>
      <c r="B6" s="2" t="s">
        <v>96</v>
      </c>
      <c r="C6" s="2" t="s">
        <v>1510</v>
      </c>
      <c r="D6" s="3" t="s">
        <v>1511</v>
      </c>
      <c r="E6" s="11" t="n">
        <f aca="false">SUMIFS(관세청_생산품유형별_국가!$I:$I,관세청_생산품유형별_국가!$B:$B,$B6,관세청_생산품유형별_국가!$D:$D,$C6,관세청_생산품유형별_국가!$C:$C,E$4)/1000</f>
        <v>119.425</v>
      </c>
      <c r="F6" s="11" t="n">
        <f aca="false">SUMIFS(관세청_생산품유형별_국가!$I:$I,관세청_생산품유형별_국가!$B:$B,$B6,관세청_생산품유형별_국가!$D:$D,$C6,관세청_생산품유형별_국가!$C:$C,F$4)/1000</f>
        <v>294.037</v>
      </c>
      <c r="G6" s="11" t="n">
        <f aca="false">SUMIFS(관세청_생산품유형별_국가!$I:$I,관세청_생산품유형별_국가!$B:$B,$B6,관세청_생산품유형별_국가!$D:$D,$C6,관세청_생산품유형별_국가!$C:$C,G$4)/1000</f>
        <v>593.775</v>
      </c>
      <c r="H6" s="11" t="n">
        <f aca="false">SUMIFS(관세청_생산품유형별_국가!$I:$I,관세청_생산품유형별_국가!$B:$B,$B6,관세청_생산품유형별_국가!$D:$D,$C6,관세청_생산품유형별_국가!$C:$C,H$4)/1000</f>
        <v>785.553</v>
      </c>
      <c r="I6" s="11" t="n">
        <f aca="false">SUMIFS(관세청_생산품유형별_국가!$I:$I,관세청_생산품유형별_국가!$B:$B,$B6,관세청_생산품유형별_국가!$D:$D,$C6,관세청_생산품유형별_국가!$C:$C,I$4)/1000</f>
        <v>4770.638</v>
      </c>
      <c r="J6" s="11" t="n">
        <f aca="false">SUMIFS(관세청_생산품유형별_국가!$I:$I,관세청_생산품유형별_국가!$B:$B,$B6,관세청_생산품유형별_국가!$D:$D,$C6,관세청_생산품유형별_국가!$C:$C,J$4)/1000</f>
        <v>417.049</v>
      </c>
      <c r="K6" s="11" t="n">
        <f aca="false">SUMIFS(관세청_생산품유형별_국가!$I:$I,관세청_생산품유형별_국가!$B:$B,$B6,관세청_생산품유형별_국가!$D:$D,$C6,관세청_생산품유형별_국가!$C:$C,K$4)/1000</f>
        <v>355.182</v>
      </c>
    </row>
    <row r="7" customFormat="false" ht="15" hidden="false" customHeight="false" outlineLevel="0" collapsed="false">
      <c r="A7" s="3" t="s">
        <v>95</v>
      </c>
      <c r="B7" s="2" t="s">
        <v>96</v>
      </c>
      <c r="C7" s="2" t="s">
        <v>1512</v>
      </c>
      <c r="D7" s="3" t="s">
        <v>1513</v>
      </c>
      <c r="E7" s="11" t="n">
        <f aca="false">SUMIFS(관세청_생산품유형별_국가!$I:$I,관세청_생산품유형별_국가!$B:$B,$B7,관세청_생산품유형별_국가!$D:$D,$C7,관세청_생산품유형별_국가!$C:$C,E$4)/1000</f>
        <v>72560.622</v>
      </c>
      <c r="F7" s="11" t="n">
        <f aca="false">SUMIFS(관세청_생산품유형별_국가!$I:$I,관세청_생산품유형별_국가!$B:$B,$B7,관세청_생산품유형별_국가!$D:$D,$C7,관세청_생산품유형별_국가!$C:$C,F$4)/1000</f>
        <v>90781.569</v>
      </c>
      <c r="G7" s="11" t="n">
        <f aca="false">SUMIFS(관세청_생산품유형별_국가!$I:$I,관세청_생산품유형별_국가!$B:$B,$B7,관세청_생산품유형별_국가!$D:$D,$C7,관세청_생산품유형별_국가!$C:$C,G$4)/1000</f>
        <v>110943.659</v>
      </c>
      <c r="H7" s="11" t="n">
        <f aca="false">SUMIFS(관세청_생산품유형별_국가!$I:$I,관세청_생산품유형별_국가!$B:$B,$B7,관세청_생산품유형별_국가!$D:$D,$C7,관세청_생산품유형별_국가!$C:$C,H$4)/1000</f>
        <v>102663.911</v>
      </c>
      <c r="I7" s="11" t="n">
        <f aca="false">SUMIFS(관세청_생산품유형별_국가!$I:$I,관세청_생산품유형별_국가!$B:$B,$B7,관세청_생산품유형별_국가!$D:$D,$C7,관세청_생산품유형별_국가!$C:$C,I$4)/1000</f>
        <v>128407.321</v>
      </c>
      <c r="J7" s="11" t="n">
        <f aca="false">SUMIFS(관세청_생산품유형별_국가!$I:$I,관세청_생산품유형별_국가!$B:$B,$B7,관세청_생산품유형별_국가!$D:$D,$C7,관세청_생산품유형별_국가!$C:$C,J$4)/1000</f>
        <v>117207.975</v>
      </c>
      <c r="K7" s="11" t="n">
        <f aca="false">SUMIFS(관세청_생산품유형별_국가!$I:$I,관세청_생산품유형별_국가!$B:$B,$B7,관세청_생산품유형별_국가!$D:$D,$C7,관세청_생산품유형별_국가!$C:$C,K$4)/1000</f>
        <v>62659.23</v>
      </c>
    </row>
    <row r="8" customFormat="false" ht="15" hidden="false" customHeight="false" outlineLevel="0" collapsed="false">
      <c r="A8" s="3" t="s">
        <v>95</v>
      </c>
      <c r="B8" s="2" t="s">
        <v>96</v>
      </c>
      <c r="C8" s="2" t="s">
        <v>1514</v>
      </c>
      <c r="D8" s="3" t="s">
        <v>1515</v>
      </c>
      <c r="E8" s="11" t="n">
        <f aca="false">SUMIFS(관세청_생산품유형별_국가!$I:$I,관세청_생산품유형별_국가!$B:$B,$B8,관세청_생산품유형별_국가!$D:$D,$C8,관세청_생산품유형별_국가!$C:$C,E$4)/1000</f>
        <v>147.569</v>
      </c>
      <c r="F8" s="11" t="n">
        <f aca="false">SUMIFS(관세청_생산품유형별_국가!$I:$I,관세청_생산품유형별_국가!$B:$B,$B8,관세청_생산품유형별_국가!$D:$D,$C8,관세청_생산품유형별_국가!$C:$C,F$4)/1000</f>
        <v>86.597</v>
      </c>
      <c r="G8" s="11" t="n">
        <f aca="false">SUMIFS(관세청_생산품유형별_국가!$I:$I,관세청_생산품유형별_국가!$B:$B,$B8,관세청_생산품유형별_국가!$D:$D,$C8,관세청_생산품유형별_국가!$C:$C,G$4)/1000</f>
        <v>222.711</v>
      </c>
      <c r="H8" s="11" t="n">
        <f aca="false">SUMIFS(관세청_생산품유형별_국가!$I:$I,관세청_생산품유형별_국가!$B:$B,$B8,관세청_생산품유형별_국가!$D:$D,$C8,관세청_생산품유형별_국가!$C:$C,H$4)/1000</f>
        <v>592.502</v>
      </c>
      <c r="I8" s="11" t="n">
        <f aca="false">SUMIFS(관세청_생산품유형별_국가!$I:$I,관세청_생산품유형별_국가!$B:$B,$B8,관세청_생산품유형별_국가!$D:$D,$C8,관세청_생산품유형별_국가!$C:$C,I$4)/1000</f>
        <v>1264.122</v>
      </c>
      <c r="J8" s="11" t="n">
        <f aca="false">SUMIFS(관세청_생산품유형별_국가!$I:$I,관세청_생산품유형별_국가!$B:$B,$B8,관세청_생산품유형별_국가!$D:$D,$C8,관세청_생산품유형별_국가!$C:$C,J$4)/1000</f>
        <v>812.972</v>
      </c>
      <c r="K8" s="11" t="n">
        <f aca="false">SUMIFS(관세청_생산품유형별_국가!$I:$I,관세청_생산품유형별_국가!$B:$B,$B8,관세청_생산품유형별_국가!$D:$D,$C8,관세청_생산품유형별_국가!$C:$C,K$4)/1000</f>
        <v>1506.862</v>
      </c>
    </row>
    <row r="9" customFormat="false" ht="15" hidden="false" customHeight="false" outlineLevel="0" collapsed="false">
      <c r="A9" s="3" t="s">
        <v>517</v>
      </c>
      <c r="B9" s="2" t="s">
        <v>518</v>
      </c>
      <c r="C9" s="2" t="s">
        <v>1508</v>
      </c>
      <c r="D9" s="3" t="s">
        <v>1509</v>
      </c>
      <c r="E9" s="11" t="n">
        <f aca="false">SUMIFS(관세청_생산품유형별_국가!$I:$I,관세청_생산품유형별_국가!$B:$B,$B9,관세청_생산품유형별_국가!$D:$D,$C9,관세청_생산품유형별_국가!$C:$C,E$4)/1000</f>
        <v>2.189</v>
      </c>
      <c r="F9" s="11" t="n">
        <f aca="false">SUMIFS(관세청_생산품유형별_국가!$I:$I,관세청_생산품유형별_국가!$B:$B,$B9,관세청_생산품유형별_국가!$D:$D,$C9,관세청_생산품유형별_국가!$C:$C,F$4)/1000</f>
        <v>22.896</v>
      </c>
      <c r="G9" s="11" t="n">
        <f aca="false">SUMIFS(관세청_생산품유형별_국가!$I:$I,관세청_생산품유형별_국가!$B:$B,$B9,관세청_생산품유형별_국가!$D:$D,$C9,관세청_생산품유형별_국가!$C:$C,G$4)/1000</f>
        <v>23.564</v>
      </c>
      <c r="H9" s="11" t="n">
        <f aca="false">SUMIFS(관세청_생산품유형별_국가!$I:$I,관세청_생산품유형별_국가!$B:$B,$B9,관세청_생산품유형별_국가!$D:$D,$C9,관세청_생산품유형별_국가!$C:$C,H$4)/1000</f>
        <v>31.093</v>
      </c>
      <c r="I9" s="11" t="n">
        <f aca="false">SUMIFS(관세청_생산품유형별_국가!$I:$I,관세청_생산품유형별_국가!$B:$B,$B9,관세청_생산품유형별_국가!$D:$D,$C9,관세청_생산품유형별_국가!$C:$C,I$4)/1000</f>
        <v>28.377</v>
      </c>
      <c r="J9" s="11" t="n">
        <f aca="false">SUMIFS(관세청_생산품유형별_국가!$I:$I,관세청_생산품유형별_국가!$B:$B,$B9,관세청_생산품유형별_국가!$D:$D,$C9,관세청_생산품유형별_국가!$C:$C,J$4)/1000</f>
        <v>0.26</v>
      </c>
      <c r="K9" s="11" t="n">
        <f aca="false">SUMIFS(관세청_생산품유형별_국가!$I:$I,관세청_생산품유형별_국가!$B:$B,$B9,관세청_생산품유형별_국가!$D:$D,$C9,관세청_생산품유형별_국가!$C:$C,K$4)/1000</f>
        <v>0</v>
      </c>
    </row>
    <row r="10" customFormat="false" ht="15" hidden="false" customHeight="false" outlineLevel="0" collapsed="false">
      <c r="A10" s="3" t="s">
        <v>517</v>
      </c>
      <c r="B10" s="2" t="s">
        <v>518</v>
      </c>
      <c r="C10" s="2" t="s">
        <v>1510</v>
      </c>
      <c r="D10" s="3" t="s">
        <v>1511</v>
      </c>
      <c r="E10" s="11" t="n">
        <f aca="false">SUMIFS(관세청_생산품유형별_국가!$I:$I,관세청_생산품유형별_국가!$B:$B,$B10,관세청_생산품유형별_국가!$D:$D,$C10,관세청_생산품유형별_국가!$C:$C,E$4)/1000</f>
        <v>153509.305</v>
      </c>
      <c r="F10" s="11" t="n">
        <f aca="false">SUMIFS(관세청_생산품유형별_국가!$I:$I,관세청_생산품유형별_국가!$B:$B,$B10,관세청_생산품유형별_국가!$D:$D,$C10,관세청_생산품유형별_국가!$C:$C,F$4)/1000</f>
        <v>200193.071</v>
      </c>
      <c r="G10" s="11" t="n">
        <f aca="false">SUMIFS(관세청_생산품유형별_국가!$I:$I,관세청_생산품유형별_국가!$B:$B,$B10,관세청_생산품유형별_국가!$D:$D,$C10,관세청_생산품유형별_국가!$C:$C,G$4)/1000</f>
        <v>195475.422</v>
      </c>
      <c r="H10" s="11" t="n">
        <f aca="false">SUMIFS(관세청_생산품유형별_국가!$I:$I,관세청_생산품유형별_국가!$B:$B,$B10,관세청_생산품유형별_국가!$D:$D,$C10,관세청_생산품유형별_국가!$C:$C,H$4)/1000</f>
        <v>219629.465</v>
      </c>
      <c r="I10" s="11" t="n">
        <f aca="false">SUMIFS(관세청_생산품유형별_국가!$I:$I,관세청_생산품유형별_국가!$B:$B,$B10,관세청_생산품유형별_국가!$D:$D,$C10,관세청_생산품유형별_국가!$C:$C,I$4)/1000</f>
        <v>231333.236</v>
      </c>
      <c r="J10" s="11" t="n">
        <f aca="false">SUMIFS(관세청_생산품유형별_국가!$I:$I,관세청_생산품유형별_국가!$B:$B,$B10,관세청_생산품유형별_국가!$D:$D,$C10,관세청_생산품유형별_국가!$C:$C,J$4)/1000</f>
        <v>230011.239</v>
      </c>
      <c r="K10" s="11" t="n">
        <f aca="false">SUMIFS(관세청_생산품유형별_국가!$I:$I,관세청_생산품유형별_국가!$B:$B,$B10,관세청_생산품유형별_국가!$D:$D,$C10,관세청_생산품유형별_국가!$C:$C,K$4)/1000</f>
        <v>186125.331</v>
      </c>
    </row>
    <row r="11" customFormat="false" ht="15" hidden="false" customHeight="false" outlineLevel="0" collapsed="false">
      <c r="A11" s="3" t="s">
        <v>517</v>
      </c>
      <c r="B11" s="2" t="s">
        <v>518</v>
      </c>
      <c r="C11" s="2" t="s">
        <v>1512</v>
      </c>
      <c r="D11" s="3" t="s">
        <v>1513</v>
      </c>
      <c r="E11" s="11" t="n">
        <f aca="false">SUMIFS(관세청_생산품유형별_국가!$I:$I,관세청_생산품유형별_국가!$B:$B,$B11,관세청_생산품유형별_국가!$D:$D,$C11,관세청_생산품유형별_국가!$C:$C,E$4)/1000</f>
        <v>0</v>
      </c>
      <c r="F11" s="11" t="n">
        <f aca="false">SUMIFS(관세청_생산품유형별_국가!$I:$I,관세청_생산품유형별_국가!$B:$B,$B11,관세청_생산품유형별_국가!$D:$D,$C11,관세청_생산품유형별_국가!$C:$C,F$4)/1000</f>
        <v>0</v>
      </c>
      <c r="G11" s="11" t="n">
        <f aca="false">SUMIFS(관세청_생산품유형별_국가!$I:$I,관세청_생산품유형별_국가!$B:$B,$B11,관세청_생산품유형별_국가!$D:$D,$C11,관세청_생산품유형별_국가!$C:$C,G$4)/1000</f>
        <v>0</v>
      </c>
      <c r="H11" s="11" t="n">
        <f aca="false">SUMIFS(관세청_생산품유형별_국가!$I:$I,관세청_생산품유형별_국가!$B:$B,$B11,관세청_생산품유형별_국가!$D:$D,$C11,관세청_생산품유형별_국가!$C:$C,H$4)/1000</f>
        <v>0</v>
      </c>
      <c r="I11" s="11" t="n">
        <f aca="false">SUMIFS(관세청_생산품유형별_국가!$I:$I,관세청_생산품유형별_국가!$B:$B,$B11,관세청_생산품유형별_국가!$D:$D,$C11,관세청_생산품유형별_국가!$C:$C,I$4)/1000</f>
        <v>0</v>
      </c>
      <c r="J11" s="11" t="n">
        <f aca="false">SUMIFS(관세청_생산품유형별_국가!$I:$I,관세청_생산품유형별_국가!$B:$B,$B11,관세청_생산품유형별_국가!$D:$D,$C11,관세청_생산품유형별_국가!$C:$C,J$4)/1000</f>
        <v>0</v>
      </c>
      <c r="K11" s="11" t="n">
        <f aca="false">SUMIFS(관세청_생산품유형별_국가!$I:$I,관세청_생산품유형별_국가!$B:$B,$B11,관세청_생산품유형별_국가!$D:$D,$C11,관세청_생산품유형별_국가!$C:$C,K$4)/1000</f>
        <v>0</v>
      </c>
    </row>
    <row r="12" customFormat="false" ht="15" hidden="false" customHeight="false" outlineLevel="0" collapsed="false">
      <c r="A12" s="3" t="s">
        <v>517</v>
      </c>
      <c r="B12" s="2" t="s">
        <v>518</v>
      </c>
      <c r="C12" s="2" t="s">
        <v>1514</v>
      </c>
      <c r="D12" s="3" t="s">
        <v>1515</v>
      </c>
      <c r="E12" s="11" t="n">
        <f aca="false">SUMIFS(관세청_생산품유형별_국가!$I:$I,관세청_생산품유형별_국가!$B:$B,$B12,관세청_생산품유형별_국가!$D:$D,$C12,관세청_생산품유형별_국가!$C:$C,E$4)/1000</f>
        <v>0</v>
      </c>
      <c r="F12" s="11" t="n">
        <f aca="false">SUMIFS(관세청_생산품유형별_국가!$I:$I,관세청_생산품유형별_국가!$B:$B,$B12,관세청_생산품유형별_국가!$D:$D,$C12,관세청_생산품유형별_국가!$C:$C,F$4)/1000</f>
        <v>0</v>
      </c>
      <c r="G12" s="11" t="n">
        <f aca="false">SUMIFS(관세청_생산품유형별_국가!$I:$I,관세청_생산품유형별_국가!$B:$B,$B12,관세청_생산품유형별_국가!$D:$D,$C12,관세청_생산품유형별_국가!$C:$C,G$4)/1000</f>
        <v>0</v>
      </c>
      <c r="H12" s="11" t="n">
        <f aca="false">SUMIFS(관세청_생산품유형별_국가!$I:$I,관세청_생산품유형별_국가!$B:$B,$B12,관세청_생산품유형별_국가!$D:$D,$C12,관세청_생산품유형별_국가!$C:$C,H$4)/1000</f>
        <v>0</v>
      </c>
      <c r="I12" s="11" t="n">
        <f aca="false">SUMIFS(관세청_생산품유형별_국가!$I:$I,관세청_생산품유형별_국가!$B:$B,$B12,관세청_생산품유형별_국가!$D:$D,$C12,관세청_생산품유형별_국가!$C:$C,I$4)/1000</f>
        <v>0</v>
      </c>
      <c r="J12" s="11" t="n">
        <f aca="false">SUMIFS(관세청_생산품유형별_국가!$I:$I,관세청_생산품유형별_국가!$B:$B,$B12,관세청_생산품유형별_국가!$D:$D,$C12,관세청_생산품유형별_국가!$C:$C,J$4)/1000</f>
        <v>0</v>
      </c>
      <c r="K12" s="11" t="n">
        <f aca="false">SUMIFS(관세청_생산품유형별_국가!$I:$I,관세청_생산품유형별_국가!$B:$B,$B12,관세청_생산품유형별_국가!$D:$D,$C12,관세청_생산품유형별_국가!$C:$C,K$4)/1000</f>
        <v>0</v>
      </c>
    </row>
    <row r="13" customFormat="false" ht="15" hidden="false" customHeight="false" outlineLevel="0" collapsed="false">
      <c r="A13" s="3" t="s">
        <v>761</v>
      </c>
      <c r="B13" s="2" t="s">
        <v>762</v>
      </c>
      <c r="C13" s="2" t="s">
        <v>1508</v>
      </c>
      <c r="D13" s="3" t="s">
        <v>1509</v>
      </c>
      <c r="E13" s="11" t="n">
        <f aca="false">SUMIFS(관세청_생산품유형별_국가!$I:$I,관세청_생산품유형별_국가!$B:$B,$B13,관세청_생산품유형별_국가!$D:$D,$C13,관세청_생산품유형별_국가!$C:$C,E$4)/1000</f>
        <v>0</v>
      </c>
      <c r="F13" s="11" t="n">
        <f aca="false">SUMIFS(관세청_생산품유형별_국가!$I:$I,관세청_생산품유형별_국가!$B:$B,$B13,관세청_생산품유형별_국가!$D:$D,$C13,관세청_생산품유형별_국가!$C:$C,F$4)/1000</f>
        <v>0</v>
      </c>
      <c r="G13" s="11" t="n">
        <f aca="false">SUMIFS(관세청_생산품유형별_국가!$I:$I,관세청_생산품유형별_국가!$B:$B,$B13,관세청_생산품유형별_국가!$D:$D,$C13,관세청_생산품유형별_국가!$C:$C,G$4)/1000</f>
        <v>0</v>
      </c>
      <c r="H13" s="11" t="n">
        <f aca="false">SUMIFS(관세청_생산품유형별_국가!$I:$I,관세청_생산품유형별_국가!$B:$B,$B13,관세청_생산품유형별_국가!$D:$D,$C13,관세청_생산품유형별_국가!$C:$C,H$4)/1000</f>
        <v>0</v>
      </c>
      <c r="I13" s="11" t="n">
        <f aca="false">SUMIFS(관세청_생산품유형별_국가!$I:$I,관세청_생산품유형별_국가!$B:$B,$B13,관세청_생산품유형별_국가!$D:$D,$C13,관세청_생산품유형별_국가!$C:$C,I$4)/1000</f>
        <v>0</v>
      </c>
      <c r="J13" s="11" t="n">
        <f aca="false">SUMIFS(관세청_생산품유형별_국가!$I:$I,관세청_생산품유형별_국가!$B:$B,$B13,관세청_생산품유형별_국가!$D:$D,$C13,관세청_생산품유형별_국가!$C:$C,J$4)/1000</f>
        <v>0</v>
      </c>
      <c r="K13" s="11" t="n">
        <f aca="false">SUMIFS(관세청_생산품유형별_국가!$I:$I,관세청_생산품유형별_국가!$B:$B,$B13,관세청_생산품유형별_국가!$D:$D,$C13,관세청_생산품유형별_국가!$C:$C,K$4)/1000</f>
        <v>0</v>
      </c>
    </row>
    <row r="14" customFormat="false" ht="15" hidden="false" customHeight="false" outlineLevel="0" collapsed="false">
      <c r="A14" s="3" t="s">
        <v>761</v>
      </c>
      <c r="B14" s="2" t="s">
        <v>762</v>
      </c>
      <c r="C14" s="2" t="s">
        <v>1510</v>
      </c>
      <c r="D14" s="3" t="s">
        <v>1511</v>
      </c>
      <c r="E14" s="11" t="n">
        <f aca="false">SUMIFS(관세청_생산품유형별_국가!$I:$I,관세청_생산품유형별_국가!$B:$B,$B14,관세청_생산품유형별_국가!$D:$D,$C14,관세청_생산품유형별_국가!$C:$C,E$4)/1000</f>
        <v>13109.299</v>
      </c>
      <c r="F14" s="11" t="n">
        <f aca="false">SUMIFS(관세청_생산품유형별_국가!$I:$I,관세청_생산품유형별_국가!$B:$B,$B14,관세청_생산품유형별_국가!$D:$D,$C14,관세청_생산품유형별_국가!$C:$C,F$4)/1000</f>
        <v>64106.998</v>
      </c>
      <c r="G14" s="11" t="n">
        <f aca="false">SUMIFS(관세청_생산품유형별_국가!$I:$I,관세청_생산품유형별_국가!$B:$B,$B14,관세청_생산품유형별_국가!$D:$D,$C14,관세청_생산품유형별_국가!$C:$C,G$4)/1000</f>
        <v>70957.417</v>
      </c>
      <c r="H14" s="11" t="n">
        <f aca="false">SUMIFS(관세청_생산품유형별_국가!$I:$I,관세청_생산품유형별_국가!$B:$B,$B14,관세청_생산품유형별_국가!$D:$D,$C14,관세청_생산품유형별_국가!$C:$C,H$4)/1000</f>
        <v>73048.768</v>
      </c>
      <c r="I14" s="11" t="n">
        <f aca="false">SUMIFS(관세청_생산품유형별_국가!$I:$I,관세청_생산품유형별_국가!$B:$B,$B14,관세청_생산품유형별_국가!$D:$D,$C14,관세청_생산품유형별_국가!$C:$C,I$4)/1000</f>
        <v>93083.659</v>
      </c>
      <c r="J14" s="11" t="n">
        <f aca="false">SUMIFS(관세청_생산품유형별_국가!$I:$I,관세청_생산품유형별_국가!$B:$B,$B14,관세청_생산품유형별_국가!$D:$D,$C14,관세청_생산품유형별_국가!$C:$C,J$4)/1000</f>
        <v>85104.072</v>
      </c>
      <c r="K14" s="11" t="n">
        <f aca="false">SUMIFS(관세청_생산품유형별_국가!$I:$I,관세청_생산품유형별_국가!$B:$B,$B14,관세청_생산품유형별_국가!$D:$D,$C14,관세청_생산품유형별_국가!$C:$C,K$4)/1000</f>
        <v>72793.579</v>
      </c>
    </row>
    <row r="15" customFormat="false" ht="15" hidden="false" customHeight="false" outlineLevel="0" collapsed="false">
      <c r="A15" s="3" t="s">
        <v>761</v>
      </c>
      <c r="B15" s="2" t="s">
        <v>762</v>
      </c>
      <c r="C15" s="2" t="s">
        <v>1512</v>
      </c>
      <c r="D15" s="3" t="s">
        <v>1513</v>
      </c>
      <c r="E15" s="11" t="n">
        <f aca="false">SUMIFS(관세청_생산품유형별_국가!$I:$I,관세청_생산품유형별_국가!$B:$B,$B15,관세청_생산품유형별_국가!$D:$D,$C15,관세청_생산품유형별_국가!$C:$C,E$4)/1000</f>
        <v>2272.407</v>
      </c>
      <c r="F15" s="11" t="n">
        <f aca="false">SUMIFS(관세청_생산품유형별_국가!$I:$I,관세청_생산품유형별_국가!$B:$B,$B15,관세청_생산품유형별_국가!$D:$D,$C15,관세청_생산품유형별_국가!$C:$C,F$4)/1000</f>
        <v>2880.59</v>
      </c>
      <c r="G15" s="11" t="n">
        <f aca="false">SUMIFS(관세청_생산품유형별_국가!$I:$I,관세청_생산품유형별_국가!$B:$B,$B15,관세청_생산품유형별_국가!$D:$D,$C15,관세청_생산품유형별_국가!$C:$C,G$4)/1000</f>
        <v>3576.193</v>
      </c>
      <c r="H15" s="11" t="n">
        <f aca="false">SUMIFS(관세청_생산품유형별_국가!$I:$I,관세청_생산품유형별_국가!$B:$B,$B15,관세청_생산품유형별_국가!$D:$D,$C15,관세청_생산품유형별_국가!$C:$C,H$4)/1000</f>
        <v>1334.078</v>
      </c>
      <c r="I15" s="11" t="n">
        <f aca="false">SUMIFS(관세청_생산품유형별_국가!$I:$I,관세청_생산품유형별_국가!$B:$B,$B15,관세청_생산품유형별_국가!$D:$D,$C15,관세청_생산품유형별_국가!$C:$C,I$4)/1000</f>
        <v>1257.912</v>
      </c>
      <c r="J15" s="11" t="n">
        <f aca="false">SUMIFS(관세청_생산품유형별_국가!$I:$I,관세청_생산품유형별_국가!$B:$B,$B15,관세청_생산품유형별_국가!$D:$D,$C15,관세청_생산품유형별_국가!$C:$C,J$4)/1000</f>
        <v>1433.251</v>
      </c>
      <c r="K15" s="11" t="n">
        <f aca="false">SUMIFS(관세청_생산품유형별_국가!$I:$I,관세청_생산품유형별_국가!$B:$B,$B15,관세청_생산품유형별_국가!$D:$D,$C15,관세청_생산품유형별_국가!$C:$C,K$4)/1000</f>
        <v>2248.714</v>
      </c>
    </row>
    <row r="16" customFormat="false" ht="15" hidden="false" customHeight="false" outlineLevel="0" collapsed="false">
      <c r="A16" s="3" t="s">
        <v>761</v>
      </c>
      <c r="B16" s="2" t="s">
        <v>762</v>
      </c>
      <c r="C16" s="2" t="s">
        <v>1514</v>
      </c>
      <c r="D16" s="3" t="s">
        <v>1515</v>
      </c>
      <c r="E16" s="11" t="n">
        <f aca="false">SUMIFS(관세청_생산품유형별_국가!$I:$I,관세청_생산품유형별_국가!$B:$B,$B16,관세청_생산품유형별_국가!$D:$D,$C16,관세청_생산품유형별_국가!$C:$C,E$4)/1000</f>
        <v>0</v>
      </c>
      <c r="F16" s="11" t="n">
        <f aca="false">SUMIFS(관세청_생산품유형별_국가!$I:$I,관세청_생산품유형별_국가!$B:$B,$B16,관세청_생산품유형별_국가!$D:$D,$C16,관세청_생산품유형별_국가!$C:$C,F$4)/1000</f>
        <v>0</v>
      </c>
      <c r="G16" s="11" t="n">
        <f aca="false">SUMIFS(관세청_생산품유형별_국가!$I:$I,관세청_생산품유형별_국가!$B:$B,$B16,관세청_생산품유형별_국가!$D:$D,$C16,관세청_생산품유형별_국가!$C:$C,G$4)/1000</f>
        <v>0</v>
      </c>
      <c r="H16" s="11" t="n">
        <f aca="false">SUMIFS(관세청_생산품유형별_국가!$I:$I,관세청_생산품유형별_국가!$B:$B,$B16,관세청_생산품유형별_국가!$D:$D,$C16,관세청_생산품유형별_국가!$C:$C,H$4)/1000</f>
        <v>0</v>
      </c>
      <c r="I16" s="11" t="n">
        <f aca="false">SUMIFS(관세청_생산품유형별_국가!$I:$I,관세청_생산품유형별_국가!$B:$B,$B16,관세청_생산품유형별_국가!$D:$D,$C16,관세청_생산품유형별_국가!$C:$C,I$4)/1000</f>
        <v>0</v>
      </c>
      <c r="J16" s="11" t="n">
        <f aca="false">SUMIFS(관세청_생산품유형별_국가!$I:$I,관세청_생산품유형별_국가!$B:$B,$B16,관세청_생산품유형별_국가!$D:$D,$C16,관세청_생산품유형별_국가!$C:$C,J$4)/1000</f>
        <v>0</v>
      </c>
      <c r="K16" s="11" t="n">
        <f aca="false">SUMIFS(관세청_생산품유형별_국가!$I:$I,관세청_생산품유형별_국가!$B:$B,$B16,관세청_생산품유형별_국가!$D:$D,$C16,관세청_생산품유형별_국가!$C:$C,K$4)/1000</f>
        <v>0</v>
      </c>
    </row>
    <row r="17" customFormat="false" ht="15" hidden="false" customHeight="false" outlineLevel="0" collapsed="false">
      <c r="A17" s="3" t="s">
        <v>1073</v>
      </c>
      <c r="B17" s="2" t="s">
        <v>1074</v>
      </c>
      <c r="C17" s="2" t="s">
        <v>1508</v>
      </c>
      <c r="D17" s="3" t="s">
        <v>1509</v>
      </c>
      <c r="E17" s="11" t="n">
        <f aca="false">SUMIFS(관세청_생산품유형별_국가!$I:$I,관세청_생산품유형별_국가!$B:$B,$B17,관세청_생산품유형별_국가!$D:$D,$C17,관세청_생산품유형별_국가!$C:$C,E$4)/1000</f>
        <v>0</v>
      </c>
      <c r="F17" s="11" t="n">
        <f aca="false">SUMIFS(관세청_생산품유형별_국가!$I:$I,관세청_생산품유형별_국가!$B:$B,$B17,관세청_생산품유형별_국가!$D:$D,$C17,관세청_생산품유형별_국가!$C:$C,F$4)/1000</f>
        <v>0</v>
      </c>
      <c r="G17" s="11" t="n">
        <f aca="false">SUMIFS(관세청_생산품유형별_국가!$I:$I,관세청_생산품유형별_국가!$B:$B,$B17,관세청_생산품유형별_국가!$D:$D,$C17,관세청_생산품유형별_국가!$C:$C,G$4)/1000</f>
        <v>0</v>
      </c>
      <c r="H17" s="11" t="n">
        <f aca="false">SUMIFS(관세청_생산품유형별_국가!$I:$I,관세청_생산품유형별_국가!$B:$B,$B17,관세청_생산품유형별_국가!$D:$D,$C17,관세청_생산품유형별_국가!$C:$C,H$4)/1000</f>
        <v>0</v>
      </c>
      <c r="I17" s="11" t="n">
        <f aca="false">SUMIFS(관세청_생산품유형별_국가!$I:$I,관세청_생산품유형별_국가!$B:$B,$B17,관세청_생산품유형별_국가!$D:$D,$C17,관세청_생산품유형별_국가!$C:$C,I$4)/1000</f>
        <v>0</v>
      </c>
      <c r="J17" s="11" t="n">
        <f aca="false">SUMIFS(관세청_생산품유형별_국가!$I:$I,관세청_생산품유형별_국가!$B:$B,$B17,관세청_생산품유형별_국가!$D:$D,$C17,관세청_생산품유형별_국가!$C:$C,J$4)/1000</f>
        <v>0</v>
      </c>
      <c r="K17" s="11" t="n">
        <f aca="false">SUMIFS(관세청_생산품유형별_국가!$I:$I,관세청_생산품유형별_국가!$B:$B,$B17,관세청_생산품유형별_국가!$D:$D,$C17,관세청_생산품유형별_국가!$C:$C,K$4)/1000</f>
        <v>0</v>
      </c>
    </row>
    <row r="18" customFormat="false" ht="15" hidden="false" customHeight="false" outlineLevel="0" collapsed="false">
      <c r="A18" s="3" t="s">
        <v>1073</v>
      </c>
      <c r="B18" s="2" t="s">
        <v>1074</v>
      </c>
      <c r="C18" s="2" t="s">
        <v>1510</v>
      </c>
      <c r="D18" s="3" t="s">
        <v>1511</v>
      </c>
      <c r="E18" s="11" t="n">
        <f aca="false">SUMIFS(관세청_생산품유형별_국가!$I:$I,관세청_생산품유형별_국가!$B:$B,$B18,관세청_생산품유형별_국가!$D:$D,$C18,관세청_생산품유형별_국가!$C:$C,E$4)/1000</f>
        <v>1003.973</v>
      </c>
      <c r="F18" s="11" t="n">
        <f aca="false">SUMIFS(관세청_생산품유형별_국가!$I:$I,관세청_생산품유형별_국가!$B:$B,$B18,관세청_생산품유형별_국가!$D:$D,$C18,관세청_생산품유형별_국가!$C:$C,F$4)/1000</f>
        <v>825.957</v>
      </c>
      <c r="G18" s="11" t="n">
        <f aca="false">SUMIFS(관세청_생산품유형별_국가!$I:$I,관세청_생산품유형별_국가!$B:$B,$B18,관세청_생산품유형별_국가!$D:$D,$C18,관세청_생산품유형별_국가!$C:$C,G$4)/1000</f>
        <v>718.109</v>
      </c>
      <c r="H18" s="11" t="n">
        <f aca="false">SUMIFS(관세청_생산품유형별_국가!$I:$I,관세청_생산품유형별_국가!$B:$B,$B18,관세청_생산품유형별_국가!$D:$D,$C18,관세청_생산품유형별_국가!$C:$C,H$4)/1000</f>
        <v>443.081</v>
      </c>
      <c r="I18" s="11" t="n">
        <f aca="false">SUMIFS(관세청_생산품유형별_국가!$I:$I,관세청_생산품유형별_국가!$B:$B,$B18,관세청_생산품유형별_국가!$D:$D,$C18,관세청_생산품유형별_국가!$C:$C,I$4)/1000</f>
        <v>3093.759</v>
      </c>
      <c r="J18" s="11" t="n">
        <f aca="false">SUMIFS(관세청_생산품유형별_국가!$I:$I,관세청_생산품유형별_국가!$B:$B,$B18,관세청_생산품유형별_국가!$D:$D,$C18,관세청_생산품유형별_국가!$C:$C,J$4)/1000</f>
        <v>926.281</v>
      </c>
      <c r="K18" s="11" t="n">
        <f aca="false">SUMIFS(관세청_생산품유형별_국가!$I:$I,관세청_생산품유형별_국가!$B:$B,$B18,관세청_생산품유형별_국가!$D:$D,$C18,관세청_생산품유형별_국가!$C:$C,K$4)/1000</f>
        <v>5543.429</v>
      </c>
    </row>
    <row r="19" customFormat="false" ht="15" hidden="false" customHeight="false" outlineLevel="0" collapsed="false">
      <c r="A19" s="3" t="s">
        <v>1073</v>
      </c>
      <c r="B19" s="2" t="s">
        <v>1074</v>
      </c>
      <c r="C19" s="2" t="s">
        <v>1512</v>
      </c>
      <c r="D19" s="3" t="s">
        <v>1513</v>
      </c>
      <c r="E19" s="11" t="n">
        <f aca="false">SUMIFS(관세청_생산품유형별_국가!$I:$I,관세청_생산품유형별_국가!$B:$B,$B19,관세청_생산품유형별_국가!$D:$D,$C19,관세청_생산품유형별_국가!$C:$C,E$4)/1000</f>
        <v>3829.864</v>
      </c>
      <c r="F19" s="11" t="n">
        <f aca="false">SUMIFS(관세청_생산품유형별_국가!$I:$I,관세청_생산품유형별_국가!$B:$B,$B19,관세청_생산품유형별_국가!$D:$D,$C19,관세청_생산품유형별_국가!$C:$C,F$4)/1000</f>
        <v>2489.757</v>
      </c>
      <c r="G19" s="11" t="n">
        <f aca="false">SUMIFS(관세청_생산품유형별_국가!$I:$I,관세청_생산품유형별_국가!$B:$B,$B19,관세청_생산품유형별_국가!$D:$D,$C19,관세청_생산품유형별_국가!$C:$C,G$4)/1000</f>
        <v>3642.216</v>
      </c>
      <c r="H19" s="11" t="n">
        <f aca="false">SUMIFS(관세청_생산품유형별_국가!$I:$I,관세청_생산품유형별_국가!$B:$B,$B19,관세청_생산품유형별_국가!$D:$D,$C19,관세청_생산품유형별_국가!$C:$C,H$4)/1000</f>
        <v>2295.365</v>
      </c>
      <c r="I19" s="11" t="n">
        <f aca="false">SUMIFS(관세청_생산품유형별_국가!$I:$I,관세청_생산품유형별_국가!$B:$B,$B19,관세청_생산품유형별_국가!$D:$D,$C19,관세청_생산품유형별_국가!$C:$C,I$4)/1000</f>
        <v>9322.465</v>
      </c>
      <c r="J19" s="11" t="n">
        <f aca="false">SUMIFS(관세청_생산품유형별_국가!$I:$I,관세청_생산품유형별_국가!$B:$B,$B19,관세청_생산품유형별_국가!$D:$D,$C19,관세청_생산품유형별_국가!$C:$C,J$4)/1000</f>
        <v>1562.557</v>
      </c>
      <c r="K19" s="11" t="n">
        <f aca="false">SUMIFS(관세청_생산품유형별_국가!$I:$I,관세청_생산품유형별_국가!$B:$B,$B19,관세청_생산품유형별_국가!$D:$D,$C19,관세청_생산품유형별_국가!$C:$C,K$4)/1000</f>
        <v>1450.903</v>
      </c>
    </row>
    <row r="20" customFormat="false" ht="15" hidden="false" customHeight="false" outlineLevel="0" collapsed="false">
      <c r="A20" s="3" t="s">
        <v>1073</v>
      </c>
      <c r="B20" s="2" t="s">
        <v>1074</v>
      </c>
      <c r="C20" s="2" t="s">
        <v>1514</v>
      </c>
      <c r="D20" s="3" t="s">
        <v>1515</v>
      </c>
      <c r="E20" s="11" t="n">
        <f aca="false">SUMIFS(관세청_생산품유형별_국가!$I:$I,관세청_생산품유형별_국가!$B:$B,$B20,관세청_생산품유형별_국가!$D:$D,$C20,관세청_생산품유형별_국가!$C:$C,E$4)/1000</f>
        <v>0</v>
      </c>
      <c r="F20" s="11" t="n">
        <f aca="false">SUMIFS(관세청_생산품유형별_국가!$I:$I,관세청_생산품유형별_국가!$B:$B,$B20,관세청_생산품유형별_국가!$D:$D,$C20,관세청_생산품유형별_국가!$C:$C,F$4)/1000</f>
        <v>0</v>
      </c>
      <c r="G20" s="11" t="n">
        <f aca="false">SUMIFS(관세청_생산품유형별_국가!$I:$I,관세청_생산품유형별_국가!$B:$B,$B20,관세청_생산품유형별_국가!$D:$D,$C20,관세청_생산품유형별_국가!$C:$C,G$4)/1000</f>
        <v>0</v>
      </c>
      <c r="H20" s="11" t="n">
        <f aca="false">SUMIFS(관세청_생산품유형별_국가!$I:$I,관세청_생산품유형별_국가!$B:$B,$B20,관세청_생산품유형별_국가!$D:$D,$C20,관세청_생산품유형별_국가!$C:$C,H$4)/1000</f>
        <v>0</v>
      </c>
      <c r="I20" s="11" t="n">
        <f aca="false">SUMIFS(관세청_생산품유형별_국가!$I:$I,관세청_생산품유형별_국가!$B:$B,$B20,관세청_생산품유형별_국가!$D:$D,$C20,관세청_생산품유형별_국가!$C:$C,I$4)/1000</f>
        <v>0</v>
      </c>
      <c r="J20" s="11" t="n">
        <f aca="false">SUMIFS(관세청_생산품유형별_국가!$I:$I,관세청_생산품유형별_국가!$B:$B,$B20,관세청_생산품유형별_국가!$D:$D,$C20,관세청_생산품유형별_국가!$C:$C,J$4)/1000</f>
        <v>0</v>
      </c>
      <c r="K20" s="11" t="n">
        <f aca="false">SUMIFS(관세청_생산품유형별_국가!$I:$I,관세청_생산품유형별_국가!$B:$B,$B20,관세청_생산품유형별_국가!$D:$D,$C20,관세청_생산품유형별_국가!$C:$C,K$4)/1000</f>
        <v>0</v>
      </c>
    </row>
    <row r="21" customFormat="false" ht="15" hidden="false" customHeight="false" outlineLevel="0" collapsed="false">
      <c r="A21" s="3" t="s">
        <v>1277</v>
      </c>
      <c r="B21" s="2" t="s">
        <v>1278</v>
      </c>
      <c r="C21" s="2" t="s">
        <v>1508</v>
      </c>
      <c r="D21" s="3" t="s">
        <v>1509</v>
      </c>
      <c r="E21" s="11" t="n">
        <f aca="false">SUMIFS(관세청_생산품유형별_국가!$I:$I,관세청_생산품유형별_국가!$B:$B,$B21,관세청_생산품유형별_국가!$D:$D,$C21,관세청_생산품유형별_국가!$C:$C,E$4)/1000</f>
        <v>0</v>
      </c>
      <c r="F21" s="11" t="n">
        <f aca="false">SUMIFS(관세청_생산품유형별_국가!$I:$I,관세청_생산품유형별_국가!$B:$B,$B21,관세청_생산품유형별_국가!$D:$D,$C21,관세청_생산품유형별_국가!$C:$C,F$4)/1000</f>
        <v>0</v>
      </c>
      <c r="G21" s="11" t="n">
        <f aca="false">SUMIFS(관세청_생산품유형별_국가!$I:$I,관세청_생산품유형별_국가!$B:$B,$B21,관세청_생산품유형별_국가!$D:$D,$C21,관세청_생산품유형별_국가!$C:$C,G$4)/1000</f>
        <v>0</v>
      </c>
      <c r="H21" s="11" t="n">
        <f aca="false">SUMIFS(관세청_생산품유형별_국가!$I:$I,관세청_생산품유형별_국가!$B:$B,$B21,관세청_생산품유형별_국가!$D:$D,$C21,관세청_생산품유형별_국가!$C:$C,H$4)/1000</f>
        <v>0</v>
      </c>
      <c r="I21" s="11" t="n">
        <f aca="false">SUMIFS(관세청_생산품유형별_국가!$I:$I,관세청_생산품유형별_국가!$B:$B,$B21,관세청_생산품유형별_국가!$D:$D,$C21,관세청_생산품유형별_국가!$C:$C,I$4)/1000</f>
        <v>0</v>
      </c>
      <c r="J21" s="11" t="n">
        <f aca="false">SUMIFS(관세청_생산품유형별_국가!$I:$I,관세청_생산품유형별_국가!$B:$B,$B21,관세청_생산품유형별_국가!$D:$D,$C21,관세청_생산품유형별_국가!$C:$C,J$4)/1000</f>
        <v>0</v>
      </c>
      <c r="K21" s="11" t="n">
        <f aca="false">SUMIFS(관세청_생산품유형별_국가!$I:$I,관세청_생산품유형별_국가!$B:$B,$B21,관세청_생산품유형별_국가!$D:$D,$C21,관세청_생산품유형별_국가!$C:$C,K$4)/1000</f>
        <v>0</v>
      </c>
    </row>
    <row r="22" customFormat="false" ht="15" hidden="false" customHeight="false" outlineLevel="0" collapsed="false">
      <c r="A22" s="3" t="s">
        <v>1277</v>
      </c>
      <c r="B22" s="2" t="s">
        <v>1278</v>
      </c>
      <c r="C22" s="2" t="s">
        <v>1510</v>
      </c>
      <c r="D22" s="3" t="s">
        <v>1511</v>
      </c>
      <c r="E22" s="11" t="n">
        <f aca="false">SUMIFS(관세청_생산품유형별_국가!$I:$I,관세청_생산품유형별_국가!$B:$B,$B22,관세청_생산품유형별_국가!$D:$D,$C22,관세청_생산품유형별_국가!$C:$C,E$4)/1000</f>
        <v>0</v>
      </c>
      <c r="F22" s="11" t="n">
        <f aca="false">SUMIFS(관세청_생산품유형별_국가!$I:$I,관세청_생산품유형별_국가!$B:$B,$B22,관세청_생산품유형별_국가!$D:$D,$C22,관세청_생산품유형별_국가!$C:$C,F$4)/1000</f>
        <v>0</v>
      </c>
      <c r="G22" s="11" t="n">
        <f aca="false">SUMIFS(관세청_생산품유형별_국가!$I:$I,관세청_생산품유형별_국가!$B:$B,$B22,관세청_생산품유형별_국가!$D:$D,$C22,관세청_생산품유형별_국가!$C:$C,G$4)/1000</f>
        <v>7.074</v>
      </c>
      <c r="H22" s="11" t="n">
        <f aca="false">SUMIFS(관세청_생산품유형별_국가!$I:$I,관세청_생산품유형별_국가!$B:$B,$B22,관세청_생산품유형별_국가!$D:$D,$C22,관세청_생산품유형별_국가!$C:$C,H$4)/1000</f>
        <v>6.096</v>
      </c>
      <c r="I22" s="11" t="n">
        <f aca="false">SUMIFS(관세청_생산품유형별_국가!$I:$I,관세청_생산품유형별_국가!$B:$B,$B22,관세청_생산품유형별_국가!$D:$D,$C22,관세청_생산품유형별_국가!$C:$C,I$4)/1000</f>
        <v>69.456</v>
      </c>
      <c r="J22" s="11" t="n">
        <f aca="false">SUMIFS(관세청_생산품유형별_국가!$I:$I,관세청_생산품유형별_국가!$B:$B,$B22,관세청_생산품유형별_국가!$D:$D,$C22,관세청_생산품유형별_국가!$C:$C,J$4)/1000</f>
        <v>67.465</v>
      </c>
      <c r="K22" s="11" t="n">
        <f aca="false">SUMIFS(관세청_생산품유형별_국가!$I:$I,관세청_생산품유형별_국가!$B:$B,$B22,관세청_생산품유형별_국가!$D:$D,$C22,관세청_생산품유형별_국가!$C:$C,K$4)/1000</f>
        <v>194.501</v>
      </c>
    </row>
    <row r="23" customFormat="false" ht="15" hidden="false" customHeight="false" outlineLevel="0" collapsed="false">
      <c r="A23" s="3" t="s">
        <v>1277</v>
      </c>
      <c r="B23" s="2" t="s">
        <v>1278</v>
      </c>
      <c r="C23" s="2" t="s">
        <v>1512</v>
      </c>
      <c r="D23" s="3" t="s">
        <v>1513</v>
      </c>
      <c r="E23" s="11" t="n">
        <f aca="false">SUMIFS(관세청_생산품유형별_국가!$I:$I,관세청_생산품유형별_국가!$B:$B,$B23,관세청_생산품유형별_국가!$D:$D,$C23,관세청_생산품유형별_국가!$C:$C,E$4)/1000</f>
        <v>0</v>
      </c>
      <c r="F23" s="11" t="n">
        <f aca="false">SUMIFS(관세청_생산품유형별_국가!$I:$I,관세청_생산품유형별_국가!$B:$B,$B23,관세청_생산품유형별_국가!$D:$D,$C23,관세청_생산품유형별_국가!$C:$C,F$4)/1000</f>
        <v>0</v>
      </c>
      <c r="G23" s="11" t="n">
        <f aca="false">SUMIFS(관세청_생산품유형별_국가!$I:$I,관세청_생산품유형별_국가!$B:$B,$B23,관세청_생산품유형별_국가!$D:$D,$C23,관세청_생산품유형별_국가!$C:$C,G$4)/1000</f>
        <v>63.406</v>
      </c>
      <c r="H23" s="11" t="n">
        <f aca="false">SUMIFS(관세청_생산품유형별_국가!$I:$I,관세청_생산품유형별_국가!$B:$B,$B23,관세청_생산품유형별_국가!$D:$D,$C23,관세청_생산품유형별_국가!$C:$C,H$4)/1000</f>
        <v>258.709</v>
      </c>
      <c r="I23" s="11" t="n">
        <f aca="false">SUMIFS(관세청_생산품유형별_국가!$I:$I,관세청_생산품유형별_국가!$B:$B,$B23,관세청_생산품유형별_국가!$D:$D,$C23,관세청_생산품유형별_국가!$C:$C,I$4)/1000</f>
        <v>269.054</v>
      </c>
      <c r="J23" s="11" t="n">
        <f aca="false">SUMIFS(관세청_생산품유형별_국가!$I:$I,관세청_생산품유형별_국가!$B:$B,$B23,관세청_생산품유형별_국가!$D:$D,$C23,관세청_생산품유형별_국가!$C:$C,J$4)/1000</f>
        <v>173.336</v>
      </c>
      <c r="K23" s="11" t="n">
        <f aca="false">SUMIFS(관세청_생산품유형별_국가!$I:$I,관세청_생산품유형별_국가!$B:$B,$B23,관세청_생산품유형별_국가!$D:$D,$C23,관세청_생산품유형별_국가!$C:$C,K$4)/1000</f>
        <v>1341.133</v>
      </c>
    </row>
    <row r="24" customFormat="false" ht="15" hidden="false" customHeight="false" outlineLevel="0" collapsed="false">
      <c r="A24" s="3" t="s">
        <v>1277</v>
      </c>
      <c r="B24" s="2" t="s">
        <v>1278</v>
      </c>
      <c r="C24" s="2" t="s">
        <v>1514</v>
      </c>
      <c r="D24" s="3" t="s">
        <v>1515</v>
      </c>
      <c r="E24" s="11" t="n">
        <f aca="false">SUMIFS(관세청_생산품유형별_국가!$I:$I,관세청_생산품유형별_국가!$B:$B,$B24,관세청_생산품유형별_국가!$D:$D,$C24,관세청_생산품유형별_국가!$C:$C,E$4)/1000</f>
        <v>0</v>
      </c>
      <c r="F24" s="11" t="n">
        <f aca="false">SUMIFS(관세청_생산품유형별_국가!$I:$I,관세청_생산품유형별_국가!$B:$B,$B24,관세청_생산품유형별_국가!$D:$D,$C24,관세청_생산품유형별_국가!$C:$C,F$4)/1000</f>
        <v>0</v>
      </c>
      <c r="G24" s="11" t="n">
        <f aca="false">SUMIFS(관세청_생산품유형별_국가!$I:$I,관세청_생산품유형별_국가!$B:$B,$B24,관세청_생산품유형별_국가!$D:$D,$C24,관세청_생산품유형별_국가!$C:$C,G$4)/1000</f>
        <v>0</v>
      </c>
      <c r="H24" s="11" t="n">
        <f aca="false">SUMIFS(관세청_생산품유형별_국가!$I:$I,관세청_생산품유형별_국가!$B:$B,$B24,관세청_생산품유형별_국가!$D:$D,$C24,관세청_생산품유형별_국가!$C:$C,H$4)/1000</f>
        <v>0</v>
      </c>
      <c r="I24" s="11" t="n">
        <f aca="false">SUMIFS(관세청_생산품유형별_국가!$I:$I,관세청_생산품유형별_국가!$B:$B,$B24,관세청_생산품유형별_국가!$D:$D,$C24,관세청_생산품유형별_국가!$C:$C,I$4)/1000</f>
        <v>0</v>
      </c>
      <c r="J24" s="11" t="n">
        <f aca="false">SUMIFS(관세청_생산품유형별_국가!$I:$I,관세청_생산품유형별_국가!$B:$B,$B24,관세청_생산품유형별_국가!$D:$D,$C24,관세청_생산품유형별_국가!$C:$C,J$4)/1000</f>
        <v>0</v>
      </c>
      <c r="K24" s="11" t="n">
        <f aca="false">SUMIFS(관세청_생산품유형별_국가!$I:$I,관세청_생산품유형별_국가!$B:$B,$B24,관세청_생산품유형별_국가!$D:$D,$C24,관세청_생산품유형별_국가!$C:$C,K$4)/1000</f>
        <v>0</v>
      </c>
    </row>
    <row r="25" customFormat="false" ht="15" hidden="false" customHeight="false" outlineLevel="0" collapsed="false">
      <c r="A25" s="3" t="s">
        <v>1358</v>
      </c>
      <c r="B25" s="2" t="s">
        <v>1359</v>
      </c>
      <c r="C25" s="2" t="s">
        <v>1508</v>
      </c>
      <c r="D25" s="3" t="s">
        <v>1509</v>
      </c>
      <c r="E25" s="11" t="n">
        <f aca="false">SUMIFS(관세청_생산품유형별_국가!$I:$I,관세청_생산품유형별_국가!$B:$B,$B25,관세청_생산품유형별_국가!$D:$D,$C25,관세청_생산품유형별_국가!$C:$C,E$4)/1000</f>
        <v>0</v>
      </c>
      <c r="F25" s="11" t="n">
        <f aca="false">SUMIFS(관세청_생산품유형별_국가!$I:$I,관세청_생산품유형별_국가!$B:$B,$B25,관세청_생산품유형별_국가!$D:$D,$C25,관세청_생산품유형별_국가!$C:$C,F$4)/1000</f>
        <v>0</v>
      </c>
      <c r="G25" s="11" t="n">
        <f aca="false">SUMIFS(관세청_생산품유형별_국가!$I:$I,관세청_생산품유형별_국가!$B:$B,$B25,관세청_생산품유형별_국가!$D:$D,$C25,관세청_생산품유형별_국가!$C:$C,G$4)/1000</f>
        <v>0</v>
      </c>
      <c r="H25" s="11" t="n">
        <f aca="false">SUMIFS(관세청_생산품유형별_국가!$I:$I,관세청_생산품유형별_국가!$B:$B,$B25,관세청_생산품유형별_국가!$D:$D,$C25,관세청_생산품유형별_국가!$C:$C,H$4)/1000</f>
        <v>0</v>
      </c>
      <c r="I25" s="11" t="n">
        <f aca="false">SUMIFS(관세청_생산품유형별_국가!$I:$I,관세청_생산품유형별_국가!$B:$B,$B25,관세청_생산품유형별_국가!$D:$D,$C25,관세청_생산품유형별_국가!$C:$C,I$4)/1000</f>
        <v>0</v>
      </c>
      <c r="J25" s="11" t="n">
        <f aca="false">SUMIFS(관세청_생산품유형별_국가!$I:$I,관세청_생산품유형별_국가!$B:$B,$B25,관세청_생산품유형별_국가!$D:$D,$C25,관세청_생산품유형별_국가!$C:$C,J$4)/1000</f>
        <v>0</v>
      </c>
      <c r="K25" s="11" t="n">
        <f aca="false">SUMIFS(관세청_생산품유형별_국가!$I:$I,관세청_생산품유형별_국가!$B:$B,$B25,관세청_생산품유형별_국가!$D:$D,$C25,관세청_생산품유형별_국가!$C:$C,K$4)/1000</f>
        <v>0</v>
      </c>
    </row>
    <row r="26" customFormat="false" ht="15" hidden="false" customHeight="false" outlineLevel="0" collapsed="false">
      <c r="A26" s="3" t="s">
        <v>1358</v>
      </c>
      <c r="B26" s="2" t="s">
        <v>1359</v>
      </c>
      <c r="C26" s="2" t="s">
        <v>1510</v>
      </c>
      <c r="D26" s="3" t="s">
        <v>1511</v>
      </c>
      <c r="E26" s="11" t="n">
        <f aca="false">SUMIFS(관세청_생산품유형별_국가!$I:$I,관세청_생산품유형별_국가!$B:$B,$B26,관세청_생산품유형별_국가!$D:$D,$C26,관세청_생산품유형별_국가!$C:$C,E$4)/1000</f>
        <v>0</v>
      </c>
      <c r="F26" s="11" t="n">
        <f aca="false">SUMIFS(관세청_생산품유형별_국가!$I:$I,관세청_생산품유형별_국가!$B:$B,$B26,관세청_생산품유형별_국가!$D:$D,$C26,관세청_생산품유형별_국가!$C:$C,F$4)/1000</f>
        <v>0</v>
      </c>
      <c r="G26" s="11" t="n">
        <f aca="false">SUMIFS(관세청_생산품유형별_국가!$I:$I,관세청_생산품유형별_국가!$B:$B,$B26,관세청_생산품유형별_국가!$D:$D,$C26,관세청_생산품유형별_국가!$C:$C,G$4)/1000</f>
        <v>106.847</v>
      </c>
      <c r="H26" s="11" t="n">
        <f aca="false">SUMIFS(관세청_생산품유형별_국가!$I:$I,관세청_생산품유형별_국가!$B:$B,$B26,관세청_생산품유형별_국가!$D:$D,$C26,관세청_생산품유형별_국가!$C:$C,H$4)/1000</f>
        <v>281.254</v>
      </c>
      <c r="I26" s="11" t="n">
        <f aca="false">SUMIFS(관세청_생산품유형별_국가!$I:$I,관세청_생산품유형별_국가!$B:$B,$B26,관세청_생산품유형별_국가!$D:$D,$C26,관세청_생산품유형별_국가!$C:$C,I$4)/1000</f>
        <v>432.042</v>
      </c>
      <c r="J26" s="11" t="n">
        <f aca="false">SUMIFS(관세청_생산품유형별_국가!$I:$I,관세청_생산품유형별_국가!$B:$B,$B26,관세청_생산품유형별_국가!$D:$D,$C26,관세청_생산품유형별_국가!$C:$C,J$4)/1000</f>
        <v>1066.637</v>
      </c>
      <c r="K26" s="11" t="n">
        <f aca="false">SUMIFS(관세청_생산품유형별_국가!$I:$I,관세청_생산품유형별_국가!$B:$B,$B26,관세청_생산품유형별_국가!$D:$D,$C26,관세청_생산품유형별_국가!$C:$C,K$4)/1000</f>
        <v>1988.017</v>
      </c>
    </row>
    <row r="27" customFormat="false" ht="15" hidden="false" customHeight="false" outlineLevel="0" collapsed="false">
      <c r="A27" s="3" t="s">
        <v>1358</v>
      </c>
      <c r="B27" s="2" t="s">
        <v>1359</v>
      </c>
      <c r="C27" s="2" t="s">
        <v>1512</v>
      </c>
      <c r="D27" s="3" t="s">
        <v>1513</v>
      </c>
      <c r="E27" s="11" t="n">
        <f aca="false">SUMIFS(관세청_생산품유형별_국가!$I:$I,관세청_생산품유형별_국가!$B:$B,$B27,관세청_생산품유형별_국가!$D:$D,$C27,관세청_생산품유형별_국가!$C:$C,E$4)/1000</f>
        <v>0</v>
      </c>
      <c r="F27" s="11" t="n">
        <f aca="false">SUMIFS(관세청_생산품유형별_국가!$I:$I,관세청_생산품유형별_국가!$B:$B,$B27,관세청_생산품유형별_국가!$D:$D,$C27,관세청_생산품유형별_국가!$C:$C,F$4)/1000</f>
        <v>0</v>
      </c>
      <c r="G27" s="11" t="n">
        <f aca="false">SUMIFS(관세청_생산품유형별_국가!$I:$I,관세청_생산품유형별_국가!$B:$B,$B27,관세청_생산품유형별_국가!$D:$D,$C27,관세청_생산품유형별_국가!$C:$C,G$4)/1000</f>
        <v>47.061</v>
      </c>
      <c r="H27" s="11" t="n">
        <f aca="false">SUMIFS(관세청_생산품유형별_국가!$I:$I,관세청_생산품유형별_국가!$B:$B,$B27,관세청_생산품유형별_국가!$D:$D,$C27,관세청_생산품유형별_국가!$C:$C,H$4)/1000</f>
        <v>29.539</v>
      </c>
      <c r="I27" s="11" t="n">
        <f aca="false">SUMIFS(관세청_생산품유형별_국가!$I:$I,관세청_생산품유형별_국가!$B:$B,$B27,관세청_생산품유형별_국가!$D:$D,$C27,관세청_생산품유형별_국가!$C:$C,I$4)/1000</f>
        <v>158.787</v>
      </c>
      <c r="J27" s="11" t="n">
        <f aca="false">SUMIFS(관세청_생산품유형별_국가!$I:$I,관세청_생산품유형별_국가!$B:$B,$B27,관세청_생산품유형별_국가!$D:$D,$C27,관세청_생산품유형별_국가!$C:$C,J$4)/1000</f>
        <v>51.097</v>
      </c>
      <c r="K27" s="11" t="n">
        <f aca="false">SUMIFS(관세청_생산품유형별_국가!$I:$I,관세청_생산품유형별_국가!$B:$B,$B27,관세청_생산품유형별_국가!$D:$D,$C27,관세청_생산품유형별_국가!$C:$C,K$4)/1000</f>
        <v>63.785</v>
      </c>
    </row>
    <row r="28" customFormat="false" ht="15" hidden="false" customHeight="false" outlineLevel="0" collapsed="false">
      <c r="A28" s="3" t="s">
        <v>1358</v>
      </c>
      <c r="B28" s="2" t="s">
        <v>1359</v>
      </c>
      <c r="C28" s="2" t="s">
        <v>1514</v>
      </c>
      <c r="D28" s="3" t="s">
        <v>1515</v>
      </c>
      <c r="E28" s="11" t="n">
        <f aca="false">SUMIFS(관세청_생산품유형별_국가!$I:$I,관세청_생산품유형별_국가!$B:$B,$B28,관세청_생산품유형별_국가!$D:$D,$C28,관세청_생산품유형별_국가!$C:$C,E$4)/1000</f>
        <v>0</v>
      </c>
      <c r="F28" s="11" t="n">
        <f aca="false">SUMIFS(관세청_생산품유형별_국가!$I:$I,관세청_생산품유형별_국가!$B:$B,$B28,관세청_생산품유형별_국가!$D:$D,$C28,관세청_생산품유형별_국가!$C:$C,F$4)/1000</f>
        <v>0</v>
      </c>
      <c r="G28" s="11" t="n">
        <f aca="false">SUMIFS(관세청_생산품유형별_국가!$I:$I,관세청_생산품유형별_국가!$B:$B,$B28,관세청_생산품유형별_국가!$D:$D,$C28,관세청_생산품유형별_국가!$C:$C,G$4)/1000</f>
        <v>0</v>
      </c>
      <c r="H28" s="11" t="n">
        <f aca="false">SUMIFS(관세청_생산품유형별_국가!$I:$I,관세청_생산품유형별_국가!$B:$B,$B28,관세청_생산품유형별_국가!$D:$D,$C28,관세청_생산품유형별_국가!$C:$C,H$4)/1000</f>
        <v>0</v>
      </c>
      <c r="I28" s="11" t="n">
        <f aca="false">SUMIFS(관세청_생산품유형별_국가!$I:$I,관세청_생산품유형별_국가!$B:$B,$B28,관세청_생산품유형별_국가!$D:$D,$C28,관세청_생산품유형별_국가!$C:$C,I$4)/1000</f>
        <v>0</v>
      </c>
      <c r="J28" s="11" t="n">
        <f aca="false">SUMIFS(관세청_생산품유형별_국가!$I:$I,관세청_생산품유형별_국가!$B:$B,$B28,관세청_생산품유형별_국가!$D:$D,$C28,관세청_생산품유형별_국가!$C:$C,J$4)/1000</f>
        <v>0</v>
      </c>
      <c r="K28" s="11" t="n">
        <f aca="false">SUMIFS(관세청_생산품유형별_국가!$I:$I,관세청_생산품유형별_국가!$B:$B,$B28,관세청_생산품유형별_국가!$D:$D,$C28,관세청_생산품유형별_국가!$C:$C,K$4)/1000</f>
        <v>0</v>
      </c>
    </row>
    <row r="30" customFormat="false" ht="15" hidden="false" customHeight="false" outlineLevel="0" collapsed="false">
      <c r="A30" s="6" t="s">
        <v>1443</v>
      </c>
    </row>
    <row r="31" customFormat="false" ht="15" hidden="false" customHeight="false" outlineLevel="0" collapsed="false">
      <c r="A31" s="18" t="s">
        <v>68</v>
      </c>
      <c r="B31" s="18" t="s">
        <v>69</v>
      </c>
      <c r="C31" s="18" t="s">
        <v>1503</v>
      </c>
      <c r="D31" s="18" t="s">
        <v>1504</v>
      </c>
      <c r="E31" s="18" t="n">
        <v>2020</v>
      </c>
      <c r="F31" s="18" t="n">
        <v>2021</v>
      </c>
      <c r="G31" s="18" t="n">
        <v>2022</v>
      </c>
      <c r="H31" s="18" t="n">
        <v>2023</v>
      </c>
      <c r="I31" s="18" t="n">
        <v>2024</v>
      </c>
      <c r="J31" s="18" t="n">
        <v>2025</v>
      </c>
      <c r="K31" s="18" t="n">
        <v>2026</v>
      </c>
    </row>
    <row r="32" customFormat="false" ht="15" hidden="false" customHeight="false" outlineLevel="0" collapsed="false">
      <c r="A32" s="3" t="s">
        <v>95</v>
      </c>
      <c r="B32" s="2" t="s">
        <v>96</v>
      </c>
      <c r="C32" s="2" t="s">
        <v>1508</v>
      </c>
      <c r="D32" s="3" t="s">
        <v>1509</v>
      </c>
      <c r="E32" s="12" t="n">
        <f aca="false">SUMIFS(관세청_생산품유형별_국가!$K:$K,관세청_생산품유형별_국가!$B:$B,$B32,관세청_생산품유형별_국가!$D:$D,$C32,관세청_생산품유형별_국가!$C:$C,E$31)/1000</f>
        <v>0.024</v>
      </c>
      <c r="F32" s="12" t="n">
        <f aca="false">SUMIFS(관세청_생산품유형별_국가!$K:$K,관세청_생산품유형별_국가!$B:$B,$B32,관세청_생산품유형별_국가!$D:$D,$C32,관세청_생산품유형별_국가!$C:$C,F$31)/1000</f>
        <v>0.025</v>
      </c>
      <c r="G32" s="12" t="n">
        <f aca="false">SUMIFS(관세청_생산품유형별_국가!$K:$K,관세청_생산품유형별_국가!$B:$B,$B32,관세청_생산품유형별_국가!$D:$D,$C32,관세청_생산품유형별_국가!$C:$C,G$31)/1000</f>
        <v>0.093</v>
      </c>
      <c r="H32" s="12" t="n">
        <f aca="false">SUMIFS(관세청_생산품유형별_국가!$K:$K,관세청_생산품유형별_국가!$B:$B,$B32,관세청_생산품유형별_국가!$D:$D,$C32,관세청_생산품유형별_국가!$C:$C,H$31)/1000</f>
        <v>0.001</v>
      </c>
      <c r="I32" s="12" t="n">
        <f aca="false">SUMIFS(관세청_생산품유형별_국가!$K:$K,관세청_생산품유형별_국가!$B:$B,$B32,관세청_생산품유형별_국가!$D:$D,$C32,관세청_생산품유형별_국가!$C:$C,I$31)/1000</f>
        <v>0.01</v>
      </c>
      <c r="J32" s="12" t="n">
        <f aca="false">SUMIFS(관세청_생산품유형별_국가!$K:$K,관세청_생산품유형별_국가!$B:$B,$B32,관세청_생산품유형별_국가!$D:$D,$C32,관세청_생산품유형별_국가!$C:$C,J$31)/1000</f>
        <v>0</v>
      </c>
      <c r="K32" s="12" t="n">
        <f aca="false">SUMIFS(관세청_생산품유형별_국가!$K:$K,관세청_생산품유형별_국가!$B:$B,$B32,관세청_생산품유형별_국가!$D:$D,$C32,관세청_생산품유형별_국가!$C:$C,K$31)/1000</f>
        <v>0.102</v>
      </c>
    </row>
    <row r="33" customFormat="false" ht="15" hidden="false" customHeight="false" outlineLevel="0" collapsed="false">
      <c r="A33" s="3" t="s">
        <v>95</v>
      </c>
      <c r="B33" s="2" t="s">
        <v>96</v>
      </c>
      <c r="C33" s="2" t="s">
        <v>1510</v>
      </c>
      <c r="D33" s="3" t="s">
        <v>1511</v>
      </c>
      <c r="E33" s="12" t="n">
        <f aca="false">SUMIFS(관세청_생산품유형별_국가!$K:$K,관세청_생산품유형별_국가!$B:$B,$B33,관세청_생산품유형별_국가!$D:$D,$C33,관세청_생산품유형별_국가!$C:$C,E$31)/1000</f>
        <v>0.614</v>
      </c>
      <c r="F33" s="12" t="n">
        <f aca="false">SUMIFS(관세청_생산품유형별_국가!$K:$K,관세청_생산품유형별_국가!$B:$B,$B33,관세청_생산품유형별_국가!$D:$D,$C33,관세청_생산품유형별_국가!$C:$C,F$31)/1000</f>
        <v>1.198</v>
      </c>
      <c r="G33" s="12" t="n">
        <f aca="false">SUMIFS(관세청_생산품유형별_국가!$K:$K,관세청_생산품유형별_국가!$B:$B,$B33,관세청_생산품유형별_국가!$D:$D,$C33,관세청_생산품유형별_국가!$C:$C,G$31)/1000</f>
        <v>1.636</v>
      </c>
      <c r="H33" s="12" t="n">
        <f aca="false">SUMIFS(관세청_생산품유형별_국가!$K:$K,관세청_생산품유형별_국가!$B:$B,$B33,관세청_생산품유형별_국가!$D:$D,$C33,관세청_생산품유형별_국가!$C:$C,H$31)/1000</f>
        <v>2.496</v>
      </c>
      <c r="I33" s="12" t="n">
        <f aca="false">SUMIFS(관세청_생산품유형별_국가!$K:$K,관세청_생산품유형별_국가!$B:$B,$B33,관세청_생산품유형별_국가!$D:$D,$C33,관세청_생산품유형별_국가!$C:$C,I$31)/1000</f>
        <v>10.892</v>
      </c>
      <c r="J33" s="12" t="n">
        <f aca="false">SUMIFS(관세청_생산품유형별_국가!$K:$K,관세청_생산품유형별_국가!$B:$B,$B33,관세청_생산품유형별_국가!$D:$D,$C33,관세청_생산품유형별_국가!$C:$C,J$31)/1000</f>
        <v>0.838</v>
      </c>
      <c r="K33" s="12" t="n">
        <f aca="false">SUMIFS(관세청_생산품유형별_국가!$K:$K,관세청_생산품유형별_국가!$B:$B,$B33,관세청_생산품유형별_국가!$D:$D,$C33,관세청_생산품유형별_국가!$C:$C,K$31)/1000</f>
        <v>0.583</v>
      </c>
    </row>
    <row r="34" customFormat="false" ht="15" hidden="false" customHeight="false" outlineLevel="0" collapsed="false">
      <c r="A34" s="3" t="s">
        <v>95</v>
      </c>
      <c r="B34" s="2" t="s">
        <v>96</v>
      </c>
      <c r="C34" s="2" t="s">
        <v>1512</v>
      </c>
      <c r="D34" s="3" t="s">
        <v>1513</v>
      </c>
      <c r="E34" s="12" t="n">
        <f aca="false">SUMIFS(관세청_생산품유형별_국가!$K:$K,관세청_생산품유형별_국가!$B:$B,$B34,관세청_생산품유형별_국가!$D:$D,$C34,관세청_생산품유형별_국가!$C:$C,E$31)/1000</f>
        <v>130.841</v>
      </c>
      <c r="F34" s="12" t="n">
        <f aca="false">SUMIFS(관세청_생산품유형별_국가!$K:$K,관세청_생산품유형별_국가!$B:$B,$B34,관세청_생산품유형별_국가!$D:$D,$C34,관세청_생산품유형별_국가!$C:$C,F$31)/1000</f>
        <v>165.36</v>
      </c>
      <c r="G34" s="12" t="n">
        <f aca="false">SUMIFS(관세청_생산품유형별_국가!$K:$K,관세청_생산품유형별_국가!$B:$B,$B34,관세청_생산품유형별_국가!$D:$D,$C34,관세청_생산품유형별_국가!$C:$C,G$31)/1000</f>
        <v>206.123</v>
      </c>
      <c r="H34" s="12" t="n">
        <f aca="false">SUMIFS(관세청_생산품유형별_국가!$K:$K,관세청_생산품유형별_국가!$B:$B,$B34,관세청_생산품유형별_국가!$D:$D,$C34,관세청_생산품유형별_국가!$C:$C,H$31)/1000</f>
        <v>183.084</v>
      </c>
      <c r="I34" s="12" t="n">
        <f aca="false">SUMIFS(관세청_생산품유형별_국가!$K:$K,관세청_생산품유형별_국가!$B:$B,$B34,관세청_생산품유형별_국가!$D:$D,$C34,관세청_생산품유형별_국가!$C:$C,I$31)/1000</f>
        <v>253.718</v>
      </c>
      <c r="J34" s="12" t="n">
        <f aca="false">SUMIFS(관세청_생산품유형별_국가!$K:$K,관세청_생산품유형별_국가!$B:$B,$B34,관세청_생산품유형별_국가!$D:$D,$C34,관세청_생산품유형별_국가!$C:$C,J$31)/1000</f>
        <v>262.296</v>
      </c>
      <c r="K34" s="12" t="n">
        <f aca="false">SUMIFS(관세청_생산품유형별_국가!$K:$K,관세청_생산품유형별_국가!$B:$B,$B34,관세청_생산품유형별_국가!$D:$D,$C34,관세청_생산품유형별_국가!$C:$C,K$31)/1000</f>
        <v>74.297</v>
      </c>
    </row>
    <row r="35" customFormat="false" ht="15" hidden="false" customHeight="false" outlineLevel="0" collapsed="false">
      <c r="A35" s="3" t="s">
        <v>95</v>
      </c>
      <c r="B35" s="2" t="s">
        <v>96</v>
      </c>
      <c r="C35" s="2" t="s">
        <v>1514</v>
      </c>
      <c r="D35" s="3" t="s">
        <v>1515</v>
      </c>
      <c r="E35" s="12" t="n">
        <f aca="false">SUMIFS(관세청_생산품유형별_국가!$K:$K,관세청_생산품유형별_국가!$B:$B,$B35,관세청_생산품유형별_국가!$D:$D,$C35,관세청_생산품유형별_국가!$C:$C,E$31)/1000</f>
        <v>0.938</v>
      </c>
      <c r="F35" s="12" t="n">
        <f aca="false">SUMIFS(관세청_생산품유형별_국가!$K:$K,관세청_생산품유형별_국가!$B:$B,$B35,관세청_생산품유형별_국가!$D:$D,$C35,관세청_생산품유형별_국가!$C:$C,F$31)/1000</f>
        <v>0.537</v>
      </c>
      <c r="G35" s="12" t="n">
        <f aca="false">SUMIFS(관세청_생산품유형별_국가!$K:$K,관세청_생산품유형별_국가!$B:$B,$B35,관세청_생산품유형별_국가!$D:$D,$C35,관세청_생산품유형별_국가!$C:$C,G$31)/1000</f>
        <v>0.798</v>
      </c>
      <c r="H35" s="12" t="n">
        <f aca="false">SUMIFS(관세청_생산품유형별_국가!$K:$K,관세청_생산품유형별_국가!$B:$B,$B35,관세청_생산품유형별_국가!$D:$D,$C35,관세청_생산품유형별_국가!$C:$C,H$31)/1000</f>
        <v>6.285</v>
      </c>
      <c r="I35" s="12" t="n">
        <f aca="false">SUMIFS(관세청_생산품유형별_국가!$K:$K,관세청_생산품유형별_국가!$B:$B,$B35,관세청_생산품유형별_국가!$D:$D,$C35,관세청_생산품유형별_국가!$C:$C,I$31)/1000</f>
        <v>25.621</v>
      </c>
      <c r="J35" s="12" t="n">
        <f aca="false">SUMIFS(관세청_생산품유형별_국가!$K:$K,관세청_생산품유형별_국가!$B:$B,$B35,관세청_생산품유형별_국가!$D:$D,$C35,관세청_생산품유형별_국가!$C:$C,J$31)/1000</f>
        <v>7.009</v>
      </c>
      <c r="K35" s="12" t="n">
        <f aca="false">SUMIFS(관세청_생산품유형별_국가!$K:$K,관세청_생산품유형별_국가!$B:$B,$B35,관세청_생산품유형별_국가!$D:$D,$C35,관세청_생산품유형별_국가!$C:$C,K$31)/1000</f>
        <v>6.146</v>
      </c>
    </row>
    <row r="36" customFormat="false" ht="15" hidden="false" customHeight="false" outlineLevel="0" collapsed="false">
      <c r="A36" s="3" t="s">
        <v>517</v>
      </c>
      <c r="B36" s="2" t="s">
        <v>518</v>
      </c>
      <c r="C36" s="2" t="s">
        <v>1508</v>
      </c>
      <c r="D36" s="3" t="s">
        <v>1509</v>
      </c>
      <c r="E36" s="12" t="n">
        <f aca="false">SUMIFS(관세청_생산품유형별_국가!$K:$K,관세청_생산품유형별_국가!$B:$B,$B36,관세청_생산품유형별_국가!$D:$D,$C36,관세청_생산품유형별_국가!$C:$C,E$31)/1000</f>
        <v>0.031</v>
      </c>
      <c r="F36" s="12" t="n">
        <f aca="false">SUMIFS(관세청_생산품유형별_국가!$K:$K,관세청_생산품유형별_국가!$B:$B,$B36,관세청_생산품유형별_국가!$D:$D,$C36,관세청_생산품유형별_국가!$C:$C,F$31)/1000</f>
        <v>0.188</v>
      </c>
      <c r="G36" s="12" t="n">
        <f aca="false">SUMIFS(관세청_생산품유형별_국가!$K:$K,관세청_생산품유형별_국가!$B:$B,$B36,관세청_생산품유형별_국가!$D:$D,$C36,관세청_생산품유형별_국가!$C:$C,G$31)/1000</f>
        <v>0.212</v>
      </c>
      <c r="H36" s="12" t="n">
        <f aca="false">SUMIFS(관세청_생산품유형별_국가!$K:$K,관세청_생산품유형별_국가!$B:$B,$B36,관세청_생산품유형별_국가!$D:$D,$C36,관세청_생산품유형별_국가!$C:$C,H$31)/1000</f>
        <v>0.37</v>
      </c>
      <c r="I36" s="12" t="n">
        <f aca="false">SUMIFS(관세청_생산품유형별_국가!$K:$K,관세청_생산품유형별_국가!$B:$B,$B36,관세청_생산품유형별_국가!$D:$D,$C36,관세청_생산품유형별_국가!$C:$C,I$31)/1000</f>
        <v>0.361</v>
      </c>
      <c r="J36" s="12" t="n">
        <f aca="false">SUMIFS(관세청_생산품유형별_국가!$K:$K,관세청_생산품유형별_국가!$B:$B,$B36,관세청_생산품유형별_국가!$D:$D,$C36,관세청_생산품유형별_국가!$C:$C,J$31)/1000</f>
        <v>0</v>
      </c>
      <c r="K36" s="12" t="n">
        <f aca="false">SUMIFS(관세청_생산품유형별_국가!$K:$K,관세청_생산품유형별_국가!$B:$B,$B36,관세청_생산품유형별_국가!$D:$D,$C36,관세청_생산품유형별_국가!$C:$C,K$31)/1000</f>
        <v>0</v>
      </c>
    </row>
    <row r="37" customFormat="false" ht="15" hidden="false" customHeight="false" outlineLevel="0" collapsed="false">
      <c r="A37" s="3" t="s">
        <v>517</v>
      </c>
      <c r="B37" s="2" t="s">
        <v>518</v>
      </c>
      <c r="C37" s="2" t="s">
        <v>1510</v>
      </c>
      <c r="D37" s="3" t="s">
        <v>1511</v>
      </c>
      <c r="E37" s="12" t="n">
        <f aca="false">SUMIFS(관세청_생산품유형별_국가!$K:$K,관세청_생산품유형별_국가!$B:$B,$B37,관세청_생산품유형별_국가!$D:$D,$C37,관세청_생산품유형별_국가!$C:$C,E$31)/1000</f>
        <v>6262.935</v>
      </c>
      <c r="F37" s="12" t="n">
        <f aca="false">SUMIFS(관세청_생산품유형별_국가!$K:$K,관세청_생산품유형별_국가!$B:$B,$B37,관세청_생산품유형별_국가!$D:$D,$C37,관세청_생산품유형별_국가!$C:$C,F$31)/1000</f>
        <v>7939.131</v>
      </c>
      <c r="G37" s="12" t="n">
        <f aca="false">SUMIFS(관세청_생산품유형별_국가!$K:$K,관세청_생산품유형별_국가!$B:$B,$B37,관세청_생산품유형별_국가!$D:$D,$C37,관세청_생산품유형별_국가!$C:$C,G$31)/1000</f>
        <v>6939.835</v>
      </c>
      <c r="H37" s="12" t="n">
        <f aca="false">SUMIFS(관세청_생산품유형별_국가!$K:$K,관세청_생산품유형별_국가!$B:$B,$B37,관세청_생산품유형별_국가!$D:$D,$C37,관세청_생산품유형별_국가!$C:$C,H$31)/1000</f>
        <v>7536.633</v>
      </c>
      <c r="I37" s="12" t="n">
        <f aca="false">SUMIFS(관세청_생산품유형별_국가!$K:$K,관세청_생산품유형별_국가!$B:$B,$B37,관세청_생산품유형별_국가!$D:$D,$C37,관세청_생산품유형별_국가!$C:$C,I$31)/1000</f>
        <v>7881.279</v>
      </c>
      <c r="J37" s="12" t="n">
        <f aca="false">SUMIFS(관세청_생산품유형별_국가!$K:$K,관세청_생산품유형별_국가!$B:$B,$B37,관세청_생산품유형별_국가!$D:$D,$C37,관세청_생산품유형별_국가!$C:$C,J$31)/1000</f>
        <v>7748.315</v>
      </c>
      <c r="K37" s="12" t="n">
        <f aca="false">SUMIFS(관세청_생산품유형별_국가!$K:$K,관세청_생산품유형별_국가!$B:$B,$B37,관세청_생산품유형별_국가!$D:$D,$C37,관세청_생산품유형별_국가!$C:$C,K$31)/1000</f>
        <v>6184.071</v>
      </c>
    </row>
    <row r="38" customFormat="false" ht="15" hidden="false" customHeight="false" outlineLevel="0" collapsed="false">
      <c r="A38" s="3" t="s">
        <v>517</v>
      </c>
      <c r="B38" s="2" t="s">
        <v>518</v>
      </c>
      <c r="C38" s="2" t="s">
        <v>1512</v>
      </c>
      <c r="D38" s="3" t="s">
        <v>1513</v>
      </c>
      <c r="E38" s="12" t="n">
        <f aca="false">SUMIFS(관세청_생산품유형별_국가!$K:$K,관세청_생산품유형별_국가!$B:$B,$B38,관세청_생산품유형별_국가!$D:$D,$C38,관세청_생산품유형별_국가!$C:$C,E$31)/1000</f>
        <v>0</v>
      </c>
      <c r="F38" s="12" t="n">
        <f aca="false">SUMIFS(관세청_생산품유형별_국가!$K:$K,관세청_생산품유형별_국가!$B:$B,$B38,관세청_생산품유형별_국가!$D:$D,$C38,관세청_생산품유형별_국가!$C:$C,F$31)/1000</f>
        <v>0</v>
      </c>
      <c r="G38" s="12" t="n">
        <f aca="false">SUMIFS(관세청_생산품유형별_국가!$K:$K,관세청_생산품유형별_국가!$B:$B,$B38,관세청_생산품유형별_국가!$D:$D,$C38,관세청_생산품유형별_국가!$C:$C,G$31)/1000</f>
        <v>0</v>
      </c>
      <c r="H38" s="12" t="n">
        <f aca="false">SUMIFS(관세청_생산품유형별_국가!$K:$K,관세청_생산품유형별_국가!$B:$B,$B38,관세청_생산품유형별_국가!$D:$D,$C38,관세청_생산품유형별_국가!$C:$C,H$31)/1000</f>
        <v>0</v>
      </c>
      <c r="I38" s="12" t="n">
        <f aca="false">SUMIFS(관세청_생산품유형별_국가!$K:$K,관세청_생산품유형별_국가!$B:$B,$B38,관세청_생산품유형별_국가!$D:$D,$C38,관세청_생산품유형별_국가!$C:$C,I$31)/1000</f>
        <v>0</v>
      </c>
      <c r="J38" s="12" t="n">
        <f aca="false">SUMIFS(관세청_생산품유형별_국가!$K:$K,관세청_생산품유형별_국가!$B:$B,$B38,관세청_생산품유형별_국가!$D:$D,$C38,관세청_생산품유형별_국가!$C:$C,J$31)/1000</f>
        <v>0</v>
      </c>
      <c r="K38" s="12" t="n">
        <f aca="false">SUMIFS(관세청_생산품유형별_국가!$K:$K,관세청_생산품유형별_국가!$B:$B,$B38,관세청_생산품유형별_국가!$D:$D,$C38,관세청_생산품유형별_국가!$C:$C,K$31)/1000</f>
        <v>0</v>
      </c>
    </row>
    <row r="39" customFormat="false" ht="15" hidden="false" customHeight="false" outlineLevel="0" collapsed="false">
      <c r="A39" s="3" t="s">
        <v>517</v>
      </c>
      <c r="B39" s="2" t="s">
        <v>518</v>
      </c>
      <c r="C39" s="2" t="s">
        <v>1514</v>
      </c>
      <c r="D39" s="3" t="s">
        <v>1515</v>
      </c>
      <c r="E39" s="12" t="n">
        <f aca="false">SUMIFS(관세청_생산품유형별_국가!$K:$K,관세청_생산품유형별_국가!$B:$B,$B39,관세청_생산품유형별_국가!$D:$D,$C39,관세청_생산품유형별_국가!$C:$C,E$31)/1000</f>
        <v>0</v>
      </c>
      <c r="F39" s="12" t="n">
        <f aca="false">SUMIFS(관세청_생산품유형별_국가!$K:$K,관세청_생산품유형별_국가!$B:$B,$B39,관세청_생산품유형별_국가!$D:$D,$C39,관세청_생산품유형별_국가!$C:$C,F$31)/1000</f>
        <v>0</v>
      </c>
      <c r="G39" s="12" t="n">
        <f aca="false">SUMIFS(관세청_생산품유형별_국가!$K:$K,관세청_생산품유형별_국가!$B:$B,$B39,관세청_생산품유형별_국가!$D:$D,$C39,관세청_생산품유형별_국가!$C:$C,G$31)/1000</f>
        <v>0</v>
      </c>
      <c r="H39" s="12" t="n">
        <f aca="false">SUMIFS(관세청_생산품유형별_국가!$K:$K,관세청_생산품유형별_국가!$B:$B,$B39,관세청_생산품유형별_국가!$D:$D,$C39,관세청_생산품유형별_국가!$C:$C,H$31)/1000</f>
        <v>0</v>
      </c>
      <c r="I39" s="12" t="n">
        <f aca="false">SUMIFS(관세청_생산품유형별_국가!$K:$K,관세청_생산품유형별_국가!$B:$B,$B39,관세청_생산품유형별_국가!$D:$D,$C39,관세청_생산품유형별_국가!$C:$C,I$31)/1000</f>
        <v>0</v>
      </c>
      <c r="J39" s="12" t="n">
        <f aca="false">SUMIFS(관세청_생산품유형별_국가!$K:$K,관세청_생산품유형별_국가!$B:$B,$B39,관세청_생산품유형별_국가!$D:$D,$C39,관세청_생산품유형별_국가!$C:$C,J$31)/1000</f>
        <v>0</v>
      </c>
      <c r="K39" s="12" t="n">
        <f aca="false">SUMIFS(관세청_생산품유형별_국가!$K:$K,관세청_생산품유형별_국가!$B:$B,$B39,관세청_생산품유형별_국가!$D:$D,$C39,관세청_생산품유형별_국가!$C:$C,K$31)/1000</f>
        <v>0</v>
      </c>
    </row>
    <row r="40" customFormat="false" ht="15" hidden="false" customHeight="false" outlineLevel="0" collapsed="false">
      <c r="A40" s="3" t="s">
        <v>761</v>
      </c>
      <c r="B40" s="2" t="s">
        <v>762</v>
      </c>
      <c r="C40" s="2" t="s">
        <v>1508</v>
      </c>
      <c r="D40" s="3" t="s">
        <v>1509</v>
      </c>
      <c r="E40" s="12" t="n">
        <f aca="false">SUMIFS(관세청_생산품유형별_국가!$K:$K,관세청_생산품유형별_국가!$B:$B,$B40,관세청_생산품유형별_국가!$D:$D,$C40,관세청_생산품유형별_국가!$C:$C,E$31)/1000</f>
        <v>0</v>
      </c>
      <c r="F40" s="12" t="n">
        <f aca="false">SUMIFS(관세청_생산품유형별_국가!$K:$K,관세청_생산품유형별_국가!$B:$B,$B40,관세청_생산품유형별_국가!$D:$D,$C40,관세청_생산품유형별_국가!$C:$C,F$31)/1000</f>
        <v>0</v>
      </c>
      <c r="G40" s="12" t="n">
        <f aca="false">SUMIFS(관세청_생산품유형별_국가!$K:$K,관세청_생산품유형별_국가!$B:$B,$B40,관세청_생산품유형별_국가!$D:$D,$C40,관세청_생산품유형별_국가!$C:$C,G$31)/1000</f>
        <v>0</v>
      </c>
      <c r="H40" s="12" t="n">
        <f aca="false">SUMIFS(관세청_생산품유형별_국가!$K:$K,관세청_생산품유형별_국가!$B:$B,$B40,관세청_생산품유형별_국가!$D:$D,$C40,관세청_생산품유형별_국가!$C:$C,H$31)/1000</f>
        <v>0</v>
      </c>
      <c r="I40" s="12" t="n">
        <f aca="false">SUMIFS(관세청_생산품유형별_국가!$K:$K,관세청_생산품유형별_국가!$B:$B,$B40,관세청_생산품유형별_국가!$D:$D,$C40,관세청_생산품유형별_국가!$C:$C,I$31)/1000</f>
        <v>0</v>
      </c>
      <c r="J40" s="12" t="n">
        <f aca="false">SUMIFS(관세청_생산품유형별_국가!$K:$K,관세청_생산품유형별_국가!$B:$B,$B40,관세청_생산품유형별_국가!$D:$D,$C40,관세청_생산품유형별_국가!$C:$C,J$31)/1000</f>
        <v>0</v>
      </c>
      <c r="K40" s="12" t="n">
        <f aca="false">SUMIFS(관세청_생산품유형별_국가!$K:$K,관세청_생산품유형별_국가!$B:$B,$B40,관세청_생산품유형별_국가!$D:$D,$C40,관세청_생산품유형별_국가!$C:$C,K$31)/1000</f>
        <v>0</v>
      </c>
    </row>
    <row r="41" customFormat="false" ht="15" hidden="false" customHeight="false" outlineLevel="0" collapsed="false">
      <c r="A41" s="3" t="s">
        <v>761</v>
      </c>
      <c r="B41" s="2" t="s">
        <v>762</v>
      </c>
      <c r="C41" s="2" t="s">
        <v>1510</v>
      </c>
      <c r="D41" s="3" t="s">
        <v>1511</v>
      </c>
      <c r="E41" s="12" t="n">
        <f aca="false">SUMIFS(관세청_생산품유형별_국가!$K:$K,관세청_생산품유형별_국가!$B:$B,$B41,관세청_생산품유형별_국가!$D:$D,$C41,관세청_생산품유형별_국가!$C:$C,E$31)/1000</f>
        <v>93.919</v>
      </c>
      <c r="F41" s="12" t="n">
        <f aca="false">SUMIFS(관세청_생산품유형별_국가!$K:$K,관세청_생산품유형별_국가!$B:$B,$B41,관세청_생산품유형별_국가!$D:$D,$C41,관세청_생산품유형별_국가!$C:$C,F$31)/1000</f>
        <v>349.41</v>
      </c>
      <c r="G41" s="12" t="n">
        <f aca="false">SUMIFS(관세청_생산품유형별_국가!$K:$K,관세청_생산품유형별_국가!$B:$B,$B41,관세청_생산품유형별_국가!$D:$D,$C41,관세청_생산품유형별_국가!$C:$C,G$31)/1000</f>
        <v>366.908</v>
      </c>
      <c r="H41" s="12" t="n">
        <f aca="false">SUMIFS(관세청_생산품유형별_국가!$K:$K,관세청_생산품유형별_국가!$B:$B,$B41,관세청_생산품유형별_국가!$D:$D,$C41,관세청_생산품유형별_국가!$C:$C,H$31)/1000</f>
        <v>379.367</v>
      </c>
      <c r="I41" s="12" t="n">
        <f aca="false">SUMIFS(관세청_생산품유형별_국가!$K:$K,관세청_생산품유형별_국가!$B:$B,$B41,관세청_생산품유형별_국가!$D:$D,$C41,관세청_생산품유형별_국가!$C:$C,I$31)/1000</f>
        <v>376.751</v>
      </c>
      <c r="J41" s="12" t="n">
        <f aca="false">SUMIFS(관세청_생산품유형별_국가!$K:$K,관세청_생산품유형별_국가!$B:$B,$B41,관세청_생산품유형별_국가!$D:$D,$C41,관세청_생산품유형별_국가!$C:$C,J$31)/1000</f>
        <v>269.902</v>
      </c>
      <c r="K41" s="12" t="n">
        <f aca="false">SUMIFS(관세청_생산품유형별_국가!$K:$K,관세청_생산품유형별_국가!$B:$B,$B41,관세청_생산품유형별_국가!$D:$D,$C41,관세청_생산품유형별_국가!$C:$C,K$31)/1000</f>
        <v>140.461</v>
      </c>
    </row>
    <row r="42" customFormat="false" ht="15" hidden="false" customHeight="false" outlineLevel="0" collapsed="false">
      <c r="A42" s="3" t="s">
        <v>761</v>
      </c>
      <c r="B42" s="2" t="s">
        <v>762</v>
      </c>
      <c r="C42" s="2" t="s">
        <v>1512</v>
      </c>
      <c r="D42" s="3" t="s">
        <v>1513</v>
      </c>
      <c r="E42" s="12" t="n">
        <f aca="false">SUMIFS(관세청_생산품유형별_국가!$K:$K,관세청_생산품유형별_국가!$B:$B,$B42,관세청_생산품유형별_국가!$D:$D,$C42,관세청_생산품유형별_국가!$C:$C,E$31)/1000</f>
        <v>17.866</v>
      </c>
      <c r="F42" s="12" t="n">
        <f aca="false">SUMIFS(관세청_생산품유형별_국가!$K:$K,관세청_생산품유형별_국가!$B:$B,$B42,관세청_생산품유형별_국가!$D:$D,$C42,관세청_생산품유형별_국가!$C:$C,F$31)/1000</f>
        <v>18.752</v>
      </c>
      <c r="G42" s="12" t="n">
        <f aca="false">SUMIFS(관세청_생산품유형별_국가!$K:$K,관세청_생산품유형별_국가!$B:$B,$B42,관세청_생산품유형별_국가!$D:$D,$C42,관세청_생산품유형별_국가!$C:$C,G$31)/1000</f>
        <v>19.855</v>
      </c>
      <c r="H42" s="12" t="n">
        <f aca="false">SUMIFS(관세청_생산품유형별_국가!$K:$K,관세청_생산품유형별_국가!$B:$B,$B42,관세청_생산품유형별_국가!$D:$D,$C42,관세청_생산품유형별_국가!$C:$C,H$31)/1000</f>
        <v>7.464</v>
      </c>
      <c r="I42" s="12" t="n">
        <f aca="false">SUMIFS(관세청_생산품유형별_국가!$K:$K,관세청_생산품유형별_국가!$B:$B,$B42,관세청_생산품유형별_국가!$D:$D,$C42,관세청_생산품유형별_국가!$C:$C,I$31)/1000</f>
        <v>5.402</v>
      </c>
      <c r="J42" s="12" t="n">
        <f aca="false">SUMIFS(관세청_생산품유형별_국가!$K:$K,관세청_생산품유형별_국가!$B:$B,$B42,관세청_생산품유형별_국가!$D:$D,$C42,관세청_생산품유형별_국가!$C:$C,J$31)/1000</f>
        <v>7.803</v>
      </c>
      <c r="K42" s="12" t="n">
        <f aca="false">SUMIFS(관세청_생산품유형별_국가!$K:$K,관세청_생산품유형별_국가!$B:$B,$B42,관세청_생산품유형별_국가!$D:$D,$C42,관세청_생산품유형별_국가!$C:$C,K$31)/1000</f>
        <v>4.402</v>
      </c>
    </row>
    <row r="43" customFormat="false" ht="15" hidden="false" customHeight="false" outlineLevel="0" collapsed="false">
      <c r="A43" s="3" t="s">
        <v>761</v>
      </c>
      <c r="B43" s="2" t="s">
        <v>762</v>
      </c>
      <c r="C43" s="2" t="s">
        <v>1514</v>
      </c>
      <c r="D43" s="3" t="s">
        <v>1515</v>
      </c>
      <c r="E43" s="12" t="n">
        <f aca="false">SUMIFS(관세청_생산품유형별_국가!$K:$K,관세청_생산품유형별_국가!$B:$B,$B43,관세청_생산품유형별_국가!$D:$D,$C43,관세청_생산품유형별_국가!$C:$C,E$31)/1000</f>
        <v>0</v>
      </c>
      <c r="F43" s="12" t="n">
        <f aca="false">SUMIFS(관세청_생산품유형별_국가!$K:$K,관세청_생산품유형별_국가!$B:$B,$B43,관세청_생산품유형별_국가!$D:$D,$C43,관세청_생산품유형별_국가!$C:$C,F$31)/1000</f>
        <v>0</v>
      </c>
      <c r="G43" s="12" t="n">
        <f aca="false">SUMIFS(관세청_생산품유형별_국가!$K:$K,관세청_생산품유형별_국가!$B:$B,$B43,관세청_생산품유형별_국가!$D:$D,$C43,관세청_생산품유형별_국가!$C:$C,G$31)/1000</f>
        <v>0</v>
      </c>
      <c r="H43" s="12" t="n">
        <f aca="false">SUMIFS(관세청_생산품유형별_국가!$K:$K,관세청_생산품유형별_국가!$B:$B,$B43,관세청_생산품유형별_국가!$D:$D,$C43,관세청_생산품유형별_국가!$C:$C,H$31)/1000</f>
        <v>0</v>
      </c>
      <c r="I43" s="12" t="n">
        <f aca="false">SUMIFS(관세청_생산품유형별_국가!$K:$K,관세청_생산품유형별_국가!$B:$B,$B43,관세청_생산품유형별_국가!$D:$D,$C43,관세청_생산품유형별_국가!$C:$C,I$31)/1000</f>
        <v>0</v>
      </c>
      <c r="J43" s="12" t="n">
        <f aca="false">SUMIFS(관세청_생산품유형별_국가!$K:$K,관세청_생산품유형별_국가!$B:$B,$B43,관세청_생산품유형별_국가!$D:$D,$C43,관세청_생산품유형별_국가!$C:$C,J$31)/1000</f>
        <v>0</v>
      </c>
      <c r="K43" s="12" t="n">
        <f aca="false">SUMIFS(관세청_생산품유형별_국가!$K:$K,관세청_생산품유형별_국가!$B:$B,$B43,관세청_생산품유형별_국가!$D:$D,$C43,관세청_생산품유형별_국가!$C:$C,K$31)/1000</f>
        <v>0</v>
      </c>
    </row>
    <row r="44" customFormat="false" ht="15" hidden="false" customHeight="false" outlineLevel="0" collapsed="false">
      <c r="A44" s="3" t="s">
        <v>1073</v>
      </c>
      <c r="B44" s="2" t="s">
        <v>1074</v>
      </c>
      <c r="C44" s="2" t="s">
        <v>1508</v>
      </c>
      <c r="D44" s="3" t="s">
        <v>1509</v>
      </c>
      <c r="E44" s="12" t="n">
        <f aca="false">SUMIFS(관세청_생산품유형별_국가!$K:$K,관세청_생산품유형별_국가!$B:$B,$B44,관세청_생산품유형별_국가!$D:$D,$C44,관세청_생산품유형별_국가!$C:$C,E$31)/1000</f>
        <v>0</v>
      </c>
      <c r="F44" s="12" t="n">
        <f aca="false">SUMIFS(관세청_생산품유형별_국가!$K:$K,관세청_생산품유형별_국가!$B:$B,$B44,관세청_생산품유형별_국가!$D:$D,$C44,관세청_생산품유형별_국가!$C:$C,F$31)/1000</f>
        <v>0</v>
      </c>
      <c r="G44" s="12" t="n">
        <f aca="false">SUMIFS(관세청_생산품유형별_국가!$K:$K,관세청_생산품유형별_국가!$B:$B,$B44,관세청_생산품유형별_국가!$D:$D,$C44,관세청_생산품유형별_국가!$C:$C,G$31)/1000</f>
        <v>0</v>
      </c>
      <c r="H44" s="12" t="n">
        <f aca="false">SUMIFS(관세청_생산품유형별_국가!$K:$K,관세청_생산품유형별_국가!$B:$B,$B44,관세청_생산품유형별_국가!$D:$D,$C44,관세청_생산품유형별_국가!$C:$C,H$31)/1000</f>
        <v>0</v>
      </c>
      <c r="I44" s="12" t="n">
        <f aca="false">SUMIFS(관세청_생산품유형별_국가!$K:$K,관세청_생산품유형별_국가!$B:$B,$B44,관세청_생산품유형별_국가!$D:$D,$C44,관세청_생산품유형별_국가!$C:$C,I$31)/1000</f>
        <v>0</v>
      </c>
      <c r="J44" s="12" t="n">
        <f aca="false">SUMIFS(관세청_생산품유형별_국가!$K:$K,관세청_생산품유형별_국가!$B:$B,$B44,관세청_생산품유형별_국가!$D:$D,$C44,관세청_생산품유형별_국가!$C:$C,J$31)/1000</f>
        <v>0</v>
      </c>
      <c r="K44" s="12" t="n">
        <f aca="false">SUMIFS(관세청_생산품유형별_국가!$K:$K,관세청_생산품유형별_국가!$B:$B,$B44,관세청_생산품유형별_국가!$D:$D,$C44,관세청_생산품유형별_국가!$C:$C,K$31)/1000</f>
        <v>0</v>
      </c>
    </row>
    <row r="45" customFormat="false" ht="15" hidden="false" customHeight="false" outlineLevel="0" collapsed="false">
      <c r="A45" s="3" t="s">
        <v>1073</v>
      </c>
      <c r="B45" s="2" t="s">
        <v>1074</v>
      </c>
      <c r="C45" s="2" t="s">
        <v>1510</v>
      </c>
      <c r="D45" s="3" t="s">
        <v>1511</v>
      </c>
      <c r="E45" s="12" t="n">
        <f aca="false">SUMIFS(관세청_생산품유형별_국가!$K:$K,관세청_생산품유형별_국가!$B:$B,$B45,관세청_생산품유형별_국가!$D:$D,$C45,관세청_생산품유형별_국가!$C:$C,E$31)/1000</f>
        <v>2.84</v>
      </c>
      <c r="F45" s="12" t="n">
        <f aca="false">SUMIFS(관세청_생산품유형별_국가!$K:$K,관세청_생산품유형별_국가!$B:$B,$B45,관세청_생산품유형별_국가!$D:$D,$C45,관세청_생산품유형별_국가!$C:$C,F$31)/1000</f>
        <v>1.433</v>
      </c>
      <c r="G45" s="12" t="n">
        <f aca="false">SUMIFS(관세청_생산품유형별_국가!$K:$K,관세청_생산품유형별_국가!$B:$B,$B45,관세청_생산품유형별_국가!$D:$D,$C45,관세청_생산품유형별_국가!$C:$C,G$31)/1000</f>
        <v>0.938</v>
      </c>
      <c r="H45" s="12" t="n">
        <f aca="false">SUMIFS(관세청_생산품유형별_국가!$K:$K,관세청_생산품유형별_국가!$B:$B,$B45,관세청_생산품유형별_국가!$D:$D,$C45,관세청_생산품유형별_국가!$C:$C,H$31)/1000</f>
        <v>1.04</v>
      </c>
      <c r="I45" s="12" t="n">
        <f aca="false">SUMIFS(관세청_생산품유형별_국가!$K:$K,관세청_생산품유형별_국가!$B:$B,$B45,관세청_생산품유형별_국가!$D:$D,$C45,관세청_생산품유형별_국가!$C:$C,I$31)/1000</f>
        <v>6.548</v>
      </c>
      <c r="J45" s="12" t="n">
        <f aca="false">SUMIFS(관세청_생산품유형별_국가!$K:$K,관세청_생산품유형별_국가!$B:$B,$B45,관세청_생산품유형별_국가!$D:$D,$C45,관세청_생산품유형별_국가!$C:$C,J$31)/1000</f>
        <v>1.374</v>
      </c>
      <c r="K45" s="12" t="n">
        <f aca="false">SUMIFS(관세청_생산품유형별_국가!$K:$K,관세청_생산품유형별_국가!$B:$B,$B45,관세청_생산품유형별_국가!$D:$D,$C45,관세청_생산품유형별_국가!$C:$C,K$31)/1000</f>
        <v>2.913</v>
      </c>
    </row>
    <row r="46" customFormat="false" ht="15" hidden="false" customHeight="false" outlineLevel="0" collapsed="false">
      <c r="A46" s="3" t="s">
        <v>1073</v>
      </c>
      <c r="B46" s="2" t="s">
        <v>1074</v>
      </c>
      <c r="C46" s="2" t="s">
        <v>1512</v>
      </c>
      <c r="D46" s="3" t="s">
        <v>1513</v>
      </c>
      <c r="E46" s="12" t="n">
        <f aca="false">SUMIFS(관세청_생산품유형별_국가!$K:$K,관세청_생산품유형별_국가!$B:$B,$B46,관세청_생산품유형별_국가!$D:$D,$C46,관세청_생산품유형별_국가!$C:$C,E$31)/1000</f>
        <v>29.807</v>
      </c>
      <c r="F46" s="12" t="n">
        <f aca="false">SUMIFS(관세청_생산품유형별_국가!$K:$K,관세청_생산품유형별_국가!$B:$B,$B46,관세청_생산품유형별_국가!$D:$D,$C46,관세청_생산품유형별_국가!$C:$C,F$31)/1000</f>
        <v>3.7</v>
      </c>
      <c r="G46" s="12" t="n">
        <f aca="false">SUMIFS(관세청_생산품유형별_국가!$K:$K,관세청_생산품유형별_국가!$B:$B,$B46,관세청_생산품유형별_국가!$D:$D,$C46,관세청_생산품유형별_국가!$C:$C,G$31)/1000</f>
        <v>3.768</v>
      </c>
      <c r="H46" s="12" t="n">
        <f aca="false">SUMIFS(관세청_생산품유형별_국가!$K:$K,관세청_생산품유형별_국가!$B:$B,$B46,관세청_생산품유형별_국가!$D:$D,$C46,관세청_생산품유형별_국가!$C:$C,H$31)/1000</f>
        <v>4.015</v>
      </c>
      <c r="I46" s="12" t="n">
        <f aca="false">SUMIFS(관세청_생산품유형별_국가!$K:$K,관세청_생산품유형별_국가!$B:$B,$B46,관세청_생산품유형별_국가!$D:$D,$C46,관세청_생산품유형별_국가!$C:$C,I$31)/1000</f>
        <v>21.179</v>
      </c>
      <c r="J46" s="12" t="n">
        <f aca="false">SUMIFS(관세청_생산품유형별_국가!$K:$K,관세청_생산품유형별_국가!$B:$B,$B46,관세청_생산품유형별_국가!$D:$D,$C46,관세청_생산품유형별_국가!$C:$C,J$31)/1000</f>
        <v>2.07</v>
      </c>
      <c r="K46" s="12" t="n">
        <f aca="false">SUMIFS(관세청_생산품유형별_국가!$K:$K,관세청_생산품유형별_국가!$B:$B,$B46,관세청_생산품유형별_국가!$D:$D,$C46,관세청_생산품유형별_국가!$C:$C,K$31)/1000</f>
        <v>1.912</v>
      </c>
    </row>
    <row r="47" customFormat="false" ht="15" hidden="false" customHeight="false" outlineLevel="0" collapsed="false">
      <c r="A47" s="3" t="s">
        <v>1073</v>
      </c>
      <c r="B47" s="2" t="s">
        <v>1074</v>
      </c>
      <c r="C47" s="2" t="s">
        <v>1514</v>
      </c>
      <c r="D47" s="3" t="s">
        <v>1515</v>
      </c>
      <c r="E47" s="12" t="n">
        <f aca="false">SUMIFS(관세청_생산품유형별_국가!$K:$K,관세청_생산품유형별_국가!$B:$B,$B47,관세청_생산품유형별_국가!$D:$D,$C47,관세청_생산품유형별_국가!$C:$C,E$31)/1000</f>
        <v>0</v>
      </c>
      <c r="F47" s="12" t="n">
        <f aca="false">SUMIFS(관세청_생산품유형별_국가!$K:$K,관세청_생산품유형별_국가!$B:$B,$B47,관세청_생산품유형별_국가!$D:$D,$C47,관세청_생산품유형별_국가!$C:$C,F$31)/1000</f>
        <v>0</v>
      </c>
      <c r="G47" s="12" t="n">
        <f aca="false">SUMIFS(관세청_생산품유형별_국가!$K:$K,관세청_생산품유형별_국가!$B:$B,$B47,관세청_생산품유형별_국가!$D:$D,$C47,관세청_생산품유형별_국가!$C:$C,G$31)/1000</f>
        <v>0</v>
      </c>
      <c r="H47" s="12" t="n">
        <f aca="false">SUMIFS(관세청_생산품유형별_국가!$K:$K,관세청_생산품유형별_국가!$B:$B,$B47,관세청_생산품유형별_국가!$D:$D,$C47,관세청_생산품유형별_국가!$C:$C,H$31)/1000</f>
        <v>0</v>
      </c>
      <c r="I47" s="12" t="n">
        <f aca="false">SUMIFS(관세청_생산품유형별_국가!$K:$K,관세청_생산품유형별_국가!$B:$B,$B47,관세청_생산품유형별_국가!$D:$D,$C47,관세청_생산품유형별_국가!$C:$C,I$31)/1000</f>
        <v>0</v>
      </c>
      <c r="J47" s="12" t="n">
        <f aca="false">SUMIFS(관세청_생산품유형별_국가!$K:$K,관세청_생산품유형별_국가!$B:$B,$B47,관세청_생산품유형별_국가!$D:$D,$C47,관세청_생산품유형별_국가!$C:$C,J$31)/1000</f>
        <v>0</v>
      </c>
      <c r="K47" s="12" t="n">
        <f aca="false">SUMIFS(관세청_생산품유형별_국가!$K:$K,관세청_생산품유형별_국가!$B:$B,$B47,관세청_생산품유형별_국가!$D:$D,$C47,관세청_생산품유형별_국가!$C:$C,K$31)/1000</f>
        <v>0</v>
      </c>
    </row>
    <row r="48" customFormat="false" ht="15" hidden="false" customHeight="false" outlineLevel="0" collapsed="false">
      <c r="A48" s="3" t="s">
        <v>1277</v>
      </c>
      <c r="B48" s="2" t="s">
        <v>1278</v>
      </c>
      <c r="C48" s="2" t="s">
        <v>1508</v>
      </c>
      <c r="D48" s="3" t="s">
        <v>1509</v>
      </c>
      <c r="E48" s="12" t="n">
        <f aca="false">SUMIFS(관세청_생산품유형별_국가!$K:$K,관세청_생산품유형별_국가!$B:$B,$B48,관세청_생산품유형별_국가!$D:$D,$C48,관세청_생산품유형별_국가!$C:$C,E$31)/1000</f>
        <v>0</v>
      </c>
      <c r="F48" s="12" t="n">
        <f aca="false">SUMIFS(관세청_생산품유형별_국가!$K:$K,관세청_생산품유형별_국가!$B:$B,$B48,관세청_생산품유형별_국가!$D:$D,$C48,관세청_생산품유형별_국가!$C:$C,F$31)/1000</f>
        <v>0</v>
      </c>
      <c r="G48" s="12" t="n">
        <f aca="false">SUMIFS(관세청_생산품유형별_국가!$K:$K,관세청_생산품유형별_국가!$B:$B,$B48,관세청_생산품유형별_국가!$D:$D,$C48,관세청_생산품유형별_국가!$C:$C,G$31)/1000</f>
        <v>0</v>
      </c>
      <c r="H48" s="12" t="n">
        <f aca="false">SUMIFS(관세청_생산품유형별_국가!$K:$K,관세청_생산품유형별_국가!$B:$B,$B48,관세청_생산품유형별_국가!$D:$D,$C48,관세청_생산품유형별_국가!$C:$C,H$31)/1000</f>
        <v>0</v>
      </c>
      <c r="I48" s="12" t="n">
        <f aca="false">SUMIFS(관세청_생산품유형별_국가!$K:$K,관세청_생산품유형별_국가!$B:$B,$B48,관세청_생산품유형별_국가!$D:$D,$C48,관세청_생산품유형별_국가!$C:$C,I$31)/1000</f>
        <v>0</v>
      </c>
      <c r="J48" s="12" t="n">
        <f aca="false">SUMIFS(관세청_생산품유형별_국가!$K:$K,관세청_생산품유형별_국가!$B:$B,$B48,관세청_생산품유형별_국가!$D:$D,$C48,관세청_생산품유형별_국가!$C:$C,J$31)/1000</f>
        <v>0</v>
      </c>
      <c r="K48" s="12" t="n">
        <f aca="false">SUMIFS(관세청_생산품유형별_국가!$K:$K,관세청_생산품유형별_국가!$B:$B,$B48,관세청_생산품유형별_국가!$D:$D,$C48,관세청_생산품유형별_국가!$C:$C,K$31)/1000</f>
        <v>0</v>
      </c>
    </row>
    <row r="49" customFormat="false" ht="15" hidden="false" customHeight="false" outlineLevel="0" collapsed="false">
      <c r="A49" s="3" t="s">
        <v>1277</v>
      </c>
      <c r="B49" s="2" t="s">
        <v>1278</v>
      </c>
      <c r="C49" s="2" t="s">
        <v>1510</v>
      </c>
      <c r="D49" s="3" t="s">
        <v>1511</v>
      </c>
      <c r="E49" s="12" t="n">
        <f aca="false">SUMIFS(관세청_생산품유형별_국가!$K:$K,관세청_생산품유형별_국가!$B:$B,$B49,관세청_생산품유형별_국가!$D:$D,$C49,관세청_생산품유형별_국가!$C:$C,E$31)/1000</f>
        <v>0</v>
      </c>
      <c r="F49" s="12" t="n">
        <f aca="false">SUMIFS(관세청_생산품유형별_국가!$K:$K,관세청_생산품유형별_국가!$B:$B,$B49,관세청_생산품유형별_국가!$D:$D,$C49,관세청_생산품유형별_국가!$C:$C,F$31)/1000</f>
        <v>0</v>
      </c>
      <c r="G49" s="12" t="n">
        <f aca="false">SUMIFS(관세청_생산품유형별_국가!$K:$K,관세청_생산품유형별_국가!$B:$B,$B49,관세청_생산품유형별_국가!$D:$D,$C49,관세청_생산품유형별_국가!$C:$C,G$31)/1000</f>
        <v>0.001</v>
      </c>
      <c r="H49" s="12" t="n">
        <f aca="false">SUMIFS(관세청_생산품유형별_국가!$K:$K,관세청_생산품유형별_국가!$B:$B,$B49,관세청_생산품유형별_국가!$D:$D,$C49,관세청_생산품유형별_국가!$C:$C,H$31)/1000</f>
        <v>0.003</v>
      </c>
      <c r="I49" s="12" t="n">
        <f aca="false">SUMIFS(관세청_생산품유형별_국가!$K:$K,관세청_생산품유형별_국가!$B:$B,$B49,관세청_생산품유형별_국가!$D:$D,$C49,관세청_생산품유형별_국가!$C:$C,I$31)/1000</f>
        <v>0.02</v>
      </c>
      <c r="J49" s="12" t="n">
        <f aca="false">SUMIFS(관세청_생산품유형별_국가!$K:$K,관세청_생산품유형별_국가!$B:$B,$B49,관세청_생산품유형별_국가!$D:$D,$C49,관세청_생산품유형별_국가!$C:$C,J$31)/1000</f>
        <v>0.025</v>
      </c>
      <c r="K49" s="12" t="n">
        <f aca="false">SUMIFS(관세청_생산품유형별_국가!$K:$K,관세청_생산품유형별_국가!$B:$B,$B49,관세청_생산품유형별_국가!$D:$D,$C49,관세청_생산품유형별_국가!$C:$C,K$31)/1000</f>
        <v>0.074</v>
      </c>
    </row>
    <row r="50" customFormat="false" ht="15" hidden="false" customHeight="false" outlineLevel="0" collapsed="false">
      <c r="A50" s="3" t="s">
        <v>1277</v>
      </c>
      <c r="B50" s="2" t="s">
        <v>1278</v>
      </c>
      <c r="C50" s="2" t="s">
        <v>1512</v>
      </c>
      <c r="D50" s="3" t="s">
        <v>1513</v>
      </c>
      <c r="E50" s="12" t="n">
        <f aca="false">SUMIFS(관세청_생산품유형별_국가!$K:$K,관세청_생산품유형별_국가!$B:$B,$B50,관세청_생산품유형별_국가!$D:$D,$C50,관세청_생산품유형별_국가!$C:$C,E$31)/1000</f>
        <v>0</v>
      </c>
      <c r="F50" s="12" t="n">
        <f aca="false">SUMIFS(관세청_생산품유형별_국가!$K:$K,관세청_생산품유형별_국가!$B:$B,$B50,관세청_생산품유형별_국가!$D:$D,$C50,관세청_생산품유형별_국가!$C:$C,F$31)/1000</f>
        <v>0</v>
      </c>
      <c r="G50" s="12" t="n">
        <f aca="false">SUMIFS(관세청_생산품유형별_국가!$K:$K,관세청_생산품유형별_국가!$B:$B,$B50,관세청_생산품유형별_국가!$D:$D,$C50,관세청_생산품유형별_국가!$C:$C,G$31)/1000</f>
        <v>0.055</v>
      </c>
      <c r="H50" s="12" t="n">
        <f aca="false">SUMIFS(관세청_생산품유형별_국가!$K:$K,관세청_생산품유형별_국가!$B:$B,$B50,관세청_생산품유형별_국가!$D:$D,$C50,관세청_생산품유형별_국가!$C:$C,H$31)/1000</f>
        <v>0.078</v>
      </c>
      <c r="I50" s="12" t="n">
        <f aca="false">SUMIFS(관세청_생산품유형별_국가!$K:$K,관세청_생산품유형별_국가!$B:$B,$B50,관세청_생산품유형별_국가!$D:$D,$C50,관세청_생산품유형별_국가!$C:$C,I$31)/1000</f>
        <v>0.08</v>
      </c>
      <c r="J50" s="12" t="n">
        <f aca="false">SUMIFS(관세청_생산품유형별_국가!$K:$K,관세청_생산품유형별_국가!$B:$B,$B50,관세청_생산품유형별_국가!$D:$D,$C50,관세청_생산품유형별_국가!$C:$C,J$31)/1000</f>
        <v>0.066</v>
      </c>
      <c r="K50" s="12" t="n">
        <f aca="false">SUMIFS(관세청_생산품유형별_국가!$K:$K,관세청_생산품유형별_국가!$B:$B,$B50,관세청_생산품유형별_국가!$D:$D,$C50,관세청_생산품유형별_국가!$C:$C,K$31)/1000</f>
        <v>0.512</v>
      </c>
    </row>
    <row r="51" customFormat="false" ht="15" hidden="false" customHeight="false" outlineLevel="0" collapsed="false">
      <c r="A51" s="3" t="s">
        <v>1277</v>
      </c>
      <c r="B51" s="2" t="s">
        <v>1278</v>
      </c>
      <c r="C51" s="2" t="s">
        <v>1514</v>
      </c>
      <c r="D51" s="3" t="s">
        <v>1515</v>
      </c>
      <c r="E51" s="12" t="n">
        <f aca="false">SUMIFS(관세청_생산품유형별_국가!$K:$K,관세청_생산품유형별_국가!$B:$B,$B51,관세청_생산품유형별_국가!$D:$D,$C51,관세청_생산품유형별_국가!$C:$C,E$31)/1000</f>
        <v>0</v>
      </c>
      <c r="F51" s="12" t="n">
        <f aca="false">SUMIFS(관세청_생산품유형별_국가!$K:$K,관세청_생산품유형별_국가!$B:$B,$B51,관세청_생산품유형별_국가!$D:$D,$C51,관세청_생산품유형별_국가!$C:$C,F$31)/1000</f>
        <v>0</v>
      </c>
      <c r="G51" s="12" t="n">
        <f aca="false">SUMIFS(관세청_생산품유형별_국가!$K:$K,관세청_생산품유형별_국가!$B:$B,$B51,관세청_생산품유형별_국가!$D:$D,$C51,관세청_생산품유형별_국가!$C:$C,G$31)/1000</f>
        <v>0</v>
      </c>
      <c r="H51" s="12" t="n">
        <f aca="false">SUMIFS(관세청_생산품유형별_국가!$K:$K,관세청_생산품유형별_국가!$B:$B,$B51,관세청_생산품유형별_국가!$D:$D,$C51,관세청_생산품유형별_국가!$C:$C,H$31)/1000</f>
        <v>0</v>
      </c>
      <c r="I51" s="12" t="n">
        <f aca="false">SUMIFS(관세청_생산품유형별_국가!$K:$K,관세청_생산품유형별_국가!$B:$B,$B51,관세청_생산품유형별_국가!$D:$D,$C51,관세청_생산품유형별_국가!$C:$C,I$31)/1000</f>
        <v>0</v>
      </c>
      <c r="J51" s="12" t="n">
        <f aca="false">SUMIFS(관세청_생산품유형별_국가!$K:$K,관세청_생산품유형별_국가!$B:$B,$B51,관세청_생산품유형별_국가!$D:$D,$C51,관세청_생산품유형별_국가!$C:$C,J$31)/1000</f>
        <v>0</v>
      </c>
      <c r="K51" s="12" t="n">
        <f aca="false">SUMIFS(관세청_생산품유형별_국가!$K:$K,관세청_생산품유형별_국가!$B:$B,$B51,관세청_생산품유형별_국가!$D:$D,$C51,관세청_생산품유형별_국가!$C:$C,K$31)/1000</f>
        <v>0</v>
      </c>
    </row>
    <row r="52" customFormat="false" ht="15" hidden="false" customHeight="false" outlineLevel="0" collapsed="false">
      <c r="A52" s="3" t="s">
        <v>1358</v>
      </c>
      <c r="B52" s="2" t="s">
        <v>1359</v>
      </c>
      <c r="C52" s="2" t="s">
        <v>1508</v>
      </c>
      <c r="D52" s="3" t="s">
        <v>1509</v>
      </c>
      <c r="E52" s="12" t="n">
        <f aca="false">SUMIFS(관세청_생산품유형별_국가!$K:$K,관세청_생산품유형별_국가!$B:$B,$B52,관세청_생산품유형별_국가!$D:$D,$C52,관세청_생산품유형별_국가!$C:$C,E$31)/1000</f>
        <v>0</v>
      </c>
      <c r="F52" s="12" t="n">
        <f aca="false">SUMIFS(관세청_생산품유형별_국가!$K:$K,관세청_생산품유형별_국가!$B:$B,$B52,관세청_생산품유형별_국가!$D:$D,$C52,관세청_생산품유형별_국가!$C:$C,F$31)/1000</f>
        <v>0</v>
      </c>
      <c r="G52" s="12" t="n">
        <f aca="false">SUMIFS(관세청_생산품유형별_국가!$K:$K,관세청_생산품유형별_국가!$B:$B,$B52,관세청_생산품유형별_국가!$D:$D,$C52,관세청_생산품유형별_국가!$C:$C,G$31)/1000</f>
        <v>0</v>
      </c>
      <c r="H52" s="12" t="n">
        <f aca="false">SUMIFS(관세청_생산품유형별_국가!$K:$K,관세청_생산품유형별_국가!$B:$B,$B52,관세청_생산품유형별_국가!$D:$D,$C52,관세청_생산품유형별_국가!$C:$C,H$31)/1000</f>
        <v>0</v>
      </c>
      <c r="I52" s="12" t="n">
        <f aca="false">SUMIFS(관세청_생산품유형별_국가!$K:$K,관세청_생산품유형별_국가!$B:$B,$B52,관세청_생산품유형별_국가!$D:$D,$C52,관세청_생산품유형별_국가!$C:$C,I$31)/1000</f>
        <v>0</v>
      </c>
      <c r="J52" s="12" t="n">
        <f aca="false">SUMIFS(관세청_생산품유형별_국가!$K:$K,관세청_생산품유형별_국가!$B:$B,$B52,관세청_생산품유형별_국가!$D:$D,$C52,관세청_생산품유형별_국가!$C:$C,J$31)/1000</f>
        <v>0</v>
      </c>
      <c r="K52" s="12" t="n">
        <f aca="false">SUMIFS(관세청_생산품유형별_국가!$K:$K,관세청_생산품유형별_국가!$B:$B,$B52,관세청_생산품유형별_국가!$D:$D,$C52,관세청_생산품유형별_국가!$C:$C,K$31)/1000</f>
        <v>0</v>
      </c>
    </row>
    <row r="53" customFormat="false" ht="15" hidden="false" customHeight="false" outlineLevel="0" collapsed="false">
      <c r="A53" s="3" t="s">
        <v>1358</v>
      </c>
      <c r="B53" s="2" t="s">
        <v>1359</v>
      </c>
      <c r="C53" s="2" t="s">
        <v>1510</v>
      </c>
      <c r="D53" s="3" t="s">
        <v>1511</v>
      </c>
      <c r="E53" s="12" t="n">
        <f aca="false">SUMIFS(관세청_생산품유형별_국가!$K:$K,관세청_생산품유형별_국가!$B:$B,$B53,관세청_생산품유형별_국가!$D:$D,$C53,관세청_생산품유형별_국가!$C:$C,E$31)/1000</f>
        <v>0</v>
      </c>
      <c r="F53" s="12" t="n">
        <f aca="false">SUMIFS(관세청_생산품유형별_국가!$K:$K,관세청_생산품유형별_국가!$B:$B,$B53,관세청_생산품유형별_국가!$D:$D,$C53,관세청_생산품유형별_국가!$C:$C,F$31)/1000</f>
        <v>0</v>
      </c>
      <c r="G53" s="12" t="n">
        <f aca="false">SUMIFS(관세청_생산품유형별_국가!$K:$K,관세청_생산품유형별_국가!$B:$B,$B53,관세청_생산품유형별_국가!$D:$D,$C53,관세청_생산품유형별_국가!$C:$C,G$31)/1000</f>
        <v>0.12</v>
      </c>
      <c r="H53" s="12" t="n">
        <f aca="false">SUMIFS(관세청_생산품유형별_국가!$K:$K,관세청_생산품유형별_국가!$B:$B,$B53,관세청_생산품유형별_국가!$D:$D,$C53,관세청_생산품유형별_국가!$C:$C,H$31)/1000</f>
        <v>0.209</v>
      </c>
      <c r="I53" s="12" t="n">
        <f aca="false">SUMIFS(관세청_생산품유형별_국가!$K:$K,관세청_생산품유형별_국가!$B:$B,$B53,관세청_생산품유형별_국가!$D:$D,$C53,관세청_생산품유형별_국가!$C:$C,I$31)/1000</f>
        <v>0.286</v>
      </c>
      <c r="J53" s="12" t="n">
        <f aca="false">SUMIFS(관세청_생산품유형별_국가!$K:$K,관세청_생산품유형별_국가!$B:$B,$B53,관세청_생산품유형별_국가!$D:$D,$C53,관세청_생산품유형별_국가!$C:$C,J$31)/1000</f>
        <v>0.439</v>
      </c>
      <c r="K53" s="12" t="n">
        <f aca="false">SUMIFS(관세청_생산품유형별_국가!$K:$K,관세청_생산품유형별_국가!$B:$B,$B53,관세청_생산품유형별_국가!$D:$D,$C53,관세청_생산품유형별_국가!$C:$C,K$31)/1000</f>
        <v>0.479</v>
      </c>
    </row>
    <row r="54" customFormat="false" ht="15" hidden="false" customHeight="false" outlineLevel="0" collapsed="false">
      <c r="A54" s="3" t="s">
        <v>1358</v>
      </c>
      <c r="B54" s="2" t="s">
        <v>1359</v>
      </c>
      <c r="C54" s="2" t="s">
        <v>1512</v>
      </c>
      <c r="D54" s="3" t="s">
        <v>1513</v>
      </c>
      <c r="E54" s="12" t="n">
        <f aca="false">SUMIFS(관세청_생산품유형별_국가!$K:$K,관세청_생산품유형별_국가!$B:$B,$B54,관세청_생산품유형별_국가!$D:$D,$C54,관세청_생산품유형별_국가!$C:$C,E$31)/1000</f>
        <v>0</v>
      </c>
      <c r="F54" s="12" t="n">
        <f aca="false">SUMIFS(관세청_생산품유형별_국가!$K:$K,관세청_생산품유형별_국가!$B:$B,$B54,관세청_생산품유형별_국가!$D:$D,$C54,관세청_생산품유형별_국가!$C:$C,F$31)/1000</f>
        <v>0</v>
      </c>
      <c r="G54" s="12" t="n">
        <f aca="false">SUMIFS(관세청_생산품유형별_국가!$K:$K,관세청_생산품유형별_국가!$B:$B,$B54,관세청_생산품유형별_국가!$D:$D,$C54,관세청_생산품유형별_국가!$C:$C,G$31)/1000</f>
        <v>0.011</v>
      </c>
      <c r="H54" s="12" t="n">
        <f aca="false">SUMIFS(관세청_생산품유형별_국가!$K:$K,관세청_생산품유형별_국가!$B:$B,$B54,관세청_생산품유형별_국가!$D:$D,$C54,관세청_생산품유형별_국가!$C:$C,H$31)/1000</f>
        <v>0.008</v>
      </c>
      <c r="I54" s="12" t="n">
        <f aca="false">SUMIFS(관세청_생산품유형별_국가!$K:$K,관세청_생산품유형별_국가!$B:$B,$B54,관세청_생산품유형별_국가!$D:$D,$C54,관세청_생산품유형별_국가!$C:$C,I$31)/1000</f>
        <v>0.031</v>
      </c>
      <c r="J54" s="12" t="n">
        <f aca="false">SUMIFS(관세청_생산품유형별_국가!$K:$K,관세청_생산품유형별_국가!$B:$B,$B54,관세청_생산품유형별_국가!$D:$D,$C54,관세청_생산품유형별_국가!$C:$C,J$31)/1000</f>
        <v>0.006</v>
      </c>
      <c r="K54" s="12" t="n">
        <f aca="false">SUMIFS(관세청_생산품유형별_국가!$K:$K,관세청_생산품유형별_국가!$B:$B,$B54,관세청_생산품유형별_국가!$D:$D,$C54,관세청_생산품유형별_국가!$C:$C,K$31)/1000</f>
        <v>0.004</v>
      </c>
    </row>
    <row r="55" customFormat="false" ht="15" hidden="false" customHeight="false" outlineLevel="0" collapsed="false">
      <c r="A55" s="3" t="s">
        <v>1358</v>
      </c>
      <c r="B55" s="2" t="s">
        <v>1359</v>
      </c>
      <c r="C55" s="2" t="s">
        <v>1514</v>
      </c>
      <c r="D55" s="3" t="s">
        <v>1515</v>
      </c>
      <c r="E55" s="12" t="n">
        <f aca="false">SUMIFS(관세청_생산품유형별_국가!$K:$K,관세청_생산품유형별_국가!$B:$B,$B55,관세청_생산품유형별_국가!$D:$D,$C55,관세청_생산품유형별_국가!$C:$C,E$31)/1000</f>
        <v>0</v>
      </c>
      <c r="F55" s="12" t="n">
        <f aca="false">SUMIFS(관세청_생산품유형별_국가!$K:$K,관세청_생산품유형별_국가!$B:$B,$B55,관세청_생산품유형별_국가!$D:$D,$C55,관세청_생산품유형별_국가!$C:$C,F$31)/1000</f>
        <v>0</v>
      </c>
      <c r="G55" s="12" t="n">
        <f aca="false">SUMIFS(관세청_생산품유형별_국가!$K:$K,관세청_생산품유형별_국가!$B:$B,$B55,관세청_생산품유형별_국가!$D:$D,$C55,관세청_생산품유형별_국가!$C:$C,G$31)/1000</f>
        <v>0</v>
      </c>
      <c r="H55" s="12" t="n">
        <f aca="false">SUMIFS(관세청_생산품유형별_국가!$K:$K,관세청_생산품유형별_국가!$B:$B,$B55,관세청_생산품유형별_국가!$D:$D,$C55,관세청_생산품유형별_국가!$C:$C,H$31)/1000</f>
        <v>0</v>
      </c>
      <c r="I55" s="12" t="n">
        <f aca="false">SUMIFS(관세청_생산품유형별_국가!$K:$K,관세청_생산품유형별_국가!$B:$B,$B55,관세청_생산품유형별_국가!$D:$D,$C55,관세청_생산품유형별_국가!$C:$C,I$31)/1000</f>
        <v>0</v>
      </c>
      <c r="J55" s="12" t="n">
        <f aca="false">SUMIFS(관세청_생산품유형별_국가!$K:$K,관세청_생산품유형별_국가!$B:$B,$B55,관세청_생산품유형별_국가!$D:$D,$C55,관세청_생산품유형별_국가!$C:$C,J$31)/1000</f>
        <v>0</v>
      </c>
      <c r="K55" s="12" t="n">
        <f aca="false">SUMIFS(관세청_생산품유형별_국가!$K:$K,관세청_생산품유형별_국가!$B:$B,$B55,관세청_생산품유형별_국가!$D:$D,$C55,관세청_생산품유형별_국가!$C:$C,K$31)/1000</f>
        <v>0</v>
      </c>
    </row>
    <row r="57" customFormat="false" ht="15" hidden="false" customHeight="false" outlineLevel="0" collapsed="false">
      <c r="A57" s="6" t="s">
        <v>1444</v>
      </c>
    </row>
    <row r="58" customFormat="false" ht="15" hidden="false" customHeight="false" outlineLevel="0" collapsed="false">
      <c r="A58" s="18" t="s">
        <v>68</v>
      </c>
      <c r="B58" s="18" t="s">
        <v>69</v>
      </c>
      <c r="C58" s="18" t="s">
        <v>1503</v>
      </c>
      <c r="D58" s="18" t="s">
        <v>1504</v>
      </c>
      <c r="E58" s="18" t="n">
        <v>2020</v>
      </c>
      <c r="F58" s="18" t="n">
        <v>2021</v>
      </c>
      <c r="G58" s="18" t="n">
        <v>2022</v>
      </c>
      <c r="H58" s="18" t="n">
        <v>2023</v>
      </c>
      <c r="I58" s="18" t="n">
        <v>2024</v>
      </c>
      <c r="J58" s="18" t="n">
        <v>2025</v>
      </c>
      <c r="K58" s="18" t="n">
        <v>2026</v>
      </c>
    </row>
    <row r="59" customFormat="false" ht="15" hidden="false" customHeight="false" outlineLevel="0" collapsed="false">
      <c r="A59" s="3" t="s">
        <v>95</v>
      </c>
      <c r="B59" s="2" t="s">
        <v>96</v>
      </c>
      <c r="C59" s="2" t="s">
        <v>1508</v>
      </c>
      <c r="D59" s="3" t="s">
        <v>1509</v>
      </c>
      <c r="E59" s="11" t="n">
        <f aca="false">SUMIFS(관세청_생산품유형별_국가!$N:$N,관세청_생산품유형별_국가!$B:$B,$B59,관세청_생산품유형별_국가!$D:$D,$C59,관세청_생산품유형별_국가!$C:$C,E$58)/1000</f>
        <v>0</v>
      </c>
      <c r="F59" s="11" t="n">
        <f aca="false">SUMIFS(관세청_생산품유형별_국가!$N:$N,관세청_생산품유형별_국가!$B:$B,$B59,관세청_생산품유형별_국가!$D:$D,$C59,관세청_생산품유형별_국가!$C:$C,F$58)/1000</f>
        <v>0</v>
      </c>
      <c r="G59" s="11" t="n">
        <f aca="false">SUMIFS(관세청_생산품유형별_국가!$N:$N,관세청_생산품유형별_국가!$B:$B,$B59,관세청_생산품유형별_국가!$D:$D,$C59,관세청_생산품유형별_국가!$C:$C,G$58)/1000</f>
        <v>0</v>
      </c>
      <c r="H59" s="11" t="n">
        <f aca="false">SUMIFS(관세청_생산품유형별_국가!$N:$N,관세청_생산품유형별_국가!$B:$B,$B59,관세청_생산품유형별_국가!$D:$D,$C59,관세청_생산품유형별_국가!$C:$C,H$58)/1000</f>
        <v>0</v>
      </c>
      <c r="I59" s="11" t="n">
        <f aca="false">SUMIFS(관세청_생산품유형별_국가!$N:$N,관세청_생산품유형별_국가!$B:$B,$B59,관세청_생산품유형별_국가!$D:$D,$C59,관세청_생산품유형별_국가!$C:$C,I$58)/1000</f>
        <v>0</v>
      </c>
      <c r="J59" s="11" t="n">
        <f aca="false">SUMIFS(관세청_생산품유형별_국가!$N:$N,관세청_생산품유형별_국가!$B:$B,$B59,관세청_생산품유형별_국가!$D:$D,$C59,관세청_생산품유형별_국가!$C:$C,J$58)/1000</f>
        <v>6.225</v>
      </c>
      <c r="K59" s="11" t="n">
        <f aca="false">SUMIFS(관세청_생산품유형별_국가!$N:$N,관세청_생산품유형별_국가!$B:$B,$B59,관세청_생산품유형별_국가!$D:$D,$C59,관세청_생산품유형별_국가!$C:$C,K$58)/1000</f>
        <v>0</v>
      </c>
    </row>
    <row r="60" customFormat="false" ht="15" hidden="false" customHeight="false" outlineLevel="0" collapsed="false">
      <c r="A60" s="3" t="s">
        <v>95</v>
      </c>
      <c r="B60" s="2" t="s">
        <v>96</v>
      </c>
      <c r="C60" s="2" t="s">
        <v>1510</v>
      </c>
      <c r="D60" s="3" t="s">
        <v>1511</v>
      </c>
      <c r="E60" s="11" t="n">
        <f aca="false">SUMIFS(관세청_생산품유형별_국가!$N:$N,관세청_생산품유형별_국가!$B:$B,$B60,관세청_생산품유형별_국가!$D:$D,$C60,관세청_생산품유형별_국가!$C:$C,E$58)/1000</f>
        <v>76.967</v>
      </c>
      <c r="F60" s="11" t="n">
        <f aca="false">SUMIFS(관세청_생산품유형별_국가!$N:$N,관세청_생산품유형별_국가!$B:$B,$B60,관세청_생산품유형별_국가!$D:$D,$C60,관세청_생산품유형별_국가!$C:$C,F$58)/1000</f>
        <v>55.723</v>
      </c>
      <c r="G60" s="11" t="n">
        <f aca="false">SUMIFS(관세청_생산품유형별_국가!$N:$N,관세청_생산품유형별_국가!$B:$B,$B60,관세청_생산품유형별_국가!$D:$D,$C60,관세청_생산품유형별_국가!$C:$C,G$58)/1000</f>
        <v>269.051</v>
      </c>
      <c r="H60" s="11" t="n">
        <f aca="false">SUMIFS(관세청_생산품유형별_국가!$N:$N,관세청_생산품유형별_국가!$B:$B,$B60,관세청_생산품유형별_국가!$D:$D,$C60,관세청_생산품유형별_국가!$C:$C,H$58)/1000</f>
        <v>66.53</v>
      </c>
      <c r="I60" s="11" t="n">
        <f aca="false">SUMIFS(관세청_생산품유형별_국가!$N:$N,관세청_생산품유형별_국가!$B:$B,$B60,관세청_생산품유형별_국가!$D:$D,$C60,관세청_생산품유형별_국가!$C:$C,I$58)/1000</f>
        <v>2182.22</v>
      </c>
      <c r="J60" s="11" t="n">
        <f aca="false">SUMIFS(관세청_생산품유형별_국가!$N:$N,관세청_생산품유형별_국가!$B:$B,$B60,관세청_생산품유형별_국가!$D:$D,$C60,관세청_생산품유형별_국가!$C:$C,J$58)/1000</f>
        <v>111.757</v>
      </c>
      <c r="K60" s="11" t="n">
        <f aca="false">SUMIFS(관세청_생산품유형별_국가!$N:$N,관세청_생산품유형별_국가!$B:$B,$B60,관세청_생산품유형별_국가!$D:$D,$C60,관세청_생산품유형별_국가!$C:$C,K$58)/1000</f>
        <v>0</v>
      </c>
    </row>
    <row r="61" customFormat="false" ht="15" hidden="false" customHeight="false" outlineLevel="0" collapsed="false">
      <c r="A61" s="3" t="s">
        <v>95</v>
      </c>
      <c r="B61" s="2" t="s">
        <v>96</v>
      </c>
      <c r="C61" s="2" t="s">
        <v>1512</v>
      </c>
      <c r="D61" s="3" t="s">
        <v>1513</v>
      </c>
      <c r="E61" s="11" t="n">
        <f aca="false">SUMIFS(관세청_생산품유형별_국가!$N:$N,관세청_생산품유형별_국가!$B:$B,$B61,관세청_생산품유형별_국가!$D:$D,$C61,관세청_생산품유형별_국가!$C:$C,E$58)/1000</f>
        <v>8457.974</v>
      </c>
      <c r="F61" s="11" t="n">
        <f aca="false">SUMIFS(관세청_생산품유형별_국가!$N:$N,관세청_생산품유형별_국가!$B:$B,$B61,관세청_생산품유형별_국가!$D:$D,$C61,관세청_생산품유형별_국가!$C:$C,F$58)/1000</f>
        <v>14273.294</v>
      </c>
      <c r="G61" s="11" t="n">
        <f aca="false">SUMIFS(관세청_생산품유형별_국가!$N:$N,관세청_생산품유형별_국가!$B:$B,$B61,관세청_생산품유형별_국가!$D:$D,$C61,관세청_생산품유형별_국가!$C:$C,G$58)/1000</f>
        <v>16980.276</v>
      </c>
      <c r="H61" s="11" t="n">
        <f aca="false">SUMIFS(관세청_생산품유형별_국가!$N:$N,관세청_생산품유형별_국가!$B:$B,$B61,관세청_생산품유형별_국가!$D:$D,$C61,관세청_생산품유형별_국가!$C:$C,H$58)/1000</f>
        <v>9155.108</v>
      </c>
      <c r="I61" s="11" t="n">
        <f aca="false">SUMIFS(관세청_생산품유형별_국가!$N:$N,관세청_생산품유형별_국가!$B:$B,$B61,관세청_생산품유형별_국가!$D:$D,$C61,관세청_생산품유형별_국가!$C:$C,I$58)/1000</f>
        <v>15883.495</v>
      </c>
      <c r="J61" s="11" t="n">
        <f aca="false">SUMIFS(관세청_생산품유형별_국가!$N:$N,관세청_생산품유형별_국가!$B:$B,$B61,관세청_생산품유형별_국가!$D:$D,$C61,관세청_생산품유형별_국가!$C:$C,J$58)/1000</f>
        <v>9510.873</v>
      </c>
      <c r="K61" s="11" t="n">
        <f aca="false">SUMIFS(관세청_생산품유형별_국가!$N:$N,관세청_생산품유형별_국가!$B:$B,$B61,관세청_생산품유형별_국가!$D:$D,$C61,관세청_생산품유형별_국가!$C:$C,K$58)/1000</f>
        <v>3594.523</v>
      </c>
    </row>
    <row r="62" customFormat="false" ht="15" hidden="false" customHeight="false" outlineLevel="0" collapsed="false">
      <c r="A62" s="3" t="s">
        <v>95</v>
      </c>
      <c r="B62" s="2" t="s">
        <v>96</v>
      </c>
      <c r="C62" s="2" t="s">
        <v>1514</v>
      </c>
      <c r="D62" s="3" t="s">
        <v>1515</v>
      </c>
      <c r="E62" s="11" t="n">
        <f aca="false">SUMIFS(관세청_생산품유형별_국가!$N:$N,관세청_생산품유형별_국가!$B:$B,$B62,관세청_생산품유형별_국가!$D:$D,$C62,관세청_생산품유형별_국가!$C:$C,E$58)/1000</f>
        <v>9406.653</v>
      </c>
      <c r="F62" s="11" t="n">
        <f aca="false">SUMIFS(관세청_생산품유형별_국가!$N:$N,관세청_생산품유형별_국가!$B:$B,$B62,관세청_생산품유형별_국가!$D:$D,$C62,관세청_생산품유형별_국가!$C:$C,F$58)/1000</f>
        <v>11625.629</v>
      </c>
      <c r="G62" s="11" t="n">
        <f aca="false">SUMIFS(관세청_생산품유형별_국가!$N:$N,관세청_생산품유형별_국가!$B:$B,$B62,관세청_생산품유형별_국가!$D:$D,$C62,관세청_생산품유형별_국가!$C:$C,G$58)/1000</f>
        <v>12425.794</v>
      </c>
      <c r="H62" s="11" t="n">
        <f aca="false">SUMIFS(관세청_생산품유형별_국가!$N:$N,관세청_생산품유형별_국가!$B:$B,$B62,관세청_생산품유형별_국가!$D:$D,$C62,관세청_생산품유형별_국가!$C:$C,H$58)/1000</f>
        <v>14415.194</v>
      </c>
      <c r="I62" s="11" t="n">
        <f aca="false">SUMIFS(관세청_생산품유형별_국가!$N:$N,관세청_생산품유형별_국가!$B:$B,$B62,관세청_생산품유형별_국가!$D:$D,$C62,관세청_생산품유형별_국가!$C:$C,I$58)/1000</f>
        <v>20552.578</v>
      </c>
      <c r="J62" s="11" t="n">
        <f aca="false">SUMIFS(관세청_생산품유형별_국가!$N:$N,관세청_생산품유형별_국가!$B:$B,$B62,관세청_생산품유형별_국가!$D:$D,$C62,관세청_생산품유형별_국가!$C:$C,J$58)/1000</f>
        <v>18247.639</v>
      </c>
      <c r="K62" s="11" t="n">
        <f aca="false">SUMIFS(관세청_생산품유형별_국가!$N:$N,관세청_생산품유형별_국가!$B:$B,$B62,관세청_생산품유형별_국가!$D:$D,$C62,관세청_생산품유형별_국가!$C:$C,K$58)/1000</f>
        <v>25724.065</v>
      </c>
    </row>
    <row r="63" customFormat="false" ht="15" hidden="false" customHeight="false" outlineLevel="0" collapsed="false">
      <c r="A63" s="3" t="s">
        <v>517</v>
      </c>
      <c r="B63" s="2" t="s">
        <v>518</v>
      </c>
      <c r="C63" s="2" t="s">
        <v>1508</v>
      </c>
      <c r="D63" s="3" t="s">
        <v>1509</v>
      </c>
      <c r="E63" s="11" t="n">
        <f aca="false">SUMIFS(관세청_생산품유형별_국가!$N:$N,관세청_생산품유형별_국가!$B:$B,$B63,관세청_생산품유형별_국가!$D:$D,$C63,관세청_생산품유형별_국가!$C:$C,E$58)/1000</f>
        <v>0</v>
      </c>
      <c r="F63" s="11" t="n">
        <f aca="false">SUMIFS(관세청_생산품유형별_국가!$N:$N,관세청_생산품유형별_국가!$B:$B,$B63,관세청_생산품유형별_국가!$D:$D,$C63,관세청_생산품유형별_국가!$C:$C,F$58)/1000</f>
        <v>0</v>
      </c>
      <c r="G63" s="11" t="n">
        <f aca="false">SUMIFS(관세청_생산품유형별_국가!$N:$N,관세청_생산품유형별_국가!$B:$B,$B63,관세청_생산품유형별_국가!$D:$D,$C63,관세청_생산품유형별_국가!$C:$C,G$58)/1000</f>
        <v>0</v>
      </c>
      <c r="H63" s="11" t="n">
        <f aca="false">SUMIFS(관세청_생산품유형별_국가!$N:$N,관세청_생산품유형별_국가!$B:$B,$B63,관세청_생산품유형별_국가!$D:$D,$C63,관세청_생산품유형별_국가!$C:$C,H$58)/1000</f>
        <v>0</v>
      </c>
      <c r="I63" s="11" t="n">
        <f aca="false">SUMIFS(관세청_생산품유형별_국가!$N:$N,관세청_생산품유형별_국가!$B:$B,$B63,관세청_생산품유형별_국가!$D:$D,$C63,관세청_생산품유형별_국가!$C:$C,I$58)/1000</f>
        <v>0.7</v>
      </c>
      <c r="J63" s="11" t="n">
        <f aca="false">SUMIFS(관세청_생산품유형별_국가!$N:$N,관세청_생산품유형별_국가!$B:$B,$B63,관세청_생산품유형별_국가!$D:$D,$C63,관세청_생산품유형별_국가!$C:$C,J$58)/1000</f>
        <v>0</v>
      </c>
      <c r="K63" s="11" t="n">
        <f aca="false">SUMIFS(관세청_생산품유형별_국가!$N:$N,관세청_생산품유형별_국가!$B:$B,$B63,관세청_생산품유형별_국가!$D:$D,$C63,관세청_생산품유형별_국가!$C:$C,K$58)/1000</f>
        <v>0.506</v>
      </c>
    </row>
    <row r="64" customFormat="false" ht="15" hidden="false" customHeight="false" outlineLevel="0" collapsed="false">
      <c r="A64" s="3" t="s">
        <v>517</v>
      </c>
      <c r="B64" s="2" t="s">
        <v>518</v>
      </c>
      <c r="C64" s="2" t="s">
        <v>1510</v>
      </c>
      <c r="D64" s="3" t="s">
        <v>1511</v>
      </c>
      <c r="E64" s="11" t="n">
        <f aca="false">SUMIFS(관세청_생산품유형별_국가!$N:$N,관세청_생산품유형별_국가!$B:$B,$B64,관세청_생산품유형별_국가!$D:$D,$C64,관세청_생산품유형별_국가!$C:$C,E$58)/1000</f>
        <v>2359.506</v>
      </c>
      <c r="F64" s="11" t="n">
        <f aca="false">SUMIFS(관세청_생산품유형별_국가!$N:$N,관세청_생산품유형별_국가!$B:$B,$B64,관세청_생산품유형별_국가!$D:$D,$C64,관세청_생산품유형별_국가!$C:$C,F$58)/1000</f>
        <v>4616.073</v>
      </c>
      <c r="G64" s="11" t="n">
        <f aca="false">SUMIFS(관세청_생산품유형별_국가!$N:$N,관세청_생산품유형별_국가!$B:$B,$B64,관세청_생산품유형별_국가!$D:$D,$C64,관세청_생산품유형별_국가!$C:$C,G$58)/1000</f>
        <v>1331.273</v>
      </c>
      <c r="H64" s="11" t="n">
        <f aca="false">SUMIFS(관세청_생산품유형별_국가!$N:$N,관세청_생산품유형별_국가!$B:$B,$B64,관세청_생산품유형별_국가!$D:$D,$C64,관세청_생산품유형별_국가!$C:$C,H$58)/1000</f>
        <v>1838.871</v>
      </c>
      <c r="I64" s="11" t="n">
        <f aca="false">SUMIFS(관세청_생산품유형별_국가!$N:$N,관세청_생산품유형별_국가!$B:$B,$B64,관세청_생산품유형별_국가!$D:$D,$C64,관세청_생산품유형별_국가!$C:$C,I$58)/1000</f>
        <v>5664.907</v>
      </c>
      <c r="J64" s="11" t="n">
        <f aca="false">SUMIFS(관세청_생산품유형별_국가!$N:$N,관세청_생산품유형별_국가!$B:$B,$B64,관세청_생산품유형별_국가!$D:$D,$C64,관세청_생산품유형별_국가!$C:$C,J$58)/1000</f>
        <v>5480.645</v>
      </c>
      <c r="K64" s="11" t="n">
        <f aca="false">SUMIFS(관세청_생산품유형별_국가!$N:$N,관세청_생산품유형별_국가!$B:$B,$B64,관세청_생산품유형별_국가!$D:$D,$C64,관세청_생산품유형별_국가!$C:$C,K$58)/1000</f>
        <v>4535.935</v>
      </c>
    </row>
    <row r="65" customFormat="false" ht="15" hidden="false" customHeight="false" outlineLevel="0" collapsed="false">
      <c r="A65" s="3" t="s">
        <v>517</v>
      </c>
      <c r="B65" s="2" t="s">
        <v>518</v>
      </c>
      <c r="C65" s="2" t="s">
        <v>1512</v>
      </c>
      <c r="D65" s="3" t="s">
        <v>1513</v>
      </c>
      <c r="E65" s="11" t="n">
        <f aca="false">SUMIFS(관세청_생산품유형별_국가!$N:$N,관세청_생산품유형별_국가!$B:$B,$B65,관세청_생산품유형별_국가!$D:$D,$C65,관세청_생산품유형별_국가!$C:$C,E$58)/1000</f>
        <v>0</v>
      </c>
      <c r="F65" s="11" t="n">
        <f aca="false">SUMIFS(관세청_생산품유형별_국가!$N:$N,관세청_생산품유형별_국가!$B:$B,$B65,관세청_생산품유형별_국가!$D:$D,$C65,관세청_생산품유형별_국가!$C:$C,F$58)/1000</f>
        <v>0</v>
      </c>
      <c r="G65" s="11" t="n">
        <f aca="false">SUMIFS(관세청_생산품유형별_국가!$N:$N,관세청_생산품유형별_국가!$B:$B,$B65,관세청_생산품유형별_국가!$D:$D,$C65,관세청_생산품유형별_국가!$C:$C,G$58)/1000</f>
        <v>0</v>
      </c>
      <c r="H65" s="11" t="n">
        <f aca="false">SUMIFS(관세청_생산품유형별_국가!$N:$N,관세청_생산품유형별_국가!$B:$B,$B65,관세청_생산품유형별_국가!$D:$D,$C65,관세청_생산품유형별_국가!$C:$C,H$58)/1000</f>
        <v>0</v>
      </c>
      <c r="I65" s="11" t="n">
        <f aca="false">SUMIFS(관세청_생산품유형별_국가!$N:$N,관세청_생산품유형별_국가!$B:$B,$B65,관세청_생산품유형별_국가!$D:$D,$C65,관세청_생산품유형별_국가!$C:$C,I$58)/1000</f>
        <v>0</v>
      </c>
      <c r="J65" s="11" t="n">
        <f aca="false">SUMIFS(관세청_생산품유형별_국가!$N:$N,관세청_생산품유형별_국가!$B:$B,$B65,관세청_생산품유형별_국가!$D:$D,$C65,관세청_생산품유형별_국가!$C:$C,J$58)/1000</f>
        <v>0</v>
      </c>
      <c r="K65" s="11" t="n">
        <f aca="false">SUMIFS(관세청_생산품유형별_국가!$N:$N,관세청_생산품유형별_국가!$B:$B,$B65,관세청_생산품유형별_국가!$D:$D,$C65,관세청_생산품유형별_국가!$C:$C,K$58)/1000</f>
        <v>0</v>
      </c>
    </row>
    <row r="66" customFormat="false" ht="15" hidden="false" customHeight="false" outlineLevel="0" collapsed="false">
      <c r="A66" s="3" t="s">
        <v>517</v>
      </c>
      <c r="B66" s="2" t="s">
        <v>518</v>
      </c>
      <c r="C66" s="2" t="s">
        <v>1514</v>
      </c>
      <c r="D66" s="3" t="s">
        <v>1515</v>
      </c>
      <c r="E66" s="11" t="n">
        <f aca="false">SUMIFS(관세청_생산품유형별_국가!$N:$N,관세청_생산품유형별_국가!$B:$B,$B66,관세청_생산품유형별_국가!$D:$D,$C66,관세청_생산품유형별_국가!$C:$C,E$58)/1000</f>
        <v>0</v>
      </c>
      <c r="F66" s="11" t="n">
        <f aca="false">SUMIFS(관세청_생산품유형별_국가!$N:$N,관세청_생산품유형별_국가!$B:$B,$B66,관세청_생산품유형별_국가!$D:$D,$C66,관세청_생산품유형별_국가!$C:$C,F$58)/1000</f>
        <v>0</v>
      </c>
      <c r="G66" s="11" t="n">
        <f aca="false">SUMIFS(관세청_생산품유형별_국가!$N:$N,관세청_생산품유형별_국가!$B:$B,$B66,관세청_생산품유형별_국가!$D:$D,$C66,관세청_생산품유형별_국가!$C:$C,G$58)/1000</f>
        <v>0</v>
      </c>
      <c r="H66" s="11" t="n">
        <f aca="false">SUMIFS(관세청_생산품유형별_국가!$N:$N,관세청_생산품유형별_국가!$B:$B,$B66,관세청_생산품유형별_국가!$D:$D,$C66,관세청_생산품유형별_국가!$C:$C,H$58)/1000</f>
        <v>0</v>
      </c>
      <c r="I66" s="11" t="n">
        <f aca="false">SUMIFS(관세청_생산품유형별_국가!$N:$N,관세청_생산품유형별_국가!$B:$B,$B66,관세청_생산품유형별_국가!$D:$D,$C66,관세청_생산품유형별_국가!$C:$C,I$58)/1000</f>
        <v>0</v>
      </c>
      <c r="J66" s="11" t="n">
        <f aca="false">SUMIFS(관세청_생산품유형별_국가!$N:$N,관세청_생산품유형별_국가!$B:$B,$B66,관세청_생산품유형별_국가!$D:$D,$C66,관세청_생산품유형별_국가!$C:$C,J$58)/1000</f>
        <v>0</v>
      </c>
      <c r="K66" s="11" t="n">
        <f aca="false">SUMIFS(관세청_생산품유형별_국가!$N:$N,관세청_생산품유형별_국가!$B:$B,$B66,관세청_생산품유형별_국가!$D:$D,$C66,관세청_생산품유형별_국가!$C:$C,K$58)/1000</f>
        <v>0</v>
      </c>
    </row>
    <row r="67" customFormat="false" ht="15" hidden="false" customHeight="false" outlineLevel="0" collapsed="false">
      <c r="A67" s="3" t="s">
        <v>761</v>
      </c>
      <c r="B67" s="2" t="s">
        <v>762</v>
      </c>
      <c r="C67" s="2" t="s">
        <v>1508</v>
      </c>
      <c r="D67" s="3" t="s">
        <v>1509</v>
      </c>
      <c r="E67" s="11" t="n">
        <f aca="false">SUMIFS(관세청_생산품유형별_국가!$N:$N,관세청_생산품유형별_국가!$B:$B,$B67,관세청_생산품유형별_국가!$D:$D,$C67,관세청_생산품유형별_국가!$C:$C,E$58)/1000</f>
        <v>0</v>
      </c>
      <c r="F67" s="11" t="n">
        <f aca="false">SUMIFS(관세청_생산품유형별_국가!$N:$N,관세청_생산품유형별_국가!$B:$B,$B67,관세청_생산품유형별_국가!$D:$D,$C67,관세청_생산품유형별_국가!$C:$C,F$58)/1000</f>
        <v>0</v>
      </c>
      <c r="G67" s="11" t="n">
        <f aca="false">SUMIFS(관세청_생산품유형별_국가!$N:$N,관세청_생산품유형별_국가!$B:$B,$B67,관세청_생산품유형별_국가!$D:$D,$C67,관세청_생산품유형별_국가!$C:$C,G$58)/1000</f>
        <v>0</v>
      </c>
      <c r="H67" s="11" t="n">
        <f aca="false">SUMIFS(관세청_생산품유형별_국가!$N:$N,관세청_생산품유형별_국가!$B:$B,$B67,관세청_생산품유형별_국가!$D:$D,$C67,관세청_생산품유형별_국가!$C:$C,H$58)/1000</f>
        <v>0</v>
      </c>
      <c r="I67" s="11" t="n">
        <f aca="false">SUMIFS(관세청_생산품유형별_국가!$N:$N,관세청_생산품유형별_국가!$B:$B,$B67,관세청_생산품유형별_국가!$D:$D,$C67,관세청_생산품유형별_국가!$C:$C,I$58)/1000</f>
        <v>0</v>
      </c>
      <c r="J67" s="11" t="n">
        <f aca="false">SUMIFS(관세청_생산품유형별_국가!$N:$N,관세청_생산품유형별_국가!$B:$B,$B67,관세청_생산품유형별_국가!$D:$D,$C67,관세청_생산품유형별_국가!$C:$C,J$58)/1000</f>
        <v>0</v>
      </c>
      <c r="K67" s="11" t="n">
        <f aca="false">SUMIFS(관세청_생산품유형별_국가!$N:$N,관세청_생산품유형별_국가!$B:$B,$B67,관세청_생산품유형별_국가!$D:$D,$C67,관세청_생산품유형별_국가!$C:$C,K$58)/1000</f>
        <v>0</v>
      </c>
    </row>
    <row r="68" customFormat="false" ht="15" hidden="false" customHeight="false" outlineLevel="0" collapsed="false">
      <c r="A68" s="3" t="s">
        <v>761</v>
      </c>
      <c r="B68" s="2" t="s">
        <v>762</v>
      </c>
      <c r="C68" s="2" t="s">
        <v>1510</v>
      </c>
      <c r="D68" s="3" t="s">
        <v>1511</v>
      </c>
      <c r="E68" s="11" t="n">
        <f aca="false">SUMIFS(관세청_생산품유형별_국가!$N:$N,관세청_생산품유형별_국가!$B:$B,$B68,관세청_생산품유형별_국가!$D:$D,$C68,관세청_생산품유형별_국가!$C:$C,E$58)/1000</f>
        <v>28254.511</v>
      </c>
      <c r="F68" s="11" t="n">
        <f aca="false">SUMIFS(관세청_생산품유형별_국가!$N:$N,관세청_생산품유형별_국가!$B:$B,$B68,관세청_생산품유형별_국가!$D:$D,$C68,관세청_생산품유형별_국가!$C:$C,F$58)/1000</f>
        <v>33084.794</v>
      </c>
      <c r="G68" s="11" t="n">
        <f aca="false">SUMIFS(관세청_생산품유형별_국가!$N:$N,관세청_생산품유형별_국가!$B:$B,$B68,관세청_생산품유형별_국가!$D:$D,$C68,관세청_생산품유형별_국가!$C:$C,G$58)/1000</f>
        <v>31651.597</v>
      </c>
      <c r="H68" s="11" t="n">
        <f aca="false">SUMIFS(관세청_생산품유형별_국가!$N:$N,관세청_생산품유형별_국가!$B:$B,$B68,관세청_생산품유형별_국가!$D:$D,$C68,관세청_생산품유형별_국가!$C:$C,H$58)/1000</f>
        <v>30531.436</v>
      </c>
      <c r="I68" s="11" t="n">
        <f aca="false">SUMIFS(관세청_생산품유형별_국가!$N:$N,관세청_생산품유형별_국가!$B:$B,$B68,관세청_생산품유형별_국가!$D:$D,$C68,관세청_생산품유형별_국가!$C:$C,I$58)/1000</f>
        <v>42029.675</v>
      </c>
      <c r="J68" s="11" t="n">
        <f aca="false">SUMIFS(관세청_생산품유형별_국가!$N:$N,관세청_생산품유형별_국가!$B:$B,$B68,관세청_생산품유형별_국가!$D:$D,$C68,관세청_생산품유형별_국가!$C:$C,J$58)/1000</f>
        <v>53093.5</v>
      </c>
      <c r="K68" s="11" t="n">
        <f aca="false">SUMIFS(관세청_생산품유형별_국가!$N:$N,관세청_생산품유형별_국가!$B:$B,$B68,관세청_생산품유형별_국가!$D:$D,$C68,관세청_생산품유형별_국가!$C:$C,K$58)/1000</f>
        <v>59778.348</v>
      </c>
    </row>
    <row r="69" customFormat="false" ht="15" hidden="false" customHeight="false" outlineLevel="0" collapsed="false">
      <c r="A69" s="3" t="s">
        <v>761</v>
      </c>
      <c r="B69" s="2" t="s">
        <v>762</v>
      </c>
      <c r="C69" s="2" t="s">
        <v>1512</v>
      </c>
      <c r="D69" s="3" t="s">
        <v>1513</v>
      </c>
      <c r="E69" s="11" t="n">
        <f aca="false">SUMIFS(관세청_생산품유형별_국가!$N:$N,관세청_생산품유형별_국가!$B:$B,$B69,관세청_생산품유형별_국가!$D:$D,$C69,관세청_생산품유형별_국가!$C:$C,E$58)/1000</f>
        <v>151.45</v>
      </c>
      <c r="F69" s="11" t="n">
        <f aca="false">SUMIFS(관세청_생산품유형별_국가!$N:$N,관세청_생산품유형별_국가!$B:$B,$B69,관세청_생산품유형별_국가!$D:$D,$C69,관세청_생산품유형별_국가!$C:$C,F$58)/1000</f>
        <v>232.744</v>
      </c>
      <c r="G69" s="11" t="n">
        <f aca="false">SUMIFS(관세청_생산품유형별_국가!$N:$N,관세청_생산품유형별_국가!$B:$B,$B69,관세청_생산품유형별_국가!$D:$D,$C69,관세청_생산품유형별_국가!$C:$C,G$58)/1000</f>
        <v>87.537</v>
      </c>
      <c r="H69" s="11" t="n">
        <f aca="false">SUMIFS(관세청_생산품유형별_국가!$N:$N,관세청_생산품유형별_국가!$B:$B,$B69,관세청_생산품유형별_국가!$D:$D,$C69,관세청_생산품유형별_국가!$C:$C,H$58)/1000</f>
        <v>932.009</v>
      </c>
      <c r="I69" s="11" t="n">
        <f aca="false">SUMIFS(관세청_생산품유형별_국가!$N:$N,관세청_생산품유형별_국가!$B:$B,$B69,관세청_생산품유형별_국가!$D:$D,$C69,관세청_생산품유형별_국가!$C:$C,I$58)/1000</f>
        <v>649.62</v>
      </c>
      <c r="J69" s="11" t="n">
        <f aca="false">SUMIFS(관세청_생산품유형별_국가!$N:$N,관세청_생산품유형별_국가!$B:$B,$B69,관세청_생산품유형별_국가!$D:$D,$C69,관세청_생산품유형별_국가!$C:$C,J$58)/1000</f>
        <v>1185.4</v>
      </c>
      <c r="K69" s="11" t="n">
        <f aca="false">SUMIFS(관세청_생산품유형별_국가!$N:$N,관세청_생산품유형별_국가!$B:$B,$B69,관세청_생산품유형별_국가!$D:$D,$C69,관세청_생산품유형별_국가!$C:$C,K$58)/1000</f>
        <v>2223.056</v>
      </c>
    </row>
    <row r="70" customFormat="false" ht="15" hidden="false" customHeight="false" outlineLevel="0" collapsed="false">
      <c r="A70" s="3" t="s">
        <v>761</v>
      </c>
      <c r="B70" s="2" t="s">
        <v>762</v>
      </c>
      <c r="C70" s="2" t="s">
        <v>1514</v>
      </c>
      <c r="D70" s="3" t="s">
        <v>1515</v>
      </c>
      <c r="E70" s="11" t="n">
        <f aca="false">SUMIFS(관세청_생산품유형별_국가!$N:$N,관세청_생산품유형별_국가!$B:$B,$B70,관세청_생산품유형별_국가!$D:$D,$C70,관세청_생산품유형별_국가!$C:$C,E$58)/1000</f>
        <v>0</v>
      </c>
      <c r="F70" s="11" t="n">
        <f aca="false">SUMIFS(관세청_생산품유형별_국가!$N:$N,관세청_생산품유형별_국가!$B:$B,$B70,관세청_생산품유형별_국가!$D:$D,$C70,관세청_생산품유형별_국가!$C:$C,F$58)/1000</f>
        <v>0</v>
      </c>
      <c r="G70" s="11" t="n">
        <f aca="false">SUMIFS(관세청_생산품유형별_국가!$N:$N,관세청_생산품유형별_국가!$B:$B,$B70,관세청_생산품유형별_국가!$D:$D,$C70,관세청_생산품유형별_국가!$C:$C,G$58)/1000</f>
        <v>0</v>
      </c>
      <c r="H70" s="11" t="n">
        <f aca="false">SUMIFS(관세청_생산품유형별_국가!$N:$N,관세청_생산품유형별_국가!$B:$B,$B70,관세청_생산품유형별_국가!$D:$D,$C70,관세청_생산품유형별_국가!$C:$C,H$58)/1000</f>
        <v>0</v>
      </c>
      <c r="I70" s="11" t="n">
        <f aca="false">SUMIFS(관세청_생산품유형별_국가!$N:$N,관세청_생산품유형별_국가!$B:$B,$B70,관세청_생산품유형별_국가!$D:$D,$C70,관세청_생산품유형별_국가!$C:$C,I$58)/1000</f>
        <v>0</v>
      </c>
      <c r="J70" s="11" t="n">
        <f aca="false">SUMIFS(관세청_생산품유형별_국가!$N:$N,관세청_생산품유형별_국가!$B:$B,$B70,관세청_생산품유형별_국가!$D:$D,$C70,관세청_생산품유형별_국가!$C:$C,J$58)/1000</f>
        <v>0</v>
      </c>
      <c r="K70" s="11" t="n">
        <f aca="false">SUMIFS(관세청_생산품유형별_국가!$N:$N,관세청_생산품유형별_국가!$B:$B,$B70,관세청_생산품유형별_국가!$D:$D,$C70,관세청_생산품유형별_국가!$C:$C,K$58)/1000</f>
        <v>0</v>
      </c>
    </row>
    <row r="71" customFormat="false" ht="15" hidden="false" customHeight="false" outlineLevel="0" collapsed="false">
      <c r="A71" s="3" t="s">
        <v>1073</v>
      </c>
      <c r="B71" s="2" t="s">
        <v>1074</v>
      </c>
      <c r="C71" s="2" t="s">
        <v>1508</v>
      </c>
      <c r="D71" s="3" t="s">
        <v>1509</v>
      </c>
      <c r="E71" s="11" t="n">
        <f aca="false">SUMIFS(관세청_생산품유형별_국가!$N:$N,관세청_생산품유형별_국가!$B:$B,$B71,관세청_생산품유형별_국가!$D:$D,$C71,관세청_생산품유형별_국가!$C:$C,E$58)/1000</f>
        <v>0</v>
      </c>
      <c r="F71" s="11" t="n">
        <f aca="false">SUMIFS(관세청_생산품유형별_국가!$N:$N,관세청_생산품유형별_국가!$B:$B,$B71,관세청_생산품유형별_국가!$D:$D,$C71,관세청_생산품유형별_국가!$C:$C,F$58)/1000</f>
        <v>0</v>
      </c>
      <c r="G71" s="11" t="n">
        <f aca="false">SUMIFS(관세청_생산품유형별_국가!$N:$N,관세청_생산품유형별_국가!$B:$B,$B71,관세청_생산품유형별_국가!$D:$D,$C71,관세청_생산품유형별_국가!$C:$C,G$58)/1000</f>
        <v>0</v>
      </c>
      <c r="H71" s="11" t="n">
        <f aca="false">SUMIFS(관세청_생산품유형별_국가!$N:$N,관세청_생산품유형별_국가!$B:$B,$B71,관세청_생산품유형별_국가!$D:$D,$C71,관세청_생산품유형별_국가!$C:$C,H$58)/1000</f>
        <v>0</v>
      </c>
      <c r="I71" s="11" t="n">
        <f aca="false">SUMIFS(관세청_생산품유형별_국가!$N:$N,관세청_생산품유형별_국가!$B:$B,$B71,관세청_생산품유형별_국가!$D:$D,$C71,관세청_생산품유형별_국가!$C:$C,I$58)/1000</f>
        <v>0</v>
      </c>
      <c r="J71" s="11" t="n">
        <f aca="false">SUMIFS(관세청_생산품유형별_국가!$N:$N,관세청_생산품유형별_국가!$B:$B,$B71,관세청_생산품유형별_국가!$D:$D,$C71,관세청_생산품유형별_국가!$C:$C,J$58)/1000</f>
        <v>0</v>
      </c>
      <c r="K71" s="11" t="n">
        <f aca="false">SUMIFS(관세청_생산품유형별_국가!$N:$N,관세청_생산품유형별_국가!$B:$B,$B71,관세청_생산품유형별_국가!$D:$D,$C71,관세청_생산품유형별_국가!$C:$C,K$58)/1000</f>
        <v>0</v>
      </c>
    </row>
    <row r="72" customFormat="false" ht="15" hidden="false" customHeight="false" outlineLevel="0" collapsed="false">
      <c r="A72" s="3" t="s">
        <v>1073</v>
      </c>
      <c r="B72" s="2" t="s">
        <v>1074</v>
      </c>
      <c r="C72" s="2" t="s">
        <v>1510</v>
      </c>
      <c r="D72" s="3" t="s">
        <v>1511</v>
      </c>
      <c r="E72" s="11" t="n">
        <f aca="false">SUMIFS(관세청_생산품유형별_국가!$N:$N,관세청_생산품유형별_국가!$B:$B,$B72,관세청_생산품유형별_국가!$D:$D,$C72,관세청_생산품유형별_국가!$C:$C,E$58)/1000</f>
        <v>859.06</v>
      </c>
      <c r="F72" s="11" t="n">
        <f aca="false">SUMIFS(관세청_생산품유형별_국가!$N:$N,관세청_생산품유형별_국가!$B:$B,$B72,관세청_생산품유형별_국가!$D:$D,$C72,관세청_생산품유형별_국가!$C:$C,F$58)/1000</f>
        <v>680.624</v>
      </c>
      <c r="G72" s="11" t="n">
        <f aca="false">SUMIFS(관세청_생산품유형별_국가!$N:$N,관세청_생산품유형별_국가!$B:$B,$B72,관세청_생산품유형별_국가!$D:$D,$C72,관세청_생산품유형별_국가!$C:$C,G$58)/1000</f>
        <v>1515.011</v>
      </c>
      <c r="H72" s="11" t="n">
        <f aca="false">SUMIFS(관세청_생산품유형별_국가!$N:$N,관세청_생산품유형별_국가!$B:$B,$B72,관세청_생산품유형별_국가!$D:$D,$C72,관세청_생산품유형별_국가!$C:$C,H$58)/1000</f>
        <v>11824.235</v>
      </c>
      <c r="I72" s="11" t="n">
        <f aca="false">SUMIFS(관세청_생산품유형별_국가!$N:$N,관세청_생산품유형별_국가!$B:$B,$B72,관세청_생산품유형별_국가!$D:$D,$C72,관세청_생산품유형별_국가!$C:$C,I$58)/1000</f>
        <v>6189.008</v>
      </c>
      <c r="J72" s="11" t="n">
        <f aca="false">SUMIFS(관세청_생산품유형별_국가!$N:$N,관세청_생산품유형별_국가!$B:$B,$B72,관세청_생산품유형별_국가!$D:$D,$C72,관세청_생산품유형별_국가!$C:$C,J$58)/1000</f>
        <v>1896.848</v>
      </c>
      <c r="K72" s="11" t="n">
        <f aca="false">SUMIFS(관세청_생산품유형별_국가!$N:$N,관세청_생산품유형별_국가!$B:$B,$B72,관세청_생산품유형별_국가!$D:$D,$C72,관세청_생산품유형별_국가!$C:$C,K$58)/1000</f>
        <v>4933.973</v>
      </c>
    </row>
    <row r="73" customFormat="false" ht="15" hidden="false" customHeight="false" outlineLevel="0" collapsed="false">
      <c r="A73" s="3" t="s">
        <v>1073</v>
      </c>
      <c r="B73" s="2" t="s">
        <v>1074</v>
      </c>
      <c r="C73" s="2" t="s">
        <v>1512</v>
      </c>
      <c r="D73" s="3" t="s">
        <v>1513</v>
      </c>
      <c r="E73" s="11" t="n">
        <f aca="false">SUMIFS(관세청_생산품유형별_국가!$N:$N,관세청_생산품유형별_국가!$B:$B,$B73,관세청_생산품유형별_국가!$D:$D,$C73,관세청_생산품유형별_국가!$C:$C,E$58)/1000</f>
        <v>354.172</v>
      </c>
      <c r="F73" s="11" t="n">
        <f aca="false">SUMIFS(관세청_생산품유형별_국가!$N:$N,관세청_생산품유형별_국가!$B:$B,$B73,관세청_생산품유형별_국가!$D:$D,$C73,관세청_생산품유형별_국가!$C:$C,F$58)/1000</f>
        <v>1215.469</v>
      </c>
      <c r="G73" s="11" t="n">
        <f aca="false">SUMIFS(관세청_생산품유형별_국가!$N:$N,관세청_생산품유형별_국가!$B:$B,$B73,관세청_생산품유형별_국가!$D:$D,$C73,관세청_생산품유형별_국가!$C:$C,G$58)/1000</f>
        <v>683.273</v>
      </c>
      <c r="H73" s="11" t="n">
        <f aca="false">SUMIFS(관세청_생산품유형별_국가!$N:$N,관세청_생산품유형별_국가!$B:$B,$B73,관세청_생산품유형별_국가!$D:$D,$C73,관세청_생산품유형별_국가!$C:$C,H$58)/1000</f>
        <v>669.502</v>
      </c>
      <c r="I73" s="11" t="n">
        <f aca="false">SUMIFS(관세청_생산품유형별_국가!$N:$N,관세청_생산품유형별_국가!$B:$B,$B73,관세청_생산품유형별_국가!$D:$D,$C73,관세청_생산품유형별_국가!$C:$C,I$58)/1000</f>
        <v>2891.893</v>
      </c>
      <c r="J73" s="11" t="n">
        <f aca="false">SUMIFS(관세청_생산품유형별_국가!$N:$N,관세청_생산품유형별_국가!$B:$B,$B73,관세청_생산품유형별_국가!$D:$D,$C73,관세청_생산품유형별_국가!$C:$C,J$58)/1000</f>
        <v>1966.819</v>
      </c>
      <c r="K73" s="11" t="n">
        <f aca="false">SUMIFS(관세청_생산품유형별_국가!$N:$N,관세청_생산품유형별_국가!$B:$B,$B73,관세청_생산품유형별_국가!$D:$D,$C73,관세청_생산품유형별_국가!$C:$C,K$58)/1000</f>
        <v>377.267</v>
      </c>
    </row>
    <row r="74" customFormat="false" ht="15" hidden="false" customHeight="false" outlineLevel="0" collapsed="false">
      <c r="A74" s="3" t="s">
        <v>1073</v>
      </c>
      <c r="B74" s="2" t="s">
        <v>1074</v>
      </c>
      <c r="C74" s="2" t="s">
        <v>1514</v>
      </c>
      <c r="D74" s="3" t="s">
        <v>1515</v>
      </c>
      <c r="E74" s="11" t="n">
        <f aca="false">SUMIFS(관세청_생산품유형별_국가!$N:$N,관세청_생산품유형별_국가!$B:$B,$B74,관세청_생산품유형별_국가!$D:$D,$C74,관세청_생산품유형별_국가!$C:$C,E$58)/1000</f>
        <v>0</v>
      </c>
      <c r="F74" s="11" t="n">
        <f aca="false">SUMIFS(관세청_생산품유형별_국가!$N:$N,관세청_생산품유형별_국가!$B:$B,$B74,관세청_생산품유형별_국가!$D:$D,$C74,관세청_생산품유형별_국가!$C:$C,F$58)/1000</f>
        <v>0</v>
      </c>
      <c r="G74" s="11" t="n">
        <f aca="false">SUMIFS(관세청_생산품유형별_국가!$N:$N,관세청_생산품유형별_국가!$B:$B,$B74,관세청_생산품유형별_국가!$D:$D,$C74,관세청_생산품유형별_국가!$C:$C,G$58)/1000</f>
        <v>0</v>
      </c>
      <c r="H74" s="11" t="n">
        <f aca="false">SUMIFS(관세청_생산품유형별_국가!$N:$N,관세청_생산품유형별_국가!$B:$B,$B74,관세청_생산품유형별_국가!$D:$D,$C74,관세청_생산품유형별_국가!$C:$C,H$58)/1000</f>
        <v>0</v>
      </c>
      <c r="I74" s="11" t="n">
        <f aca="false">SUMIFS(관세청_생산품유형별_국가!$N:$N,관세청_생산품유형별_국가!$B:$B,$B74,관세청_생산품유형별_국가!$D:$D,$C74,관세청_생산품유형별_국가!$C:$C,I$58)/1000</f>
        <v>0</v>
      </c>
      <c r="J74" s="11" t="n">
        <f aca="false">SUMIFS(관세청_생산품유형별_국가!$N:$N,관세청_생산품유형별_국가!$B:$B,$B74,관세청_생산품유형별_국가!$D:$D,$C74,관세청_생산품유형별_국가!$C:$C,J$58)/1000</f>
        <v>0</v>
      </c>
      <c r="K74" s="11" t="n">
        <f aca="false">SUMIFS(관세청_생산품유형별_국가!$N:$N,관세청_생산품유형별_국가!$B:$B,$B74,관세청_생산품유형별_국가!$D:$D,$C74,관세청_생산품유형별_국가!$C:$C,K$58)/1000</f>
        <v>0</v>
      </c>
    </row>
    <row r="75" customFormat="false" ht="15" hidden="false" customHeight="false" outlineLevel="0" collapsed="false">
      <c r="A75" s="3" t="s">
        <v>1277</v>
      </c>
      <c r="B75" s="2" t="s">
        <v>1278</v>
      </c>
      <c r="C75" s="2" t="s">
        <v>1508</v>
      </c>
      <c r="D75" s="3" t="s">
        <v>1509</v>
      </c>
      <c r="E75" s="11" t="n">
        <f aca="false">SUMIFS(관세청_생산품유형별_국가!$N:$N,관세청_생산품유형별_국가!$B:$B,$B75,관세청_생산품유형별_국가!$D:$D,$C75,관세청_생산품유형별_국가!$C:$C,E$58)/1000</f>
        <v>0</v>
      </c>
      <c r="F75" s="11" t="n">
        <f aca="false">SUMIFS(관세청_생산품유형별_국가!$N:$N,관세청_생산품유형별_국가!$B:$B,$B75,관세청_생산품유형별_국가!$D:$D,$C75,관세청_생산품유형별_국가!$C:$C,F$58)/1000</f>
        <v>0</v>
      </c>
      <c r="G75" s="11" t="n">
        <f aca="false">SUMIFS(관세청_생산품유형별_국가!$N:$N,관세청_생산품유형별_국가!$B:$B,$B75,관세청_생산품유형별_국가!$D:$D,$C75,관세청_생산품유형별_국가!$C:$C,G$58)/1000</f>
        <v>0</v>
      </c>
      <c r="H75" s="11" t="n">
        <f aca="false">SUMIFS(관세청_생산품유형별_국가!$N:$N,관세청_생산품유형별_국가!$B:$B,$B75,관세청_생산품유형별_국가!$D:$D,$C75,관세청_생산품유형별_국가!$C:$C,H$58)/1000</f>
        <v>0</v>
      </c>
      <c r="I75" s="11" t="n">
        <f aca="false">SUMIFS(관세청_생산품유형별_국가!$N:$N,관세청_생산품유형별_국가!$B:$B,$B75,관세청_생산품유형별_국가!$D:$D,$C75,관세청_생산품유형별_국가!$C:$C,I$58)/1000</f>
        <v>0</v>
      </c>
      <c r="J75" s="11" t="n">
        <f aca="false">SUMIFS(관세청_생산품유형별_국가!$N:$N,관세청_생산품유형별_국가!$B:$B,$B75,관세청_생산품유형별_국가!$D:$D,$C75,관세청_생산품유형별_국가!$C:$C,J$58)/1000</f>
        <v>0</v>
      </c>
      <c r="K75" s="11" t="n">
        <f aca="false">SUMIFS(관세청_생산품유형별_국가!$N:$N,관세청_생산품유형별_국가!$B:$B,$B75,관세청_생산품유형별_국가!$D:$D,$C75,관세청_생산품유형별_국가!$C:$C,K$58)/1000</f>
        <v>0</v>
      </c>
    </row>
    <row r="76" customFormat="false" ht="15" hidden="false" customHeight="false" outlineLevel="0" collapsed="false">
      <c r="A76" s="3" t="s">
        <v>1277</v>
      </c>
      <c r="B76" s="2" t="s">
        <v>1278</v>
      </c>
      <c r="C76" s="2" t="s">
        <v>1510</v>
      </c>
      <c r="D76" s="3" t="s">
        <v>1511</v>
      </c>
      <c r="E76" s="11" t="n">
        <f aca="false">SUMIFS(관세청_생산품유형별_국가!$N:$N,관세청_생산품유형별_국가!$B:$B,$B76,관세청_생산품유형별_국가!$D:$D,$C76,관세청_생산품유형별_국가!$C:$C,E$58)/1000</f>
        <v>0</v>
      </c>
      <c r="F76" s="11" t="n">
        <f aca="false">SUMIFS(관세청_생산품유형별_국가!$N:$N,관세청_생산품유형별_국가!$B:$B,$B76,관세청_생산품유형별_국가!$D:$D,$C76,관세청_생산품유형별_국가!$C:$C,F$58)/1000</f>
        <v>0</v>
      </c>
      <c r="G76" s="11" t="n">
        <f aca="false">SUMIFS(관세청_생산품유형별_국가!$N:$N,관세청_생산품유형별_국가!$B:$B,$B76,관세청_생산품유형별_국가!$D:$D,$C76,관세청_생산품유형별_국가!$C:$C,G$58)/1000</f>
        <v>21.298</v>
      </c>
      <c r="H76" s="11" t="n">
        <f aca="false">SUMIFS(관세청_생산품유형별_국가!$N:$N,관세청_생산품유형별_국가!$B:$B,$B76,관세청_생산품유형별_국가!$D:$D,$C76,관세청_생산품유형별_국가!$C:$C,H$58)/1000</f>
        <v>26.516</v>
      </c>
      <c r="I76" s="11" t="n">
        <f aca="false">SUMIFS(관세청_생산품유형별_국가!$N:$N,관세청_생산품유형별_국가!$B:$B,$B76,관세청_생산품유형별_국가!$D:$D,$C76,관세청_생산품유형별_국가!$C:$C,I$58)/1000</f>
        <v>103.979</v>
      </c>
      <c r="J76" s="11" t="n">
        <f aca="false">SUMIFS(관세청_생산품유형별_국가!$N:$N,관세청_생산품유형별_국가!$B:$B,$B76,관세청_생산품유형별_국가!$D:$D,$C76,관세청_생산품유형별_국가!$C:$C,J$58)/1000</f>
        <v>175.979</v>
      </c>
      <c r="K76" s="11" t="n">
        <f aca="false">SUMIFS(관세청_생산품유형별_국가!$N:$N,관세청_생산품유형별_국가!$B:$B,$B76,관세청_생산품유형별_국가!$D:$D,$C76,관세청_생산품유형별_국가!$C:$C,K$58)/1000</f>
        <v>152.066</v>
      </c>
    </row>
    <row r="77" customFormat="false" ht="15" hidden="false" customHeight="false" outlineLevel="0" collapsed="false">
      <c r="A77" s="3" t="s">
        <v>1277</v>
      </c>
      <c r="B77" s="2" t="s">
        <v>1278</v>
      </c>
      <c r="C77" s="2" t="s">
        <v>1512</v>
      </c>
      <c r="D77" s="3" t="s">
        <v>1513</v>
      </c>
      <c r="E77" s="11" t="n">
        <f aca="false">SUMIFS(관세청_생산품유형별_국가!$N:$N,관세청_생산품유형별_국가!$B:$B,$B77,관세청_생산품유형별_국가!$D:$D,$C77,관세청_생산품유형별_국가!$C:$C,E$58)/1000</f>
        <v>0</v>
      </c>
      <c r="F77" s="11" t="n">
        <f aca="false">SUMIFS(관세청_생산품유형별_국가!$N:$N,관세청_생산품유형별_국가!$B:$B,$B77,관세청_생산품유형별_국가!$D:$D,$C77,관세청_생산품유형별_국가!$C:$C,F$58)/1000</f>
        <v>0</v>
      </c>
      <c r="G77" s="11" t="n">
        <f aca="false">SUMIFS(관세청_생산품유형별_국가!$N:$N,관세청_생산품유형별_국가!$B:$B,$B77,관세청_생산품유형별_국가!$D:$D,$C77,관세청_생산품유형별_국가!$C:$C,G$58)/1000</f>
        <v>0</v>
      </c>
      <c r="H77" s="11" t="n">
        <f aca="false">SUMIFS(관세청_생산품유형별_국가!$N:$N,관세청_생산품유형별_국가!$B:$B,$B77,관세청_생산품유형별_국가!$D:$D,$C77,관세청_생산품유형별_국가!$C:$C,H$58)/1000</f>
        <v>0</v>
      </c>
      <c r="I77" s="11" t="n">
        <f aca="false">SUMIFS(관세청_생산품유형별_국가!$N:$N,관세청_생산품유형별_국가!$B:$B,$B77,관세청_생산품유형별_국가!$D:$D,$C77,관세청_생산품유형별_국가!$C:$C,I$58)/1000</f>
        <v>9.824</v>
      </c>
      <c r="J77" s="11" t="n">
        <f aca="false">SUMIFS(관세청_생산품유형별_국가!$N:$N,관세청_생산품유형별_국가!$B:$B,$B77,관세청_생산품유형별_국가!$D:$D,$C77,관세청_생산품유형별_국가!$C:$C,J$58)/1000</f>
        <v>0</v>
      </c>
      <c r="K77" s="11" t="n">
        <f aca="false">SUMIFS(관세청_생산품유형별_국가!$N:$N,관세청_생산품유형별_국가!$B:$B,$B77,관세청_생산품유형별_국가!$D:$D,$C77,관세청_생산품유형별_국가!$C:$C,K$58)/1000</f>
        <v>1.937</v>
      </c>
    </row>
    <row r="78" customFormat="false" ht="15" hidden="false" customHeight="false" outlineLevel="0" collapsed="false">
      <c r="A78" s="3" t="s">
        <v>1277</v>
      </c>
      <c r="B78" s="2" t="s">
        <v>1278</v>
      </c>
      <c r="C78" s="2" t="s">
        <v>1514</v>
      </c>
      <c r="D78" s="3" t="s">
        <v>1515</v>
      </c>
      <c r="E78" s="11" t="n">
        <f aca="false">SUMIFS(관세청_생산품유형별_국가!$N:$N,관세청_생산품유형별_국가!$B:$B,$B78,관세청_생산품유형별_국가!$D:$D,$C78,관세청_생산품유형별_국가!$C:$C,E$58)/1000</f>
        <v>0</v>
      </c>
      <c r="F78" s="11" t="n">
        <f aca="false">SUMIFS(관세청_생산품유형별_국가!$N:$N,관세청_생산품유형별_국가!$B:$B,$B78,관세청_생산품유형별_국가!$D:$D,$C78,관세청_생산품유형별_국가!$C:$C,F$58)/1000</f>
        <v>0</v>
      </c>
      <c r="G78" s="11" t="n">
        <f aca="false">SUMIFS(관세청_생산품유형별_국가!$N:$N,관세청_생산품유형별_국가!$B:$B,$B78,관세청_생산품유형별_국가!$D:$D,$C78,관세청_생산품유형별_국가!$C:$C,G$58)/1000</f>
        <v>0</v>
      </c>
      <c r="H78" s="11" t="n">
        <f aca="false">SUMIFS(관세청_생산품유형별_국가!$N:$N,관세청_생산품유형별_국가!$B:$B,$B78,관세청_생산품유형별_국가!$D:$D,$C78,관세청_생산품유형별_국가!$C:$C,H$58)/1000</f>
        <v>0</v>
      </c>
      <c r="I78" s="11" t="n">
        <f aca="false">SUMIFS(관세청_생산품유형별_국가!$N:$N,관세청_생산품유형별_국가!$B:$B,$B78,관세청_생산품유형별_국가!$D:$D,$C78,관세청_생산품유형별_국가!$C:$C,I$58)/1000</f>
        <v>0</v>
      </c>
      <c r="J78" s="11" t="n">
        <f aca="false">SUMIFS(관세청_생산품유형별_국가!$N:$N,관세청_생산품유형별_국가!$B:$B,$B78,관세청_생산품유형별_국가!$D:$D,$C78,관세청_생산품유형별_국가!$C:$C,J$58)/1000</f>
        <v>0</v>
      </c>
      <c r="K78" s="11" t="n">
        <f aca="false">SUMIFS(관세청_생산품유형별_국가!$N:$N,관세청_생산품유형별_국가!$B:$B,$B78,관세청_생산품유형별_국가!$D:$D,$C78,관세청_생산품유형별_국가!$C:$C,K$58)/1000</f>
        <v>0</v>
      </c>
    </row>
    <row r="79" customFormat="false" ht="15" hidden="false" customHeight="false" outlineLevel="0" collapsed="false">
      <c r="A79" s="3" t="s">
        <v>1358</v>
      </c>
      <c r="B79" s="2" t="s">
        <v>1359</v>
      </c>
      <c r="C79" s="2" t="s">
        <v>1508</v>
      </c>
      <c r="D79" s="3" t="s">
        <v>1509</v>
      </c>
      <c r="E79" s="11" t="n">
        <f aca="false">SUMIFS(관세청_생산품유형별_국가!$N:$N,관세청_생산품유형별_국가!$B:$B,$B79,관세청_생산품유형별_국가!$D:$D,$C79,관세청_생산품유형별_국가!$C:$C,E$58)/1000</f>
        <v>0</v>
      </c>
      <c r="F79" s="11" t="n">
        <f aca="false">SUMIFS(관세청_생산품유형별_국가!$N:$N,관세청_생산품유형별_국가!$B:$B,$B79,관세청_생산품유형별_국가!$D:$D,$C79,관세청_생산품유형별_국가!$C:$C,F$58)/1000</f>
        <v>0</v>
      </c>
      <c r="G79" s="11" t="n">
        <f aca="false">SUMIFS(관세청_생산품유형별_국가!$N:$N,관세청_생산품유형별_국가!$B:$B,$B79,관세청_생산품유형별_국가!$D:$D,$C79,관세청_생산품유형별_국가!$C:$C,G$58)/1000</f>
        <v>0</v>
      </c>
      <c r="H79" s="11" t="n">
        <f aca="false">SUMIFS(관세청_생산품유형별_국가!$N:$N,관세청_생산품유형별_국가!$B:$B,$B79,관세청_생산품유형별_국가!$D:$D,$C79,관세청_생산품유형별_국가!$C:$C,H$58)/1000</f>
        <v>0</v>
      </c>
      <c r="I79" s="11" t="n">
        <f aca="false">SUMIFS(관세청_생산품유형별_국가!$N:$N,관세청_생산품유형별_국가!$B:$B,$B79,관세청_생산품유형별_국가!$D:$D,$C79,관세청_생산품유형별_국가!$C:$C,I$58)/1000</f>
        <v>0</v>
      </c>
      <c r="J79" s="11" t="n">
        <f aca="false">SUMIFS(관세청_생산품유형별_국가!$N:$N,관세청_생산품유형별_국가!$B:$B,$B79,관세청_생산품유형별_국가!$D:$D,$C79,관세청_생산품유형별_국가!$C:$C,J$58)/1000</f>
        <v>0</v>
      </c>
      <c r="K79" s="11" t="n">
        <f aca="false">SUMIFS(관세청_생산품유형별_국가!$N:$N,관세청_생산품유형별_국가!$B:$B,$B79,관세청_생산품유형별_국가!$D:$D,$C79,관세청_생산품유형별_국가!$C:$C,K$58)/1000</f>
        <v>0</v>
      </c>
    </row>
    <row r="80" customFormat="false" ht="15" hidden="false" customHeight="false" outlineLevel="0" collapsed="false">
      <c r="A80" s="3" t="s">
        <v>1358</v>
      </c>
      <c r="B80" s="2" t="s">
        <v>1359</v>
      </c>
      <c r="C80" s="2" t="s">
        <v>1510</v>
      </c>
      <c r="D80" s="3" t="s">
        <v>1511</v>
      </c>
      <c r="E80" s="11" t="n">
        <f aca="false">SUMIFS(관세청_생산품유형별_국가!$N:$N,관세청_생산품유형별_국가!$B:$B,$B80,관세청_생산품유형별_국가!$D:$D,$C80,관세청_생산품유형별_국가!$C:$C,E$58)/1000</f>
        <v>0</v>
      </c>
      <c r="F80" s="11" t="n">
        <f aca="false">SUMIFS(관세청_생산품유형별_국가!$N:$N,관세청_생산품유형별_국가!$B:$B,$B80,관세청_생산품유형별_국가!$D:$D,$C80,관세청_생산품유형별_국가!$C:$C,F$58)/1000</f>
        <v>0</v>
      </c>
      <c r="G80" s="11" t="n">
        <f aca="false">SUMIFS(관세청_생산품유형별_국가!$N:$N,관세청_생산품유형별_국가!$B:$B,$B80,관세청_생산품유형별_국가!$D:$D,$C80,관세청_생산품유형별_국가!$C:$C,G$58)/1000</f>
        <v>0</v>
      </c>
      <c r="H80" s="11" t="n">
        <f aca="false">SUMIFS(관세청_생산품유형별_국가!$N:$N,관세청_생산품유형별_국가!$B:$B,$B80,관세청_생산품유형별_국가!$D:$D,$C80,관세청_생산품유형별_국가!$C:$C,H$58)/1000</f>
        <v>0.097</v>
      </c>
      <c r="I80" s="11" t="n">
        <f aca="false">SUMIFS(관세청_생산품유형별_국가!$N:$N,관세청_생산품유형별_국가!$B:$B,$B80,관세청_생산품유형별_국가!$D:$D,$C80,관세청_생산품유형별_국가!$C:$C,I$58)/1000</f>
        <v>14.878</v>
      </c>
      <c r="J80" s="11" t="n">
        <f aca="false">SUMIFS(관세청_생산품유형별_국가!$N:$N,관세청_생산품유형별_국가!$B:$B,$B80,관세청_생산품유형별_국가!$D:$D,$C80,관세청_생산품유형별_국가!$C:$C,J$58)/1000</f>
        <v>4.625</v>
      </c>
      <c r="K80" s="11" t="n">
        <f aca="false">SUMIFS(관세청_생산품유형별_국가!$N:$N,관세청_생산품유형별_국가!$B:$B,$B80,관세청_생산품유형별_국가!$D:$D,$C80,관세청_생산품유형별_국가!$C:$C,K$58)/1000</f>
        <v>0</v>
      </c>
    </row>
    <row r="81" customFormat="false" ht="15" hidden="false" customHeight="false" outlineLevel="0" collapsed="false">
      <c r="A81" s="3" t="s">
        <v>1358</v>
      </c>
      <c r="B81" s="2" t="s">
        <v>1359</v>
      </c>
      <c r="C81" s="2" t="s">
        <v>1512</v>
      </c>
      <c r="D81" s="3" t="s">
        <v>1513</v>
      </c>
      <c r="E81" s="11" t="n">
        <f aca="false">SUMIFS(관세청_생산품유형별_국가!$N:$N,관세청_생산품유형별_국가!$B:$B,$B81,관세청_생산품유형별_국가!$D:$D,$C81,관세청_생산품유형별_국가!$C:$C,E$58)/1000</f>
        <v>0</v>
      </c>
      <c r="F81" s="11" t="n">
        <f aca="false">SUMIFS(관세청_생산품유형별_국가!$N:$N,관세청_생산품유형별_국가!$B:$B,$B81,관세청_생산품유형별_국가!$D:$D,$C81,관세청_생산품유형별_국가!$C:$C,F$58)/1000</f>
        <v>0</v>
      </c>
      <c r="G81" s="11" t="n">
        <f aca="false">SUMIFS(관세청_생산품유형별_국가!$N:$N,관세청_생산품유형별_국가!$B:$B,$B81,관세청_생산품유형별_국가!$D:$D,$C81,관세청_생산품유형별_국가!$C:$C,G$58)/1000</f>
        <v>0.828</v>
      </c>
      <c r="H81" s="11" t="n">
        <f aca="false">SUMIFS(관세청_생산품유형별_국가!$N:$N,관세청_생산품유형별_국가!$B:$B,$B81,관세청_생산품유형별_국가!$D:$D,$C81,관세청_생산품유형별_국가!$C:$C,H$58)/1000</f>
        <v>0.073</v>
      </c>
      <c r="I81" s="11" t="n">
        <f aca="false">SUMIFS(관세청_생산품유형별_국가!$N:$N,관세청_생산품유형별_국가!$B:$B,$B81,관세청_생산품유형별_국가!$D:$D,$C81,관세청_생산품유형별_국가!$C:$C,I$58)/1000</f>
        <v>0.957</v>
      </c>
      <c r="J81" s="11" t="n">
        <f aca="false">SUMIFS(관세청_생산품유형별_국가!$N:$N,관세청_생산품유형별_국가!$B:$B,$B81,관세청_생산품유형별_국가!$D:$D,$C81,관세청_생산품유형별_국가!$C:$C,J$58)/1000</f>
        <v>5.133</v>
      </c>
      <c r="K81" s="11" t="n">
        <f aca="false">SUMIFS(관세청_생산품유형별_국가!$N:$N,관세청_생산품유형별_국가!$B:$B,$B81,관세청_생산품유형별_국가!$D:$D,$C81,관세청_생산품유형별_국가!$C:$C,K$58)/1000</f>
        <v>3.173</v>
      </c>
    </row>
    <row r="82" customFormat="false" ht="15" hidden="false" customHeight="false" outlineLevel="0" collapsed="false">
      <c r="A82" s="3" t="s">
        <v>1358</v>
      </c>
      <c r="B82" s="2" t="s">
        <v>1359</v>
      </c>
      <c r="C82" s="2" t="s">
        <v>1514</v>
      </c>
      <c r="D82" s="3" t="s">
        <v>1515</v>
      </c>
      <c r="E82" s="11" t="n">
        <f aca="false">SUMIFS(관세청_생산품유형별_국가!$N:$N,관세청_생산품유형별_국가!$B:$B,$B82,관세청_생산품유형별_국가!$D:$D,$C82,관세청_생산품유형별_국가!$C:$C,E$58)/1000</f>
        <v>0</v>
      </c>
      <c r="F82" s="11" t="n">
        <f aca="false">SUMIFS(관세청_생산품유형별_국가!$N:$N,관세청_생산품유형별_국가!$B:$B,$B82,관세청_생산품유형별_국가!$D:$D,$C82,관세청_생산품유형별_국가!$C:$C,F$58)/1000</f>
        <v>0</v>
      </c>
      <c r="G82" s="11" t="n">
        <f aca="false">SUMIFS(관세청_생산품유형별_국가!$N:$N,관세청_생산품유형별_국가!$B:$B,$B82,관세청_생산품유형별_국가!$D:$D,$C82,관세청_생산품유형별_국가!$C:$C,G$58)/1000</f>
        <v>0</v>
      </c>
      <c r="H82" s="11" t="n">
        <f aca="false">SUMIFS(관세청_생산품유형별_국가!$N:$N,관세청_생산품유형별_국가!$B:$B,$B82,관세청_생산품유형별_국가!$D:$D,$C82,관세청_생산품유형별_국가!$C:$C,H$58)/1000</f>
        <v>0</v>
      </c>
      <c r="I82" s="11" t="n">
        <f aca="false">SUMIFS(관세청_생산품유형별_국가!$N:$N,관세청_생산품유형별_국가!$B:$B,$B82,관세청_생산품유형별_국가!$D:$D,$C82,관세청_생산품유형별_국가!$C:$C,I$58)/1000</f>
        <v>0</v>
      </c>
      <c r="J82" s="11" t="n">
        <f aca="false">SUMIFS(관세청_생산품유형별_국가!$N:$N,관세청_생산품유형별_국가!$B:$B,$B82,관세청_생산품유형별_국가!$D:$D,$C82,관세청_생산품유형별_국가!$C:$C,J$58)/1000</f>
        <v>0</v>
      </c>
      <c r="K82" s="11" t="n">
        <f aca="false">SUMIFS(관세청_생산품유형별_국가!$N:$N,관세청_생산품유형별_국가!$B:$B,$B82,관세청_생산품유형별_국가!$D:$D,$C82,관세청_생산품유형별_국가!$C:$C,K$58)/1000</f>
        <v>0</v>
      </c>
    </row>
    <row r="84" customFormat="false" ht="15" hidden="false" customHeight="false" outlineLevel="0" collapsed="false">
      <c r="A84" s="6" t="s">
        <v>1445</v>
      </c>
    </row>
    <row r="85" customFormat="false" ht="15" hidden="false" customHeight="false" outlineLevel="0" collapsed="false">
      <c r="A85" s="18" t="s">
        <v>68</v>
      </c>
      <c r="B85" s="18" t="s">
        <v>69</v>
      </c>
      <c r="C85" s="18" t="s">
        <v>1503</v>
      </c>
      <c r="D85" s="18" t="s">
        <v>1504</v>
      </c>
      <c r="E85" s="18" t="n">
        <v>2020</v>
      </c>
      <c r="F85" s="18" t="n">
        <v>2021</v>
      </c>
      <c r="G85" s="18" t="n">
        <v>2022</v>
      </c>
      <c r="H85" s="18" t="n">
        <v>2023</v>
      </c>
      <c r="I85" s="18" t="n">
        <v>2024</v>
      </c>
      <c r="J85" s="18" t="n">
        <v>2025</v>
      </c>
      <c r="K85" s="18" t="n">
        <v>2026</v>
      </c>
    </row>
    <row r="86" customFormat="false" ht="15" hidden="false" customHeight="false" outlineLevel="0" collapsed="false">
      <c r="A86" s="3" t="s">
        <v>95</v>
      </c>
      <c r="B86" s="2" t="s">
        <v>96</v>
      </c>
      <c r="C86" s="2" t="s">
        <v>1508</v>
      </c>
      <c r="D86" s="3" t="s">
        <v>1509</v>
      </c>
      <c r="E86" s="12" t="n">
        <f aca="false">SUMIFS(관세청_생산품유형별_국가!$P:$P,관세청_생산품유형별_국가!$B:$B,$B86,관세청_생산품유형별_국가!$D:$D,$C86,관세청_생산품유형별_국가!$C:$C,E$85)/1000</f>
        <v>0</v>
      </c>
      <c r="F86" s="12" t="n">
        <f aca="false">SUMIFS(관세청_생산품유형별_국가!$P:$P,관세청_생산품유형별_국가!$B:$B,$B86,관세청_생산품유형별_국가!$D:$D,$C86,관세청_생산품유형별_국가!$C:$C,F$85)/1000</f>
        <v>0</v>
      </c>
      <c r="G86" s="12" t="n">
        <f aca="false">SUMIFS(관세청_생산품유형별_국가!$P:$P,관세청_생산품유형별_국가!$B:$B,$B86,관세청_생산품유형별_국가!$D:$D,$C86,관세청_생산품유형별_국가!$C:$C,G$85)/1000</f>
        <v>0</v>
      </c>
      <c r="H86" s="12" t="n">
        <f aca="false">SUMIFS(관세청_생산품유형별_국가!$P:$P,관세청_생산품유형별_국가!$B:$B,$B86,관세청_생산품유형별_국가!$D:$D,$C86,관세청_생산품유형별_국가!$C:$C,H$85)/1000</f>
        <v>0</v>
      </c>
      <c r="I86" s="12" t="n">
        <f aca="false">SUMIFS(관세청_생산품유형별_국가!$P:$P,관세청_생산품유형별_국가!$B:$B,$B86,관세청_생산품유형별_국가!$D:$D,$C86,관세청_생산품유형별_국가!$C:$C,I$85)/1000</f>
        <v>0</v>
      </c>
      <c r="J86" s="12" t="n">
        <f aca="false">SUMIFS(관세청_생산품유형별_국가!$P:$P,관세청_생산품유형별_국가!$B:$B,$B86,관세청_생산품유형별_국가!$D:$D,$C86,관세청_생산품유형별_국가!$C:$C,J$85)/1000</f>
        <v>0.096</v>
      </c>
      <c r="K86" s="12" t="n">
        <f aca="false">SUMIFS(관세청_생산품유형별_국가!$P:$P,관세청_생산품유형별_국가!$B:$B,$B86,관세청_생산품유형별_국가!$D:$D,$C86,관세청_생산품유형별_국가!$C:$C,K$85)/1000</f>
        <v>0</v>
      </c>
    </row>
    <row r="87" customFormat="false" ht="15" hidden="false" customHeight="false" outlineLevel="0" collapsed="false">
      <c r="A87" s="3" t="s">
        <v>95</v>
      </c>
      <c r="B87" s="2" t="s">
        <v>96</v>
      </c>
      <c r="C87" s="2" t="s">
        <v>1510</v>
      </c>
      <c r="D87" s="3" t="s">
        <v>1511</v>
      </c>
      <c r="E87" s="12" t="n">
        <f aca="false">SUMIFS(관세청_생산품유형별_국가!$P:$P,관세청_생산품유형별_국가!$B:$B,$B87,관세청_생산품유형별_국가!$D:$D,$C87,관세청_생산품유형별_국가!$C:$C,E$85)/1000</f>
        <v>1.049</v>
      </c>
      <c r="F87" s="12" t="n">
        <f aca="false">SUMIFS(관세청_생산품유형별_국가!$P:$P,관세청_생산품유형별_국가!$B:$B,$B87,관세청_생산품유형별_국가!$D:$D,$C87,관세청_생산품유형별_국가!$C:$C,F$85)/1000</f>
        <v>0.536</v>
      </c>
      <c r="G87" s="12" t="n">
        <f aca="false">SUMIFS(관세청_생산품유형별_국가!$P:$P,관세청_생산품유형별_국가!$B:$B,$B87,관세청_생산품유형별_국가!$D:$D,$C87,관세청_생산품유형별_국가!$C:$C,G$85)/1000</f>
        <v>1.741</v>
      </c>
      <c r="H87" s="12" t="n">
        <f aca="false">SUMIFS(관세청_생산품유형별_국가!$P:$P,관세청_생산품유형별_국가!$B:$B,$B87,관세청_생산품유형별_국가!$D:$D,$C87,관세청_생산품유형별_국가!$C:$C,H$85)/1000</f>
        <v>0.507</v>
      </c>
      <c r="I87" s="12" t="n">
        <f aca="false">SUMIFS(관세청_생산품유형별_국가!$P:$P,관세청_생산품유형별_국가!$B:$B,$B87,관세청_생산품유형별_국가!$D:$D,$C87,관세청_생산품유형별_국가!$C:$C,I$85)/1000</f>
        <v>5.144</v>
      </c>
      <c r="J87" s="12" t="n">
        <f aca="false">SUMIFS(관세청_생산품유형별_국가!$P:$P,관세청_생산품유형별_국가!$B:$B,$B87,관세청_생산품유형별_국가!$D:$D,$C87,관세청_생산품유형별_국가!$C:$C,J$85)/1000</f>
        <v>0.49</v>
      </c>
      <c r="K87" s="12" t="n">
        <f aca="false">SUMIFS(관세청_생산품유형별_국가!$P:$P,관세청_생산품유형별_국가!$B:$B,$B87,관세청_생산품유형별_국가!$D:$D,$C87,관세청_생산품유형별_국가!$C:$C,K$85)/1000</f>
        <v>0</v>
      </c>
    </row>
    <row r="88" customFormat="false" ht="15" hidden="false" customHeight="false" outlineLevel="0" collapsed="false">
      <c r="A88" s="3" t="s">
        <v>95</v>
      </c>
      <c r="B88" s="2" t="s">
        <v>96</v>
      </c>
      <c r="C88" s="2" t="s">
        <v>1512</v>
      </c>
      <c r="D88" s="3" t="s">
        <v>1513</v>
      </c>
      <c r="E88" s="12" t="n">
        <f aca="false">SUMIFS(관세청_생산품유형별_국가!$P:$P,관세청_생산품유형별_국가!$B:$B,$B88,관세청_생산품유형별_국가!$D:$D,$C88,관세청_생산품유형별_국가!$C:$C,E$85)/1000</f>
        <v>20.662</v>
      </c>
      <c r="F88" s="12" t="n">
        <f aca="false">SUMIFS(관세청_생산품유형별_국가!$P:$P,관세청_생산품유형별_국가!$B:$B,$B88,관세청_생산품유형별_국가!$D:$D,$C88,관세청_생산품유형별_국가!$C:$C,F$85)/1000</f>
        <v>39.179</v>
      </c>
      <c r="G88" s="12" t="n">
        <f aca="false">SUMIFS(관세청_생산품유형별_국가!$P:$P,관세청_생산품유형별_국가!$B:$B,$B88,관세청_생산품유형별_국가!$D:$D,$C88,관세청_생산품유형별_국가!$C:$C,G$85)/1000</f>
        <v>38.192</v>
      </c>
      <c r="H88" s="12" t="n">
        <f aca="false">SUMIFS(관세청_생산품유형별_국가!$P:$P,관세청_생산품유형별_국가!$B:$B,$B88,관세청_생산품유형별_국가!$D:$D,$C88,관세청_생산품유형별_국가!$C:$C,H$85)/1000</f>
        <v>21.971</v>
      </c>
      <c r="I88" s="12" t="n">
        <f aca="false">SUMIFS(관세청_생산품유형별_국가!$P:$P,관세청_생산품유형별_국가!$B:$B,$B88,관세청_생산품유형별_국가!$D:$D,$C88,관세청_생산품유형별_국가!$C:$C,I$85)/1000</f>
        <v>37.418</v>
      </c>
      <c r="J88" s="12" t="n">
        <f aca="false">SUMIFS(관세청_생산품유형별_국가!$P:$P,관세청_생산품유형별_국가!$B:$B,$B88,관세청_생산품유형별_국가!$D:$D,$C88,관세청_생산품유형별_국가!$C:$C,J$85)/1000</f>
        <v>36.274</v>
      </c>
      <c r="K88" s="12" t="n">
        <f aca="false">SUMIFS(관세청_생산품유형별_국가!$P:$P,관세청_생산품유형별_국가!$B:$B,$B88,관세청_생산품유형별_국가!$D:$D,$C88,관세청_생산품유형별_국가!$C:$C,K$85)/1000</f>
        <v>41.468</v>
      </c>
    </row>
    <row r="89" customFormat="false" ht="15" hidden="false" customHeight="false" outlineLevel="0" collapsed="false">
      <c r="A89" s="3" t="s">
        <v>95</v>
      </c>
      <c r="B89" s="2" t="s">
        <v>96</v>
      </c>
      <c r="C89" s="2" t="s">
        <v>1514</v>
      </c>
      <c r="D89" s="3" t="s">
        <v>1515</v>
      </c>
      <c r="E89" s="12" t="n">
        <f aca="false">SUMIFS(관세청_생산품유형별_국가!$P:$P,관세청_생산품유형별_국가!$B:$B,$B89,관세청_생산품유형별_국가!$D:$D,$C89,관세청_생산품유형별_국가!$C:$C,E$85)/1000</f>
        <v>131.731</v>
      </c>
      <c r="F89" s="12" t="n">
        <f aca="false">SUMIFS(관세청_생산품유형별_국가!$P:$P,관세청_생산품유형별_국가!$B:$B,$B89,관세청_생산품유형별_국가!$D:$D,$C89,관세청_생산품유형별_국가!$C:$C,F$85)/1000</f>
        <v>158.288</v>
      </c>
      <c r="G89" s="12" t="n">
        <f aca="false">SUMIFS(관세청_생산품유형별_국가!$P:$P,관세청_생산품유형별_국가!$B:$B,$B89,관세청_생산품유형별_국가!$D:$D,$C89,관세청_생산품유형별_국가!$C:$C,G$85)/1000</f>
        <v>114.473</v>
      </c>
      <c r="H89" s="12" t="n">
        <f aca="false">SUMIFS(관세청_생산품유형별_국가!$P:$P,관세청_생산품유형별_국가!$B:$B,$B89,관세청_생산품유형별_국가!$D:$D,$C89,관세청_생산품유형별_국가!$C:$C,H$85)/1000</f>
        <v>154.168</v>
      </c>
      <c r="I89" s="12" t="n">
        <f aca="false">SUMIFS(관세청_생산품유형별_국가!$P:$P,관세청_생산품유형별_국가!$B:$B,$B89,관세청_생산품유형별_국가!$D:$D,$C89,관세청_생산품유형별_국가!$C:$C,I$85)/1000</f>
        <v>188.143</v>
      </c>
      <c r="J89" s="12" t="n">
        <f aca="false">SUMIFS(관세청_생산품유형별_국가!$P:$P,관세청_생산품유형별_국가!$B:$B,$B89,관세청_생산품유형별_국가!$D:$D,$C89,관세청_생산품유형별_국가!$C:$C,J$85)/1000</f>
        <v>189.086</v>
      </c>
      <c r="K89" s="12" t="n">
        <f aca="false">SUMIFS(관세청_생산품유형별_국가!$P:$P,관세청_생산품유형별_국가!$B:$B,$B89,관세청_생산품유형별_국가!$D:$D,$C89,관세청_생산품유형별_국가!$C:$C,K$85)/1000</f>
        <v>182.126</v>
      </c>
    </row>
    <row r="90" customFormat="false" ht="15" hidden="false" customHeight="false" outlineLevel="0" collapsed="false">
      <c r="A90" s="3" t="s">
        <v>517</v>
      </c>
      <c r="B90" s="2" t="s">
        <v>518</v>
      </c>
      <c r="C90" s="2" t="s">
        <v>1508</v>
      </c>
      <c r="D90" s="3" t="s">
        <v>1509</v>
      </c>
      <c r="E90" s="12" t="n">
        <f aca="false">SUMIFS(관세청_생산품유형별_국가!$P:$P,관세청_생산품유형별_국가!$B:$B,$B90,관세청_생산품유형별_국가!$D:$D,$C90,관세청_생산품유형별_국가!$C:$C,E$85)/1000</f>
        <v>0</v>
      </c>
      <c r="F90" s="12" t="n">
        <f aca="false">SUMIFS(관세청_생산품유형별_국가!$P:$P,관세청_생산품유형별_국가!$B:$B,$B90,관세청_생산품유형별_국가!$D:$D,$C90,관세청_생산품유형별_국가!$C:$C,F$85)/1000</f>
        <v>0</v>
      </c>
      <c r="G90" s="12" t="n">
        <f aca="false">SUMIFS(관세청_생산품유형별_국가!$P:$P,관세청_생산품유형별_국가!$B:$B,$B90,관세청_생산품유형별_국가!$D:$D,$C90,관세청_생산품유형별_국가!$C:$C,G$85)/1000</f>
        <v>0</v>
      </c>
      <c r="H90" s="12" t="n">
        <f aca="false">SUMIFS(관세청_생산품유형별_국가!$P:$P,관세청_생산품유형별_국가!$B:$B,$B90,관세청_생산품유형별_국가!$D:$D,$C90,관세청_생산품유형별_국가!$C:$C,H$85)/1000</f>
        <v>0</v>
      </c>
      <c r="I90" s="12" t="n">
        <f aca="false">SUMIFS(관세청_생산품유형별_국가!$P:$P,관세청_생산품유형별_국가!$B:$B,$B90,관세청_생산품유형별_국가!$D:$D,$C90,관세청_생산품유형별_국가!$C:$C,I$85)/1000</f>
        <v>0</v>
      </c>
      <c r="J90" s="12" t="n">
        <f aca="false">SUMIFS(관세청_생산품유형별_국가!$P:$P,관세청_생산품유형별_국가!$B:$B,$B90,관세청_생산품유형별_국가!$D:$D,$C90,관세청_생산품유형별_국가!$C:$C,J$85)/1000</f>
        <v>0</v>
      </c>
      <c r="K90" s="12" t="n">
        <f aca="false">SUMIFS(관세청_생산품유형별_국가!$P:$P,관세청_생산품유형별_국가!$B:$B,$B90,관세청_생산품유형별_국가!$D:$D,$C90,관세청_생산품유형별_국가!$C:$C,K$85)/1000</f>
        <v>0.001</v>
      </c>
    </row>
    <row r="91" customFormat="false" ht="15" hidden="false" customHeight="false" outlineLevel="0" collapsed="false">
      <c r="A91" s="3" t="s">
        <v>517</v>
      </c>
      <c r="B91" s="2" t="s">
        <v>518</v>
      </c>
      <c r="C91" s="2" t="s">
        <v>1510</v>
      </c>
      <c r="D91" s="3" t="s">
        <v>1511</v>
      </c>
      <c r="E91" s="12" t="n">
        <f aca="false">SUMIFS(관세청_생산품유형별_국가!$P:$P,관세청_생산품유형별_국가!$B:$B,$B91,관세청_생산품유형별_국가!$D:$D,$C91,관세청_생산품유형별_국가!$C:$C,E$85)/1000</f>
        <v>74.781</v>
      </c>
      <c r="F91" s="12" t="n">
        <f aca="false">SUMIFS(관세청_생산품유형별_국가!$P:$P,관세청_생산품유형별_국가!$B:$B,$B91,관세청_생산품유형별_국가!$D:$D,$C91,관세청_생산품유형별_국가!$C:$C,F$85)/1000</f>
        <v>162.993</v>
      </c>
      <c r="G91" s="12" t="n">
        <f aca="false">SUMIFS(관세청_생산품유형별_국가!$P:$P,관세청_생산품유형별_국가!$B:$B,$B91,관세청_생산품유형별_국가!$D:$D,$C91,관세청_생산품유형별_국가!$C:$C,G$85)/1000</f>
        <v>46.029</v>
      </c>
      <c r="H91" s="12" t="n">
        <f aca="false">SUMIFS(관세청_생산품유형별_국가!$P:$P,관세청_생산품유형별_국가!$B:$B,$B91,관세청_생산품유형별_국가!$D:$D,$C91,관세청_생산품유형별_국가!$C:$C,H$85)/1000</f>
        <v>40.373</v>
      </c>
      <c r="I91" s="12" t="n">
        <f aca="false">SUMIFS(관세청_생산품유형별_국가!$P:$P,관세청_생산품유형별_국가!$B:$B,$B91,관세청_생산품유형별_국가!$D:$D,$C91,관세청_생산품유형별_국가!$C:$C,I$85)/1000</f>
        <v>92.255</v>
      </c>
      <c r="J91" s="12" t="n">
        <f aca="false">SUMIFS(관세청_생산품유형별_국가!$P:$P,관세청_생산품유형별_국가!$B:$B,$B91,관세청_생산품유형별_국가!$D:$D,$C91,관세청_생산품유형별_국가!$C:$C,J$85)/1000</f>
        <v>162.681</v>
      </c>
      <c r="K91" s="12" t="n">
        <f aca="false">SUMIFS(관세청_생산품유형별_국가!$P:$P,관세청_생산품유형별_국가!$B:$B,$B91,관세청_생산품유형별_국가!$D:$D,$C91,관세청_생산품유형별_국가!$C:$C,K$85)/1000</f>
        <v>121.175</v>
      </c>
    </row>
    <row r="92" customFormat="false" ht="15" hidden="false" customHeight="false" outlineLevel="0" collapsed="false">
      <c r="A92" s="3" t="s">
        <v>517</v>
      </c>
      <c r="B92" s="2" t="s">
        <v>518</v>
      </c>
      <c r="C92" s="2" t="s">
        <v>1512</v>
      </c>
      <c r="D92" s="3" t="s">
        <v>1513</v>
      </c>
      <c r="E92" s="12" t="n">
        <f aca="false">SUMIFS(관세청_생산품유형별_국가!$P:$P,관세청_생산품유형별_국가!$B:$B,$B92,관세청_생산품유형별_국가!$D:$D,$C92,관세청_생산품유형별_국가!$C:$C,E$85)/1000</f>
        <v>0</v>
      </c>
      <c r="F92" s="12" t="n">
        <f aca="false">SUMIFS(관세청_생산품유형별_국가!$P:$P,관세청_생산품유형별_국가!$B:$B,$B92,관세청_생산품유형별_국가!$D:$D,$C92,관세청_생산품유형별_국가!$C:$C,F$85)/1000</f>
        <v>0</v>
      </c>
      <c r="G92" s="12" t="n">
        <f aca="false">SUMIFS(관세청_생산품유형별_국가!$P:$P,관세청_생산품유형별_국가!$B:$B,$B92,관세청_생산품유형별_국가!$D:$D,$C92,관세청_생산품유형별_국가!$C:$C,G$85)/1000</f>
        <v>0</v>
      </c>
      <c r="H92" s="12" t="n">
        <f aca="false">SUMIFS(관세청_생산품유형별_국가!$P:$P,관세청_생산품유형별_국가!$B:$B,$B92,관세청_생산품유형별_국가!$D:$D,$C92,관세청_생산품유형별_국가!$C:$C,H$85)/1000</f>
        <v>0</v>
      </c>
      <c r="I92" s="12" t="n">
        <f aca="false">SUMIFS(관세청_생산품유형별_국가!$P:$P,관세청_생산품유형별_국가!$B:$B,$B92,관세청_생산품유형별_국가!$D:$D,$C92,관세청_생산품유형별_국가!$C:$C,I$85)/1000</f>
        <v>0</v>
      </c>
      <c r="J92" s="12" t="n">
        <f aca="false">SUMIFS(관세청_생산품유형별_국가!$P:$P,관세청_생산품유형별_국가!$B:$B,$B92,관세청_생산품유형별_국가!$D:$D,$C92,관세청_생산품유형별_국가!$C:$C,J$85)/1000</f>
        <v>0</v>
      </c>
      <c r="K92" s="12" t="n">
        <f aca="false">SUMIFS(관세청_생산품유형별_국가!$P:$P,관세청_생산품유형별_국가!$B:$B,$B92,관세청_생산품유형별_국가!$D:$D,$C92,관세청_생산품유형별_국가!$C:$C,K$85)/1000</f>
        <v>0</v>
      </c>
    </row>
    <row r="93" customFormat="false" ht="15" hidden="false" customHeight="false" outlineLevel="0" collapsed="false">
      <c r="A93" s="3" t="s">
        <v>517</v>
      </c>
      <c r="B93" s="2" t="s">
        <v>518</v>
      </c>
      <c r="C93" s="2" t="s">
        <v>1514</v>
      </c>
      <c r="D93" s="3" t="s">
        <v>1515</v>
      </c>
      <c r="E93" s="12" t="n">
        <f aca="false">SUMIFS(관세청_생산품유형별_국가!$P:$P,관세청_생산품유형별_국가!$B:$B,$B93,관세청_생산품유형별_국가!$D:$D,$C93,관세청_생산품유형별_국가!$C:$C,E$85)/1000</f>
        <v>0</v>
      </c>
      <c r="F93" s="12" t="n">
        <f aca="false">SUMIFS(관세청_생산품유형별_국가!$P:$P,관세청_생산품유형별_국가!$B:$B,$B93,관세청_생산품유형별_국가!$D:$D,$C93,관세청_생산품유형별_국가!$C:$C,F$85)/1000</f>
        <v>0</v>
      </c>
      <c r="G93" s="12" t="n">
        <f aca="false">SUMIFS(관세청_생산품유형별_국가!$P:$P,관세청_생산품유형별_국가!$B:$B,$B93,관세청_생산품유형별_국가!$D:$D,$C93,관세청_생산품유형별_국가!$C:$C,G$85)/1000</f>
        <v>0</v>
      </c>
      <c r="H93" s="12" t="n">
        <f aca="false">SUMIFS(관세청_생산품유형별_국가!$P:$P,관세청_생산품유형별_국가!$B:$B,$B93,관세청_생산품유형별_국가!$D:$D,$C93,관세청_생산품유형별_국가!$C:$C,H$85)/1000</f>
        <v>0</v>
      </c>
      <c r="I93" s="12" t="n">
        <f aca="false">SUMIFS(관세청_생산품유형별_국가!$P:$P,관세청_생산품유형별_국가!$B:$B,$B93,관세청_생산품유형별_국가!$D:$D,$C93,관세청_생산품유형별_국가!$C:$C,I$85)/1000</f>
        <v>0</v>
      </c>
      <c r="J93" s="12" t="n">
        <f aca="false">SUMIFS(관세청_생산품유형별_국가!$P:$P,관세청_생산품유형별_국가!$B:$B,$B93,관세청_생산품유형별_국가!$D:$D,$C93,관세청_생산품유형별_국가!$C:$C,J$85)/1000</f>
        <v>0</v>
      </c>
      <c r="K93" s="12" t="n">
        <f aca="false">SUMIFS(관세청_생산품유형별_국가!$P:$P,관세청_생산품유형별_국가!$B:$B,$B93,관세청_생산품유형별_국가!$D:$D,$C93,관세청_생산품유형별_국가!$C:$C,K$85)/1000</f>
        <v>0</v>
      </c>
    </row>
    <row r="94" customFormat="false" ht="15" hidden="false" customHeight="false" outlineLevel="0" collapsed="false">
      <c r="A94" s="3" t="s">
        <v>761</v>
      </c>
      <c r="B94" s="2" t="s">
        <v>762</v>
      </c>
      <c r="C94" s="2" t="s">
        <v>1508</v>
      </c>
      <c r="D94" s="3" t="s">
        <v>1509</v>
      </c>
      <c r="E94" s="12" t="n">
        <f aca="false">SUMIFS(관세청_생산품유형별_국가!$P:$P,관세청_생산품유형별_국가!$B:$B,$B94,관세청_생산품유형별_국가!$D:$D,$C94,관세청_생산품유형별_국가!$C:$C,E$85)/1000</f>
        <v>0</v>
      </c>
      <c r="F94" s="12" t="n">
        <f aca="false">SUMIFS(관세청_생산품유형별_국가!$P:$P,관세청_생산품유형별_국가!$B:$B,$B94,관세청_생산품유형별_국가!$D:$D,$C94,관세청_생산품유형별_국가!$C:$C,F$85)/1000</f>
        <v>0</v>
      </c>
      <c r="G94" s="12" t="n">
        <f aca="false">SUMIFS(관세청_생산품유형별_국가!$P:$P,관세청_생산품유형별_국가!$B:$B,$B94,관세청_생산품유형별_국가!$D:$D,$C94,관세청_생산품유형별_국가!$C:$C,G$85)/1000</f>
        <v>0</v>
      </c>
      <c r="H94" s="12" t="n">
        <f aca="false">SUMIFS(관세청_생산품유형별_국가!$P:$P,관세청_생산품유형별_국가!$B:$B,$B94,관세청_생산품유형별_국가!$D:$D,$C94,관세청_생산품유형별_국가!$C:$C,H$85)/1000</f>
        <v>0</v>
      </c>
      <c r="I94" s="12" t="n">
        <f aca="false">SUMIFS(관세청_생산품유형별_국가!$P:$P,관세청_생산품유형별_국가!$B:$B,$B94,관세청_생산품유형별_국가!$D:$D,$C94,관세청_생산품유형별_국가!$C:$C,I$85)/1000</f>
        <v>0</v>
      </c>
      <c r="J94" s="12" t="n">
        <f aca="false">SUMIFS(관세청_생산품유형별_국가!$P:$P,관세청_생산품유형별_국가!$B:$B,$B94,관세청_생산품유형별_국가!$D:$D,$C94,관세청_생산품유형별_국가!$C:$C,J$85)/1000</f>
        <v>0</v>
      </c>
      <c r="K94" s="12" t="n">
        <f aca="false">SUMIFS(관세청_생산품유형별_국가!$P:$P,관세청_생산품유형별_국가!$B:$B,$B94,관세청_생산품유형별_국가!$D:$D,$C94,관세청_생산품유형별_국가!$C:$C,K$85)/1000</f>
        <v>0</v>
      </c>
    </row>
    <row r="95" customFormat="false" ht="15" hidden="false" customHeight="false" outlineLevel="0" collapsed="false">
      <c r="A95" s="3" t="s">
        <v>761</v>
      </c>
      <c r="B95" s="2" t="s">
        <v>762</v>
      </c>
      <c r="C95" s="2" t="s">
        <v>1510</v>
      </c>
      <c r="D95" s="3" t="s">
        <v>1511</v>
      </c>
      <c r="E95" s="12" t="n">
        <f aca="false">SUMIFS(관세청_생산품유형별_국가!$P:$P,관세청_생산품유형별_국가!$B:$B,$B95,관세청_생산품유형별_국가!$D:$D,$C95,관세청_생산품유형별_국가!$C:$C,E$85)/1000</f>
        <v>190.042</v>
      </c>
      <c r="F95" s="12" t="n">
        <f aca="false">SUMIFS(관세청_생산품유형별_국가!$P:$P,관세청_생산품유형별_국가!$B:$B,$B95,관세청_생산품유형별_국가!$D:$D,$C95,관세청_생산품유형별_국가!$C:$C,F$85)/1000</f>
        <v>175.01</v>
      </c>
      <c r="G95" s="12" t="n">
        <f aca="false">SUMIFS(관세청_생산품유형별_국가!$P:$P,관세청_생산품유형별_국가!$B:$B,$B95,관세청_생산품유형별_국가!$D:$D,$C95,관세청_생산품유형별_국가!$C:$C,G$85)/1000</f>
        <v>142.215</v>
      </c>
      <c r="H95" s="12" t="n">
        <f aca="false">SUMIFS(관세청_생산품유형별_국가!$P:$P,관세청_생산품유형별_국가!$B:$B,$B95,관세청_생산품유형별_국가!$D:$D,$C95,관세청_생산품유형별_국가!$C:$C,H$85)/1000</f>
        <v>148.408</v>
      </c>
      <c r="I95" s="12" t="n">
        <f aca="false">SUMIFS(관세청_생산품유형별_국가!$P:$P,관세청_생산품유형별_국가!$B:$B,$B95,관세청_생산품유형별_국가!$D:$D,$C95,관세청_생산품유형별_국가!$C:$C,I$85)/1000</f>
        <v>146.46</v>
      </c>
      <c r="J95" s="12" t="n">
        <f aca="false">SUMIFS(관세청_생산품유형별_국가!$P:$P,관세청_생산품유형별_국가!$B:$B,$B95,관세청_생산품유형별_국가!$D:$D,$C95,관세청_생산품유형별_국가!$C:$C,J$85)/1000</f>
        <v>154.379</v>
      </c>
      <c r="K95" s="12" t="n">
        <f aca="false">SUMIFS(관세청_생산품유형별_국가!$P:$P,관세청_생산품유형별_국가!$B:$B,$B95,관세청_생산품유형별_국가!$D:$D,$C95,관세청_생산품유형별_국가!$C:$C,K$85)/1000</f>
        <v>98.894</v>
      </c>
    </row>
    <row r="96" customFormat="false" ht="15" hidden="false" customHeight="false" outlineLevel="0" collapsed="false">
      <c r="A96" s="3" t="s">
        <v>761</v>
      </c>
      <c r="B96" s="2" t="s">
        <v>762</v>
      </c>
      <c r="C96" s="2" t="s">
        <v>1512</v>
      </c>
      <c r="D96" s="3" t="s">
        <v>1513</v>
      </c>
      <c r="E96" s="12" t="n">
        <f aca="false">SUMIFS(관세청_생산품유형별_국가!$P:$P,관세청_생산품유형별_국가!$B:$B,$B96,관세청_생산품유형별_국가!$D:$D,$C96,관세청_생산품유형별_국가!$C:$C,E$85)/1000</f>
        <v>0.859</v>
      </c>
      <c r="F96" s="12" t="n">
        <f aca="false">SUMIFS(관세청_생산품유형별_국가!$P:$P,관세청_생산품유형별_국가!$B:$B,$B96,관세청_생산품유형별_국가!$D:$D,$C96,관세청_생산품유형별_국가!$C:$C,F$85)/1000</f>
        <v>1.023</v>
      </c>
      <c r="G96" s="12" t="n">
        <f aca="false">SUMIFS(관세청_생산품유형별_국가!$P:$P,관세청_생산품유형별_국가!$B:$B,$B96,관세청_생산품유형별_국가!$D:$D,$C96,관세청_생산품유형별_국가!$C:$C,G$85)/1000</f>
        <v>0.234</v>
      </c>
      <c r="H96" s="12" t="n">
        <f aca="false">SUMIFS(관세청_생산품유형별_국가!$P:$P,관세청_생산품유형별_국가!$B:$B,$B96,관세청_생산품유형별_국가!$D:$D,$C96,관세청_생산품유형별_국가!$C:$C,H$85)/1000</f>
        <v>4.461</v>
      </c>
      <c r="I96" s="12" t="n">
        <f aca="false">SUMIFS(관세청_생산품유형별_국가!$P:$P,관세청_생산품유형별_국가!$B:$B,$B96,관세청_생산품유형별_국가!$D:$D,$C96,관세청_생산품유형별_국가!$C:$C,I$85)/1000</f>
        <v>2.558</v>
      </c>
      <c r="J96" s="12" t="n">
        <f aca="false">SUMIFS(관세청_생산품유형별_국가!$P:$P,관세청_생산품유형별_국가!$B:$B,$B96,관세청_생산품유형별_국가!$D:$D,$C96,관세청_생산품유형별_국가!$C:$C,J$85)/1000</f>
        <v>3.388</v>
      </c>
      <c r="K96" s="12" t="n">
        <f aca="false">SUMIFS(관세청_생산품유형별_국가!$P:$P,관세청_생산품유형별_국가!$B:$B,$B96,관세청_생산품유형별_국가!$D:$D,$C96,관세청_생산품유형별_국가!$C:$C,K$85)/1000</f>
        <v>4.473</v>
      </c>
    </row>
    <row r="97" customFormat="false" ht="15" hidden="false" customHeight="false" outlineLevel="0" collapsed="false">
      <c r="A97" s="3" t="s">
        <v>761</v>
      </c>
      <c r="B97" s="2" t="s">
        <v>762</v>
      </c>
      <c r="C97" s="2" t="s">
        <v>1514</v>
      </c>
      <c r="D97" s="3" t="s">
        <v>1515</v>
      </c>
      <c r="E97" s="12" t="n">
        <f aca="false">SUMIFS(관세청_생산품유형별_국가!$P:$P,관세청_생산품유형별_국가!$B:$B,$B97,관세청_생산품유형별_국가!$D:$D,$C97,관세청_생산품유형별_국가!$C:$C,E$85)/1000</f>
        <v>0</v>
      </c>
      <c r="F97" s="12" t="n">
        <f aca="false">SUMIFS(관세청_생산품유형별_국가!$P:$P,관세청_생산품유형별_국가!$B:$B,$B97,관세청_생산품유형별_국가!$D:$D,$C97,관세청_생산품유형별_국가!$C:$C,F$85)/1000</f>
        <v>0</v>
      </c>
      <c r="G97" s="12" t="n">
        <f aca="false">SUMIFS(관세청_생산품유형별_국가!$P:$P,관세청_생산품유형별_국가!$B:$B,$B97,관세청_생산품유형별_국가!$D:$D,$C97,관세청_생산품유형별_국가!$C:$C,G$85)/1000</f>
        <v>0</v>
      </c>
      <c r="H97" s="12" t="n">
        <f aca="false">SUMIFS(관세청_생산품유형별_국가!$P:$P,관세청_생산품유형별_국가!$B:$B,$B97,관세청_생산품유형별_국가!$D:$D,$C97,관세청_생산품유형별_국가!$C:$C,H$85)/1000</f>
        <v>0</v>
      </c>
      <c r="I97" s="12" t="n">
        <f aca="false">SUMIFS(관세청_생산품유형별_국가!$P:$P,관세청_생산품유형별_국가!$B:$B,$B97,관세청_생산품유형별_국가!$D:$D,$C97,관세청_생산품유형별_국가!$C:$C,I$85)/1000</f>
        <v>0</v>
      </c>
      <c r="J97" s="12" t="n">
        <f aca="false">SUMIFS(관세청_생산품유형별_국가!$P:$P,관세청_생산품유형별_국가!$B:$B,$B97,관세청_생산품유형별_국가!$D:$D,$C97,관세청_생산품유형별_국가!$C:$C,J$85)/1000</f>
        <v>0</v>
      </c>
      <c r="K97" s="12" t="n">
        <f aca="false">SUMIFS(관세청_생산품유형별_국가!$P:$P,관세청_생산품유형별_국가!$B:$B,$B97,관세청_생산품유형별_국가!$D:$D,$C97,관세청_생산품유형별_국가!$C:$C,K$85)/1000</f>
        <v>0</v>
      </c>
    </row>
    <row r="98" customFormat="false" ht="15" hidden="false" customHeight="false" outlineLevel="0" collapsed="false">
      <c r="A98" s="3" t="s">
        <v>1073</v>
      </c>
      <c r="B98" s="2" t="s">
        <v>1074</v>
      </c>
      <c r="C98" s="2" t="s">
        <v>1508</v>
      </c>
      <c r="D98" s="3" t="s">
        <v>1509</v>
      </c>
      <c r="E98" s="12" t="n">
        <f aca="false">SUMIFS(관세청_생산품유형별_국가!$P:$P,관세청_생산품유형별_국가!$B:$B,$B98,관세청_생산품유형별_국가!$D:$D,$C98,관세청_생산품유형별_국가!$C:$C,E$85)/1000</f>
        <v>0</v>
      </c>
      <c r="F98" s="12" t="n">
        <f aca="false">SUMIFS(관세청_생산품유형별_국가!$P:$P,관세청_생산품유형별_국가!$B:$B,$B98,관세청_생산품유형별_국가!$D:$D,$C98,관세청_생산품유형별_국가!$C:$C,F$85)/1000</f>
        <v>0</v>
      </c>
      <c r="G98" s="12" t="n">
        <f aca="false">SUMIFS(관세청_생산품유형별_국가!$P:$P,관세청_생산품유형별_국가!$B:$B,$B98,관세청_생산품유형별_국가!$D:$D,$C98,관세청_생산품유형별_국가!$C:$C,G$85)/1000</f>
        <v>0</v>
      </c>
      <c r="H98" s="12" t="n">
        <f aca="false">SUMIFS(관세청_생산품유형별_국가!$P:$P,관세청_생산품유형별_국가!$B:$B,$B98,관세청_생산품유형별_국가!$D:$D,$C98,관세청_생산품유형별_국가!$C:$C,H$85)/1000</f>
        <v>0</v>
      </c>
      <c r="I98" s="12" t="n">
        <f aca="false">SUMIFS(관세청_생산품유형별_국가!$P:$P,관세청_생산품유형별_국가!$B:$B,$B98,관세청_생산품유형별_국가!$D:$D,$C98,관세청_생산품유형별_국가!$C:$C,I$85)/1000</f>
        <v>0</v>
      </c>
      <c r="J98" s="12" t="n">
        <f aca="false">SUMIFS(관세청_생산품유형별_국가!$P:$P,관세청_생산품유형별_국가!$B:$B,$B98,관세청_생산품유형별_국가!$D:$D,$C98,관세청_생산품유형별_국가!$C:$C,J$85)/1000</f>
        <v>0</v>
      </c>
      <c r="K98" s="12" t="n">
        <f aca="false">SUMIFS(관세청_생산품유형별_국가!$P:$P,관세청_생산품유형별_국가!$B:$B,$B98,관세청_생산품유형별_국가!$D:$D,$C98,관세청_생산품유형별_국가!$C:$C,K$85)/1000</f>
        <v>0</v>
      </c>
    </row>
    <row r="99" customFormat="false" ht="15" hidden="false" customHeight="false" outlineLevel="0" collapsed="false">
      <c r="A99" s="3" t="s">
        <v>1073</v>
      </c>
      <c r="B99" s="2" t="s">
        <v>1074</v>
      </c>
      <c r="C99" s="2" t="s">
        <v>1510</v>
      </c>
      <c r="D99" s="3" t="s">
        <v>1511</v>
      </c>
      <c r="E99" s="12" t="n">
        <f aca="false">SUMIFS(관세청_생산품유형별_국가!$P:$P,관세청_생산품유형별_국가!$B:$B,$B99,관세청_생산품유형별_국가!$D:$D,$C99,관세청_생산품유형별_국가!$C:$C,E$85)/1000</f>
        <v>3.809</v>
      </c>
      <c r="F99" s="12" t="n">
        <f aca="false">SUMIFS(관세청_생산품유형별_국가!$P:$P,관세청_생산품유형별_국가!$B:$B,$B99,관세청_생산품유형별_국가!$D:$D,$C99,관세청_생산품유형별_국가!$C:$C,F$85)/1000</f>
        <v>1.86</v>
      </c>
      <c r="G99" s="12" t="n">
        <f aca="false">SUMIFS(관세청_생산품유형별_국가!$P:$P,관세청_생산품유형별_국가!$B:$B,$B99,관세청_생산품유형별_국가!$D:$D,$C99,관세청_생산품유형별_국가!$C:$C,G$85)/1000</f>
        <v>2.991</v>
      </c>
      <c r="H99" s="12" t="n">
        <f aca="false">SUMIFS(관세청_생산품유형별_국가!$P:$P,관세청_생산품유형별_국가!$B:$B,$B99,관세청_생산품유형별_국가!$D:$D,$C99,관세청_생산품유형별_국가!$C:$C,H$85)/1000</f>
        <v>1.17</v>
      </c>
      <c r="I99" s="12" t="n">
        <f aca="false">SUMIFS(관세청_생산품유형별_국가!$P:$P,관세청_생산품유형별_국가!$B:$B,$B99,관세청_생산품유형별_국가!$D:$D,$C99,관세청_생산품유형별_국가!$C:$C,I$85)/1000</f>
        <v>18.811</v>
      </c>
      <c r="J99" s="12" t="n">
        <f aca="false">SUMIFS(관세청_생산품유형별_국가!$P:$P,관세청_생산품유형별_국가!$B:$B,$B99,관세청_생산품유형별_국가!$D:$D,$C99,관세청_생산품유형별_국가!$C:$C,J$85)/1000</f>
        <v>3.626</v>
      </c>
      <c r="K99" s="12" t="n">
        <f aca="false">SUMIFS(관세청_생산품유형별_국가!$P:$P,관세청_생산품유형별_국가!$B:$B,$B99,관세청_생산품유형별_국가!$D:$D,$C99,관세청_생산품유형별_국가!$C:$C,K$85)/1000</f>
        <v>2.949</v>
      </c>
    </row>
    <row r="100" customFormat="false" ht="15" hidden="false" customHeight="false" outlineLevel="0" collapsed="false">
      <c r="A100" s="3" t="s">
        <v>1073</v>
      </c>
      <c r="B100" s="2" t="s">
        <v>1074</v>
      </c>
      <c r="C100" s="2" t="s">
        <v>1512</v>
      </c>
      <c r="D100" s="3" t="s">
        <v>1513</v>
      </c>
      <c r="E100" s="12" t="n">
        <f aca="false">SUMIFS(관세청_생산품유형별_국가!$P:$P,관세청_생산품유형별_국가!$B:$B,$B100,관세청_생산품유형별_국가!$D:$D,$C100,관세청_생산품유형별_국가!$C:$C,E$85)/1000</f>
        <v>3.213</v>
      </c>
      <c r="F100" s="12" t="n">
        <f aca="false">SUMIFS(관세청_생산품유형별_국가!$P:$P,관세청_생산품유형별_국가!$B:$B,$B100,관세청_생산품유형별_국가!$D:$D,$C100,관세청_생산품유형별_국가!$C:$C,F$85)/1000</f>
        <v>4.861</v>
      </c>
      <c r="G100" s="12" t="n">
        <f aca="false">SUMIFS(관세청_생산품유형별_국가!$P:$P,관세청_생산품유형별_국가!$B:$B,$B100,관세청_생산품유형별_국가!$D:$D,$C100,관세청_생산품유형별_국가!$C:$C,G$85)/1000</f>
        <v>2.443</v>
      </c>
      <c r="H100" s="12" t="n">
        <f aca="false">SUMIFS(관세청_생산품유형별_국가!$P:$P,관세청_생산품유형별_국가!$B:$B,$B100,관세청_생산품유형별_국가!$D:$D,$C100,관세청_생산품유형별_국가!$C:$C,H$85)/1000</f>
        <v>2.523</v>
      </c>
      <c r="I100" s="12" t="n">
        <f aca="false">SUMIFS(관세청_생산품유형별_국가!$P:$P,관세청_생산품유형별_국가!$B:$B,$B100,관세청_생산품유형별_국가!$D:$D,$C100,관세청_생산품유형별_국가!$C:$C,I$85)/1000</f>
        <v>6.302</v>
      </c>
      <c r="J100" s="12" t="n">
        <f aca="false">SUMIFS(관세청_생산품유형별_국가!$P:$P,관세청_생산품유형별_국가!$B:$B,$B100,관세청_생산품유형별_국가!$D:$D,$C100,관세청_생산품유형별_국가!$C:$C,J$85)/1000</f>
        <v>4.158</v>
      </c>
      <c r="K100" s="12" t="n">
        <f aca="false">SUMIFS(관세청_생산품유형별_국가!$P:$P,관세청_생산품유형별_국가!$B:$B,$B100,관세청_생산품유형별_국가!$D:$D,$C100,관세청_생산품유형별_국가!$C:$C,K$85)/1000</f>
        <v>0.174</v>
      </c>
    </row>
    <row r="101" customFormat="false" ht="15" hidden="false" customHeight="false" outlineLevel="0" collapsed="false">
      <c r="A101" s="3" t="s">
        <v>1073</v>
      </c>
      <c r="B101" s="2" t="s">
        <v>1074</v>
      </c>
      <c r="C101" s="2" t="s">
        <v>1514</v>
      </c>
      <c r="D101" s="3" t="s">
        <v>1515</v>
      </c>
      <c r="E101" s="12" t="n">
        <f aca="false">SUMIFS(관세청_생산품유형별_국가!$P:$P,관세청_생산품유형별_국가!$B:$B,$B101,관세청_생산품유형별_국가!$D:$D,$C101,관세청_생산품유형별_국가!$C:$C,E$85)/1000</f>
        <v>0</v>
      </c>
      <c r="F101" s="12" t="n">
        <f aca="false">SUMIFS(관세청_생산품유형별_국가!$P:$P,관세청_생산품유형별_국가!$B:$B,$B101,관세청_생산품유형별_국가!$D:$D,$C101,관세청_생산품유형별_국가!$C:$C,F$85)/1000</f>
        <v>0</v>
      </c>
      <c r="G101" s="12" t="n">
        <f aca="false">SUMIFS(관세청_생산품유형별_국가!$P:$P,관세청_생산품유형별_국가!$B:$B,$B101,관세청_생산품유형별_국가!$D:$D,$C101,관세청_생산품유형별_국가!$C:$C,G$85)/1000</f>
        <v>0</v>
      </c>
      <c r="H101" s="12" t="n">
        <f aca="false">SUMIFS(관세청_생산품유형별_국가!$P:$P,관세청_생산품유형별_국가!$B:$B,$B101,관세청_생산품유형별_국가!$D:$D,$C101,관세청_생산품유형별_국가!$C:$C,H$85)/1000</f>
        <v>0</v>
      </c>
      <c r="I101" s="12" t="n">
        <f aca="false">SUMIFS(관세청_생산품유형별_국가!$P:$P,관세청_생산품유형별_국가!$B:$B,$B101,관세청_생산품유형별_국가!$D:$D,$C101,관세청_생산품유형별_국가!$C:$C,I$85)/1000</f>
        <v>0</v>
      </c>
      <c r="J101" s="12" t="n">
        <f aca="false">SUMIFS(관세청_생산품유형별_국가!$P:$P,관세청_생산품유형별_국가!$B:$B,$B101,관세청_생산품유형별_국가!$D:$D,$C101,관세청_생산품유형별_국가!$C:$C,J$85)/1000</f>
        <v>0</v>
      </c>
      <c r="K101" s="12" t="n">
        <f aca="false">SUMIFS(관세청_생산품유형별_국가!$P:$P,관세청_생산품유형별_국가!$B:$B,$B101,관세청_생산품유형별_국가!$D:$D,$C101,관세청_생산품유형별_국가!$C:$C,K$85)/1000</f>
        <v>0</v>
      </c>
    </row>
    <row r="102" customFormat="false" ht="15" hidden="false" customHeight="false" outlineLevel="0" collapsed="false">
      <c r="A102" s="3" t="s">
        <v>1277</v>
      </c>
      <c r="B102" s="2" t="s">
        <v>1278</v>
      </c>
      <c r="C102" s="2" t="s">
        <v>1508</v>
      </c>
      <c r="D102" s="3" t="s">
        <v>1509</v>
      </c>
      <c r="E102" s="12" t="n">
        <f aca="false">SUMIFS(관세청_생산품유형별_국가!$P:$P,관세청_생산품유형별_국가!$B:$B,$B102,관세청_생산품유형별_국가!$D:$D,$C102,관세청_생산품유형별_국가!$C:$C,E$85)/1000</f>
        <v>0</v>
      </c>
      <c r="F102" s="12" t="n">
        <f aca="false">SUMIFS(관세청_생산품유형별_국가!$P:$P,관세청_생산품유형별_국가!$B:$B,$B102,관세청_생산품유형별_국가!$D:$D,$C102,관세청_생산품유형별_국가!$C:$C,F$85)/1000</f>
        <v>0</v>
      </c>
      <c r="G102" s="12" t="n">
        <f aca="false">SUMIFS(관세청_생산품유형별_국가!$P:$P,관세청_생산품유형별_국가!$B:$B,$B102,관세청_생산품유형별_국가!$D:$D,$C102,관세청_생산품유형별_국가!$C:$C,G$85)/1000</f>
        <v>0</v>
      </c>
      <c r="H102" s="12" t="n">
        <f aca="false">SUMIFS(관세청_생산품유형별_국가!$P:$P,관세청_생산품유형별_국가!$B:$B,$B102,관세청_생산품유형별_국가!$D:$D,$C102,관세청_생산품유형별_국가!$C:$C,H$85)/1000</f>
        <v>0</v>
      </c>
      <c r="I102" s="12" t="n">
        <f aca="false">SUMIFS(관세청_생산품유형별_국가!$P:$P,관세청_생산품유형별_국가!$B:$B,$B102,관세청_생산품유형별_국가!$D:$D,$C102,관세청_생산품유형별_국가!$C:$C,I$85)/1000</f>
        <v>0</v>
      </c>
      <c r="J102" s="12" t="n">
        <f aca="false">SUMIFS(관세청_생산품유형별_국가!$P:$P,관세청_생산품유형별_국가!$B:$B,$B102,관세청_생산품유형별_국가!$D:$D,$C102,관세청_생산품유형별_국가!$C:$C,J$85)/1000</f>
        <v>0</v>
      </c>
      <c r="K102" s="12" t="n">
        <f aca="false">SUMIFS(관세청_생산품유형별_국가!$P:$P,관세청_생산품유형별_국가!$B:$B,$B102,관세청_생산품유형별_국가!$D:$D,$C102,관세청_생산품유형별_국가!$C:$C,K$85)/1000</f>
        <v>0</v>
      </c>
    </row>
    <row r="103" customFormat="false" ht="15" hidden="false" customHeight="false" outlineLevel="0" collapsed="false">
      <c r="A103" s="3" t="s">
        <v>1277</v>
      </c>
      <c r="B103" s="2" t="s">
        <v>1278</v>
      </c>
      <c r="C103" s="2" t="s">
        <v>1510</v>
      </c>
      <c r="D103" s="3" t="s">
        <v>1511</v>
      </c>
      <c r="E103" s="12" t="n">
        <f aca="false">SUMIFS(관세청_생산품유형별_국가!$P:$P,관세청_생산품유형별_국가!$B:$B,$B103,관세청_생산품유형별_국가!$D:$D,$C103,관세청_생산품유형별_국가!$C:$C,E$85)/1000</f>
        <v>0</v>
      </c>
      <c r="F103" s="12" t="n">
        <f aca="false">SUMIFS(관세청_생산품유형별_국가!$P:$P,관세청_생산품유형별_국가!$B:$B,$B103,관세청_생산품유형별_국가!$D:$D,$C103,관세청_생산품유형별_국가!$C:$C,F$85)/1000</f>
        <v>0</v>
      </c>
      <c r="G103" s="12" t="n">
        <f aca="false">SUMIFS(관세청_생산품유형별_국가!$P:$P,관세청_생산품유형별_국가!$B:$B,$B103,관세청_생산품유형별_국가!$D:$D,$C103,관세청_생산품유형별_국가!$C:$C,G$85)/1000</f>
        <v>0.029</v>
      </c>
      <c r="H103" s="12" t="n">
        <f aca="false">SUMIFS(관세청_생산품유형별_국가!$P:$P,관세청_생산품유형별_국가!$B:$B,$B103,관세청_생산품유형별_국가!$D:$D,$C103,관세청_생산품유형별_국가!$C:$C,H$85)/1000</f>
        <v>0.03</v>
      </c>
      <c r="I103" s="12" t="n">
        <f aca="false">SUMIFS(관세청_생산품유형별_국가!$P:$P,관세청_생산품유형별_국가!$B:$B,$B103,관세청_생산품유형별_국가!$D:$D,$C103,관세청_생산품유형별_국가!$C:$C,I$85)/1000</f>
        <v>0.29</v>
      </c>
      <c r="J103" s="12" t="n">
        <f aca="false">SUMIFS(관세청_생산품유형별_국가!$P:$P,관세청_생산품유형별_국가!$B:$B,$B103,관세청_생산품유형별_국가!$D:$D,$C103,관세청_생산품유형별_국가!$C:$C,J$85)/1000</f>
        <v>0.132</v>
      </c>
      <c r="K103" s="12" t="n">
        <f aca="false">SUMIFS(관세청_생산품유형별_국가!$P:$P,관세청_생산품유형별_국가!$B:$B,$B103,관세청_생산품유형별_국가!$D:$D,$C103,관세청_생산품유형별_국가!$C:$C,K$85)/1000</f>
        <v>0.139</v>
      </c>
    </row>
    <row r="104" customFormat="false" ht="15" hidden="false" customHeight="false" outlineLevel="0" collapsed="false">
      <c r="A104" s="3" t="s">
        <v>1277</v>
      </c>
      <c r="B104" s="2" t="s">
        <v>1278</v>
      </c>
      <c r="C104" s="2" t="s">
        <v>1512</v>
      </c>
      <c r="D104" s="3" t="s">
        <v>1513</v>
      </c>
      <c r="E104" s="12" t="n">
        <f aca="false">SUMIFS(관세청_생산품유형별_국가!$P:$P,관세청_생산품유형별_국가!$B:$B,$B104,관세청_생산품유형별_국가!$D:$D,$C104,관세청_생산품유형별_국가!$C:$C,E$85)/1000</f>
        <v>0</v>
      </c>
      <c r="F104" s="12" t="n">
        <f aca="false">SUMIFS(관세청_생산품유형별_국가!$P:$P,관세청_생산품유형별_국가!$B:$B,$B104,관세청_생산품유형별_국가!$D:$D,$C104,관세청_생산품유형별_국가!$C:$C,F$85)/1000</f>
        <v>0</v>
      </c>
      <c r="G104" s="12" t="n">
        <f aca="false">SUMIFS(관세청_생산품유형별_국가!$P:$P,관세청_생산품유형별_국가!$B:$B,$B104,관세청_생산품유형별_국가!$D:$D,$C104,관세청_생산품유형별_국가!$C:$C,G$85)/1000</f>
        <v>0</v>
      </c>
      <c r="H104" s="12" t="n">
        <f aca="false">SUMIFS(관세청_생산품유형별_국가!$P:$P,관세청_생산품유형별_국가!$B:$B,$B104,관세청_생산품유형별_국가!$D:$D,$C104,관세청_생산품유형별_국가!$C:$C,H$85)/1000</f>
        <v>0</v>
      </c>
      <c r="I104" s="12" t="n">
        <f aca="false">SUMIFS(관세청_생산품유형별_국가!$P:$P,관세청_생산품유형별_국가!$B:$B,$B104,관세청_생산품유형별_국가!$D:$D,$C104,관세청_생산품유형별_국가!$C:$C,I$85)/1000</f>
        <v>0.004</v>
      </c>
      <c r="J104" s="12" t="n">
        <f aca="false">SUMIFS(관세청_생산품유형별_국가!$P:$P,관세청_생산품유형별_국가!$B:$B,$B104,관세청_생산품유형별_국가!$D:$D,$C104,관세청_생산품유형별_국가!$C:$C,J$85)/1000</f>
        <v>0</v>
      </c>
      <c r="K104" s="12" t="n">
        <f aca="false">SUMIFS(관세청_생산품유형별_국가!$P:$P,관세청_생산품유형별_국가!$B:$B,$B104,관세청_생산품유형별_국가!$D:$D,$C104,관세청_생산품유형별_국가!$C:$C,K$85)/1000</f>
        <v>0.001</v>
      </c>
    </row>
    <row r="105" customFormat="false" ht="15" hidden="false" customHeight="false" outlineLevel="0" collapsed="false">
      <c r="A105" s="3" t="s">
        <v>1277</v>
      </c>
      <c r="B105" s="2" t="s">
        <v>1278</v>
      </c>
      <c r="C105" s="2" t="s">
        <v>1514</v>
      </c>
      <c r="D105" s="3" t="s">
        <v>1515</v>
      </c>
      <c r="E105" s="12" t="n">
        <f aca="false">SUMIFS(관세청_생산품유형별_국가!$P:$P,관세청_생산품유형별_국가!$B:$B,$B105,관세청_생산품유형별_국가!$D:$D,$C105,관세청_생산품유형별_국가!$C:$C,E$85)/1000</f>
        <v>0</v>
      </c>
      <c r="F105" s="12" t="n">
        <f aca="false">SUMIFS(관세청_생산품유형별_국가!$P:$P,관세청_생산품유형별_국가!$B:$B,$B105,관세청_생산품유형별_국가!$D:$D,$C105,관세청_생산품유형별_국가!$C:$C,F$85)/1000</f>
        <v>0</v>
      </c>
      <c r="G105" s="12" t="n">
        <f aca="false">SUMIFS(관세청_생산품유형별_국가!$P:$P,관세청_생산품유형별_국가!$B:$B,$B105,관세청_생산품유형별_국가!$D:$D,$C105,관세청_생산품유형별_국가!$C:$C,G$85)/1000</f>
        <v>0</v>
      </c>
      <c r="H105" s="12" t="n">
        <f aca="false">SUMIFS(관세청_생산품유형별_국가!$P:$P,관세청_생산품유형별_국가!$B:$B,$B105,관세청_생산품유형별_국가!$D:$D,$C105,관세청_생산품유형별_국가!$C:$C,H$85)/1000</f>
        <v>0</v>
      </c>
      <c r="I105" s="12" t="n">
        <f aca="false">SUMIFS(관세청_생산품유형별_국가!$P:$P,관세청_생산품유형별_국가!$B:$B,$B105,관세청_생산품유형별_국가!$D:$D,$C105,관세청_생산품유형별_국가!$C:$C,I$85)/1000</f>
        <v>0</v>
      </c>
      <c r="J105" s="12" t="n">
        <f aca="false">SUMIFS(관세청_생산품유형별_국가!$P:$P,관세청_생산품유형별_국가!$B:$B,$B105,관세청_생산품유형별_국가!$D:$D,$C105,관세청_생산품유형별_국가!$C:$C,J$85)/1000</f>
        <v>0</v>
      </c>
      <c r="K105" s="12" t="n">
        <f aca="false">SUMIFS(관세청_생산품유형별_국가!$P:$P,관세청_생산품유형별_국가!$B:$B,$B105,관세청_생산품유형별_국가!$D:$D,$C105,관세청_생산품유형별_국가!$C:$C,K$85)/1000</f>
        <v>0</v>
      </c>
    </row>
    <row r="106" customFormat="false" ht="15" hidden="false" customHeight="false" outlineLevel="0" collapsed="false">
      <c r="A106" s="3" t="s">
        <v>1358</v>
      </c>
      <c r="B106" s="2" t="s">
        <v>1359</v>
      </c>
      <c r="C106" s="2" t="s">
        <v>1508</v>
      </c>
      <c r="D106" s="3" t="s">
        <v>1509</v>
      </c>
      <c r="E106" s="12" t="n">
        <f aca="false">SUMIFS(관세청_생산품유형별_국가!$P:$P,관세청_생산품유형별_국가!$B:$B,$B106,관세청_생산품유형별_국가!$D:$D,$C106,관세청_생산품유형별_국가!$C:$C,E$85)/1000</f>
        <v>0</v>
      </c>
      <c r="F106" s="12" t="n">
        <f aca="false">SUMIFS(관세청_생산품유형별_국가!$P:$P,관세청_생산품유형별_국가!$B:$B,$B106,관세청_생산품유형별_국가!$D:$D,$C106,관세청_생산품유형별_국가!$C:$C,F$85)/1000</f>
        <v>0</v>
      </c>
      <c r="G106" s="12" t="n">
        <f aca="false">SUMIFS(관세청_생산품유형별_국가!$P:$P,관세청_생산품유형별_국가!$B:$B,$B106,관세청_생산품유형별_국가!$D:$D,$C106,관세청_생산품유형별_국가!$C:$C,G$85)/1000</f>
        <v>0</v>
      </c>
      <c r="H106" s="12" t="n">
        <f aca="false">SUMIFS(관세청_생산품유형별_국가!$P:$P,관세청_생산품유형별_국가!$B:$B,$B106,관세청_생산품유형별_국가!$D:$D,$C106,관세청_생산품유형별_국가!$C:$C,H$85)/1000</f>
        <v>0</v>
      </c>
      <c r="I106" s="12" t="n">
        <f aca="false">SUMIFS(관세청_생산품유형별_국가!$P:$P,관세청_생산품유형별_국가!$B:$B,$B106,관세청_생산품유형별_국가!$D:$D,$C106,관세청_생산품유형별_국가!$C:$C,I$85)/1000</f>
        <v>0</v>
      </c>
      <c r="J106" s="12" t="n">
        <f aca="false">SUMIFS(관세청_생산품유형별_국가!$P:$P,관세청_생산품유형별_국가!$B:$B,$B106,관세청_생산품유형별_국가!$D:$D,$C106,관세청_생산품유형별_국가!$C:$C,J$85)/1000</f>
        <v>0</v>
      </c>
      <c r="K106" s="12" t="n">
        <f aca="false">SUMIFS(관세청_생산품유형별_국가!$P:$P,관세청_생산품유형별_국가!$B:$B,$B106,관세청_생산품유형별_국가!$D:$D,$C106,관세청_생산품유형별_국가!$C:$C,K$85)/1000</f>
        <v>0</v>
      </c>
    </row>
    <row r="107" customFormat="false" ht="15" hidden="false" customHeight="false" outlineLevel="0" collapsed="false">
      <c r="A107" s="3" t="s">
        <v>1358</v>
      </c>
      <c r="B107" s="2" t="s">
        <v>1359</v>
      </c>
      <c r="C107" s="2" t="s">
        <v>1510</v>
      </c>
      <c r="D107" s="3" t="s">
        <v>1511</v>
      </c>
      <c r="E107" s="12" t="n">
        <f aca="false">SUMIFS(관세청_생산품유형별_국가!$P:$P,관세청_생산품유형별_국가!$B:$B,$B107,관세청_생산품유형별_국가!$D:$D,$C107,관세청_생산품유형별_국가!$C:$C,E$85)/1000</f>
        <v>0</v>
      </c>
      <c r="F107" s="12" t="n">
        <f aca="false">SUMIFS(관세청_생산품유형별_국가!$P:$P,관세청_생산품유형별_국가!$B:$B,$B107,관세청_생산품유형별_국가!$D:$D,$C107,관세청_생산품유형별_국가!$C:$C,F$85)/1000</f>
        <v>0</v>
      </c>
      <c r="G107" s="12" t="n">
        <f aca="false">SUMIFS(관세청_생산품유형별_국가!$P:$P,관세청_생산품유형별_국가!$B:$B,$B107,관세청_생산품유형별_국가!$D:$D,$C107,관세청_생산품유형별_국가!$C:$C,G$85)/1000</f>
        <v>0</v>
      </c>
      <c r="H107" s="12" t="n">
        <f aca="false">SUMIFS(관세청_생산품유형별_국가!$P:$P,관세청_생산품유형별_국가!$B:$B,$B107,관세청_생산품유형별_국가!$D:$D,$C107,관세청_생산품유형별_국가!$C:$C,H$85)/1000</f>
        <v>0</v>
      </c>
      <c r="I107" s="12" t="n">
        <f aca="false">SUMIFS(관세청_생산품유형별_국가!$P:$P,관세청_생산품유형별_국가!$B:$B,$B107,관세청_생산품유형별_국가!$D:$D,$C107,관세청_생산품유형별_국가!$C:$C,I$85)/1000</f>
        <v>0.016</v>
      </c>
      <c r="J107" s="12" t="n">
        <f aca="false">SUMIFS(관세청_생산품유형별_국가!$P:$P,관세청_생산품유형별_국가!$B:$B,$B107,관세청_생산품유형별_국가!$D:$D,$C107,관세청_생산품유형별_국가!$C:$C,J$85)/1000</f>
        <v>0</v>
      </c>
      <c r="K107" s="12" t="n">
        <f aca="false">SUMIFS(관세청_생산품유형별_국가!$P:$P,관세청_생산품유형별_국가!$B:$B,$B107,관세청_생산품유형별_국가!$D:$D,$C107,관세청_생산품유형별_국가!$C:$C,K$85)/1000</f>
        <v>0</v>
      </c>
    </row>
    <row r="108" customFormat="false" ht="15" hidden="false" customHeight="false" outlineLevel="0" collapsed="false">
      <c r="A108" s="3" t="s">
        <v>1358</v>
      </c>
      <c r="B108" s="2" t="s">
        <v>1359</v>
      </c>
      <c r="C108" s="2" t="s">
        <v>1512</v>
      </c>
      <c r="D108" s="3" t="s">
        <v>1513</v>
      </c>
      <c r="E108" s="12" t="n">
        <f aca="false">SUMIFS(관세청_생산품유형별_국가!$P:$P,관세청_생산품유형별_국가!$B:$B,$B108,관세청_생산품유형별_국가!$D:$D,$C108,관세청_생산품유형별_국가!$C:$C,E$85)/1000</f>
        <v>0</v>
      </c>
      <c r="F108" s="12" t="n">
        <f aca="false">SUMIFS(관세청_생산품유형별_국가!$P:$P,관세청_생산품유형별_국가!$B:$B,$B108,관세청_생산품유형별_국가!$D:$D,$C108,관세청_생산품유형별_국가!$C:$C,F$85)/1000</f>
        <v>0</v>
      </c>
      <c r="G108" s="12" t="n">
        <f aca="false">SUMIFS(관세청_생산품유형별_국가!$P:$P,관세청_생산품유형별_국가!$B:$B,$B108,관세청_생산품유형별_국가!$D:$D,$C108,관세청_생산품유형별_국가!$C:$C,G$85)/1000</f>
        <v>0</v>
      </c>
      <c r="H108" s="12" t="n">
        <f aca="false">SUMIFS(관세청_생산품유형별_국가!$P:$P,관세청_생산품유형별_국가!$B:$B,$B108,관세청_생산품유형별_국가!$D:$D,$C108,관세청_생산품유형별_국가!$C:$C,H$85)/1000</f>
        <v>0</v>
      </c>
      <c r="I108" s="12" t="n">
        <f aca="false">SUMIFS(관세청_생산품유형별_국가!$P:$P,관세청_생산품유형별_국가!$B:$B,$B108,관세청_생산품유형별_국가!$D:$D,$C108,관세청_생산품유형별_국가!$C:$C,I$85)/1000</f>
        <v>0</v>
      </c>
      <c r="J108" s="12" t="n">
        <f aca="false">SUMIFS(관세청_생산품유형별_국가!$P:$P,관세청_생산품유형별_국가!$B:$B,$B108,관세청_생산품유형별_국가!$D:$D,$C108,관세청_생산품유형별_국가!$C:$C,J$85)/1000</f>
        <v>0.048</v>
      </c>
      <c r="K108" s="12" t="n">
        <f aca="false">SUMIFS(관세청_생산품유형별_국가!$P:$P,관세청_생산품유형별_국가!$B:$B,$B108,관세청_생산품유형별_국가!$D:$D,$C108,관세청_생산품유형별_국가!$C:$C,K$85)/1000</f>
        <v>0.002</v>
      </c>
    </row>
    <row r="109" customFormat="false" ht="15" hidden="false" customHeight="false" outlineLevel="0" collapsed="false">
      <c r="A109" s="3" t="s">
        <v>1358</v>
      </c>
      <c r="B109" s="2" t="s">
        <v>1359</v>
      </c>
      <c r="C109" s="2" t="s">
        <v>1514</v>
      </c>
      <c r="D109" s="3" t="s">
        <v>1515</v>
      </c>
      <c r="E109" s="12" t="n">
        <f aca="false">SUMIFS(관세청_생산품유형별_국가!$P:$P,관세청_생산품유형별_국가!$B:$B,$B109,관세청_생산품유형별_국가!$D:$D,$C109,관세청_생산품유형별_국가!$C:$C,E$85)/1000</f>
        <v>0</v>
      </c>
      <c r="F109" s="12" t="n">
        <f aca="false">SUMIFS(관세청_생산품유형별_국가!$P:$P,관세청_생산품유형별_국가!$B:$B,$B109,관세청_생산품유형별_국가!$D:$D,$C109,관세청_생산품유형별_국가!$C:$C,F$85)/1000</f>
        <v>0</v>
      </c>
      <c r="G109" s="12" t="n">
        <f aca="false">SUMIFS(관세청_생산품유형별_국가!$P:$P,관세청_생산품유형별_국가!$B:$B,$B109,관세청_생산품유형별_국가!$D:$D,$C109,관세청_생산품유형별_국가!$C:$C,G$85)/1000</f>
        <v>0</v>
      </c>
      <c r="H109" s="12" t="n">
        <f aca="false">SUMIFS(관세청_생산품유형별_국가!$P:$P,관세청_생산품유형별_국가!$B:$B,$B109,관세청_생산품유형별_국가!$D:$D,$C109,관세청_생산품유형별_국가!$C:$C,H$85)/1000</f>
        <v>0</v>
      </c>
      <c r="I109" s="12" t="n">
        <f aca="false">SUMIFS(관세청_생산품유형별_국가!$P:$P,관세청_생산품유형별_국가!$B:$B,$B109,관세청_생산품유형별_국가!$D:$D,$C109,관세청_생산품유형별_국가!$C:$C,I$85)/1000</f>
        <v>0</v>
      </c>
      <c r="J109" s="12" t="n">
        <f aca="false">SUMIFS(관세청_생산품유형별_국가!$P:$P,관세청_생산품유형별_국가!$B:$B,$B109,관세청_생산품유형별_국가!$D:$D,$C109,관세청_생산품유형별_국가!$C:$C,J$85)/1000</f>
        <v>0</v>
      </c>
      <c r="K109" s="12" t="n">
        <f aca="false">SUMIFS(관세청_생산품유형별_국가!$P:$P,관세청_생산품유형별_국가!$B:$B,$B109,관세청_생산품유형별_국가!$D:$D,$C109,관세청_생산품유형별_국가!$C:$C,K$85)/1000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9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9"/>
    <col collapsed="false" customWidth="true" hidden="false" outlineLevel="0" max="4" min="4" style="0" width="6"/>
    <col collapsed="false" customWidth="true" hidden="false" outlineLevel="0" max="5" min="5" style="0" width="4"/>
    <col collapsed="false" customWidth="true" hidden="false" outlineLevel="0" max="6" min="6" style="0" width="5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1" min="10" style="0" width="13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6" min="15" style="0" width="13"/>
    <col collapsed="false" customWidth="true" hidden="false" outlineLevel="0" max="17" min="17" style="0" width="11"/>
    <col collapsed="false" customWidth="true" hidden="false" outlineLevel="0" max="19" min="18" style="0" width="16"/>
  </cols>
  <sheetData>
    <row r="1" customFormat="false" ht="15" hidden="false" customHeight="false" outlineLevel="0" collapsed="false">
      <c r="A1" s="7" t="s">
        <v>1517</v>
      </c>
    </row>
    <row r="2" customFormat="false" ht="31.5" hidden="false" customHeight="true" outlineLevel="0" collapsed="false">
      <c r="A2" s="8" t="s">
        <v>68</v>
      </c>
      <c r="B2" s="8" t="s">
        <v>69</v>
      </c>
      <c r="C2" s="8" t="s">
        <v>1518</v>
      </c>
      <c r="D2" s="8" t="s">
        <v>70</v>
      </c>
      <c r="E2" s="8" t="s">
        <v>1519</v>
      </c>
      <c r="F2" s="8" t="s">
        <v>1460</v>
      </c>
      <c r="G2" s="8" t="s">
        <v>72</v>
      </c>
      <c r="H2" s="8" t="s">
        <v>73</v>
      </c>
      <c r="I2" s="8" t="s">
        <v>75</v>
      </c>
      <c r="J2" s="8" t="s">
        <v>76</v>
      </c>
      <c r="K2" s="8" t="s">
        <v>77</v>
      </c>
      <c r="L2" s="8" t="s">
        <v>78</v>
      </c>
      <c r="M2" s="8" t="s">
        <v>1520</v>
      </c>
      <c r="N2" s="8" t="s">
        <v>81</v>
      </c>
      <c r="O2" s="8" t="s">
        <v>82</v>
      </c>
      <c r="P2" s="8" t="s">
        <v>83</v>
      </c>
      <c r="Q2" s="8" t="s">
        <v>84</v>
      </c>
      <c r="R2" s="8" t="s">
        <v>1521</v>
      </c>
      <c r="S2" s="8" t="s">
        <v>1522</v>
      </c>
    </row>
    <row r="3" customFormat="false" ht="15" hidden="false" customHeight="false" outlineLevel="0" collapsed="false">
      <c r="A3" s="3" t="s">
        <v>95</v>
      </c>
      <c r="B3" s="2" t="s">
        <v>96</v>
      </c>
      <c r="C3" s="2" t="s">
        <v>1523</v>
      </c>
      <c r="D3" s="2" t="n">
        <v>2020</v>
      </c>
      <c r="E3" s="2" t="n">
        <v>1</v>
      </c>
      <c r="F3" s="2" t="n">
        <v>1</v>
      </c>
      <c r="G3" s="2" t="s">
        <v>97</v>
      </c>
      <c r="H3" s="3" t="s">
        <v>98</v>
      </c>
      <c r="I3" s="10" t="n">
        <v>2890848</v>
      </c>
      <c r="J3" s="11" t="n">
        <f aca="false">I3/1000</f>
        <v>2890.848</v>
      </c>
      <c r="K3" s="10" t="n">
        <v>3776</v>
      </c>
      <c r="L3" s="12" t="n">
        <f aca="false">K3/1000</f>
        <v>3.776</v>
      </c>
      <c r="M3" s="13" t="n">
        <f aca="false">IF(R3=0,0,I3/R3)</f>
        <v>0.638231949350287</v>
      </c>
      <c r="N3" s="10" t="n">
        <v>290477</v>
      </c>
      <c r="O3" s="11" t="n">
        <f aca="false">N3/1000</f>
        <v>290.477</v>
      </c>
      <c r="P3" s="10" t="n">
        <v>3371</v>
      </c>
      <c r="Q3" s="12" t="n">
        <f aca="false">P3/1000</f>
        <v>3.371</v>
      </c>
      <c r="R3" s="10" t="n">
        <v>4529463</v>
      </c>
      <c r="S3" s="10" t="n">
        <v>6897</v>
      </c>
    </row>
    <row r="4" customFormat="false" ht="15" hidden="false" customHeight="false" outlineLevel="0" collapsed="false">
      <c r="A4" s="3" t="s">
        <v>95</v>
      </c>
      <c r="B4" s="2" t="s">
        <v>96</v>
      </c>
      <c r="C4" s="2" t="s">
        <v>1523</v>
      </c>
      <c r="D4" s="2" t="n">
        <v>2020</v>
      </c>
      <c r="E4" s="2" t="n">
        <v>1</v>
      </c>
      <c r="F4" s="2" t="n">
        <v>2</v>
      </c>
      <c r="G4" s="2" t="s">
        <v>107</v>
      </c>
      <c r="H4" s="3" t="s">
        <v>108</v>
      </c>
      <c r="I4" s="10" t="n">
        <v>983792</v>
      </c>
      <c r="J4" s="11" t="n">
        <f aca="false">I4/1000</f>
        <v>983.792</v>
      </c>
      <c r="K4" s="10" t="n">
        <v>2416</v>
      </c>
      <c r="L4" s="12" t="n">
        <f aca="false">K4/1000</f>
        <v>2.416</v>
      </c>
      <c r="M4" s="13" t="n">
        <f aca="false">IF(R4=0,0,I4/R4)</f>
        <v>0.217198374288519</v>
      </c>
      <c r="N4" s="10" t="n">
        <v>343500</v>
      </c>
      <c r="O4" s="11" t="n">
        <f aca="false">N4/1000</f>
        <v>343.5</v>
      </c>
      <c r="P4" s="10" t="n">
        <v>753</v>
      </c>
      <c r="Q4" s="12" t="n">
        <f aca="false">P4/1000</f>
        <v>0.753</v>
      </c>
      <c r="R4" s="10" t="n">
        <v>4529463</v>
      </c>
      <c r="S4" s="10" t="n">
        <v>6897</v>
      </c>
    </row>
    <row r="5" customFormat="false" ht="15" hidden="false" customHeight="false" outlineLevel="0" collapsed="false">
      <c r="A5" s="3" t="s">
        <v>95</v>
      </c>
      <c r="B5" s="2" t="s">
        <v>96</v>
      </c>
      <c r="C5" s="2" t="s">
        <v>1523</v>
      </c>
      <c r="D5" s="2" t="n">
        <v>2020</v>
      </c>
      <c r="E5" s="2" t="n">
        <v>1</v>
      </c>
      <c r="F5" s="2" t="n">
        <v>3</v>
      </c>
      <c r="G5" s="2" t="s">
        <v>102</v>
      </c>
      <c r="H5" s="3" t="s">
        <v>103</v>
      </c>
      <c r="I5" s="10" t="n">
        <v>607838</v>
      </c>
      <c r="J5" s="11" t="n">
        <f aca="false">I5/1000</f>
        <v>607.838</v>
      </c>
      <c r="K5" s="10" t="n">
        <v>533</v>
      </c>
      <c r="L5" s="12" t="n">
        <f aca="false">K5/1000</f>
        <v>0.533</v>
      </c>
      <c r="M5" s="13" t="n">
        <f aca="false">IF(R5=0,0,I5/R5)</f>
        <v>0.134196482011223</v>
      </c>
      <c r="N5" s="10" t="n">
        <v>0</v>
      </c>
      <c r="O5" s="11" t="n">
        <f aca="false">N5/1000</f>
        <v>0</v>
      </c>
      <c r="P5" s="10" t="n">
        <v>0</v>
      </c>
      <c r="Q5" s="12" t="n">
        <f aca="false">P5/1000</f>
        <v>0</v>
      </c>
      <c r="R5" s="10" t="n">
        <v>4529463</v>
      </c>
      <c r="S5" s="10" t="n">
        <v>6897</v>
      </c>
    </row>
    <row r="6" customFormat="false" ht="15" hidden="false" customHeight="false" outlineLevel="0" collapsed="false">
      <c r="A6" s="3" t="s">
        <v>95</v>
      </c>
      <c r="B6" s="2" t="s">
        <v>96</v>
      </c>
      <c r="C6" s="2" t="s">
        <v>1523</v>
      </c>
      <c r="D6" s="2" t="n">
        <v>2020</v>
      </c>
      <c r="E6" s="2" t="n">
        <v>1</v>
      </c>
      <c r="F6" s="2" t="n">
        <v>4</v>
      </c>
      <c r="G6" s="2" t="s">
        <v>137</v>
      </c>
      <c r="H6" s="3" t="s">
        <v>138</v>
      </c>
      <c r="I6" s="10" t="n">
        <v>15265</v>
      </c>
      <c r="J6" s="11" t="n">
        <f aca="false">I6/1000</f>
        <v>15.265</v>
      </c>
      <c r="K6" s="10" t="n">
        <v>5</v>
      </c>
      <c r="L6" s="12" t="n">
        <f aca="false">K6/1000</f>
        <v>0.005</v>
      </c>
      <c r="M6" s="13" t="n">
        <f aca="false">IF(R6=0,0,I6/R6)</f>
        <v>0.00337015668303285</v>
      </c>
      <c r="N6" s="10" t="n">
        <v>208000</v>
      </c>
      <c r="O6" s="11" t="n">
        <f aca="false">N6/1000</f>
        <v>208</v>
      </c>
      <c r="P6" s="10" t="n">
        <v>9360</v>
      </c>
      <c r="Q6" s="12" t="n">
        <f aca="false">P6/1000</f>
        <v>9.36</v>
      </c>
      <c r="R6" s="10" t="n">
        <v>4529463</v>
      </c>
      <c r="S6" s="10" t="n">
        <v>6897</v>
      </c>
    </row>
    <row r="7" customFormat="false" ht="15" hidden="false" customHeight="false" outlineLevel="0" collapsed="false">
      <c r="A7" s="3" t="s">
        <v>95</v>
      </c>
      <c r="B7" s="2" t="s">
        <v>96</v>
      </c>
      <c r="C7" s="2" t="s">
        <v>1523</v>
      </c>
      <c r="D7" s="2" t="n">
        <v>2020</v>
      </c>
      <c r="E7" s="2" t="n">
        <v>1</v>
      </c>
      <c r="F7" s="2" t="n">
        <v>5</v>
      </c>
      <c r="G7" s="2" t="s">
        <v>117</v>
      </c>
      <c r="H7" s="3" t="s">
        <v>118</v>
      </c>
      <c r="I7" s="10" t="n">
        <v>13542</v>
      </c>
      <c r="J7" s="11" t="n">
        <f aca="false">I7/1000</f>
        <v>13.542</v>
      </c>
      <c r="K7" s="10" t="n">
        <v>19</v>
      </c>
      <c r="L7" s="12" t="n">
        <f aca="false">K7/1000</f>
        <v>0.019</v>
      </c>
      <c r="M7" s="13" t="n">
        <f aca="false">IF(R7=0,0,I7/R7)</f>
        <v>0.00298975838857719</v>
      </c>
      <c r="N7" s="10" t="n">
        <v>0</v>
      </c>
      <c r="O7" s="11" t="n">
        <f aca="false">N7/1000</f>
        <v>0</v>
      </c>
      <c r="P7" s="10" t="n">
        <v>0</v>
      </c>
      <c r="Q7" s="12" t="n">
        <f aca="false">P7/1000</f>
        <v>0</v>
      </c>
      <c r="R7" s="10" t="n">
        <v>4529463</v>
      </c>
      <c r="S7" s="10" t="n">
        <v>6897</v>
      </c>
    </row>
    <row r="8" customFormat="false" ht="15" hidden="false" customHeight="false" outlineLevel="0" collapsed="false">
      <c r="A8" s="3" t="s">
        <v>95</v>
      </c>
      <c r="B8" s="2" t="s">
        <v>96</v>
      </c>
      <c r="C8" s="2" t="s">
        <v>1523</v>
      </c>
      <c r="D8" s="2" t="n">
        <v>2020</v>
      </c>
      <c r="E8" s="2" t="n">
        <v>1</v>
      </c>
      <c r="F8" s="2" t="n">
        <v>6</v>
      </c>
      <c r="G8" s="2" t="s">
        <v>147</v>
      </c>
      <c r="H8" s="3" t="s">
        <v>148</v>
      </c>
      <c r="I8" s="10" t="n">
        <v>12000</v>
      </c>
      <c r="J8" s="11" t="n">
        <f aca="false">I8/1000</f>
        <v>12</v>
      </c>
      <c r="K8" s="10" t="n">
        <v>24</v>
      </c>
      <c r="L8" s="12" t="n">
        <f aca="false">K8/1000</f>
        <v>0.024</v>
      </c>
      <c r="M8" s="13" t="n">
        <f aca="false">IF(R8=0,0,I8/R8)</f>
        <v>0.00264932068106087</v>
      </c>
      <c r="N8" s="10" t="n">
        <v>59535</v>
      </c>
      <c r="O8" s="11" t="n">
        <f aca="false">N8/1000</f>
        <v>59.535</v>
      </c>
      <c r="P8" s="10" t="n">
        <v>98</v>
      </c>
      <c r="Q8" s="12" t="n">
        <f aca="false">P8/1000</f>
        <v>0.098</v>
      </c>
      <c r="R8" s="10" t="n">
        <v>4529463</v>
      </c>
      <c r="S8" s="10" t="n">
        <v>6897</v>
      </c>
    </row>
    <row r="9" customFormat="false" ht="15" hidden="false" customHeight="false" outlineLevel="0" collapsed="false">
      <c r="A9" s="3" t="s">
        <v>95</v>
      </c>
      <c r="B9" s="2" t="s">
        <v>96</v>
      </c>
      <c r="C9" s="2" t="s">
        <v>1523</v>
      </c>
      <c r="D9" s="2" t="n">
        <v>2020</v>
      </c>
      <c r="E9" s="2" t="n">
        <v>1</v>
      </c>
      <c r="F9" s="2" t="n">
        <v>7</v>
      </c>
      <c r="G9" s="2" t="s">
        <v>132</v>
      </c>
      <c r="H9" s="3" t="s">
        <v>133</v>
      </c>
      <c r="I9" s="10" t="n">
        <v>5605</v>
      </c>
      <c r="J9" s="11" t="n">
        <f aca="false">I9/1000</f>
        <v>5.605</v>
      </c>
      <c r="K9" s="10" t="n">
        <v>123</v>
      </c>
      <c r="L9" s="12" t="n">
        <f aca="false">K9/1000</f>
        <v>0.123</v>
      </c>
      <c r="M9" s="13" t="n">
        <f aca="false">IF(R9=0,0,I9/R9)</f>
        <v>0.00123745353477885</v>
      </c>
      <c r="N9" s="10" t="n">
        <v>4257</v>
      </c>
      <c r="O9" s="11" t="n">
        <f aca="false">N9/1000</f>
        <v>4.257</v>
      </c>
      <c r="P9" s="10" t="n">
        <v>77</v>
      </c>
      <c r="Q9" s="12" t="n">
        <f aca="false">P9/1000</f>
        <v>0.077</v>
      </c>
      <c r="R9" s="10" t="n">
        <v>4529463</v>
      </c>
      <c r="S9" s="10" t="n">
        <v>6897</v>
      </c>
    </row>
    <row r="10" customFormat="false" ht="15" hidden="false" customHeight="false" outlineLevel="0" collapsed="false">
      <c r="A10" s="3" t="s">
        <v>95</v>
      </c>
      <c r="B10" s="2" t="s">
        <v>96</v>
      </c>
      <c r="C10" s="2" t="s">
        <v>1523</v>
      </c>
      <c r="D10" s="2" t="n">
        <v>2020</v>
      </c>
      <c r="E10" s="2" t="n">
        <v>1</v>
      </c>
      <c r="F10" s="2" t="n">
        <v>8</v>
      </c>
      <c r="G10" s="2" t="s">
        <v>162</v>
      </c>
      <c r="H10" s="3" t="s">
        <v>163</v>
      </c>
      <c r="I10" s="10" t="n">
        <v>573</v>
      </c>
      <c r="J10" s="11" t="n">
        <f aca="false">I10/1000</f>
        <v>0.573</v>
      </c>
      <c r="K10" s="10" t="n">
        <v>1</v>
      </c>
      <c r="L10" s="12" t="n">
        <f aca="false">K10/1000</f>
        <v>0.001</v>
      </c>
      <c r="M10" s="13" t="n">
        <f aca="false">IF(R10=0,0,I10/R10)</f>
        <v>0.000126505062520656</v>
      </c>
      <c r="N10" s="10" t="n">
        <v>0</v>
      </c>
      <c r="O10" s="11" t="n">
        <f aca="false">N10/1000</f>
        <v>0</v>
      </c>
      <c r="P10" s="10" t="n">
        <v>0</v>
      </c>
      <c r="Q10" s="12" t="n">
        <f aca="false">P10/1000</f>
        <v>0</v>
      </c>
      <c r="R10" s="10" t="n">
        <v>4529463</v>
      </c>
      <c r="S10" s="10" t="n">
        <v>6897</v>
      </c>
    </row>
    <row r="11" customFormat="false" ht="15" hidden="false" customHeight="false" outlineLevel="0" collapsed="false">
      <c r="A11" s="3" t="s">
        <v>95</v>
      </c>
      <c r="B11" s="2" t="s">
        <v>96</v>
      </c>
      <c r="C11" s="2" t="s">
        <v>1523</v>
      </c>
      <c r="D11" s="2" t="n">
        <v>2020</v>
      </c>
      <c r="E11" s="2" t="n">
        <v>1</v>
      </c>
      <c r="F11" s="2" t="n">
        <v>9</v>
      </c>
      <c r="G11" s="2" t="s">
        <v>142</v>
      </c>
      <c r="H11" s="3" t="s">
        <v>143</v>
      </c>
      <c r="I11" s="10" t="n">
        <v>0</v>
      </c>
      <c r="J11" s="11" t="n">
        <f aca="false">I11/1000</f>
        <v>0</v>
      </c>
      <c r="K11" s="10" t="n">
        <v>0</v>
      </c>
      <c r="L11" s="12" t="n">
        <f aca="false">K11/1000</f>
        <v>0</v>
      </c>
      <c r="M11" s="13" t="n">
        <f aca="false">IF(R11=0,0,I11/R11)</f>
        <v>0</v>
      </c>
      <c r="N11" s="10" t="n">
        <v>1119</v>
      </c>
      <c r="O11" s="11" t="n">
        <f aca="false">N11/1000</f>
        <v>1.119</v>
      </c>
      <c r="P11" s="10" t="n">
        <v>264</v>
      </c>
      <c r="Q11" s="12" t="n">
        <f aca="false">P11/1000</f>
        <v>0.264</v>
      </c>
      <c r="R11" s="10" t="n">
        <v>4529463</v>
      </c>
      <c r="S11" s="10" t="n">
        <v>6897</v>
      </c>
    </row>
    <row r="12" customFormat="false" ht="15" hidden="false" customHeight="false" outlineLevel="0" collapsed="false">
      <c r="A12" s="3" t="s">
        <v>95</v>
      </c>
      <c r="B12" s="2" t="s">
        <v>96</v>
      </c>
      <c r="C12" s="2" t="s">
        <v>1523</v>
      </c>
      <c r="D12" s="2" t="n">
        <v>2020</v>
      </c>
      <c r="E12" s="2" t="n">
        <v>1</v>
      </c>
      <c r="F12" s="2" t="n">
        <v>10</v>
      </c>
      <c r="G12" s="2" t="s">
        <v>192</v>
      </c>
      <c r="H12" s="3" t="s">
        <v>193</v>
      </c>
      <c r="I12" s="10" t="n">
        <v>0</v>
      </c>
      <c r="J12" s="11" t="n">
        <f aca="false">I12/1000</f>
        <v>0</v>
      </c>
      <c r="K12" s="10" t="n">
        <v>0</v>
      </c>
      <c r="L12" s="12" t="n">
        <f aca="false">K12/1000</f>
        <v>0</v>
      </c>
      <c r="M12" s="13" t="n">
        <f aca="false">IF(R12=0,0,I12/R12)</f>
        <v>0</v>
      </c>
      <c r="N12" s="10" t="n">
        <v>416187</v>
      </c>
      <c r="O12" s="11" t="n">
        <f aca="false">N12/1000</f>
        <v>416.187</v>
      </c>
      <c r="P12" s="10" t="n">
        <v>1989</v>
      </c>
      <c r="Q12" s="12" t="n">
        <f aca="false">P12/1000</f>
        <v>1.989</v>
      </c>
      <c r="R12" s="10" t="n">
        <v>4529463</v>
      </c>
      <c r="S12" s="10" t="n">
        <v>6897</v>
      </c>
    </row>
    <row r="13" customFormat="false" ht="15" hidden="false" customHeight="false" outlineLevel="0" collapsed="false">
      <c r="A13" s="3" t="s">
        <v>95</v>
      </c>
      <c r="B13" s="2" t="s">
        <v>96</v>
      </c>
      <c r="C13" s="2" t="s">
        <v>1523</v>
      </c>
      <c r="D13" s="2" t="n">
        <v>2020</v>
      </c>
      <c r="E13" s="2" t="n">
        <v>1</v>
      </c>
      <c r="F13" s="2" t="n">
        <v>11</v>
      </c>
      <c r="G13" s="2" t="s">
        <v>210</v>
      </c>
      <c r="H13" s="3" t="s">
        <v>211</v>
      </c>
      <c r="I13" s="10" t="n">
        <v>0</v>
      </c>
      <c r="J13" s="11" t="n">
        <f aca="false">I13/1000</f>
        <v>0</v>
      </c>
      <c r="K13" s="10" t="n">
        <v>0</v>
      </c>
      <c r="L13" s="12" t="n">
        <f aca="false">K13/1000</f>
        <v>0</v>
      </c>
      <c r="M13" s="13" t="n">
        <f aca="false">IF(R13=0,0,I13/R13)</f>
        <v>0</v>
      </c>
      <c r="N13" s="10" t="n">
        <v>3577</v>
      </c>
      <c r="O13" s="11" t="n">
        <f aca="false">N13/1000</f>
        <v>3.577</v>
      </c>
      <c r="P13" s="10" t="n">
        <v>3</v>
      </c>
      <c r="Q13" s="12" t="n">
        <f aca="false">P13/1000</f>
        <v>0.003</v>
      </c>
      <c r="R13" s="10" t="n">
        <v>4529463</v>
      </c>
      <c r="S13" s="10" t="n">
        <v>6897</v>
      </c>
    </row>
    <row r="14" customFormat="false" ht="15" hidden="false" customHeight="false" outlineLevel="0" collapsed="false">
      <c r="A14" s="3" t="s">
        <v>95</v>
      </c>
      <c r="B14" s="2" t="s">
        <v>96</v>
      </c>
      <c r="C14" s="2" t="s">
        <v>1524</v>
      </c>
      <c r="D14" s="2" t="n">
        <v>2020</v>
      </c>
      <c r="E14" s="2" t="n">
        <v>2</v>
      </c>
      <c r="F14" s="2" t="n">
        <v>1</v>
      </c>
      <c r="G14" s="2" t="s">
        <v>97</v>
      </c>
      <c r="H14" s="3" t="s">
        <v>98</v>
      </c>
      <c r="I14" s="10" t="n">
        <v>2605214</v>
      </c>
      <c r="J14" s="11" t="n">
        <f aca="false">I14/1000</f>
        <v>2605.214</v>
      </c>
      <c r="K14" s="10" t="n">
        <v>3865</v>
      </c>
      <c r="L14" s="12" t="n">
        <f aca="false">K14/1000</f>
        <v>3.865</v>
      </c>
      <c r="M14" s="13" t="n">
        <f aca="false">IF(R14=0,0,I14/R14)</f>
        <v>0.56254646565218</v>
      </c>
      <c r="N14" s="10" t="n">
        <v>193764</v>
      </c>
      <c r="O14" s="11" t="n">
        <f aca="false">N14/1000</f>
        <v>193.764</v>
      </c>
      <c r="P14" s="10" t="n">
        <v>3470</v>
      </c>
      <c r="Q14" s="12" t="n">
        <f aca="false">P14/1000</f>
        <v>3.47</v>
      </c>
      <c r="R14" s="10" t="n">
        <v>4631109</v>
      </c>
      <c r="S14" s="10" t="n">
        <v>8398</v>
      </c>
    </row>
    <row r="15" customFormat="false" ht="15" hidden="false" customHeight="false" outlineLevel="0" collapsed="false">
      <c r="A15" s="3" t="s">
        <v>95</v>
      </c>
      <c r="B15" s="2" t="s">
        <v>96</v>
      </c>
      <c r="C15" s="2" t="s">
        <v>1524</v>
      </c>
      <c r="D15" s="2" t="n">
        <v>2020</v>
      </c>
      <c r="E15" s="2" t="n">
        <v>2</v>
      </c>
      <c r="F15" s="2" t="n">
        <v>2</v>
      </c>
      <c r="G15" s="2" t="s">
        <v>102</v>
      </c>
      <c r="H15" s="3" t="s">
        <v>103</v>
      </c>
      <c r="I15" s="10" t="n">
        <v>1409437</v>
      </c>
      <c r="J15" s="11" t="n">
        <f aca="false">I15/1000</f>
        <v>1409.437</v>
      </c>
      <c r="K15" s="10" t="n">
        <v>2713</v>
      </c>
      <c r="L15" s="12" t="n">
        <f aca="false">K15/1000</f>
        <v>2.713</v>
      </c>
      <c r="M15" s="13" t="n">
        <f aca="false">IF(R15=0,0,I15/R15)</f>
        <v>0.304341141614244</v>
      </c>
      <c r="N15" s="10" t="n">
        <v>545</v>
      </c>
      <c r="O15" s="11" t="n">
        <f aca="false">N15/1000</f>
        <v>0.545</v>
      </c>
      <c r="P15" s="10" t="n">
        <v>1</v>
      </c>
      <c r="Q15" s="12" t="n">
        <f aca="false">P15/1000</f>
        <v>0.001</v>
      </c>
      <c r="R15" s="10" t="n">
        <v>4631109</v>
      </c>
      <c r="S15" s="10" t="n">
        <v>8398</v>
      </c>
    </row>
    <row r="16" customFormat="false" ht="15" hidden="false" customHeight="false" outlineLevel="0" collapsed="false">
      <c r="A16" s="3" t="s">
        <v>95</v>
      </c>
      <c r="B16" s="2" t="s">
        <v>96</v>
      </c>
      <c r="C16" s="2" t="s">
        <v>1524</v>
      </c>
      <c r="D16" s="2" t="n">
        <v>2020</v>
      </c>
      <c r="E16" s="2" t="n">
        <v>2</v>
      </c>
      <c r="F16" s="2" t="n">
        <v>3</v>
      </c>
      <c r="G16" s="2" t="s">
        <v>107</v>
      </c>
      <c r="H16" s="3" t="s">
        <v>108</v>
      </c>
      <c r="I16" s="10" t="n">
        <v>540708</v>
      </c>
      <c r="J16" s="11" t="n">
        <f aca="false">I16/1000</f>
        <v>540.708</v>
      </c>
      <c r="K16" s="10" t="n">
        <v>1668</v>
      </c>
      <c r="L16" s="12" t="n">
        <f aca="false">K16/1000</f>
        <v>1.668</v>
      </c>
      <c r="M16" s="13" t="n">
        <f aca="false">IF(R16=0,0,I16/R16)</f>
        <v>0.116755619442341</v>
      </c>
      <c r="N16" s="10" t="n">
        <v>325272</v>
      </c>
      <c r="O16" s="11" t="n">
        <f aca="false">N16/1000</f>
        <v>325.272</v>
      </c>
      <c r="P16" s="10" t="n">
        <v>646</v>
      </c>
      <c r="Q16" s="12" t="n">
        <f aca="false">P16/1000</f>
        <v>0.646</v>
      </c>
      <c r="R16" s="10" t="n">
        <v>4631109</v>
      </c>
      <c r="S16" s="10" t="n">
        <v>8398</v>
      </c>
    </row>
    <row r="17" customFormat="false" ht="15" hidden="false" customHeight="false" outlineLevel="0" collapsed="false">
      <c r="A17" s="3" t="s">
        <v>95</v>
      </c>
      <c r="B17" s="2" t="s">
        <v>96</v>
      </c>
      <c r="C17" s="2" t="s">
        <v>1524</v>
      </c>
      <c r="D17" s="2" t="n">
        <v>2020</v>
      </c>
      <c r="E17" s="2" t="n">
        <v>2</v>
      </c>
      <c r="F17" s="2" t="n">
        <v>4</v>
      </c>
      <c r="G17" s="2" t="s">
        <v>112</v>
      </c>
      <c r="H17" s="3" t="s">
        <v>113</v>
      </c>
      <c r="I17" s="10" t="n">
        <v>63739</v>
      </c>
      <c r="J17" s="11" t="n">
        <f aca="false">I17/1000</f>
        <v>63.739</v>
      </c>
      <c r="K17" s="10" t="n">
        <v>66</v>
      </c>
      <c r="L17" s="12" t="n">
        <f aca="false">K17/1000</f>
        <v>0.066</v>
      </c>
      <c r="M17" s="13" t="n">
        <f aca="false">IF(R17=0,0,I17/R17)</f>
        <v>0.0137632260436971</v>
      </c>
      <c r="N17" s="10" t="n">
        <v>0</v>
      </c>
      <c r="O17" s="11" t="n">
        <f aca="false">N17/1000</f>
        <v>0</v>
      </c>
      <c r="P17" s="10" t="n">
        <v>0</v>
      </c>
      <c r="Q17" s="12" t="n">
        <f aca="false">P17/1000</f>
        <v>0</v>
      </c>
      <c r="R17" s="10" t="n">
        <v>4631109</v>
      </c>
      <c r="S17" s="10" t="n">
        <v>8398</v>
      </c>
    </row>
    <row r="18" customFormat="false" ht="15" hidden="false" customHeight="false" outlineLevel="0" collapsed="false">
      <c r="A18" s="3" t="s">
        <v>95</v>
      </c>
      <c r="B18" s="2" t="s">
        <v>96</v>
      </c>
      <c r="C18" s="2" t="s">
        <v>1524</v>
      </c>
      <c r="D18" s="2" t="n">
        <v>2020</v>
      </c>
      <c r="E18" s="2" t="n">
        <v>2</v>
      </c>
      <c r="F18" s="2" t="n">
        <v>5</v>
      </c>
      <c r="G18" s="2" t="s">
        <v>132</v>
      </c>
      <c r="H18" s="3" t="s">
        <v>133</v>
      </c>
      <c r="I18" s="10" t="n">
        <v>3736</v>
      </c>
      <c r="J18" s="11" t="n">
        <f aca="false">I18/1000</f>
        <v>3.736</v>
      </c>
      <c r="K18" s="10" t="n">
        <v>78</v>
      </c>
      <c r="L18" s="12" t="n">
        <f aca="false">K18/1000</f>
        <v>0.078</v>
      </c>
      <c r="M18" s="13" t="n">
        <f aca="false">IF(R18=0,0,I18/R18)</f>
        <v>0.000806718218033737</v>
      </c>
      <c r="N18" s="10" t="n">
        <v>5170</v>
      </c>
      <c r="O18" s="11" t="n">
        <f aca="false">N18/1000</f>
        <v>5.17</v>
      </c>
      <c r="P18" s="10" t="n">
        <v>96</v>
      </c>
      <c r="Q18" s="12" t="n">
        <f aca="false">P18/1000</f>
        <v>0.096</v>
      </c>
      <c r="R18" s="10" t="n">
        <v>4631109</v>
      </c>
      <c r="S18" s="10" t="n">
        <v>8398</v>
      </c>
    </row>
    <row r="19" customFormat="false" ht="15" hidden="false" customHeight="false" outlineLevel="0" collapsed="false">
      <c r="A19" s="3" t="s">
        <v>95</v>
      </c>
      <c r="B19" s="2" t="s">
        <v>96</v>
      </c>
      <c r="C19" s="2" t="s">
        <v>1524</v>
      </c>
      <c r="D19" s="2" t="n">
        <v>2020</v>
      </c>
      <c r="E19" s="2" t="n">
        <v>2</v>
      </c>
      <c r="F19" s="2" t="n">
        <v>6</v>
      </c>
      <c r="G19" s="2" t="s">
        <v>142</v>
      </c>
      <c r="H19" s="3" t="s">
        <v>143</v>
      </c>
      <c r="I19" s="10" t="n">
        <v>3592</v>
      </c>
      <c r="J19" s="11" t="n">
        <f aca="false">I19/1000</f>
        <v>3.592</v>
      </c>
      <c r="K19" s="10" t="n">
        <v>6</v>
      </c>
      <c r="L19" s="12" t="n">
        <f aca="false">K19/1000</f>
        <v>0.006</v>
      </c>
      <c r="M19" s="13" t="n">
        <f aca="false">IF(R19=0,0,I19/R19)</f>
        <v>0.000775624153955349</v>
      </c>
      <c r="N19" s="10" t="n">
        <v>23808</v>
      </c>
      <c r="O19" s="11" t="n">
        <f aca="false">N19/1000</f>
        <v>23.808</v>
      </c>
      <c r="P19" s="10" t="n">
        <v>230</v>
      </c>
      <c r="Q19" s="12" t="n">
        <f aca="false">P19/1000</f>
        <v>0.23</v>
      </c>
      <c r="R19" s="10" t="n">
        <v>4631109</v>
      </c>
      <c r="S19" s="10" t="n">
        <v>8398</v>
      </c>
    </row>
    <row r="20" customFormat="false" ht="15" hidden="false" customHeight="false" outlineLevel="0" collapsed="false">
      <c r="A20" s="3" t="s">
        <v>95</v>
      </c>
      <c r="B20" s="2" t="s">
        <v>96</v>
      </c>
      <c r="C20" s="2" t="s">
        <v>1524</v>
      </c>
      <c r="D20" s="2" t="n">
        <v>2020</v>
      </c>
      <c r="E20" s="2" t="n">
        <v>2</v>
      </c>
      <c r="F20" s="2" t="n">
        <v>7</v>
      </c>
      <c r="G20" s="2" t="s">
        <v>162</v>
      </c>
      <c r="H20" s="3" t="s">
        <v>163</v>
      </c>
      <c r="I20" s="10" t="n">
        <v>3441</v>
      </c>
      <c r="J20" s="11" t="n">
        <f aca="false">I20/1000</f>
        <v>3.441</v>
      </c>
      <c r="K20" s="10" t="n">
        <v>2</v>
      </c>
      <c r="L20" s="12" t="n">
        <f aca="false">K20/1000</f>
        <v>0.002</v>
      </c>
      <c r="M20" s="13" t="n">
        <f aca="false">IF(R20=0,0,I20/R20)</f>
        <v>0.00074301857287315</v>
      </c>
      <c r="N20" s="10" t="n">
        <v>0</v>
      </c>
      <c r="O20" s="11" t="n">
        <f aca="false">N20/1000</f>
        <v>0</v>
      </c>
      <c r="P20" s="10" t="n">
        <v>0</v>
      </c>
      <c r="Q20" s="12" t="n">
        <f aca="false">P20/1000</f>
        <v>0</v>
      </c>
      <c r="R20" s="10" t="n">
        <v>4631109</v>
      </c>
      <c r="S20" s="10" t="n">
        <v>8398</v>
      </c>
    </row>
    <row r="21" customFormat="false" ht="15" hidden="false" customHeight="false" outlineLevel="0" collapsed="false">
      <c r="A21" s="3" t="s">
        <v>95</v>
      </c>
      <c r="B21" s="2" t="s">
        <v>96</v>
      </c>
      <c r="C21" s="2" t="s">
        <v>1524</v>
      </c>
      <c r="D21" s="2" t="n">
        <v>2020</v>
      </c>
      <c r="E21" s="2" t="n">
        <v>2</v>
      </c>
      <c r="F21" s="2" t="n">
        <v>8</v>
      </c>
      <c r="G21" s="2" t="s">
        <v>171</v>
      </c>
      <c r="H21" s="3" t="s">
        <v>172</v>
      </c>
      <c r="I21" s="10" t="n">
        <v>1242</v>
      </c>
      <c r="J21" s="11" t="n">
        <f aca="false">I21/1000</f>
        <v>1.242</v>
      </c>
      <c r="K21" s="10" t="n">
        <v>0</v>
      </c>
      <c r="L21" s="12" t="n">
        <f aca="false">K21/1000</f>
        <v>0</v>
      </c>
      <c r="M21" s="13" t="n">
        <f aca="false">IF(R21=0,0,I21/R21)</f>
        <v>0.000268186302676098</v>
      </c>
      <c r="N21" s="10" t="n">
        <v>0</v>
      </c>
      <c r="O21" s="11" t="n">
        <f aca="false">N21/1000</f>
        <v>0</v>
      </c>
      <c r="P21" s="10" t="n">
        <v>0</v>
      </c>
      <c r="Q21" s="12" t="n">
        <f aca="false">P21/1000</f>
        <v>0</v>
      </c>
      <c r="R21" s="10" t="n">
        <v>4631109</v>
      </c>
      <c r="S21" s="10" t="n">
        <v>8398</v>
      </c>
    </row>
    <row r="22" customFormat="false" ht="15" hidden="false" customHeight="false" outlineLevel="0" collapsed="false">
      <c r="A22" s="3" t="s">
        <v>95</v>
      </c>
      <c r="B22" s="2" t="s">
        <v>96</v>
      </c>
      <c r="C22" s="2" t="s">
        <v>1524</v>
      </c>
      <c r="D22" s="2" t="n">
        <v>2020</v>
      </c>
      <c r="E22" s="2" t="n">
        <v>2</v>
      </c>
      <c r="F22" s="2" t="n">
        <v>9</v>
      </c>
      <c r="G22" s="2" t="s">
        <v>137</v>
      </c>
      <c r="H22" s="3" t="s">
        <v>138</v>
      </c>
      <c r="I22" s="10" t="n">
        <v>0</v>
      </c>
      <c r="J22" s="11" t="n">
        <f aca="false">I22/1000</f>
        <v>0</v>
      </c>
      <c r="K22" s="10" t="n">
        <v>0</v>
      </c>
      <c r="L22" s="12" t="n">
        <f aca="false">K22/1000</f>
        <v>0</v>
      </c>
      <c r="M22" s="13" t="n">
        <f aca="false">IF(R22=0,0,I22/R22)</f>
        <v>0</v>
      </c>
      <c r="N22" s="10" t="n">
        <v>89050</v>
      </c>
      <c r="O22" s="11" t="n">
        <f aca="false">N22/1000</f>
        <v>89.05</v>
      </c>
      <c r="P22" s="10" t="n">
        <v>383</v>
      </c>
      <c r="Q22" s="12" t="n">
        <f aca="false">P22/1000</f>
        <v>0.383</v>
      </c>
      <c r="R22" s="10" t="n">
        <v>4631109</v>
      </c>
      <c r="S22" s="10" t="n">
        <v>8398</v>
      </c>
    </row>
    <row r="23" customFormat="false" ht="15" hidden="false" customHeight="false" outlineLevel="0" collapsed="false">
      <c r="A23" s="3" t="s">
        <v>95</v>
      </c>
      <c r="B23" s="2" t="s">
        <v>96</v>
      </c>
      <c r="C23" s="2" t="s">
        <v>1524</v>
      </c>
      <c r="D23" s="2" t="n">
        <v>2020</v>
      </c>
      <c r="E23" s="2" t="n">
        <v>2</v>
      </c>
      <c r="F23" s="2" t="n">
        <v>10</v>
      </c>
      <c r="G23" s="2" t="s">
        <v>192</v>
      </c>
      <c r="H23" s="3" t="s">
        <v>193</v>
      </c>
      <c r="I23" s="10" t="n">
        <v>0</v>
      </c>
      <c r="J23" s="11" t="n">
        <f aca="false">I23/1000</f>
        <v>0</v>
      </c>
      <c r="K23" s="10" t="n">
        <v>0</v>
      </c>
      <c r="L23" s="12" t="n">
        <f aca="false">K23/1000</f>
        <v>0</v>
      </c>
      <c r="M23" s="13" t="n">
        <f aca="false">IF(R23=0,0,I23/R23)</f>
        <v>0</v>
      </c>
      <c r="N23" s="10" t="n">
        <v>448233</v>
      </c>
      <c r="O23" s="11" t="n">
        <f aca="false">N23/1000</f>
        <v>448.233</v>
      </c>
      <c r="P23" s="10" t="n">
        <v>2069</v>
      </c>
      <c r="Q23" s="12" t="n">
        <f aca="false">P23/1000</f>
        <v>2.069</v>
      </c>
      <c r="R23" s="10" t="n">
        <v>4631109</v>
      </c>
      <c r="S23" s="10" t="n">
        <v>8398</v>
      </c>
    </row>
    <row r="24" customFormat="false" ht="15" hidden="false" customHeight="false" outlineLevel="0" collapsed="false">
      <c r="A24" s="3" t="s">
        <v>95</v>
      </c>
      <c r="B24" s="2" t="s">
        <v>96</v>
      </c>
      <c r="C24" s="2" t="s">
        <v>1524</v>
      </c>
      <c r="D24" s="2" t="n">
        <v>2020</v>
      </c>
      <c r="E24" s="2" t="n">
        <v>2</v>
      </c>
      <c r="F24" s="2" t="n">
        <v>11</v>
      </c>
      <c r="G24" s="2" t="s">
        <v>147</v>
      </c>
      <c r="H24" s="3" t="s">
        <v>148</v>
      </c>
      <c r="I24" s="10" t="n">
        <v>0</v>
      </c>
      <c r="J24" s="11" t="n">
        <f aca="false">I24/1000</f>
        <v>0</v>
      </c>
      <c r="K24" s="10" t="n">
        <v>0</v>
      </c>
      <c r="L24" s="12" t="n">
        <f aca="false">K24/1000</f>
        <v>0</v>
      </c>
      <c r="M24" s="13" t="n">
        <f aca="false">IF(R24=0,0,I24/R24)</f>
        <v>0</v>
      </c>
      <c r="N24" s="10" t="n">
        <v>117121</v>
      </c>
      <c r="O24" s="11" t="n">
        <f aca="false">N24/1000</f>
        <v>117.121</v>
      </c>
      <c r="P24" s="10" t="n">
        <v>188</v>
      </c>
      <c r="Q24" s="12" t="n">
        <f aca="false">P24/1000</f>
        <v>0.188</v>
      </c>
      <c r="R24" s="10" t="n">
        <v>4631109</v>
      </c>
      <c r="S24" s="10" t="n">
        <v>8398</v>
      </c>
    </row>
    <row r="25" customFormat="false" ht="15" hidden="false" customHeight="false" outlineLevel="0" collapsed="false">
      <c r="A25" s="3" t="s">
        <v>95</v>
      </c>
      <c r="B25" s="2" t="s">
        <v>96</v>
      </c>
      <c r="C25" s="2" t="s">
        <v>1525</v>
      </c>
      <c r="D25" s="2" t="n">
        <v>2020</v>
      </c>
      <c r="E25" s="2" t="n">
        <v>3</v>
      </c>
      <c r="F25" s="2" t="n">
        <v>1</v>
      </c>
      <c r="G25" s="2" t="s">
        <v>97</v>
      </c>
      <c r="H25" s="3" t="s">
        <v>98</v>
      </c>
      <c r="I25" s="10" t="n">
        <v>3199449</v>
      </c>
      <c r="J25" s="11" t="n">
        <f aca="false">I25/1000</f>
        <v>3199.449</v>
      </c>
      <c r="K25" s="10" t="n">
        <v>4793</v>
      </c>
      <c r="L25" s="12" t="n">
        <f aca="false">K25/1000</f>
        <v>4.793</v>
      </c>
      <c r="M25" s="13" t="n">
        <f aca="false">IF(R25=0,0,I25/R25)</f>
        <v>0.481521080033104</v>
      </c>
      <c r="N25" s="10" t="n">
        <v>288910</v>
      </c>
      <c r="O25" s="11" t="n">
        <f aca="false">N25/1000</f>
        <v>288.91</v>
      </c>
      <c r="P25" s="10" t="n">
        <v>3976</v>
      </c>
      <c r="Q25" s="12" t="n">
        <f aca="false">P25/1000</f>
        <v>3.976</v>
      </c>
      <c r="R25" s="10" t="n">
        <v>6644463</v>
      </c>
      <c r="S25" s="10" t="n">
        <v>13061</v>
      </c>
    </row>
    <row r="26" customFormat="false" ht="15" hidden="false" customHeight="false" outlineLevel="0" collapsed="false">
      <c r="A26" s="3" t="s">
        <v>95</v>
      </c>
      <c r="B26" s="2" t="s">
        <v>96</v>
      </c>
      <c r="C26" s="2" t="s">
        <v>1525</v>
      </c>
      <c r="D26" s="2" t="n">
        <v>2020</v>
      </c>
      <c r="E26" s="2" t="n">
        <v>3</v>
      </c>
      <c r="F26" s="2" t="n">
        <v>2</v>
      </c>
      <c r="G26" s="2" t="s">
        <v>107</v>
      </c>
      <c r="H26" s="3" t="s">
        <v>108</v>
      </c>
      <c r="I26" s="10" t="n">
        <v>1816652</v>
      </c>
      <c r="J26" s="11" t="n">
        <f aca="false">I26/1000</f>
        <v>1816.652</v>
      </c>
      <c r="K26" s="10" t="n">
        <v>4320</v>
      </c>
      <c r="L26" s="12" t="n">
        <f aca="false">K26/1000</f>
        <v>4.32</v>
      </c>
      <c r="M26" s="13" t="n">
        <f aca="false">IF(R26=0,0,I26/R26)</f>
        <v>0.273408400347778</v>
      </c>
      <c r="N26" s="10" t="n">
        <v>572202</v>
      </c>
      <c r="O26" s="11" t="n">
        <f aca="false">N26/1000</f>
        <v>572.202</v>
      </c>
      <c r="P26" s="10" t="n">
        <v>1216</v>
      </c>
      <c r="Q26" s="12" t="n">
        <f aca="false">P26/1000</f>
        <v>1.216</v>
      </c>
      <c r="R26" s="10" t="n">
        <v>6644463</v>
      </c>
      <c r="S26" s="10" t="n">
        <v>13061</v>
      </c>
    </row>
    <row r="27" customFormat="false" ht="15" hidden="false" customHeight="false" outlineLevel="0" collapsed="false">
      <c r="A27" s="3" t="s">
        <v>95</v>
      </c>
      <c r="B27" s="2" t="s">
        <v>96</v>
      </c>
      <c r="C27" s="2" t="s">
        <v>1525</v>
      </c>
      <c r="D27" s="2" t="n">
        <v>2020</v>
      </c>
      <c r="E27" s="2" t="n">
        <v>3</v>
      </c>
      <c r="F27" s="2" t="n">
        <v>3</v>
      </c>
      <c r="G27" s="2" t="s">
        <v>102</v>
      </c>
      <c r="H27" s="3" t="s">
        <v>103</v>
      </c>
      <c r="I27" s="10" t="n">
        <v>1476608</v>
      </c>
      <c r="J27" s="11" t="n">
        <f aca="false">I27/1000</f>
        <v>1476.608</v>
      </c>
      <c r="K27" s="10" t="n">
        <v>2994</v>
      </c>
      <c r="L27" s="12" t="n">
        <f aca="false">K27/1000</f>
        <v>2.994</v>
      </c>
      <c r="M27" s="13" t="n">
        <f aca="false">IF(R27=0,0,I27/R27)</f>
        <v>0.222231352631507</v>
      </c>
      <c r="N27" s="10" t="n">
        <v>146223</v>
      </c>
      <c r="O27" s="11" t="n">
        <f aca="false">N27/1000</f>
        <v>146.223</v>
      </c>
      <c r="P27" s="10" t="n">
        <v>1609</v>
      </c>
      <c r="Q27" s="12" t="n">
        <f aca="false">P27/1000</f>
        <v>1.609</v>
      </c>
      <c r="R27" s="10" t="n">
        <v>6644463</v>
      </c>
      <c r="S27" s="10" t="n">
        <v>13061</v>
      </c>
    </row>
    <row r="28" customFormat="false" ht="15" hidden="false" customHeight="false" outlineLevel="0" collapsed="false">
      <c r="A28" s="3" t="s">
        <v>95</v>
      </c>
      <c r="B28" s="2" t="s">
        <v>96</v>
      </c>
      <c r="C28" s="2" t="s">
        <v>1525</v>
      </c>
      <c r="D28" s="2" t="n">
        <v>2020</v>
      </c>
      <c r="E28" s="2" t="n">
        <v>3</v>
      </c>
      <c r="F28" s="2" t="n">
        <v>4</v>
      </c>
      <c r="G28" s="2" t="s">
        <v>122</v>
      </c>
      <c r="H28" s="3" t="s">
        <v>123</v>
      </c>
      <c r="I28" s="10" t="n">
        <v>105380</v>
      </c>
      <c r="J28" s="11" t="n">
        <f aca="false">I28/1000</f>
        <v>105.38</v>
      </c>
      <c r="K28" s="10" t="n">
        <v>711</v>
      </c>
      <c r="L28" s="12" t="n">
        <f aca="false">K28/1000</f>
        <v>0.711</v>
      </c>
      <c r="M28" s="13" t="n">
        <f aca="false">IF(R28=0,0,I28/R28)</f>
        <v>0.0158598219299287</v>
      </c>
      <c r="N28" s="10" t="n">
        <v>0</v>
      </c>
      <c r="O28" s="11" t="n">
        <f aca="false">N28/1000</f>
        <v>0</v>
      </c>
      <c r="P28" s="10" t="n">
        <v>0</v>
      </c>
      <c r="Q28" s="12" t="n">
        <f aca="false">P28/1000</f>
        <v>0</v>
      </c>
      <c r="R28" s="10" t="n">
        <v>6644463</v>
      </c>
      <c r="S28" s="10" t="n">
        <v>13061</v>
      </c>
    </row>
    <row r="29" customFormat="false" ht="15" hidden="false" customHeight="false" outlineLevel="0" collapsed="false">
      <c r="A29" s="3" t="s">
        <v>95</v>
      </c>
      <c r="B29" s="2" t="s">
        <v>96</v>
      </c>
      <c r="C29" s="2" t="s">
        <v>1525</v>
      </c>
      <c r="D29" s="2" t="n">
        <v>2020</v>
      </c>
      <c r="E29" s="2" t="n">
        <v>3</v>
      </c>
      <c r="F29" s="2" t="n">
        <v>5</v>
      </c>
      <c r="G29" s="2" t="s">
        <v>132</v>
      </c>
      <c r="H29" s="3" t="s">
        <v>133</v>
      </c>
      <c r="I29" s="10" t="n">
        <v>22418</v>
      </c>
      <c r="J29" s="11" t="n">
        <f aca="false">I29/1000</f>
        <v>22.418</v>
      </c>
      <c r="K29" s="10" t="n">
        <v>200</v>
      </c>
      <c r="L29" s="12" t="n">
        <f aca="false">K29/1000</f>
        <v>0.2</v>
      </c>
      <c r="M29" s="13" t="n">
        <f aca="false">IF(R29=0,0,I29/R29)</f>
        <v>0.00337393706609548</v>
      </c>
      <c r="N29" s="10" t="n">
        <v>62586</v>
      </c>
      <c r="O29" s="11" t="n">
        <f aca="false">N29/1000</f>
        <v>62.586</v>
      </c>
      <c r="P29" s="10" t="n">
        <v>168</v>
      </c>
      <c r="Q29" s="12" t="n">
        <f aca="false">P29/1000</f>
        <v>0.168</v>
      </c>
      <c r="R29" s="10" t="n">
        <v>6644463</v>
      </c>
      <c r="S29" s="10" t="n">
        <v>13061</v>
      </c>
    </row>
    <row r="30" customFormat="false" ht="15" hidden="false" customHeight="false" outlineLevel="0" collapsed="false">
      <c r="A30" s="3" t="s">
        <v>95</v>
      </c>
      <c r="B30" s="2" t="s">
        <v>96</v>
      </c>
      <c r="C30" s="2" t="s">
        <v>1525</v>
      </c>
      <c r="D30" s="2" t="n">
        <v>2020</v>
      </c>
      <c r="E30" s="2" t="n">
        <v>3</v>
      </c>
      <c r="F30" s="2" t="n">
        <v>6</v>
      </c>
      <c r="G30" s="2" t="s">
        <v>137</v>
      </c>
      <c r="H30" s="3" t="s">
        <v>138</v>
      </c>
      <c r="I30" s="10" t="n">
        <v>20853</v>
      </c>
      <c r="J30" s="11" t="n">
        <f aca="false">I30/1000</f>
        <v>20.853</v>
      </c>
      <c r="K30" s="10" t="n">
        <v>40</v>
      </c>
      <c r="L30" s="12" t="n">
        <f aca="false">K30/1000</f>
        <v>0.04</v>
      </c>
      <c r="M30" s="13" t="n">
        <f aca="false">IF(R30=0,0,I30/R30)</f>
        <v>0.00313840260680208</v>
      </c>
      <c r="N30" s="10" t="n">
        <v>171236</v>
      </c>
      <c r="O30" s="11" t="n">
        <f aca="false">N30/1000</f>
        <v>171.236</v>
      </c>
      <c r="P30" s="10" t="n">
        <v>743</v>
      </c>
      <c r="Q30" s="12" t="n">
        <f aca="false">P30/1000</f>
        <v>0.743</v>
      </c>
      <c r="R30" s="10" t="n">
        <v>6644463</v>
      </c>
      <c r="S30" s="10" t="n">
        <v>13061</v>
      </c>
    </row>
    <row r="31" customFormat="false" ht="15" hidden="false" customHeight="false" outlineLevel="0" collapsed="false">
      <c r="A31" s="3" t="s">
        <v>95</v>
      </c>
      <c r="B31" s="2" t="s">
        <v>96</v>
      </c>
      <c r="C31" s="2" t="s">
        <v>1525</v>
      </c>
      <c r="D31" s="2" t="n">
        <v>2020</v>
      </c>
      <c r="E31" s="2" t="n">
        <v>3</v>
      </c>
      <c r="F31" s="2" t="n">
        <v>7</v>
      </c>
      <c r="G31" s="2" t="s">
        <v>152</v>
      </c>
      <c r="H31" s="3" t="s">
        <v>153</v>
      </c>
      <c r="I31" s="10" t="n">
        <v>2518</v>
      </c>
      <c r="J31" s="11" t="n">
        <f aca="false">I31/1000</f>
        <v>2.518</v>
      </c>
      <c r="K31" s="10" t="n">
        <v>1</v>
      </c>
      <c r="L31" s="12" t="n">
        <f aca="false">K31/1000</f>
        <v>0.001</v>
      </c>
      <c r="M31" s="13" t="n">
        <f aca="false">IF(R31=0,0,I31/R31)</f>
        <v>0.000378962152396665</v>
      </c>
      <c r="N31" s="10" t="n">
        <v>0</v>
      </c>
      <c r="O31" s="11" t="n">
        <f aca="false">N31/1000</f>
        <v>0</v>
      </c>
      <c r="P31" s="10" t="n">
        <v>0</v>
      </c>
      <c r="Q31" s="12" t="n">
        <f aca="false">P31/1000</f>
        <v>0</v>
      </c>
      <c r="R31" s="10" t="n">
        <v>6644463</v>
      </c>
      <c r="S31" s="10" t="n">
        <v>13061</v>
      </c>
    </row>
    <row r="32" customFormat="false" ht="15" hidden="false" customHeight="false" outlineLevel="0" collapsed="false">
      <c r="A32" s="3" t="s">
        <v>95</v>
      </c>
      <c r="B32" s="2" t="s">
        <v>96</v>
      </c>
      <c r="C32" s="2" t="s">
        <v>1525</v>
      </c>
      <c r="D32" s="2" t="n">
        <v>2020</v>
      </c>
      <c r="E32" s="2" t="n">
        <v>3</v>
      </c>
      <c r="F32" s="2" t="n">
        <v>8</v>
      </c>
      <c r="G32" s="2" t="s">
        <v>180</v>
      </c>
      <c r="H32" s="3" t="s">
        <v>181</v>
      </c>
      <c r="I32" s="10" t="n">
        <v>350</v>
      </c>
      <c r="J32" s="11" t="n">
        <f aca="false">I32/1000</f>
        <v>0.35</v>
      </c>
      <c r="K32" s="10" t="n">
        <v>2</v>
      </c>
      <c r="L32" s="12" t="n">
        <f aca="false">K32/1000</f>
        <v>0.002</v>
      </c>
      <c r="M32" s="13" t="n">
        <f aca="false">IF(R32=0,0,I32/R32)</f>
        <v>5.26754381806325E-005</v>
      </c>
      <c r="N32" s="10" t="n">
        <v>0</v>
      </c>
      <c r="O32" s="11" t="n">
        <f aca="false">N32/1000</f>
        <v>0</v>
      </c>
      <c r="P32" s="10" t="n">
        <v>0</v>
      </c>
      <c r="Q32" s="12" t="n">
        <f aca="false">P32/1000</f>
        <v>0</v>
      </c>
      <c r="R32" s="10" t="n">
        <v>6644463</v>
      </c>
      <c r="S32" s="10" t="n">
        <v>13061</v>
      </c>
    </row>
    <row r="33" customFormat="false" ht="15" hidden="false" customHeight="false" outlineLevel="0" collapsed="false">
      <c r="A33" s="3" t="s">
        <v>95</v>
      </c>
      <c r="B33" s="2" t="s">
        <v>96</v>
      </c>
      <c r="C33" s="2" t="s">
        <v>1525</v>
      </c>
      <c r="D33" s="2" t="n">
        <v>2020</v>
      </c>
      <c r="E33" s="2" t="n">
        <v>3</v>
      </c>
      <c r="F33" s="2" t="n">
        <v>9</v>
      </c>
      <c r="G33" s="2" t="s">
        <v>162</v>
      </c>
      <c r="H33" s="3" t="s">
        <v>163</v>
      </c>
      <c r="I33" s="10" t="n">
        <v>235</v>
      </c>
      <c r="J33" s="11" t="n">
        <f aca="false">I33/1000</f>
        <v>0.235</v>
      </c>
      <c r="K33" s="10" t="n">
        <v>0</v>
      </c>
      <c r="L33" s="12" t="n">
        <f aca="false">K33/1000</f>
        <v>0</v>
      </c>
      <c r="M33" s="13" t="n">
        <f aca="false">IF(R33=0,0,I33/R33)</f>
        <v>3.53677942069961E-005</v>
      </c>
      <c r="N33" s="10" t="n">
        <v>0</v>
      </c>
      <c r="O33" s="11" t="n">
        <f aca="false">N33/1000</f>
        <v>0</v>
      </c>
      <c r="P33" s="10" t="n">
        <v>0</v>
      </c>
      <c r="Q33" s="12" t="n">
        <f aca="false">P33/1000</f>
        <v>0</v>
      </c>
      <c r="R33" s="10" t="n">
        <v>6644463</v>
      </c>
      <c r="S33" s="10" t="n">
        <v>13061</v>
      </c>
    </row>
    <row r="34" customFormat="false" ht="15" hidden="false" customHeight="false" outlineLevel="0" collapsed="false">
      <c r="A34" s="3" t="s">
        <v>95</v>
      </c>
      <c r="B34" s="2" t="s">
        <v>96</v>
      </c>
      <c r="C34" s="2" t="s">
        <v>1525</v>
      </c>
      <c r="D34" s="2" t="n">
        <v>2020</v>
      </c>
      <c r="E34" s="2" t="n">
        <v>3</v>
      </c>
      <c r="F34" s="2" t="n">
        <v>10</v>
      </c>
      <c r="G34" s="2" t="s">
        <v>142</v>
      </c>
      <c r="H34" s="3" t="s">
        <v>143</v>
      </c>
      <c r="I34" s="10" t="n">
        <v>0</v>
      </c>
      <c r="J34" s="11" t="n">
        <f aca="false">I34/1000</f>
        <v>0</v>
      </c>
      <c r="K34" s="10" t="n">
        <v>0</v>
      </c>
      <c r="L34" s="12" t="n">
        <f aca="false">K34/1000</f>
        <v>0</v>
      </c>
      <c r="M34" s="13" t="n">
        <f aca="false">IF(R34=0,0,I34/R34)</f>
        <v>0</v>
      </c>
      <c r="N34" s="10" t="n">
        <v>216574</v>
      </c>
      <c r="O34" s="11" t="n">
        <f aca="false">N34/1000</f>
        <v>216.574</v>
      </c>
      <c r="P34" s="10" t="n">
        <v>1303</v>
      </c>
      <c r="Q34" s="12" t="n">
        <f aca="false">P34/1000</f>
        <v>1.303</v>
      </c>
      <c r="R34" s="10" t="n">
        <v>6644463</v>
      </c>
      <c r="S34" s="10" t="n">
        <v>13061</v>
      </c>
    </row>
    <row r="35" customFormat="false" ht="15" hidden="false" customHeight="false" outlineLevel="0" collapsed="false">
      <c r="A35" s="3" t="s">
        <v>95</v>
      </c>
      <c r="B35" s="2" t="s">
        <v>96</v>
      </c>
      <c r="C35" s="2" t="s">
        <v>1525</v>
      </c>
      <c r="D35" s="2" t="n">
        <v>2020</v>
      </c>
      <c r="E35" s="2" t="n">
        <v>3</v>
      </c>
      <c r="F35" s="2" t="n">
        <v>11</v>
      </c>
      <c r="G35" s="2" t="s">
        <v>192</v>
      </c>
      <c r="H35" s="3" t="s">
        <v>193</v>
      </c>
      <c r="I35" s="10" t="n">
        <v>0</v>
      </c>
      <c r="J35" s="11" t="n">
        <f aca="false">I35/1000</f>
        <v>0</v>
      </c>
      <c r="K35" s="10" t="n">
        <v>0</v>
      </c>
      <c r="L35" s="12" t="n">
        <f aca="false">K35/1000</f>
        <v>0</v>
      </c>
      <c r="M35" s="13" t="n">
        <f aca="false">IF(R35=0,0,I35/R35)</f>
        <v>0</v>
      </c>
      <c r="N35" s="10" t="n">
        <v>175335</v>
      </c>
      <c r="O35" s="11" t="n">
        <f aca="false">N35/1000</f>
        <v>175.335</v>
      </c>
      <c r="P35" s="10" t="n">
        <v>877</v>
      </c>
      <c r="Q35" s="12" t="n">
        <f aca="false">P35/1000</f>
        <v>0.877</v>
      </c>
      <c r="R35" s="10" t="n">
        <v>6644463</v>
      </c>
      <c r="S35" s="10" t="n">
        <v>13061</v>
      </c>
    </row>
    <row r="36" customFormat="false" ht="15" hidden="false" customHeight="false" outlineLevel="0" collapsed="false">
      <c r="A36" s="3" t="s">
        <v>95</v>
      </c>
      <c r="B36" s="2" t="s">
        <v>96</v>
      </c>
      <c r="C36" s="2" t="s">
        <v>1525</v>
      </c>
      <c r="D36" s="2" t="n">
        <v>2020</v>
      </c>
      <c r="E36" s="2" t="n">
        <v>3</v>
      </c>
      <c r="F36" s="2" t="n">
        <v>12</v>
      </c>
      <c r="G36" s="2" t="s">
        <v>147</v>
      </c>
      <c r="H36" s="3" t="s">
        <v>148</v>
      </c>
      <c r="I36" s="10" t="n">
        <v>0</v>
      </c>
      <c r="J36" s="11" t="n">
        <f aca="false">I36/1000</f>
        <v>0</v>
      </c>
      <c r="K36" s="10" t="n">
        <v>0</v>
      </c>
      <c r="L36" s="12" t="n">
        <f aca="false">K36/1000</f>
        <v>0</v>
      </c>
      <c r="M36" s="13" t="n">
        <f aca="false">IF(R36=0,0,I36/R36)</f>
        <v>0</v>
      </c>
      <c r="N36" s="10" t="n">
        <v>247590</v>
      </c>
      <c r="O36" s="11" t="n">
        <f aca="false">N36/1000</f>
        <v>247.59</v>
      </c>
      <c r="P36" s="10" t="n">
        <v>4966</v>
      </c>
      <c r="Q36" s="12" t="n">
        <f aca="false">P36/1000</f>
        <v>4.966</v>
      </c>
      <c r="R36" s="10" t="n">
        <v>6644463</v>
      </c>
      <c r="S36" s="10" t="n">
        <v>13061</v>
      </c>
    </row>
    <row r="37" customFormat="false" ht="15" hidden="false" customHeight="false" outlineLevel="0" collapsed="false">
      <c r="A37" s="3" t="s">
        <v>95</v>
      </c>
      <c r="B37" s="2" t="s">
        <v>96</v>
      </c>
      <c r="C37" s="2" t="s">
        <v>1526</v>
      </c>
      <c r="D37" s="2" t="n">
        <v>2020</v>
      </c>
      <c r="E37" s="2" t="n">
        <v>4</v>
      </c>
      <c r="F37" s="2" t="n">
        <v>1</v>
      </c>
      <c r="G37" s="2" t="s">
        <v>97</v>
      </c>
      <c r="H37" s="3" t="s">
        <v>98</v>
      </c>
      <c r="I37" s="10" t="n">
        <v>3476391</v>
      </c>
      <c r="J37" s="11" t="n">
        <f aca="false">I37/1000</f>
        <v>3476.391</v>
      </c>
      <c r="K37" s="10" t="n">
        <v>4409</v>
      </c>
      <c r="L37" s="12" t="n">
        <f aca="false">K37/1000</f>
        <v>4.409</v>
      </c>
      <c r="M37" s="13" t="n">
        <f aca="false">IF(R37=0,0,I37/R37)</f>
        <v>0.497502321225561</v>
      </c>
      <c r="N37" s="10" t="n">
        <v>334899</v>
      </c>
      <c r="O37" s="11" t="n">
        <f aca="false">N37/1000</f>
        <v>334.899</v>
      </c>
      <c r="P37" s="10" t="n">
        <v>4127</v>
      </c>
      <c r="Q37" s="12" t="n">
        <f aca="false">P37/1000</f>
        <v>4.127</v>
      </c>
      <c r="R37" s="10" t="n">
        <v>6987688</v>
      </c>
      <c r="S37" s="10" t="n">
        <v>12083</v>
      </c>
    </row>
    <row r="38" customFormat="false" ht="15" hidden="false" customHeight="false" outlineLevel="0" collapsed="false">
      <c r="A38" s="3" t="s">
        <v>95</v>
      </c>
      <c r="B38" s="2" t="s">
        <v>96</v>
      </c>
      <c r="C38" s="2" t="s">
        <v>1526</v>
      </c>
      <c r="D38" s="2" t="n">
        <v>2020</v>
      </c>
      <c r="E38" s="2" t="n">
        <v>4</v>
      </c>
      <c r="F38" s="2" t="n">
        <v>2</v>
      </c>
      <c r="G38" s="2" t="s">
        <v>102</v>
      </c>
      <c r="H38" s="3" t="s">
        <v>103</v>
      </c>
      <c r="I38" s="10" t="n">
        <v>2009680</v>
      </c>
      <c r="J38" s="11" t="n">
        <f aca="false">I38/1000</f>
        <v>2009.68</v>
      </c>
      <c r="K38" s="10" t="n">
        <v>3499</v>
      </c>
      <c r="L38" s="12" t="n">
        <f aca="false">K38/1000</f>
        <v>3.499</v>
      </c>
      <c r="M38" s="13" t="n">
        <f aca="false">IF(R38=0,0,I38/R38)</f>
        <v>0.28760299543998</v>
      </c>
      <c r="N38" s="10" t="n">
        <v>121624</v>
      </c>
      <c r="O38" s="11" t="n">
        <f aca="false">N38/1000</f>
        <v>121.624</v>
      </c>
      <c r="P38" s="10" t="n">
        <v>1677</v>
      </c>
      <c r="Q38" s="12" t="n">
        <f aca="false">P38/1000</f>
        <v>1.677</v>
      </c>
      <c r="R38" s="10" t="n">
        <v>6987688</v>
      </c>
      <c r="S38" s="10" t="n">
        <v>12083</v>
      </c>
    </row>
    <row r="39" customFormat="false" ht="15" hidden="false" customHeight="false" outlineLevel="0" collapsed="false">
      <c r="A39" s="3" t="s">
        <v>95</v>
      </c>
      <c r="B39" s="2" t="s">
        <v>96</v>
      </c>
      <c r="C39" s="2" t="s">
        <v>1526</v>
      </c>
      <c r="D39" s="2" t="n">
        <v>2020</v>
      </c>
      <c r="E39" s="2" t="n">
        <v>4</v>
      </c>
      <c r="F39" s="2" t="n">
        <v>3</v>
      </c>
      <c r="G39" s="2" t="s">
        <v>107</v>
      </c>
      <c r="H39" s="3" t="s">
        <v>108</v>
      </c>
      <c r="I39" s="10" t="n">
        <v>1368089</v>
      </c>
      <c r="J39" s="11" t="n">
        <f aca="false">I39/1000</f>
        <v>1368.089</v>
      </c>
      <c r="K39" s="10" t="n">
        <v>3573</v>
      </c>
      <c r="L39" s="12" t="n">
        <f aca="false">K39/1000</f>
        <v>3.573</v>
      </c>
      <c r="M39" s="13" t="n">
        <f aca="false">IF(R39=0,0,I39/R39)</f>
        <v>0.195785644693925</v>
      </c>
      <c r="N39" s="10" t="n">
        <v>488450</v>
      </c>
      <c r="O39" s="11" t="n">
        <f aca="false">N39/1000</f>
        <v>488.45</v>
      </c>
      <c r="P39" s="10" t="n">
        <v>1051</v>
      </c>
      <c r="Q39" s="12" t="n">
        <f aca="false">P39/1000</f>
        <v>1.051</v>
      </c>
      <c r="R39" s="10" t="n">
        <v>6987688</v>
      </c>
      <c r="S39" s="10" t="n">
        <v>12083</v>
      </c>
    </row>
    <row r="40" customFormat="false" ht="15" hidden="false" customHeight="false" outlineLevel="0" collapsed="false">
      <c r="A40" s="3" t="s">
        <v>95</v>
      </c>
      <c r="B40" s="2" t="s">
        <v>96</v>
      </c>
      <c r="C40" s="2" t="s">
        <v>1526</v>
      </c>
      <c r="D40" s="2" t="n">
        <v>2020</v>
      </c>
      <c r="E40" s="2" t="n">
        <v>4</v>
      </c>
      <c r="F40" s="2" t="n">
        <v>4</v>
      </c>
      <c r="G40" s="2" t="s">
        <v>127</v>
      </c>
      <c r="H40" s="3" t="s">
        <v>128</v>
      </c>
      <c r="I40" s="10" t="n">
        <v>87500</v>
      </c>
      <c r="J40" s="11" t="n">
        <f aca="false">I40/1000</f>
        <v>87.5</v>
      </c>
      <c r="K40" s="10" t="n">
        <v>500</v>
      </c>
      <c r="L40" s="12" t="n">
        <f aca="false">K40/1000</f>
        <v>0.5</v>
      </c>
      <c r="M40" s="13" t="n">
        <f aca="false">IF(R40=0,0,I40/R40)</f>
        <v>0.0125220244521507</v>
      </c>
      <c r="N40" s="10" t="n">
        <v>0</v>
      </c>
      <c r="O40" s="11" t="n">
        <f aca="false">N40/1000</f>
        <v>0</v>
      </c>
      <c r="P40" s="10" t="n">
        <v>0</v>
      </c>
      <c r="Q40" s="12" t="n">
        <f aca="false">P40/1000</f>
        <v>0</v>
      </c>
      <c r="R40" s="10" t="n">
        <v>6987688</v>
      </c>
      <c r="S40" s="10" t="n">
        <v>12083</v>
      </c>
    </row>
    <row r="41" customFormat="false" ht="15" hidden="false" customHeight="false" outlineLevel="0" collapsed="false">
      <c r="A41" s="3" t="s">
        <v>95</v>
      </c>
      <c r="B41" s="2" t="s">
        <v>96</v>
      </c>
      <c r="C41" s="2" t="s">
        <v>1526</v>
      </c>
      <c r="D41" s="2" t="n">
        <v>2020</v>
      </c>
      <c r="E41" s="2" t="n">
        <v>4</v>
      </c>
      <c r="F41" s="2" t="n">
        <v>5</v>
      </c>
      <c r="G41" s="2" t="s">
        <v>117</v>
      </c>
      <c r="H41" s="3" t="s">
        <v>118</v>
      </c>
      <c r="I41" s="10" t="n">
        <v>27006</v>
      </c>
      <c r="J41" s="11" t="n">
        <f aca="false">I41/1000</f>
        <v>27.006</v>
      </c>
      <c r="K41" s="10" t="n">
        <v>38</v>
      </c>
      <c r="L41" s="12" t="n">
        <f aca="false">K41/1000</f>
        <v>0.038</v>
      </c>
      <c r="M41" s="13" t="n">
        <f aca="false">IF(R41=0,0,I41/R41)</f>
        <v>0.00386479762691179</v>
      </c>
      <c r="N41" s="10" t="n">
        <v>0</v>
      </c>
      <c r="O41" s="11" t="n">
        <f aca="false">N41/1000</f>
        <v>0</v>
      </c>
      <c r="P41" s="10" t="n">
        <v>0</v>
      </c>
      <c r="Q41" s="12" t="n">
        <f aca="false">P41/1000</f>
        <v>0</v>
      </c>
      <c r="R41" s="10" t="n">
        <v>6987688</v>
      </c>
      <c r="S41" s="10" t="n">
        <v>12083</v>
      </c>
    </row>
    <row r="42" customFormat="false" ht="15" hidden="false" customHeight="false" outlineLevel="0" collapsed="false">
      <c r="A42" s="3" t="s">
        <v>95</v>
      </c>
      <c r="B42" s="2" t="s">
        <v>96</v>
      </c>
      <c r="C42" s="2" t="s">
        <v>1526</v>
      </c>
      <c r="D42" s="2" t="n">
        <v>2020</v>
      </c>
      <c r="E42" s="2" t="n">
        <v>4</v>
      </c>
      <c r="F42" s="2" t="n">
        <v>6</v>
      </c>
      <c r="G42" s="2" t="s">
        <v>137</v>
      </c>
      <c r="H42" s="3" t="s">
        <v>138</v>
      </c>
      <c r="I42" s="10" t="n">
        <v>9290</v>
      </c>
      <c r="J42" s="11" t="n">
        <f aca="false">I42/1000</f>
        <v>9.29</v>
      </c>
      <c r="K42" s="10" t="n">
        <v>18</v>
      </c>
      <c r="L42" s="12" t="n">
        <f aca="false">K42/1000</f>
        <v>0.018</v>
      </c>
      <c r="M42" s="13" t="n">
        <f aca="false">IF(R42=0,0,I42/R42)</f>
        <v>0.0013294812246912</v>
      </c>
      <c r="N42" s="10" t="n">
        <v>0</v>
      </c>
      <c r="O42" s="11" t="n">
        <f aca="false">N42/1000</f>
        <v>0</v>
      </c>
      <c r="P42" s="10" t="n">
        <v>0</v>
      </c>
      <c r="Q42" s="12" t="n">
        <f aca="false">P42/1000</f>
        <v>0</v>
      </c>
      <c r="R42" s="10" t="n">
        <v>6987688</v>
      </c>
      <c r="S42" s="10" t="n">
        <v>12083</v>
      </c>
    </row>
    <row r="43" customFormat="false" ht="15" hidden="false" customHeight="false" outlineLevel="0" collapsed="false">
      <c r="A43" s="3" t="s">
        <v>95</v>
      </c>
      <c r="B43" s="2" t="s">
        <v>96</v>
      </c>
      <c r="C43" s="2" t="s">
        <v>1526</v>
      </c>
      <c r="D43" s="2" t="n">
        <v>2020</v>
      </c>
      <c r="E43" s="2" t="n">
        <v>4</v>
      </c>
      <c r="F43" s="2" t="n">
        <v>7</v>
      </c>
      <c r="G43" s="2" t="s">
        <v>152</v>
      </c>
      <c r="H43" s="3" t="s">
        <v>153</v>
      </c>
      <c r="I43" s="10" t="n">
        <v>3859</v>
      </c>
      <c r="J43" s="11" t="n">
        <f aca="false">I43/1000</f>
        <v>3.859</v>
      </c>
      <c r="K43" s="10" t="n">
        <v>1</v>
      </c>
      <c r="L43" s="12" t="n">
        <f aca="false">K43/1000</f>
        <v>0.001</v>
      </c>
      <c r="M43" s="13" t="n">
        <f aca="false">IF(R43=0,0,I43/R43)</f>
        <v>0.000552257055552566</v>
      </c>
      <c r="N43" s="10" t="n">
        <v>0</v>
      </c>
      <c r="O43" s="11" t="n">
        <f aca="false">N43/1000</f>
        <v>0</v>
      </c>
      <c r="P43" s="10" t="n">
        <v>0</v>
      </c>
      <c r="Q43" s="12" t="n">
        <f aca="false">P43/1000</f>
        <v>0</v>
      </c>
      <c r="R43" s="10" t="n">
        <v>6987688</v>
      </c>
      <c r="S43" s="10" t="n">
        <v>12083</v>
      </c>
    </row>
    <row r="44" customFormat="false" ht="15" hidden="false" customHeight="false" outlineLevel="0" collapsed="false">
      <c r="A44" s="3" t="s">
        <v>95</v>
      </c>
      <c r="B44" s="2" t="s">
        <v>96</v>
      </c>
      <c r="C44" s="2" t="s">
        <v>1526</v>
      </c>
      <c r="D44" s="2" t="n">
        <v>2020</v>
      </c>
      <c r="E44" s="2" t="n">
        <v>4</v>
      </c>
      <c r="F44" s="2" t="n">
        <v>8</v>
      </c>
      <c r="G44" s="2" t="s">
        <v>157</v>
      </c>
      <c r="H44" s="3" t="s">
        <v>158</v>
      </c>
      <c r="I44" s="10" t="n">
        <v>3317</v>
      </c>
      <c r="J44" s="11" t="n">
        <f aca="false">I44/1000</f>
        <v>3.317</v>
      </c>
      <c r="K44" s="10" t="n">
        <v>1</v>
      </c>
      <c r="L44" s="12" t="n">
        <f aca="false">K44/1000</f>
        <v>0.001</v>
      </c>
      <c r="M44" s="13" t="n">
        <f aca="false">IF(R44=0,0,I44/R44)</f>
        <v>0.000474692058374673</v>
      </c>
      <c r="N44" s="10" t="n">
        <v>0</v>
      </c>
      <c r="O44" s="11" t="n">
        <f aca="false">N44/1000</f>
        <v>0</v>
      </c>
      <c r="P44" s="10" t="n">
        <v>0</v>
      </c>
      <c r="Q44" s="12" t="n">
        <f aca="false">P44/1000</f>
        <v>0</v>
      </c>
      <c r="R44" s="10" t="n">
        <v>6987688</v>
      </c>
      <c r="S44" s="10" t="n">
        <v>12083</v>
      </c>
    </row>
    <row r="45" customFormat="false" ht="15" hidden="false" customHeight="false" outlineLevel="0" collapsed="false">
      <c r="A45" s="3" t="s">
        <v>95</v>
      </c>
      <c r="B45" s="2" t="s">
        <v>96</v>
      </c>
      <c r="C45" s="2" t="s">
        <v>1526</v>
      </c>
      <c r="D45" s="2" t="n">
        <v>2020</v>
      </c>
      <c r="E45" s="2" t="n">
        <v>4</v>
      </c>
      <c r="F45" s="2" t="n">
        <v>9</v>
      </c>
      <c r="G45" s="2" t="s">
        <v>132</v>
      </c>
      <c r="H45" s="3" t="s">
        <v>133</v>
      </c>
      <c r="I45" s="10" t="n">
        <v>1868</v>
      </c>
      <c r="J45" s="11" t="n">
        <f aca="false">I45/1000</f>
        <v>1.868</v>
      </c>
      <c r="K45" s="10" t="n">
        <v>42</v>
      </c>
      <c r="L45" s="12" t="n">
        <f aca="false">K45/1000</f>
        <v>0.042</v>
      </c>
      <c r="M45" s="13" t="n">
        <f aca="false">IF(R45=0,0,I45/R45)</f>
        <v>0.000267327333447057</v>
      </c>
      <c r="N45" s="10" t="n">
        <v>19620</v>
      </c>
      <c r="O45" s="11" t="n">
        <f aca="false">N45/1000</f>
        <v>19.62</v>
      </c>
      <c r="P45" s="10" t="n">
        <v>56</v>
      </c>
      <c r="Q45" s="12" t="n">
        <f aca="false">P45/1000</f>
        <v>0.056</v>
      </c>
      <c r="R45" s="10" t="n">
        <v>6987688</v>
      </c>
      <c r="S45" s="10" t="n">
        <v>12083</v>
      </c>
    </row>
    <row r="46" customFormat="false" ht="15" hidden="false" customHeight="false" outlineLevel="0" collapsed="false">
      <c r="A46" s="3" t="s">
        <v>95</v>
      </c>
      <c r="B46" s="2" t="s">
        <v>96</v>
      </c>
      <c r="C46" s="2" t="s">
        <v>1526</v>
      </c>
      <c r="D46" s="2" t="n">
        <v>2020</v>
      </c>
      <c r="E46" s="2" t="n">
        <v>4</v>
      </c>
      <c r="F46" s="2" t="n">
        <v>10</v>
      </c>
      <c r="G46" s="2" t="s">
        <v>142</v>
      </c>
      <c r="H46" s="3" t="s">
        <v>143</v>
      </c>
      <c r="I46" s="10" t="n">
        <v>529</v>
      </c>
      <c r="J46" s="11" t="n">
        <f aca="false">I46/1000</f>
        <v>0.529</v>
      </c>
      <c r="K46" s="10" t="n">
        <v>1</v>
      </c>
      <c r="L46" s="12" t="n">
        <f aca="false">K46/1000</f>
        <v>0.001</v>
      </c>
      <c r="M46" s="13" t="n">
        <f aca="false">IF(R46=0,0,I46/R46)</f>
        <v>7.57045821164311E-005</v>
      </c>
      <c r="N46" s="10" t="n">
        <v>24878</v>
      </c>
      <c r="O46" s="11" t="n">
        <f aca="false">N46/1000</f>
        <v>24.878</v>
      </c>
      <c r="P46" s="10" t="n">
        <v>310</v>
      </c>
      <c r="Q46" s="12" t="n">
        <f aca="false">P46/1000</f>
        <v>0.31</v>
      </c>
      <c r="R46" s="10" t="n">
        <v>6987688</v>
      </c>
      <c r="S46" s="10" t="n">
        <v>12083</v>
      </c>
    </row>
    <row r="47" customFormat="false" ht="15" hidden="false" customHeight="false" outlineLevel="0" collapsed="false">
      <c r="A47" s="3" t="s">
        <v>95</v>
      </c>
      <c r="B47" s="2" t="s">
        <v>96</v>
      </c>
      <c r="C47" s="2" t="s">
        <v>1526</v>
      </c>
      <c r="D47" s="2" t="n">
        <v>2020</v>
      </c>
      <c r="E47" s="2" t="n">
        <v>4</v>
      </c>
      <c r="F47" s="2" t="n">
        <v>11</v>
      </c>
      <c r="G47" s="2" t="s">
        <v>162</v>
      </c>
      <c r="H47" s="3" t="s">
        <v>163</v>
      </c>
      <c r="I47" s="10" t="n">
        <v>159</v>
      </c>
      <c r="J47" s="11" t="n">
        <f aca="false">I47/1000</f>
        <v>0.159</v>
      </c>
      <c r="K47" s="10" t="n">
        <v>1</v>
      </c>
      <c r="L47" s="12" t="n">
        <f aca="false">K47/1000</f>
        <v>0.001</v>
      </c>
      <c r="M47" s="13" t="n">
        <f aca="false">IF(R47=0,0,I47/R47)</f>
        <v>2.27543072901938E-005</v>
      </c>
      <c r="N47" s="10" t="n">
        <v>0</v>
      </c>
      <c r="O47" s="11" t="n">
        <f aca="false">N47/1000</f>
        <v>0</v>
      </c>
      <c r="P47" s="10" t="n">
        <v>0</v>
      </c>
      <c r="Q47" s="12" t="n">
        <f aca="false">P47/1000</f>
        <v>0</v>
      </c>
      <c r="R47" s="10" t="n">
        <v>6987688</v>
      </c>
      <c r="S47" s="10" t="n">
        <v>12083</v>
      </c>
    </row>
    <row r="48" customFormat="false" ht="15" hidden="false" customHeight="false" outlineLevel="0" collapsed="false">
      <c r="A48" s="3" t="s">
        <v>95</v>
      </c>
      <c r="B48" s="2" t="s">
        <v>96</v>
      </c>
      <c r="C48" s="2" t="s">
        <v>1526</v>
      </c>
      <c r="D48" s="2" t="n">
        <v>2020</v>
      </c>
      <c r="E48" s="2" t="n">
        <v>4</v>
      </c>
      <c r="F48" s="2" t="n">
        <v>12</v>
      </c>
      <c r="G48" s="2" t="s">
        <v>201</v>
      </c>
      <c r="H48" s="3" t="s">
        <v>202</v>
      </c>
      <c r="I48" s="10" t="n">
        <v>0</v>
      </c>
      <c r="J48" s="11" t="n">
        <f aca="false">I48/1000</f>
        <v>0</v>
      </c>
      <c r="K48" s="10" t="n">
        <v>0</v>
      </c>
      <c r="L48" s="12" t="n">
        <f aca="false">K48/1000</f>
        <v>0</v>
      </c>
      <c r="M48" s="13" t="n">
        <f aca="false">IF(R48=0,0,I48/R48)</f>
        <v>0</v>
      </c>
      <c r="N48" s="10" t="n">
        <v>300</v>
      </c>
      <c r="O48" s="11" t="n">
        <f aca="false">N48/1000</f>
        <v>0.3</v>
      </c>
      <c r="P48" s="10" t="n">
        <v>0</v>
      </c>
      <c r="Q48" s="12" t="n">
        <f aca="false">P48/1000</f>
        <v>0</v>
      </c>
      <c r="R48" s="10" t="n">
        <v>6987688</v>
      </c>
      <c r="S48" s="10" t="n">
        <v>12083</v>
      </c>
    </row>
    <row r="49" customFormat="false" ht="15" hidden="false" customHeight="false" outlineLevel="0" collapsed="false">
      <c r="A49" s="3" t="s">
        <v>95</v>
      </c>
      <c r="B49" s="2" t="s">
        <v>96</v>
      </c>
      <c r="C49" s="2" t="s">
        <v>1526</v>
      </c>
      <c r="D49" s="2" t="n">
        <v>2020</v>
      </c>
      <c r="E49" s="2" t="n">
        <v>4</v>
      </c>
      <c r="F49" s="2" t="n">
        <v>13</v>
      </c>
      <c r="G49" s="2" t="s">
        <v>205</v>
      </c>
      <c r="H49" s="3" t="s">
        <v>206</v>
      </c>
      <c r="I49" s="10" t="n">
        <v>0</v>
      </c>
      <c r="J49" s="11" t="n">
        <f aca="false">I49/1000</f>
        <v>0</v>
      </c>
      <c r="K49" s="10" t="n">
        <v>0</v>
      </c>
      <c r="L49" s="12" t="n">
        <f aca="false">K49/1000</f>
        <v>0</v>
      </c>
      <c r="M49" s="13" t="n">
        <f aca="false">IF(R49=0,0,I49/R49)</f>
        <v>0</v>
      </c>
      <c r="N49" s="10" t="n">
        <v>20098</v>
      </c>
      <c r="O49" s="11" t="n">
        <f aca="false">N49/1000</f>
        <v>20.098</v>
      </c>
      <c r="P49" s="10" t="n">
        <v>7498</v>
      </c>
      <c r="Q49" s="12" t="n">
        <f aca="false">P49/1000</f>
        <v>7.498</v>
      </c>
      <c r="R49" s="10" t="n">
        <v>6987688</v>
      </c>
      <c r="S49" s="10" t="n">
        <v>12083</v>
      </c>
    </row>
    <row r="50" customFormat="false" ht="15" hidden="false" customHeight="false" outlineLevel="0" collapsed="false">
      <c r="A50" s="3" t="s">
        <v>95</v>
      </c>
      <c r="B50" s="2" t="s">
        <v>96</v>
      </c>
      <c r="C50" s="2" t="s">
        <v>1526</v>
      </c>
      <c r="D50" s="2" t="n">
        <v>2020</v>
      </c>
      <c r="E50" s="2" t="n">
        <v>4</v>
      </c>
      <c r="F50" s="2" t="n">
        <v>14</v>
      </c>
      <c r="G50" s="2" t="s">
        <v>180</v>
      </c>
      <c r="H50" s="3" t="s">
        <v>181</v>
      </c>
      <c r="I50" s="10" t="n">
        <v>0</v>
      </c>
      <c r="J50" s="11" t="n">
        <f aca="false">I50/1000</f>
        <v>0</v>
      </c>
      <c r="K50" s="10" t="n">
        <v>0</v>
      </c>
      <c r="L50" s="12" t="n">
        <f aca="false">K50/1000</f>
        <v>0</v>
      </c>
      <c r="M50" s="13" t="n">
        <f aca="false">IF(R50=0,0,I50/R50)</f>
        <v>0</v>
      </c>
      <c r="N50" s="10" t="n">
        <v>468</v>
      </c>
      <c r="O50" s="11" t="n">
        <f aca="false">N50/1000</f>
        <v>0.468</v>
      </c>
      <c r="P50" s="10" t="n">
        <v>1</v>
      </c>
      <c r="Q50" s="12" t="n">
        <f aca="false">P50/1000</f>
        <v>0.001</v>
      </c>
      <c r="R50" s="10" t="n">
        <v>6987688</v>
      </c>
      <c r="S50" s="10" t="n">
        <v>12083</v>
      </c>
    </row>
    <row r="51" customFormat="false" ht="15" hidden="false" customHeight="false" outlineLevel="0" collapsed="false">
      <c r="A51" s="3" t="s">
        <v>95</v>
      </c>
      <c r="B51" s="2" t="s">
        <v>96</v>
      </c>
      <c r="C51" s="2" t="s">
        <v>1526</v>
      </c>
      <c r="D51" s="2" t="n">
        <v>2020</v>
      </c>
      <c r="E51" s="2" t="n">
        <v>4</v>
      </c>
      <c r="F51" s="2" t="n">
        <v>15</v>
      </c>
      <c r="G51" s="2" t="s">
        <v>192</v>
      </c>
      <c r="H51" s="3" t="s">
        <v>193</v>
      </c>
      <c r="I51" s="10" t="n">
        <v>0</v>
      </c>
      <c r="J51" s="11" t="n">
        <f aca="false">I51/1000</f>
        <v>0</v>
      </c>
      <c r="K51" s="10" t="n">
        <v>0</v>
      </c>
      <c r="L51" s="12" t="n">
        <f aca="false">K51/1000</f>
        <v>0</v>
      </c>
      <c r="M51" s="13" t="n">
        <f aca="false">IF(R51=0,0,I51/R51)</f>
        <v>0</v>
      </c>
      <c r="N51" s="10" t="n">
        <v>380751</v>
      </c>
      <c r="O51" s="11" t="n">
        <f aca="false">N51/1000</f>
        <v>380.751</v>
      </c>
      <c r="P51" s="10" t="n">
        <v>1756</v>
      </c>
      <c r="Q51" s="12" t="n">
        <f aca="false">P51/1000</f>
        <v>1.756</v>
      </c>
      <c r="R51" s="10" t="n">
        <v>6987688</v>
      </c>
      <c r="S51" s="10" t="n">
        <v>12083</v>
      </c>
    </row>
    <row r="52" customFormat="false" ht="15" hidden="false" customHeight="false" outlineLevel="0" collapsed="false">
      <c r="A52" s="3" t="s">
        <v>95</v>
      </c>
      <c r="B52" s="2" t="s">
        <v>96</v>
      </c>
      <c r="C52" s="2" t="s">
        <v>1526</v>
      </c>
      <c r="D52" s="2" t="n">
        <v>2020</v>
      </c>
      <c r="E52" s="2" t="n">
        <v>4</v>
      </c>
      <c r="F52" s="2" t="n">
        <v>16</v>
      </c>
      <c r="G52" s="2" t="s">
        <v>197</v>
      </c>
      <c r="H52" s="3" t="s">
        <v>198</v>
      </c>
      <c r="I52" s="10" t="n">
        <v>0</v>
      </c>
      <c r="J52" s="11" t="n">
        <f aca="false">I52/1000</f>
        <v>0</v>
      </c>
      <c r="K52" s="10" t="n">
        <v>0</v>
      </c>
      <c r="L52" s="12" t="n">
        <f aca="false">K52/1000</f>
        <v>0</v>
      </c>
      <c r="M52" s="13" t="n">
        <f aca="false">IF(R52=0,0,I52/R52)</f>
        <v>0</v>
      </c>
      <c r="N52" s="10" t="n">
        <v>503</v>
      </c>
      <c r="O52" s="11" t="n">
        <f aca="false">N52/1000</f>
        <v>0.503</v>
      </c>
      <c r="P52" s="10" t="n">
        <v>1</v>
      </c>
      <c r="Q52" s="12" t="n">
        <f aca="false">P52/1000</f>
        <v>0.001</v>
      </c>
      <c r="R52" s="10" t="n">
        <v>6987688</v>
      </c>
      <c r="S52" s="10" t="n">
        <v>12083</v>
      </c>
    </row>
    <row r="53" customFormat="false" ht="15" hidden="false" customHeight="false" outlineLevel="0" collapsed="false">
      <c r="A53" s="3" t="s">
        <v>95</v>
      </c>
      <c r="B53" s="2" t="s">
        <v>96</v>
      </c>
      <c r="C53" s="2" t="s">
        <v>1526</v>
      </c>
      <c r="D53" s="2" t="n">
        <v>2020</v>
      </c>
      <c r="E53" s="2" t="n">
        <v>4</v>
      </c>
      <c r="F53" s="2" t="n">
        <v>17</v>
      </c>
      <c r="G53" s="2" t="s">
        <v>147</v>
      </c>
      <c r="H53" s="3" t="s">
        <v>148</v>
      </c>
      <c r="I53" s="10" t="n">
        <v>0</v>
      </c>
      <c r="J53" s="11" t="n">
        <f aca="false">I53/1000</f>
        <v>0</v>
      </c>
      <c r="K53" s="10" t="n">
        <v>0</v>
      </c>
      <c r="L53" s="12" t="n">
        <f aca="false">K53/1000</f>
        <v>0</v>
      </c>
      <c r="M53" s="13" t="n">
        <f aca="false">IF(R53=0,0,I53/R53)</f>
        <v>0</v>
      </c>
      <c r="N53" s="10" t="n">
        <v>180851</v>
      </c>
      <c r="O53" s="11" t="n">
        <f aca="false">N53/1000</f>
        <v>180.851</v>
      </c>
      <c r="P53" s="10" t="n">
        <v>695</v>
      </c>
      <c r="Q53" s="12" t="n">
        <f aca="false">P53/1000</f>
        <v>0.695</v>
      </c>
      <c r="R53" s="10" t="n">
        <v>6987688</v>
      </c>
      <c r="S53" s="10" t="n">
        <v>12083</v>
      </c>
    </row>
    <row r="54" customFormat="false" ht="15" hidden="false" customHeight="false" outlineLevel="0" collapsed="false">
      <c r="A54" s="3" t="s">
        <v>95</v>
      </c>
      <c r="B54" s="2" t="s">
        <v>96</v>
      </c>
      <c r="C54" s="2" t="s">
        <v>1527</v>
      </c>
      <c r="D54" s="2" t="n">
        <v>2020</v>
      </c>
      <c r="E54" s="2" t="n">
        <v>5</v>
      </c>
      <c r="F54" s="2" t="n">
        <v>1</v>
      </c>
      <c r="G54" s="2" t="s">
        <v>97</v>
      </c>
      <c r="H54" s="3" t="s">
        <v>98</v>
      </c>
      <c r="I54" s="10" t="n">
        <v>3500807</v>
      </c>
      <c r="J54" s="11" t="n">
        <f aca="false">I54/1000</f>
        <v>3500.807</v>
      </c>
      <c r="K54" s="10" t="n">
        <v>4983</v>
      </c>
      <c r="L54" s="12" t="n">
        <f aca="false">K54/1000</f>
        <v>4.983</v>
      </c>
      <c r="M54" s="13" t="n">
        <f aca="false">IF(R54=0,0,I54/R54)</f>
        <v>0.555223608375283</v>
      </c>
      <c r="N54" s="10" t="n">
        <v>332767</v>
      </c>
      <c r="O54" s="11" t="n">
        <f aca="false">N54/1000</f>
        <v>332.767</v>
      </c>
      <c r="P54" s="10" t="n">
        <v>4712</v>
      </c>
      <c r="Q54" s="12" t="n">
        <f aca="false">P54/1000</f>
        <v>4.712</v>
      </c>
      <c r="R54" s="10" t="n">
        <v>6305220</v>
      </c>
      <c r="S54" s="10" t="n">
        <v>11837</v>
      </c>
    </row>
    <row r="55" customFormat="false" ht="15" hidden="false" customHeight="false" outlineLevel="0" collapsed="false">
      <c r="A55" s="3" t="s">
        <v>95</v>
      </c>
      <c r="B55" s="2" t="s">
        <v>96</v>
      </c>
      <c r="C55" s="2" t="s">
        <v>1527</v>
      </c>
      <c r="D55" s="2" t="n">
        <v>2020</v>
      </c>
      <c r="E55" s="2" t="n">
        <v>5</v>
      </c>
      <c r="F55" s="2" t="n">
        <v>2</v>
      </c>
      <c r="G55" s="2" t="s">
        <v>107</v>
      </c>
      <c r="H55" s="3" t="s">
        <v>108</v>
      </c>
      <c r="I55" s="10" t="n">
        <v>1369890</v>
      </c>
      <c r="J55" s="11" t="n">
        <f aca="false">I55/1000</f>
        <v>1369.89</v>
      </c>
      <c r="K55" s="10" t="n">
        <v>3840</v>
      </c>
      <c r="L55" s="12" t="n">
        <f aca="false">K55/1000</f>
        <v>3.84</v>
      </c>
      <c r="M55" s="13" t="n">
        <f aca="false">IF(R55=0,0,I55/R55)</f>
        <v>0.217262839361672</v>
      </c>
      <c r="N55" s="10" t="n">
        <v>201883</v>
      </c>
      <c r="O55" s="11" t="n">
        <f aca="false">N55/1000</f>
        <v>201.883</v>
      </c>
      <c r="P55" s="10" t="n">
        <v>490</v>
      </c>
      <c r="Q55" s="12" t="n">
        <f aca="false">P55/1000</f>
        <v>0.49</v>
      </c>
      <c r="R55" s="10" t="n">
        <v>6305220</v>
      </c>
      <c r="S55" s="10" t="n">
        <v>11837</v>
      </c>
    </row>
    <row r="56" customFormat="false" ht="15" hidden="false" customHeight="false" outlineLevel="0" collapsed="false">
      <c r="A56" s="3" t="s">
        <v>95</v>
      </c>
      <c r="B56" s="2" t="s">
        <v>96</v>
      </c>
      <c r="C56" s="2" t="s">
        <v>1527</v>
      </c>
      <c r="D56" s="2" t="n">
        <v>2020</v>
      </c>
      <c r="E56" s="2" t="n">
        <v>5</v>
      </c>
      <c r="F56" s="2" t="n">
        <v>3</v>
      </c>
      <c r="G56" s="2" t="s">
        <v>102</v>
      </c>
      <c r="H56" s="3" t="s">
        <v>103</v>
      </c>
      <c r="I56" s="10" t="n">
        <v>1362091</v>
      </c>
      <c r="J56" s="11" t="n">
        <f aca="false">I56/1000</f>
        <v>1362.091</v>
      </c>
      <c r="K56" s="10" t="n">
        <v>2863</v>
      </c>
      <c r="L56" s="12" t="n">
        <f aca="false">K56/1000</f>
        <v>2.863</v>
      </c>
      <c r="M56" s="13" t="n">
        <f aca="false">IF(R56=0,0,I56/R56)</f>
        <v>0.216025927723378</v>
      </c>
      <c r="N56" s="10" t="n">
        <v>2688</v>
      </c>
      <c r="O56" s="11" t="n">
        <f aca="false">N56/1000</f>
        <v>2.688</v>
      </c>
      <c r="P56" s="10" t="n">
        <v>3</v>
      </c>
      <c r="Q56" s="12" t="n">
        <f aca="false">P56/1000</f>
        <v>0.003</v>
      </c>
      <c r="R56" s="10" t="n">
        <v>6305220</v>
      </c>
      <c r="S56" s="10" t="n">
        <v>11837</v>
      </c>
    </row>
    <row r="57" customFormat="false" ht="15" hidden="false" customHeight="false" outlineLevel="0" collapsed="false">
      <c r="A57" s="3" t="s">
        <v>95</v>
      </c>
      <c r="B57" s="2" t="s">
        <v>96</v>
      </c>
      <c r="C57" s="2" t="s">
        <v>1527</v>
      </c>
      <c r="D57" s="2" t="n">
        <v>2020</v>
      </c>
      <c r="E57" s="2" t="n">
        <v>5</v>
      </c>
      <c r="F57" s="2" t="n">
        <v>4</v>
      </c>
      <c r="G57" s="2" t="s">
        <v>112</v>
      </c>
      <c r="H57" s="3" t="s">
        <v>113</v>
      </c>
      <c r="I57" s="10" t="n">
        <v>63985</v>
      </c>
      <c r="J57" s="11" t="n">
        <f aca="false">I57/1000</f>
        <v>63.985</v>
      </c>
      <c r="K57" s="10" t="n">
        <v>67</v>
      </c>
      <c r="L57" s="12" t="n">
        <f aca="false">K57/1000</f>
        <v>0.067</v>
      </c>
      <c r="M57" s="13" t="n">
        <f aca="false">IF(R57=0,0,I57/R57)</f>
        <v>0.0101479409124503</v>
      </c>
      <c r="N57" s="10" t="n">
        <v>0</v>
      </c>
      <c r="O57" s="11" t="n">
        <f aca="false">N57/1000</f>
        <v>0</v>
      </c>
      <c r="P57" s="10" t="n">
        <v>0</v>
      </c>
      <c r="Q57" s="12" t="n">
        <f aca="false">P57/1000</f>
        <v>0</v>
      </c>
      <c r="R57" s="10" t="n">
        <v>6305220</v>
      </c>
      <c r="S57" s="10" t="n">
        <v>11837</v>
      </c>
    </row>
    <row r="58" customFormat="false" ht="15" hidden="false" customHeight="false" outlineLevel="0" collapsed="false">
      <c r="A58" s="3" t="s">
        <v>95</v>
      </c>
      <c r="B58" s="2" t="s">
        <v>96</v>
      </c>
      <c r="C58" s="2" t="s">
        <v>1527</v>
      </c>
      <c r="D58" s="2" t="n">
        <v>2020</v>
      </c>
      <c r="E58" s="2" t="n">
        <v>5</v>
      </c>
      <c r="F58" s="2" t="n">
        <v>5</v>
      </c>
      <c r="G58" s="2" t="s">
        <v>132</v>
      </c>
      <c r="H58" s="3" t="s">
        <v>133</v>
      </c>
      <c r="I58" s="10" t="n">
        <v>3736</v>
      </c>
      <c r="J58" s="11" t="n">
        <f aca="false">I58/1000</f>
        <v>3.736</v>
      </c>
      <c r="K58" s="10" t="n">
        <v>81</v>
      </c>
      <c r="L58" s="12" t="n">
        <f aca="false">K58/1000</f>
        <v>0.081</v>
      </c>
      <c r="M58" s="13" t="n">
        <f aca="false">IF(R58=0,0,I58/R58)</f>
        <v>0.000592524923793301</v>
      </c>
      <c r="N58" s="10" t="n">
        <v>104109</v>
      </c>
      <c r="O58" s="11" t="n">
        <f aca="false">N58/1000</f>
        <v>104.109</v>
      </c>
      <c r="P58" s="10" t="n">
        <v>299</v>
      </c>
      <c r="Q58" s="12" t="n">
        <f aca="false">P58/1000</f>
        <v>0.299</v>
      </c>
      <c r="R58" s="10" t="n">
        <v>6305220</v>
      </c>
      <c r="S58" s="10" t="n">
        <v>11837</v>
      </c>
    </row>
    <row r="59" customFormat="false" ht="15" hidden="false" customHeight="false" outlineLevel="0" collapsed="false">
      <c r="A59" s="3" t="s">
        <v>95</v>
      </c>
      <c r="B59" s="2" t="s">
        <v>96</v>
      </c>
      <c r="C59" s="2" t="s">
        <v>1527</v>
      </c>
      <c r="D59" s="2" t="n">
        <v>2020</v>
      </c>
      <c r="E59" s="2" t="n">
        <v>5</v>
      </c>
      <c r="F59" s="2" t="n">
        <v>6</v>
      </c>
      <c r="G59" s="2" t="s">
        <v>152</v>
      </c>
      <c r="H59" s="3" t="s">
        <v>153</v>
      </c>
      <c r="I59" s="10" t="n">
        <v>3397</v>
      </c>
      <c r="J59" s="11" t="n">
        <f aca="false">I59/1000</f>
        <v>3.397</v>
      </c>
      <c r="K59" s="10" t="n">
        <v>1</v>
      </c>
      <c r="L59" s="12" t="n">
        <f aca="false">K59/1000</f>
        <v>0.001</v>
      </c>
      <c r="M59" s="13" t="n">
        <f aca="false">IF(R59=0,0,I59/R59)</f>
        <v>0.00053875994810649</v>
      </c>
      <c r="N59" s="10" t="n">
        <v>0</v>
      </c>
      <c r="O59" s="11" t="n">
        <f aca="false">N59/1000</f>
        <v>0</v>
      </c>
      <c r="P59" s="10" t="n">
        <v>0</v>
      </c>
      <c r="Q59" s="12" t="n">
        <f aca="false">P59/1000</f>
        <v>0</v>
      </c>
      <c r="R59" s="10" t="n">
        <v>6305220</v>
      </c>
      <c r="S59" s="10" t="n">
        <v>11837</v>
      </c>
    </row>
    <row r="60" customFormat="false" ht="15" hidden="false" customHeight="false" outlineLevel="0" collapsed="false">
      <c r="A60" s="3" t="s">
        <v>95</v>
      </c>
      <c r="B60" s="2" t="s">
        <v>96</v>
      </c>
      <c r="C60" s="2" t="s">
        <v>1527</v>
      </c>
      <c r="D60" s="2" t="n">
        <v>2020</v>
      </c>
      <c r="E60" s="2" t="n">
        <v>5</v>
      </c>
      <c r="F60" s="2" t="n">
        <v>7</v>
      </c>
      <c r="G60" s="2" t="s">
        <v>162</v>
      </c>
      <c r="H60" s="3" t="s">
        <v>163</v>
      </c>
      <c r="I60" s="10" t="n">
        <v>666</v>
      </c>
      <c r="J60" s="11" t="n">
        <f aca="false">I60/1000</f>
        <v>0.666</v>
      </c>
      <c r="K60" s="10" t="n">
        <v>1</v>
      </c>
      <c r="L60" s="12" t="n">
        <f aca="false">K60/1000</f>
        <v>0.001</v>
      </c>
      <c r="M60" s="13" t="n">
        <f aca="false">IF(R60=0,0,I60/R60)</f>
        <v>0.00010562676639356</v>
      </c>
      <c r="N60" s="10" t="n">
        <v>0</v>
      </c>
      <c r="O60" s="11" t="n">
        <f aca="false">N60/1000</f>
        <v>0</v>
      </c>
      <c r="P60" s="10" t="n">
        <v>0</v>
      </c>
      <c r="Q60" s="12" t="n">
        <f aca="false">P60/1000</f>
        <v>0</v>
      </c>
      <c r="R60" s="10" t="n">
        <v>6305220</v>
      </c>
      <c r="S60" s="10" t="n">
        <v>11837</v>
      </c>
    </row>
    <row r="61" customFormat="false" ht="15" hidden="false" customHeight="false" outlineLevel="0" collapsed="false">
      <c r="A61" s="3" t="s">
        <v>95</v>
      </c>
      <c r="B61" s="2" t="s">
        <v>96</v>
      </c>
      <c r="C61" s="2" t="s">
        <v>1527</v>
      </c>
      <c r="D61" s="2" t="n">
        <v>2020</v>
      </c>
      <c r="E61" s="2" t="n">
        <v>5</v>
      </c>
      <c r="F61" s="2" t="n">
        <v>8</v>
      </c>
      <c r="G61" s="2" t="s">
        <v>142</v>
      </c>
      <c r="H61" s="3" t="s">
        <v>143</v>
      </c>
      <c r="I61" s="10" t="n">
        <v>648</v>
      </c>
      <c r="J61" s="11" t="n">
        <f aca="false">I61/1000</f>
        <v>0.648</v>
      </c>
      <c r="K61" s="10" t="n">
        <v>1</v>
      </c>
      <c r="L61" s="12" t="n">
        <f aca="false">K61/1000</f>
        <v>0.001</v>
      </c>
      <c r="M61" s="13" t="n">
        <f aca="false">IF(R61=0,0,I61/R61)</f>
        <v>0.000102771988923463</v>
      </c>
      <c r="N61" s="10" t="n">
        <v>191723</v>
      </c>
      <c r="O61" s="11" t="n">
        <f aca="false">N61/1000</f>
        <v>191.723</v>
      </c>
      <c r="P61" s="10" t="n">
        <v>978</v>
      </c>
      <c r="Q61" s="12" t="n">
        <f aca="false">P61/1000</f>
        <v>0.978</v>
      </c>
      <c r="R61" s="10" t="n">
        <v>6305220</v>
      </c>
      <c r="S61" s="10" t="n">
        <v>11837</v>
      </c>
    </row>
    <row r="62" customFormat="false" ht="15" hidden="false" customHeight="false" outlineLevel="0" collapsed="false">
      <c r="A62" s="3" t="s">
        <v>95</v>
      </c>
      <c r="B62" s="2" t="s">
        <v>96</v>
      </c>
      <c r="C62" s="2" t="s">
        <v>1527</v>
      </c>
      <c r="D62" s="2" t="n">
        <v>2020</v>
      </c>
      <c r="E62" s="2" t="n">
        <v>5</v>
      </c>
      <c r="F62" s="2" t="n">
        <v>9</v>
      </c>
      <c r="G62" s="2" t="s">
        <v>192</v>
      </c>
      <c r="H62" s="3" t="s">
        <v>193</v>
      </c>
      <c r="I62" s="10" t="n">
        <v>0</v>
      </c>
      <c r="J62" s="11" t="n">
        <f aca="false">I62/1000</f>
        <v>0</v>
      </c>
      <c r="K62" s="10" t="n">
        <v>0</v>
      </c>
      <c r="L62" s="12" t="n">
        <f aca="false">K62/1000</f>
        <v>0</v>
      </c>
      <c r="M62" s="13" t="n">
        <f aca="false">IF(R62=0,0,I62/R62)</f>
        <v>0</v>
      </c>
      <c r="N62" s="10" t="n">
        <v>320766</v>
      </c>
      <c r="O62" s="11" t="n">
        <f aca="false">N62/1000</f>
        <v>320.766</v>
      </c>
      <c r="P62" s="10" t="n">
        <v>1479</v>
      </c>
      <c r="Q62" s="12" t="n">
        <f aca="false">P62/1000</f>
        <v>1.479</v>
      </c>
      <c r="R62" s="10" t="n">
        <v>6305220</v>
      </c>
      <c r="S62" s="10" t="n">
        <v>11837</v>
      </c>
    </row>
    <row r="63" customFormat="false" ht="15" hidden="false" customHeight="false" outlineLevel="0" collapsed="false">
      <c r="A63" s="3" t="s">
        <v>95</v>
      </c>
      <c r="B63" s="2" t="s">
        <v>96</v>
      </c>
      <c r="C63" s="2" t="s">
        <v>1527</v>
      </c>
      <c r="D63" s="2" t="n">
        <v>2020</v>
      </c>
      <c r="E63" s="2" t="n">
        <v>5</v>
      </c>
      <c r="F63" s="2" t="n">
        <v>10</v>
      </c>
      <c r="G63" s="2" t="s">
        <v>147</v>
      </c>
      <c r="H63" s="3" t="s">
        <v>148</v>
      </c>
      <c r="I63" s="10" t="n">
        <v>0</v>
      </c>
      <c r="J63" s="11" t="n">
        <f aca="false">I63/1000</f>
        <v>0</v>
      </c>
      <c r="K63" s="10" t="n">
        <v>0</v>
      </c>
      <c r="L63" s="12" t="n">
        <f aca="false">K63/1000</f>
        <v>0</v>
      </c>
      <c r="M63" s="13" t="n">
        <f aca="false">IF(R63=0,0,I63/R63)</f>
        <v>0</v>
      </c>
      <c r="N63" s="10" t="n">
        <v>157082</v>
      </c>
      <c r="O63" s="11" t="n">
        <f aca="false">N63/1000</f>
        <v>157.082</v>
      </c>
      <c r="P63" s="10" t="n">
        <v>208</v>
      </c>
      <c r="Q63" s="12" t="n">
        <f aca="false">P63/1000</f>
        <v>0.208</v>
      </c>
      <c r="R63" s="10" t="n">
        <v>6305220</v>
      </c>
      <c r="S63" s="10" t="n">
        <v>11837</v>
      </c>
    </row>
    <row r="64" customFormat="false" ht="15" hidden="false" customHeight="false" outlineLevel="0" collapsed="false">
      <c r="A64" s="3" t="s">
        <v>95</v>
      </c>
      <c r="B64" s="2" t="s">
        <v>96</v>
      </c>
      <c r="C64" s="2" t="s">
        <v>1528</v>
      </c>
      <c r="D64" s="2" t="n">
        <v>2020</v>
      </c>
      <c r="E64" s="2" t="n">
        <v>6</v>
      </c>
      <c r="F64" s="2" t="n">
        <v>1</v>
      </c>
      <c r="G64" s="2" t="s">
        <v>97</v>
      </c>
      <c r="H64" s="3" t="s">
        <v>98</v>
      </c>
      <c r="I64" s="10" t="n">
        <v>3718073</v>
      </c>
      <c r="J64" s="11" t="n">
        <f aca="false">I64/1000</f>
        <v>3718.073</v>
      </c>
      <c r="K64" s="10" t="n">
        <v>5485</v>
      </c>
      <c r="L64" s="12" t="n">
        <f aca="false">K64/1000</f>
        <v>5.485</v>
      </c>
      <c r="M64" s="13" t="n">
        <f aca="false">IF(R64=0,0,I64/R64)</f>
        <v>0.492452825190626</v>
      </c>
      <c r="N64" s="10" t="n">
        <v>363151</v>
      </c>
      <c r="O64" s="11" t="n">
        <f aca="false">N64/1000</f>
        <v>363.151</v>
      </c>
      <c r="P64" s="10" t="n">
        <v>4628</v>
      </c>
      <c r="Q64" s="12" t="n">
        <f aca="false">P64/1000</f>
        <v>4.628</v>
      </c>
      <c r="R64" s="10" t="n">
        <v>7550110</v>
      </c>
      <c r="S64" s="10" t="n">
        <v>13546</v>
      </c>
    </row>
    <row r="65" customFormat="false" ht="15" hidden="false" customHeight="false" outlineLevel="0" collapsed="false">
      <c r="A65" s="3" t="s">
        <v>95</v>
      </c>
      <c r="B65" s="2" t="s">
        <v>96</v>
      </c>
      <c r="C65" s="2" t="s">
        <v>1528</v>
      </c>
      <c r="D65" s="2" t="n">
        <v>2020</v>
      </c>
      <c r="E65" s="2" t="n">
        <v>6</v>
      </c>
      <c r="F65" s="2" t="n">
        <v>2</v>
      </c>
      <c r="G65" s="2" t="s">
        <v>102</v>
      </c>
      <c r="H65" s="3" t="s">
        <v>103</v>
      </c>
      <c r="I65" s="10" t="n">
        <v>2271131</v>
      </c>
      <c r="J65" s="11" t="n">
        <f aca="false">I65/1000</f>
        <v>2271.131</v>
      </c>
      <c r="K65" s="10" t="n">
        <v>3821</v>
      </c>
      <c r="L65" s="12" t="n">
        <f aca="false">K65/1000</f>
        <v>3.821</v>
      </c>
      <c r="M65" s="13" t="n">
        <f aca="false">IF(R65=0,0,I65/R65)</f>
        <v>0.300807670351823</v>
      </c>
      <c r="N65" s="10" t="n">
        <v>30293</v>
      </c>
      <c r="O65" s="11" t="n">
        <f aca="false">N65/1000</f>
        <v>30.293</v>
      </c>
      <c r="P65" s="10" t="n">
        <v>7490</v>
      </c>
      <c r="Q65" s="12" t="n">
        <f aca="false">P65/1000</f>
        <v>7.49</v>
      </c>
      <c r="R65" s="10" t="n">
        <v>7550110</v>
      </c>
      <c r="S65" s="10" t="n">
        <v>13546</v>
      </c>
    </row>
    <row r="66" customFormat="false" ht="15" hidden="false" customHeight="false" outlineLevel="0" collapsed="false">
      <c r="A66" s="3" t="s">
        <v>95</v>
      </c>
      <c r="B66" s="2" t="s">
        <v>96</v>
      </c>
      <c r="C66" s="2" t="s">
        <v>1528</v>
      </c>
      <c r="D66" s="2" t="n">
        <v>2020</v>
      </c>
      <c r="E66" s="2" t="n">
        <v>6</v>
      </c>
      <c r="F66" s="2" t="n">
        <v>3</v>
      </c>
      <c r="G66" s="2" t="s">
        <v>107</v>
      </c>
      <c r="H66" s="3" t="s">
        <v>108</v>
      </c>
      <c r="I66" s="10" t="n">
        <v>1558598</v>
      </c>
      <c r="J66" s="11" t="n">
        <f aca="false">I66/1000</f>
        <v>1558.598</v>
      </c>
      <c r="K66" s="10" t="n">
        <v>4200</v>
      </c>
      <c r="L66" s="12" t="n">
        <f aca="false">K66/1000</f>
        <v>4.2</v>
      </c>
      <c r="M66" s="13" t="n">
        <f aca="false">IF(R66=0,0,I66/R66)</f>
        <v>0.206433813547087</v>
      </c>
      <c r="N66" s="10" t="n">
        <v>578685</v>
      </c>
      <c r="O66" s="11" t="n">
        <f aca="false">N66/1000</f>
        <v>578.685</v>
      </c>
      <c r="P66" s="10" t="n">
        <v>1358</v>
      </c>
      <c r="Q66" s="12" t="n">
        <f aca="false">P66/1000</f>
        <v>1.358</v>
      </c>
      <c r="R66" s="10" t="n">
        <v>7550110</v>
      </c>
      <c r="S66" s="10" t="n">
        <v>13546</v>
      </c>
    </row>
    <row r="67" customFormat="false" ht="15" hidden="false" customHeight="false" outlineLevel="0" collapsed="false">
      <c r="A67" s="3" t="s">
        <v>95</v>
      </c>
      <c r="B67" s="2" t="s">
        <v>96</v>
      </c>
      <c r="C67" s="2" t="s">
        <v>1528</v>
      </c>
      <c r="D67" s="2" t="n">
        <v>2020</v>
      </c>
      <c r="E67" s="2" t="n">
        <v>6</v>
      </c>
      <c r="F67" s="2" t="n">
        <v>4</v>
      </c>
      <c r="G67" s="2" t="s">
        <v>132</v>
      </c>
      <c r="H67" s="3" t="s">
        <v>133</v>
      </c>
      <c r="I67" s="10" t="n">
        <v>1868</v>
      </c>
      <c r="J67" s="11" t="n">
        <f aca="false">I67/1000</f>
        <v>1.868</v>
      </c>
      <c r="K67" s="10" t="n">
        <v>38</v>
      </c>
      <c r="L67" s="12" t="n">
        <f aca="false">K67/1000</f>
        <v>0.038</v>
      </c>
      <c r="M67" s="13" t="n">
        <f aca="false">IF(R67=0,0,I67/R67)</f>
        <v>0.000247413613841388</v>
      </c>
      <c r="N67" s="10" t="n">
        <v>2076</v>
      </c>
      <c r="O67" s="11" t="n">
        <f aca="false">N67/1000</f>
        <v>2.076</v>
      </c>
      <c r="P67" s="10" t="n">
        <v>38</v>
      </c>
      <c r="Q67" s="12" t="n">
        <f aca="false">P67/1000</f>
        <v>0.038</v>
      </c>
      <c r="R67" s="10" t="n">
        <v>7550110</v>
      </c>
      <c r="S67" s="10" t="n">
        <v>13546</v>
      </c>
    </row>
    <row r="68" customFormat="false" ht="15" hidden="false" customHeight="false" outlineLevel="0" collapsed="false">
      <c r="A68" s="3" t="s">
        <v>95</v>
      </c>
      <c r="B68" s="2" t="s">
        <v>96</v>
      </c>
      <c r="C68" s="2" t="s">
        <v>1528</v>
      </c>
      <c r="D68" s="2" t="n">
        <v>2020</v>
      </c>
      <c r="E68" s="2" t="n">
        <v>6</v>
      </c>
      <c r="F68" s="2" t="n">
        <v>5</v>
      </c>
      <c r="G68" s="2" t="s">
        <v>180</v>
      </c>
      <c r="H68" s="3" t="s">
        <v>181</v>
      </c>
      <c r="I68" s="10" t="n">
        <v>440</v>
      </c>
      <c r="J68" s="11" t="n">
        <f aca="false">I68/1000</f>
        <v>0.44</v>
      </c>
      <c r="K68" s="10" t="n">
        <v>2</v>
      </c>
      <c r="L68" s="12" t="n">
        <f aca="false">K68/1000</f>
        <v>0.002</v>
      </c>
      <c r="M68" s="13" t="n">
        <f aca="false">IF(R68=0,0,I68/R68)</f>
        <v>5.82772966221684E-005</v>
      </c>
      <c r="N68" s="10" t="n">
        <v>0</v>
      </c>
      <c r="O68" s="11" t="n">
        <f aca="false">N68/1000</f>
        <v>0</v>
      </c>
      <c r="P68" s="10" t="n">
        <v>0</v>
      </c>
      <c r="Q68" s="12" t="n">
        <f aca="false">P68/1000</f>
        <v>0</v>
      </c>
      <c r="R68" s="10" t="n">
        <v>7550110</v>
      </c>
      <c r="S68" s="10" t="n">
        <v>13546</v>
      </c>
    </row>
    <row r="69" customFormat="false" ht="15" hidden="false" customHeight="false" outlineLevel="0" collapsed="false">
      <c r="A69" s="3" t="s">
        <v>95</v>
      </c>
      <c r="B69" s="2" t="s">
        <v>96</v>
      </c>
      <c r="C69" s="2" t="s">
        <v>1528</v>
      </c>
      <c r="D69" s="2" t="n">
        <v>2020</v>
      </c>
      <c r="E69" s="2" t="n">
        <v>6</v>
      </c>
      <c r="F69" s="2" t="n">
        <v>6</v>
      </c>
      <c r="G69" s="2" t="s">
        <v>142</v>
      </c>
      <c r="H69" s="3" t="s">
        <v>143</v>
      </c>
      <c r="I69" s="10" t="n">
        <v>0</v>
      </c>
      <c r="J69" s="11" t="n">
        <f aca="false">I69/1000</f>
        <v>0</v>
      </c>
      <c r="K69" s="10" t="n">
        <v>0</v>
      </c>
      <c r="L69" s="12" t="n">
        <f aca="false">K69/1000</f>
        <v>0</v>
      </c>
      <c r="M69" s="13" t="n">
        <f aca="false">IF(R69=0,0,I69/R69)</f>
        <v>0</v>
      </c>
      <c r="N69" s="10" t="n">
        <v>34014</v>
      </c>
      <c r="O69" s="11" t="n">
        <f aca="false">N69/1000</f>
        <v>34.014</v>
      </c>
      <c r="P69" s="10" t="n">
        <v>389</v>
      </c>
      <c r="Q69" s="12" t="n">
        <f aca="false">P69/1000</f>
        <v>0.389</v>
      </c>
      <c r="R69" s="10" t="n">
        <v>7550110</v>
      </c>
      <c r="S69" s="10" t="n">
        <v>13546</v>
      </c>
    </row>
    <row r="70" customFormat="false" ht="15" hidden="false" customHeight="false" outlineLevel="0" collapsed="false">
      <c r="A70" s="3" t="s">
        <v>95</v>
      </c>
      <c r="B70" s="2" t="s">
        <v>96</v>
      </c>
      <c r="C70" s="2" t="s">
        <v>1528</v>
      </c>
      <c r="D70" s="2" t="n">
        <v>2020</v>
      </c>
      <c r="E70" s="2" t="n">
        <v>6</v>
      </c>
      <c r="F70" s="2" t="n">
        <v>7</v>
      </c>
      <c r="G70" s="2" t="s">
        <v>117</v>
      </c>
      <c r="H70" s="3" t="s">
        <v>118</v>
      </c>
      <c r="I70" s="10" t="n">
        <v>0</v>
      </c>
      <c r="J70" s="11" t="n">
        <f aca="false">I70/1000</f>
        <v>0</v>
      </c>
      <c r="K70" s="10" t="n">
        <v>0</v>
      </c>
      <c r="L70" s="12" t="n">
        <f aca="false">K70/1000</f>
        <v>0</v>
      </c>
      <c r="M70" s="13" t="n">
        <f aca="false">IF(R70=0,0,I70/R70)</f>
        <v>0</v>
      </c>
      <c r="N70" s="10" t="n">
        <v>55943</v>
      </c>
      <c r="O70" s="11" t="n">
        <f aca="false">N70/1000</f>
        <v>55.943</v>
      </c>
      <c r="P70" s="10" t="n">
        <v>60</v>
      </c>
      <c r="Q70" s="12" t="n">
        <f aca="false">P70/1000</f>
        <v>0.06</v>
      </c>
      <c r="R70" s="10" t="n">
        <v>7550110</v>
      </c>
      <c r="S70" s="10" t="n">
        <v>13546</v>
      </c>
    </row>
    <row r="71" customFormat="false" ht="15" hidden="false" customHeight="false" outlineLevel="0" collapsed="false">
      <c r="A71" s="3" t="s">
        <v>95</v>
      </c>
      <c r="B71" s="2" t="s">
        <v>96</v>
      </c>
      <c r="C71" s="2" t="s">
        <v>1528</v>
      </c>
      <c r="D71" s="2" t="n">
        <v>2020</v>
      </c>
      <c r="E71" s="2" t="n">
        <v>6</v>
      </c>
      <c r="F71" s="2" t="n">
        <v>8</v>
      </c>
      <c r="G71" s="2" t="s">
        <v>192</v>
      </c>
      <c r="H71" s="3" t="s">
        <v>193</v>
      </c>
      <c r="I71" s="10" t="n">
        <v>0</v>
      </c>
      <c r="J71" s="11" t="n">
        <f aca="false">I71/1000</f>
        <v>0</v>
      </c>
      <c r="K71" s="10" t="n">
        <v>0</v>
      </c>
      <c r="L71" s="12" t="n">
        <f aca="false">K71/1000</f>
        <v>0</v>
      </c>
      <c r="M71" s="13" t="n">
        <f aca="false">IF(R71=0,0,I71/R71)</f>
        <v>0</v>
      </c>
      <c r="N71" s="10" t="n">
        <v>193376</v>
      </c>
      <c r="O71" s="11" t="n">
        <f aca="false">N71/1000</f>
        <v>193.376</v>
      </c>
      <c r="P71" s="10" t="n">
        <v>894</v>
      </c>
      <c r="Q71" s="12" t="n">
        <f aca="false">P71/1000</f>
        <v>0.894</v>
      </c>
      <c r="R71" s="10" t="n">
        <v>7550110</v>
      </c>
      <c r="S71" s="10" t="n">
        <v>13546</v>
      </c>
    </row>
    <row r="72" customFormat="false" ht="15" hidden="false" customHeight="false" outlineLevel="0" collapsed="false">
      <c r="A72" s="3" t="s">
        <v>95</v>
      </c>
      <c r="B72" s="2" t="s">
        <v>96</v>
      </c>
      <c r="C72" s="2" t="s">
        <v>1528</v>
      </c>
      <c r="D72" s="2" t="n">
        <v>2020</v>
      </c>
      <c r="E72" s="2" t="n">
        <v>6</v>
      </c>
      <c r="F72" s="2" t="n">
        <v>9</v>
      </c>
      <c r="G72" s="2" t="s">
        <v>147</v>
      </c>
      <c r="H72" s="3" t="s">
        <v>148</v>
      </c>
      <c r="I72" s="10" t="n">
        <v>0</v>
      </c>
      <c r="J72" s="11" t="n">
        <f aca="false">I72/1000</f>
        <v>0</v>
      </c>
      <c r="K72" s="10" t="n">
        <v>0</v>
      </c>
      <c r="L72" s="12" t="n">
        <f aca="false">K72/1000</f>
        <v>0</v>
      </c>
      <c r="M72" s="13" t="n">
        <f aca="false">IF(R72=0,0,I72/R72)</f>
        <v>0</v>
      </c>
      <c r="N72" s="10" t="n">
        <v>161762</v>
      </c>
      <c r="O72" s="11" t="n">
        <f aca="false">N72/1000</f>
        <v>161.762</v>
      </c>
      <c r="P72" s="10" t="n">
        <v>217</v>
      </c>
      <c r="Q72" s="12" t="n">
        <f aca="false">P72/1000</f>
        <v>0.217</v>
      </c>
      <c r="R72" s="10" t="n">
        <v>7550110</v>
      </c>
      <c r="S72" s="10" t="n">
        <v>13546</v>
      </c>
    </row>
    <row r="73" customFormat="false" ht="15" hidden="false" customHeight="false" outlineLevel="0" collapsed="false">
      <c r="A73" s="3" t="s">
        <v>95</v>
      </c>
      <c r="B73" s="2" t="s">
        <v>96</v>
      </c>
      <c r="C73" s="2" t="s">
        <v>1529</v>
      </c>
      <c r="D73" s="2" t="n">
        <v>2020</v>
      </c>
      <c r="E73" s="2" t="n">
        <v>7</v>
      </c>
      <c r="F73" s="2" t="n">
        <v>1</v>
      </c>
      <c r="G73" s="2" t="s">
        <v>97</v>
      </c>
      <c r="H73" s="3" t="s">
        <v>98</v>
      </c>
      <c r="I73" s="10" t="n">
        <v>2890213</v>
      </c>
      <c r="J73" s="11" t="n">
        <f aca="false">I73/1000</f>
        <v>2890.213</v>
      </c>
      <c r="K73" s="10" t="n">
        <v>4284</v>
      </c>
      <c r="L73" s="12" t="n">
        <f aca="false">K73/1000</f>
        <v>4.284</v>
      </c>
      <c r="M73" s="13" t="n">
        <f aca="false">IF(R73=0,0,I73/R73)</f>
        <v>0.532060642343162</v>
      </c>
      <c r="N73" s="10" t="n">
        <v>390651</v>
      </c>
      <c r="O73" s="11" t="n">
        <f aca="false">N73/1000</f>
        <v>390.651</v>
      </c>
      <c r="P73" s="10" t="n">
        <v>5303</v>
      </c>
      <c r="Q73" s="12" t="n">
        <f aca="false">P73/1000</f>
        <v>5.303</v>
      </c>
      <c r="R73" s="10" t="n">
        <v>5432112</v>
      </c>
      <c r="S73" s="10" t="n">
        <v>10483</v>
      </c>
    </row>
    <row r="74" customFormat="false" ht="15" hidden="false" customHeight="false" outlineLevel="0" collapsed="false">
      <c r="A74" s="3" t="s">
        <v>95</v>
      </c>
      <c r="B74" s="2" t="s">
        <v>96</v>
      </c>
      <c r="C74" s="2" t="s">
        <v>1529</v>
      </c>
      <c r="D74" s="2" t="n">
        <v>2020</v>
      </c>
      <c r="E74" s="2" t="n">
        <v>7</v>
      </c>
      <c r="F74" s="2" t="n">
        <v>2</v>
      </c>
      <c r="G74" s="2" t="s">
        <v>102</v>
      </c>
      <c r="H74" s="3" t="s">
        <v>103</v>
      </c>
      <c r="I74" s="10" t="n">
        <v>1267665</v>
      </c>
      <c r="J74" s="11" t="n">
        <f aca="false">I74/1000</f>
        <v>1267.665</v>
      </c>
      <c r="K74" s="10" t="n">
        <v>2751</v>
      </c>
      <c r="L74" s="12" t="n">
        <f aca="false">K74/1000</f>
        <v>2.751</v>
      </c>
      <c r="M74" s="13" t="n">
        <f aca="false">IF(R74=0,0,I74/R74)</f>
        <v>0.233365033710645</v>
      </c>
      <c r="N74" s="10" t="n">
        <v>197028</v>
      </c>
      <c r="O74" s="11" t="n">
        <f aca="false">N74/1000</f>
        <v>197.028</v>
      </c>
      <c r="P74" s="10" t="n">
        <v>3785</v>
      </c>
      <c r="Q74" s="12" t="n">
        <f aca="false">P74/1000</f>
        <v>3.785</v>
      </c>
      <c r="R74" s="10" t="n">
        <v>5432112</v>
      </c>
      <c r="S74" s="10" t="n">
        <v>10483</v>
      </c>
    </row>
    <row r="75" customFormat="false" ht="15" hidden="false" customHeight="false" outlineLevel="0" collapsed="false">
      <c r="A75" s="3" t="s">
        <v>95</v>
      </c>
      <c r="B75" s="2" t="s">
        <v>96</v>
      </c>
      <c r="C75" s="2" t="s">
        <v>1529</v>
      </c>
      <c r="D75" s="2" t="n">
        <v>2020</v>
      </c>
      <c r="E75" s="2" t="n">
        <v>7</v>
      </c>
      <c r="F75" s="2" t="n">
        <v>3</v>
      </c>
      <c r="G75" s="2" t="s">
        <v>107</v>
      </c>
      <c r="H75" s="3" t="s">
        <v>108</v>
      </c>
      <c r="I75" s="10" t="n">
        <v>1199857</v>
      </c>
      <c r="J75" s="11" t="n">
        <f aca="false">I75/1000</f>
        <v>1199.857</v>
      </c>
      <c r="K75" s="10" t="n">
        <v>3215</v>
      </c>
      <c r="L75" s="12" t="n">
        <f aca="false">K75/1000</f>
        <v>3.215</v>
      </c>
      <c r="M75" s="13" t="n">
        <f aca="false">IF(R75=0,0,I75/R75)</f>
        <v>0.220882227759663</v>
      </c>
      <c r="N75" s="10" t="n">
        <v>326620</v>
      </c>
      <c r="O75" s="11" t="n">
        <f aca="false">N75/1000</f>
        <v>326.62</v>
      </c>
      <c r="P75" s="10" t="n">
        <v>745</v>
      </c>
      <c r="Q75" s="12" t="n">
        <f aca="false">P75/1000</f>
        <v>0.745</v>
      </c>
      <c r="R75" s="10" t="n">
        <v>5432112</v>
      </c>
      <c r="S75" s="10" t="n">
        <v>10483</v>
      </c>
    </row>
    <row r="76" customFormat="false" ht="15" hidden="false" customHeight="false" outlineLevel="0" collapsed="false">
      <c r="A76" s="3" t="s">
        <v>95</v>
      </c>
      <c r="B76" s="2" t="s">
        <v>96</v>
      </c>
      <c r="C76" s="2" t="s">
        <v>1529</v>
      </c>
      <c r="D76" s="2" t="n">
        <v>2020</v>
      </c>
      <c r="E76" s="2" t="n">
        <v>7</v>
      </c>
      <c r="F76" s="2" t="n">
        <v>4</v>
      </c>
      <c r="G76" s="2" t="s">
        <v>112</v>
      </c>
      <c r="H76" s="3" t="s">
        <v>113</v>
      </c>
      <c r="I76" s="10" t="n">
        <v>61979</v>
      </c>
      <c r="J76" s="11" t="n">
        <f aca="false">I76/1000</f>
        <v>61.979</v>
      </c>
      <c r="K76" s="10" t="n">
        <v>62</v>
      </c>
      <c r="L76" s="12" t="n">
        <f aca="false">K76/1000</f>
        <v>0.062</v>
      </c>
      <c r="M76" s="13" t="n">
        <f aca="false">IF(R76=0,0,I76/R76)</f>
        <v>0.0114097426562633</v>
      </c>
      <c r="N76" s="10" t="n">
        <v>0</v>
      </c>
      <c r="O76" s="11" t="n">
        <f aca="false">N76/1000</f>
        <v>0</v>
      </c>
      <c r="P76" s="10" t="n">
        <v>0</v>
      </c>
      <c r="Q76" s="12" t="n">
        <f aca="false">P76/1000</f>
        <v>0</v>
      </c>
      <c r="R76" s="10" t="n">
        <v>5432112</v>
      </c>
      <c r="S76" s="10" t="n">
        <v>10483</v>
      </c>
    </row>
    <row r="77" customFormat="false" ht="15" hidden="false" customHeight="false" outlineLevel="0" collapsed="false">
      <c r="A77" s="3" t="s">
        <v>95</v>
      </c>
      <c r="B77" s="2" t="s">
        <v>96</v>
      </c>
      <c r="C77" s="2" t="s">
        <v>1529</v>
      </c>
      <c r="D77" s="2" t="n">
        <v>2020</v>
      </c>
      <c r="E77" s="2" t="n">
        <v>7</v>
      </c>
      <c r="F77" s="2" t="n">
        <v>5</v>
      </c>
      <c r="G77" s="2" t="s">
        <v>132</v>
      </c>
      <c r="H77" s="3" t="s">
        <v>133</v>
      </c>
      <c r="I77" s="10" t="n">
        <v>7473</v>
      </c>
      <c r="J77" s="11" t="n">
        <f aca="false">I77/1000</f>
        <v>7.473</v>
      </c>
      <c r="K77" s="10" t="n">
        <v>160</v>
      </c>
      <c r="L77" s="12" t="n">
        <f aca="false">K77/1000</f>
        <v>0.16</v>
      </c>
      <c r="M77" s="13" t="n">
        <f aca="false">IF(R77=0,0,I77/R77)</f>
        <v>0.00137570801191139</v>
      </c>
      <c r="N77" s="10" t="n">
        <v>40926</v>
      </c>
      <c r="O77" s="11" t="n">
        <f aca="false">N77/1000</f>
        <v>40.926</v>
      </c>
      <c r="P77" s="10" t="n">
        <v>122</v>
      </c>
      <c r="Q77" s="12" t="n">
        <f aca="false">P77/1000</f>
        <v>0.122</v>
      </c>
      <c r="R77" s="10" t="n">
        <v>5432112</v>
      </c>
      <c r="S77" s="10" t="n">
        <v>10483</v>
      </c>
    </row>
    <row r="78" customFormat="false" ht="15" hidden="false" customHeight="false" outlineLevel="0" collapsed="false">
      <c r="A78" s="3" t="s">
        <v>95</v>
      </c>
      <c r="B78" s="2" t="s">
        <v>96</v>
      </c>
      <c r="C78" s="2" t="s">
        <v>1529</v>
      </c>
      <c r="D78" s="2" t="n">
        <v>2020</v>
      </c>
      <c r="E78" s="2" t="n">
        <v>7</v>
      </c>
      <c r="F78" s="2" t="n">
        <v>6</v>
      </c>
      <c r="G78" s="2" t="s">
        <v>157</v>
      </c>
      <c r="H78" s="3" t="s">
        <v>158</v>
      </c>
      <c r="I78" s="10" t="n">
        <v>4000</v>
      </c>
      <c r="J78" s="11" t="n">
        <f aca="false">I78/1000</f>
        <v>4</v>
      </c>
      <c r="K78" s="10" t="n">
        <v>10</v>
      </c>
      <c r="L78" s="12" t="n">
        <f aca="false">K78/1000</f>
        <v>0.01</v>
      </c>
      <c r="M78" s="13" t="n">
        <f aca="false">IF(R78=0,0,I78/R78)</f>
        <v>0.000736361842318421</v>
      </c>
      <c r="N78" s="10" t="n">
        <v>0</v>
      </c>
      <c r="O78" s="11" t="n">
        <f aca="false">N78/1000</f>
        <v>0</v>
      </c>
      <c r="P78" s="10" t="n">
        <v>0</v>
      </c>
      <c r="Q78" s="12" t="n">
        <f aca="false">P78/1000</f>
        <v>0</v>
      </c>
      <c r="R78" s="10" t="n">
        <v>5432112</v>
      </c>
      <c r="S78" s="10" t="n">
        <v>10483</v>
      </c>
    </row>
    <row r="79" customFormat="false" ht="15" hidden="false" customHeight="false" outlineLevel="0" collapsed="false">
      <c r="A79" s="3" t="s">
        <v>95</v>
      </c>
      <c r="B79" s="2" t="s">
        <v>96</v>
      </c>
      <c r="C79" s="2" t="s">
        <v>1529</v>
      </c>
      <c r="D79" s="2" t="n">
        <v>2020</v>
      </c>
      <c r="E79" s="2" t="n">
        <v>7</v>
      </c>
      <c r="F79" s="2" t="n">
        <v>7</v>
      </c>
      <c r="G79" s="2" t="s">
        <v>142</v>
      </c>
      <c r="H79" s="3" t="s">
        <v>143</v>
      </c>
      <c r="I79" s="10" t="n">
        <v>925</v>
      </c>
      <c r="J79" s="11" t="n">
        <f aca="false">I79/1000</f>
        <v>0.925</v>
      </c>
      <c r="K79" s="10" t="n">
        <v>1</v>
      </c>
      <c r="L79" s="12" t="n">
        <f aca="false">K79/1000</f>
        <v>0.001</v>
      </c>
      <c r="M79" s="13" t="n">
        <f aca="false">IF(R79=0,0,I79/R79)</f>
        <v>0.000170283676036135</v>
      </c>
      <c r="N79" s="10" t="n">
        <v>200793</v>
      </c>
      <c r="O79" s="11" t="n">
        <f aca="false">N79/1000</f>
        <v>200.793</v>
      </c>
      <c r="P79" s="10" t="n">
        <v>1933</v>
      </c>
      <c r="Q79" s="12" t="n">
        <f aca="false">P79/1000</f>
        <v>1.933</v>
      </c>
      <c r="R79" s="10" t="n">
        <v>5432112</v>
      </c>
      <c r="S79" s="10" t="n">
        <v>10483</v>
      </c>
    </row>
    <row r="80" customFormat="false" ht="15" hidden="false" customHeight="false" outlineLevel="0" collapsed="false">
      <c r="A80" s="3" t="s">
        <v>95</v>
      </c>
      <c r="B80" s="2" t="s">
        <v>96</v>
      </c>
      <c r="C80" s="2" t="s">
        <v>1529</v>
      </c>
      <c r="D80" s="2" t="n">
        <v>2020</v>
      </c>
      <c r="E80" s="2" t="n">
        <v>7</v>
      </c>
      <c r="F80" s="2" t="n">
        <v>8</v>
      </c>
      <c r="G80" s="2" t="s">
        <v>137</v>
      </c>
      <c r="H80" s="3" t="s">
        <v>138</v>
      </c>
      <c r="I80" s="10" t="n">
        <v>0</v>
      </c>
      <c r="J80" s="11" t="n">
        <f aca="false">I80/1000</f>
        <v>0</v>
      </c>
      <c r="K80" s="10" t="n">
        <v>0</v>
      </c>
      <c r="L80" s="12" t="n">
        <f aca="false">K80/1000</f>
        <v>0</v>
      </c>
      <c r="M80" s="13" t="n">
        <f aca="false">IF(R80=0,0,I80/R80)</f>
        <v>0</v>
      </c>
      <c r="N80" s="10" t="n">
        <v>61228</v>
      </c>
      <c r="O80" s="11" t="n">
        <f aca="false">N80/1000</f>
        <v>61.228</v>
      </c>
      <c r="P80" s="10" t="n">
        <v>841</v>
      </c>
      <c r="Q80" s="12" t="n">
        <f aca="false">P80/1000</f>
        <v>0.841</v>
      </c>
      <c r="R80" s="10" t="n">
        <v>5432112</v>
      </c>
      <c r="S80" s="10" t="n">
        <v>10483</v>
      </c>
    </row>
    <row r="81" customFormat="false" ht="15" hidden="false" customHeight="false" outlineLevel="0" collapsed="false">
      <c r="A81" s="3" t="s">
        <v>95</v>
      </c>
      <c r="B81" s="2" t="s">
        <v>96</v>
      </c>
      <c r="C81" s="2" t="s">
        <v>1529</v>
      </c>
      <c r="D81" s="2" t="n">
        <v>2020</v>
      </c>
      <c r="E81" s="2" t="n">
        <v>7</v>
      </c>
      <c r="F81" s="2" t="n">
        <v>9</v>
      </c>
      <c r="G81" s="2" t="s">
        <v>147</v>
      </c>
      <c r="H81" s="3" t="s">
        <v>148</v>
      </c>
      <c r="I81" s="10" t="n">
        <v>0</v>
      </c>
      <c r="J81" s="11" t="n">
        <f aca="false">I81/1000</f>
        <v>0</v>
      </c>
      <c r="K81" s="10" t="n">
        <v>0</v>
      </c>
      <c r="L81" s="12" t="n">
        <f aca="false">K81/1000</f>
        <v>0</v>
      </c>
      <c r="M81" s="13" t="n">
        <f aca="false">IF(R81=0,0,I81/R81)</f>
        <v>0</v>
      </c>
      <c r="N81" s="10" t="n">
        <v>214030</v>
      </c>
      <c r="O81" s="11" t="n">
        <f aca="false">N81/1000</f>
        <v>214.03</v>
      </c>
      <c r="P81" s="10" t="n">
        <v>8405</v>
      </c>
      <c r="Q81" s="12" t="n">
        <f aca="false">P81/1000</f>
        <v>8.405</v>
      </c>
      <c r="R81" s="10" t="n">
        <v>5432112</v>
      </c>
      <c r="S81" s="10" t="n">
        <v>10483</v>
      </c>
    </row>
    <row r="82" customFormat="false" ht="15" hidden="false" customHeight="false" outlineLevel="0" collapsed="false">
      <c r="A82" s="3" t="s">
        <v>95</v>
      </c>
      <c r="B82" s="2" t="s">
        <v>96</v>
      </c>
      <c r="C82" s="2" t="s">
        <v>1530</v>
      </c>
      <c r="D82" s="2" t="n">
        <v>2020</v>
      </c>
      <c r="E82" s="2" t="n">
        <v>8</v>
      </c>
      <c r="F82" s="2" t="n">
        <v>1</v>
      </c>
      <c r="G82" s="2" t="s">
        <v>97</v>
      </c>
      <c r="H82" s="3" t="s">
        <v>98</v>
      </c>
      <c r="I82" s="10" t="n">
        <v>3573792</v>
      </c>
      <c r="J82" s="11" t="n">
        <f aca="false">I82/1000</f>
        <v>3573.792</v>
      </c>
      <c r="K82" s="10" t="n">
        <v>5103</v>
      </c>
      <c r="L82" s="12" t="n">
        <f aca="false">K82/1000</f>
        <v>5.103</v>
      </c>
      <c r="M82" s="13" t="n">
        <f aca="false">IF(R82=0,0,I82/R82)</f>
        <v>0.528431537517718</v>
      </c>
      <c r="N82" s="10" t="n">
        <v>325106</v>
      </c>
      <c r="O82" s="11" t="n">
        <f aca="false">N82/1000</f>
        <v>325.106</v>
      </c>
      <c r="P82" s="10" t="n">
        <v>3885</v>
      </c>
      <c r="Q82" s="12" t="n">
        <f aca="false">P82/1000</f>
        <v>3.885</v>
      </c>
      <c r="R82" s="10" t="n">
        <v>6763018</v>
      </c>
      <c r="S82" s="10" t="n">
        <v>13203</v>
      </c>
    </row>
    <row r="83" customFormat="false" ht="15" hidden="false" customHeight="false" outlineLevel="0" collapsed="false">
      <c r="A83" s="3" t="s">
        <v>95</v>
      </c>
      <c r="B83" s="2" t="s">
        <v>96</v>
      </c>
      <c r="C83" s="2" t="s">
        <v>1530</v>
      </c>
      <c r="D83" s="2" t="n">
        <v>2020</v>
      </c>
      <c r="E83" s="2" t="n">
        <v>8</v>
      </c>
      <c r="F83" s="2" t="n">
        <v>2</v>
      </c>
      <c r="G83" s="2" t="s">
        <v>102</v>
      </c>
      <c r="H83" s="3" t="s">
        <v>103</v>
      </c>
      <c r="I83" s="10" t="n">
        <v>2222492</v>
      </c>
      <c r="J83" s="11" t="n">
        <f aca="false">I83/1000</f>
        <v>2222.492</v>
      </c>
      <c r="K83" s="10" t="n">
        <v>5183</v>
      </c>
      <c r="L83" s="12" t="n">
        <f aca="false">K83/1000</f>
        <v>5.183</v>
      </c>
      <c r="M83" s="13" t="n">
        <f aca="false">IF(R83=0,0,I83/R83)</f>
        <v>0.328624291699357</v>
      </c>
      <c r="N83" s="10" t="n">
        <v>106266</v>
      </c>
      <c r="O83" s="11" t="n">
        <f aca="false">N83/1000</f>
        <v>106.266</v>
      </c>
      <c r="P83" s="10" t="n">
        <v>1322</v>
      </c>
      <c r="Q83" s="12" t="n">
        <f aca="false">P83/1000</f>
        <v>1.322</v>
      </c>
      <c r="R83" s="10" t="n">
        <v>6763018</v>
      </c>
      <c r="S83" s="10" t="n">
        <v>13203</v>
      </c>
    </row>
    <row r="84" customFormat="false" ht="15" hidden="false" customHeight="false" outlineLevel="0" collapsed="false">
      <c r="A84" s="3" t="s">
        <v>95</v>
      </c>
      <c r="B84" s="2" t="s">
        <v>96</v>
      </c>
      <c r="C84" s="2" t="s">
        <v>1530</v>
      </c>
      <c r="D84" s="2" t="n">
        <v>2020</v>
      </c>
      <c r="E84" s="2" t="n">
        <v>8</v>
      </c>
      <c r="F84" s="2" t="n">
        <v>3</v>
      </c>
      <c r="G84" s="2" t="s">
        <v>107</v>
      </c>
      <c r="H84" s="3" t="s">
        <v>108</v>
      </c>
      <c r="I84" s="10" t="n">
        <v>839287</v>
      </c>
      <c r="J84" s="11" t="n">
        <f aca="false">I84/1000</f>
        <v>839.287</v>
      </c>
      <c r="K84" s="10" t="n">
        <v>2599</v>
      </c>
      <c r="L84" s="12" t="n">
        <f aca="false">K84/1000</f>
        <v>2.599</v>
      </c>
      <c r="M84" s="13" t="n">
        <f aca="false">IF(R84=0,0,I84/R84)</f>
        <v>0.124099477481799</v>
      </c>
      <c r="N84" s="10" t="n">
        <v>360340</v>
      </c>
      <c r="O84" s="11" t="n">
        <f aca="false">N84/1000</f>
        <v>360.34</v>
      </c>
      <c r="P84" s="10" t="n">
        <v>800</v>
      </c>
      <c r="Q84" s="12" t="n">
        <f aca="false">P84/1000</f>
        <v>0.8</v>
      </c>
      <c r="R84" s="10" t="n">
        <v>6763018</v>
      </c>
      <c r="S84" s="10" t="n">
        <v>13203</v>
      </c>
    </row>
    <row r="85" customFormat="false" ht="15" hidden="false" customHeight="false" outlineLevel="0" collapsed="false">
      <c r="A85" s="3" t="s">
        <v>95</v>
      </c>
      <c r="B85" s="2" t="s">
        <v>96</v>
      </c>
      <c r="C85" s="2" t="s">
        <v>1530</v>
      </c>
      <c r="D85" s="2" t="n">
        <v>2020</v>
      </c>
      <c r="E85" s="2" t="n">
        <v>8</v>
      </c>
      <c r="F85" s="2" t="n">
        <v>4</v>
      </c>
      <c r="G85" s="2" t="s">
        <v>117</v>
      </c>
      <c r="H85" s="3" t="s">
        <v>118</v>
      </c>
      <c r="I85" s="10" t="n">
        <v>88105</v>
      </c>
      <c r="J85" s="11" t="n">
        <f aca="false">I85/1000</f>
        <v>88.105</v>
      </c>
      <c r="K85" s="10" t="n">
        <v>132</v>
      </c>
      <c r="L85" s="12" t="n">
        <f aca="false">K85/1000</f>
        <v>0.132</v>
      </c>
      <c r="M85" s="13" t="n">
        <f aca="false">IF(R85=0,0,I85/R85)</f>
        <v>0.0130274679144725</v>
      </c>
      <c r="N85" s="10" t="n">
        <v>19717</v>
      </c>
      <c r="O85" s="11" t="n">
        <f aca="false">N85/1000</f>
        <v>19.717</v>
      </c>
      <c r="P85" s="10" t="n">
        <v>47</v>
      </c>
      <c r="Q85" s="12" t="n">
        <f aca="false">P85/1000</f>
        <v>0.047</v>
      </c>
      <c r="R85" s="10" t="n">
        <v>6763018</v>
      </c>
      <c r="S85" s="10" t="n">
        <v>13203</v>
      </c>
    </row>
    <row r="86" customFormat="false" ht="15" hidden="false" customHeight="false" outlineLevel="0" collapsed="false">
      <c r="A86" s="3" t="s">
        <v>95</v>
      </c>
      <c r="B86" s="2" t="s">
        <v>96</v>
      </c>
      <c r="C86" s="2" t="s">
        <v>1530</v>
      </c>
      <c r="D86" s="2" t="n">
        <v>2020</v>
      </c>
      <c r="E86" s="2" t="n">
        <v>8</v>
      </c>
      <c r="F86" s="2" t="n">
        <v>5</v>
      </c>
      <c r="G86" s="2" t="s">
        <v>142</v>
      </c>
      <c r="H86" s="3" t="s">
        <v>143</v>
      </c>
      <c r="I86" s="10" t="n">
        <v>28229</v>
      </c>
      <c r="J86" s="11" t="n">
        <f aca="false">I86/1000</f>
        <v>28.229</v>
      </c>
      <c r="K86" s="10" t="n">
        <v>105</v>
      </c>
      <c r="L86" s="12" t="n">
        <f aca="false">K86/1000</f>
        <v>0.105</v>
      </c>
      <c r="M86" s="13" t="n">
        <f aca="false">IF(R86=0,0,I86/R86)</f>
        <v>0.00417402408214794</v>
      </c>
      <c r="N86" s="10" t="n">
        <v>116965</v>
      </c>
      <c r="O86" s="11" t="n">
        <f aca="false">N86/1000</f>
        <v>116.965</v>
      </c>
      <c r="P86" s="10" t="n">
        <v>596</v>
      </c>
      <c r="Q86" s="12" t="n">
        <f aca="false">P86/1000</f>
        <v>0.596</v>
      </c>
      <c r="R86" s="10" t="n">
        <v>6763018</v>
      </c>
      <c r="S86" s="10" t="n">
        <v>13203</v>
      </c>
    </row>
    <row r="87" customFormat="false" ht="15" hidden="false" customHeight="false" outlineLevel="0" collapsed="false">
      <c r="A87" s="3" t="s">
        <v>95</v>
      </c>
      <c r="B87" s="2" t="s">
        <v>96</v>
      </c>
      <c r="C87" s="2" t="s">
        <v>1530</v>
      </c>
      <c r="D87" s="2" t="n">
        <v>2020</v>
      </c>
      <c r="E87" s="2" t="n">
        <v>8</v>
      </c>
      <c r="F87" s="2" t="n">
        <v>6</v>
      </c>
      <c r="G87" s="2" t="s">
        <v>132</v>
      </c>
      <c r="H87" s="3" t="s">
        <v>133</v>
      </c>
      <c r="I87" s="10" t="n">
        <v>3736</v>
      </c>
      <c r="J87" s="11" t="n">
        <f aca="false">I87/1000</f>
        <v>3.736</v>
      </c>
      <c r="K87" s="10" t="n">
        <v>80</v>
      </c>
      <c r="L87" s="12" t="n">
        <f aca="false">K87/1000</f>
        <v>0.08</v>
      </c>
      <c r="M87" s="13" t="n">
        <f aca="false">IF(R87=0,0,I87/R87)</f>
        <v>0.000552416095890917</v>
      </c>
      <c r="N87" s="10" t="n">
        <v>43370</v>
      </c>
      <c r="O87" s="11" t="n">
        <f aca="false">N87/1000</f>
        <v>43.37</v>
      </c>
      <c r="P87" s="10" t="n">
        <v>189</v>
      </c>
      <c r="Q87" s="12" t="n">
        <f aca="false">P87/1000</f>
        <v>0.189</v>
      </c>
      <c r="R87" s="10" t="n">
        <v>6763018</v>
      </c>
      <c r="S87" s="10" t="n">
        <v>13203</v>
      </c>
    </row>
    <row r="88" customFormat="false" ht="15" hidden="false" customHeight="false" outlineLevel="0" collapsed="false">
      <c r="A88" s="3" t="s">
        <v>95</v>
      </c>
      <c r="B88" s="2" t="s">
        <v>96</v>
      </c>
      <c r="C88" s="2" t="s">
        <v>1530</v>
      </c>
      <c r="D88" s="2" t="n">
        <v>2020</v>
      </c>
      <c r="E88" s="2" t="n">
        <v>8</v>
      </c>
      <c r="F88" s="2" t="n">
        <v>7</v>
      </c>
      <c r="G88" s="2" t="s">
        <v>157</v>
      </c>
      <c r="H88" s="3" t="s">
        <v>158</v>
      </c>
      <c r="I88" s="10" t="n">
        <v>3317</v>
      </c>
      <c r="J88" s="11" t="n">
        <f aca="false">I88/1000</f>
        <v>3.317</v>
      </c>
      <c r="K88" s="10" t="n">
        <v>1</v>
      </c>
      <c r="L88" s="12" t="n">
        <f aca="false">K88/1000</f>
        <v>0.001</v>
      </c>
      <c r="M88" s="13" t="n">
        <f aca="false">IF(R88=0,0,I88/R88)</f>
        <v>0.000490461506978098</v>
      </c>
      <c r="N88" s="10" t="n">
        <v>0</v>
      </c>
      <c r="O88" s="11" t="n">
        <f aca="false">N88/1000</f>
        <v>0</v>
      </c>
      <c r="P88" s="10" t="n">
        <v>0</v>
      </c>
      <c r="Q88" s="12" t="n">
        <f aca="false">P88/1000</f>
        <v>0</v>
      </c>
      <c r="R88" s="10" t="n">
        <v>6763018</v>
      </c>
      <c r="S88" s="10" t="n">
        <v>13203</v>
      </c>
    </row>
    <row r="89" customFormat="false" ht="15" hidden="false" customHeight="false" outlineLevel="0" collapsed="false">
      <c r="A89" s="3" t="s">
        <v>95</v>
      </c>
      <c r="B89" s="2" t="s">
        <v>96</v>
      </c>
      <c r="C89" s="2" t="s">
        <v>1530</v>
      </c>
      <c r="D89" s="2" t="n">
        <v>2020</v>
      </c>
      <c r="E89" s="2" t="n">
        <v>8</v>
      </c>
      <c r="F89" s="2" t="n">
        <v>8</v>
      </c>
      <c r="G89" s="2" t="s">
        <v>162</v>
      </c>
      <c r="H89" s="3" t="s">
        <v>163</v>
      </c>
      <c r="I89" s="10" t="n">
        <v>3171</v>
      </c>
      <c r="J89" s="11" t="n">
        <f aca="false">I89/1000</f>
        <v>3.171</v>
      </c>
      <c r="K89" s="10" t="n">
        <v>0</v>
      </c>
      <c r="L89" s="12" t="n">
        <f aca="false">K89/1000</f>
        <v>0</v>
      </c>
      <c r="M89" s="13" t="n">
        <f aca="false">IF(R89=0,0,I89/R89)</f>
        <v>0.000468873511796065</v>
      </c>
      <c r="N89" s="10" t="n">
        <v>0</v>
      </c>
      <c r="O89" s="11" t="n">
        <f aca="false">N89/1000</f>
        <v>0</v>
      </c>
      <c r="P89" s="10" t="n">
        <v>0</v>
      </c>
      <c r="Q89" s="12" t="n">
        <f aca="false">P89/1000</f>
        <v>0</v>
      </c>
      <c r="R89" s="10" t="n">
        <v>6763018</v>
      </c>
      <c r="S89" s="10" t="n">
        <v>13203</v>
      </c>
    </row>
    <row r="90" customFormat="false" ht="15" hidden="false" customHeight="false" outlineLevel="0" collapsed="false">
      <c r="A90" s="3" t="s">
        <v>95</v>
      </c>
      <c r="B90" s="2" t="s">
        <v>96</v>
      </c>
      <c r="C90" s="2" t="s">
        <v>1530</v>
      </c>
      <c r="D90" s="2" t="n">
        <v>2020</v>
      </c>
      <c r="E90" s="2" t="n">
        <v>8</v>
      </c>
      <c r="F90" s="2" t="n">
        <v>9</v>
      </c>
      <c r="G90" s="2" t="s">
        <v>171</v>
      </c>
      <c r="H90" s="3" t="s">
        <v>172</v>
      </c>
      <c r="I90" s="10" t="n">
        <v>794</v>
      </c>
      <c r="J90" s="11" t="n">
        <f aca="false">I90/1000</f>
        <v>0.794</v>
      </c>
      <c r="K90" s="10" t="n">
        <v>0</v>
      </c>
      <c r="L90" s="12" t="n">
        <f aca="false">K90/1000</f>
        <v>0</v>
      </c>
      <c r="M90" s="13" t="n">
        <f aca="false">IF(R90=0,0,I90/R90)</f>
        <v>0.00011740320667489</v>
      </c>
      <c r="N90" s="10" t="n">
        <v>0</v>
      </c>
      <c r="O90" s="11" t="n">
        <f aca="false">N90/1000</f>
        <v>0</v>
      </c>
      <c r="P90" s="10" t="n">
        <v>0</v>
      </c>
      <c r="Q90" s="12" t="n">
        <f aca="false">P90/1000</f>
        <v>0</v>
      </c>
      <c r="R90" s="10" t="n">
        <v>6763018</v>
      </c>
      <c r="S90" s="10" t="n">
        <v>13203</v>
      </c>
    </row>
    <row r="91" customFormat="false" ht="15" hidden="false" customHeight="false" outlineLevel="0" collapsed="false">
      <c r="A91" s="3" t="s">
        <v>95</v>
      </c>
      <c r="B91" s="2" t="s">
        <v>96</v>
      </c>
      <c r="C91" s="2" t="s">
        <v>1530</v>
      </c>
      <c r="D91" s="2" t="n">
        <v>2020</v>
      </c>
      <c r="E91" s="2" t="n">
        <v>8</v>
      </c>
      <c r="F91" s="2" t="n">
        <v>10</v>
      </c>
      <c r="G91" s="2" t="s">
        <v>152</v>
      </c>
      <c r="H91" s="3" t="s">
        <v>153</v>
      </c>
      <c r="I91" s="10" t="n">
        <v>95</v>
      </c>
      <c r="J91" s="11" t="n">
        <f aca="false">I91/1000</f>
        <v>0.095</v>
      </c>
      <c r="K91" s="10" t="n">
        <v>0</v>
      </c>
      <c r="L91" s="12" t="n">
        <f aca="false">K91/1000</f>
        <v>0</v>
      </c>
      <c r="M91" s="13" t="n">
        <f aca="false">IF(R91=0,0,I91/R91)</f>
        <v>1.40469831663911E-005</v>
      </c>
      <c r="N91" s="10" t="n">
        <v>0</v>
      </c>
      <c r="O91" s="11" t="n">
        <f aca="false">N91/1000</f>
        <v>0</v>
      </c>
      <c r="P91" s="10" t="n">
        <v>0</v>
      </c>
      <c r="Q91" s="12" t="n">
        <f aca="false">P91/1000</f>
        <v>0</v>
      </c>
      <c r="R91" s="10" t="n">
        <v>6763018</v>
      </c>
      <c r="S91" s="10" t="n">
        <v>13203</v>
      </c>
    </row>
    <row r="92" customFormat="false" ht="15" hidden="false" customHeight="false" outlineLevel="0" collapsed="false">
      <c r="A92" s="3" t="s">
        <v>95</v>
      </c>
      <c r="B92" s="2" t="s">
        <v>96</v>
      </c>
      <c r="C92" s="2" t="s">
        <v>1530</v>
      </c>
      <c r="D92" s="2" t="n">
        <v>2020</v>
      </c>
      <c r="E92" s="2" t="n">
        <v>8</v>
      </c>
      <c r="F92" s="2" t="n">
        <v>11</v>
      </c>
      <c r="G92" s="2" t="s">
        <v>192</v>
      </c>
      <c r="H92" s="3" t="s">
        <v>193</v>
      </c>
      <c r="I92" s="10" t="n">
        <v>0</v>
      </c>
      <c r="J92" s="11" t="n">
        <f aca="false">I92/1000</f>
        <v>0</v>
      </c>
      <c r="K92" s="10" t="n">
        <v>0</v>
      </c>
      <c r="L92" s="12" t="n">
        <f aca="false">K92/1000</f>
        <v>0</v>
      </c>
      <c r="M92" s="13" t="n">
        <f aca="false">IF(R92=0,0,I92/R92)</f>
        <v>0</v>
      </c>
      <c r="N92" s="10" t="n">
        <v>326017</v>
      </c>
      <c r="O92" s="11" t="n">
        <f aca="false">N92/1000</f>
        <v>326.017</v>
      </c>
      <c r="P92" s="10" t="n">
        <v>1505</v>
      </c>
      <c r="Q92" s="12" t="n">
        <f aca="false">P92/1000</f>
        <v>1.505</v>
      </c>
      <c r="R92" s="10" t="n">
        <v>6763018</v>
      </c>
      <c r="S92" s="10" t="n">
        <v>13203</v>
      </c>
    </row>
    <row r="93" customFormat="false" ht="15" hidden="false" customHeight="false" outlineLevel="0" collapsed="false">
      <c r="A93" s="3" t="s">
        <v>95</v>
      </c>
      <c r="B93" s="2" t="s">
        <v>96</v>
      </c>
      <c r="C93" s="2" t="s">
        <v>1530</v>
      </c>
      <c r="D93" s="2" t="n">
        <v>2020</v>
      </c>
      <c r="E93" s="2" t="n">
        <v>8</v>
      </c>
      <c r="F93" s="2" t="n">
        <v>12</v>
      </c>
      <c r="G93" s="2" t="s">
        <v>147</v>
      </c>
      <c r="H93" s="3" t="s">
        <v>148</v>
      </c>
      <c r="I93" s="10" t="n">
        <v>0</v>
      </c>
      <c r="J93" s="11" t="n">
        <f aca="false">I93/1000</f>
        <v>0</v>
      </c>
      <c r="K93" s="10" t="n">
        <v>0</v>
      </c>
      <c r="L93" s="12" t="n">
        <f aca="false">K93/1000</f>
        <v>0</v>
      </c>
      <c r="M93" s="13" t="n">
        <f aca="false">IF(R93=0,0,I93/R93)</f>
        <v>0</v>
      </c>
      <c r="N93" s="10" t="n">
        <v>109350</v>
      </c>
      <c r="O93" s="11" t="n">
        <f aca="false">N93/1000</f>
        <v>109.35</v>
      </c>
      <c r="P93" s="10" t="n">
        <v>120</v>
      </c>
      <c r="Q93" s="12" t="n">
        <f aca="false">P93/1000</f>
        <v>0.12</v>
      </c>
      <c r="R93" s="10" t="n">
        <v>6763018</v>
      </c>
      <c r="S93" s="10" t="n">
        <v>13203</v>
      </c>
    </row>
    <row r="94" customFormat="false" ht="15" hidden="false" customHeight="false" outlineLevel="0" collapsed="false">
      <c r="A94" s="3" t="s">
        <v>95</v>
      </c>
      <c r="B94" s="2" t="s">
        <v>96</v>
      </c>
      <c r="C94" s="2" t="s">
        <v>1531</v>
      </c>
      <c r="D94" s="2" t="n">
        <v>2020</v>
      </c>
      <c r="E94" s="2" t="n">
        <v>9</v>
      </c>
      <c r="F94" s="2" t="n">
        <v>1</v>
      </c>
      <c r="G94" s="2" t="s">
        <v>97</v>
      </c>
      <c r="H94" s="3" t="s">
        <v>98</v>
      </c>
      <c r="I94" s="10" t="n">
        <v>2757241</v>
      </c>
      <c r="J94" s="11" t="n">
        <f aca="false">I94/1000</f>
        <v>2757.241</v>
      </c>
      <c r="K94" s="10" t="n">
        <v>3819</v>
      </c>
      <c r="L94" s="12" t="n">
        <f aca="false">K94/1000</f>
        <v>3.819</v>
      </c>
      <c r="M94" s="13" t="n">
        <f aca="false">IF(R94=0,0,I94/R94)</f>
        <v>0.515372342195268</v>
      </c>
      <c r="N94" s="10" t="n">
        <v>454419</v>
      </c>
      <c r="O94" s="11" t="n">
        <f aca="false">N94/1000</f>
        <v>454.419</v>
      </c>
      <c r="P94" s="10" t="n">
        <v>1501</v>
      </c>
      <c r="Q94" s="12" t="n">
        <f aca="false">P94/1000</f>
        <v>1.501</v>
      </c>
      <c r="R94" s="10" t="n">
        <v>5349998</v>
      </c>
      <c r="S94" s="10" t="n">
        <v>9857</v>
      </c>
    </row>
    <row r="95" customFormat="false" ht="15" hidden="false" customHeight="false" outlineLevel="0" collapsed="false">
      <c r="A95" s="3" t="s">
        <v>95</v>
      </c>
      <c r="B95" s="2" t="s">
        <v>96</v>
      </c>
      <c r="C95" s="2" t="s">
        <v>1531</v>
      </c>
      <c r="D95" s="2" t="n">
        <v>2020</v>
      </c>
      <c r="E95" s="2" t="n">
        <v>9</v>
      </c>
      <c r="F95" s="2" t="n">
        <v>2</v>
      </c>
      <c r="G95" s="2" t="s">
        <v>102</v>
      </c>
      <c r="H95" s="3" t="s">
        <v>103</v>
      </c>
      <c r="I95" s="10" t="n">
        <v>1814748</v>
      </c>
      <c r="J95" s="11" t="n">
        <f aca="false">I95/1000</f>
        <v>1814.748</v>
      </c>
      <c r="K95" s="10" t="n">
        <v>3659</v>
      </c>
      <c r="L95" s="12" t="n">
        <f aca="false">K95/1000</f>
        <v>3.659</v>
      </c>
      <c r="M95" s="13" t="n">
        <f aca="false">IF(R95=0,0,I95/R95)</f>
        <v>0.339205360450602</v>
      </c>
      <c r="N95" s="10" t="n">
        <v>50933</v>
      </c>
      <c r="O95" s="11" t="n">
        <f aca="false">N95/1000</f>
        <v>50.933</v>
      </c>
      <c r="P95" s="10" t="n">
        <v>10298</v>
      </c>
      <c r="Q95" s="12" t="n">
        <f aca="false">P95/1000</f>
        <v>10.298</v>
      </c>
      <c r="R95" s="10" t="n">
        <v>5349998</v>
      </c>
      <c r="S95" s="10" t="n">
        <v>9857</v>
      </c>
    </row>
    <row r="96" customFormat="false" ht="15" hidden="false" customHeight="false" outlineLevel="0" collapsed="false">
      <c r="A96" s="3" t="s">
        <v>95</v>
      </c>
      <c r="B96" s="2" t="s">
        <v>96</v>
      </c>
      <c r="C96" s="2" t="s">
        <v>1531</v>
      </c>
      <c r="D96" s="2" t="n">
        <v>2020</v>
      </c>
      <c r="E96" s="2" t="n">
        <v>9</v>
      </c>
      <c r="F96" s="2" t="n">
        <v>3</v>
      </c>
      <c r="G96" s="2" t="s">
        <v>107</v>
      </c>
      <c r="H96" s="3" t="s">
        <v>108</v>
      </c>
      <c r="I96" s="10" t="n">
        <v>758528</v>
      </c>
      <c r="J96" s="11" t="n">
        <f aca="false">I96/1000</f>
        <v>758.528</v>
      </c>
      <c r="K96" s="10" t="n">
        <v>2328</v>
      </c>
      <c r="L96" s="12" t="n">
        <f aca="false">K96/1000</f>
        <v>2.328</v>
      </c>
      <c r="M96" s="13" t="n">
        <f aca="false">IF(R96=0,0,I96/R96)</f>
        <v>0.141780987581678</v>
      </c>
      <c r="N96" s="10" t="n">
        <v>294970</v>
      </c>
      <c r="O96" s="11" t="n">
        <f aca="false">N96/1000</f>
        <v>294.97</v>
      </c>
      <c r="P96" s="10" t="n">
        <v>688</v>
      </c>
      <c r="Q96" s="12" t="n">
        <f aca="false">P96/1000</f>
        <v>0.688</v>
      </c>
      <c r="R96" s="10" t="n">
        <v>5349998</v>
      </c>
      <c r="S96" s="10" t="n">
        <v>9857</v>
      </c>
    </row>
    <row r="97" customFormat="false" ht="15" hidden="false" customHeight="false" outlineLevel="0" collapsed="false">
      <c r="A97" s="3" t="s">
        <v>95</v>
      </c>
      <c r="B97" s="2" t="s">
        <v>96</v>
      </c>
      <c r="C97" s="2" t="s">
        <v>1531</v>
      </c>
      <c r="D97" s="2" t="n">
        <v>2020</v>
      </c>
      <c r="E97" s="2" t="n">
        <v>9</v>
      </c>
      <c r="F97" s="2" t="n">
        <v>4</v>
      </c>
      <c r="G97" s="2" t="s">
        <v>117</v>
      </c>
      <c r="H97" s="3" t="s">
        <v>118</v>
      </c>
      <c r="I97" s="10" t="n">
        <v>12693</v>
      </c>
      <c r="J97" s="11" t="n">
        <f aca="false">I97/1000</f>
        <v>12.693</v>
      </c>
      <c r="K97" s="10" t="n">
        <v>19</v>
      </c>
      <c r="L97" s="12" t="n">
        <f aca="false">K97/1000</f>
        <v>0.019</v>
      </c>
      <c r="M97" s="13" t="n">
        <f aca="false">IF(R97=0,0,I97/R97)</f>
        <v>0.00237252425141094</v>
      </c>
      <c r="N97" s="10" t="n">
        <v>0</v>
      </c>
      <c r="O97" s="11" t="n">
        <f aca="false">N97/1000</f>
        <v>0</v>
      </c>
      <c r="P97" s="10" t="n">
        <v>0</v>
      </c>
      <c r="Q97" s="12" t="n">
        <f aca="false">P97/1000</f>
        <v>0</v>
      </c>
      <c r="R97" s="10" t="n">
        <v>5349998</v>
      </c>
      <c r="S97" s="10" t="n">
        <v>9857</v>
      </c>
    </row>
    <row r="98" customFormat="false" ht="15" hidden="false" customHeight="false" outlineLevel="0" collapsed="false">
      <c r="A98" s="3" t="s">
        <v>95</v>
      </c>
      <c r="B98" s="2" t="s">
        <v>96</v>
      </c>
      <c r="C98" s="2" t="s">
        <v>1531</v>
      </c>
      <c r="D98" s="2" t="n">
        <v>2020</v>
      </c>
      <c r="E98" s="2" t="n">
        <v>9</v>
      </c>
      <c r="F98" s="2" t="n">
        <v>5</v>
      </c>
      <c r="G98" s="2" t="s">
        <v>167</v>
      </c>
      <c r="H98" s="3" t="s">
        <v>168</v>
      </c>
      <c r="I98" s="10" t="n">
        <v>4661</v>
      </c>
      <c r="J98" s="11" t="n">
        <f aca="false">I98/1000</f>
        <v>4.661</v>
      </c>
      <c r="K98" s="10" t="n">
        <v>31</v>
      </c>
      <c r="L98" s="12" t="n">
        <f aca="false">K98/1000</f>
        <v>0.031</v>
      </c>
      <c r="M98" s="13" t="n">
        <f aca="false">IF(R98=0,0,I98/R98)</f>
        <v>0.000871215278958983</v>
      </c>
      <c r="N98" s="10" t="n">
        <v>0</v>
      </c>
      <c r="O98" s="11" t="n">
        <f aca="false">N98/1000</f>
        <v>0</v>
      </c>
      <c r="P98" s="10" t="n">
        <v>0</v>
      </c>
      <c r="Q98" s="12" t="n">
        <f aca="false">P98/1000</f>
        <v>0</v>
      </c>
      <c r="R98" s="10" t="n">
        <v>5349998</v>
      </c>
      <c r="S98" s="10" t="n">
        <v>9857</v>
      </c>
    </row>
    <row r="99" customFormat="false" ht="15" hidden="false" customHeight="false" outlineLevel="0" collapsed="false">
      <c r="A99" s="3" t="s">
        <v>95</v>
      </c>
      <c r="B99" s="2" t="s">
        <v>96</v>
      </c>
      <c r="C99" s="2" t="s">
        <v>1531</v>
      </c>
      <c r="D99" s="2" t="n">
        <v>2020</v>
      </c>
      <c r="E99" s="2" t="n">
        <v>9</v>
      </c>
      <c r="F99" s="2" t="n">
        <v>6</v>
      </c>
      <c r="G99" s="2" t="s">
        <v>171</v>
      </c>
      <c r="H99" s="3" t="s">
        <v>172</v>
      </c>
      <c r="I99" s="10" t="n">
        <v>1614</v>
      </c>
      <c r="J99" s="11" t="n">
        <f aca="false">I99/1000</f>
        <v>1.614</v>
      </c>
      <c r="K99" s="10" t="n">
        <v>0</v>
      </c>
      <c r="L99" s="12" t="n">
        <f aca="false">K99/1000</f>
        <v>0</v>
      </c>
      <c r="M99" s="13" t="n">
        <f aca="false">IF(R99=0,0,I99/R99)</f>
        <v>0.000301682355769105</v>
      </c>
      <c r="N99" s="10" t="n">
        <v>0</v>
      </c>
      <c r="O99" s="11" t="n">
        <f aca="false">N99/1000</f>
        <v>0</v>
      </c>
      <c r="P99" s="10" t="n">
        <v>0</v>
      </c>
      <c r="Q99" s="12" t="n">
        <f aca="false">P99/1000</f>
        <v>0</v>
      </c>
      <c r="R99" s="10" t="n">
        <v>5349998</v>
      </c>
      <c r="S99" s="10" t="n">
        <v>9857</v>
      </c>
    </row>
    <row r="100" customFormat="false" ht="15" hidden="false" customHeight="false" outlineLevel="0" collapsed="false">
      <c r="A100" s="3" t="s">
        <v>95</v>
      </c>
      <c r="B100" s="2" t="s">
        <v>96</v>
      </c>
      <c r="C100" s="2" t="s">
        <v>1531</v>
      </c>
      <c r="D100" s="2" t="n">
        <v>2020</v>
      </c>
      <c r="E100" s="2" t="n">
        <v>9</v>
      </c>
      <c r="F100" s="2" t="n">
        <v>7</v>
      </c>
      <c r="G100" s="2" t="s">
        <v>184</v>
      </c>
      <c r="H100" s="3" t="s">
        <v>185</v>
      </c>
      <c r="I100" s="10" t="n">
        <v>370</v>
      </c>
      <c r="J100" s="11" t="n">
        <f aca="false">I100/1000</f>
        <v>0.37</v>
      </c>
      <c r="K100" s="10" t="n">
        <v>1</v>
      </c>
      <c r="L100" s="12" t="n">
        <f aca="false">K100/1000</f>
        <v>0.001</v>
      </c>
      <c r="M100" s="13" t="n">
        <f aca="false">IF(R100=0,0,I100/R100)</f>
        <v>6.91589043584689E-005</v>
      </c>
      <c r="N100" s="10" t="n">
        <v>0</v>
      </c>
      <c r="O100" s="11" t="n">
        <f aca="false">N100/1000</f>
        <v>0</v>
      </c>
      <c r="P100" s="10" t="n">
        <v>0</v>
      </c>
      <c r="Q100" s="12" t="n">
        <f aca="false">P100/1000</f>
        <v>0</v>
      </c>
      <c r="R100" s="10" t="n">
        <v>5349998</v>
      </c>
      <c r="S100" s="10" t="n">
        <v>9857</v>
      </c>
    </row>
    <row r="101" customFormat="false" ht="15" hidden="false" customHeight="false" outlineLevel="0" collapsed="false">
      <c r="A101" s="3" t="s">
        <v>95</v>
      </c>
      <c r="B101" s="2" t="s">
        <v>96</v>
      </c>
      <c r="C101" s="2" t="s">
        <v>1531</v>
      </c>
      <c r="D101" s="2" t="n">
        <v>2020</v>
      </c>
      <c r="E101" s="2" t="n">
        <v>9</v>
      </c>
      <c r="F101" s="2" t="n">
        <v>8</v>
      </c>
      <c r="G101" s="2" t="s">
        <v>162</v>
      </c>
      <c r="H101" s="3" t="s">
        <v>163</v>
      </c>
      <c r="I101" s="10" t="n">
        <v>143</v>
      </c>
      <c r="J101" s="11" t="n">
        <f aca="false">I101/1000</f>
        <v>0.143</v>
      </c>
      <c r="K101" s="10" t="n">
        <v>0</v>
      </c>
      <c r="L101" s="12" t="n">
        <f aca="false">K101/1000</f>
        <v>0</v>
      </c>
      <c r="M101" s="13" t="n">
        <f aca="false">IF(R101=0,0,I101/R101)</f>
        <v>2.67289819547596E-005</v>
      </c>
      <c r="N101" s="10" t="n">
        <v>0</v>
      </c>
      <c r="O101" s="11" t="n">
        <f aca="false">N101/1000</f>
        <v>0</v>
      </c>
      <c r="P101" s="10" t="n">
        <v>0</v>
      </c>
      <c r="Q101" s="12" t="n">
        <f aca="false">P101/1000</f>
        <v>0</v>
      </c>
      <c r="R101" s="10" t="n">
        <v>5349998</v>
      </c>
      <c r="S101" s="10" t="n">
        <v>9857</v>
      </c>
    </row>
    <row r="102" customFormat="false" ht="15" hidden="false" customHeight="false" outlineLevel="0" collapsed="false">
      <c r="A102" s="3" t="s">
        <v>95</v>
      </c>
      <c r="B102" s="2" t="s">
        <v>96</v>
      </c>
      <c r="C102" s="2" t="s">
        <v>1531</v>
      </c>
      <c r="D102" s="2" t="n">
        <v>2020</v>
      </c>
      <c r="E102" s="2" t="n">
        <v>9</v>
      </c>
      <c r="F102" s="2" t="n">
        <v>9</v>
      </c>
      <c r="G102" s="2" t="s">
        <v>142</v>
      </c>
      <c r="H102" s="3" t="s">
        <v>143</v>
      </c>
      <c r="I102" s="10" t="n">
        <v>0</v>
      </c>
      <c r="J102" s="11" t="n">
        <f aca="false">I102/1000</f>
        <v>0</v>
      </c>
      <c r="K102" s="10" t="n">
        <v>0</v>
      </c>
      <c r="L102" s="12" t="n">
        <f aca="false">K102/1000</f>
        <v>0</v>
      </c>
      <c r="M102" s="13" t="n">
        <f aca="false">IF(R102=0,0,I102/R102)</f>
        <v>0</v>
      </c>
      <c r="N102" s="10" t="n">
        <v>70397</v>
      </c>
      <c r="O102" s="11" t="n">
        <f aca="false">N102/1000</f>
        <v>70.397</v>
      </c>
      <c r="P102" s="10" t="n">
        <v>635</v>
      </c>
      <c r="Q102" s="12" t="n">
        <f aca="false">P102/1000</f>
        <v>0.635</v>
      </c>
      <c r="R102" s="10" t="n">
        <v>5349998</v>
      </c>
      <c r="S102" s="10" t="n">
        <v>9857</v>
      </c>
    </row>
    <row r="103" customFormat="false" ht="15" hidden="false" customHeight="false" outlineLevel="0" collapsed="false">
      <c r="A103" s="3" t="s">
        <v>95</v>
      </c>
      <c r="B103" s="2" t="s">
        <v>96</v>
      </c>
      <c r="C103" s="2" t="s">
        <v>1531</v>
      </c>
      <c r="D103" s="2" t="n">
        <v>2020</v>
      </c>
      <c r="E103" s="2" t="n">
        <v>9</v>
      </c>
      <c r="F103" s="2" t="n">
        <v>10</v>
      </c>
      <c r="G103" s="2" t="s">
        <v>137</v>
      </c>
      <c r="H103" s="3" t="s">
        <v>138</v>
      </c>
      <c r="I103" s="10" t="n">
        <v>0</v>
      </c>
      <c r="J103" s="11" t="n">
        <f aca="false">I103/1000</f>
        <v>0</v>
      </c>
      <c r="K103" s="10" t="n">
        <v>0</v>
      </c>
      <c r="L103" s="12" t="n">
        <f aca="false">K103/1000</f>
        <v>0</v>
      </c>
      <c r="M103" s="13" t="n">
        <f aca="false">IF(R103=0,0,I103/R103)</f>
        <v>0</v>
      </c>
      <c r="N103" s="10" t="n">
        <v>32298</v>
      </c>
      <c r="O103" s="11" t="n">
        <f aca="false">N103/1000</f>
        <v>32.298</v>
      </c>
      <c r="P103" s="10" t="n">
        <v>163</v>
      </c>
      <c r="Q103" s="12" t="n">
        <f aca="false">P103/1000</f>
        <v>0.163</v>
      </c>
      <c r="R103" s="10" t="n">
        <v>5349998</v>
      </c>
      <c r="S103" s="10" t="n">
        <v>9857</v>
      </c>
    </row>
    <row r="104" customFormat="false" ht="15" hidden="false" customHeight="false" outlineLevel="0" collapsed="false">
      <c r="A104" s="3" t="s">
        <v>95</v>
      </c>
      <c r="B104" s="2" t="s">
        <v>96</v>
      </c>
      <c r="C104" s="2" t="s">
        <v>1531</v>
      </c>
      <c r="D104" s="2" t="n">
        <v>2020</v>
      </c>
      <c r="E104" s="2" t="n">
        <v>9</v>
      </c>
      <c r="F104" s="2" t="n">
        <v>11</v>
      </c>
      <c r="G104" s="2" t="s">
        <v>192</v>
      </c>
      <c r="H104" s="3" t="s">
        <v>193</v>
      </c>
      <c r="I104" s="10" t="n">
        <v>0</v>
      </c>
      <c r="J104" s="11" t="n">
        <f aca="false">I104/1000</f>
        <v>0</v>
      </c>
      <c r="K104" s="10" t="n">
        <v>0</v>
      </c>
      <c r="L104" s="12" t="n">
        <f aca="false">K104/1000</f>
        <v>0</v>
      </c>
      <c r="M104" s="13" t="n">
        <f aca="false">IF(R104=0,0,I104/R104)</f>
        <v>0</v>
      </c>
      <c r="N104" s="10" t="n">
        <v>266418</v>
      </c>
      <c r="O104" s="11" t="n">
        <f aca="false">N104/1000</f>
        <v>266.418</v>
      </c>
      <c r="P104" s="10" t="n">
        <v>1230</v>
      </c>
      <c r="Q104" s="12" t="n">
        <f aca="false">P104/1000</f>
        <v>1.23</v>
      </c>
      <c r="R104" s="10" t="n">
        <v>5349998</v>
      </c>
      <c r="S104" s="10" t="n">
        <v>9857</v>
      </c>
    </row>
    <row r="105" customFormat="false" ht="15" hidden="false" customHeight="false" outlineLevel="0" collapsed="false">
      <c r="A105" s="3" t="s">
        <v>95</v>
      </c>
      <c r="B105" s="2" t="s">
        <v>96</v>
      </c>
      <c r="C105" s="2" t="s">
        <v>1531</v>
      </c>
      <c r="D105" s="2" t="n">
        <v>2020</v>
      </c>
      <c r="E105" s="2" t="n">
        <v>9</v>
      </c>
      <c r="F105" s="2" t="n">
        <v>12</v>
      </c>
      <c r="G105" s="2" t="s">
        <v>132</v>
      </c>
      <c r="H105" s="3" t="s">
        <v>133</v>
      </c>
      <c r="I105" s="10" t="n">
        <v>0</v>
      </c>
      <c r="J105" s="11" t="n">
        <f aca="false">I105/1000</f>
        <v>0</v>
      </c>
      <c r="K105" s="10" t="n">
        <v>0</v>
      </c>
      <c r="L105" s="12" t="n">
        <f aca="false">K105/1000</f>
        <v>0</v>
      </c>
      <c r="M105" s="13" t="n">
        <f aca="false">IF(R105=0,0,I105/R105)</f>
        <v>0</v>
      </c>
      <c r="N105" s="10" t="n">
        <v>2081</v>
      </c>
      <c r="O105" s="11" t="n">
        <f aca="false">N105/1000</f>
        <v>2.081</v>
      </c>
      <c r="P105" s="10" t="n">
        <v>38</v>
      </c>
      <c r="Q105" s="12" t="n">
        <f aca="false">P105/1000</f>
        <v>0.038</v>
      </c>
      <c r="R105" s="10" t="n">
        <v>5349998</v>
      </c>
      <c r="S105" s="10" t="n">
        <v>9857</v>
      </c>
    </row>
    <row r="106" customFormat="false" ht="15" hidden="false" customHeight="false" outlineLevel="0" collapsed="false">
      <c r="A106" s="3" t="s">
        <v>95</v>
      </c>
      <c r="B106" s="2" t="s">
        <v>96</v>
      </c>
      <c r="C106" s="2" t="s">
        <v>1531</v>
      </c>
      <c r="D106" s="2" t="n">
        <v>2020</v>
      </c>
      <c r="E106" s="2" t="n">
        <v>9</v>
      </c>
      <c r="F106" s="2" t="n">
        <v>13</v>
      </c>
      <c r="G106" s="2" t="s">
        <v>147</v>
      </c>
      <c r="H106" s="3" t="s">
        <v>148</v>
      </c>
      <c r="I106" s="10" t="n">
        <v>0</v>
      </c>
      <c r="J106" s="11" t="n">
        <f aca="false">I106/1000</f>
        <v>0</v>
      </c>
      <c r="K106" s="10" t="n">
        <v>0</v>
      </c>
      <c r="L106" s="12" t="n">
        <f aca="false">K106/1000</f>
        <v>0</v>
      </c>
      <c r="M106" s="13" t="n">
        <f aca="false">IF(R106=0,0,I106/R106)</f>
        <v>0</v>
      </c>
      <c r="N106" s="10" t="n">
        <v>218021</v>
      </c>
      <c r="O106" s="11" t="n">
        <f aca="false">N106/1000</f>
        <v>218.021</v>
      </c>
      <c r="P106" s="10" t="n">
        <v>397</v>
      </c>
      <c r="Q106" s="12" t="n">
        <f aca="false">P106/1000</f>
        <v>0.397</v>
      </c>
      <c r="R106" s="10" t="n">
        <v>5349998</v>
      </c>
      <c r="S106" s="10" t="n">
        <v>9857</v>
      </c>
    </row>
    <row r="107" customFormat="false" ht="15" hidden="false" customHeight="false" outlineLevel="0" collapsed="false">
      <c r="A107" s="3" t="s">
        <v>95</v>
      </c>
      <c r="B107" s="2" t="s">
        <v>96</v>
      </c>
      <c r="C107" s="2" t="s">
        <v>1532</v>
      </c>
      <c r="D107" s="2" t="n">
        <v>2020</v>
      </c>
      <c r="E107" s="2" t="n">
        <v>10</v>
      </c>
      <c r="F107" s="2" t="n">
        <v>1</v>
      </c>
      <c r="G107" s="2" t="s">
        <v>97</v>
      </c>
      <c r="H107" s="3" t="s">
        <v>98</v>
      </c>
      <c r="I107" s="10" t="n">
        <v>3234811</v>
      </c>
      <c r="J107" s="11" t="n">
        <f aca="false">I107/1000</f>
        <v>3234.811</v>
      </c>
      <c r="K107" s="10" t="n">
        <v>4295</v>
      </c>
      <c r="L107" s="12" t="n">
        <f aca="false">K107/1000</f>
        <v>4.295</v>
      </c>
      <c r="M107" s="13" t="n">
        <f aca="false">IF(R107=0,0,I107/R107)</f>
        <v>0.506819827636722</v>
      </c>
      <c r="N107" s="10" t="n">
        <v>308049</v>
      </c>
      <c r="O107" s="11" t="n">
        <f aca="false">N107/1000</f>
        <v>308.049</v>
      </c>
      <c r="P107" s="10" t="n">
        <v>2135</v>
      </c>
      <c r="Q107" s="12" t="n">
        <f aca="false">P107/1000</f>
        <v>2.135</v>
      </c>
      <c r="R107" s="10" t="n">
        <v>6382566</v>
      </c>
      <c r="S107" s="10" t="n">
        <v>11480</v>
      </c>
    </row>
    <row r="108" customFormat="false" ht="15" hidden="false" customHeight="false" outlineLevel="0" collapsed="false">
      <c r="A108" s="3" t="s">
        <v>95</v>
      </c>
      <c r="B108" s="2" t="s">
        <v>96</v>
      </c>
      <c r="C108" s="2" t="s">
        <v>1532</v>
      </c>
      <c r="D108" s="2" t="n">
        <v>2020</v>
      </c>
      <c r="E108" s="2" t="n">
        <v>10</v>
      </c>
      <c r="F108" s="2" t="n">
        <v>2</v>
      </c>
      <c r="G108" s="2" t="s">
        <v>102</v>
      </c>
      <c r="H108" s="3" t="s">
        <v>103</v>
      </c>
      <c r="I108" s="10" t="n">
        <v>2059943</v>
      </c>
      <c r="J108" s="11" t="n">
        <f aca="false">I108/1000</f>
        <v>2059.943</v>
      </c>
      <c r="K108" s="10" t="n">
        <v>4007</v>
      </c>
      <c r="L108" s="12" t="n">
        <f aca="false">K108/1000</f>
        <v>4.007</v>
      </c>
      <c r="M108" s="13" t="n">
        <f aca="false">IF(R108=0,0,I108/R108)</f>
        <v>0.322745272042624</v>
      </c>
      <c r="N108" s="10" t="n">
        <v>12675</v>
      </c>
      <c r="O108" s="11" t="n">
        <f aca="false">N108/1000</f>
        <v>12.675</v>
      </c>
      <c r="P108" s="10" t="n">
        <v>429</v>
      </c>
      <c r="Q108" s="12" t="n">
        <f aca="false">P108/1000</f>
        <v>0.429</v>
      </c>
      <c r="R108" s="10" t="n">
        <v>6382566</v>
      </c>
      <c r="S108" s="10" t="n">
        <v>11480</v>
      </c>
    </row>
    <row r="109" customFormat="false" ht="15" hidden="false" customHeight="false" outlineLevel="0" collapsed="false">
      <c r="A109" s="3" t="s">
        <v>95</v>
      </c>
      <c r="B109" s="2" t="s">
        <v>96</v>
      </c>
      <c r="C109" s="2" t="s">
        <v>1532</v>
      </c>
      <c r="D109" s="2" t="n">
        <v>2020</v>
      </c>
      <c r="E109" s="2" t="n">
        <v>10</v>
      </c>
      <c r="F109" s="2" t="n">
        <v>3</v>
      </c>
      <c r="G109" s="2" t="s">
        <v>107</v>
      </c>
      <c r="H109" s="3" t="s">
        <v>108</v>
      </c>
      <c r="I109" s="10" t="n">
        <v>1076701</v>
      </c>
      <c r="J109" s="11" t="n">
        <f aca="false">I109/1000</f>
        <v>1076.701</v>
      </c>
      <c r="K109" s="10" t="n">
        <v>3080</v>
      </c>
      <c r="L109" s="12" t="n">
        <f aca="false">K109/1000</f>
        <v>3.08</v>
      </c>
      <c r="M109" s="13" t="n">
        <f aca="false">IF(R109=0,0,I109/R109)</f>
        <v>0.168694064424872</v>
      </c>
      <c r="N109" s="10" t="n">
        <v>169335</v>
      </c>
      <c r="O109" s="11" t="n">
        <f aca="false">N109/1000</f>
        <v>169.335</v>
      </c>
      <c r="P109" s="10" t="n">
        <v>396</v>
      </c>
      <c r="Q109" s="12" t="n">
        <f aca="false">P109/1000</f>
        <v>0.396</v>
      </c>
      <c r="R109" s="10" t="n">
        <v>6382566</v>
      </c>
      <c r="S109" s="10" t="n">
        <v>11480</v>
      </c>
    </row>
    <row r="110" customFormat="false" ht="15" hidden="false" customHeight="false" outlineLevel="0" collapsed="false">
      <c r="A110" s="3" t="s">
        <v>95</v>
      </c>
      <c r="B110" s="2" t="s">
        <v>96</v>
      </c>
      <c r="C110" s="2" t="s">
        <v>1532</v>
      </c>
      <c r="D110" s="2" t="n">
        <v>2020</v>
      </c>
      <c r="E110" s="2" t="n">
        <v>10</v>
      </c>
      <c r="F110" s="2" t="n">
        <v>4</v>
      </c>
      <c r="G110" s="2" t="s">
        <v>112</v>
      </c>
      <c r="H110" s="3" t="s">
        <v>113</v>
      </c>
      <c r="I110" s="10" t="n">
        <v>5621</v>
      </c>
      <c r="J110" s="11" t="n">
        <f aca="false">I110/1000</f>
        <v>5.621</v>
      </c>
      <c r="K110" s="10" t="n">
        <v>4</v>
      </c>
      <c r="L110" s="12" t="n">
        <f aca="false">K110/1000</f>
        <v>0.004</v>
      </c>
      <c r="M110" s="13" t="n">
        <f aca="false">IF(R110=0,0,I110/R110)</f>
        <v>0.000880680278120117</v>
      </c>
      <c r="N110" s="10" t="n">
        <v>0</v>
      </c>
      <c r="O110" s="11" t="n">
        <f aca="false">N110/1000</f>
        <v>0</v>
      </c>
      <c r="P110" s="10" t="n">
        <v>0</v>
      </c>
      <c r="Q110" s="12" t="n">
        <f aca="false">P110/1000</f>
        <v>0</v>
      </c>
      <c r="R110" s="10" t="n">
        <v>6382566</v>
      </c>
      <c r="S110" s="10" t="n">
        <v>11480</v>
      </c>
    </row>
    <row r="111" customFormat="false" ht="15" hidden="false" customHeight="false" outlineLevel="0" collapsed="false">
      <c r="A111" s="3" t="s">
        <v>95</v>
      </c>
      <c r="B111" s="2" t="s">
        <v>96</v>
      </c>
      <c r="C111" s="2" t="s">
        <v>1532</v>
      </c>
      <c r="D111" s="2" t="n">
        <v>2020</v>
      </c>
      <c r="E111" s="2" t="n">
        <v>10</v>
      </c>
      <c r="F111" s="2" t="n">
        <v>5</v>
      </c>
      <c r="G111" s="2" t="s">
        <v>132</v>
      </c>
      <c r="H111" s="3" t="s">
        <v>133</v>
      </c>
      <c r="I111" s="10" t="n">
        <v>3736</v>
      </c>
      <c r="J111" s="11" t="n">
        <f aca="false">I111/1000</f>
        <v>3.736</v>
      </c>
      <c r="K111" s="10" t="n">
        <v>82</v>
      </c>
      <c r="L111" s="12" t="n">
        <f aca="false">K111/1000</f>
        <v>0.082</v>
      </c>
      <c r="M111" s="13" t="n">
        <f aca="false">IF(R111=0,0,I111/R111)</f>
        <v>0.000585344515043009</v>
      </c>
      <c r="N111" s="10" t="n">
        <v>21702</v>
      </c>
      <c r="O111" s="11" t="n">
        <f aca="false">N111/1000</f>
        <v>21.702</v>
      </c>
      <c r="P111" s="10" t="n">
        <v>94</v>
      </c>
      <c r="Q111" s="12" t="n">
        <f aca="false">P111/1000</f>
        <v>0.094</v>
      </c>
      <c r="R111" s="10" t="n">
        <v>6382566</v>
      </c>
      <c r="S111" s="10" t="n">
        <v>11480</v>
      </c>
    </row>
    <row r="112" customFormat="false" ht="15" hidden="false" customHeight="false" outlineLevel="0" collapsed="false">
      <c r="A112" s="3" t="s">
        <v>95</v>
      </c>
      <c r="B112" s="2" t="s">
        <v>96</v>
      </c>
      <c r="C112" s="2" t="s">
        <v>1532</v>
      </c>
      <c r="D112" s="2" t="n">
        <v>2020</v>
      </c>
      <c r="E112" s="2" t="n">
        <v>10</v>
      </c>
      <c r="F112" s="2" t="n">
        <v>6</v>
      </c>
      <c r="G112" s="2" t="s">
        <v>176</v>
      </c>
      <c r="H112" s="3" t="s">
        <v>177</v>
      </c>
      <c r="I112" s="10" t="n">
        <v>912</v>
      </c>
      <c r="J112" s="11" t="n">
        <f aca="false">I112/1000</f>
        <v>0.912</v>
      </c>
      <c r="K112" s="10" t="n">
        <v>2</v>
      </c>
      <c r="L112" s="12" t="n">
        <f aca="false">K112/1000</f>
        <v>0.002</v>
      </c>
      <c r="M112" s="13" t="n">
        <f aca="false">IF(R112=0,0,I112/R112)</f>
        <v>0.000142889239218208</v>
      </c>
      <c r="N112" s="10" t="n">
        <v>0</v>
      </c>
      <c r="O112" s="11" t="n">
        <f aca="false">N112/1000</f>
        <v>0</v>
      </c>
      <c r="P112" s="10" t="n">
        <v>0</v>
      </c>
      <c r="Q112" s="12" t="n">
        <f aca="false">P112/1000</f>
        <v>0</v>
      </c>
      <c r="R112" s="10" t="n">
        <v>6382566</v>
      </c>
      <c r="S112" s="10" t="n">
        <v>11480</v>
      </c>
    </row>
    <row r="113" customFormat="false" ht="15" hidden="false" customHeight="false" outlineLevel="0" collapsed="false">
      <c r="A113" s="3" t="s">
        <v>95</v>
      </c>
      <c r="B113" s="2" t="s">
        <v>96</v>
      </c>
      <c r="C113" s="2" t="s">
        <v>1532</v>
      </c>
      <c r="D113" s="2" t="n">
        <v>2020</v>
      </c>
      <c r="E113" s="2" t="n">
        <v>10</v>
      </c>
      <c r="F113" s="2" t="n">
        <v>7</v>
      </c>
      <c r="G113" s="2" t="s">
        <v>152</v>
      </c>
      <c r="H113" s="3" t="s">
        <v>153</v>
      </c>
      <c r="I113" s="10" t="n">
        <v>546</v>
      </c>
      <c r="J113" s="11" t="n">
        <f aca="false">I113/1000</f>
        <v>0.546</v>
      </c>
      <c r="K113" s="10" t="n">
        <v>0</v>
      </c>
      <c r="L113" s="12" t="n">
        <f aca="false">K113/1000</f>
        <v>0</v>
      </c>
      <c r="M113" s="13" t="n">
        <f aca="false">IF(R113=0,0,I113/R113)</f>
        <v>8.55455313740586E-005</v>
      </c>
      <c r="N113" s="10" t="n">
        <v>0</v>
      </c>
      <c r="O113" s="11" t="n">
        <f aca="false">N113/1000</f>
        <v>0</v>
      </c>
      <c r="P113" s="10" t="n">
        <v>0</v>
      </c>
      <c r="Q113" s="12" t="n">
        <f aca="false">P113/1000</f>
        <v>0</v>
      </c>
      <c r="R113" s="10" t="n">
        <v>6382566</v>
      </c>
      <c r="S113" s="10" t="n">
        <v>11480</v>
      </c>
    </row>
    <row r="114" customFormat="false" ht="15" hidden="false" customHeight="false" outlineLevel="0" collapsed="false">
      <c r="A114" s="3" t="s">
        <v>95</v>
      </c>
      <c r="B114" s="2" t="s">
        <v>96</v>
      </c>
      <c r="C114" s="2" t="s">
        <v>1532</v>
      </c>
      <c r="D114" s="2" t="n">
        <v>2020</v>
      </c>
      <c r="E114" s="2" t="n">
        <v>10</v>
      </c>
      <c r="F114" s="2" t="n">
        <v>8</v>
      </c>
      <c r="G114" s="2" t="s">
        <v>188</v>
      </c>
      <c r="H114" s="3" t="s">
        <v>189</v>
      </c>
      <c r="I114" s="10" t="n">
        <v>296</v>
      </c>
      <c r="J114" s="11" t="n">
        <f aca="false">I114/1000</f>
        <v>0.296</v>
      </c>
      <c r="K114" s="10" t="n">
        <v>10</v>
      </c>
      <c r="L114" s="12" t="n">
        <f aca="false">K114/1000</f>
        <v>0.01</v>
      </c>
      <c r="M114" s="13" t="n">
        <f aca="false">IF(R114=0,0,I114/R114)</f>
        <v>4.63763320269622E-005</v>
      </c>
      <c r="N114" s="10" t="n">
        <v>0</v>
      </c>
      <c r="O114" s="11" t="n">
        <f aca="false">N114/1000</f>
        <v>0</v>
      </c>
      <c r="P114" s="10" t="n">
        <v>0</v>
      </c>
      <c r="Q114" s="12" t="n">
        <f aca="false">P114/1000</f>
        <v>0</v>
      </c>
      <c r="R114" s="10" t="n">
        <v>6382566</v>
      </c>
      <c r="S114" s="10" t="n">
        <v>11480</v>
      </c>
    </row>
    <row r="115" customFormat="false" ht="15" hidden="false" customHeight="false" outlineLevel="0" collapsed="false">
      <c r="A115" s="3" t="s">
        <v>95</v>
      </c>
      <c r="B115" s="2" t="s">
        <v>96</v>
      </c>
      <c r="C115" s="2" t="s">
        <v>1532</v>
      </c>
      <c r="D115" s="2" t="n">
        <v>2020</v>
      </c>
      <c r="E115" s="2" t="n">
        <v>10</v>
      </c>
      <c r="F115" s="2" t="n">
        <v>9</v>
      </c>
      <c r="G115" s="2" t="s">
        <v>142</v>
      </c>
      <c r="H115" s="3" t="s">
        <v>143</v>
      </c>
      <c r="I115" s="10" t="n">
        <v>0</v>
      </c>
      <c r="J115" s="11" t="n">
        <f aca="false">I115/1000</f>
        <v>0</v>
      </c>
      <c r="K115" s="10" t="n">
        <v>0</v>
      </c>
      <c r="L115" s="12" t="n">
        <f aca="false">K115/1000</f>
        <v>0</v>
      </c>
      <c r="M115" s="13" t="n">
        <f aca="false">IF(R115=0,0,I115/R115)</f>
        <v>0</v>
      </c>
      <c r="N115" s="10" t="n">
        <v>59758</v>
      </c>
      <c r="O115" s="11" t="n">
        <f aca="false">N115/1000</f>
        <v>59.758</v>
      </c>
      <c r="P115" s="10" t="n">
        <v>737</v>
      </c>
      <c r="Q115" s="12" t="n">
        <f aca="false">P115/1000</f>
        <v>0.737</v>
      </c>
      <c r="R115" s="10" t="n">
        <v>6382566</v>
      </c>
      <c r="S115" s="10" t="n">
        <v>11480</v>
      </c>
    </row>
    <row r="116" customFormat="false" ht="15" hidden="false" customHeight="false" outlineLevel="0" collapsed="false">
      <c r="A116" s="3" t="s">
        <v>95</v>
      </c>
      <c r="B116" s="2" t="s">
        <v>96</v>
      </c>
      <c r="C116" s="2" t="s">
        <v>1532</v>
      </c>
      <c r="D116" s="2" t="n">
        <v>2020</v>
      </c>
      <c r="E116" s="2" t="n">
        <v>10</v>
      </c>
      <c r="F116" s="2" t="n">
        <v>10</v>
      </c>
      <c r="G116" s="2" t="s">
        <v>162</v>
      </c>
      <c r="H116" s="3" t="s">
        <v>163</v>
      </c>
      <c r="I116" s="10" t="n">
        <v>0</v>
      </c>
      <c r="J116" s="11" t="n">
        <f aca="false">I116/1000</f>
        <v>0</v>
      </c>
      <c r="K116" s="10" t="n">
        <v>0</v>
      </c>
      <c r="L116" s="12" t="n">
        <f aca="false">K116/1000</f>
        <v>0</v>
      </c>
      <c r="M116" s="13" t="n">
        <f aca="false">IF(R116=0,0,I116/R116)</f>
        <v>0</v>
      </c>
      <c r="N116" s="10" t="n">
        <v>15658</v>
      </c>
      <c r="O116" s="11" t="n">
        <f aca="false">N116/1000</f>
        <v>15.658</v>
      </c>
      <c r="P116" s="10" t="n">
        <v>77</v>
      </c>
      <c r="Q116" s="12" t="n">
        <f aca="false">P116/1000</f>
        <v>0.077</v>
      </c>
      <c r="R116" s="10" t="n">
        <v>6382566</v>
      </c>
      <c r="S116" s="10" t="n">
        <v>11480</v>
      </c>
    </row>
    <row r="117" customFormat="false" ht="15" hidden="false" customHeight="false" outlineLevel="0" collapsed="false">
      <c r="A117" s="3" t="s">
        <v>95</v>
      </c>
      <c r="B117" s="2" t="s">
        <v>96</v>
      </c>
      <c r="C117" s="2" t="s">
        <v>1532</v>
      </c>
      <c r="D117" s="2" t="n">
        <v>2020</v>
      </c>
      <c r="E117" s="2" t="n">
        <v>10</v>
      </c>
      <c r="F117" s="2" t="n">
        <v>11</v>
      </c>
      <c r="G117" s="2" t="s">
        <v>137</v>
      </c>
      <c r="H117" s="3" t="s">
        <v>138</v>
      </c>
      <c r="I117" s="10" t="n">
        <v>0</v>
      </c>
      <c r="J117" s="11" t="n">
        <f aca="false">I117/1000</f>
        <v>0</v>
      </c>
      <c r="K117" s="10" t="n">
        <v>0</v>
      </c>
      <c r="L117" s="12" t="n">
        <f aca="false">K117/1000</f>
        <v>0</v>
      </c>
      <c r="M117" s="13" t="n">
        <f aca="false">IF(R117=0,0,I117/R117)</f>
        <v>0</v>
      </c>
      <c r="N117" s="10" t="n">
        <v>74230</v>
      </c>
      <c r="O117" s="11" t="n">
        <f aca="false">N117/1000</f>
        <v>74.23</v>
      </c>
      <c r="P117" s="10" t="n">
        <v>1018</v>
      </c>
      <c r="Q117" s="12" t="n">
        <f aca="false">P117/1000</f>
        <v>1.018</v>
      </c>
      <c r="R117" s="10" t="n">
        <v>6382566</v>
      </c>
      <c r="S117" s="10" t="n">
        <v>11480</v>
      </c>
    </row>
    <row r="118" customFormat="false" ht="15" hidden="false" customHeight="false" outlineLevel="0" collapsed="false">
      <c r="A118" s="3" t="s">
        <v>95</v>
      </c>
      <c r="B118" s="2" t="s">
        <v>96</v>
      </c>
      <c r="C118" s="2" t="s">
        <v>1532</v>
      </c>
      <c r="D118" s="2" t="n">
        <v>2020</v>
      </c>
      <c r="E118" s="2" t="n">
        <v>10</v>
      </c>
      <c r="F118" s="2" t="n">
        <v>12</v>
      </c>
      <c r="G118" s="2" t="s">
        <v>192</v>
      </c>
      <c r="H118" s="3" t="s">
        <v>193</v>
      </c>
      <c r="I118" s="10" t="n">
        <v>0</v>
      </c>
      <c r="J118" s="11" t="n">
        <f aca="false">I118/1000</f>
        <v>0</v>
      </c>
      <c r="K118" s="10" t="n">
        <v>0</v>
      </c>
      <c r="L118" s="12" t="n">
        <f aca="false">K118/1000</f>
        <v>0</v>
      </c>
      <c r="M118" s="13" t="n">
        <f aca="false">IF(R118=0,0,I118/R118)</f>
        <v>0</v>
      </c>
      <c r="N118" s="10" t="n">
        <v>431862</v>
      </c>
      <c r="O118" s="11" t="n">
        <f aca="false">N118/1000</f>
        <v>431.862</v>
      </c>
      <c r="P118" s="10" t="n">
        <v>2123</v>
      </c>
      <c r="Q118" s="12" t="n">
        <f aca="false">P118/1000</f>
        <v>2.123</v>
      </c>
      <c r="R118" s="10" t="n">
        <v>6382566</v>
      </c>
      <c r="S118" s="10" t="n">
        <v>11480</v>
      </c>
    </row>
    <row r="119" customFormat="false" ht="15" hidden="false" customHeight="false" outlineLevel="0" collapsed="false">
      <c r="A119" s="3" t="s">
        <v>95</v>
      </c>
      <c r="B119" s="2" t="s">
        <v>96</v>
      </c>
      <c r="C119" s="2" t="s">
        <v>1532</v>
      </c>
      <c r="D119" s="2" t="n">
        <v>2020</v>
      </c>
      <c r="E119" s="2" t="n">
        <v>10</v>
      </c>
      <c r="F119" s="2" t="n">
        <v>13</v>
      </c>
      <c r="G119" s="2" t="s">
        <v>147</v>
      </c>
      <c r="H119" s="3" t="s">
        <v>148</v>
      </c>
      <c r="I119" s="10" t="n">
        <v>0</v>
      </c>
      <c r="J119" s="11" t="n">
        <f aca="false">I119/1000</f>
        <v>0</v>
      </c>
      <c r="K119" s="10" t="n">
        <v>0</v>
      </c>
      <c r="L119" s="12" t="n">
        <f aca="false">K119/1000</f>
        <v>0</v>
      </c>
      <c r="M119" s="13" t="n">
        <f aca="false">IF(R119=0,0,I119/R119)</f>
        <v>0</v>
      </c>
      <c r="N119" s="10" t="n">
        <v>398759</v>
      </c>
      <c r="O119" s="11" t="n">
        <f aca="false">N119/1000</f>
        <v>398.759</v>
      </c>
      <c r="P119" s="10" t="n">
        <v>784</v>
      </c>
      <c r="Q119" s="12" t="n">
        <f aca="false">P119/1000</f>
        <v>0.784</v>
      </c>
      <c r="R119" s="10" t="n">
        <v>6382566</v>
      </c>
      <c r="S119" s="10" t="n">
        <v>11480</v>
      </c>
    </row>
    <row r="120" customFormat="false" ht="15" hidden="false" customHeight="false" outlineLevel="0" collapsed="false">
      <c r="A120" s="3" t="s">
        <v>95</v>
      </c>
      <c r="B120" s="2" t="s">
        <v>96</v>
      </c>
      <c r="C120" s="2" t="s">
        <v>1533</v>
      </c>
      <c r="D120" s="2" t="n">
        <v>2020</v>
      </c>
      <c r="E120" s="2" t="n">
        <v>11</v>
      </c>
      <c r="F120" s="2" t="n">
        <v>1</v>
      </c>
      <c r="G120" s="2" t="s">
        <v>97</v>
      </c>
      <c r="H120" s="3" t="s">
        <v>98</v>
      </c>
      <c r="I120" s="10" t="n">
        <v>2479705</v>
      </c>
      <c r="J120" s="11" t="n">
        <f aca="false">I120/1000</f>
        <v>2479.705</v>
      </c>
      <c r="K120" s="10" t="n">
        <v>3551</v>
      </c>
      <c r="L120" s="12" t="n">
        <f aca="false">K120/1000</f>
        <v>3.551</v>
      </c>
      <c r="M120" s="13" t="n">
        <f aca="false">IF(R120=0,0,I120/R120)</f>
        <v>0.419875085847578</v>
      </c>
      <c r="N120" s="10" t="n">
        <v>247911</v>
      </c>
      <c r="O120" s="11" t="n">
        <f aca="false">N120/1000</f>
        <v>247.911</v>
      </c>
      <c r="P120" s="10" t="n">
        <v>2755</v>
      </c>
      <c r="Q120" s="12" t="n">
        <f aca="false">P120/1000</f>
        <v>2.755</v>
      </c>
      <c r="R120" s="10" t="n">
        <v>5905816</v>
      </c>
      <c r="S120" s="10" t="n">
        <v>11049</v>
      </c>
    </row>
    <row r="121" customFormat="false" ht="15" hidden="false" customHeight="false" outlineLevel="0" collapsed="false">
      <c r="A121" s="3" t="s">
        <v>95</v>
      </c>
      <c r="B121" s="2" t="s">
        <v>96</v>
      </c>
      <c r="C121" s="2" t="s">
        <v>1533</v>
      </c>
      <c r="D121" s="2" t="n">
        <v>2020</v>
      </c>
      <c r="E121" s="2" t="n">
        <v>11</v>
      </c>
      <c r="F121" s="2" t="n">
        <v>2</v>
      </c>
      <c r="G121" s="2" t="s">
        <v>102</v>
      </c>
      <c r="H121" s="3" t="s">
        <v>103</v>
      </c>
      <c r="I121" s="10" t="n">
        <v>2101932</v>
      </c>
      <c r="J121" s="11" t="n">
        <f aca="false">I121/1000</f>
        <v>2101.932</v>
      </c>
      <c r="K121" s="10" t="n">
        <v>4055</v>
      </c>
      <c r="L121" s="12" t="n">
        <f aca="false">K121/1000</f>
        <v>4.055</v>
      </c>
      <c r="M121" s="13" t="n">
        <f aca="false">IF(R121=0,0,I121/R121)</f>
        <v>0.355908819373987</v>
      </c>
      <c r="N121" s="10" t="n">
        <v>139265</v>
      </c>
      <c r="O121" s="11" t="n">
        <f aca="false">N121/1000</f>
        <v>139.265</v>
      </c>
      <c r="P121" s="10" t="n">
        <v>2051</v>
      </c>
      <c r="Q121" s="12" t="n">
        <f aca="false">P121/1000</f>
        <v>2.051</v>
      </c>
      <c r="R121" s="10" t="n">
        <v>5905816</v>
      </c>
      <c r="S121" s="10" t="n">
        <v>11049</v>
      </c>
    </row>
    <row r="122" customFormat="false" ht="15" hidden="false" customHeight="false" outlineLevel="0" collapsed="false">
      <c r="A122" s="3" t="s">
        <v>95</v>
      </c>
      <c r="B122" s="2" t="s">
        <v>96</v>
      </c>
      <c r="C122" s="2" t="s">
        <v>1533</v>
      </c>
      <c r="D122" s="2" t="n">
        <v>2020</v>
      </c>
      <c r="E122" s="2" t="n">
        <v>11</v>
      </c>
      <c r="F122" s="2" t="n">
        <v>3</v>
      </c>
      <c r="G122" s="2" t="s">
        <v>107</v>
      </c>
      <c r="H122" s="3" t="s">
        <v>108</v>
      </c>
      <c r="I122" s="10" t="n">
        <v>1285418</v>
      </c>
      <c r="J122" s="11" t="n">
        <f aca="false">I122/1000</f>
        <v>1285.418</v>
      </c>
      <c r="K122" s="10" t="n">
        <v>3344</v>
      </c>
      <c r="L122" s="12" t="n">
        <f aca="false">K122/1000</f>
        <v>3.344</v>
      </c>
      <c r="M122" s="13" t="n">
        <f aca="false">IF(R122=0,0,I122/R122)</f>
        <v>0.217652903510709</v>
      </c>
      <c r="N122" s="10" t="n">
        <v>542030</v>
      </c>
      <c r="O122" s="11" t="n">
        <f aca="false">N122/1000</f>
        <v>542.03</v>
      </c>
      <c r="P122" s="10" t="n">
        <v>1262</v>
      </c>
      <c r="Q122" s="12" t="n">
        <f aca="false">P122/1000</f>
        <v>1.262</v>
      </c>
      <c r="R122" s="10" t="n">
        <v>5905816</v>
      </c>
      <c r="S122" s="10" t="n">
        <v>11049</v>
      </c>
    </row>
    <row r="123" customFormat="false" ht="15" hidden="false" customHeight="false" outlineLevel="0" collapsed="false">
      <c r="A123" s="3" t="s">
        <v>95</v>
      </c>
      <c r="B123" s="2" t="s">
        <v>96</v>
      </c>
      <c r="C123" s="2" t="s">
        <v>1533</v>
      </c>
      <c r="D123" s="2" t="n">
        <v>2020</v>
      </c>
      <c r="E123" s="2" t="n">
        <v>11</v>
      </c>
      <c r="F123" s="2" t="n">
        <v>4</v>
      </c>
      <c r="G123" s="2" t="s">
        <v>112</v>
      </c>
      <c r="H123" s="3" t="s">
        <v>113</v>
      </c>
      <c r="I123" s="10" t="n">
        <v>33437</v>
      </c>
      <c r="J123" s="11" t="n">
        <f aca="false">I123/1000</f>
        <v>33.437</v>
      </c>
      <c r="K123" s="10" t="n">
        <v>31</v>
      </c>
      <c r="L123" s="12" t="n">
        <f aca="false">K123/1000</f>
        <v>0.031</v>
      </c>
      <c r="M123" s="13" t="n">
        <f aca="false">IF(R123=0,0,I123/R123)</f>
        <v>0.00566170703591172</v>
      </c>
      <c r="N123" s="10" t="n">
        <v>0</v>
      </c>
      <c r="O123" s="11" t="n">
        <f aca="false">N123/1000</f>
        <v>0</v>
      </c>
      <c r="P123" s="10" t="n">
        <v>0</v>
      </c>
      <c r="Q123" s="12" t="n">
        <f aca="false">P123/1000</f>
        <v>0</v>
      </c>
      <c r="R123" s="10" t="n">
        <v>5905816</v>
      </c>
      <c r="S123" s="10" t="n">
        <v>11049</v>
      </c>
    </row>
    <row r="124" customFormat="false" ht="15" hidden="false" customHeight="false" outlineLevel="0" collapsed="false">
      <c r="A124" s="3" t="s">
        <v>95</v>
      </c>
      <c r="B124" s="2" t="s">
        <v>96</v>
      </c>
      <c r="C124" s="2" t="s">
        <v>1533</v>
      </c>
      <c r="D124" s="2" t="n">
        <v>2020</v>
      </c>
      <c r="E124" s="2" t="n">
        <v>11</v>
      </c>
      <c r="F124" s="2" t="n">
        <v>5</v>
      </c>
      <c r="G124" s="2" t="s">
        <v>132</v>
      </c>
      <c r="H124" s="3" t="s">
        <v>133</v>
      </c>
      <c r="I124" s="10" t="n">
        <v>3736</v>
      </c>
      <c r="J124" s="11" t="n">
        <f aca="false">I124/1000</f>
        <v>3.736</v>
      </c>
      <c r="K124" s="10" t="n">
        <v>64</v>
      </c>
      <c r="L124" s="12" t="n">
        <f aca="false">K124/1000</f>
        <v>0.064</v>
      </c>
      <c r="M124" s="13" t="n">
        <f aca="false">IF(R124=0,0,I124/R124)</f>
        <v>0.000632596748696539</v>
      </c>
      <c r="N124" s="10" t="n">
        <v>19620</v>
      </c>
      <c r="O124" s="11" t="n">
        <f aca="false">N124/1000</f>
        <v>19.62</v>
      </c>
      <c r="P124" s="10" t="n">
        <v>56</v>
      </c>
      <c r="Q124" s="12" t="n">
        <f aca="false">P124/1000</f>
        <v>0.056</v>
      </c>
      <c r="R124" s="10" t="n">
        <v>5905816</v>
      </c>
      <c r="S124" s="10" t="n">
        <v>11049</v>
      </c>
    </row>
    <row r="125" customFormat="false" ht="15" hidden="false" customHeight="false" outlineLevel="0" collapsed="false">
      <c r="A125" s="3" t="s">
        <v>95</v>
      </c>
      <c r="B125" s="2" t="s">
        <v>96</v>
      </c>
      <c r="C125" s="2" t="s">
        <v>1533</v>
      </c>
      <c r="D125" s="2" t="n">
        <v>2020</v>
      </c>
      <c r="E125" s="2" t="n">
        <v>11</v>
      </c>
      <c r="F125" s="2" t="n">
        <v>6</v>
      </c>
      <c r="G125" s="2" t="s">
        <v>152</v>
      </c>
      <c r="H125" s="3" t="s">
        <v>153</v>
      </c>
      <c r="I125" s="10" t="n">
        <v>1239</v>
      </c>
      <c r="J125" s="11" t="n">
        <f aca="false">I125/1000</f>
        <v>1.239</v>
      </c>
      <c r="K125" s="10" t="n">
        <v>2</v>
      </c>
      <c r="L125" s="12" t="n">
        <f aca="false">K125/1000</f>
        <v>0.002</v>
      </c>
      <c r="M125" s="13" t="n">
        <f aca="false">IF(R125=0,0,I125/R125)</f>
        <v>0.000209793193692455</v>
      </c>
      <c r="N125" s="10" t="n">
        <v>0</v>
      </c>
      <c r="O125" s="11" t="n">
        <f aca="false">N125/1000</f>
        <v>0</v>
      </c>
      <c r="P125" s="10" t="n">
        <v>0</v>
      </c>
      <c r="Q125" s="12" t="n">
        <f aca="false">P125/1000</f>
        <v>0</v>
      </c>
      <c r="R125" s="10" t="n">
        <v>5905816</v>
      </c>
      <c r="S125" s="10" t="n">
        <v>11049</v>
      </c>
    </row>
    <row r="126" customFormat="false" ht="15" hidden="false" customHeight="false" outlineLevel="0" collapsed="false">
      <c r="A126" s="3" t="s">
        <v>95</v>
      </c>
      <c r="B126" s="2" t="s">
        <v>96</v>
      </c>
      <c r="C126" s="2" t="s">
        <v>1533</v>
      </c>
      <c r="D126" s="2" t="n">
        <v>2020</v>
      </c>
      <c r="E126" s="2" t="n">
        <v>11</v>
      </c>
      <c r="F126" s="2" t="n">
        <v>7</v>
      </c>
      <c r="G126" s="2" t="s">
        <v>162</v>
      </c>
      <c r="H126" s="3" t="s">
        <v>163</v>
      </c>
      <c r="I126" s="10" t="n">
        <v>320</v>
      </c>
      <c r="J126" s="11" t="n">
        <f aca="false">I126/1000</f>
        <v>0.32</v>
      </c>
      <c r="K126" s="10" t="n">
        <v>1</v>
      </c>
      <c r="L126" s="12" t="n">
        <f aca="false">K126/1000</f>
        <v>0.001</v>
      </c>
      <c r="M126" s="13" t="n">
        <f aca="false">IF(R126=0,0,I126/R126)</f>
        <v>5.41838756913524E-005</v>
      </c>
      <c r="N126" s="10" t="n">
        <v>0</v>
      </c>
      <c r="O126" s="11" t="n">
        <f aca="false">N126/1000</f>
        <v>0</v>
      </c>
      <c r="P126" s="10" t="n">
        <v>0</v>
      </c>
      <c r="Q126" s="12" t="n">
        <f aca="false">P126/1000</f>
        <v>0</v>
      </c>
      <c r="R126" s="10" t="n">
        <v>5905816</v>
      </c>
      <c r="S126" s="10" t="n">
        <v>11049</v>
      </c>
    </row>
    <row r="127" customFormat="false" ht="15" hidden="false" customHeight="false" outlineLevel="0" collapsed="false">
      <c r="A127" s="3" t="s">
        <v>95</v>
      </c>
      <c r="B127" s="2" t="s">
        <v>96</v>
      </c>
      <c r="C127" s="2" t="s">
        <v>1533</v>
      </c>
      <c r="D127" s="2" t="n">
        <v>2020</v>
      </c>
      <c r="E127" s="2" t="n">
        <v>11</v>
      </c>
      <c r="F127" s="2" t="n">
        <v>8</v>
      </c>
      <c r="G127" s="2" t="s">
        <v>122</v>
      </c>
      <c r="H127" s="3" t="s">
        <v>123</v>
      </c>
      <c r="I127" s="10" t="n">
        <v>29</v>
      </c>
      <c r="J127" s="11" t="n">
        <f aca="false">I127/1000</f>
        <v>0.029</v>
      </c>
      <c r="K127" s="10" t="n">
        <v>1</v>
      </c>
      <c r="L127" s="12" t="n">
        <f aca="false">K127/1000</f>
        <v>0.001</v>
      </c>
      <c r="M127" s="13" t="n">
        <f aca="false">IF(R127=0,0,I127/R127)</f>
        <v>4.91041373452881E-006</v>
      </c>
      <c r="N127" s="10" t="n">
        <v>0</v>
      </c>
      <c r="O127" s="11" t="n">
        <f aca="false">N127/1000</f>
        <v>0</v>
      </c>
      <c r="P127" s="10" t="n">
        <v>0</v>
      </c>
      <c r="Q127" s="12" t="n">
        <f aca="false">P127/1000</f>
        <v>0</v>
      </c>
      <c r="R127" s="10" t="n">
        <v>5905816</v>
      </c>
      <c r="S127" s="10" t="n">
        <v>11049</v>
      </c>
    </row>
    <row r="128" customFormat="false" ht="15" hidden="false" customHeight="false" outlineLevel="0" collapsed="false">
      <c r="A128" s="3" t="s">
        <v>95</v>
      </c>
      <c r="B128" s="2" t="s">
        <v>96</v>
      </c>
      <c r="C128" s="2" t="s">
        <v>1533</v>
      </c>
      <c r="D128" s="2" t="n">
        <v>2020</v>
      </c>
      <c r="E128" s="2" t="n">
        <v>11</v>
      </c>
      <c r="F128" s="2" t="n">
        <v>9</v>
      </c>
      <c r="G128" s="2" t="s">
        <v>137</v>
      </c>
      <c r="H128" s="3" t="s">
        <v>138</v>
      </c>
      <c r="I128" s="10" t="n">
        <v>0</v>
      </c>
      <c r="J128" s="11" t="n">
        <f aca="false">I128/1000</f>
        <v>0</v>
      </c>
      <c r="K128" s="10" t="n">
        <v>0</v>
      </c>
      <c r="L128" s="12" t="n">
        <f aca="false">K128/1000</f>
        <v>0</v>
      </c>
      <c r="M128" s="13" t="n">
        <f aca="false">IF(R128=0,0,I128/R128)</f>
        <v>0</v>
      </c>
      <c r="N128" s="10" t="n">
        <v>65</v>
      </c>
      <c r="O128" s="11" t="n">
        <f aca="false">N128/1000</f>
        <v>0.065</v>
      </c>
      <c r="P128" s="10" t="n">
        <v>0</v>
      </c>
      <c r="Q128" s="12" t="n">
        <f aca="false">P128/1000</f>
        <v>0</v>
      </c>
      <c r="R128" s="10" t="n">
        <v>5905816</v>
      </c>
      <c r="S128" s="10" t="n">
        <v>11049</v>
      </c>
    </row>
    <row r="129" customFormat="false" ht="15" hidden="false" customHeight="false" outlineLevel="0" collapsed="false">
      <c r="A129" s="3" t="s">
        <v>95</v>
      </c>
      <c r="B129" s="2" t="s">
        <v>96</v>
      </c>
      <c r="C129" s="2" t="s">
        <v>1533</v>
      </c>
      <c r="D129" s="2" t="n">
        <v>2020</v>
      </c>
      <c r="E129" s="2" t="n">
        <v>11</v>
      </c>
      <c r="F129" s="2" t="n">
        <v>10</v>
      </c>
      <c r="G129" s="2" t="s">
        <v>192</v>
      </c>
      <c r="H129" s="3" t="s">
        <v>193</v>
      </c>
      <c r="I129" s="10" t="n">
        <v>0</v>
      </c>
      <c r="J129" s="11" t="n">
        <f aca="false">I129/1000</f>
        <v>0</v>
      </c>
      <c r="K129" s="10" t="n">
        <v>0</v>
      </c>
      <c r="L129" s="12" t="n">
        <f aca="false">K129/1000</f>
        <v>0</v>
      </c>
      <c r="M129" s="13" t="n">
        <f aca="false">IF(R129=0,0,I129/R129)</f>
        <v>0</v>
      </c>
      <c r="N129" s="10" t="n">
        <v>133273</v>
      </c>
      <c r="O129" s="11" t="n">
        <f aca="false">N129/1000</f>
        <v>133.273</v>
      </c>
      <c r="P129" s="10" t="n">
        <v>616</v>
      </c>
      <c r="Q129" s="12" t="n">
        <f aca="false">P129/1000</f>
        <v>0.616</v>
      </c>
      <c r="R129" s="10" t="n">
        <v>5905816</v>
      </c>
      <c r="S129" s="10" t="n">
        <v>11049</v>
      </c>
    </row>
    <row r="130" customFormat="false" ht="15" hidden="false" customHeight="false" outlineLevel="0" collapsed="false">
      <c r="A130" s="3" t="s">
        <v>95</v>
      </c>
      <c r="B130" s="2" t="s">
        <v>96</v>
      </c>
      <c r="C130" s="2" t="s">
        <v>1533</v>
      </c>
      <c r="D130" s="2" t="n">
        <v>2020</v>
      </c>
      <c r="E130" s="2" t="n">
        <v>11</v>
      </c>
      <c r="F130" s="2" t="n">
        <v>11</v>
      </c>
      <c r="G130" s="2" t="s">
        <v>147</v>
      </c>
      <c r="H130" s="3" t="s">
        <v>148</v>
      </c>
      <c r="I130" s="10" t="n">
        <v>0</v>
      </c>
      <c r="J130" s="11" t="n">
        <f aca="false">I130/1000</f>
        <v>0</v>
      </c>
      <c r="K130" s="10" t="n">
        <v>0</v>
      </c>
      <c r="L130" s="12" t="n">
        <f aca="false">K130/1000</f>
        <v>0</v>
      </c>
      <c r="M130" s="13" t="n">
        <f aca="false">IF(R130=0,0,I130/R130)</f>
        <v>0</v>
      </c>
      <c r="N130" s="10" t="n">
        <v>229249</v>
      </c>
      <c r="O130" s="11" t="n">
        <f aca="false">N130/1000</f>
        <v>229.249</v>
      </c>
      <c r="P130" s="10" t="n">
        <v>7037</v>
      </c>
      <c r="Q130" s="12" t="n">
        <f aca="false">P130/1000</f>
        <v>7.037</v>
      </c>
      <c r="R130" s="10" t="n">
        <v>5905816</v>
      </c>
      <c r="S130" s="10" t="n">
        <v>11049</v>
      </c>
    </row>
    <row r="131" customFormat="false" ht="15" hidden="false" customHeight="false" outlineLevel="0" collapsed="false">
      <c r="A131" s="3" t="s">
        <v>95</v>
      </c>
      <c r="B131" s="2" t="s">
        <v>96</v>
      </c>
      <c r="C131" s="2" t="s">
        <v>1534</v>
      </c>
      <c r="D131" s="2" t="n">
        <v>2020</v>
      </c>
      <c r="E131" s="2" t="n">
        <v>12</v>
      </c>
      <c r="F131" s="2" t="n">
        <v>1</v>
      </c>
      <c r="G131" s="2" t="s">
        <v>97</v>
      </c>
      <c r="H131" s="3" t="s">
        <v>98</v>
      </c>
      <c r="I131" s="10" t="n">
        <v>3721772</v>
      </c>
      <c r="J131" s="11" t="n">
        <f aca="false">I131/1000</f>
        <v>3721.772</v>
      </c>
      <c r="K131" s="10" t="n">
        <v>5540</v>
      </c>
      <c r="L131" s="12" t="n">
        <f aca="false">K131/1000</f>
        <v>5.54</v>
      </c>
      <c r="M131" s="13" t="n">
        <f aca="false">IF(R131=0,0,I131/R131)</f>
        <v>0.58585699900373</v>
      </c>
      <c r="N131" s="10" t="n">
        <v>686889</v>
      </c>
      <c r="O131" s="11" t="n">
        <f aca="false">N131/1000</f>
        <v>686.889</v>
      </c>
      <c r="P131" s="10" t="n">
        <v>5447</v>
      </c>
      <c r="Q131" s="12" t="n">
        <f aca="false">P131/1000</f>
        <v>5.447</v>
      </c>
      <c r="R131" s="10" t="n">
        <v>6352697</v>
      </c>
      <c r="S131" s="10" t="n">
        <v>10523</v>
      </c>
    </row>
    <row r="132" customFormat="false" ht="15" hidden="false" customHeight="false" outlineLevel="0" collapsed="false">
      <c r="A132" s="3" t="s">
        <v>95</v>
      </c>
      <c r="B132" s="2" t="s">
        <v>96</v>
      </c>
      <c r="C132" s="2" t="s">
        <v>1534</v>
      </c>
      <c r="D132" s="2" t="n">
        <v>2020</v>
      </c>
      <c r="E132" s="2" t="n">
        <v>12</v>
      </c>
      <c r="F132" s="2" t="n">
        <v>2</v>
      </c>
      <c r="G132" s="2" t="s">
        <v>102</v>
      </c>
      <c r="H132" s="3" t="s">
        <v>103</v>
      </c>
      <c r="I132" s="10" t="n">
        <v>1565791</v>
      </c>
      <c r="J132" s="11" t="n">
        <f aca="false">I132/1000</f>
        <v>1565.791</v>
      </c>
      <c r="K132" s="10" t="n">
        <v>2731</v>
      </c>
      <c r="L132" s="12" t="n">
        <f aca="false">K132/1000</f>
        <v>2.731</v>
      </c>
      <c r="M132" s="13" t="n">
        <f aca="false">IF(R132=0,0,I132/R132)</f>
        <v>0.246476575224664</v>
      </c>
      <c r="N132" s="10" t="n">
        <v>9528</v>
      </c>
      <c r="O132" s="11" t="n">
        <f aca="false">N132/1000</f>
        <v>9.528</v>
      </c>
      <c r="P132" s="10" t="n">
        <v>41</v>
      </c>
      <c r="Q132" s="12" t="n">
        <f aca="false">P132/1000</f>
        <v>0.041</v>
      </c>
      <c r="R132" s="10" t="n">
        <v>6352697</v>
      </c>
      <c r="S132" s="10" t="n">
        <v>10523</v>
      </c>
    </row>
    <row r="133" customFormat="false" ht="15" hidden="false" customHeight="false" outlineLevel="0" collapsed="false">
      <c r="A133" s="3" t="s">
        <v>95</v>
      </c>
      <c r="B133" s="2" t="s">
        <v>96</v>
      </c>
      <c r="C133" s="2" t="s">
        <v>1534</v>
      </c>
      <c r="D133" s="2" t="n">
        <v>2020</v>
      </c>
      <c r="E133" s="2" t="n">
        <v>12</v>
      </c>
      <c r="F133" s="2" t="n">
        <v>3</v>
      </c>
      <c r="G133" s="2" t="s">
        <v>107</v>
      </c>
      <c r="H133" s="3" t="s">
        <v>108</v>
      </c>
      <c r="I133" s="10" t="n">
        <v>957328</v>
      </c>
      <c r="J133" s="11" t="n">
        <f aca="false">I133/1000</f>
        <v>957.328</v>
      </c>
      <c r="K133" s="10" t="n">
        <v>2075</v>
      </c>
      <c r="L133" s="12" t="n">
        <f aca="false">K133/1000</f>
        <v>2.075</v>
      </c>
      <c r="M133" s="13" t="n">
        <f aca="false">IF(R133=0,0,I133/R133)</f>
        <v>0.150696310559122</v>
      </c>
      <c r="N133" s="10" t="n">
        <v>1022380</v>
      </c>
      <c r="O133" s="11" t="n">
        <f aca="false">N133/1000</f>
        <v>1022.38</v>
      </c>
      <c r="P133" s="10" t="n">
        <v>1161</v>
      </c>
      <c r="Q133" s="12" t="n">
        <f aca="false">P133/1000</f>
        <v>1.161</v>
      </c>
      <c r="R133" s="10" t="n">
        <v>6352697</v>
      </c>
      <c r="S133" s="10" t="n">
        <v>10523</v>
      </c>
    </row>
    <row r="134" customFormat="false" ht="15" hidden="false" customHeight="false" outlineLevel="0" collapsed="false">
      <c r="A134" s="3" t="s">
        <v>95</v>
      </c>
      <c r="B134" s="2" t="s">
        <v>96</v>
      </c>
      <c r="C134" s="2" t="s">
        <v>1534</v>
      </c>
      <c r="D134" s="2" t="n">
        <v>2020</v>
      </c>
      <c r="E134" s="2" t="n">
        <v>12</v>
      </c>
      <c r="F134" s="2" t="n">
        <v>4</v>
      </c>
      <c r="G134" s="2" t="s">
        <v>112</v>
      </c>
      <c r="H134" s="3" t="s">
        <v>113</v>
      </c>
      <c r="I134" s="10" t="n">
        <v>103687</v>
      </c>
      <c r="J134" s="11" t="n">
        <f aca="false">I134/1000</f>
        <v>103.687</v>
      </c>
      <c r="K134" s="10" t="n">
        <v>97</v>
      </c>
      <c r="L134" s="12" t="n">
        <f aca="false">K134/1000</f>
        <v>0.097</v>
      </c>
      <c r="M134" s="13" t="n">
        <f aca="false">IF(R134=0,0,I134/R134)</f>
        <v>0.0163217291805354</v>
      </c>
      <c r="N134" s="10" t="n">
        <v>0</v>
      </c>
      <c r="O134" s="11" t="n">
        <f aca="false">N134/1000</f>
        <v>0</v>
      </c>
      <c r="P134" s="10" t="n">
        <v>0</v>
      </c>
      <c r="Q134" s="12" t="n">
        <f aca="false">P134/1000</f>
        <v>0</v>
      </c>
      <c r="R134" s="10" t="n">
        <v>6352697</v>
      </c>
      <c r="S134" s="10" t="n">
        <v>10523</v>
      </c>
    </row>
    <row r="135" customFormat="false" ht="15" hidden="false" customHeight="false" outlineLevel="0" collapsed="false">
      <c r="A135" s="3" t="s">
        <v>95</v>
      </c>
      <c r="B135" s="2" t="s">
        <v>96</v>
      </c>
      <c r="C135" s="2" t="s">
        <v>1534</v>
      </c>
      <c r="D135" s="2" t="n">
        <v>2020</v>
      </c>
      <c r="E135" s="2" t="n">
        <v>12</v>
      </c>
      <c r="F135" s="2" t="n">
        <v>5</v>
      </c>
      <c r="G135" s="2" t="s">
        <v>132</v>
      </c>
      <c r="H135" s="3" t="s">
        <v>133</v>
      </c>
      <c r="I135" s="10" t="n">
        <v>3736</v>
      </c>
      <c r="J135" s="11" t="n">
        <f aca="false">I135/1000</f>
        <v>3.736</v>
      </c>
      <c r="K135" s="10" t="n">
        <v>80</v>
      </c>
      <c r="L135" s="12" t="n">
        <f aca="false">K135/1000</f>
        <v>0.08</v>
      </c>
      <c r="M135" s="13" t="n">
        <f aca="false">IF(R135=0,0,I135/R135)</f>
        <v>0.000588096677678787</v>
      </c>
      <c r="N135" s="10" t="n">
        <v>2081</v>
      </c>
      <c r="O135" s="11" t="n">
        <f aca="false">N135/1000</f>
        <v>2.081</v>
      </c>
      <c r="P135" s="10" t="n">
        <v>38</v>
      </c>
      <c r="Q135" s="12" t="n">
        <f aca="false">P135/1000</f>
        <v>0.038</v>
      </c>
      <c r="R135" s="10" t="n">
        <v>6352697</v>
      </c>
      <c r="S135" s="10" t="n">
        <v>10523</v>
      </c>
    </row>
    <row r="136" customFormat="false" ht="15" hidden="false" customHeight="false" outlineLevel="0" collapsed="false">
      <c r="A136" s="3" t="s">
        <v>95</v>
      </c>
      <c r="B136" s="2" t="s">
        <v>96</v>
      </c>
      <c r="C136" s="2" t="s">
        <v>1534</v>
      </c>
      <c r="D136" s="2" t="n">
        <v>2020</v>
      </c>
      <c r="E136" s="2" t="n">
        <v>12</v>
      </c>
      <c r="F136" s="2" t="n">
        <v>6</v>
      </c>
      <c r="G136" s="2" t="s">
        <v>152</v>
      </c>
      <c r="H136" s="3" t="s">
        <v>153</v>
      </c>
      <c r="I136" s="10" t="n">
        <v>302</v>
      </c>
      <c r="J136" s="11" t="n">
        <f aca="false">I136/1000</f>
        <v>0.302</v>
      </c>
      <c r="K136" s="10" t="n">
        <v>0</v>
      </c>
      <c r="L136" s="12" t="n">
        <f aca="false">K136/1000</f>
        <v>0</v>
      </c>
      <c r="M136" s="13" t="n">
        <f aca="false">IF(R136=0,0,I136/R136)</f>
        <v>4.75388642020861E-005</v>
      </c>
      <c r="N136" s="10" t="n">
        <v>0</v>
      </c>
      <c r="O136" s="11" t="n">
        <f aca="false">N136/1000</f>
        <v>0</v>
      </c>
      <c r="P136" s="10" t="n">
        <v>0</v>
      </c>
      <c r="Q136" s="12" t="n">
        <f aca="false">P136/1000</f>
        <v>0</v>
      </c>
      <c r="R136" s="10" t="n">
        <v>6352697</v>
      </c>
      <c r="S136" s="10" t="n">
        <v>10523</v>
      </c>
    </row>
    <row r="137" customFormat="false" ht="15" hidden="false" customHeight="false" outlineLevel="0" collapsed="false">
      <c r="A137" s="3" t="s">
        <v>95</v>
      </c>
      <c r="B137" s="2" t="s">
        <v>96</v>
      </c>
      <c r="C137" s="2" t="s">
        <v>1534</v>
      </c>
      <c r="D137" s="2" t="n">
        <v>2020</v>
      </c>
      <c r="E137" s="2" t="n">
        <v>12</v>
      </c>
      <c r="F137" s="2" t="n">
        <v>7</v>
      </c>
      <c r="G137" s="2" t="s">
        <v>147</v>
      </c>
      <c r="H137" s="3" t="s">
        <v>148</v>
      </c>
      <c r="I137" s="10" t="n">
        <v>81</v>
      </c>
      <c r="J137" s="11" t="n">
        <f aca="false">I137/1000</f>
        <v>0.081</v>
      </c>
      <c r="K137" s="10" t="n">
        <v>0</v>
      </c>
      <c r="L137" s="12" t="n">
        <f aca="false">K137/1000</f>
        <v>0</v>
      </c>
      <c r="M137" s="13" t="n">
        <f aca="false">IF(R137=0,0,I137/R137)</f>
        <v>1.27504900674469E-005</v>
      </c>
      <c r="N137" s="10" t="n">
        <v>324812</v>
      </c>
      <c r="O137" s="11" t="n">
        <f aca="false">N137/1000</f>
        <v>324.812</v>
      </c>
      <c r="P137" s="10" t="n">
        <v>456</v>
      </c>
      <c r="Q137" s="12" t="n">
        <f aca="false">P137/1000</f>
        <v>0.456</v>
      </c>
      <c r="R137" s="10" t="n">
        <v>6352697</v>
      </c>
      <c r="S137" s="10" t="n">
        <v>10523</v>
      </c>
    </row>
    <row r="138" customFormat="false" ht="15" hidden="false" customHeight="false" outlineLevel="0" collapsed="false">
      <c r="A138" s="3" t="s">
        <v>95</v>
      </c>
      <c r="B138" s="2" t="s">
        <v>96</v>
      </c>
      <c r="C138" s="2" t="s">
        <v>1534</v>
      </c>
      <c r="D138" s="2" t="n">
        <v>2020</v>
      </c>
      <c r="E138" s="2" t="n">
        <v>12</v>
      </c>
      <c r="F138" s="2" t="n">
        <v>8</v>
      </c>
      <c r="G138" s="2" t="s">
        <v>142</v>
      </c>
      <c r="H138" s="3" t="s">
        <v>143</v>
      </c>
      <c r="I138" s="10" t="n">
        <v>0</v>
      </c>
      <c r="J138" s="11" t="n">
        <f aca="false">I138/1000</f>
        <v>0</v>
      </c>
      <c r="K138" s="10" t="n">
        <v>0</v>
      </c>
      <c r="L138" s="12" t="n">
        <f aca="false">K138/1000</f>
        <v>0</v>
      </c>
      <c r="M138" s="13" t="n">
        <f aca="false">IF(R138=0,0,I138/R138)</f>
        <v>0</v>
      </c>
      <c r="N138" s="10" t="n">
        <v>122594</v>
      </c>
      <c r="O138" s="11" t="n">
        <f aca="false">N138/1000</f>
        <v>122.594</v>
      </c>
      <c r="P138" s="10" t="n">
        <v>1766</v>
      </c>
      <c r="Q138" s="12" t="n">
        <f aca="false">P138/1000</f>
        <v>1.766</v>
      </c>
      <c r="R138" s="10" t="n">
        <v>6352697</v>
      </c>
      <c r="S138" s="10" t="n">
        <v>10523</v>
      </c>
    </row>
    <row r="139" customFormat="false" ht="15" hidden="false" customHeight="false" outlineLevel="0" collapsed="false">
      <c r="A139" s="3" t="s">
        <v>95</v>
      </c>
      <c r="B139" s="2" t="s">
        <v>96</v>
      </c>
      <c r="C139" s="2" t="s">
        <v>1534</v>
      </c>
      <c r="D139" s="2" t="n">
        <v>2020</v>
      </c>
      <c r="E139" s="2" t="n">
        <v>12</v>
      </c>
      <c r="F139" s="2" t="n">
        <v>9</v>
      </c>
      <c r="G139" s="2" t="s">
        <v>162</v>
      </c>
      <c r="H139" s="3" t="s">
        <v>163</v>
      </c>
      <c r="I139" s="10" t="n">
        <v>0</v>
      </c>
      <c r="J139" s="11" t="n">
        <f aca="false">I139/1000</f>
        <v>0</v>
      </c>
      <c r="K139" s="10" t="n">
        <v>0</v>
      </c>
      <c r="L139" s="12" t="n">
        <f aca="false">K139/1000</f>
        <v>0</v>
      </c>
      <c r="M139" s="13" t="n">
        <f aca="false">IF(R139=0,0,I139/R139)</f>
        <v>0</v>
      </c>
      <c r="N139" s="10" t="n">
        <v>28894</v>
      </c>
      <c r="O139" s="11" t="n">
        <f aca="false">N139/1000</f>
        <v>28.894</v>
      </c>
      <c r="P139" s="10" t="n">
        <v>144</v>
      </c>
      <c r="Q139" s="12" t="n">
        <f aca="false">P139/1000</f>
        <v>0.144</v>
      </c>
      <c r="R139" s="10" t="n">
        <v>6352697</v>
      </c>
      <c r="S139" s="10" t="n">
        <v>10523</v>
      </c>
    </row>
    <row r="140" customFormat="false" ht="15" hidden="false" customHeight="false" outlineLevel="0" collapsed="false">
      <c r="A140" s="3" t="s">
        <v>95</v>
      </c>
      <c r="B140" s="2" t="s">
        <v>96</v>
      </c>
      <c r="C140" s="2" t="s">
        <v>1535</v>
      </c>
      <c r="D140" s="2" t="n">
        <v>2021</v>
      </c>
      <c r="E140" s="2" t="n">
        <v>1</v>
      </c>
      <c r="F140" s="2" t="n">
        <v>1</v>
      </c>
      <c r="G140" s="2" t="s">
        <v>97</v>
      </c>
      <c r="H140" s="3" t="s">
        <v>98</v>
      </c>
      <c r="I140" s="10" t="n">
        <v>2320195</v>
      </c>
      <c r="J140" s="11" t="n">
        <f aca="false">I140/1000</f>
        <v>2320.195</v>
      </c>
      <c r="K140" s="10" t="n">
        <v>2725</v>
      </c>
      <c r="L140" s="12" t="n">
        <f aca="false">K140/1000</f>
        <v>2.725</v>
      </c>
      <c r="M140" s="13" t="n">
        <f aca="false">IF(R140=0,0,I140/R140)</f>
        <v>0.566650441962409</v>
      </c>
      <c r="N140" s="10" t="n">
        <v>297074</v>
      </c>
      <c r="O140" s="11" t="n">
        <f aca="false">N140/1000</f>
        <v>297.074</v>
      </c>
      <c r="P140" s="10" t="n">
        <v>4913</v>
      </c>
      <c r="Q140" s="12" t="n">
        <f aca="false">P140/1000</f>
        <v>4.913</v>
      </c>
      <c r="R140" s="10" t="n">
        <v>4094579</v>
      </c>
      <c r="S140" s="10" t="n">
        <v>5663</v>
      </c>
    </row>
    <row r="141" customFormat="false" ht="15" hidden="false" customHeight="false" outlineLevel="0" collapsed="false">
      <c r="A141" s="3" t="s">
        <v>95</v>
      </c>
      <c r="B141" s="2" t="s">
        <v>96</v>
      </c>
      <c r="C141" s="2" t="s">
        <v>1535</v>
      </c>
      <c r="D141" s="2" t="n">
        <v>2021</v>
      </c>
      <c r="E141" s="2" t="n">
        <v>1</v>
      </c>
      <c r="F141" s="2" t="n">
        <v>2</v>
      </c>
      <c r="G141" s="2" t="s">
        <v>102</v>
      </c>
      <c r="H141" s="3" t="s">
        <v>103</v>
      </c>
      <c r="I141" s="10" t="n">
        <v>940634</v>
      </c>
      <c r="J141" s="11" t="n">
        <f aca="false">I141/1000</f>
        <v>940.634</v>
      </c>
      <c r="K141" s="10" t="n">
        <v>1551</v>
      </c>
      <c r="L141" s="12" t="n">
        <f aca="false">K141/1000</f>
        <v>1.551</v>
      </c>
      <c r="M141" s="13" t="n">
        <f aca="false">IF(R141=0,0,I141/R141)</f>
        <v>0.229726670312137</v>
      </c>
      <c r="N141" s="10" t="n">
        <v>108278</v>
      </c>
      <c r="O141" s="11" t="n">
        <f aca="false">N141/1000</f>
        <v>108.278</v>
      </c>
      <c r="P141" s="10" t="n">
        <v>1303</v>
      </c>
      <c r="Q141" s="12" t="n">
        <f aca="false">P141/1000</f>
        <v>1.303</v>
      </c>
      <c r="R141" s="10" t="n">
        <v>4094579</v>
      </c>
      <c r="S141" s="10" t="n">
        <v>5663</v>
      </c>
    </row>
    <row r="142" customFormat="false" ht="15" hidden="false" customHeight="false" outlineLevel="0" collapsed="false">
      <c r="A142" s="3" t="s">
        <v>95</v>
      </c>
      <c r="B142" s="2" t="s">
        <v>96</v>
      </c>
      <c r="C142" s="2" t="s">
        <v>1535</v>
      </c>
      <c r="D142" s="2" t="n">
        <v>2021</v>
      </c>
      <c r="E142" s="2" t="n">
        <v>1</v>
      </c>
      <c r="F142" s="2" t="n">
        <v>3</v>
      </c>
      <c r="G142" s="2" t="s">
        <v>107</v>
      </c>
      <c r="H142" s="3" t="s">
        <v>108</v>
      </c>
      <c r="I142" s="10" t="n">
        <v>821026</v>
      </c>
      <c r="J142" s="11" t="n">
        <f aca="false">I142/1000</f>
        <v>821.026</v>
      </c>
      <c r="K142" s="10" t="n">
        <v>1319</v>
      </c>
      <c r="L142" s="12" t="n">
        <f aca="false">K142/1000</f>
        <v>1.319</v>
      </c>
      <c r="M142" s="13" t="n">
        <f aca="false">IF(R142=0,0,I142/R142)</f>
        <v>0.200515364339044</v>
      </c>
      <c r="N142" s="10" t="n">
        <v>553172</v>
      </c>
      <c r="O142" s="11" t="n">
        <f aca="false">N142/1000</f>
        <v>553.172</v>
      </c>
      <c r="P142" s="10" t="n">
        <v>1274</v>
      </c>
      <c r="Q142" s="12" t="n">
        <f aca="false">P142/1000</f>
        <v>1.274</v>
      </c>
      <c r="R142" s="10" t="n">
        <v>4094579</v>
      </c>
      <c r="S142" s="10" t="n">
        <v>5663</v>
      </c>
    </row>
    <row r="143" customFormat="false" ht="15" hidden="false" customHeight="false" outlineLevel="0" collapsed="false">
      <c r="A143" s="3" t="s">
        <v>95</v>
      </c>
      <c r="B143" s="2" t="s">
        <v>96</v>
      </c>
      <c r="C143" s="2" t="s">
        <v>1535</v>
      </c>
      <c r="D143" s="2" t="n">
        <v>2021</v>
      </c>
      <c r="E143" s="2" t="n">
        <v>1</v>
      </c>
      <c r="F143" s="2" t="n">
        <v>4</v>
      </c>
      <c r="G143" s="2" t="s">
        <v>252</v>
      </c>
      <c r="H143" s="3" t="s">
        <v>253</v>
      </c>
      <c r="I143" s="10" t="n">
        <v>4596</v>
      </c>
      <c r="J143" s="11" t="n">
        <f aca="false">I143/1000</f>
        <v>4.596</v>
      </c>
      <c r="K143" s="10" t="n">
        <v>1</v>
      </c>
      <c r="L143" s="12" t="n">
        <f aca="false">K143/1000</f>
        <v>0.001</v>
      </c>
      <c r="M143" s="13" t="n">
        <f aca="false">IF(R143=0,0,I143/R143)</f>
        <v>0.00112245972052316</v>
      </c>
      <c r="N143" s="10" t="n">
        <v>0</v>
      </c>
      <c r="O143" s="11" t="n">
        <f aca="false">N143/1000</f>
        <v>0</v>
      </c>
      <c r="P143" s="10" t="n">
        <v>0</v>
      </c>
      <c r="Q143" s="12" t="n">
        <f aca="false">P143/1000</f>
        <v>0</v>
      </c>
      <c r="R143" s="10" t="n">
        <v>4094579</v>
      </c>
      <c r="S143" s="10" t="n">
        <v>5663</v>
      </c>
    </row>
    <row r="144" customFormat="false" ht="15" hidden="false" customHeight="false" outlineLevel="0" collapsed="false">
      <c r="A144" s="3" t="s">
        <v>95</v>
      </c>
      <c r="B144" s="2" t="s">
        <v>96</v>
      </c>
      <c r="C144" s="2" t="s">
        <v>1535</v>
      </c>
      <c r="D144" s="2" t="n">
        <v>2021</v>
      </c>
      <c r="E144" s="2" t="n">
        <v>1</v>
      </c>
      <c r="F144" s="2" t="n">
        <v>5</v>
      </c>
      <c r="G144" s="2" t="s">
        <v>132</v>
      </c>
      <c r="H144" s="3" t="s">
        <v>133</v>
      </c>
      <c r="I144" s="10" t="n">
        <v>3736</v>
      </c>
      <c r="J144" s="11" t="n">
        <f aca="false">I144/1000</f>
        <v>3.736</v>
      </c>
      <c r="K144" s="10" t="n">
        <v>64</v>
      </c>
      <c r="L144" s="12" t="n">
        <f aca="false">K144/1000</f>
        <v>0.064</v>
      </c>
      <c r="M144" s="13" t="n">
        <f aca="false">IF(R144=0,0,I144/R144)</f>
        <v>0.000912425917292107</v>
      </c>
      <c r="N144" s="10" t="n">
        <v>104080</v>
      </c>
      <c r="O144" s="11" t="n">
        <f aca="false">N144/1000</f>
        <v>104.08</v>
      </c>
      <c r="P144" s="10" t="n">
        <v>299</v>
      </c>
      <c r="Q144" s="12" t="n">
        <f aca="false">P144/1000</f>
        <v>0.299</v>
      </c>
      <c r="R144" s="10" t="n">
        <v>4094579</v>
      </c>
      <c r="S144" s="10" t="n">
        <v>5663</v>
      </c>
    </row>
    <row r="145" customFormat="false" ht="15" hidden="false" customHeight="false" outlineLevel="0" collapsed="false">
      <c r="A145" s="3" t="s">
        <v>95</v>
      </c>
      <c r="B145" s="2" t="s">
        <v>96</v>
      </c>
      <c r="C145" s="2" t="s">
        <v>1535</v>
      </c>
      <c r="D145" s="2" t="n">
        <v>2021</v>
      </c>
      <c r="E145" s="2" t="n">
        <v>1</v>
      </c>
      <c r="F145" s="2" t="n">
        <v>6</v>
      </c>
      <c r="G145" s="2" t="s">
        <v>157</v>
      </c>
      <c r="H145" s="3" t="s">
        <v>158</v>
      </c>
      <c r="I145" s="10" t="n">
        <v>3317</v>
      </c>
      <c r="J145" s="11" t="n">
        <f aca="false">I145/1000</f>
        <v>3.317</v>
      </c>
      <c r="K145" s="10" t="n">
        <v>1</v>
      </c>
      <c r="L145" s="12" t="n">
        <f aca="false">K145/1000</f>
        <v>0.001</v>
      </c>
      <c r="M145" s="13" t="n">
        <f aca="false">IF(R145=0,0,I145/R145)</f>
        <v>0.000810095494555118</v>
      </c>
      <c r="N145" s="10" t="n">
        <v>0</v>
      </c>
      <c r="O145" s="11" t="n">
        <f aca="false">N145/1000</f>
        <v>0</v>
      </c>
      <c r="P145" s="10" t="n">
        <v>0</v>
      </c>
      <c r="Q145" s="12" t="n">
        <f aca="false">P145/1000</f>
        <v>0</v>
      </c>
      <c r="R145" s="10" t="n">
        <v>4094579</v>
      </c>
      <c r="S145" s="10" t="n">
        <v>5663</v>
      </c>
    </row>
    <row r="146" customFormat="false" ht="15" hidden="false" customHeight="false" outlineLevel="0" collapsed="false">
      <c r="A146" s="3" t="s">
        <v>95</v>
      </c>
      <c r="B146" s="2" t="s">
        <v>96</v>
      </c>
      <c r="C146" s="2" t="s">
        <v>1535</v>
      </c>
      <c r="D146" s="2" t="n">
        <v>2021</v>
      </c>
      <c r="E146" s="2" t="n">
        <v>1</v>
      </c>
      <c r="F146" s="2" t="n">
        <v>7</v>
      </c>
      <c r="G146" s="2" t="s">
        <v>162</v>
      </c>
      <c r="H146" s="3" t="s">
        <v>163</v>
      </c>
      <c r="I146" s="10" t="n">
        <v>1075</v>
      </c>
      <c r="J146" s="11" t="n">
        <f aca="false">I146/1000</f>
        <v>1.075</v>
      </c>
      <c r="K146" s="10" t="n">
        <v>2</v>
      </c>
      <c r="L146" s="12" t="n">
        <f aca="false">K146/1000</f>
        <v>0.002</v>
      </c>
      <c r="M146" s="13" t="n">
        <f aca="false">IF(R146=0,0,I146/R146)</f>
        <v>0.000262542254038816</v>
      </c>
      <c r="N146" s="10" t="n">
        <v>0</v>
      </c>
      <c r="O146" s="11" t="n">
        <f aca="false">N146/1000</f>
        <v>0</v>
      </c>
      <c r="P146" s="10" t="n">
        <v>0</v>
      </c>
      <c r="Q146" s="12" t="n">
        <f aca="false">P146/1000</f>
        <v>0</v>
      </c>
      <c r="R146" s="10" t="n">
        <v>4094579</v>
      </c>
      <c r="S146" s="10" t="n">
        <v>5663</v>
      </c>
    </row>
    <row r="147" customFormat="false" ht="15" hidden="false" customHeight="false" outlineLevel="0" collapsed="false">
      <c r="A147" s="3" t="s">
        <v>95</v>
      </c>
      <c r="B147" s="2" t="s">
        <v>96</v>
      </c>
      <c r="C147" s="2" t="s">
        <v>1535</v>
      </c>
      <c r="D147" s="2" t="n">
        <v>2021</v>
      </c>
      <c r="E147" s="2" t="n">
        <v>1</v>
      </c>
      <c r="F147" s="2" t="n">
        <v>8</v>
      </c>
      <c r="G147" s="2" t="s">
        <v>142</v>
      </c>
      <c r="H147" s="3" t="s">
        <v>143</v>
      </c>
      <c r="I147" s="10" t="n">
        <v>0</v>
      </c>
      <c r="J147" s="11" t="n">
        <f aca="false">I147/1000</f>
        <v>0</v>
      </c>
      <c r="K147" s="10" t="n">
        <v>0</v>
      </c>
      <c r="L147" s="12" t="n">
        <f aca="false">K147/1000</f>
        <v>0</v>
      </c>
      <c r="M147" s="13" t="n">
        <f aca="false">IF(R147=0,0,I147/R147)</f>
        <v>0</v>
      </c>
      <c r="N147" s="10" t="n">
        <v>39027</v>
      </c>
      <c r="O147" s="11" t="n">
        <f aca="false">N147/1000</f>
        <v>39.027</v>
      </c>
      <c r="P147" s="10" t="n">
        <v>315</v>
      </c>
      <c r="Q147" s="12" t="n">
        <f aca="false">P147/1000</f>
        <v>0.315</v>
      </c>
      <c r="R147" s="10" t="n">
        <v>4094579</v>
      </c>
      <c r="S147" s="10" t="n">
        <v>5663</v>
      </c>
    </row>
    <row r="148" customFormat="false" ht="15" hidden="false" customHeight="false" outlineLevel="0" collapsed="false">
      <c r="A148" s="3" t="s">
        <v>95</v>
      </c>
      <c r="B148" s="2" t="s">
        <v>96</v>
      </c>
      <c r="C148" s="2" t="s">
        <v>1535</v>
      </c>
      <c r="D148" s="2" t="n">
        <v>2021</v>
      </c>
      <c r="E148" s="2" t="n">
        <v>1</v>
      </c>
      <c r="F148" s="2" t="n">
        <v>9</v>
      </c>
      <c r="G148" s="2" t="s">
        <v>192</v>
      </c>
      <c r="H148" s="3" t="s">
        <v>193</v>
      </c>
      <c r="I148" s="10" t="n">
        <v>0</v>
      </c>
      <c r="J148" s="11" t="n">
        <f aca="false">I148/1000</f>
        <v>0</v>
      </c>
      <c r="K148" s="10" t="n">
        <v>0</v>
      </c>
      <c r="L148" s="12" t="n">
        <f aca="false">K148/1000</f>
        <v>0</v>
      </c>
      <c r="M148" s="13" t="n">
        <f aca="false">IF(R148=0,0,I148/R148)</f>
        <v>0</v>
      </c>
      <c r="N148" s="10" t="n">
        <v>703235</v>
      </c>
      <c r="O148" s="11" t="n">
        <f aca="false">N148/1000</f>
        <v>703.235</v>
      </c>
      <c r="P148" s="10" t="n">
        <v>3382</v>
      </c>
      <c r="Q148" s="12" t="n">
        <f aca="false">P148/1000</f>
        <v>3.382</v>
      </c>
      <c r="R148" s="10" t="n">
        <v>4094579</v>
      </c>
      <c r="S148" s="10" t="n">
        <v>5663</v>
      </c>
    </row>
    <row r="149" customFormat="false" ht="15" hidden="false" customHeight="false" outlineLevel="0" collapsed="false">
      <c r="A149" s="3" t="s">
        <v>95</v>
      </c>
      <c r="B149" s="2" t="s">
        <v>96</v>
      </c>
      <c r="C149" s="2" t="s">
        <v>1535</v>
      </c>
      <c r="D149" s="2" t="n">
        <v>2021</v>
      </c>
      <c r="E149" s="2" t="n">
        <v>1</v>
      </c>
      <c r="F149" s="2" t="n">
        <v>10</v>
      </c>
      <c r="G149" s="2" t="s">
        <v>147</v>
      </c>
      <c r="H149" s="3" t="s">
        <v>148</v>
      </c>
      <c r="I149" s="10" t="n">
        <v>0</v>
      </c>
      <c r="J149" s="11" t="n">
        <f aca="false">I149/1000</f>
        <v>0</v>
      </c>
      <c r="K149" s="10" t="n">
        <v>0</v>
      </c>
      <c r="L149" s="12" t="n">
        <f aca="false">K149/1000</f>
        <v>0</v>
      </c>
      <c r="M149" s="13" t="n">
        <f aca="false">IF(R149=0,0,I149/R149)</f>
        <v>0</v>
      </c>
      <c r="N149" s="10" t="n">
        <v>125282</v>
      </c>
      <c r="O149" s="11" t="n">
        <f aca="false">N149/1000</f>
        <v>125.282</v>
      </c>
      <c r="P149" s="10" t="n">
        <v>167</v>
      </c>
      <c r="Q149" s="12" t="n">
        <f aca="false">P149/1000</f>
        <v>0.167</v>
      </c>
      <c r="R149" s="10" t="n">
        <v>4094579</v>
      </c>
      <c r="S149" s="10" t="n">
        <v>5663</v>
      </c>
    </row>
    <row r="150" customFormat="false" ht="15" hidden="false" customHeight="false" outlineLevel="0" collapsed="false">
      <c r="A150" s="3" t="s">
        <v>95</v>
      </c>
      <c r="B150" s="2" t="s">
        <v>96</v>
      </c>
      <c r="C150" s="2" t="s">
        <v>1536</v>
      </c>
      <c r="D150" s="2" t="n">
        <v>2021</v>
      </c>
      <c r="E150" s="2" t="n">
        <v>2</v>
      </c>
      <c r="F150" s="2" t="n">
        <v>1</v>
      </c>
      <c r="G150" s="2" t="s">
        <v>97</v>
      </c>
      <c r="H150" s="3" t="s">
        <v>98</v>
      </c>
      <c r="I150" s="10" t="n">
        <v>3917501</v>
      </c>
      <c r="J150" s="11" t="n">
        <f aca="false">I150/1000</f>
        <v>3917.501</v>
      </c>
      <c r="K150" s="10" t="n">
        <v>5082</v>
      </c>
      <c r="L150" s="12" t="n">
        <f aca="false">K150/1000</f>
        <v>5.082</v>
      </c>
      <c r="M150" s="13" t="n">
        <f aca="false">IF(R150=0,0,I150/R150)</f>
        <v>0.601376464794579</v>
      </c>
      <c r="N150" s="10" t="n">
        <v>589787</v>
      </c>
      <c r="O150" s="11" t="n">
        <f aca="false">N150/1000</f>
        <v>589.787</v>
      </c>
      <c r="P150" s="10" t="n">
        <v>4263</v>
      </c>
      <c r="Q150" s="12" t="n">
        <f aca="false">P150/1000</f>
        <v>4.263</v>
      </c>
      <c r="R150" s="10" t="n">
        <v>6514224</v>
      </c>
      <c r="S150" s="10" t="n">
        <v>10350</v>
      </c>
    </row>
    <row r="151" customFormat="false" ht="15" hidden="false" customHeight="false" outlineLevel="0" collapsed="false">
      <c r="A151" s="3" t="s">
        <v>95</v>
      </c>
      <c r="B151" s="2" t="s">
        <v>96</v>
      </c>
      <c r="C151" s="2" t="s">
        <v>1536</v>
      </c>
      <c r="D151" s="2" t="n">
        <v>2021</v>
      </c>
      <c r="E151" s="2" t="n">
        <v>2</v>
      </c>
      <c r="F151" s="2" t="n">
        <v>2</v>
      </c>
      <c r="G151" s="2" t="s">
        <v>102</v>
      </c>
      <c r="H151" s="3" t="s">
        <v>103</v>
      </c>
      <c r="I151" s="10" t="n">
        <v>1572841</v>
      </c>
      <c r="J151" s="11" t="n">
        <f aca="false">I151/1000</f>
        <v>1572.841</v>
      </c>
      <c r="K151" s="10" t="n">
        <v>3284</v>
      </c>
      <c r="L151" s="12" t="n">
        <f aca="false">K151/1000</f>
        <v>3.284</v>
      </c>
      <c r="M151" s="13" t="n">
        <f aca="false">IF(R151=0,0,I151/R151)</f>
        <v>0.241447177745193</v>
      </c>
      <c r="N151" s="10" t="n">
        <v>0</v>
      </c>
      <c r="O151" s="11" t="n">
        <f aca="false">N151/1000</f>
        <v>0</v>
      </c>
      <c r="P151" s="10" t="n">
        <v>0</v>
      </c>
      <c r="Q151" s="12" t="n">
        <f aca="false">P151/1000</f>
        <v>0</v>
      </c>
      <c r="R151" s="10" t="n">
        <v>6514224</v>
      </c>
      <c r="S151" s="10" t="n">
        <v>10350</v>
      </c>
    </row>
    <row r="152" customFormat="false" ht="15" hidden="false" customHeight="false" outlineLevel="0" collapsed="false">
      <c r="A152" s="3" t="s">
        <v>95</v>
      </c>
      <c r="B152" s="2" t="s">
        <v>96</v>
      </c>
      <c r="C152" s="2" t="s">
        <v>1536</v>
      </c>
      <c r="D152" s="2" t="n">
        <v>2021</v>
      </c>
      <c r="E152" s="2" t="n">
        <v>2</v>
      </c>
      <c r="F152" s="2" t="n">
        <v>3</v>
      </c>
      <c r="G152" s="2" t="s">
        <v>107</v>
      </c>
      <c r="H152" s="3" t="s">
        <v>108</v>
      </c>
      <c r="I152" s="10" t="n">
        <v>899715</v>
      </c>
      <c r="J152" s="11" t="n">
        <f aca="false">I152/1000</f>
        <v>899.715</v>
      </c>
      <c r="K152" s="10" t="n">
        <v>1323</v>
      </c>
      <c r="L152" s="12" t="n">
        <f aca="false">K152/1000</f>
        <v>1.323</v>
      </c>
      <c r="M152" s="13" t="n">
        <f aca="false">IF(R152=0,0,I152/R152)</f>
        <v>0.13811545319903</v>
      </c>
      <c r="N152" s="10" t="n">
        <v>603485</v>
      </c>
      <c r="O152" s="11" t="n">
        <f aca="false">N152/1000</f>
        <v>603.485</v>
      </c>
      <c r="P152" s="10" t="n">
        <v>1482</v>
      </c>
      <c r="Q152" s="12" t="n">
        <f aca="false">P152/1000</f>
        <v>1.482</v>
      </c>
      <c r="R152" s="10" t="n">
        <v>6514224</v>
      </c>
      <c r="S152" s="10" t="n">
        <v>10350</v>
      </c>
    </row>
    <row r="153" customFormat="false" ht="15" hidden="false" customHeight="false" outlineLevel="0" collapsed="false">
      <c r="A153" s="3" t="s">
        <v>95</v>
      </c>
      <c r="B153" s="2" t="s">
        <v>96</v>
      </c>
      <c r="C153" s="2" t="s">
        <v>1536</v>
      </c>
      <c r="D153" s="2" t="n">
        <v>2021</v>
      </c>
      <c r="E153" s="2" t="n">
        <v>2</v>
      </c>
      <c r="F153" s="2" t="n">
        <v>4</v>
      </c>
      <c r="G153" s="2" t="s">
        <v>122</v>
      </c>
      <c r="H153" s="3" t="s">
        <v>123</v>
      </c>
      <c r="I153" s="10" t="n">
        <v>91615</v>
      </c>
      <c r="J153" s="11" t="n">
        <f aca="false">I153/1000</f>
        <v>91.615</v>
      </c>
      <c r="K153" s="10" t="n">
        <v>591</v>
      </c>
      <c r="L153" s="12" t="n">
        <f aca="false">K153/1000</f>
        <v>0.591</v>
      </c>
      <c r="M153" s="13" t="n">
        <f aca="false">IF(R153=0,0,I153/R153)</f>
        <v>0.0140638393767239</v>
      </c>
      <c r="N153" s="10" t="n">
        <v>328</v>
      </c>
      <c r="O153" s="11" t="n">
        <f aca="false">N153/1000</f>
        <v>0.328</v>
      </c>
      <c r="P153" s="10" t="n">
        <v>1</v>
      </c>
      <c r="Q153" s="12" t="n">
        <f aca="false">P153/1000</f>
        <v>0.001</v>
      </c>
      <c r="R153" s="10" t="n">
        <v>6514224</v>
      </c>
      <c r="S153" s="10" t="n">
        <v>10350</v>
      </c>
    </row>
    <row r="154" customFormat="false" ht="15" hidden="false" customHeight="false" outlineLevel="0" collapsed="false">
      <c r="A154" s="3" t="s">
        <v>95</v>
      </c>
      <c r="B154" s="2" t="s">
        <v>96</v>
      </c>
      <c r="C154" s="2" t="s">
        <v>1536</v>
      </c>
      <c r="D154" s="2" t="n">
        <v>2021</v>
      </c>
      <c r="E154" s="2" t="n">
        <v>2</v>
      </c>
      <c r="F154" s="2" t="n">
        <v>5</v>
      </c>
      <c r="G154" s="2" t="s">
        <v>117</v>
      </c>
      <c r="H154" s="3" t="s">
        <v>118</v>
      </c>
      <c r="I154" s="10" t="n">
        <v>25557</v>
      </c>
      <c r="J154" s="11" t="n">
        <f aca="false">I154/1000</f>
        <v>25.557</v>
      </c>
      <c r="K154" s="10" t="n">
        <v>38</v>
      </c>
      <c r="L154" s="12" t="n">
        <f aca="false">K154/1000</f>
        <v>0.038</v>
      </c>
      <c r="M154" s="13" t="n">
        <f aca="false">IF(R154=0,0,I154/R154)</f>
        <v>0.00392326085194491</v>
      </c>
      <c r="N154" s="10" t="n">
        <v>0</v>
      </c>
      <c r="O154" s="11" t="n">
        <f aca="false">N154/1000</f>
        <v>0</v>
      </c>
      <c r="P154" s="10" t="n">
        <v>0</v>
      </c>
      <c r="Q154" s="12" t="n">
        <f aca="false">P154/1000</f>
        <v>0</v>
      </c>
      <c r="R154" s="10" t="n">
        <v>6514224</v>
      </c>
      <c r="S154" s="10" t="n">
        <v>10350</v>
      </c>
    </row>
    <row r="155" customFormat="false" ht="15" hidden="false" customHeight="false" outlineLevel="0" collapsed="false">
      <c r="A155" s="3" t="s">
        <v>95</v>
      </c>
      <c r="B155" s="2" t="s">
        <v>96</v>
      </c>
      <c r="C155" s="2" t="s">
        <v>1536</v>
      </c>
      <c r="D155" s="2" t="n">
        <v>2021</v>
      </c>
      <c r="E155" s="2" t="n">
        <v>2</v>
      </c>
      <c r="F155" s="2" t="n">
        <v>6</v>
      </c>
      <c r="G155" s="2" t="s">
        <v>162</v>
      </c>
      <c r="H155" s="3" t="s">
        <v>163</v>
      </c>
      <c r="I155" s="10" t="n">
        <v>6303</v>
      </c>
      <c r="J155" s="11" t="n">
        <f aca="false">I155/1000</f>
        <v>6.303</v>
      </c>
      <c r="K155" s="10" t="n">
        <v>31</v>
      </c>
      <c r="L155" s="12" t="n">
        <f aca="false">K155/1000</f>
        <v>0.031</v>
      </c>
      <c r="M155" s="13" t="n">
        <f aca="false">IF(R155=0,0,I155/R155)</f>
        <v>0.000967574955973267</v>
      </c>
      <c r="N155" s="10" t="n">
        <v>0</v>
      </c>
      <c r="O155" s="11" t="n">
        <f aca="false">N155/1000</f>
        <v>0</v>
      </c>
      <c r="P155" s="10" t="n">
        <v>0</v>
      </c>
      <c r="Q155" s="12" t="n">
        <f aca="false">P155/1000</f>
        <v>0</v>
      </c>
      <c r="R155" s="10" t="n">
        <v>6514224</v>
      </c>
      <c r="S155" s="10" t="n">
        <v>10350</v>
      </c>
    </row>
    <row r="156" customFormat="false" ht="15" hidden="false" customHeight="false" outlineLevel="0" collapsed="false">
      <c r="A156" s="3" t="s">
        <v>95</v>
      </c>
      <c r="B156" s="2" t="s">
        <v>96</v>
      </c>
      <c r="C156" s="2" t="s">
        <v>1536</v>
      </c>
      <c r="D156" s="2" t="n">
        <v>2021</v>
      </c>
      <c r="E156" s="2" t="n">
        <v>2</v>
      </c>
      <c r="F156" s="2" t="n">
        <v>7</v>
      </c>
      <c r="G156" s="2" t="s">
        <v>243</v>
      </c>
      <c r="H156" s="3" t="s">
        <v>244</v>
      </c>
      <c r="I156" s="10" t="n">
        <v>525</v>
      </c>
      <c r="J156" s="11" t="n">
        <f aca="false">I156/1000</f>
        <v>0.525</v>
      </c>
      <c r="K156" s="10" t="n">
        <v>1</v>
      </c>
      <c r="L156" s="12" t="n">
        <f aca="false">K156/1000</f>
        <v>0.001</v>
      </c>
      <c r="M156" s="13" t="n">
        <f aca="false">IF(R156=0,0,I156/R156)</f>
        <v>8.05928687745463E-005</v>
      </c>
      <c r="N156" s="10" t="n">
        <v>0</v>
      </c>
      <c r="O156" s="11" t="n">
        <f aca="false">N156/1000</f>
        <v>0</v>
      </c>
      <c r="P156" s="10" t="n">
        <v>0</v>
      </c>
      <c r="Q156" s="12" t="n">
        <f aca="false">P156/1000</f>
        <v>0</v>
      </c>
      <c r="R156" s="10" t="n">
        <v>6514224</v>
      </c>
      <c r="S156" s="10" t="n">
        <v>10350</v>
      </c>
    </row>
    <row r="157" customFormat="false" ht="15" hidden="false" customHeight="false" outlineLevel="0" collapsed="false">
      <c r="A157" s="3" t="s">
        <v>95</v>
      </c>
      <c r="B157" s="2" t="s">
        <v>96</v>
      </c>
      <c r="C157" s="2" t="s">
        <v>1536</v>
      </c>
      <c r="D157" s="2" t="n">
        <v>2021</v>
      </c>
      <c r="E157" s="2" t="n">
        <v>2</v>
      </c>
      <c r="F157" s="2" t="n">
        <v>8</v>
      </c>
      <c r="G157" s="2" t="s">
        <v>142</v>
      </c>
      <c r="H157" s="3" t="s">
        <v>143</v>
      </c>
      <c r="I157" s="10" t="n">
        <v>167</v>
      </c>
      <c r="J157" s="11" t="n">
        <f aca="false">I157/1000</f>
        <v>0.167</v>
      </c>
      <c r="K157" s="10" t="n">
        <v>0</v>
      </c>
      <c r="L157" s="12" t="n">
        <f aca="false">K157/1000</f>
        <v>0</v>
      </c>
      <c r="M157" s="13" t="n">
        <f aca="false">IF(R157=0,0,I157/R157)</f>
        <v>2.56362077816176E-005</v>
      </c>
      <c r="N157" s="10" t="n">
        <v>0</v>
      </c>
      <c r="O157" s="11" t="n">
        <f aca="false">N157/1000</f>
        <v>0</v>
      </c>
      <c r="P157" s="10" t="n">
        <v>0</v>
      </c>
      <c r="Q157" s="12" t="n">
        <f aca="false">P157/1000</f>
        <v>0</v>
      </c>
      <c r="R157" s="10" t="n">
        <v>6514224</v>
      </c>
      <c r="S157" s="10" t="n">
        <v>10350</v>
      </c>
    </row>
    <row r="158" customFormat="false" ht="15" hidden="false" customHeight="false" outlineLevel="0" collapsed="false">
      <c r="A158" s="3" t="s">
        <v>95</v>
      </c>
      <c r="B158" s="2" t="s">
        <v>96</v>
      </c>
      <c r="C158" s="2" t="s">
        <v>1536</v>
      </c>
      <c r="D158" s="2" t="n">
        <v>2021</v>
      </c>
      <c r="E158" s="2" t="n">
        <v>2</v>
      </c>
      <c r="F158" s="2" t="n">
        <v>9</v>
      </c>
      <c r="G158" s="2" t="s">
        <v>137</v>
      </c>
      <c r="H158" s="3" t="s">
        <v>138</v>
      </c>
      <c r="I158" s="10" t="n">
        <v>0</v>
      </c>
      <c r="J158" s="11" t="n">
        <f aca="false">I158/1000</f>
        <v>0</v>
      </c>
      <c r="K158" s="10" t="n">
        <v>0</v>
      </c>
      <c r="L158" s="12" t="n">
        <f aca="false">K158/1000</f>
        <v>0</v>
      </c>
      <c r="M158" s="13" t="n">
        <f aca="false">IF(R158=0,0,I158/R158)</f>
        <v>0</v>
      </c>
      <c r="N158" s="10" t="n">
        <v>84462</v>
      </c>
      <c r="O158" s="11" t="n">
        <f aca="false">N158/1000</f>
        <v>84.462</v>
      </c>
      <c r="P158" s="10" t="n">
        <v>425</v>
      </c>
      <c r="Q158" s="12" t="n">
        <f aca="false">P158/1000</f>
        <v>0.425</v>
      </c>
      <c r="R158" s="10" t="n">
        <v>6514224</v>
      </c>
      <c r="S158" s="10" t="n">
        <v>10350</v>
      </c>
    </row>
    <row r="159" customFormat="false" ht="15" hidden="false" customHeight="false" outlineLevel="0" collapsed="false">
      <c r="A159" s="3" t="s">
        <v>95</v>
      </c>
      <c r="B159" s="2" t="s">
        <v>96</v>
      </c>
      <c r="C159" s="2" t="s">
        <v>1536</v>
      </c>
      <c r="D159" s="2" t="n">
        <v>2021</v>
      </c>
      <c r="E159" s="2" t="n">
        <v>2</v>
      </c>
      <c r="F159" s="2" t="n">
        <v>10</v>
      </c>
      <c r="G159" s="2" t="s">
        <v>192</v>
      </c>
      <c r="H159" s="3" t="s">
        <v>193</v>
      </c>
      <c r="I159" s="10" t="n">
        <v>0</v>
      </c>
      <c r="J159" s="11" t="n">
        <f aca="false">I159/1000</f>
        <v>0</v>
      </c>
      <c r="K159" s="10" t="n">
        <v>0</v>
      </c>
      <c r="L159" s="12" t="n">
        <f aca="false">K159/1000</f>
        <v>0</v>
      </c>
      <c r="M159" s="13" t="n">
        <f aca="false">IF(R159=0,0,I159/R159)</f>
        <v>0</v>
      </c>
      <c r="N159" s="10" t="n">
        <v>254611</v>
      </c>
      <c r="O159" s="11" t="n">
        <f aca="false">N159/1000</f>
        <v>254.611</v>
      </c>
      <c r="P159" s="10" t="n">
        <v>1243</v>
      </c>
      <c r="Q159" s="12" t="n">
        <f aca="false">P159/1000</f>
        <v>1.243</v>
      </c>
      <c r="R159" s="10" t="n">
        <v>6514224</v>
      </c>
      <c r="S159" s="10" t="n">
        <v>10350</v>
      </c>
    </row>
    <row r="160" customFormat="false" ht="15" hidden="false" customHeight="false" outlineLevel="0" collapsed="false">
      <c r="A160" s="3" t="s">
        <v>95</v>
      </c>
      <c r="B160" s="2" t="s">
        <v>96</v>
      </c>
      <c r="C160" s="2" t="s">
        <v>1536</v>
      </c>
      <c r="D160" s="2" t="n">
        <v>2021</v>
      </c>
      <c r="E160" s="2" t="n">
        <v>2</v>
      </c>
      <c r="F160" s="2" t="n">
        <v>11</v>
      </c>
      <c r="G160" s="2" t="s">
        <v>132</v>
      </c>
      <c r="H160" s="3" t="s">
        <v>133</v>
      </c>
      <c r="I160" s="10" t="n">
        <v>0</v>
      </c>
      <c r="J160" s="11" t="n">
        <f aca="false">I160/1000</f>
        <v>0</v>
      </c>
      <c r="K160" s="10" t="n">
        <v>0</v>
      </c>
      <c r="L160" s="12" t="n">
        <f aca="false">K160/1000</f>
        <v>0</v>
      </c>
      <c r="M160" s="13" t="n">
        <f aca="false">IF(R160=0,0,I160/R160)</f>
        <v>0</v>
      </c>
      <c r="N160" s="10" t="n">
        <v>2152</v>
      </c>
      <c r="O160" s="11" t="n">
        <f aca="false">N160/1000</f>
        <v>2.152</v>
      </c>
      <c r="P160" s="10" t="n">
        <v>38</v>
      </c>
      <c r="Q160" s="12" t="n">
        <f aca="false">P160/1000</f>
        <v>0.038</v>
      </c>
      <c r="R160" s="10" t="n">
        <v>6514224</v>
      </c>
      <c r="S160" s="10" t="n">
        <v>10350</v>
      </c>
    </row>
    <row r="161" customFormat="false" ht="15" hidden="false" customHeight="false" outlineLevel="0" collapsed="false">
      <c r="A161" s="3" t="s">
        <v>95</v>
      </c>
      <c r="B161" s="2" t="s">
        <v>96</v>
      </c>
      <c r="C161" s="2" t="s">
        <v>1536</v>
      </c>
      <c r="D161" s="2" t="n">
        <v>2021</v>
      </c>
      <c r="E161" s="2" t="n">
        <v>2</v>
      </c>
      <c r="F161" s="2" t="n">
        <v>12</v>
      </c>
      <c r="G161" s="2" t="s">
        <v>147</v>
      </c>
      <c r="H161" s="3" t="s">
        <v>148</v>
      </c>
      <c r="I161" s="10" t="n">
        <v>0</v>
      </c>
      <c r="J161" s="11" t="n">
        <f aca="false">I161/1000</f>
        <v>0</v>
      </c>
      <c r="K161" s="10" t="n">
        <v>0</v>
      </c>
      <c r="L161" s="12" t="n">
        <f aca="false">K161/1000</f>
        <v>0</v>
      </c>
      <c r="M161" s="13" t="n">
        <f aca="false">IF(R161=0,0,I161/R161)</f>
        <v>0</v>
      </c>
      <c r="N161" s="10" t="n">
        <v>169750</v>
      </c>
      <c r="O161" s="11" t="n">
        <f aca="false">N161/1000</f>
        <v>169.75</v>
      </c>
      <c r="P161" s="10" t="n">
        <v>3631</v>
      </c>
      <c r="Q161" s="12" t="n">
        <f aca="false">P161/1000</f>
        <v>3.631</v>
      </c>
      <c r="R161" s="10" t="n">
        <v>6514224</v>
      </c>
      <c r="S161" s="10" t="n">
        <v>10350</v>
      </c>
    </row>
    <row r="162" customFormat="false" ht="15" hidden="false" customHeight="false" outlineLevel="0" collapsed="false">
      <c r="A162" s="3" t="s">
        <v>95</v>
      </c>
      <c r="B162" s="2" t="s">
        <v>96</v>
      </c>
      <c r="C162" s="2" t="s">
        <v>1537</v>
      </c>
      <c r="D162" s="2" t="n">
        <v>2021</v>
      </c>
      <c r="E162" s="2" t="n">
        <v>3</v>
      </c>
      <c r="F162" s="2" t="n">
        <v>1</v>
      </c>
      <c r="G162" s="2" t="s">
        <v>97</v>
      </c>
      <c r="H162" s="3" t="s">
        <v>98</v>
      </c>
      <c r="I162" s="10" t="n">
        <v>5127679</v>
      </c>
      <c r="J162" s="11" t="n">
        <f aca="false">I162/1000</f>
        <v>5127.679</v>
      </c>
      <c r="K162" s="10" t="n">
        <v>7174</v>
      </c>
      <c r="L162" s="12" t="n">
        <f aca="false">K162/1000</f>
        <v>7.174</v>
      </c>
      <c r="M162" s="13" t="n">
        <f aca="false">IF(R162=0,0,I162/R162)</f>
        <v>0.658212614956944</v>
      </c>
      <c r="N162" s="10" t="n">
        <v>312411</v>
      </c>
      <c r="O162" s="11" t="n">
        <f aca="false">N162/1000</f>
        <v>312.411</v>
      </c>
      <c r="P162" s="10" t="n">
        <v>5972</v>
      </c>
      <c r="Q162" s="12" t="n">
        <f aca="false">P162/1000</f>
        <v>5.972</v>
      </c>
      <c r="R162" s="10" t="n">
        <v>7790308</v>
      </c>
      <c r="S162" s="10" t="n">
        <v>13762</v>
      </c>
    </row>
    <row r="163" customFormat="false" ht="15" hidden="false" customHeight="false" outlineLevel="0" collapsed="false">
      <c r="A163" s="3" t="s">
        <v>95</v>
      </c>
      <c r="B163" s="2" t="s">
        <v>96</v>
      </c>
      <c r="C163" s="2" t="s">
        <v>1537</v>
      </c>
      <c r="D163" s="2" t="n">
        <v>2021</v>
      </c>
      <c r="E163" s="2" t="n">
        <v>3</v>
      </c>
      <c r="F163" s="2" t="n">
        <v>2</v>
      </c>
      <c r="G163" s="2" t="s">
        <v>107</v>
      </c>
      <c r="H163" s="3" t="s">
        <v>108</v>
      </c>
      <c r="I163" s="10" t="n">
        <v>1411583</v>
      </c>
      <c r="J163" s="11" t="n">
        <f aca="false">I163/1000</f>
        <v>1411.583</v>
      </c>
      <c r="K163" s="10" t="n">
        <v>3473</v>
      </c>
      <c r="L163" s="12" t="n">
        <f aca="false">K163/1000</f>
        <v>3.473</v>
      </c>
      <c r="M163" s="13" t="n">
        <f aca="false">IF(R163=0,0,I163/R163)</f>
        <v>0.181197328783406</v>
      </c>
      <c r="N163" s="10" t="n">
        <v>712170</v>
      </c>
      <c r="O163" s="11" t="n">
        <f aca="false">N163/1000</f>
        <v>712.17</v>
      </c>
      <c r="P163" s="10" t="n">
        <v>1876</v>
      </c>
      <c r="Q163" s="12" t="n">
        <f aca="false">P163/1000</f>
        <v>1.876</v>
      </c>
      <c r="R163" s="10" t="n">
        <v>7790308</v>
      </c>
      <c r="S163" s="10" t="n">
        <v>13762</v>
      </c>
    </row>
    <row r="164" customFormat="false" ht="15" hidden="false" customHeight="false" outlineLevel="0" collapsed="false">
      <c r="A164" s="3" t="s">
        <v>95</v>
      </c>
      <c r="B164" s="2" t="s">
        <v>96</v>
      </c>
      <c r="C164" s="2" t="s">
        <v>1537</v>
      </c>
      <c r="D164" s="2" t="n">
        <v>2021</v>
      </c>
      <c r="E164" s="2" t="n">
        <v>3</v>
      </c>
      <c r="F164" s="2" t="n">
        <v>3</v>
      </c>
      <c r="G164" s="2" t="s">
        <v>102</v>
      </c>
      <c r="H164" s="3" t="s">
        <v>103</v>
      </c>
      <c r="I164" s="10" t="n">
        <v>1225500</v>
      </c>
      <c r="J164" s="11" t="n">
        <f aca="false">I164/1000</f>
        <v>1225.5</v>
      </c>
      <c r="K164" s="10" t="n">
        <v>2991</v>
      </c>
      <c r="L164" s="12" t="n">
        <f aca="false">K164/1000</f>
        <v>2.991</v>
      </c>
      <c r="M164" s="13" t="n">
        <f aca="false">IF(R164=0,0,I164/R164)</f>
        <v>0.157310853434806</v>
      </c>
      <c r="N164" s="10" t="n">
        <v>104445</v>
      </c>
      <c r="O164" s="11" t="n">
        <f aca="false">N164/1000</f>
        <v>104.445</v>
      </c>
      <c r="P164" s="10" t="n">
        <v>1493</v>
      </c>
      <c r="Q164" s="12" t="n">
        <f aca="false">P164/1000</f>
        <v>1.493</v>
      </c>
      <c r="R164" s="10" t="n">
        <v>7790308</v>
      </c>
      <c r="S164" s="10" t="n">
        <v>13762</v>
      </c>
    </row>
    <row r="165" customFormat="false" ht="15" hidden="false" customHeight="false" outlineLevel="0" collapsed="false">
      <c r="A165" s="3" t="s">
        <v>95</v>
      </c>
      <c r="B165" s="2" t="s">
        <v>96</v>
      </c>
      <c r="C165" s="2" t="s">
        <v>1537</v>
      </c>
      <c r="D165" s="2" t="n">
        <v>2021</v>
      </c>
      <c r="E165" s="2" t="n">
        <v>3</v>
      </c>
      <c r="F165" s="2" t="n">
        <v>4</v>
      </c>
      <c r="G165" s="2" t="s">
        <v>117</v>
      </c>
      <c r="H165" s="3" t="s">
        <v>118</v>
      </c>
      <c r="I165" s="10" t="n">
        <v>12830</v>
      </c>
      <c r="J165" s="11" t="n">
        <f aca="false">I165/1000</f>
        <v>12.83</v>
      </c>
      <c r="K165" s="10" t="n">
        <v>19</v>
      </c>
      <c r="L165" s="12" t="n">
        <f aca="false">K165/1000</f>
        <v>0.019</v>
      </c>
      <c r="M165" s="13" t="n">
        <f aca="false">IF(R165=0,0,I165/R165)</f>
        <v>0.00164691819630238</v>
      </c>
      <c r="N165" s="10" t="n">
        <v>0</v>
      </c>
      <c r="O165" s="11" t="n">
        <f aca="false">N165/1000</f>
        <v>0</v>
      </c>
      <c r="P165" s="10" t="n">
        <v>0</v>
      </c>
      <c r="Q165" s="12" t="n">
        <f aca="false">P165/1000</f>
        <v>0</v>
      </c>
      <c r="R165" s="10" t="n">
        <v>7790308</v>
      </c>
      <c r="S165" s="10" t="n">
        <v>13762</v>
      </c>
    </row>
    <row r="166" customFormat="false" ht="15" hidden="false" customHeight="false" outlineLevel="0" collapsed="false">
      <c r="A166" s="3" t="s">
        <v>95</v>
      </c>
      <c r="B166" s="2" t="s">
        <v>96</v>
      </c>
      <c r="C166" s="2" t="s">
        <v>1537</v>
      </c>
      <c r="D166" s="2" t="n">
        <v>2021</v>
      </c>
      <c r="E166" s="2" t="n">
        <v>3</v>
      </c>
      <c r="F166" s="2" t="n">
        <v>5</v>
      </c>
      <c r="G166" s="2" t="s">
        <v>132</v>
      </c>
      <c r="H166" s="3" t="s">
        <v>133</v>
      </c>
      <c r="I166" s="10" t="n">
        <v>5604</v>
      </c>
      <c r="J166" s="11" t="n">
        <f aca="false">I166/1000</f>
        <v>5.604</v>
      </c>
      <c r="K166" s="10" t="n">
        <v>101</v>
      </c>
      <c r="L166" s="12" t="n">
        <f aca="false">K166/1000</f>
        <v>0.101</v>
      </c>
      <c r="M166" s="13" t="n">
        <f aca="false">IF(R166=0,0,I166/R166)</f>
        <v>0.000719355383638234</v>
      </c>
      <c r="N166" s="10" t="n">
        <v>0</v>
      </c>
      <c r="O166" s="11" t="n">
        <f aca="false">N166/1000</f>
        <v>0</v>
      </c>
      <c r="P166" s="10" t="n">
        <v>0</v>
      </c>
      <c r="Q166" s="12" t="n">
        <f aca="false">P166/1000</f>
        <v>0</v>
      </c>
      <c r="R166" s="10" t="n">
        <v>7790308</v>
      </c>
      <c r="S166" s="10" t="n">
        <v>13762</v>
      </c>
    </row>
    <row r="167" customFormat="false" ht="15" hidden="false" customHeight="false" outlineLevel="0" collapsed="false">
      <c r="A167" s="3" t="s">
        <v>95</v>
      </c>
      <c r="B167" s="2" t="s">
        <v>96</v>
      </c>
      <c r="C167" s="2" t="s">
        <v>1537</v>
      </c>
      <c r="D167" s="2" t="n">
        <v>2021</v>
      </c>
      <c r="E167" s="2" t="n">
        <v>3</v>
      </c>
      <c r="F167" s="2" t="n">
        <v>6</v>
      </c>
      <c r="G167" s="2" t="s">
        <v>157</v>
      </c>
      <c r="H167" s="3" t="s">
        <v>158</v>
      </c>
      <c r="I167" s="10" t="n">
        <v>3317</v>
      </c>
      <c r="J167" s="11" t="n">
        <f aca="false">I167/1000</f>
        <v>3.317</v>
      </c>
      <c r="K167" s="10" t="n">
        <v>2</v>
      </c>
      <c r="L167" s="12" t="n">
        <f aca="false">K167/1000</f>
        <v>0.002</v>
      </c>
      <c r="M167" s="13" t="n">
        <f aca="false">IF(R167=0,0,I167/R167)</f>
        <v>0.000425785476004286</v>
      </c>
      <c r="N167" s="10" t="n">
        <v>0</v>
      </c>
      <c r="O167" s="11" t="n">
        <f aca="false">N167/1000</f>
        <v>0</v>
      </c>
      <c r="P167" s="10" t="n">
        <v>0</v>
      </c>
      <c r="Q167" s="12" t="n">
        <f aca="false">P167/1000</f>
        <v>0</v>
      </c>
      <c r="R167" s="10" t="n">
        <v>7790308</v>
      </c>
      <c r="S167" s="10" t="n">
        <v>13762</v>
      </c>
    </row>
    <row r="168" customFormat="false" ht="15" hidden="false" customHeight="false" outlineLevel="0" collapsed="false">
      <c r="A168" s="3" t="s">
        <v>95</v>
      </c>
      <c r="B168" s="2" t="s">
        <v>96</v>
      </c>
      <c r="C168" s="2" t="s">
        <v>1537</v>
      </c>
      <c r="D168" s="2" t="n">
        <v>2021</v>
      </c>
      <c r="E168" s="2" t="n">
        <v>3</v>
      </c>
      <c r="F168" s="2" t="n">
        <v>7</v>
      </c>
      <c r="G168" s="2" t="s">
        <v>243</v>
      </c>
      <c r="H168" s="3" t="s">
        <v>244</v>
      </c>
      <c r="I168" s="10" t="n">
        <v>2115</v>
      </c>
      <c r="J168" s="11" t="n">
        <f aca="false">I168/1000</f>
        <v>2.115</v>
      </c>
      <c r="K168" s="10" t="n">
        <v>1</v>
      </c>
      <c r="L168" s="12" t="n">
        <f aca="false">K168/1000</f>
        <v>0.001</v>
      </c>
      <c r="M168" s="13" t="n">
        <f aca="false">IF(R168=0,0,I168/R168)</f>
        <v>0.000271491191362395</v>
      </c>
      <c r="N168" s="10" t="n">
        <v>0</v>
      </c>
      <c r="O168" s="11" t="n">
        <f aca="false">N168/1000</f>
        <v>0</v>
      </c>
      <c r="P168" s="10" t="n">
        <v>0</v>
      </c>
      <c r="Q168" s="12" t="n">
        <f aca="false">P168/1000</f>
        <v>0</v>
      </c>
      <c r="R168" s="10" t="n">
        <v>7790308</v>
      </c>
      <c r="S168" s="10" t="n">
        <v>13762</v>
      </c>
    </row>
    <row r="169" customFormat="false" ht="15" hidden="false" customHeight="false" outlineLevel="0" collapsed="false">
      <c r="A169" s="3" t="s">
        <v>95</v>
      </c>
      <c r="B169" s="2" t="s">
        <v>96</v>
      </c>
      <c r="C169" s="2" t="s">
        <v>1537</v>
      </c>
      <c r="D169" s="2" t="n">
        <v>2021</v>
      </c>
      <c r="E169" s="2" t="n">
        <v>3</v>
      </c>
      <c r="F169" s="2" t="n">
        <v>8</v>
      </c>
      <c r="G169" s="2" t="s">
        <v>162</v>
      </c>
      <c r="H169" s="3" t="s">
        <v>163</v>
      </c>
      <c r="I169" s="10" t="n">
        <v>847</v>
      </c>
      <c r="J169" s="11" t="n">
        <f aca="false">I169/1000</f>
        <v>0.847</v>
      </c>
      <c r="K169" s="10" t="n">
        <v>0</v>
      </c>
      <c r="L169" s="12" t="n">
        <f aca="false">K169/1000</f>
        <v>0</v>
      </c>
      <c r="M169" s="13" t="n">
        <f aca="false">IF(R169=0,0,I169/R169)</f>
        <v>0.000108724841174444</v>
      </c>
      <c r="N169" s="10" t="n">
        <v>0</v>
      </c>
      <c r="O169" s="11" t="n">
        <f aca="false">N169/1000</f>
        <v>0</v>
      </c>
      <c r="P169" s="10" t="n">
        <v>0</v>
      </c>
      <c r="Q169" s="12" t="n">
        <f aca="false">P169/1000</f>
        <v>0</v>
      </c>
      <c r="R169" s="10" t="n">
        <v>7790308</v>
      </c>
      <c r="S169" s="10" t="n">
        <v>13762</v>
      </c>
    </row>
    <row r="170" customFormat="false" ht="15" hidden="false" customHeight="false" outlineLevel="0" collapsed="false">
      <c r="A170" s="3" t="s">
        <v>95</v>
      </c>
      <c r="B170" s="2" t="s">
        <v>96</v>
      </c>
      <c r="C170" s="2" t="s">
        <v>1537</v>
      </c>
      <c r="D170" s="2" t="n">
        <v>2021</v>
      </c>
      <c r="E170" s="2" t="n">
        <v>3</v>
      </c>
      <c r="F170" s="2" t="n">
        <v>9</v>
      </c>
      <c r="G170" s="2" t="s">
        <v>137</v>
      </c>
      <c r="H170" s="3" t="s">
        <v>138</v>
      </c>
      <c r="I170" s="10" t="n">
        <v>630</v>
      </c>
      <c r="J170" s="11" t="n">
        <f aca="false">I170/1000</f>
        <v>0.63</v>
      </c>
      <c r="K170" s="10" t="n">
        <v>1</v>
      </c>
      <c r="L170" s="12" t="n">
        <f aca="false">K170/1000</f>
        <v>0.001</v>
      </c>
      <c r="M170" s="13" t="n">
        <f aca="false">IF(R170=0,0,I170/R170)</f>
        <v>8.08697165760327E-005</v>
      </c>
      <c r="N170" s="10" t="n">
        <v>37258</v>
      </c>
      <c r="O170" s="11" t="n">
        <f aca="false">N170/1000</f>
        <v>37.258</v>
      </c>
      <c r="P170" s="10" t="n">
        <v>179</v>
      </c>
      <c r="Q170" s="12" t="n">
        <f aca="false">P170/1000</f>
        <v>0.179</v>
      </c>
      <c r="R170" s="10" t="n">
        <v>7790308</v>
      </c>
      <c r="S170" s="10" t="n">
        <v>13762</v>
      </c>
    </row>
    <row r="171" customFormat="false" ht="15" hidden="false" customHeight="false" outlineLevel="0" collapsed="false">
      <c r="A171" s="3" t="s">
        <v>95</v>
      </c>
      <c r="B171" s="2" t="s">
        <v>96</v>
      </c>
      <c r="C171" s="2" t="s">
        <v>1537</v>
      </c>
      <c r="D171" s="2" t="n">
        <v>2021</v>
      </c>
      <c r="E171" s="2" t="n">
        <v>3</v>
      </c>
      <c r="F171" s="2" t="n">
        <v>10</v>
      </c>
      <c r="G171" s="2" t="s">
        <v>147</v>
      </c>
      <c r="H171" s="3" t="s">
        <v>148</v>
      </c>
      <c r="I171" s="10" t="n">
        <v>203</v>
      </c>
      <c r="J171" s="11" t="n">
        <f aca="false">I171/1000</f>
        <v>0.203</v>
      </c>
      <c r="K171" s="10" t="n">
        <v>0</v>
      </c>
      <c r="L171" s="12" t="n">
        <f aca="false">K171/1000</f>
        <v>0</v>
      </c>
      <c r="M171" s="13" t="n">
        <f aca="false">IF(R171=0,0,I171/R171)</f>
        <v>2.60580197856105E-005</v>
      </c>
      <c r="N171" s="10" t="n">
        <v>163462</v>
      </c>
      <c r="O171" s="11" t="n">
        <f aca="false">N171/1000</f>
        <v>163.462</v>
      </c>
      <c r="P171" s="10" t="n">
        <v>419</v>
      </c>
      <c r="Q171" s="12" t="n">
        <f aca="false">P171/1000</f>
        <v>0.419</v>
      </c>
      <c r="R171" s="10" t="n">
        <v>7790308</v>
      </c>
      <c r="S171" s="10" t="n">
        <v>13762</v>
      </c>
    </row>
    <row r="172" customFormat="false" ht="15" hidden="false" customHeight="false" outlineLevel="0" collapsed="false">
      <c r="A172" s="3" t="s">
        <v>95</v>
      </c>
      <c r="B172" s="2" t="s">
        <v>96</v>
      </c>
      <c r="C172" s="2" t="s">
        <v>1537</v>
      </c>
      <c r="D172" s="2" t="n">
        <v>2021</v>
      </c>
      <c r="E172" s="2" t="n">
        <v>3</v>
      </c>
      <c r="F172" s="2" t="n">
        <v>11</v>
      </c>
      <c r="G172" s="2" t="s">
        <v>142</v>
      </c>
      <c r="H172" s="3" t="s">
        <v>143</v>
      </c>
      <c r="I172" s="10" t="n">
        <v>0</v>
      </c>
      <c r="J172" s="11" t="n">
        <f aca="false">I172/1000</f>
        <v>0</v>
      </c>
      <c r="K172" s="10" t="n">
        <v>0</v>
      </c>
      <c r="L172" s="12" t="n">
        <f aca="false">K172/1000</f>
        <v>0</v>
      </c>
      <c r="M172" s="13" t="n">
        <f aca="false">IF(R172=0,0,I172/R172)</f>
        <v>0</v>
      </c>
      <c r="N172" s="10" t="n">
        <v>177890</v>
      </c>
      <c r="O172" s="11" t="n">
        <f aca="false">N172/1000</f>
        <v>177.89</v>
      </c>
      <c r="P172" s="10" t="n">
        <v>1040</v>
      </c>
      <c r="Q172" s="12" t="n">
        <f aca="false">P172/1000</f>
        <v>1.04</v>
      </c>
      <c r="R172" s="10" t="n">
        <v>7790308</v>
      </c>
      <c r="S172" s="10" t="n">
        <v>13762</v>
      </c>
    </row>
    <row r="173" customFormat="false" ht="15" hidden="false" customHeight="false" outlineLevel="0" collapsed="false">
      <c r="A173" s="3" t="s">
        <v>95</v>
      </c>
      <c r="B173" s="2" t="s">
        <v>96</v>
      </c>
      <c r="C173" s="2" t="s">
        <v>1537</v>
      </c>
      <c r="D173" s="2" t="n">
        <v>2021</v>
      </c>
      <c r="E173" s="2" t="n">
        <v>3</v>
      </c>
      <c r="F173" s="2" t="n">
        <v>12</v>
      </c>
      <c r="G173" s="2" t="s">
        <v>192</v>
      </c>
      <c r="H173" s="3" t="s">
        <v>193</v>
      </c>
      <c r="I173" s="10" t="n">
        <v>0</v>
      </c>
      <c r="J173" s="11" t="n">
        <f aca="false">I173/1000</f>
        <v>0</v>
      </c>
      <c r="K173" s="10" t="n">
        <v>0</v>
      </c>
      <c r="L173" s="12" t="n">
        <f aca="false">K173/1000</f>
        <v>0</v>
      </c>
      <c r="M173" s="13" t="n">
        <f aca="false">IF(R173=0,0,I173/R173)</f>
        <v>0</v>
      </c>
      <c r="N173" s="10" t="n">
        <v>253380</v>
      </c>
      <c r="O173" s="11" t="n">
        <f aca="false">N173/1000</f>
        <v>253.38</v>
      </c>
      <c r="P173" s="10" t="n">
        <v>1237</v>
      </c>
      <c r="Q173" s="12" t="n">
        <f aca="false">P173/1000</f>
        <v>1.237</v>
      </c>
      <c r="R173" s="10" t="n">
        <v>7790308</v>
      </c>
      <c r="S173" s="10" t="n">
        <v>13762</v>
      </c>
    </row>
    <row r="174" customFormat="false" ht="15" hidden="false" customHeight="false" outlineLevel="0" collapsed="false">
      <c r="A174" s="3" t="s">
        <v>95</v>
      </c>
      <c r="B174" s="2" t="s">
        <v>96</v>
      </c>
      <c r="C174" s="2" t="s">
        <v>1538</v>
      </c>
      <c r="D174" s="2" t="n">
        <v>2021</v>
      </c>
      <c r="E174" s="2" t="n">
        <v>4</v>
      </c>
      <c r="F174" s="2" t="n">
        <v>1</v>
      </c>
      <c r="G174" s="2" t="s">
        <v>97</v>
      </c>
      <c r="H174" s="3" t="s">
        <v>98</v>
      </c>
      <c r="I174" s="10" t="n">
        <v>3752045</v>
      </c>
      <c r="J174" s="11" t="n">
        <f aca="false">I174/1000</f>
        <v>3752.045</v>
      </c>
      <c r="K174" s="10" t="n">
        <v>5501</v>
      </c>
      <c r="L174" s="12" t="n">
        <f aca="false">K174/1000</f>
        <v>5.501</v>
      </c>
      <c r="M174" s="13" t="n">
        <f aca="false">IF(R174=0,0,I174/R174)</f>
        <v>0.534429023136141</v>
      </c>
      <c r="N174" s="10" t="n">
        <v>487704</v>
      </c>
      <c r="O174" s="11" t="n">
        <f aca="false">N174/1000</f>
        <v>487.704</v>
      </c>
      <c r="P174" s="10" t="n">
        <v>6206</v>
      </c>
      <c r="Q174" s="12" t="n">
        <f aca="false">P174/1000</f>
        <v>6.206</v>
      </c>
      <c r="R174" s="10" t="n">
        <v>7020661</v>
      </c>
      <c r="S174" s="10" t="n">
        <v>13200</v>
      </c>
    </row>
    <row r="175" customFormat="false" ht="15" hidden="false" customHeight="false" outlineLevel="0" collapsed="false">
      <c r="A175" s="3" t="s">
        <v>95</v>
      </c>
      <c r="B175" s="2" t="s">
        <v>96</v>
      </c>
      <c r="C175" s="2" t="s">
        <v>1538</v>
      </c>
      <c r="D175" s="2" t="n">
        <v>2021</v>
      </c>
      <c r="E175" s="2" t="n">
        <v>4</v>
      </c>
      <c r="F175" s="2" t="n">
        <v>2</v>
      </c>
      <c r="G175" s="2" t="s">
        <v>102</v>
      </c>
      <c r="H175" s="3" t="s">
        <v>103</v>
      </c>
      <c r="I175" s="10" t="n">
        <v>2484152</v>
      </c>
      <c r="J175" s="11" t="n">
        <f aca="false">I175/1000</f>
        <v>2484.152</v>
      </c>
      <c r="K175" s="10" t="n">
        <v>5759</v>
      </c>
      <c r="L175" s="12" t="n">
        <f aca="false">K175/1000</f>
        <v>5.759</v>
      </c>
      <c r="M175" s="13" t="n">
        <f aca="false">IF(R175=0,0,I175/R175)</f>
        <v>0.353834489373579</v>
      </c>
      <c r="N175" s="10" t="n">
        <v>57855</v>
      </c>
      <c r="O175" s="11" t="n">
        <f aca="false">N175/1000</f>
        <v>57.855</v>
      </c>
      <c r="P175" s="10" t="n">
        <v>279</v>
      </c>
      <c r="Q175" s="12" t="n">
        <f aca="false">P175/1000</f>
        <v>0.279</v>
      </c>
      <c r="R175" s="10" t="n">
        <v>7020661</v>
      </c>
      <c r="S175" s="10" t="n">
        <v>13200</v>
      </c>
    </row>
    <row r="176" customFormat="false" ht="15" hidden="false" customHeight="false" outlineLevel="0" collapsed="false">
      <c r="A176" s="3" t="s">
        <v>95</v>
      </c>
      <c r="B176" s="2" t="s">
        <v>96</v>
      </c>
      <c r="C176" s="2" t="s">
        <v>1538</v>
      </c>
      <c r="D176" s="2" t="n">
        <v>2021</v>
      </c>
      <c r="E176" s="2" t="n">
        <v>4</v>
      </c>
      <c r="F176" s="2" t="n">
        <v>3</v>
      </c>
      <c r="G176" s="2" t="s">
        <v>107</v>
      </c>
      <c r="H176" s="3" t="s">
        <v>108</v>
      </c>
      <c r="I176" s="10" t="n">
        <v>783551</v>
      </c>
      <c r="J176" s="11" t="n">
        <f aca="false">I176/1000</f>
        <v>783.551</v>
      </c>
      <c r="K176" s="10" t="n">
        <v>1940</v>
      </c>
      <c r="L176" s="12" t="n">
        <f aca="false">K176/1000</f>
        <v>1.94</v>
      </c>
      <c r="M176" s="13" t="n">
        <f aca="false">IF(R176=0,0,I176/R176)</f>
        <v>0.111606442755176</v>
      </c>
      <c r="N176" s="10" t="n">
        <v>168050</v>
      </c>
      <c r="O176" s="11" t="n">
        <f aca="false">N176/1000</f>
        <v>168.05</v>
      </c>
      <c r="P176" s="10" t="n">
        <v>500</v>
      </c>
      <c r="Q176" s="12" t="n">
        <f aca="false">P176/1000</f>
        <v>0.5</v>
      </c>
      <c r="R176" s="10" t="n">
        <v>7020661</v>
      </c>
      <c r="S176" s="10" t="n">
        <v>13200</v>
      </c>
    </row>
    <row r="177" customFormat="false" ht="15" hidden="false" customHeight="false" outlineLevel="0" collapsed="false">
      <c r="A177" s="3" t="s">
        <v>95</v>
      </c>
      <c r="B177" s="2" t="s">
        <v>96</v>
      </c>
      <c r="C177" s="2" t="s">
        <v>1538</v>
      </c>
      <c r="D177" s="2" t="n">
        <v>2021</v>
      </c>
      <c r="E177" s="2" t="n">
        <v>4</v>
      </c>
      <c r="F177" s="2" t="n">
        <v>4</v>
      </c>
      <c r="G177" s="2" t="s">
        <v>171</v>
      </c>
      <c r="H177" s="3" t="s">
        <v>172</v>
      </c>
      <c r="I177" s="10" t="n">
        <v>913</v>
      </c>
      <c r="J177" s="11" t="n">
        <f aca="false">I177/1000</f>
        <v>0.913</v>
      </c>
      <c r="K177" s="10" t="n">
        <v>0</v>
      </c>
      <c r="L177" s="12" t="n">
        <f aca="false">K177/1000</f>
        <v>0</v>
      </c>
      <c r="M177" s="13" t="n">
        <f aca="false">IF(R177=0,0,I177/R177)</f>
        <v>0.000130044735104002</v>
      </c>
      <c r="N177" s="10" t="n">
        <v>0</v>
      </c>
      <c r="O177" s="11" t="n">
        <f aca="false">N177/1000</f>
        <v>0</v>
      </c>
      <c r="P177" s="10" t="n">
        <v>0</v>
      </c>
      <c r="Q177" s="12" t="n">
        <f aca="false">P177/1000</f>
        <v>0</v>
      </c>
      <c r="R177" s="10" t="n">
        <v>7020661</v>
      </c>
      <c r="S177" s="10" t="n">
        <v>13200</v>
      </c>
    </row>
    <row r="178" customFormat="false" ht="15" hidden="false" customHeight="false" outlineLevel="0" collapsed="false">
      <c r="A178" s="3" t="s">
        <v>95</v>
      </c>
      <c r="B178" s="2" t="s">
        <v>96</v>
      </c>
      <c r="C178" s="2" t="s">
        <v>1538</v>
      </c>
      <c r="D178" s="2" t="n">
        <v>2021</v>
      </c>
      <c r="E178" s="2" t="n">
        <v>4</v>
      </c>
      <c r="F178" s="2" t="n">
        <v>5</v>
      </c>
      <c r="G178" s="2" t="s">
        <v>142</v>
      </c>
      <c r="H178" s="3" t="s">
        <v>143</v>
      </c>
      <c r="I178" s="10" t="n">
        <v>0</v>
      </c>
      <c r="J178" s="11" t="n">
        <f aca="false">I178/1000</f>
        <v>0</v>
      </c>
      <c r="K178" s="10" t="n">
        <v>0</v>
      </c>
      <c r="L178" s="12" t="n">
        <f aca="false">K178/1000</f>
        <v>0</v>
      </c>
      <c r="M178" s="13" t="n">
        <f aca="false">IF(R178=0,0,I178/R178)</f>
        <v>0</v>
      </c>
      <c r="N178" s="10" t="n">
        <v>42148</v>
      </c>
      <c r="O178" s="11" t="n">
        <f aca="false">N178/1000</f>
        <v>42.148</v>
      </c>
      <c r="P178" s="10" t="n">
        <v>4810</v>
      </c>
      <c r="Q178" s="12" t="n">
        <f aca="false">P178/1000</f>
        <v>4.81</v>
      </c>
      <c r="R178" s="10" t="n">
        <v>7020661</v>
      </c>
      <c r="S178" s="10" t="n">
        <v>13200</v>
      </c>
    </row>
    <row r="179" customFormat="false" ht="15" hidden="false" customHeight="false" outlineLevel="0" collapsed="false">
      <c r="A179" s="3" t="s">
        <v>95</v>
      </c>
      <c r="B179" s="2" t="s">
        <v>96</v>
      </c>
      <c r="C179" s="2" t="s">
        <v>1538</v>
      </c>
      <c r="D179" s="2" t="n">
        <v>2021</v>
      </c>
      <c r="E179" s="2" t="n">
        <v>4</v>
      </c>
      <c r="F179" s="2" t="n">
        <v>6</v>
      </c>
      <c r="G179" s="2" t="s">
        <v>192</v>
      </c>
      <c r="H179" s="3" t="s">
        <v>193</v>
      </c>
      <c r="I179" s="10" t="n">
        <v>0</v>
      </c>
      <c r="J179" s="11" t="n">
        <f aca="false">I179/1000</f>
        <v>0</v>
      </c>
      <c r="K179" s="10" t="n">
        <v>0</v>
      </c>
      <c r="L179" s="12" t="n">
        <f aca="false">K179/1000</f>
        <v>0</v>
      </c>
      <c r="M179" s="13" t="n">
        <f aca="false">IF(R179=0,0,I179/R179)</f>
        <v>0</v>
      </c>
      <c r="N179" s="10" t="n">
        <v>376065</v>
      </c>
      <c r="O179" s="11" t="n">
        <f aca="false">N179/1000</f>
        <v>376.065</v>
      </c>
      <c r="P179" s="10" t="n">
        <v>1871</v>
      </c>
      <c r="Q179" s="12" t="n">
        <f aca="false">P179/1000</f>
        <v>1.871</v>
      </c>
      <c r="R179" s="10" t="n">
        <v>7020661</v>
      </c>
      <c r="S179" s="10" t="n">
        <v>13200</v>
      </c>
    </row>
    <row r="180" customFormat="false" ht="15" hidden="false" customHeight="false" outlineLevel="0" collapsed="false">
      <c r="A180" s="3" t="s">
        <v>95</v>
      </c>
      <c r="B180" s="2" t="s">
        <v>96</v>
      </c>
      <c r="C180" s="2" t="s">
        <v>1538</v>
      </c>
      <c r="D180" s="2" t="n">
        <v>2021</v>
      </c>
      <c r="E180" s="2" t="n">
        <v>4</v>
      </c>
      <c r="F180" s="2" t="n">
        <v>7</v>
      </c>
      <c r="G180" s="2" t="s">
        <v>132</v>
      </c>
      <c r="H180" s="3" t="s">
        <v>133</v>
      </c>
      <c r="I180" s="10" t="n">
        <v>0</v>
      </c>
      <c r="J180" s="11" t="n">
        <f aca="false">I180/1000</f>
        <v>0</v>
      </c>
      <c r="K180" s="10" t="n">
        <v>0</v>
      </c>
      <c r="L180" s="12" t="n">
        <f aca="false">K180/1000</f>
        <v>0</v>
      </c>
      <c r="M180" s="13" t="n">
        <f aca="false">IF(R180=0,0,I180/R180)</f>
        <v>0</v>
      </c>
      <c r="N180" s="10" t="n">
        <v>46156</v>
      </c>
      <c r="O180" s="11" t="n">
        <f aca="false">N180/1000</f>
        <v>46.156</v>
      </c>
      <c r="P180" s="10" t="n">
        <v>169</v>
      </c>
      <c r="Q180" s="12" t="n">
        <f aca="false">P180/1000</f>
        <v>0.169</v>
      </c>
      <c r="R180" s="10" t="n">
        <v>7020661</v>
      </c>
      <c r="S180" s="10" t="n">
        <v>13200</v>
      </c>
    </row>
    <row r="181" customFormat="false" ht="15" hidden="false" customHeight="false" outlineLevel="0" collapsed="false">
      <c r="A181" s="3" t="s">
        <v>95</v>
      </c>
      <c r="B181" s="2" t="s">
        <v>96</v>
      </c>
      <c r="C181" s="2" t="s">
        <v>1538</v>
      </c>
      <c r="D181" s="2" t="n">
        <v>2021</v>
      </c>
      <c r="E181" s="2" t="n">
        <v>4</v>
      </c>
      <c r="F181" s="2" t="n">
        <v>8</v>
      </c>
      <c r="G181" s="2" t="s">
        <v>147</v>
      </c>
      <c r="H181" s="3" t="s">
        <v>148</v>
      </c>
      <c r="I181" s="10" t="n">
        <v>0</v>
      </c>
      <c r="J181" s="11" t="n">
        <f aca="false">I181/1000</f>
        <v>0</v>
      </c>
      <c r="K181" s="10" t="n">
        <v>0</v>
      </c>
      <c r="L181" s="12" t="n">
        <f aca="false">K181/1000</f>
        <v>0</v>
      </c>
      <c r="M181" s="13" t="n">
        <f aca="false">IF(R181=0,0,I181/R181)</f>
        <v>0</v>
      </c>
      <c r="N181" s="10" t="n">
        <v>144416</v>
      </c>
      <c r="O181" s="11" t="n">
        <f aca="false">N181/1000</f>
        <v>144.416</v>
      </c>
      <c r="P181" s="10" t="n">
        <v>337</v>
      </c>
      <c r="Q181" s="12" t="n">
        <f aca="false">P181/1000</f>
        <v>0.337</v>
      </c>
      <c r="R181" s="10" t="n">
        <v>7020661</v>
      </c>
      <c r="S181" s="10" t="n">
        <v>13200</v>
      </c>
    </row>
    <row r="182" customFormat="false" ht="15" hidden="false" customHeight="false" outlineLevel="0" collapsed="false">
      <c r="A182" s="3" t="s">
        <v>95</v>
      </c>
      <c r="B182" s="2" t="s">
        <v>96</v>
      </c>
      <c r="C182" s="2" t="s">
        <v>1539</v>
      </c>
      <c r="D182" s="2" t="n">
        <v>2021</v>
      </c>
      <c r="E182" s="2" t="n">
        <v>5</v>
      </c>
      <c r="F182" s="2" t="n">
        <v>1</v>
      </c>
      <c r="G182" s="2" t="s">
        <v>97</v>
      </c>
      <c r="H182" s="3" t="s">
        <v>98</v>
      </c>
      <c r="I182" s="10" t="n">
        <v>4121967</v>
      </c>
      <c r="J182" s="11" t="n">
        <f aca="false">I182/1000</f>
        <v>4121.967</v>
      </c>
      <c r="K182" s="10" t="n">
        <v>6152</v>
      </c>
      <c r="L182" s="12" t="n">
        <f aca="false">K182/1000</f>
        <v>6.152</v>
      </c>
      <c r="M182" s="13" t="n">
        <f aca="false">IF(R182=0,0,I182/R182)</f>
        <v>0.585706681656634</v>
      </c>
      <c r="N182" s="10" t="n">
        <v>428584</v>
      </c>
      <c r="O182" s="11" t="n">
        <f aca="false">N182/1000</f>
        <v>428.584</v>
      </c>
      <c r="P182" s="10" t="n">
        <v>5094</v>
      </c>
      <c r="Q182" s="12" t="n">
        <f aca="false">P182/1000</f>
        <v>5.094</v>
      </c>
      <c r="R182" s="10" t="n">
        <v>7037596</v>
      </c>
      <c r="S182" s="10" t="n">
        <v>13564</v>
      </c>
    </row>
    <row r="183" customFormat="false" ht="15" hidden="false" customHeight="false" outlineLevel="0" collapsed="false">
      <c r="A183" s="3" t="s">
        <v>95</v>
      </c>
      <c r="B183" s="2" t="s">
        <v>96</v>
      </c>
      <c r="C183" s="2" t="s">
        <v>1539</v>
      </c>
      <c r="D183" s="2" t="n">
        <v>2021</v>
      </c>
      <c r="E183" s="2" t="n">
        <v>5</v>
      </c>
      <c r="F183" s="2" t="n">
        <v>2</v>
      </c>
      <c r="G183" s="2" t="s">
        <v>102</v>
      </c>
      <c r="H183" s="3" t="s">
        <v>103</v>
      </c>
      <c r="I183" s="10" t="n">
        <v>1906663</v>
      </c>
      <c r="J183" s="11" t="n">
        <f aca="false">I183/1000</f>
        <v>1906.663</v>
      </c>
      <c r="K183" s="10" t="n">
        <v>4538</v>
      </c>
      <c r="L183" s="12" t="n">
        <f aca="false">K183/1000</f>
        <v>4.538</v>
      </c>
      <c r="M183" s="13" t="n">
        <f aca="false">IF(R183=0,0,I183/R183)</f>
        <v>0.270925327341893</v>
      </c>
      <c r="N183" s="10" t="n">
        <v>134461</v>
      </c>
      <c r="O183" s="11" t="n">
        <f aca="false">N183/1000</f>
        <v>134.461</v>
      </c>
      <c r="P183" s="10" t="n">
        <v>1970</v>
      </c>
      <c r="Q183" s="12" t="n">
        <f aca="false">P183/1000</f>
        <v>1.97</v>
      </c>
      <c r="R183" s="10" t="n">
        <v>7037596</v>
      </c>
      <c r="S183" s="10" t="n">
        <v>13564</v>
      </c>
    </row>
    <row r="184" customFormat="false" ht="15" hidden="false" customHeight="false" outlineLevel="0" collapsed="false">
      <c r="A184" s="3" t="s">
        <v>95</v>
      </c>
      <c r="B184" s="2" t="s">
        <v>96</v>
      </c>
      <c r="C184" s="2" t="s">
        <v>1539</v>
      </c>
      <c r="D184" s="2" t="n">
        <v>2021</v>
      </c>
      <c r="E184" s="2" t="n">
        <v>5</v>
      </c>
      <c r="F184" s="2" t="n">
        <v>3</v>
      </c>
      <c r="G184" s="2" t="s">
        <v>107</v>
      </c>
      <c r="H184" s="3" t="s">
        <v>108</v>
      </c>
      <c r="I184" s="10" t="n">
        <v>943368</v>
      </c>
      <c r="J184" s="11" t="n">
        <f aca="false">I184/1000</f>
        <v>943.368</v>
      </c>
      <c r="K184" s="10" t="n">
        <v>2622</v>
      </c>
      <c r="L184" s="12" t="n">
        <f aca="false">K184/1000</f>
        <v>2.622</v>
      </c>
      <c r="M184" s="13" t="n">
        <f aca="false">IF(R184=0,0,I184/R184)</f>
        <v>0.134046910336996</v>
      </c>
      <c r="N184" s="10" t="n">
        <v>881870</v>
      </c>
      <c r="O184" s="11" t="n">
        <f aca="false">N184/1000</f>
        <v>881.87</v>
      </c>
      <c r="P184" s="10" t="n">
        <v>2123</v>
      </c>
      <c r="Q184" s="12" t="n">
        <f aca="false">P184/1000</f>
        <v>2.123</v>
      </c>
      <c r="R184" s="10" t="n">
        <v>7037596</v>
      </c>
      <c r="S184" s="10" t="n">
        <v>13564</v>
      </c>
    </row>
    <row r="185" customFormat="false" ht="15" hidden="false" customHeight="false" outlineLevel="0" collapsed="false">
      <c r="A185" s="3" t="s">
        <v>95</v>
      </c>
      <c r="B185" s="2" t="s">
        <v>96</v>
      </c>
      <c r="C185" s="2" t="s">
        <v>1539</v>
      </c>
      <c r="D185" s="2" t="n">
        <v>2021</v>
      </c>
      <c r="E185" s="2" t="n">
        <v>5</v>
      </c>
      <c r="F185" s="2" t="n">
        <v>4</v>
      </c>
      <c r="G185" s="2" t="s">
        <v>112</v>
      </c>
      <c r="H185" s="3" t="s">
        <v>113</v>
      </c>
      <c r="I185" s="10" t="n">
        <v>32684</v>
      </c>
      <c r="J185" s="11" t="n">
        <f aca="false">I185/1000</f>
        <v>32.684</v>
      </c>
      <c r="K185" s="10" t="n">
        <v>23</v>
      </c>
      <c r="L185" s="12" t="n">
        <f aca="false">K185/1000</f>
        <v>0.023</v>
      </c>
      <c r="M185" s="13" t="n">
        <f aca="false">IF(R185=0,0,I185/R185)</f>
        <v>0.00464419952495142</v>
      </c>
      <c r="N185" s="10" t="n">
        <v>0</v>
      </c>
      <c r="O185" s="11" t="n">
        <f aca="false">N185/1000</f>
        <v>0</v>
      </c>
      <c r="P185" s="10" t="n">
        <v>0</v>
      </c>
      <c r="Q185" s="12" t="n">
        <f aca="false">P185/1000</f>
        <v>0</v>
      </c>
      <c r="R185" s="10" t="n">
        <v>7037596</v>
      </c>
      <c r="S185" s="10" t="n">
        <v>13564</v>
      </c>
    </row>
    <row r="186" customFormat="false" ht="15" hidden="false" customHeight="false" outlineLevel="0" collapsed="false">
      <c r="A186" s="3" t="s">
        <v>95</v>
      </c>
      <c r="B186" s="2" t="s">
        <v>96</v>
      </c>
      <c r="C186" s="2" t="s">
        <v>1539</v>
      </c>
      <c r="D186" s="2" t="n">
        <v>2021</v>
      </c>
      <c r="E186" s="2" t="n">
        <v>5</v>
      </c>
      <c r="F186" s="2" t="n">
        <v>5</v>
      </c>
      <c r="G186" s="2" t="s">
        <v>237</v>
      </c>
      <c r="H186" s="3" t="s">
        <v>238</v>
      </c>
      <c r="I186" s="10" t="n">
        <v>21893</v>
      </c>
      <c r="J186" s="11" t="n">
        <f aca="false">I186/1000</f>
        <v>21.893</v>
      </c>
      <c r="K186" s="10" t="n">
        <v>145</v>
      </c>
      <c r="L186" s="12" t="n">
        <f aca="false">K186/1000</f>
        <v>0.145</v>
      </c>
      <c r="M186" s="13" t="n">
        <f aca="false">IF(R186=0,0,I186/R186)</f>
        <v>0.00311086342552201</v>
      </c>
      <c r="N186" s="10" t="n">
        <v>0</v>
      </c>
      <c r="O186" s="11" t="n">
        <f aca="false">N186/1000</f>
        <v>0</v>
      </c>
      <c r="P186" s="10" t="n">
        <v>0</v>
      </c>
      <c r="Q186" s="12" t="n">
        <f aca="false">P186/1000</f>
        <v>0</v>
      </c>
      <c r="R186" s="10" t="n">
        <v>7037596</v>
      </c>
      <c r="S186" s="10" t="n">
        <v>13564</v>
      </c>
    </row>
    <row r="187" customFormat="false" ht="15" hidden="false" customHeight="false" outlineLevel="0" collapsed="false">
      <c r="A187" s="3" t="s">
        <v>95</v>
      </c>
      <c r="B187" s="2" t="s">
        <v>96</v>
      </c>
      <c r="C187" s="2" t="s">
        <v>1539</v>
      </c>
      <c r="D187" s="2" t="n">
        <v>2021</v>
      </c>
      <c r="E187" s="2" t="n">
        <v>5</v>
      </c>
      <c r="F187" s="2" t="n">
        <v>6</v>
      </c>
      <c r="G187" s="2" t="s">
        <v>117</v>
      </c>
      <c r="H187" s="3" t="s">
        <v>118</v>
      </c>
      <c r="I187" s="10" t="n">
        <v>6959</v>
      </c>
      <c r="J187" s="11" t="n">
        <f aca="false">I187/1000</f>
        <v>6.959</v>
      </c>
      <c r="K187" s="10" t="n">
        <v>7</v>
      </c>
      <c r="L187" s="12" t="n">
        <f aca="false">K187/1000</f>
        <v>0.007</v>
      </c>
      <c r="M187" s="13" t="n">
        <f aca="false">IF(R187=0,0,I187/R187)</f>
        <v>0.000988831981830159</v>
      </c>
      <c r="N187" s="10" t="n">
        <v>0</v>
      </c>
      <c r="O187" s="11" t="n">
        <f aca="false">N187/1000</f>
        <v>0</v>
      </c>
      <c r="P187" s="10" t="n">
        <v>0</v>
      </c>
      <c r="Q187" s="12" t="n">
        <f aca="false">P187/1000</f>
        <v>0</v>
      </c>
      <c r="R187" s="10" t="n">
        <v>7037596</v>
      </c>
      <c r="S187" s="10" t="n">
        <v>13564</v>
      </c>
    </row>
    <row r="188" customFormat="false" ht="15" hidden="false" customHeight="false" outlineLevel="0" collapsed="false">
      <c r="A188" s="3" t="s">
        <v>95</v>
      </c>
      <c r="B188" s="2" t="s">
        <v>96</v>
      </c>
      <c r="C188" s="2" t="s">
        <v>1539</v>
      </c>
      <c r="D188" s="2" t="n">
        <v>2021</v>
      </c>
      <c r="E188" s="2" t="n">
        <v>5</v>
      </c>
      <c r="F188" s="2" t="n">
        <v>7</v>
      </c>
      <c r="G188" s="2" t="s">
        <v>132</v>
      </c>
      <c r="H188" s="3" t="s">
        <v>133</v>
      </c>
      <c r="I188" s="10" t="n">
        <v>3736</v>
      </c>
      <c r="J188" s="11" t="n">
        <f aca="false">I188/1000</f>
        <v>3.736</v>
      </c>
      <c r="K188" s="10" t="n">
        <v>76</v>
      </c>
      <c r="L188" s="12" t="n">
        <f aca="false">K188/1000</f>
        <v>0.076</v>
      </c>
      <c r="M188" s="13" t="n">
        <f aca="false">IF(R188=0,0,I188/R188)</f>
        <v>0.000530863095863985</v>
      </c>
      <c r="N188" s="10" t="n">
        <v>21465</v>
      </c>
      <c r="O188" s="11" t="n">
        <f aca="false">N188/1000</f>
        <v>21.465</v>
      </c>
      <c r="P188" s="10" t="n">
        <v>56</v>
      </c>
      <c r="Q188" s="12" t="n">
        <f aca="false">P188/1000</f>
        <v>0.056</v>
      </c>
      <c r="R188" s="10" t="n">
        <v>7037596</v>
      </c>
      <c r="S188" s="10" t="n">
        <v>13564</v>
      </c>
    </row>
    <row r="189" customFormat="false" ht="15" hidden="false" customHeight="false" outlineLevel="0" collapsed="false">
      <c r="A189" s="3" t="s">
        <v>95</v>
      </c>
      <c r="B189" s="2" t="s">
        <v>96</v>
      </c>
      <c r="C189" s="2" t="s">
        <v>1539</v>
      </c>
      <c r="D189" s="2" t="n">
        <v>2021</v>
      </c>
      <c r="E189" s="2" t="n">
        <v>5</v>
      </c>
      <c r="F189" s="2" t="n">
        <v>8</v>
      </c>
      <c r="G189" s="2" t="s">
        <v>157</v>
      </c>
      <c r="H189" s="3" t="s">
        <v>158</v>
      </c>
      <c r="I189" s="10" t="n">
        <v>326</v>
      </c>
      <c r="J189" s="11" t="n">
        <f aca="false">I189/1000</f>
        <v>0.326</v>
      </c>
      <c r="K189" s="10" t="n">
        <v>1</v>
      </c>
      <c r="L189" s="12" t="n">
        <f aca="false">K189/1000</f>
        <v>0.001</v>
      </c>
      <c r="M189" s="13" t="n">
        <f aca="false">IF(R189=0,0,I189/R189)</f>
        <v>4.63226363093306E-005</v>
      </c>
      <c r="N189" s="10" t="n">
        <v>0</v>
      </c>
      <c r="O189" s="11" t="n">
        <f aca="false">N189/1000</f>
        <v>0</v>
      </c>
      <c r="P189" s="10" t="n">
        <v>0</v>
      </c>
      <c r="Q189" s="12" t="n">
        <f aca="false">P189/1000</f>
        <v>0</v>
      </c>
      <c r="R189" s="10" t="n">
        <v>7037596</v>
      </c>
      <c r="S189" s="10" t="n">
        <v>13564</v>
      </c>
    </row>
    <row r="190" customFormat="false" ht="15" hidden="false" customHeight="false" outlineLevel="0" collapsed="false">
      <c r="A190" s="3" t="s">
        <v>95</v>
      </c>
      <c r="B190" s="2" t="s">
        <v>96</v>
      </c>
      <c r="C190" s="2" t="s">
        <v>1539</v>
      </c>
      <c r="D190" s="2" t="n">
        <v>2021</v>
      </c>
      <c r="E190" s="2" t="n">
        <v>5</v>
      </c>
      <c r="F190" s="2" t="n">
        <v>9</v>
      </c>
      <c r="G190" s="2" t="s">
        <v>142</v>
      </c>
      <c r="H190" s="3" t="s">
        <v>143</v>
      </c>
      <c r="I190" s="10" t="n">
        <v>0</v>
      </c>
      <c r="J190" s="11" t="n">
        <f aca="false">I190/1000</f>
        <v>0</v>
      </c>
      <c r="K190" s="10" t="n">
        <v>0</v>
      </c>
      <c r="L190" s="12" t="n">
        <f aca="false">K190/1000</f>
        <v>0</v>
      </c>
      <c r="M190" s="13" t="n">
        <f aca="false">IF(R190=0,0,I190/R190)</f>
        <v>0</v>
      </c>
      <c r="N190" s="10" t="n">
        <v>48803</v>
      </c>
      <c r="O190" s="11" t="n">
        <f aca="false">N190/1000</f>
        <v>48.803</v>
      </c>
      <c r="P190" s="10" t="n">
        <v>240</v>
      </c>
      <c r="Q190" s="12" t="n">
        <f aca="false">P190/1000</f>
        <v>0.24</v>
      </c>
      <c r="R190" s="10" t="n">
        <v>7037596</v>
      </c>
      <c r="S190" s="10" t="n">
        <v>13564</v>
      </c>
    </row>
    <row r="191" customFormat="false" ht="15" hidden="false" customHeight="false" outlineLevel="0" collapsed="false">
      <c r="A191" s="3" t="s">
        <v>95</v>
      </c>
      <c r="B191" s="2" t="s">
        <v>96</v>
      </c>
      <c r="C191" s="2" t="s">
        <v>1539</v>
      </c>
      <c r="D191" s="2" t="n">
        <v>2021</v>
      </c>
      <c r="E191" s="2" t="n">
        <v>5</v>
      </c>
      <c r="F191" s="2" t="n">
        <v>10</v>
      </c>
      <c r="G191" s="2" t="s">
        <v>137</v>
      </c>
      <c r="H191" s="3" t="s">
        <v>138</v>
      </c>
      <c r="I191" s="10" t="n">
        <v>0</v>
      </c>
      <c r="J191" s="11" t="n">
        <f aca="false">I191/1000</f>
        <v>0</v>
      </c>
      <c r="K191" s="10" t="n">
        <v>0</v>
      </c>
      <c r="L191" s="12" t="n">
        <f aca="false">K191/1000</f>
        <v>0</v>
      </c>
      <c r="M191" s="13" t="n">
        <f aca="false">IF(R191=0,0,I191/R191)</f>
        <v>0</v>
      </c>
      <c r="N191" s="10" t="n">
        <v>60326</v>
      </c>
      <c r="O191" s="11" t="n">
        <f aca="false">N191/1000</f>
        <v>60.326</v>
      </c>
      <c r="P191" s="10" t="n">
        <v>270</v>
      </c>
      <c r="Q191" s="12" t="n">
        <f aca="false">P191/1000</f>
        <v>0.27</v>
      </c>
      <c r="R191" s="10" t="n">
        <v>7037596</v>
      </c>
      <c r="S191" s="10" t="n">
        <v>13564</v>
      </c>
    </row>
    <row r="192" customFormat="false" ht="15" hidden="false" customHeight="false" outlineLevel="0" collapsed="false">
      <c r="A192" s="3" t="s">
        <v>95</v>
      </c>
      <c r="B192" s="2" t="s">
        <v>96</v>
      </c>
      <c r="C192" s="2" t="s">
        <v>1539</v>
      </c>
      <c r="D192" s="2" t="n">
        <v>2021</v>
      </c>
      <c r="E192" s="2" t="n">
        <v>5</v>
      </c>
      <c r="F192" s="2" t="n">
        <v>11</v>
      </c>
      <c r="G192" s="2" t="s">
        <v>192</v>
      </c>
      <c r="H192" s="3" t="s">
        <v>193</v>
      </c>
      <c r="I192" s="10" t="n">
        <v>0</v>
      </c>
      <c r="J192" s="11" t="n">
        <f aca="false">I192/1000</f>
        <v>0</v>
      </c>
      <c r="K192" s="10" t="n">
        <v>0</v>
      </c>
      <c r="L192" s="12" t="n">
        <f aca="false">K192/1000</f>
        <v>0</v>
      </c>
      <c r="M192" s="13" t="n">
        <f aca="false">IF(R192=0,0,I192/R192)</f>
        <v>0</v>
      </c>
      <c r="N192" s="10" t="n">
        <v>121341</v>
      </c>
      <c r="O192" s="11" t="n">
        <f aca="false">N192/1000</f>
        <v>121.341</v>
      </c>
      <c r="P192" s="10" t="n">
        <v>628</v>
      </c>
      <c r="Q192" s="12" t="n">
        <f aca="false">P192/1000</f>
        <v>0.628</v>
      </c>
      <c r="R192" s="10" t="n">
        <v>7037596</v>
      </c>
      <c r="S192" s="10" t="n">
        <v>13564</v>
      </c>
    </row>
    <row r="193" customFormat="false" ht="15" hidden="false" customHeight="false" outlineLevel="0" collapsed="false">
      <c r="A193" s="3" t="s">
        <v>95</v>
      </c>
      <c r="B193" s="2" t="s">
        <v>96</v>
      </c>
      <c r="C193" s="2" t="s">
        <v>1539</v>
      </c>
      <c r="D193" s="2" t="n">
        <v>2021</v>
      </c>
      <c r="E193" s="2" t="n">
        <v>5</v>
      </c>
      <c r="F193" s="2" t="n">
        <v>12</v>
      </c>
      <c r="G193" s="2" t="s">
        <v>147</v>
      </c>
      <c r="H193" s="3" t="s">
        <v>148</v>
      </c>
      <c r="I193" s="10" t="n">
        <v>0</v>
      </c>
      <c r="J193" s="11" t="n">
        <f aca="false">I193/1000</f>
        <v>0</v>
      </c>
      <c r="K193" s="10" t="n">
        <v>0</v>
      </c>
      <c r="L193" s="12" t="n">
        <f aca="false">K193/1000</f>
        <v>0</v>
      </c>
      <c r="M193" s="13" t="n">
        <f aca="false">IF(R193=0,0,I193/R193)</f>
        <v>0</v>
      </c>
      <c r="N193" s="10" t="n">
        <v>233370</v>
      </c>
      <c r="O193" s="11" t="n">
        <f aca="false">N193/1000</f>
        <v>233.37</v>
      </c>
      <c r="P193" s="10" t="n">
        <v>287</v>
      </c>
      <c r="Q193" s="12" t="n">
        <f aca="false">P193/1000</f>
        <v>0.287</v>
      </c>
      <c r="R193" s="10" t="n">
        <v>7037596</v>
      </c>
      <c r="S193" s="10" t="n">
        <v>13564</v>
      </c>
    </row>
    <row r="194" customFormat="false" ht="15" hidden="false" customHeight="false" outlineLevel="0" collapsed="false">
      <c r="A194" s="3" t="s">
        <v>95</v>
      </c>
      <c r="B194" s="2" t="s">
        <v>96</v>
      </c>
      <c r="C194" s="2" t="s">
        <v>1540</v>
      </c>
      <c r="D194" s="2" t="n">
        <v>2021</v>
      </c>
      <c r="E194" s="2" t="n">
        <v>6</v>
      </c>
      <c r="F194" s="2" t="n">
        <v>1</v>
      </c>
      <c r="G194" s="2" t="s">
        <v>97</v>
      </c>
      <c r="H194" s="3" t="s">
        <v>98</v>
      </c>
      <c r="I194" s="10" t="n">
        <v>4832385</v>
      </c>
      <c r="J194" s="11" t="n">
        <f aca="false">I194/1000</f>
        <v>4832.385</v>
      </c>
      <c r="K194" s="10" t="n">
        <v>6838</v>
      </c>
      <c r="L194" s="12" t="n">
        <f aca="false">K194/1000</f>
        <v>6.838</v>
      </c>
      <c r="M194" s="13" t="n">
        <f aca="false">IF(R194=0,0,I194/R194)</f>
        <v>0.596343295084595</v>
      </c>
      <c r="N194" s="10" t="n">
        <v>143628</v>
      </c>
      <c r="O194" s="11" t="n">
        <f aca="false">N194/1000</f>
        <v>143.628</v>
      </c>
      <c r="P194" s="10" t="n">
        <v>1492</v>
      </c>
      <c r="Q194" s="12" t="n">
        <f aca="false">P194/1000</f>
        <v>1.492</v>
      </c>
      <c r="R194" s="10" t="n">
        <v>8103361</v>
      </c>
      <c r="S194" s="10" t="n">
        <v>14816</v>
      </c>
    </row>
    <row r="195" customFormat="false" ht="15" hidden="false" customHeight="false" outlineLevel="0" collapsed="false">
      <c r="A195" s="3" t="s">
        <v>95</v>
      </c>
      <c r="B195" s="2" t="s">
        <v>96</v>
      </c>
      <c r="C195" s="2" t="s">
        <v>1540</v>
      </c>
      <c r="D195" s="2" t="n">
        <v>2021</v>
      </c>
      <c r="E195" s="2" t="n">
        <v>6</v>
      </c>
      <c r="F195" s="2" t="n">
        <v>2</v>
      </c>
      <c r="G195" s="2" t="s">
        <v>102</v>
      </c>
      <c r="H195" s="3" t="s">
        <v>103</v>
      </c>
      <c r="I195" s="10" t="n">
        <v>2294666</v>
      </c>
      <c r="J195" s="11" t="n">
        <f aca="false">I195/1000</f>
        <v>2294.666</v>
      </c>
      <c r="K195" s="10" t="n">
        <v>5031</v>
      </c>
      <c r="L195" s="12" t="n">
        <f aca="false">K195/1000</f>
        <v>5.031</v>
      </c>
      <c r="M195" s="13" t="n">
        <f aca="false">IF(R195=0,0,I195/R195)</f>
        <v>0.283174598786849</v>
      </c>
      <c r="N195" s="10" t="n">
        <v>4852</v>
      </c>
      <c r="O195" s="11" t="n">
        <f aca="false">N195/1000</f>
        <v>4.852</v>
      </c>
      <c r="P195" s="10" t="n">
        <v>2</v>
      </c>
      <c r="Q195" s="12" t="n">
        <f aca="false">P195/1000</f>
        <v>0.002</v>
      </c>
      <c r="R195" s="10" t="n">
        <v>8103361</v>
      </c>
      <c r="S195" s="10" t="n">
        <v>14816</v>
      </c>
    </row>
    <row r="196" customFormat="false" ht="15" hidden="false" customHeight="false" outlineLevel="0" collapsed="false">
      <c r="A196" s="3" t="s">
        <v>95</v>
      </c>
      <c r="B196" s="2" t="s">
        <v>96</v>
      </c>
      <c r="C196" s="2" t="s">
        <v>1540</v>
      </c>
      <c r="D196" s="2" t="n">
        <v>2021</v>
      </c>
      <c r="E196" s="2" t="n">
        <v>6</v>
      </c>
      <c r="F196" s="2" t="n">
        <v>3</v>
      </c>
      <c r="G196" s="2" t="s">
        <v>107</v>
      </c>
      <c r="H196" s="3" t="s">
        <v>108</v>
      </c>
      <c r="I196" s="10" t="n">
        <v>902606</v>
      </c>
      <c r="J196" s="11" t="n">
        <f aca="false">I196/1000</f>
        <v>902.606</v>
      </c>
      <c r="K196" s="10" t="n">
        <v>2752</v>
      </c>
      <c r="L196" s="12" t="n">
        <f aca="false">K196/1000</f>
        <v>2.752</v>
      </c>
      <c r="M196" s="13" t="n">
        <f aca="false">IF(R196=0,0,I196/R196)</f>
        <v>0.111386620934202</v>
      </c>
      <c r="N196" s="10" t="n">
        <v>766400</v>
      </c>
      <c r="O196" s="11" t="n">
        <f aca="false">N196/1000</f>
        <v>766.4</v>
      </c>
      <c r="P196" s="10" t="n">
        <v>1803</v>
      </c>
      <c r="Q196" s="12" t="n">
        <f aca="false">P196/1000</f>
        <v>1.803</v>
      </c>
      <c r="R196" s="10" t="n">
        <v>8103361</v>
      </c>
      <c r="S196" s="10" t="n">
        <v>14816</v>
      </c>
    </row>
    <row r="197" customFormat="false" ht="15" hidden="false" customHeight="false" outlineLevel="0" collapsed="false">
      <c r="A197" s="3" t="s">
        <v>95</v>
      </c>
      <c r="B197" s="2" t="s">
        <v>96</v>
      </c>
      <c r="C197" s="2" t="s">
        <v>1540</v>
      </c>
      <c r="D197" s="2" t="n">
        <v>2021</v>
      </c>
      <c r="E197" s="2" t="n">
        <v>6</v>
      </c>
      <c r="F197" s="2" t="n">
        <v>4</v>
      </c>
      <c r="G197" s="2" t="s">
        <v>112</v>
      </c>
      <c r="H197" s="3" t="s">
        <v>113</v>
      </c>
      <c r="I197" s="10" t="n">
        <v>40281</v>
      </c>
      <c r="J197" s="11" t="n">
        <f aca="false">I197/1000</f>
        <v>40.281</v>
      </c>
      <c r="K197" s="10" t="n">
        <v>31</v>
      </c>
      <c r="L197" s="12" t="n">
        <f aca="false">K197/1000</f>
        <v>0.031</v>
      </c>
      <c r="M197" s="13" t="n">
        <f aca="false">IF(R197=0,0,I197/R197)</f>
        <v>0.00497090034616501</v>
      </c>
      <c r="N197" s="10" t="n">
        <v>0</v>
      </c>
      <c r="O197" s="11" t="n">
        <f aca="false">N197/1000</f>
        <v>0</v>
      </c>
      <c r="P197" s="10" t="n">
        <v>0</v>
      </c>
      <c r="Q197" s="12" t="n">
        <f aca="false">P197/1000</f>
        <v>0</v>
      </c>
      <c r="R197" s="10" t="n">
        <v>8103361</v>
      </c>
      <c r="S197" s="10" t="n">
        <v>14816</v>
      </c>
    </row>
    <row r="198" customFormat="false" ht="15" hidden="false" customHeight="false" outlineLevel="0" collapsed="false">
      <c r="A198" s="3" t="s">
        <v>95</v>
      </c>
      <c r="B198" s="2" t="s">
        <v>96</v>
      </c>
      <c r="C198" s="2" t="s">
        <v>1540</v>
      </c>
      <c r="D198" s="2" t="n">
        <v>2021</v>
      </c>
      <c r="E198" s="2" t="n">
        <v>6</v>
      </c>
      <c r="F198" s="2" t="n">
        <v>5</v>
      </c>
      <c r="G198" s="2" t="s">
        <v>142</v>
      </c>
      <c r="H198" s="3" t="s">
        <v>143</v>
      </c>
      <c r="I198" s="10" t="n">
        <v>19732</v>
      </c>
      <c r="J198" s="11" t="n">
        <f aca="false">I198/1000</f>
        <v>19.732</v>
      </c>
      <c r="K198" s="10" t="n">
        <v>27</v>
      </c>
      <c r="L198" s="12" t="n">
        <f aca="false">K198/1000</f>
        <v>0.027</v>
      </c>
      <c r="M198" s="13" t="n">
        <f aca="false">IF(R198=0,0,I198/R198)</f>
        <v>0.00243503899184548</v>
      </c>
      <c r="N198" s="10" t="n">
        <v>0</v>
      </c>
      <c r="O198" s="11" t="n">
        <f aca="false">N198/1000</f>
        <v>0</v>
      </c>
      <c r="P198" s="10" t="n">
        <v>0</v>
      </c>
      <c r="Q198" s="12" t="n">
        <f aca="false">P198/1000</f>
        <v>0</v>
      </c>
      <c r="R198" s="10" t="n">
        <v>8103361</v>
      </c>
      <c r="S198" s="10" t="n">
        <v>14816</v>
      </c>
    </row>
    <row r="199" customFormat="false" ht="15" hidden="false" customHeight="false" outlineLevel="0" collapsed="false">
      <c r="A199" s="3" t="s">
        <v>95</v>
      </c>
      <c r="B199" s="2" t="s">
        <v>96</v>
      </c>
      <c r="C199" s="2" t="s">
        <v>1540</v>
      </c>
      <c r="D199" s="2" t="n">
        <v>2021</v>
      </c>
      <c r="E199" s="2" t="n">
        <v>6</v>
      </c>
      <c r="F199" s="2" t="n">
        <v>6</v>
      </c>
      <c r="G199" s="2" t="s">
        <v>157</v>
      </c>
      <c r="H199" s="3" t="s">
        <v>158</v>
      </c>
      <c r="I199" s="10" t="n">
        <v>6440</v>
      </c>
      <c r="J199" s="11" t="n">
        <f aca="false">I199/1000</f>
        <v>6.44</v>
      </c>
      <c r="K199" s="10" t="n">
        <v>16</v>
      </c>
      <c r="L199" s="12" t="n">
        <f aca="false">K199/1000</f>
        <v>0.016</v>
      </c>
      <c r="M199" s="13" t="n">
        <f aca="false">IF(R199=0,0,I199/R199)</f>
        <v>0.00079473196368766</v>
      </c>
      <c r="N199" s="10" t="n">
        <v>4746</v>
      </c>
      <c r="O199" s="11" t="n">
        <f aca="false">N199/1000</f>
        <v>4.746</v>
      </c>
      <c r="P199" s="10" t="n">
        <v>0</v>
      </c>
      <c r="Q199" s="12" t="n">
        <f aca="false">P199/1000</f>
        <v>0</v>
      </c>
      <c r="R199" s="10" t="n">
        <v>8103361</v>
      </c>
      <c r="S199" s="10" t="n">
        <v>14816</v>
      </c>
    </row>
    <row r="200" customFormat="false" ht="15" hidden="false" customHeight="false" outlineLevel="0" collapsed="false">
      <c r="A200" s="3" t="s">
        <v>95</v>
      </c>
      <c r="B200" s="2" t="s">
        <v>96</v>
      </c>
      <c r="C200" s="2" t="s">
        <v>1540</v>
      </c>
      <c r="D200" s="2" t="n">
        <v>2021</v>
      </c>
      <c r="E200" s="2" t="n">
        <v>6</v>
      </c>
      <c r="F200" s="2" t="n">
        <v>7</v>
      </c>
      <c r="G200" s="2" t="s">
        <v>132</v>
      </c>
      <c r="H200" s="3" t="s">
        <v>133</v>
      </c>
      <c r="I200" s="10" t="n">
        <v>5605</v>
      </c>
      <c r="J200" s="11" t="n">
        <f aca="false">I200/1000</f>
        <v>5.605</v>
      </c>
      <c r="K200" s="10" t="n">
        <v>120</v>
      </c>
      <c r="L200" s="12" t="n">
        <f aca="false">K200/1000</f>
        <v>0.12</v>
      </c>
      <c r="M200" s="13" t="n">
        <f aca="false">IF(R200=0,0,I200/R200)</f>
        <v>0.000691688300693996</v>
      </c>
      <c r="N200" s="10" t="n">
        <v>65378</v>
      </c>
      <c r="O200" s="11" t="n">
        <f aca="false">N200/1000</f>
        <v>65.378</v>
      </c>
      <c r="P200" s="10" t="n">
        <v>197</v>
      </c>
      <c r="Q200" s="12" t="n">
        <f aca="false">P200/1000</f>
        <v>0.197</v>
      </c>
      <c r="R200" s="10" t="n">
        <v>8103361</v>
      </c>
      <c r="S200" s="10" t="n">
        <v>14816</v>
      </c>
    </row>
    <row r="201" customFormat="false" ht="15" hidden="false" customHeight="false" outlineLevel="0" collapsed="false">
      <c r="A201" s="3" t="s">
        <v>95</v>
      </c>
      <c r="B201" s="2" t="s">
        <v>96</v>
      </c>
      <c r="C201" s="2" t="s">
        <v>1540</v>
      </c>
      <c r="D201" s="2" t="n">
        <v>2021</v>
      </c>
      <c r="E201" s="2" t="n">
        <v>6</v>
      </c>
      <c r="F201" s="2" t="n">
        <v>8</v>
      </c>
      <c r="G201" s="2" t="s">
        <v>162</v>
      </c>
      <c r="H201" s="3" t="s">
        <v>163</v>
      </c>
      <c r="I201" s="10" t="n">
        <v>1262</v>
      </c>
      <c r="J201" s="11" t="n">
        <f aca="false">I201/1000</f>
        <v>1.262</v>
      </c>
      <c r="K201" s="10" t="n">
        <v>1</v>
      </c>
      <c r="L201" s="12" t="n">
        <f aca="false">K201/1000</f>
        <v>0.001</v>
      </c>
      <c r="M201" s="13" t="n">
        <f aca="false">IF(R201=0,0,I201/R201)</f>
        <v>0.00015573784754252</v>
      </c>
      <c r="N201" s="10" t="n">
        <v>0</v>
      </c>
      <c r="O201" s="11" t="n">
        <f aca="false">N201/1000</f>
        <v>0</v>
      </c>
      <c r="P201" s="10" t="n">
        <v>0</v>
      </c>
      <c r="Q201" s="12" t="n">
        <f aca="false">P201/1000</f>
        <v>0</v>
      </c>
      <c r="R201" s="10" t="n">
        <v>8103361</v>
      </c>
      <c r="S201" s="10" t="n">
        <v>14816</v>
      </c>
    </row>
    <row r="202" customFormat="false" ht="15" hidden="false" customHeight="false" outlineLevel="0" collapsed="false">
      <c r="A202" s="3" t="s">
        <v>95</v>
      </c>
      <c r="B202" s="2" t="s">
        <v>96</v>
      </c>
      <c r="C202" s="2" t="s">
        <v>1540</v>
      </c>
      <c r="D202" s="2" t="n">
        <v>2021</v>
      </c>
      <c r="E202" s="2" t="n">
        <v>6</v>
      </c>
      <c r="F202" s="2" t="n">
        <v>9</v>
      </c>
      <c r="G202" s="2" t="s">
        <v>268</v>
      </c>
      <c r="H202" s="3" t="s">
        <v>269</v>
      </c>
      <c r="I202" s="10" t="n">
        <v>384</v>
      </c>
      <c r="J202" s="11" t="n">
        <f aca="false">I202/1000</f>
        <v>0.384</v>
      </c>
      <c r="K202" s="10" t="n">
        <v>0</v>
      </c>
      <c r="L202" s="12" t="n">
        <f aca="false">K202/1000</f>
        <v>0</v>
      </c>
      <c r="M202" s="13" t="n">
        <f aca="false">IF(R202=0,0,I202/R202)</f>
        <v>4.73877444186431E-005</v>
      </c>
      <c r="N202" s="10" t="n">
        <v>0</v>
      </c>
      <c r="O202" s="11" t="n">
        <f aca="false">N202/1000</f>
        <v>0</v>
      </c>
      <c r="P202" s="10" t="n">
        <v>0</v>
      </c>
      <c r="Q202" s="12" t="n">
        <f aca="false">P202/1000</f>
        <v>0</v>
      </c>
      <c r="R202" s="10" t="n">
        <v>8103361</v>
      </c>
      <c r="S202" s="10" t="n">
        <v>14816</v>
      </c>
    </row>
    <row r="203" customFormat="false" ht="15" hidden="false" customHeight="false" outlineLevel="0" collapsed="false">
      <c r="A203" s="3" t="s">
        <v>95</v>
      </c>
      <c r="B203" s="2" t="s">
        <v>96</v>
      </c>
      <c r="C203" s="2" t="s">
        <v>1540</v>
      </c>
      <c r="D203" s="2" t="n">
        <v>2021</v>
      </c>
      <c r="E203" s="2" t="n">
        <v>6</v>
      </c>
      <c r="F203" s="2" t="n">
        <v>10</v>
      </c>
      <c r="G203" s="2" t="s">
        <v>137</v>
      </c>
      <c r="H203" s="3" t="s">
        <v>138</v>
      </c>
      <c r="I203" s="10" t="n">
        <v>0</v>
      </c>
      <c r="J203" s="11" t="n">
        <f aca="false">I203/1000</f>
        <v>0</v>
      </c>
      <c r="K203" s="10" t="n">
        <v>0</v>
      </c>
      <c r="L203" s="12" t="n">
        <f aca="false">K203/1000</f>
        <v>0</v>
      </c>
      <c r="M203" s="13" t="n">
        <f aca="false">IF(R203=0,0,I203/R203)</f>
        <v>0</v>
      </c>
      <c r="N203" s="10" t="n">
        <v>83571</v>
      </c>
      <c r="O203" s="11" t="n">
        <f aca="false">N203/1000</f>
        <v>83.571</v>
      </c>
      <c r="P203" s="10" t="n">
        <v>348</v>
      </c>
      <c r="Q203" s="12" t="n">
        <f aca="false">P203/1000</f>
        <v>0.348</v>
      </c>
      <c r="R203" s="10" t="n">
        <v>8103361</v>
      </c>
      <c r="S203" s="10" t="n">
        <v>14816</v>
      </c>
    </row>
    <row r="204" customFormat="false" ht="15" hidden="false" customHeight="false" outlineLevel="0" collapsed="false">
      <c r="A204" s="3" t="s">
        <v>95</v>
      </c>
      <c r="B204" s="2" t="s">
        <v>96</v>
      </c>
      <c r="C204" s="2" t="s">
        <v>1540</v>
      </c>
      <c r="D204" s="2" t="n">
        <v>2021</v>
      </c>
      <c r="E204" s="2" t="n">
        <v>6</v>
      </c>
      <c r="F204" s="2" t="n">
        <v>11</v>
      </c>
      <c r="G204" s="2" t="s">
        <v>180</v>
      </c>
      <c r="H204" s="3" t="s">
        <v>181</v>
      </c>
      <c r="I204" s="10" t="n">
        <v>0</v>
      </c>
      <c r="J204" s="11" t="n">
        <f aca="false">I204/1000</f>
        <v>0</v>
      </c>
      <c r="K204" s="10" t="n">
        <v>0</v>
      </c>
      <c r="L204" s="12" t="n">
        <f aca="false">K204/1000</f>
        <v>0</v>
      </c>
      <c r="M204" s="13" t="n">
        <f aca="false">IF(R204=0,0,I204/R204)</f>
        <v>0</v>
      </c>
      <c r="N204" s="10" t="n">
        <v>1660</v>
      </c>
      <c r="O204" s="11" t="n">
        <f aca="false">N204/1000</f>
        <v>1.66</v>
      </c>
      <c r="P204" s="10" t="n">
        <v>3</v>
      </c>
      <c r="Q204" s="12" t="n">
        <f aca="false">P204/1000</f>
        <v>0.003</v>
      </c>
      <c r="R204" s="10" t="n">
        <v>8103361</v>
      </c>
      <c r="S204" s="10" t="n">
        <v>14816</v>
      </c>
    </row>
    <row r="205" customFormat="false" ht="15" hidden="false" customHeight="false" outlineLevel="0" collapsed="false">
      <c r="A205" s="3" t="s">
        <v>95</v>
      </c>
      <c r="B205" s="2" t="s">
        <v>96</v>
      </c>
      <c r="C205" s="2" t="s">
        <v>1540</v>
      </c>
      <c r="D205" s="2" t="n">
        <v>2021</v>
      </c>
      <c r="E205" s="2" t="n">
        <v>6</v>
      </c>
      <c r="F205" s="2" t="n">
        <v>12</v>
      </c>
      <c r="G205" s="2" t="s">
        <v>192</v>
      </c>
      <c r="H205" s="3" t="s">
        <v>193</v>
      </c>
      <c r="I205" s="10" t="n">
        <v>0</v>
      </c>
      <c r="J205" s="11" t="n">
        <f aca="false">I205/1000</f>
        <v>0</v>
      </c>
      <c r="K205" s="10" t="n">
        <v>0</v>
      </c>
      <c r="L205" s="12" t="n">
        <f aca="false">K205/1000</f>
        <v>0</v>
      </c>
      <c r="M205" s="13" t="n">
        <f aca="false">IF(R205=0,0,I205/R205)</f>
        <v>0</v>
      </c>
      <c r="N205" s="10" t="n">
        <v>509304</v>
      </c>
      <c r="O205" s="11" t="n">
        <f aca="false">N205/1000</f>
        <v>509.304</v>
      </c>
      <c r="P205" s="10" t="n">
        <v>2487</v>
      </c>
      <c r="Q205" s="12" t="n">
        <f aca="false">P205/1000</f>
        <v>2.487</v>
      </c>
      <c r="R205" s="10" t="n">
        <v>8103361</v>
      </c>
      <c r="S205" s="10" t="n">
        <v>14816</v>
      </c>
    </row>
    <row r="206" customFormat="false" ht="15" hidden="false" customHeight="false" outlineLevel="0" collapsed="false">
      <c r="A206" s="3" t="s">
        <v>95</v>
      </c>
      <c r="B206" s="2" t="s">
        <v>96</v>
      </c>
      <c r="C206" s="2" t="s">
        <v>1540</v>
      </c>
      <c r="D206" s="2" t="n">
        <v>2021</v>
      </c>
      <c r="E206" s="2" t="n">
        <v>6</v>
      </c>
      <c r="F206" s="2" t="n">
        <v>13</v>
      </c>
      <c r="G206" s="2" t="s">
        <v>122</v>
      </c>
      <c r="H206" s="3" t="s">
        <v>123</v>
      </c>
      <c r="I206" s="10" t="n">
        <v>0</v>
      </c>
      <c r="J206" s="11" t="n">
        <f aca="false">I206/1000</f>
        <v>0</v>
      </c>
      <c r="K206" s="10" t="n">
        <v>0</v>
      </c>
      <c r="L206" s="12" t="n">
        <f aca="false">K206/1000</f>
        <v>0</v>
      </c>
      <c r="M206" s="13" t="n">
        <f aca="false">IF(R206=0,0,I206/R206)</f>
        <v>0</v>
      </c>
      <c r="N206" s="10" t="n">
        <v>2738</v>
      </c>
      <c r="O206" s="11" t="n">
        <f aca="false">N206/1000</f>
        <v>2.738</v>
      </c>
      <c r="P206" s="10" t="n">
        <v>4</v>
      </c>
      <c r="Q206" s="12" t="n">
        <f aca="false">P206/1000</f>
        <v>0.004</v>
      </c>
      <c r="R206" s="10" t="n">
        <v>8103361</v>
      </c>
      <c r="S206" s="10" t="n">
        <v>14816</v>
      </c>
    </row>
    <row r="207" customFormat="false" ht="15" hidden="false" customHeight="false" outlineLevel="0" collapsed="false">
      <c r="A207" s="3" t="s">
        <v>95</v>
      </c>
      <c r="B207" s="2" t="s">
        <v>96</v>
      </c>
      <c r="C207" s="2" t="s">
        <v>1540</v>
      </c>
      <c r="D207" s="2" t="n">
        <v>2021</v>
      </c>
      <c r="E207" s="2" t="n">
        <v>6</v>
      </c>
      <c r="F207" s="2" t="n">
        <v>14</v>
      </c>
      <c r="G207" s="2" t="s">
        <v>147</v>
      </c>
      <c r="H207" s="3" t="s">
        <v>148</v>
      </c>
      <c r="I207" s="10" t="n">
        <v>0</v>
      </c>
      <c r="J207" s="11" t="n">
        <f aca="false">I207/1000</f>
        <v>0</v>
      </c>
      <c r="K207" s="10" t="n">
        <v>0</v>
      </c>
      <c r="L207" s="12" t="n">
        <f aca="false">K207/1000</f>
        <v>0</v>
      </c>
      <c r="M207" s="13" t="n">
        <f aca="false">IF(R207=0,0,I207/R207)</f>
        <v>0</v>
      </c>
      <c r="N207" s="10" t="n">
        <v>190383</v>
      </c>
      <c r="O207" s="11" t="n">
        <f aca="false">N207/1000</f>
        <v>190.383</v>
      </c>
      <c r="P207" s="10" t="n">
        <v>208</v>
      </c>
      <c r="Q207" s="12" t="n">
        <f aca="false">P207/1000</f>
        <v>0.208</v>
      </c>
      <c r="R207" s="10" t="n">
        <v>8103361</v>
      </c>
      <c r="S207" s="10" t="n">
        <v>14816</v>
      </c>
    </row>
    <row r="208" customFormat="false" ht="15" hidden="false" customHeight="false" outlineLevel="0" collapsed="false">
      <c r="A208" s="3" t="s">
        <v>95</v>
      </c>
      <c r="B208" s="2" t="s">
        <v>96</v>
      </c>
      <c r="C208" s="2" t="s">
        <v>1541</v>
      </c>
      <c r="D208" s="2" t="n">
        <v>2021</v>
      </c>
      <c r="E208" s="2" t="n">
        <v>7</v>
      </c>
      <c r="F208" s="2" t="n">
        <v>1</v>
      </c>
      <c r="G208" s="2" t="s">
        <v>97</v>
      </c>
      <c r="H208" s="3" t="s">
        <v>98</v>
      </c>
      <c r="I208" s="10" t="n">
        <v>5024043</v>
      </c>
      <c r="J208" s="11" t="n">
        <f aca="false">I208/1000</f>
        <v>5024.043</v>
      </c>
      <c r="K208" s="10" t="n">
        <v>7134</v>
      </c>
      <c r="L208" s="12" t="n">
        <f aca="false">K208/1000</f>
        <v>7.134</v>
      </c>
      <c r="M208" s="13" t="n">
        <f aca="false">IF(R208=0,0,I208/R208)</f>
        <v>0.581531823200097</v>
      </c>
      <c r="N208" s="10" t="n">
        <v>584076</v>
      </c>
      <c r="O208" s="11" t="n">
        <f aca="false">N208/1000</f>
        <v>584.076</v>
      </c>
      <c r="P208" s="10" t="n">
        <v>5753</v>
      </c>
      <c r="Q208" s="12" t="n">
        <f aca="false">P208/1000</f>
        <v>5.753</v>
      </c>
      <c r="R208" s="10" t="n">
        <v>8639326</v>
      </c>
      <c r="S208" s="10" t="n">
        <v>15850</v>
      </c>
    </row>
    <row r="209" customFormat="false" ht="15" hidden="false" customHeight="false" outlineLevel="0" collapsed="false">
      <c r="A209" s="3" t="s">
        <v>95</v>
      </c>
      <c r="B209" s="2" t="s">
        <v>96</v>
      </c>
      <c r="C209" s="2" t="s">
        <v>1541</v>
      </c>
      <c r="D209" s="2" t="n">
        <v>2021</v>
      </c>
      <c r="E209" s="2" t="n">
        <v>7</v>
      </c>
      <c r="F209" s="2" t="n">
        <v>2</v>
      </c>
      <c r="G209" s="2" t="s">
        <v>102</v>
      </c>
      <c r="H209" s="3" t="s">
        <v>103</v>
      </c>
      <c r="I209" s="10" t="n">
        <v>2411620</v>
      </c>
      <c r="J209" s="11" t="n">
        <f aca="false">I209/1000</f>
        <v>2411.62</v>
      </c>
      <c r="K209" s="10" t="n">
        <v>5210</v>
      </c>
      <c r="L209" s="12" t="n">
        <f aca="false">K209/1000</f>
        <v>5.21</v>
      </c>
      <c r="M209" s="13" t="n">
        <f aca="false">IF(R209=0,0,I209/R209)</f>
        <v>0.279144461037817</v>
      </c>
      <c r="N209" s="10" t="n">
        <v>125510</v>
      </c>
      <c r="O209" s="11" t="n">
        <f aca="false">N209/1000</f>
        <v>125.51</v>
      </c>
      <c r="P209" s="10" t="n">
        <v>2114</v>
      </c>
      <c r="Q209" s="12" t="n">
        <f aca="false">P209/1000</f>
        <v>2.114</v>
      </c>
      <c r="R209" s="10" t="n">
        <v>8639326</v>
      </c>
      <c r="S209" s="10" t="n">
        <v>15850</v>
      </c>
    </row>
    <row r="210" customFormat="false" ht="15" hidden="false" customHeight="false" outlineLevel="0" collapsed="false">
      <c r="A210" s="3" t="s">
        <v>95</v>
      </c>
      <c r="B210" s="2" t="s">
        <v>96</v>
      </c>
      <c r="C210" s="2" t="s">
        <v>1541</v>
      </c>
      <c r="D210" s="2" t="n">
        <v>2021</v>
      </c>
      <c r="E210" s="2" t="n">
        <v>7</v>
      </c>
      <c r="F210" s="2" t="n">
        <v>3</v>
      </c>
      <c r="G210" s="2" t="s">
        <v>107</v>
      </c>
      <c r="H210" s="3" t="s">
        <v>108</v>
      </c>
      <c r="I210" s="10" t="n">
        <v>1158288</v>
      </c>
      <c r="J210" s="11" t="n">
        <f aca="false">I210/1000</f>
        <v>1158.288</v>
      </c>
      <c r="K210" s="10" t="n">
        <v>3392</v>
      </c>
      <c r="L210" s="12" t="n">
        <f aca="false">K210/1000</f>
        <v>3.392</v>
      </c>
      <c r="M210" s="13" t="n">
        <f aca="false">IF(R210=0,0,I210/R210)</f>
        <v>0.134071569934969</v>
      </c>
      <c r="N210" s="10" t="n">
        <v>598666</v>
      </c>
      <c r="O210" s="11" t="n">
        <f aca="false">N210/1000</f>
        <v>598.666</v>
      </c>
      <c r="P210" s="10" t="n">
        <v>1452</v>
      </c>
      <c r="Q210" s="12" t="n">
        <f aca="false">P210/1000</f>
        <v>1.452</v>
      </c>
      <c r="R210" s="10" t="n">
        <v>8639326</v>
      </c>
      <c r="S210" s="10" t="n">
        <v>15850</v>
      </c>
    </row>
    <row r="211" customFormat="false" ht="15" hidden="false" customHeight="false" outlineLevel="0" collapsed="false">
      <c r="A211" s="3" t="s">
        <v>95</v>
      </c>
      <c r="B211" s="2" t="s">
        <v>96</v>
      </c>
      <c r="C211" s="2" t="s">
        <v>1541</v>
      </c>
      <c r="D211" s="2" t="n">
        <v>2021</v>
      </c>
      <c r="E211" s="2" t="n">
        <v>7</v>
      </c>
      <c r="F211" s="2" t="n">
        <v>4</v>
      </c>
      <c r="G211" s="2" t="s">
        <v>117</v>
      </c>
      <c r="H211" s="3" t="s">
        <v>118</v>
      </c>
      <c r="I211" s="10" t="n">
        <v>39465</v>
      </c>
      <c r="J211" s="11" t="n">
        <f aca="false">I211/1000</f>
        <v>39.465</v>
      </c>
      <c r="K211" s="10" t="n">
        <v>57</v>
      </c>
      <c r="L211" s="12" t="n">
        <f aca="false">K211/1000</f>
        <v>0.057</v>
      </c>
      <c r="M211" s="13" t="n">
        <f aca="false">IF(R211=0,0,I211/R211)</f>
        <v>0.00456806468467563</v>
      </c>
      <c r="N211" s="10" t="n">
        <v>20534</v>
      </c>
      <c r="O211" s="11" t="n">
        <f aca="false">N211/1000</f>
        <v>20.534</v>
      </c>
      <c r="P211" s="10" t="n">
        <v>47</v>
      </c>
      <c r="Q211" s="12" t="n">
        <f aca="false">P211/1000</f>
        <v>0.047</v>
      </c>
      <c r="R211" s="10" t="n">
        <v>8639326</v>
      </c>
      <c r="S211" s="10" t="n">
        <v>15850</v>
      </c>
    </row>
    <row r="212" customFormat="false" ht="15" hidden="false" customHeight="false" outlineLevel="0" collapsed="false">
      <c r="A212" s="3" t="s">
        <v>95</v>
      </c>
      <c r="B212" s="2" t="s">
        <v>96</v>
      </c>
      <c r="C212" s="2" t="s">
        <v>1541</v>
      </c>
      <c r="D212" s="2" t="n">
        <v>2021</v>
      </c>
      <c r="E212" s="2" t="n">
        <v>7</v>
      </c>
      <c r="F212" s="2" t="n">
        <v>5</v>
      </c>
      <c r="G212" s="2" t="s">
        <v>132</v>
      </c>
      <c r="H212" s="3" t="s">
        <v>133</v>
      </c>
      <c r="I212" s="10" t="n">
        <v>3736</v>
      </c>
      <c r="J212" s="11" t="n">
        <f aca="false">I212/1000</f>
        <v>3.736</v>
      </c>
      <c r="K212" s="10" t="n">
        <v>55</v>
      </c>
      <c r="L212" s="12" t="n">
        <f aca="false">K212/1000</f>
        <v>0.055</v>
      </c>
      <c r="M212" s="13" t="n">
        <f aca="false">IF(R212=0,0,I212/R212)</f>
        <v>0.000432441141820554</v>
      </c>
      <c r="N212" s="10" t="n">
        <v>3229</v>
      </c>
      <c r="O212" s="11" t="n">
        <f aca="false">N212/1000</f>
        <v>3.229</v>
      </c>
      <c r="P212" s="10" t="n">
        <v>57</v>
      </c>
      <c r="Q212" s="12" t="n">
        <f aca="false">P212/1000</f>
        <v>0.057</v>
      </c>
      <c r="R212" s="10" t="n">
        <v>8639326</v>
      </c>
      <c r="S212" s="10" t="n">
        <v>15850</v>
      </c>
    </row>
    <row r="213" customFormat="false" ht="15" hidden="false" customHeight="false" outlineLevel="0" collapsed="false">
      <c r="A213" s="3" t="s">
        <v>95</v>
      </c>
      <c r="B213" s="2" t="s">
        <v>96</v>
      </c>
      <c r="C213" s="2" t="s">
        <v>1541</v>
      </c>
      <c r="D213" s="2" t="n">
        <v>2021</v>
      </c>
      <c r="E213" s="2" t="n">
        <v>7</v>
      </c>
      <c r="F213" s="2" t="n">
        <v>6</v>
      </c>
      <c r="G213" s="2" t="s">
        <v>243</v>
      </c>
      <c r="H213" s="3" t="s">
        <v>244</v>
      </c>
      <c r="I213" s="10" t="n">
        <v>1370</v>
      </c>
      <c r="J213" s="11" t="n">
        <f aca="false">I213/1000</f>
        <v>1.37</v>
      </c>
      <c r="K213" s="10" t="n">
        <v>0</v>
      </c>
      <c r="L213" s="12" t="n">
        <f aca="false">K213/1000</f>
        <v>0</v>
      </c>
      <c r="M213" s="13" t="n">
        <f aca="false">IF(R213=0,0,I213/R213)</f>
        <v>0.000158577185303576</v>
      </c>
      <c r="N213" s="10" t="n">
        <v>0</v>
      </c>
      <c r="O213" s="11" t="n">
        <f aca="false">N213/1000</f>
        <v>0</v>
      </c>
      <c r="P213" s="10" t="n">
        <v>0</v>
      </c>
      <c r="Q213" s="12" t="n">
        <f aca="false">P213/1000</f>
        <v>0</v>
      </c>
      <c r="R213" s="10" t="n">
        <v>8639326</v>
      </c>
      <c r="S213" s="10" t="n">
        <v>15850</v>
      </c>
    </row>
    <row r="214" customFormat="false" ht="15" hidden="false" customHeight="false" outlineLevel="0" collapsed="false">
      <c r="A214" s="3" t="s">
        <v>95</v>
      </c>
      <c r="B214" s="2" t="s">
        <v>96</v>
      </c>
      <c r="C214" s="2" t="s">
        <v>1541</v>
      </c>
      <c r="D214" s="2" t="n">
        <v>2021</v>
      </c>
      <c r="E214" s="2" t="n">
        <v>7</v>
      </c>
      <c r="F214" s="2" t="n">
        <v>7</v>
      </c>
      <c r="G214" s="2" t="s">
        <v>142</v>
      </c>
      <c r="H214" s="3" t="s">
        <v>143</v>
      </c>
      <c r="I214" s="10" t="n">
        <v>476</v>
      </c>
      <c r="J214" s="11" t="n">
        <f aca="false">I214/1000</f>
        <v>0.476</v>
      </c>
      <c r="K214" s="10" t="n">
        <v>1</v>
      </c>
      <c r="L214" s="12" t="n">
        <f aca="false">K214/1000</f>
        <v>0.001</v>
      </c>
      <c r="M214" s="13" t="n">
        <f aca="false">IF(R214=0,0,I214/R214)</f>
        <v>5.50968906602205E-005</v>
      </c>
      <c r="N214" s="10" t="n">
        <v>176379</v>
      </c>
      <c r="O214" s="11" t="n">
        <f aca="false">N214/1000</f>
        <v>176.379</v>
      </c>
      <c r="P214" s="10" t="n">
        <v>1132</v>
      </c>
      <c r="Q214" s="12" t="n">
        <f aca="false">P214/1000</f>
        <v>1.132</v>
      </c>
      <c r="R214" s="10" t="n">
        <v>8639326</v>
      </c>
      <c r="S214" s="10" t="n">
        <v>15850</v>
      </c>
    </row>
    <row r="215" customFormat="false" ht="15" hidden="false" customHeight="false" outlineLevel="0" collapsed="false">
      <c r="A215" s="3" t="s">
        <v>95</v>
      </c>
      <c r="B215" s="2" t="s">
        <v>96</v>
      </c>
      <c r="C215" s="2" t="s">
        <v>1541</v>
      </c>
      <c r="D215" s="2" t="n">
        <v>2021</v>
      </c>
      <c r="E215" s="2" t="n">
        <v>7</v>
      </c>
      <c r="F215" s="2" t="n">
        <v>8</v>
      </c>
      <c r="G215" s="2" t="s">
        <v>162</v>
      </c>
      <c r="H215" s="3" t="s">
        <v>163</v>
      </c>
      <c r="I215" s="10" t="n">
        <v>328</v>
      </c>
      <c r="J215" s="11" t="n">
        <f aca="false">I215/1000</f>
        <v>0.328</v>
      </c>
      <c r="K215" s="10" t="n">
        <v>1</v>
      </c>
      <c r="L215" s="12" t="n">
        <f aca="false">K215/1000</f>
        <v>0.001</v>
      </c>
      <c r="M215" s="13" t="n">
        <f aca="false">IF(R215=0,0,I215/R215)</f>
        <v>3.79659246566225E-005</v>
      </c>
      <c r="N215" s="10" t="n">
        <v>0</v>
      </c>
      <c r="O215" s="11" t="n">
        <f aca="false">N215/1000</f>
        <v>0</v>
      </c>
      <c r="P215" s="10" t="n">
        <v>0</v>
      </c>
      <c r="Q215" s="12" t="n">
        <f aca="false">P215/1000</f>
        <v>0</v>
      </c>
      <c r="R215" s="10" t="n">
        <v>8639326</v>
      </c>
      <c r="S215" s="10" t="n">
        <v>15850</v>
      </c>
    </row>
    <row r="216" customFormat="false" ht="15" hidden="false" customHeight="false" outlineLevel="0" collapsed="false">
      <c r="A216" s="3" t="s">
        <v>95</v>
      </c>
      <c r="B216" s="2" t="s">
        <v>96</v>
      </c>
      <c r="C216" s="2" t="s">
        <v>1541</v>
      </c>
      <c r="D216" s="2" t="n">
        <v>2021</v>
      </c>
      <c r="E216" s="2" t="n">
        <v>7</v>
      </c>
      <c r="F216" s="2" t="n">
        <v>9</v>
      </c>
      <c r="G216" s="2" t="s">
        <v>147</v>
      </c>
      <c r="H216" s="3" t="s">
        <v>148</v>
      </c>
      <c r="I216" s="10" t="n">
        <v>0</v>
      </c>
      <c r="J216" s="11" t="n">
        <f aca="false">I216/1000</f>
        <v>0</v>
      </c>
      <c r="K216" s="10" t="n">
        <v>0</v>
      </c>
      <c r="L216" s="12" t="n">
        <f aca="false">K216/1000</f>
        <v>0</v>
      </c>
      <c r="M216" s="13" t="n">
        <f aca="false">IF(R216=0,0,I216/R216)</f>
        <v>0</v>
      </c>
      <c r="N216" s="10" t="n">
        <v>628050</v>
      </c>
      <c r="O216" s="11" t="n">
        <f aca="false">N216/1000</f>
        <v>628.05</v>
      </c>
      <c r="P216" s="10" t="n">
        <v>12960</v>
      </c>
      <c r="Q216" s="12" t="n">
        <f aca="false">P216/1000</f>
        <v>12.96</v>
      </c>
      <c r="R216" s="10" t="n">
        <v>8639326</v>
      </c>
      <c r="S216" s="10" t="n">
        <v>15850</v>
      </c>
    </row>
    <row r="217" customFormat="false" ht="15" hidden="false" customHeight="false" outlineLevel="0" collapsed="false">
      <c r="A217" s="3" t="s">
        <v>95</v>
      </c>
      <c r="B217" s="2" t="s">
        <v>96</v>
      </c>
      <c r="C217" s="2" t="s">
        <v>1542</v>
      </c>
      <c r="D217" s="2" t="n">
        <v>2021</v>
      </c>
      <c r="E217" s="2" t="n">
        <v>8</v>
      </c>
      <c r="F217" s="2" t="n">
        <v>1</v>
      </c>
      <c r="G217" s="2" t="s">
        <v>97</v>
      </c>
      <c r="H217" s="3" t="s">
        <v>98</v>
      </c>
      <c r="I217" s="10" t="n">
        <v>4407063</v>
      </c>
      <c r="J217" s="11" t="n">
        <f aca="false">I217/1000</f>
        <v>4407.063</v>
      </c>
      <c r="K217" s="10" t="n">
        <v>6398</v>
      </c>
      <c r="L217" s="12" t="n">
        <f aca="false">K217/1000</f>
        <v>6.398</v>
      </c>
      <c r="M217" s="13" t="n">
        <f aca="false">IF(R217=0,0,I217/R217)</f>
        <v>0.504854992872333</v>
      </c>
      <c r="N217" s="10" t="n">
        <v>100567</v>
      </c>
      <c r="O217" s="11" t="n">
        <f aca="false">N217/1000</f>
        <v>100.567</v>
      </c>
      <c r="P217" s="10" t="n">
        <v>1599</v>
      </c>
      <c r="Q217" s="12" t="n">
        <f aca="false">P217/1000</f>
        <v>1.599</v>
      </c>
      <c r="R217" s="10" t="n">
        <v>8729364</v>
      </c>
      <c r="S217" s="10" t="n">
        <v>17648</v>
      </c>
    </row>
    <row r="218" customFormat="false" ht="15" hidden="false" customHeight="false" outlineLevel="0" collapsed="false">
      <c r="A218" s="3" t="s">
        <v>95</v>
      </c>
      <c r="B218" s="2" t="s">
        <v>96</v>
      </c>
      <c r="C218" s="2" t="s">
        <v>1542</v>
      </c>
      <c r="D218" s="2" t="n">
        <v>2021</v>
      </c>
      <c r="E218" s="2" t="n">
        <v>8</v>
      </c>
      <c r="F218" s="2" t="n">
        <v>2</v>
      </c>
      <c r="G218" s="2" t="s">
        <v>102</v>
      </c>
      <c r="H218" s="3" t="s">
        <v>103</v>
      </c>
      <c r="I218" s="10" t="n">
        <v>2842039</v>
      </c>
      <c r="J218" s="11" t="n">
        <f aca="false">I218/1000</f>
        <v>2842.039</v>
      </c>
      <c r="K218" s="10" t="n">
        <v>6914</v>
      </c>
      <c r="L218" s="12" t="n">
        <f aca="false">K218/1000</f>
        <v>6.914</v>
      </c>
      <c r="M218" s="13" t="n">
        <f aca="false">IF(R218=0,0,I218/R218)</f>
        <v>0.325572286824103</v>
      </c>
      <c r="N218" s="10" t="n">
        <v>0</v>
      </c>
      <c r="O218" s="11" t="n">
        <f aca="false">N218/1000</f>
        <v>0</v>
      </c>
      <c r="P218" s="10" t="n">
        <v>0</v>
      </c>
      <c r="Q218" s="12" t="n">
        <f aca="false">P218/1000</f>
        <v>0</v>
      </c>
      <c r="R218" s="10" t="n">
        <v>8729364</v>
      </c>
      <c r="S218" s="10" t="n">
        <v>17648</v>
      </c>
    </row>
    <row r="219" customFormat="false" ht="15" hidden="false" customHeight="false" outlineLevel="0" collapsed="false">
      <c r="A219" s="3" t="s">
        <v>95</v>
      </c>
      <c r="B219" s="2" t="s">
        <v>96</v>
      </c>
      <c r="C219" s="2" t="s">
        <v>1542</v>
      </c>
      <c r="D219" s="2" t="n">
        <v>2021</v>
      </c>
      <c r="E219" s="2" t="n">
        <v>8</v>
      </c>
      <c r="F219" s="2" t="n">
        <v>3</v>
      </c>
      <c r="G219" s="2" t="s">
        <v>107</v>
      </c>
      <c r="H219" s="3" t="s">
        <v>108</v>
      </c>
      <c r="I219" s="10" t="n">
        <v>1417459</v>
      </c>
      <c r="J219" s="11" t="n">
        <f aca="false">I219/1000</f>
        <v>1417.459</v>
      </c>
      <c r="K219" s="10" t="n">
        <v>4160</v>
      </c>
      <c r="L219" s="12" t="n">
        <f aca="false">K219/1000</f>
        <v>4.16</v>
      </c>
      <c r="M219" s="13" t="n">
        <f aca="false">IF(R219=0,0,I219/R219)</f>
        <v>0.162378267191058</v>
      </c>
      <c r="N219" s="10" t="n">
        <v>950270</v>
      </c>
      <c r="O219" s="11" t="n">
        <f aca="false">N219/1000</f>
        <v>950.27</v>
      </c>
      <c r="P219" s="10" t="n">
        <v>2308</v>
      </c>
      <c r="Q219" s="12" t="n">
        <f aca="false">P219/1000</f>
        <v>2.308</v>
      </c>
      <c r="R219" s="10" t="n">
        <v>8729364</v>
      </c>
      <c r="S219" s="10" t="n">
        <v>17648</v>
      </c>
    </row>
    <row r="220" customFormat="false" ht="15" hidden="false" customHeight="false" outlineLevel="0" collapsed="false">
      <c r="A220" s="3" t="s">
        <v>95</v>
      </c>
      <c r="B220" s="2" t="s">
        <v>96</v>
      </c>
      <c r="C220" s="2" t="s">
        <v>1542</v>
      </c>
      <c r="D220" s="2" t="n">
        <v>2021</v>
      </c>
      <c r="E220" s="2" t="n">
        <v>8</v>
      </c>
      <c r="F220" s="2" t="n">
        <v>4</v>
      </c>
      <c r="G220" s="2" t="s">
        <v>112</v>
      </c>
      <c r="H220" s="3" t="s">
        <v>113</v>
      </c>
      <c r="I220" s="10" t="n">
        <v>55075</v>
      </c>
      <c r="J220" s="11" t="n">
        <f aca="false">I220/1000</f>
        <v>55.075</v>
      </c>
      <c r="K220" s="10" t="n">
        <v>53</v>
      </c>
      <c r="L220" s="12" t="n">
        <f aca="false">K220/1000</f>
        <v>0.053</v>
      </c>
      <c r="M220" s="13" t="n">
        <f aca="false">IF(R220=0,0,I220/R220)</f>
        <v>0.0063091652496104</v>
      </c>
      <c r="N220" s="10" t="n">
        <v>113</v>
      </c>
      <c r="O220" s="11" t="n">
        <f aca="false">N220/1000</f>
        <v>0.113</v>
      </c>
      <c r="P220" s="10" t="n">
        <v>0</v>
      </c>
      <c r="Q220" s="12" t="n">
        <f aca="false">P220/1000</f>
        <v>0</v>
      </c>
      <c r="R220" s="10" t="n">
        <v>8729364</v>
      </c>
      <c r="S220" s="10" t="n">
        <v>17648</v>
      </c>
    </row>
    <row r="221" customFormat="false" ht="15" hidden="false" customHeight="false" outlineLevel="0" collapsed="false">
      <c r="A221" s="3" t="s">
        <v>95</v>
      </c>
      <c r="B221" s="2" t="s">
        <v>96</v>
      </c>
      <c r="C221" s="2" t="s">
        <v>1542</v>
      </c>
      <c r="D221" s="2" t="n">
        <v>2021</v>
      </c>
      <c r="E221" s="2" t="n">
        <v>8</v>
      </c>
      <c r="F221" s="2" t="n">
        <v>5</v>
      </c>
      <c r="G221" s="2" t="s">
        <v>132</v>
      </c>
      <c r="H221" s="3" t="s">
        <v>133</v>
      </c>
      <c r="I221" s="10" t="n">
        <v>5605</v>
      </c>
      <c r="J221" s="11" t="n">
        <f aca="false">I221/1000</f>
        <v>5.605</v>
      </c>
      <c r="K221" s="10" t="n">
        <v>120</v>
      </c>
      <c r="L221" s="12" t="n">
        <f aca="false">K221/1000</f>
        <v>0.12</v>
      </c>
      <c r="M221" s="13" t="n">
        <f aca="false">IF(R221=0,0,I221/R221)</f>
        <v>0.00064208572354183</v>
      </c>
      <c r="N221" s="10" t="n">
        <v>48883</v>
      </c>
      <c r="O221" s="11" t="n">
        <f aca="false">N221/1000</f>
        <v>48.883</v>
      </c>
      <c r="P221" s="10" t="n">
        <v>173</v>
      </c>
      <c r="Q221" s="12" t="n">
        <f aca="false">P221/1000</f>
        <v>0.173</v>
      </c>
      <c r="R221" s="10" t="n">
        <v>8729364</v>
      </c>
      <c r="S221" s="10" t="n">
        <v>17648</v>
      </c>
    </row>
    <row r="222" customFormat="false" ht="15" hidden="false" customHeight="false" outlineLevel="0" collapsed="false">
      <c r="A222" s="3" t="s">
        <v>95</v>
      </c>
      <c r="B222" s="2" t="s">
        <v>96</v>
      </c>
      <c r="C222" s="2" t="s">
        <v>1542</v>
      </c>
      <c r="D222" s="2" t="n">
        <v>2021</v>
      </c>
      <c r="E222" s="2" t="n">
        <v>8</v>
      </c>
      <c r="F222" s="2" t="n">
        <v>6</v>
      </c>
      <c r="G222" s="2" t="s">
        <v>243</v>
      </c>
      <c r="H222" s="3" t="s">
        <v>244</v>
      </c>
      <c r="I222" s="10" t="n">
        <v>1297</v>
      </c>
      <c r="J222" s="11" t="n">
        <f aca="false">I222/1000</f>
        <v>1.297</v>
      </c>
      <c r="K222" s="10" t="n">
        <v>0</v>
      </c>
      <c r="L222" s="12" t="n">
        <f aca="false">K222/1000</f>
        <v>0</v>
      </c>
      <c r="M222" s="13" t="n">
        <f aca="false">IF(R222=0,0,I222/R222)</f>
        <v>0.000148578980095228</v>
      </c>
      <c r="N222" s="10" t="n">
        <v>0</v>
      </c>
      <c r="O222" s="11" t="n">
        <f aca="false">N222/1000</f>
        <v>0</v>
      </c>
      <c r="P222" s="10" t="n">
        <v>0</v>
      </c>
      <c r="Q222" s="12" t="n">
        <f aca="false">P222/1000</f>
        <v>0</v>
      </c>
      <c r="R222" s="10" t="n">
        <v>8729364</v>
      </c>
      <c r="S222" s="10" t="n">
        <v>17648</v>
      </c>
    </row>
    <row r="223" customFormat="false" ht="15" hidden="false" customHeight="false" outlineLevel="0" collapsed="false">
      <c r="A223" s="3" t="s">
        <v>95</v>
      </c>
      <c r="B223" s="2" t="s">
        <v>96</v>
      </c>
      <c r="C223" s="2" t="s">
        <v>1542</v>
      </c>
      <c r="D223" s="2" t="n">
        <v>2021</v>
      </c>
      <c r="E223" s="2" t="n">
        <v>8</v>
      </c>
      <c r="F223" s="2" t="n">
        <v>7</v>
      </c>
      <c r="G223" s="2" t="s">
        <v>162</v>
      </c>
      <c r="H223" s="3" t="s">
        <v>163</v>
      </c>
      <c r="I223" s="10" t="n">
        <v>788</v>
      </c>
      <c r="J223" s="11" t="n">
        <f aca="false">I223/1000</f>
        <v>0.788</v>
      </c>
      <c r="K223" s="10" t="n">
        <v>0</v>
      </c>
      <c r="L223" s="12" t="n">
        <f aca="false">K223/1000</f>
        <v>0</v>
      </c>
      <c r="M223" s="13" t="n">
        <f aca="false">IF(R223=0,0,I223/R223)</f>
        <v>9.02700357093598E-005</v>
      </c>
      <c r="N223" s="10" t="n">
        <v>0</v>
      </c>
      <c r="O223" s="11" t="n">
        <f aca="false">N223/1000</f>
        <v>0</v>
      </c>
      <c r="P223" s="10" t="n">
        <v>0</v>
      </c>
      <c r="Q223" s="12" t="n">
        <f aca="false">P223/1000</f>
        <v>0</v>
      </c>
      <c r="R223" s="10" t="n">
        <v>8729364</v>
      </c>
      <c r="S223" s="10" t="n">
        <v>17648</v>
      </c>
    </row>
    <row r="224" customFormat="false" ht="15" hidden="false" customHeight="false" outlineLevel="0" collapsed="false">
      <c r="A224" s="3" t="s">
        <v>95</v>
      </c>
      <c r="B224" s="2" t="s">
        <v>96</v>
      </c>
      <c r="C224" s="2" t="s">
        <v>1542</v>
      </c>
      <c r="D224" s="2" t="n">
        <v>2021</v>
      </c>
      <c r="E224" s="2" t="n">
        <v>8</v>
      </c>
      <c r="F224" s="2" t="n">
        <v>8</v>
      </c>
      <c r="G224" s="2" t="s">
        <v>137</v>
      </c>
      <c r="H224" s="3" t="s">
        <v>138</v>
      </c>
      <c r="I224" s="10" t="n">
        <v>38</v>
      </c>
      <c r="J224" s="11" t="n">
        <f aca="false">I224/1000</f>
        <v>0.038</v>
      </c>
      <c r="K224" s="10" t="n">
        <v>3</v>
      </c>
      <c r="L224" s="12" t="n">
        <f aca="false">K224/1000</f>
        <v>0.003</v>
      </c>
      <c r="M224" s="13" t="n">
        <f aca="false">IF(R224=0,0,I224/R224)</f>
        <v>4.35312354943613E-006</v>
      </c>
      <c r="N224" s="10" t="n">
        <v>412920</v>
      </c>
      <c r="O224" s="11" t="n">
        <f aca="false">N224/1000</f>
        <v>412.92</v>
      </c>
      <c r="P224" s="10" t="n">
        <v>29654</v>
      </c>
      <c r="Q224" s="12" t="n">
        <f aca="false">P224/1000</f>
        <v>29.654</v>
      </c>
      <c r="R224" s="10" t="n">
        <v>8729364</v>
      </c>
      <c r="S224" s="10" t="n">
        <v>17648</v>
      </c>
    </row>
    <row r="225" customFormat="false" ht="15" hidden="false" customHeight="false" outlineLevel="0" collapsed="false">
      <c r="A225" s="3" t="s">
        <v>95</v>
      </c>
      <c r="B225" s="2" t="s">
        <v>96</v>
      </c>
      <c r="C225" s="2" t="s">
        <v>1542</v>
      </c>
      <c r="D225" s="2" t="n">
        <v>2021</v>
      </c>
      <c r="E225" s="2" t="n">
        <v>8</v>
      </c>
      <c r="F225" s="2" t="n">
        <v>9</v>
      </c>
      <c r="G225" s="2" t="s">
        <v>142</v>
      </c>
      <c r="H225" s="3" t="s">
        <v>143</v>
      </c>
      <c r="I225" s="10" t="n">
        <v>0</v>
      </c>
      <c r="J225" s="11" t="n">
        <f aca="false">I225/1000</f>
        <v>0</v>
      </c>
      <c r="K225" s="10" t="n">
        <v>0</v>
      </c>
      <c r="L225" s="12" t="n">
        <f aca="false">K225/1000</f>
        <v>0</v>
      </c>
      <c r="M225" s="13" t="n">
        <f aca="false">IF(R225=0,0,I225/R225)</f>
        <v>0</v>
      </c>
      <c r="N225" s="10" t="n">
        <v>251564</v>
      </c>
      <c r="O225" s="11" t="n">
        <f aca="false">N225/1000</f>
        <v>251.564</v>
      </c>
      <c r="P225" s="10" t="n">
        <v>1592</v>
      </c>
      <c r="Q225" s="12" t="n">
        <f aca="false">P225/1000</f>
        <v>1.592</v>
      </c>
      <c r="R225" s="10" t="n">
        <v>8729364</v>
      </c>
      <c r="S225" s="10" t="n">
        <v>17648</v>
      </c>
    </row>
    <row r="226" customFormat="false" ht="15" hidden="false" customHeight="false" outlineLevel="0" collapsed="false">
      <c r="A226" s="3" t="s">
        <v>95</v>
      </c>
      <c r="B226" s="2" t="s">
        <v>96</v>
      </c>
      <c r="C226" s="2" t="s">
        <v>1542</v>
      </c>
      <c r="D226" s="2" t="n">
        <v>2021</v>
      </c>
      <c r="E226" s="2" t="n">
        <v>8</v>
      </c>
      <c r="F226" s="2" t="n">
        <v>10</v>
      </c>
      <c r="G226" s="2" t="s">
        <v>117</v>
      </c>
      <c r="H226" s="3" t="s">
        <v>118</v>
      </c>
      <c r="I226" s="10" t="n">
        <v>0</v>
      </c>
      <c r="J226" s="11" t="n">
        <f aca="false">I226/1000</f>
        <v>0</v>
      </c>
      <c r="K226" s="10" t="n">
        <v>0</v>
      </c>
      <c r="L226" s="12" t="n">
        <f aca="false">K226/1000</f>
        <v>0</v>
      </c>
      <c r="M226" s="13" t="n">
        <f aca="false">IF(R226=0,0,I226/R226)</f>
        <v>0</v>
      </c>
      <c r="N226" s="10" t="n">
        <v>27</v>
      </c>
      <c r="O226" s="11" t="n">
        <f aca="false">N226/1000</f>
        <v>0.027</v>
      </c>
      <c r="P226" s="10" t="n">
        <v>0</v>
      </c>
      <c r="Q226" s="12" t="n">
        <f aca="false">P226/1000</f>
        <v>0</v>
      </c>
      <c r="R226" s="10" t="n">
        <v>8729364</v>
      </c>
      <c r="S226" s="10" t="n">
        <v>17648</v>
      </c>
    </row>
    <row r="227" customFormat="false" ht="15" hidden="false" customHeight="false" outlineLevel="0" collapsed="false">
      <c r="A227" s="3" t="s">
        <v>95</v>
      </c>
      <c r="B227" s="2" t="s">
        <v>96</v>
      </c>
      <c r="C227" s="2" t="s">
        <v>1542</v>
      </c>
      <c r="D227" s="2" t="n">
        <v>2021</v>
      </c>
      <c r="E227" s="2" t="n">
        <v>8</v>
      </c>
      <c r="F227" s="2" t="n">
        <v>11</v>
      </c>
      <c r="G227" s="2" t="s">
        <v>147</v>
      </c>
      <c r="H227" s="3" t="s">
        <v>148</v>
      </c>
      <c r="I227" s="10" t="n">
        <v>0</v>
      </c>
      <c r="J227" s="11" t="n">
        <f aca="false">I227/1000</f>
        <v>0</v>
      </c>
      <c r="K227" s="10" t="n">
        <v>0</v>
      </c>
      <c r="L227" s="12" t="n">
        <f aca="false">K227/1000</f>
        <v>0</v>
      </c>
      <c r="M227" s="13" t="n">
        <f aca="false">IF(R227=0,0,I227/R227)</f>
        <v>0</v>
      </c>
      <c r="N227" s="10" t="n">
        <v>289986</v>
      </c>
      <c r="O227" s="11" t="n">
        <f aca="false">N227/1000</f>
        <v>289.986</v>
      </c>
      <c r="P227" s="10" t="n">
        <v>1816</v>
      </c>
      <c r="Q227" s="12" t="n">
        <f aca="false">P227/1000</f>
        <v>1.816</v>
      </c>
      <c r="R227" s="10" t="n">
        <v>8729364</v>
      </c>
      <c r="S227" s="10" t="n">
        <v>17648</v>
      </c>
    </row>
    <row r="228" customFormat="false" ht="15" hidden="false" customHeight="false" outlineLevel="0" collapsed="false">
      <c r="A228" s="3" t="s">
        <v>95</v>
      </c>
      <c r="B228" s="2" t="s">
        <v>96</v>
      </c>
      <c r="C228" s="2" t="s">
        <v>1543</v>
      </c>
      <c r="D228" s="2" t="n">
        <v>2021</v>
      </c>
      <c r="E228" s="2" t="n">
        <v>9</v>
      </c>
      <c r="F228" s="2" t="n">
        <v>1</v>
      </c>
      <c r="G228" s="2" t="s">
        <v>97</v>
      </c>
      <c r="H228" s="3" t="s">
        <v>98</v>
      </c>
      <c r="I228" s="10" t="n">
        <v>4696479</v>
      </c>
      <c r="J228" s="11" t="n">
        <f aca="false">I228/1000</f>
        <v>4696.479</v>
      </c>
      <c r="K228" s="10" t="n">
        <v>6970</v>
      </c>
      <c r="L228" s="12" t="n">
        <f aca="false">K228/1000</f>
        <v>6.97</v>
      </c>
      <c r="M228" s="13" t="n">
        <f aca="false">IF(R228=0,0,I228/R228)</f>
        <v>0.595692275143711</v>
      </c>
      <c r="N228" s="10" t="n">
        <v>1244005</v>
      </c>
      <c r="O228" s="11" t="n">
        <f aca="false">N228/1000</f>
        <v>1244.005</v>
      </c>
      <c r="P228" s="10" t="n">
        <v>13606</v>
      </c>
      <c r="Q228" s="12" t="n">
        <f aca="false">P228/1000</f>
        <v>13.606</v>
      </c>
      <c r="R228" s="10" t="n">
        <v>7884069</v>
      </c>
      <c r="S228" s="10" t="n">
        <v>15209</v>
      </c>
    </row>
    <row r="229" customFormat="false" ht="15" hidden="false" customHeight="false" outlineLevel="0" collapsed="false">
      <c r="A229" s="3" t="s">
        <v>95</v>
      </c>
      <c r="B229" s="2" t="s">
        <v>96</v>
      </c>
      <c r="C229" s="2" t="s">
        <v>1543</v>
      </c>
      <c r="D229" s="2" t="n">
        <v>2021</v>
      </c>
      <c r="E229" s="2" t="n">
        <v>9</v>
      </c>
      <c r="F229" s="2" t="n">
        <v>2</v>
      </c>
      <c r="G229" s="2" t="s">
        <v>102</v>
      </c>
      <c r="H229" s="3" t="s">
        <v>103</v>
      </c>
      <c r="I229" s="10" t="n">
        <v>1939457</v>
      </c>
      <c r="J229" s="11" t="n">
        <f aca="false">I229/1000</f>
        <v>1939.457</v>
      </c>
      <c r="K229" s="10" t="n">
        <v>4383</v>
      </c>
      <c r="L229" s="12" t="n">
        <f aca="false">K229/1000</f>
        <v>4.383</v>
      </c>
      <c r="M229" s="13" t="n">
        <f aca="false">IF(R229=0,0,I229/R229)</f>
        <v>0.245996959184401</v>
      </c>
      <c r="N229" s="10" t="n">
        <v>157823</v>
      </c>
      <c r="O229" s="11" t="n">
        <f aca="false">N229/1000</f>
        <v>157.823</v>
      </c>
      <c r="P229" s="10" t="n">
        <v>3105</v>
      </c>
      <c r="Q229" s="12" t="n">
        <f aca="false">P229/1000</f>
        <v>3.105</v>
      </c>
      <c r="R229" s="10" t="n">
        <v>7884069</v>
      </c>
      <c r="S229" s="10" t="n">
        <v>15209</v>
      </c>
    </row>
    <row r="230" customFormat="false" ht="15" hidden="false" customHeight="false" outlineLevel="0" collapsed="false">
      <c r="A230" s="3" t="s">
        <v>95</v>
      </c>
      <c r="B230" s="2" t="s">
        <v>96</v>
      </c>
      <c r="C230" s="2" t="s">
        <v>1543</v>
      </c>
      <c r="D230" s="2" t="n">
        <v>2021</v>
      </c>
      <c r="E230" s="2" t="n">
        <v>9</v>
      </c>
      <c r="F230" s="2" t="n">
        <v>3</v>
      </c>
      <c r="G230" s="2" t="s">
        <v>107</v>
      </c>
      <c r="H230" s="3" t="s">
        <v>108</v>
      </c>
      <c r="I230" s="10" t="n">
        <v>914125</v>
      </c>
      <c r="J230" s="11" t="n">
        <f aca="false">I230/1000</f>
        <v>914.125</v>
      </c>
      <c r="K230" s="10" t="n">
        <v>2716</v>
      </c>
      <c r="L230" s="12" t="n">
        <f aca="false">K230/1000</f>
        <v>2.716</v>
      </c>
      <c r="M230" s="13" t="n">
        <f aca="false">IF(R230=0,0,I230/R230)</f>
        <v>0.115945839641941</v>
      </c>
      <c r="N230" s="10" t="n">
        <v>1034900</v>
      </c>
      <c r="O230" s="11" t="n">
        <f aca="false">N230/1000</f>
        <v>1034.9</v>
      </c>
      <c r="P230" s="10" t="n">
        <v>2633</v>
      </c>
      <c r="Q230" s="12" t="n">
        <f aca="false">P230/1000</f>
        <v>2.633</v>
      </c>
      <c r="R230" s="10" t="n">
        <v>7884069</v>
      </c>
      <c r="S230" s="10" t="n">
        <v>15209</v>
      </c>
    </row>
    <row r="231" customFormat="false" ht="15" hidden="false" customHeight="false" outlineLevel="0" collapsed="false">
      <c r="A231" s="3" t="s">
        <v>95</v>
      </c>
      <c r="B231" s="2" t="s">
        <v>96</v>
      </c>
      <c r="C231" s="2" t="s">
        <v>1543</v>
      </c>
      <c r="D231" s="2" t="n">
        <v>2021</v>
      </c>
      <c r="E231" s="2" t="n">
        <v>9</v>
      </c>
      <c r="F231" s="2" t="n">
        <v>4</v>
      </c>
      <c r="G231" s="2" t="s">
        <v>127</v>
      </c>
      <c r="H231" s="3" t="s">
        <v>128</v>
      </c>
      <c r="I231" s="10" t="n">
        <v>208000</v>
      </c>
      <c r="J231" s="11" t="n">
        <f aca="false">I231/1000</f>
        <v>208</v>
      </c>
      <c r="K231" s="10" t="n">
        <v>1000</v>
      </c>
      <c r="L231" s="12" t="n">
        <f aca="false">K231/1000</f>
        <v>1</v>
      </c>
      <c r="M231" s="13" t="n">
        <f aca="false">IF(R231=0,0,I231/R231)</f>
        <v>0.0263823160350322</v>
      </c>
      <c r="N231" s="10" t="n">
        <v>0</v>
      </c>
      <c r="O231" s="11" t="n">
        <f aca="false">N231/1000</f>
        <v>0</v>
      </c>
      <c r="P231" s="10" t="n">
        <v>0</v>
      </c>
      <c r="Q231" s="12" t="n">
        <f aca="false">P231/1000</f>
        <v>0</v>
      </c>
      <c r="R231" s="10" t="n">
        <v>7884069</v>
      </c>
      <c r="S231" s="10" t="n">
        <v>15209</v>
      </c>
    </row>
    <row r="232" customFormat="false" ht="15" hidden="false" customHeight="false" outlineLevel="0" collapsed="false">
      <c r="A232" s="3" t="s">
        <v>95</v>
      </c>
      <c r="B232" s="2" t="s">
        <v>96</v>
      </c>
      <c r="C232" s="2" t="s">
        <v>1543</v>
      </c>
      <c r="D232" s="2" t="n">
        <v>2021</v>
      </c>
      <c r="E232" s="2" t="n">
        <v>9</v>
      </c>
      <c r="F232" s="2" t="n">
        <v>5</v>
      </c>
      <c r="G232" s="2" t="s">
        <v>112</v>
      </c>
      <c r="H232" s="3" t="s">
        <v>113</v>
      </c>
      <c r="I232" s="10" t="n">
        <v>53250</v>
      </c>
      <c r="J232" s="11" t="n">
        <f aca="false">I232/1000</f>
        <v>53.25</v>
      </c>
      <c r="K232" s="10" t="n">
        <v>52</v>
      </c>
      <c r="L232" s="12" t="n">
        <f aca="false">K232/1000</f>
        <v>0.052</v>
      </c>
      <c r="M232" s="13" t="n">
        <f aca="false">IF(R232=0,0,I232/R232)</f>
        <v>0.00675412658108396</v>
      </c>
      <c r="N232" s="10" t="n">
        <v>0</v>
      </c>
      <c r="O232" s="11" t="n">
        <f aca="false">N232/1000</f>
        <v>0</v>
      </c>
      <c r="P232" s="10" t="n">
        <v>0</v>
      </c>
      <c r="Q232" s="12" t="n">
        <f aca="false">P232/1000</f>
        <v>0</v>
      </c>
      <c r="R232" s="10" t="n">
        <v>7884069</v>
      </c>
      <c r="S232" s="10" t="n">
        <v>15209</v>
      </c>
    </row>
    <row r="233" customFormat="false" ht="15" hidden="false" customHeight="false" outlineLevel="0" collapsed="false">
      <c r="A233" s="3" t="s">
        <v>95</v>
      </c>
      <c r="B233" s="2" t="s">
        <v>96</v>
      </c>
      <c r="C233" s="2" t="s">
        <v>1543</v>
      </c>
      <c r="D233" s="2" t="n">
        <v>2021</v>
      </c>
      <c r="E233" s="2" t="n">
        <v>9</v>
      </c>
      <c r="F233" s="2" t="n">
        <v>6</v>
      </c>
      <c r="G233" s="2" t="s">
        <v>117</v>
      </c>
      <c r="H233" s="3" t="s">
        <v>118</v>
      </c>
      <c r="I233" s="10" t="n">
        <v>47111</v>
      </c>
      <c r="J233" s="11" t="n">
        <f aca="false">I233/1000</f>
        <v>47.111</v>
      </c>
      <c r="K233" s="10" t="n">
        <v>63</v>
      </c>
      <c r="L233" s="12" t="n">
        <f aca="false">K233/1000</f>
        <v>0.063</v>
      </c>
      <c r="M233" s="13" t="n">
        <f aca="false">IF(R233=0,0,I233/R233)</f>
        <v>0.00597546774387692</v>
      </c>
      <c r="N233" s="10" t="n">
        <v>0</v>
      </c>
      <c r="O233" s="11" t="n">
        <f aca="false">N233/1000</f>
        <v>0</v>
      </c>
      <c r="P233" s="10" t="n">
        <v>0</v>
      </c>
      <c r="Q233" s="12" t="n">
        <f aca="false">P233/1000</f>
        <v>0</v>
      </c>
      <c r="R233" s="10" t="n">
        <v>7884069</v>
      </c>
      <c r="S233" s="10" t="n">
        <v>15209</v>
      </c>
    </row>
    <row r="234" customFormat="false" ht="15" hidden="false" customHeight="false" outlineLevel="0" collapsed="false">
      <c r="A234" s="3" t="s">
        <v>95</v>
      </c>
      <c r="B234" s="2" t="s">
        <v>96</v>
      </c>
      <c r="C234" s="2" t="s">
        <v>1543</v>
      </c>
      <c r="D234" s="2" t="n">
        <v>2021</v>
      </c>
      <c r="E234" s="2" t="n">
        <v>9</v>
      </c>
      <c r="F234" s="2" t="n">
        <v>7</v>
      </c>
      <c r="G234" s="2" t="s">
        <v>137</v>
      </c>
      <c r="H234" s="3" t="s">
        <v>138</v>
      </c>
      <c r="I234" s="10" t="n">
        <v>11822</v>
      </c>
      <c r="J234" s="11" t="n">
        <f aca="false">I234/1000</f>
        <v>11.822</v>
      </c>
      <c r="K234" s="10" t="n">
        <v>3</v>
      </c>
      <c r="L234" s="12" t="n">
        <f aca="false">K234/1000</f>
        <v>0.003</v>
      </c>
      <c r="M234" s="13" t="n">
        <f aca="false">IF(R234=0,0,I234/R234)</f>
        <v>0.00149947952002957</v>
      </c>
      <c r="N234" s="10" t="n">
        <v>75778</v>
      </c>
      <c r="O234" s="11" t="n">
        <f aca="false">N234/1000</f>
        <v>75.778</v>
      </c>
      <c r="P234" s="10" t="n">
        <v>272</v>
      </c>
      <c r="Q234" s="12" t="n">
        <f aca="false">P234/1000</f>
        <v>0.272</v>
      </c>
      <c r="R234" s="10" t="n">
        <v>7884069</v>
      </c>
      <c r="S234" s="10" t="n">
        <v>15209</v>
      </c>
    </row>
    <row r="235" customFormat="false" ht="15" hidden="false" customHeight="false" outlineLevel="0" collapsed="false">
      <c r="A235" s="3" t="s">
        <v>95</v>
      </c>
      <c r="B235" s="2" t="s">
        <v>96</v>
      </c>
      <c r="C235" s="2" t="s">
        <v>1543</v>
      </c>
      <c r="D235" s="2" t="n">
        <v>2021</v>
      </c>
      <c r="E235" s="2" t="n">
        <v>9</v>
      </c>
      <c r="F235" s="2" t="n">
        <v>8</v>
      </c>
      <c r="G235" s="2" t="s">
        <v>247</v>
      </c>
      <c r="H235" s="3" t="s">
        <v>248</v>
      </c>
      <c r="I235" s="10" t="n">
        <v>5750</v>
      </c>
      <c r="J235" s="11" t="n">
        <f aca="false">I235/1000</f>
        <v>5.75</v>
      </c>
      <c r="K235" s="10" t="n">
        <v>1</v>
      </c>
      <c r="L235" s="12" t="n">
        <f aca="false">K235/1000</f>
        <v>0.001</v>
      </c>
      <c r="M235" s="13" t="n">
        <f aca="false">IF(R235=0,0,I235/R235)</f>
        <v>0.000729318832699206</v>
      </c>
      <c r="N235" s="10" t="n">
        <v>0</v>
      </c>
      <c r="O235" s="11" t="n">
        <f aca="false">N235/1000</f>
        <v>0</v>
      </c>
      <c r="P235" s="10" t="n">
        <v>0</v>
      </c>
      <c r="Q235" s="12" t="n">
        <f aca="false">P235/1000</f>
        <v>0</v>
      </c>
      <c r="R235" s="10" t="n">
        <v>7884069</v>
      </c>
      <c r="S235" s="10" t="n">
        <v>15209</v>
      </c>
    </row>
    <row r="236" customFormat="false" ht="15" hidden="false" customHeight="false" outlineLevel="0" collapsed="false">
      <c r="A236" s="3" t="s">
        <v>95</v>
      </c>
      <c r="B236" s="2" t="s">
        <v>96</v>
      </c>
      <c r="C236" s="2" t="s">
        <v>1543</v>
      </c>
      <c r="D236" s="2" t="n">
        <v>2021</v>
      </c>
      <c r="E236" s="2" t="n">
        <v>9</v>
      </c>
      <c r="F236" s="2" t="n">
        <v>9</v>
      </c>
      <c r="G236" s="2" t="s">
        <v>157</v>
      </c>
      <c r="H236" s="3" t="s">
        <v>158</v>
      </c>
      <c r="I236" s="10" t="n">
        <v>3317</v>
      </c>
      <c r="J236" s="11" t="n">
        <f aca="false">I236/1000</f>
        <v>3.317</v>
      </c>
      <c r="K236" s="10" t="n">
        <v>2</v>
      </c>
      <c r="L236" s="12" t="n">
        <f aca="false">K236/1000</f>
        <v>0.002</v>
      </c>
      <c r="M236" s="13" t="n">
        <f aca="false">IF(R236=0,0,I236/R236)</f>
        <v>0.000420721837924047</v>
      </c>
      <c r="N236" s="10" t="n">
        <v>0</v>
      </c>
      <c r="O236" s="11" t="n">
        <f aca="false">N236/1000</f>
        <v>0</v>
      </c>
      <c r="P236" s="10" t="n">
        <v>0</v>
      </c>
      <c r="Q236" s="12" t="n">
        <f aca="false">P236/1000</f>
        <v>0</v>
      </c>
      <c r="R236" s="10" t="n">
        <v>7884069</v>
      </c>
      <c r="S236" s="10" t="n">
        <v>15209</v>
      </c>
    </row>
    <row r="237" customFormat="false" ht="15" hidden="false" customHeight="false" outlineLevel="0" collapsed="false">
      <c r="A237" s="3" t="s">
        <v>95</v>
      </c>
      <c r="B237" s="2" t="s">
        <v>96</v>
      </c>
      <c r="C237" s="2" t="s">
        <v>1543</v>
      </c>
      <c r="D237" s="2" t="n">
        <v>2021</v>
      </c>
      <c r="E237" s="2" t="n">
        <v>9</v>
      </c>
      <c r="F237" s="2" t="n">
        <v>10</v>
      </c>
      <c r="G237" s="2" t="s">
        <v>243</v>
      </c>
      <c r="H237" s="3" t="s">
        <v>244</v>
      </c>
      <c r="I237" s="10" t="n">
        <v>2134</v>
      </c>
      <c r="J237" s="11" t="n">
        <f aca="false">I237/1000</f>
        <v>2.134</v>
      </c>
      <c r="K237" s="10" t="n">
        <v>0</v>
      </c>
      <c r="L237" s="12" t="n">
        <f aca="false">K237/1000</f>
        <v>0</v>
      </c>
      <c r="M237" s="13" t="n">
        <f aca="false">IF(R237=0,0,I237/R237)</f>
        <v>0.000270672415474801</v>
      </c>
      <c r="N237" s="10" t="n">
        <v>0</v>
      </c>
      <c r="O237" s="11" t="n">
        <f aca="false">N237/1000</f>
        <v>0</v>
      </c>
      <c r="P237" s="10" t="n">
        <v>0</v>
      </c>
      <c r="Q237" s="12" t="n">
        <f aca="false">P237/1000</f>
        <v>0</v>
      </c>
      <c r="R237" s="10" t="n">
        <v>7884069</v>
      </c>
      <c r="S237" s="10" t="n">
        <v>15209</v>
      </c>
    </row>
    <row r="238" customFormat="false" ht="15" hidden="false" customHeight="false" outlineLevel="0" collapsed="false">
      <c r="A238" s="3" t="s">
        <v>95</v>
      </c>
      <c r="B238" s="2" t="s">
        <v>96</v>
      </c>
      <c r="C238" s="2" t="s">
        <v>1543</v>
      </c>
      <c r="D238" s="2" t="n">
        <v>2021</v>
      </c>
      <c r="E238" s="2" t="n">
        <v>9</v>
      </c>
      <c r="F238" s="2" t="n">
        <v>11</v>
      </c>
      <c r="G238" s="2" t="s">
        <v>152</v>
      </c>
      <c r="H238" s="3" t="s">
        <v>153</v>
      </c>
      <c r="I238" s="10" t="n">
        <v>1652</v>
      </c>
      <c r="J238" s="11" t="n">
        <f aca="false">I238/1000</f>
        <v>1.652</v>
      </c>
      <c r="K238" s="10" t="n">
        <v>1</v>
      </c>
      <c r="L238" s="12" t="n">
        <f aca="false">K238/1000</f>
        <v>0.001</v>
      </c>
      <c r="M238" s="13" t="n">
        <f aca="false">IF(R238=0,0,I238/R238)</f>
        <v>0.000209536471585929</v>
      </c>
      <c r="N238" s="10" t="n">
        <v>0</v>
      </c>
      <c r="O238" s="11" t="n">
        <f aca="false">N238/1000</f>
        <v>0</v>
      </c>
      <c r="P238" s="10" t="n">
        <v>0</v>
      </c>
      <c r="Q238" s="12" t="n">
        <f aca="false">P238/1000</f>
        <v>0</v>
      </c>
      <c r="R238" s="10" t="n">
        <v>7884069</v>
      </c>
      <c r="S238" s="10" t="n">
        <v>15209</v>
      </c>
    </row>
    <row r="239" customFormat="false" ht="15" hidden="false" customHeight="false" outlineLevel="0" collapsed="false">
      <c r="A239" s="3" t="s">
        <v>95</v>
      </c>
      <c r="B239" s="2" t="s">
        <v>96</v>
      </c>
      <c r="C239" s="2" t="s">
        <v>1543</v>
      </c>
      <c r="D239" s="2" t="n">
        <v>2021</v>
      </c>
      <c r="E239" s="2" t="n">
        <v>9</v>
      </c>
      <c r="F239" s="2" t="n">
        <v>12</v>
      </c>
      <c r="G239" s="2" t="s">
        <v>162</v>
      </c>
      <c r="H239" s="3" t="s">
        <v>163</v>
      </c>
      <c r="I239" s="10" t="n">
        <v>510</v>
      </c>
      <c r="J239" s="11" t="n">
        <f aca="false">I239/1000</f>
        <v>0.51</v>
      </c>
      <c r="K239" s="10" t="n">
        <v>1</v>
      </c>
      <c r="L239" s="12" t="n">
        <f aca="false">K239/1000</f>
        <v>0.001</v>
      </c>
      <c r="M239" s="13" t="n">
        <f aca="false">IF(R239=0,0,I239/R239)</f>
        <v>6.46874095089731E-005</v>
      </c>
      <c r="N239" s="10" t="n">
        <v>0</v>
      </c>
      <c r="O239" s="11" t="n">
        <f aca="false">N239/1000</f>
        <v>0</v>
      </c>
      <c r="P239" s="10" t="n">
        <v>0</v>
      </c>
      <c r="Q239" s="12" t="n">
        <f aca="false">P239/1000</f>
        <v>0</v>
      </c>
      <c r="R239" s="10" t="n">
        <v>7884069</v>
      </c>
      <c r="S239" s="10" t="n">
        <v>15209</v>
      </c>
    </row>
    <row r="240" customFormat="false" ht="15" hidden="false" customHeight="false" outlineLevel="0" collapsed="false">
      <c r="A240" s="3" t="s">
        <v>95</v>
      </c>
      <c r="B240" s="2" t="s">
        <v>96</v>
      </c>
      <c r="C240" s="2" t="s">
        <v>1543</v>
      </c>
      <c r="D240" s="2" t="n">
        <v>2021</v>
      </c>
      <c r="E240" s="2" t="n">
        <v>9</v>
      </c>
      <c r="F240" s="2" t="n">
        <v>13</v>
      </c>
      <c r="G240" s="2" t="s">
        <v>263</v>
      </c>
      <c r="H240" s="3" t="s">
        <v>264</v>
      </c>
      <c r="I240" s="10" t="n">
        <v>401</v>
      </c>
      <c r="J240" s="11" t="n">
        <f aca="false">I240/1000</f>
        <v>0.401</v>
      </c>
      <c r="K240" s="10" t="n">
        <v>2</v>
      </c>
      <c r="L240" s="12" t="n">
        <f aca="false">K240/1000</f>
        <v>0.002</v>
      </c>
      <c r="M240" s="13" t="n">
        <f aca="false">IF(R240=0,0,I240/R240)</f>
        <v>5.08620612021534E-005</v>
      </c>
      <c r="N240" s="10" t="n">
        <v>0</v>
      </c>
      <c r="O240" s="11" t="n">
        <f aca="false">N240/1000</f>
        <v>0</v>
      </c>
      <c r="P240" s="10" t="n">
        <v>0</v>
      </c>
      <c r="Q240" s="12" t="n">
        <f aca="false">P240/1000</f>
        <v>0</v>
      </c>
      <c r="R240" s="10" t="n">
        <v>7884069</v>
      </c>
      <c r="S240" s="10" t="n">
        <v>15209</v>
      </c>
    </row>
    <row r="241" customFormat="false" ht="15" hidden="false" customHeight="false" outlineLevel="0" collapsed="false">
      <c r="A241" s="3" t="s">
        <v>95</v>
      </c>
      <c r="B241" s="2" t="s">
        <v>96</v>
      </c>
      <c r="C241" s="2" t="s">
        <v>1543</v>
      </c>
      <c r="D241" s="2" t="n">
        <v>2021</v>
      </c>
      <c r="E241" s="2" t="n">
        <v>9</v>
      </c>
      <c r="F241" s="2" t="n">
        <v>14</v>
      </c>
      <c r="G241" s="2" t="s">
        <v>272</v>
      </c>
      <c r="H241" s="3" t="s">
        <v>273</v>
      </c>
      <c r="I241" s="10" t="n">
        <v>31</v>
      </c>
      <c r="J241" s="11" t="n">
        <f aca="false">I241/1000</f>
        <v>0.031</v>
      </c>
      <c r="K241" s="10" t="n">
        <v>3</v>
      </c>
      <c r="L241" s="12" t="n">
        <f aca="false">K241/1000</f>
        <v>0.003</v>
      </c>
      <c r="M241" s="13" t="n">
        <f aca="false">IF(R241=0,0,I241/R241)</f>
        <v>3.93197979368268E-006</v>
      </c>
      <c r="N241" s="10" t="n">
        <v>0</v>
      </c>
      <c r="O241" s="11" t="n">
        <f aca="false">N241/1000</f>
        <v>0</v>
      </c>
      <c r="P241" s="10" t="n">
        <v>0</v>
      </c>
      <c r="Q241" s="12" t="n">
        <f aca="false">P241/1000</f>
        <v>0</v>
      </c>
      <c r="R241" s="10" t="n">
        <v>7884069</v>
      </c>
      <c r="S241" s="10" t="n">
        <v>15209</v>
      </c>
    </row>
    <row r="242" customFormat="false" ht="15" hidden="false" customHeight="false" outlineLevel="0" collapsed="false">
      <c r="A242" s="3" t="s">
        <v>95</v>
      </c>
      <c r="B242" s="2" t="s">
        <v>96</v>
      </c>
      <c r="C242" s="2" t="s">
        <v>1543</v>
      </c>
      <c r="D242" s="2" t="n">
        <v>2021</v>
      </c>
      <c r="E242" s="2" t="n">
        <v>9</v>
      </c>
      <c r="F242" s="2" t="n">
        <v>15</v>
      </c>
      <c r="G242" s="2" t="s">
        <v>122</v>
      </c>
      <c r="H242" s="3" t="s">
        <v>123</v>
      </c>
      <c r="I242" s="10" t="n">
        <v>30</v>
      </c>
      <c r="J242" s="11" t="n">
        <f aca="false">I242/1000</f>
        <v>0.03</v>
      </c>
      <c r="K242" s="10" t="n">
        <v>12</v>
      </c>
      <c r="L242" s="12" t="n">
        <f aca="false">K242/1000</f>
        <v>0.012</v>
      </c>
      <c r="M242" s="13" t="n">
        <f aca="false">IF(R242=0,0,I242/R242)</f>
        <v>3.80514173582195E-006</v>
      </c>
      <c r="N242" s="10" t="n">
        <v>311</v>
      </c>
      <c r="O242" s="11" t="n">
        <f aca="false">N242/1000</f>
        <v>0.311</v>
      </c>
      <c r="P242" s="10" t="n">
        <v>1</v>
      </c>
      <c r="Q242" s="12" t="n">
        <f aca="false">P242/1000</f>
        <v>0.001</v>
      </c>
      <c r="R242" s="10" t="n">
        <v>7884069</v>
      </c>
      <c r="S242" s="10" t="n">
        <v>15209</v>
      </c>
    </row>
    <row r="243" customFormat="false" ht="15" hidden="false" customHeight="false" outlineLevel="0" collapsed="false">
      <c r="A243" s="3" t="s">
        <v>95</v>
      </c>
      <c r="B243" s="2" t="s">
        <v>96</v>
      </c>
      <c r="C243" s="2" t="s">
        <v>1543</v>
      </c>
      <c r="D243" s="2" t="n">
        <v>2021</v>
      </c>
      <c r="E243" s="2" t="n">
        <v>9</v>
      </c>
      <c r="F243" s="2" t="n">
        <v>16</v>
      </c>
      <c r="G243" s="2" t="s">
        <v>142</v>
      </c>
      <c r="H243" s="3" t="s">
        <v>143</v>
      </c>
      <c r="I243" s="10" t="n">
        <v>0</v>
      </c>
      <c r="J243" s="11" t="n">
        <f aca="false">I243/1000</f>
        <v>0</v>
      </c>
      <c r="K243" s="10" t="n">
        <v>0</v>
      </c>
      <c r="L243" s="12" t="n">
        <f aca="false">K243/1000</f>
        <v>0</v>
      </c>
      <c r="M243" s="13" t="n">
        <f aca="false">IF(R243=0,0,I243/R243)</f>
        <v>0</v>
      </c>
      <c r="N243" s="10" t="n">
        <v>261692</v>
      </c>
      <c r="O243" s="11" t="n">
        <f aca="false">N243/1000</f>
        <v>261.692</v>
      </c>
      <c r="P243" s="10" t="n">
        <v>1466</v>
      </c>
      <c r="Q243" s="12" t="n">
        <f aca="false">P243/1000</f>
        <v>1.466</v>
      </c>
      <c r="R243" s="10" t="n">
        <v>7884069</v>
      </c>
      <c r="S243" s="10" t="n">
        <v>15209</v>
      </c>
    </row>
    <row r="244" customFormat="false" ht="15" hidden="false" customHeight="false" outlineLevel="0" collapsed="false">
      <c r="A244" s="3" t="s">
        <v>95</v>
      </c>
      <c r="B244" s="2" t="s">
        <v>96</v>
      </c>
      <c r="C244" s="2" t="s">
        <v>1543</v>
      </c>
      <c r="D244" s="2" t="n">
        <v>2021</v>
      </c>
      <c r="E244" s="2" t="n">
        <v>9</v>
      </c>
      <c r="F244" s="2" t="n">
        <v>17</v>
      </c>
      <c r="G244" s="2" t="s">
        <v>192</v>
      </c>
      <c r="H244" s="3" t="s">
        <v>193</v>
      </c>
      <c r="I244" s="10" t="n">
        <v>0</v>
      </c>
      <c r="J244" s="11" t="n">
        <f aca="false">I244/1000</f>
        <v>0</v>
      </c>
      <c r="K244" s="10" t="n">
        <v>0</v>
      </c>
      <c r="L244" s="12" t="n">
        <f aca="false">K244/1000</f>
        <v>0</v>
      </c>
      <c r="M244" s="13" t="n">
        <f aca="false">IF(R244=0,0,I244/R244)</f>
        <v>0</v>
      </c>
      <c r="N244" s="10" t="n">
        <v>109574</v>
      </c>
      <c r="O244" s="11" t="n">
        <f aca="false">N244/1000</f>
        <v>109.574</v>
      </c>
      <c r="P244" s="10" t="n">
        <v>640</v>
      </c>
      <c r="Q244" s="12" t="n">
        <f aca="false">P244/1000</f>
        <v>0.64</v>
      </c>
      <c r="R244" s="10" t="n">
        <v>7884069</v>
      </c>
      <c r="S244" s="10" t="n">
        <v>15209</v>
      </c>
    </row>
    <row r="245" customFormat="false" ht="15" hidden="false" customHeight="false" outlineLevel="0" collapsed="false">
      <c r="A245" s="3" t="s">
        <v>95</v>
      </c>
      <c r="B245" s="2" t="s">
        <v>96</v>
      </c>
      <c r="C245" s="2" t="s">
        <v>1543</v>
      </c>
      <c r="D245" s="2" t="n">
        <v>2021</v>
      </c>
      <c r="E245" s="2" t="n">
        <v>9</v>
      </c>
      <c r="F245" s="2" t="n">
        <v>18</v>
      </c>
      <c r="G245" s="2" t="s">
        <v>132</v>
      </c>
      <c r="H245" s="3" t="s">
        <v>133</v>
      </c>
      <c r="I245" s="10" t="n">
        <v>0</v>
      </c>
      <c r="J245" s="11" t="n">
        <f aca="false">I245/1000</f>
        <v>0</v>
      </c>
      <c r="K245" s="10" t="n">
        <v>0</v>
      </c>
      <c r="L245" s="12" t="n">
        <f aca="false">K245/1000</f>
        <v>0</v>
      </c>
      <c r="M245" s="13" t="n">
        <f aca="false">IF(R245=0,0,I245/R245)</f>
        <v>0</v>
      </c>
      <c r="N245" s="10" t="n">
        <v>3228</v>
      </c>
      <c r="O245" s="11" t="n">
        <f aca="false">N245/1000</f>
        <v>3.228</v>
      </c>
      <c r="P245" s="10" t="n">
        <v>57</v>
      </c>
      <c r="Q245" s="12" t="n">
        <f aca="false">P245/1000</f>
        <v>0.057</v>
      </c>
      <c r="R245" s="10" t="n">
        <v>7884069</v>
      </c>
      <c r="S245" s="10" t="n">
        <v>15209</v>
      </c>
    </row>
    <row r="246" customFormat="false" ht="15" hidden="false" customHeight="false" outlineLevel="0" collapsed="false">
      <c r="A246" s="3" t="s">
        <v>95</v>
      </c>
      <c r="B246" s="2" t="s">
        <v>96</v>
      </c>
      <c r="C246" s="2" t="s">
        <v>1543</v>
      </c>
      <c r="D246" s="2" t="n">
        <v>2021</v>
      </c>
      <c r="E246" s="2" t="n">
        <v>9</v>
      </c>
      <c r="F246" s="2" t="n">
        <v>19</v>
      </c>
      <c r="G246" s="2" t="s">
        <v>147</v>
      </c>
      <c r="H246" s="3" t="s">
        <v>148</v>
      </c>
      <c r="I246" s="10" t="n">
        <v>0</v>
      </c>
      <c r="J246" s="11" t="n">
        <f aca="false">I246/1000</f>
        <v>0</v>
      </c>
      <c r="K246" s="10" t="n">
        <v>0</v>
      </c>
      <c r="L246" s="12" t="n">
        <f aca="false">K246/1000</f>
        <v>0</v>
      </c>
      <c r="M246" s="13" t="n">
        <f aca="false">IF(R246=0,0,I246/R246)</f>
        <v>0</v>
      </c>
      <c r="N246" s="10" t="n">
        <v>109350</v>
      </c>
      <c r="O246" s="11" t="n">
        <f aca="false">N246/1000</f>
        <v>109.35</v>
      </c>
      <c r="P246" s="10" t="n">
        <v>120</v>
      </c>
      <c r="Q246" s="12" t="n">
        <f aca="false">P246/1000</f>
        <v>0.12</v>
      </c>
      <c r="R246" s="10" t="n">
        <v>7884069</v>
      </c>
      <c r="S246" s="10" t="n">
        <v>15209</v>
      </c>
    </row>
    <row r="247" customFormat="false" ht="15" hidden="false" customHeight="false" outlineLevel="0" collapsed="false">
      <c r="A247" s="3" t="s">
        <v>95</v>
      </c>
      <c r="B247" s="2" t="s">
        <v>96</v>
      </c>
      <c r="C247" s="2" t="s">
        <v>1544</v>
      </c>
      <c r="D247" s="2" t="n">
        <v>2021</v>
      </c>
      <c r="E247" s="2" t="n">
        <v>10</v>
      </c>
      <c r="F247" s="2" t="n">
        <v>1</v>
      </c>
      <c r="G247" s="2" t="s">
        <v>97</v>
      </c>
      <c r="H247" s="3" t="s">
        <v>98</v>
      </c>
      <c r="I247" s="10" t="n">
        <v>5172761</v>
      </c>
      <c r="J247" s="11" t="n">
        <f aca="false">I247/1000</f>
        <v>5172.761</v>
      </c>
      <c r="K247" s="10" t="n">
        <v>7389</v>
      </c>
      <c r="L247" s="12" t="n">
        <f aca="false">K247/1000</f>
        <v>7.389</v>
      </c>
      <c r="M247" s="13" t="n">
        <f aca="false">IF(R247=0,0,I247/R247)</f>
        <v>0.610680904661731</v>
      </c>
      <c r="N247" s="10" t="n">
        <v>155705</v>
      </c>
      <c r="O247" s="11" t="n">
        <f aca="false">N247/1000</f>
        <v>155.705</v>
      </c>
      <c r="P247" s="10" t="n">
        <v>1442</v>
      </c>
      <c r="Q247" s="12" t="n">
        <f aca="false">P247/1000</f>
        <v>1.442</v>
      </c>
      <c r="R247" s="10" t="n">
        <v>8470481</v>
      </c>
      <c r="S247" s="10" t="n">
        <v>16423</v>
      </c>
    </row>
    <row r="248" customFormat="false" ht="15" hidden="false" customHeight="false" outlineLevel="0" collapsed="false">
      <c r="A248" s="3" t="s">
        <v>95</v>
      </c>
      <c r="B248" s="2" t="s">
        <v>96</v>
      </c>
      <c r="C248" s="2" t="s">
        <v>1544</v>
      </c>
      <c r="D248" s="2" t="n">
        <v>2021</v>
      </c>
      <c r="E248" s="2" t="n">
        <v>10</v>
      </c>
      <c r="F248" s="2" t="n">
        <v>2</v>
      </c>
      <c r="G248" s="2" t="s">
        <v>102</v>
      </c>
      <c r="H248" s="3" t="s">
        <v>103</v>
      </c>
      <c r="I248" s="10" t="n">
        <v>2261321</v>
      </c>
      <c r="J248" s="11" t="n">
        <f aca="false">I248/1000</f>
        <v>2261.321</v>
      </c>
      <c r="K248" s="10" t="n">
        <v>6544</v>
      </c>
      <c r="L248" s="12" t="n">
        <f aca="false">K248/1000</f>
        <v>6.544</v>
      </c>
      <c r="M248" s="13" t="n">
        <f aca="false">IF(R248=0,0,I248/R248)</f>
        <v>0.266964886645752</v>
      </c>
      <c r="N248" s="10" t="n">
        <v>0</v>
      </c>
      <c r="O248" s="11" t="n">
        <f aca="false">N248/1000</f>
        <v>0</v>
      </c>
      <c r="P248" s="10" t="n">
        <v>0</v>
      </c>
      <c r="Q248" s="12" t="n">
        <f aca="false">P248/1000</f>
        <v>0</v>
      </c>
      <c r="R248" s="10" t="n">
        <v>8470481</v>
      </c>
      <c r="S248" s="10" t="n">
        <v>16423</v>
      </c>
    </row>
    <row r="249" customFormat="false" ht="15" hidden="false" customHeight="false" outlineLevel="0" collapsed="false">
      <c r="A249" s="3" t="s">
        <v>95</v>
      </c>
      <c r="B249" s="2" t="s">
        <v>96</v>
      </c>
      <c r="C249" s="2" t="s">
        <v>1544</v>
      </c>
      <c r="D249" s="2" t="n">
        <v>2021</v>
      </c>
      <c r="E249" s="2" t="n">
        <v>10</v>
      </c>
      <c r="F249" s="2" t="n">
        <v>3</v>
      </c>
      <c r="G249" s="2" t="s">
        <v>107</v>
      </c>
      <c r="H249" s="3" t="s">
        <v>108</v>
      </c>
      <c r="I249" s="10" t="n">
        <v>1018001</v>
      </c>
      <c r="J249" s="11" t="n">
        <f aca="false">I249/1000</f>
        <v>1018.001</v>
      </c>
      <c r="K249" s="10" t="n">
        <v>2438</v>
      </c>
      <c r="L249" s="12" t="n">
        <f aca="false">K249/1000</f>
        <v>2.438</v>
      </c>
      <c r="M249" s="13" t="n">
        <f aca="false">IF(R249=0,0,I249/R249)</f>
        <v>0.120182195084317</v>
      </c>
      <c r="N249" s="10" t="n">
        <v>1350246</v>
      </c>
      <c r="O249" s="11" t="n">
        <f aca="false">N249/1000</f>
        <v>1350.246</v>
      </c>
      <c r="P249" s="10" t="n">
        <v>2548</v>
      </c>
      <c r="Q249" s="12" t="n">
        <f aca="false">P249/1000</f>
        <v>2.548</v>
      </c>
      <c r="R249" s="10" t="n">
        <v>8470481</v>
      </c>
      <c r="S249" s="10" t="n">
        <v>16423</v>
      </c>
    </row>
    <row r="250" customFormat="false" ht="15" hidden="false" customHeight="false" outlineLevel="0" collapsed="false">
      <c r="A250" s="3" t="s">
        <v>95</v>
      </c>
      <c r="B250" s="2" t="s">
        <v>96</v>
      </c>
      <c r="C250" s="2" t="s">
        <v>1544</v>
      </c>
      <c r="D250" s="2" t="n">
        <v>2021</v>
      </c>
      <c r="E250" s="2" t="n">
        <v>10</v>
      </c>
      <c r="F250" s="2" t="n">
        <v>4</v>
      </c>
      <c r="G250" s="2" t="s">
        <v>137</v>
      </c>
      <c r="H250" s="3" t="s">
        <v>138</v>
      </c>
      <c r="I250" s="10" t="n">
        <v>8208</v>
      </c>
      <c r="J250" s="11" t="n">
        <f aca="false">I250/1000</f>
        <v>8.208</v>
      </c>
      <c r="K250" s="10" t="n">
        <v>15</v>
      </c>
      <c r="L250" s="12" t="n">
        <f aca="false">K250/1000</f>
        <v>0.015</v>
      </c>
      <c r="M250" s="13" t="n">
        <f aca="false">IF(R250=0,0,I250/R250)</f>
        <v>0.000969012267426136</v>
      </c>
      <c r="N250" s="10" t="n">
        <v>17051</v>
      </c>
      <c r="O250" s="11" t="n">
        <f aca="false">N250/1000</f>
        <v>17.051</v>
      </c>
      <c r="P250" s="10" t="n">
        <v>67</v>
      </c>
      <c r="Q250" s="12" t="n">
        <f aca="false">P250/1000</f>
        <v>0.067</v>
      </c>
      <c r="R250" s="10" t="n">
        <v>8470481</v>
      </c>
      <c r="S250" s="10" t="n">
        <v>16423</v>
      </c>
    </row>
    <row r="251" customFormat="false" ht="15" hidden="false" customHeight="false" outlineLevel="0" collapsed="false">
      <c r="A251" s="3" t="s">
        <v>95</v>
      </c>
      <c r="B251" s="2" t="s">
        <v>96</v>
      </c>
      <c r="C251" s="2" t="s">
        <v>1544</v>
      </c>
      <c r="D251" s="2" t="n">
        <v>2021</v>
      </c>
      <c r="E251" s="2" t="n">
        <v>10</v>
      </c>
      <c r="F251" s="2" t="n">
        <v>5</v>
      </c>
      <c r="G251" s="2" t="s">
        <v>162</v>
      </c>
      <c r="H251" s="3" t="s">
        <v>163</v>
      </c>
      <c r="I251" s="10" t="n">
        <v>6817</v>
      </c>
      <c r="J251" s="11" t="n">
        <f aca="false">I251/1000</f>
        <v>6.817</v>
      </c>
      <c r="K251" s="10" t="n">
        <v>7</v>
      </c>
      <c r="L251" s="12" t="n">
        <f aca="false">K251/1000</f>
        <v>0.007</v>
      </c>
      <c r="M251" s="13" t="n">
        <f aca="false">IF(R251=0,0,I251/R251)</f>
        <v>0.000804794910702238</v>
      </c>
      <c r="N251" s="10" t="n">
        <v>0</v>
      </c>
      <c r="O251" s="11" t="n">
        <f aca="false">N251/1000</f>
        <v>0</v>
      </c>
      <c r="P251" s="10" t="n">
        <v>0</v>
      </c>
      <c r="Q251" s="12" t="n">
        <f aca="false">P251/1000</f>
        <v>0</v>
      </c>
      <c r="R251" s="10" t="n">
        <v>8470481</v>
      </c>
      <c r="S251" s="10" t="n">
        <v>16423</v>
      </c>
    </row>
    <row r="252" customFormat="false" ht="15" hidden="false" customHeight="false" outlineLevel="0" collapsed="false">
      <c r="A252" s="3" t="s">
        <v>95</v>
      </c>
      <c r="B252" s="2" t="s">
        <v>96</v>
      </c>
      <c r="C252" s="2" t="s">
        <v>1544</v>
      </c>
      <c r="D252" s="2" t="n">
        <v>2021</v>
      </c>
      <c r="E252" s="2" t="n">
        <v>10</v>
      </c>
      <c r="F252" s="2" t="n">
        <v>6</v>
      </c>
      <c r="G252" s="2" t="s">
        <v>243</v>
      </c>
      <c r="H252" s="3" t="s">
        <v>244</v>
      </c>
      <c r="I252" s="10" t="n">
        <v>1773</v>
      </c>
      <c r="J252" s="11" t="n">
        <f aca="false">I252/1000</f>
        <v>1.773</v>
      </c>
      <c r="K252" s="10" t="n">
        <v>0</v>
      </c>
      <c r="L252" s="12" t="n">
        <f aca="false">K252/1000</f>
        <v>0</v>
      </c>
      <c r="M252" s="13" t="n">
        <f aca="false">IF(R252=0,0,I252/R252)</f>
        <v>0.000209315149871654</v>
      </c>
      <c r="N252" s="10" t="n">
        <v>0</v>
      </c>
      <c r="O252" s="11" t="n">
        <f aca="false">N252/1000</f>
        <v>0</v>
      </c>
      <c r="P252" s="10" t="n">
        <v>0</v>
      </c>
      <c r="Q252" s="12" t="n">
        <f aca="false">P252/1000</f>
        <v>0</v>
      </c>
      <c r="R252" s="10" t="n">
        <v>8470481</v>
      </c>
      <c r="S252" s="10" t="n">
        <v>16423</v>
      </c>
    </row>
    <row r="253" customFormat="false" ht="15" hidden="false" customHeight="false" outlineLevel="0" collapsed="false">
      <c r="A253" s="3" t="s">
        <v>95</v>
      </c>
      <c r="B253" s="2" t="s">
        <v>96</v>
      </c>
      <c r="C253" s="2" t="s">
        <v>1544</v>
      </c>
      <c r="D253" s="2" t="n">
        <v>2021</v>
      </c>
      <c r="E253" s="2" t="n">
        <v>10</v>
      </c>
      <c r="F253" s="2" t="n">
        <v>7</v>
      </c>
      <c r="G253" s="2" t="s">
        <v>147</v>
      </c>
      <c r="H253" s="3" t="s">
        <v>148</v>
      </c>
      <c r="I253" s="10" t="n">
        <v>1501</v>
      </c>
      <c r="J253" s="11" t="n">
        <f aca="false">I253/1000</f>
        <v>1.501</v>
      </c>
      <c r="K253" s="10" t="n">
        <v>28</v>
      </c>
      <c r="L253" s="12" t="n">
        <f aca="false">K253/1000</f>
        <v>0.028</v>
      </c>
      <c r="M253" s="13" t="n">
        <f aca="false">IF(R253=0,0,I253/R253)</f>
        <v>0.00017720363223765</v>
      </c>
      <c r="N253" s="10" t="n">
        <v>813974</v>
      </c>
      <c r="O253" s="11" t="n">
        <f aca="false">N253/1000</f>
        <v>813.974</v>
      </c>
      <c r="P253" s="10" t="n">
        <v>10569</v>
      </c>
      <c r="Q253" s="12" t="n">
        <f aca="false">P253/1000</f>
        <v>10.569</v>
      </c>
      <c r="R253" s="10" t="n">
        <v>8470481</v>
      </c>
      <c r="S253" s="10" t="n">
        <v>16423</v>
      </c>
    </row>
    <row r="254" customFormat="false" ht="15" hidden="false" customHeight="false" outlineLevel="0" collapsed="false">
      <c r="A254" s="3" t="s">
        <v>95</v>
      </c>
      <c r="B254" s="2" t="s">
        <v>96</v>
      </c>
      <c r="C254" s="2" t="s">
        <v>1544</v>
      </c>
      <c r="D254" s="2" t="n">
        <v>2021</v>
      </c>
      <c r="E254" s="2" t="n">
        <v>10</v>
      </c>
      <c r="F254" s="2" t="n">
        <v>8</v>
      </c>
      <c r="G254" s="2" t="s">
        <v>272</v>
      </c>
      <c r="H254" s="3" t="s">
        <v>273</v>
      </c>
      <c r="I254" s="10" t="n">
        <v>99</v>
      </c>
      <c r="J254" s="11" t="n">
        <f aca="false">I254/1000</f>
        <v>0.099</v>
      </c>
      <c r="K254" s="10" t="n">
        <v>2</v>
      </c>
      <c r="L254" s="12" t="n">
        <f aca="false">K254/1000</f>
        <v>0.002</v>
      </c>
      <c r="M254" s="13" t="n">
        <f aca="false">IF(R254=0,0,I254/R254)</f>
        <v>1.16876479623766E-005</v>
      </c>
      <c r="N254" s="10" t="n">
        <v>0</v>
      </c>
      <c r="O254" s="11" t="n">
        <f aca="false">N254/1000</f>
        <v>0</v>
      </c>
      <c r="P254" s="10" t="n">
        <v>0</v>
      </c>
      <c r="Q254" s="12" t="n">
        <f aca="false">P254/1000</f>
        <v>0</v>
      </c>
      <c r="R254" s="10" t="n">
        <v>8470481</v>
      </c>
      <c r="S254" s="10" t="n">
        <v>16423</v>
      </c>
    </row>
    <row r="255" customFormat="false" ht="15" hidden="false" customHeight="false" outlineLevel="0" collapsed="false">
      <c r="A255" s="3" t="s">
        <v>95</v>
      </c>
      <c r="B255" s="2" t="s">
        <v>96</v>
      </c>
      <c r="C255" s="2" t="s">
        <v>1544</v>
      </c>
      <c r="D255" s="2" t="n">
        <v>2021</v>
      </c>
      <c r="E255" s="2" t="n">
        <v>10</v>
      </c>
      <c r="F255" s="2" t="n">
        <v>9</v>
      </c>
      <c r="G255" s="2" t="s">
        <v>142</v>
      </c>
      <c r="H255" s="3" t="s">
        <v>143</v>
      </c>
      <c r="I255" s="10" t="n">
        <v>0</v>
      </c>
      <c r="J255" s="11" t="n">
        <f aca="false">I255/1000</f>
        <v>0</v>
      </c>
      <c r="K255" s="10" t="n">
        <v>0</v>
      </c>
      <c r="L255" s="12" t="n">
        <f aca="false">K255/1000</f>
        <v>0</v>
      </c>
      <c r="M255" s="13" t="n">
        <f aca="false">IF(R255=0,0,I255/R255)</f>
        <v>0</v>
      </c>
      <c r="N255" s="10" t="n">
        <v>178545</v>
      </c>
      <c r="O255" s="11" t="n">
        <f aca="false">N255/1000</f>
        <v>178.545</v>
      </c>
      <c r="P255" s="10" t="n">
        <v>1211</v>
      </c>
      <c r="Q255" s="12" t="n">
        <f aca="false">P255/1000</f>
        <v>1.211</v>
      </c>
      <c r="R255" s="10" t="n">
        <v>8470481</v>
      </c>
      <c r="S255" s="10" t="n">
        <v>16423</v>
      </c>
    </row>
    <row r="256" customFormat="false" ht="15" hidden="false" customHeight="false" outlineLevel="0" collapsed="false">
      <c r="A256" s="3" t="s">
        <v>95</v>
      </c>
      <c r="B256" s="2" t="s">
        <v>96</v>
      </c>
      <c r="C256" s="2" t="s">
        <v>1544</v>
      </c>
      <c r="D256" s="2" t="n">
        <v>2021</v>
      </c>
      <c r="E256" s="2" t="n">
        <v>10</v>
      </c>
      <c r="F256" s="2" t="n">
        <v>10</v>
      </c>
      <c r="G256" s="2" t="s">
        <v>117</v>
      </c>
      <c r="H256" s="3" t="s">
        <v>118</v>
      </c>
      <c r="I256" s="10" t="n">
        <v>0</v>
      </c>
      <c r="J256" s="11" t="n">
        <f aca="false">I256/1000</f>
        <v>0</v>
      </c>
      <c r="K256" s="10" t="n">
        <v>0</v>
      </c>
      <c r="L256" s="12" t="n">
        <f aca="false">K256/1000</f>
        <v>0</v>
      </c>
      <c r="M256" s="13" t="n">
        <f aca="false">IF(R256=0,0,I256/R256)</f>
        <v>0</v>
      </c>
      <c r="N256" s="10" t="n">
        <v>20534</v>
      </c>
      <c r="O256" s="11" t="n">
        <f aca="false">N256/1000</f>
        <v>20.534</v>
      </c>
      <c r="P256" s="10" t="n">
        <v>47</v>
      </c>
      <c r="Q256" s="12" t="n">
        <f aca="false">P256/1000</f>
        <v>0.047</v>
      </c>
      <c r="R256" s="10" t="n">
        <v>8470481</v>
      </c>
      <c r="S256" s="10" t="n">
        <v>16423</v>
      </c>
    </row>
    <row r="257" customFormat="false" ht="15" hidden="false" customHeight="false" outlineLevel="0" collapsed="false">
      <c r="A257" s="3" t="s">
        <v>95</v>
      </c>
      <c r="B257" s="2" t="s">
        <v>96</v>
      </c>
      <c r="C257" s="2" t="s">
        <v>1544</v>
      </c>
      <c r="D257" s="2" t="n">
        <v>2021</v>
      </c>
      <c r="E257" s="2" t="n">
        <v>10</v>
      </c>
      <c r="F257" s="2" t="n">
        <v>11</v>
      </c>
      <c r="G257" s="2" t="s">
        <v>192</v>
      </c>
      <c r="H257" s="3" t="s">
        <v>193</v>
      </c>
      <c r="I257" s="10" t="n">
        <v>0</v>
      </c>
      <c r="J257" s="11" t="n">
        <f aca="false">I257/1000</f>
        <v>0</v>
      </c>
      <c r="K257" s="10" t="n">
        <v>0</v>
      </c>
      <c r="L257" s="12" t="n">
        <f aca="false">K257/1000</f>
        <v>0</v>
      </c>
      <c r="M257" s="13" t="n">
        <f aca="false">IF(R257=0,0,I257/R257)</f>
        <v>0</v>
      </c>
      <c r="N257" s="10" t="n">
        <v>486479</v>
      </c>
      <c r="O257" s="11" t="n">
        <f aca="false">N257/1000</f>
        <v>486.479</v>
      </c>
      <c r="P257" s="10" t="n">
        <v>2513</v>
      </c>
      <c r="Q257" s="12" t="n">
        <f aca="false">P257/1000</f>
        <v>2.513</v>
      </c>
      <c r="R257" s="10" t="n">
        <v>8470481</v>
      </c>
      <c r="S257" s="10" t="n">
        <v>16423</v>
      </c>
    </row>
    <row r="258" customFormat="false" ht="15" hidden="false" customHeight="false" outlineLevel="0" collapsed="false">
      <c r="A258" s="3" t="s">
        <v>95</v>
      </c>
      <c r="B258" s="2" t="s">
        <v>96</v>
      </c>
      <c r="C258" s="2" t="s">
        <v>1545</v>
      </c>
      <c r="D258" s="2" t="n">
        <v>2021</v>
      </c>
      <c r="E258" s="2" t="n">
        <v>11</v>
      </c>
      <c r="F258" s="2" t="n">
        <v>1</v>
      </c>
      <c r="G258" s="2" t="s">
        <v>97</v>
      </c>
      <c r="H258" s="3" t="s">
        <v>98</v>
      </c>
      <c r="I258" s="10" t="n">
        <v>4957975</v>
      </c>
      <c r="J258" s="11" t="n">
        <f aca="false">I258/1000</f>
        <v>4957.975</v>
      </c>
      <c r="K258" s="10" t="n">
        <v>7339</v>
      </c>
      <c r="L258" s="12" t="n">
        <f aca="false">K258/1000</f>
        <v>7.339</v>
      </c>
      <c r="M258" s="13" t="n">
        <f aca="false">IF(R258=0,0,I258/R258)</f>
        <v>0.598931316558662</v>
      </c>
      <c r="N258" s="10" t="n">
        <v>664818</v>
      </c>
      <c r="O258" s="11" t="n">
        <f aca="false">N258/1000</f>
        <v>664.818</v>
      </c>
      <c r="P258" s="10" t="n">
        <v>7665</v>
      </c>
      <c r="Q258" s="12" t="n">
        <f aca="false">P258/1000</f>
        <v>7.665</v>
      </c>
      <c r="R258" s="10" t="n">
        <v>8278036</v>
      </c>
      <c r="S258" s="10" t="n">
        <v>15140</v>
      </c>
    </row>
    <row r="259" customFormat="false" ht="15" hidden="false" customHeight="false" outlineLevel="0" collapsed="false">
      <c r="A259" s="3" t="s">
        <v>95</v>
      </c>
      <c r="B259" s="2" t="s">
        <v>96</v>
      </c>
      <c r="C259" s="2" t="s">
        <v>1545</v>
      </c>
      <c r="D259" s="2" t="n">
        <v>2021</v>
      </c>
      <c r="E259" s="2" t="n">
        <v>11</v>
      </c>
      <c r="F259" s="2" t="n">
        <v>2</v>
      </c>
      <c r="G259" s="2" t="s">
        <v>102</v>
      </c>
      <c r="H259" s="3" t="s">
        <v>103</v>
      </c>
      <c r="I259" s="10" t="n">
        <v>1955413</v>
      </c>
      <c r="J259" s="11" t="n">
        <f aca="false">I259/1000</f>
        <v>1955.413</v>
      </c>
      <c r="K259" s="10" t="n">
        <v>4482</v>
      </c>
      <c r="L259" s="12" t="n">
        <f aca="false">K259/1000</f>
        <v>4.482</v>
      </c>
      <c r="M259" s="13" t="n">
        <f aca="false">IF(R259=0,0,I259/R259)</f>
        <v>0.236217020558983</v>
      </c>
      <c r="N259" s="10" t="n">
        <v>78113</v>
      </c>
      <c r="O259" s="11" t="n">
        <f aca="false">N259/1000</f>
        <v>78.113</v>
      </c>
      <c r="P259" s="10" t="n">
        <v>1406</v>
      </c>
      <c r="Q259" s="12" t="n">
        <f aca="false">P259/1000</f>
        <v>1.406</v>
      </c>
      <c r="R259" s="10" t="n">
        <v>8278036</v>
      </c>
      <c r="S259" s="10" t="n">
        <v>15140</v>
      </c>
    </row>
    <row r="260" customFormat="false" ht="15" hidden="false" customHeight="false" outlineLevel="0" collapsed="false">
      <c r="A260" s="3" t="s">
        <v>95</v>
      </c>
      <c r="B260" s="2" t="s">
        <v>96</v>
      </c>
      <c r="C260" s="2" t="s">
        <v>1545</v>
      </c>
      <c r="D260" s="2" t="n">
        <v>2021</v>
      </c>
      <c r="E260" s="2" t="n">
        <v>11</v>
      </c>
      <c r="F260" s="2" t="n">
        <v>3</v>
      </c>
      <c r="G260" s="2" t="s">
        <v>107</v>
      </c>
      <c r="H260" s="3" t="s">
        <v>108</v>
      </c>
      <c r="I260" s="10" t="n">
        <v>1258156</v>
      </c>
      <c r="J260" s="11" t="n">
        <f aca="false">I260/1000</f>
        <v>1258.156</v>
      </c>
      <c r="K260" s="10" t="n">
        <v>3014</v>
      </c>
      <c r="L260" s="12" t="n">
        <f aca="false">K260/1000</f>
        <v>3.014</v>
      </c>
      <c r="M260" s="13" t="n">
        <f aca="false">IF(R260=0,0,I260/R260)</f>
        <v>0.151987258813564</v>
      </c>
      <c r="N260" s="10" t="n">
        <v>634440</v>
      </c>
      <c r="O260" s="11" t="n">
        <f aca="false">N260/1000</f>
        <v>634.44</v>
      </c>
      <c r="P260" s="10" t="n">
        <v>1928</v>
      </c>
      <c r="Q260" s="12" t="n">
        <f aca="false">P260/1000</f>
        <v>1.928</v>
      </c>
      <c r="R260" s="10" t="n">
        <v>8278036</v>
      </c>
      <c r="S260" s="10" t="n">
        <v>15140</v>
      </c>
    </row>
    <row r="261" customFormat="false" ht="15" hidden="false" customHeight="false" outlineLevel="0" collapsed="false">
      <c r="A261" s="3" t="s">
        <v>95</v>
      </c>
      <c r="B261" s="2" t="s">
        <v>96</v>
      </c>
      <c r="C261" s="2" t="s">
        <v>1545</v>
      </c>
      <c r="D261" s="2" t="n">
        <v>2021</v>
      </c>
      <c r="E261" s="2" t="n">
        <v>11</v>
      </c>
      <c r="F261" s="2" t="n">
        <v>4</v>
      </c>
      <c r="G261" s="2" t="s">
        <v>112</v>
      </c>
      <c r="H261" s="3" t="s">
        <v>113</v>
      </c>
      <c r="I261" s="10" t="n">
        <v>57683</v>
      </c>
      <c r="J261" s="11" t="n">
        <f aca="false">I261/1000</f>
        <v>57.683</v>
      </c>
      <c r="K261" s="10" t="n">
        <v>57</v>
      </c>
      <c r="L261" s="12" t="n">
        <f aca="false">K261/1000</f>
        <v>0.057</v>
      </c>
      <c r="M261" s="13" t="n">
        <f aca="false">IF(R261=0,0,I261/R261)</f>
        <v>0.0069681987369951</v>
      </c>
      <c r="N261" s="10" t="n">
        <v>0</v>
      </c>
      <c r="O261" s="11" t="n">
        <f aca="false">N261/1000</f>
        <v>0</v>
      </c>
      <c r="P261" s="10" t="n">
        <v>0</v>
      </c>
      <c r="Q261" s="12" t="n">
        <f aca="false">P261/1000</f>
        <v>0</v>
      </c>
      <c r="R261" s="10" t="n">
        <v>8278036</v>
      </c>
      <c r="S261" s="10" t="n">
        <v>15140</v>
      </c>
    </row>
    <row r="262" customFormat="false" ht="15" hidden="false" customHeight="false" outlineLevel="0" collapsed="false">
      <c r="A262" s="3" t="s">
        <v>95</v>
      </c>
      <c r="B262" s="2" t="s">
        <v>96</v>
      </c>
      <c r="C262" s="2" t="s">
        <v>1545</v>
      </c>
      <c r="D262" s="2" t="n">
        <v>2021</v>
      </c>
      <c r="E262" s="2" t="n">
        <v>11</v>
      </c>
      <c r="F262" s="2" t="n">
        <v>5</v>
      </c>
      <c r="G262" s="2" t="s">
        <v>137</v>
      </c>
      <c r="H262" s="3" t="s">
        <v>138</v>
      </c>
      <c r="I262" s="10" t="n">
        <v>23266</v>
      </c>
      <c r="J262" s="11" t="n">
        <f aca="false">I262/1000</f>
        <v>23.266</v>
      </c>
      <c r="K262" s="10" t="n">
        <v>26</v>
      </c>
      <c r="L262" s="12" t="n">
        <f aca="false">K262/1000</f>
        <v>0.026</v>
      </c>
      <c r="M262" s="13" t="n">
        <f aca="false">IF(R262=0,0,I262/R262)</f>
        <v>0.00281057004342576</v>
      </c>
      <c r="N262" s="10" t="n">
        <v>0</v>
      </c>
      <c r="O262" s="11" t="n">
        <f aca="false">N262/1000</f>
        <v>0</v>
      </c>
      <c r="P262" s="10" t="n">
        <v>0</v>
      </c>
      <c r="Q262" s="12" t="n">
        <f aca="false">P262/1000</f>
        <v>0</v>
      </c>
      <c r="R262" s="10" t="n">
        <v>8278036</v>
      </c>
      <c r="S262" s="10" t="n">
        <v>15140</v>
      </c>
    </row>
    <row r="263" customFormat="false" ht="15" hidden="false" customHeight="false" outlineLevel="0" collapsed="false">
      <c r="A263" s="3" t="s">
        <v>95</v>
      </c>
      <c r="B263" s="2" t="s">
        <v>96</v>
      </c>
      <c r="C263" s="2" t="s">
        <v>1545</v>
      </c>
      <c r="D263" s="2" t="n">
        <v>2021</v>
      </c>
      <c r="E263" s="2" t="n">
        <v>11</v>
      </c>
      <c r="F263" s="2" t="n">
        <v>6</v>
      </c>
      <c r="G263" s="2" t="s">
        <v>132</v>
      </c>
      <c r="H263" s="3" t="s">
        <v>133</v>
      </c>
      <c r="I263" s="10" t="n">
        <v>11209</v>
      </c>
      <c r="J263" s="11" t="n">
        <f aca="false">I263/1000</f>
        <v>11.209</v>
      </c>
      <c r="K263" s="10" t="n">
        <v>202</v>
      </c>
      <c r="L263" s="12" t="n">
        <f aca="false">K263/1000</f>
        <v>0.202</v>
      </c>
      <c r="M263" s="13" t="n">
        <f aca="false">IF(R263=0,0,I263/R263)</f>
        <v>0.00135406514298802</v>
      </c>
      <c r="N263" s="10" t="n">
        <v>0</v>
      </c>
      <c r="O263" s="11" t="n">
        <f aca="false">N263/1000</f>
        <v>0</v>
      </c>
      <c r="P263" s="10" t="n">
        <v>0</v>
      </c>
      <c r="Q263" s="12" t="n">
        <f aca="false">P263/1000</f>
        <v>0</v>
      </c>
      <c r="R263" s="10" t="n">
        <v>8278036</v>
      </c>
      <c r="S263" s="10" t="n">
        <v>15140</v>
      </c>
    </row>
    <row r="264" customFormat="false" ht="15" hidden="false" customHeight="false" outlineLevel="0" collapsed="false">
      <c r="A264" s="3" t="s">
        <v>95</v>
      </c>
      <c r="B264" s="2" t="s">
        <v>96</v>
      </c>
      <c r="C264" s="2" t="s">
        <v>1545</v>
      </c>
      <c r="D264" s="2" t="n">
        <v>2021</v>
      </c>
      <c r="E264" s="2" t="n">
        <v>11</v>
      </c>
      <c r="F264" s="2" t="n">
        <v>7</v>
      </c>
      <c r="G264" s="2" t="s">
        <v>162</v>
      </c>
      <c r="H264" s="3" t="s">
        <v>163</v>
      </c>
      <c r="I264" s="10" t="n">
        <v>7309</v>
      </c>
      <c r="J264" s="11" t="n">
        <f aca="false">I264/1000</f>
        <v>7.309</v>
      </c>
      <c r="K264" s="10" t="n">
        <v>7</v>
      </c>
      <c r="L264" s="12" t="n">
        <f aca="false">K264/1000</f>
        <v>0.007</v>
      </c>
      <c r="M264" s="13" t="n">
        <f aca="false">IF(R264=0,0,I264/R264)</f>
        <v>0.000882938899999952</v>
      </c>
      <c r="N264" s="10" t="n">
        <v>0</v>
      </c>
      <c r="O264" s="11" t="n">
        <f aca="false">N264/1000</f>
        <v>0</v>
      </c>
      <c r="P264" s="10" t="n">
        <v>0</v>
      </c>
      <c r="Q264" s="12" t="n">
        <f aca="false">P264/1000</f>
        <v>0</v>
      </c>
      <c r="R264" s="10" t="n">
        <v>8278036</v>
      </c>
      <c r="S264" s="10" t="n">
        <v>15140</v>
      </c>
    </row>
    <row r="265" customFormat="false" ht="15" hidden="false" customHeight="false" outlineLevel="0" collapsed="false">
      <c r="A265" s="3" t="s">
        <v>95</v>
      </c>
      <c r="B265" s="2" t="s">
        <v>96</v>
      </c>
      <c r="C265" s="2" t="s">
        <v>1545</v>
      </c>
      <c r="D265" s="2" t="n">
        <v>2021</v>
      </c>
      <c r="E265" s="2" t="n">
        <v>11</v>
      </c>
      <c r="F265" s="2" t="n">
        <v>8</v>
      </c>
      <c r="G265" s="2" t="s">
        <v>157</v>
      </c>
      <c r="H265" s="3" t="s">
        <v>158</v>
      </c>
      <c r="I265" s="10" t="n">
        <v>3317</v>
      </c>
      <c r="J265" s="11" t="n">
        <f aca="false">I265/1000</f>
        <v>3.317</v>
      </c>
      <c r="K265" s="10" t="n">
        <v>1</v>
      </c>
      <c r="L265" s="12" t="n">
        <f aca="false">K265/1000</f>
        <v>0.001</v>
      </c>
      <c r="M265" s="13" t="n">
        <f aca="false">IF(R265=0,0,I265/R265)</f>
        <v>0.000400698909741393</v>
      </c>
      <c r="N265" s="10" t="n">
        <v>0</v>
      </c>
      <c r="O265" s="11" t="n">
        <f aca="false">N265/1000</f>
        <v>0</v>
      </c>
      <c r="P265" s="10" t="n">
        <v>0</v>
      </c>
      <c r="Q265" s="12" t="n">
        <f aca="false">P265/1000</f>
        <v>0</v>
      </c>
      <c r="R265" s="10" t="n">
        <v>8278036</v>
      </c>
      <c r="S265" s="10" t="n">
        <v>15140</v>
      </c>
    </row>
    <row r="266" customFormat="false" ht="15" hidden="false" customHeight="false" outlineLevel="0" collapsed="false">
      <c r="A266" s="3" t="s">
        <v>95</v>
      </c>
      <c r="B266" s="2" t="s">
        <v>96</v>
      </c>
      <c r="C266" s="2" t="s">
        <v>1545</v>
      </c>
      <c r="D266" s="2" t="n">
        <v>2021</v>
      </c>
      <c r="E266" s="2" t="n">
        <v>11</v>
      </c>
      <c r="F266" s="2" t="n">
        <v>9</v>
      </c>
      <c r="G266" s="2" t="s">
        <v>171</v>
      </c>
      <c r="H266" s="3" t="s">
        <v>172</v>
      </c>
      <c r="I266" s="10" t="n">
        <v>2768</v>
      </c>
      <c r="J266" s="11" t="n">
        <f aca="false">I266/1000</f>
        <v>2.768</v>
      </c>
      <c r="K266" s="10" t="n">
        <v>0</v>
      </c>
      <c r="L266" s="12" t="n">
        <f aca="false">K266/1000</f>
        <v>0</v>
      </c>
      <c r="M266" s="13" t="n">
        <f aca="false">IF(R266=0,0,I266/R266)</f>
        <v>0.000334378830920764</v>
      </c>
      <c r="N266" s="10" t="n">
        <v>0</v>
      </c>
      <c r="O266" s="11" t="n">
        <f aca="false">N266/1000</f>
        <v>0</v>
      </c>
      <c r="P266" s="10" t="n">
        <v>0</v>
      </c>
      <c r="Q266" s="12" t="n">
        <f aca="false">P266/1000</f>
        <v>0</v>
      </c>
      <c r="R266" s="10" t="n">
        <v>8278036</v>
      </c>
      <c r="S266" s="10" t="n">
        <v>15140</v>
      </c>
    </row>
    <row r="267" customFormat="false" ht="15" hidden="false" customHeight="false" outlineLevel="0" collapsed="false">
      <c r="A267" s="3" t="s">
        <v>95</v>
      </c>
      <c r="B267" s="2" t="s">
        <v>96</v>
      </c>
      <c r="C267" s="2" t="s">
        <v>1545</v>
      </c>
      <c r="D267" s="2" t="n">
        <v>2021</v>
      </c>
      <c r="E267" s="2" t="n">
        <v>11</v>
      </c>
      <c r="F267" s="2" t="n">
        <v>10</v>
      </c>
      <c r="G267" s="2" t="s">
        <v>147</v>
      </c>
      <c r="H267" s="3" t="s">
        <v>148</v>
      </c>
      <c r="I267" s="10" t="n">
        <v>940</v>
      </c>
      <c r="J267" s="11" t="n">
        <f aca="false">I267/1000</f>
        <v>0.94</v>
      </c>
      <c r="K267" s="10" t="n">
        <v>12</v>
      </c>
      <c r="L267" s="12" t="n">
        <f aca="false">K267/1000</f>
        <v>0.012</v>
      </c>
      <c r="M267" s="13" t="n">
        <f aca="false">IF(R267=0,0,I267/R267)</f>
        <v>0.000113553504720202</v>
      </c>
      <c r="N267" s="10" t="n">
        <v>569590</v>
      </c>
      <c r="O267" s="11" t="n">
        <f aca="false">N267/1000</f>
        <v>569.59</v>
      </c>
      <c r="P267" s="10" t="n">
        <v>1465</v>
      </c>
      <c r="Q267" s="12" t="n">
        <f aca="false">P267/1000</f>
        <v>1.465</v>
      </c>
      <c r="R267" s="10" t="n">
        <v>8278036</v>
      </c>
      <c r="S267" s="10" t="n">
        <v>15140</v>
      </c>
    </row>
    <row r="268" customFormat="false" ht="15" hidden="false" customHeight="false" outlineLevel="0" collapsed="false">
      <c r="A268" s="3" t="s">
        <v>95</v>
      </c>
      <c r="B268" s="2" t="s">
        <v>96</v>
      </c>
      <c r="C268" s="2" t="s">
        <v>1545</v>
      </c>
      <c r="D268" s="2" t="n">
        <v>2021</v>
      </c>
      <c r="E268" s="2" t="n">
        <v>11</v>
      </c>
      <c r="F268" s="2" t="n">
        <v>11</v>
      </c>
      <c r="G268" s="2" t="s">
        <v>142</v>
      </c>
      <c r="H268" s="3" t="s">
        <v>143</v>
      </c>
      <c r="I268" s="10" t="n">
        <v>0</v>
      </c>
      <c r="J268" s="11" t="n">
        <f aca="false">I268/1000</f>
        <v>0</v>
      </c>
      <c r="K268" s="10" t="n">
        <v>0</v>
      </c>
      <c r="L268" s="12" t="n">
        <f aca="false">K268/1000</f>
        <v>0</v>
      </c>
      <c r="M268" s="13" t="n">
        <f aca="false">IF(R268=0,0,I268/R268)</f>
        <v>0</v>
      </c>
      <c r="N268" s="10" t="n">
        <v>51310</v>
      </c>
      <c r="O268" s="11" t="n">
        <f aca="false">N268/1000</f>
        <v>51.31</v>
      </c>
      <c r="P268" s="10" t="n">
        <v>216</v>
      </c>
      <c r="Q268" s="12" t="n">
        <f aca="false">P268/1000</f>
        <v>0.216</v>
      </c>
      <c r="R268" s="10" t="n">
        <v>8278036</v>
      </c>
      <c r="S268" s="10" t="n">
        <v>15140</v>
      </c>
    </row>
    <row r="269" customFormat="false" ht="15" hidden="false" customHeight="false" outlineLevel="0" collapsed="false">
      <c r="A269" s="3" t="s">
        <v>95</v>
      </c>
      <c r="B269" s="2" t="s">
        <v>96</v>
      </c>
      <c r="C269" s="2" t="s">
        <v>1545</v>
      </c>
      <c r="D269" s="2" t="n">
        <v>2021</v>
      </c>
      <c r="E269" s="2" t="n">
        <v>11</v>
      </c>
      <c r="F269" s="2" t="n">
        <v>12</v>
      </c>
      <c r="G269" s="2" t="s">
        <v>192</v>
      </c>
      <c r="H269" s="3" t="s">
        <v>193</v>
      </c>
      <c r="I269" s="10" t="n">
        <v>0</v>
      </c>
      <c r="J269" s="11" t="n">
        <f aca="false">I269/1000</f>
        <v>0</v>
      </c>
      <c r="K269" s="10" t="n">
        <v>0</v>
      </c>
      <c r="L269" s="12" t="n">
        <f aca="false">K269/1000</f>
        <v>0</v>
      </c>
      <c r="M269" s="13" t="n">
        <f aca="false">IF(R269=0,0,I269/R269)</f>
        <v>0</v>
      </c>
      <c r="N269" s="10" t="n">
        <v>310480</v>
      </c>
      <c r="O269" s="11" t="n">
        <f aca="false">N269/1000</f>
        <v>310.48</v>
      </c>
      <c r="P269" s="10" t="n">
        <v>1567</v>
      </c>
      <c r="Q269" s="12" t="n">
        <f aca="false">P269/1000</f>
        <v>1.567</v>
      </c>
      <c r="R269" s="10" t="n">
        <v>8278036</v>
      </c>
      <c r="S269" s="10" t="n">
        <v>15140</v>
      </c>
    </row>
    <row r="270" customFormat="false" ht="15" hidden="false" customHeight="false" outlineLevel="0" collapsed="false">
      <c r="A270" s="3" t="s">
        <v>95</v>
      </c>
      <c r="B270" s="2" t="s">
        <v>96</v>
      </c>
      <c r="C270" s="2" t="s">
        <v>1545</v>
      </c>
      <c r="D270" s="2" t="n">
        <v>2021</v>
      </c>
      <c r="E270" s="2" t="n">
        <v>11</v>
      </c>
      <c r="F270" s="2" t="n">
        <v>13</v>
      </c>
      <c r="G270" s="2" t="s">
        <v>210</v>
      </c>
      <c r="H270" s="3" t="s">
        <v>211</v>
      </c>
      <c r="I270" s="10" t="n">
        <v>0</v>
      </c>
      <c r="J270" s="11" t="n">
        <f aca="false">I270/1000</f>
        <v>0</v>
      </c>
      <c r="K270" s="10" t="n">
        <v>0</v>
      </c>
      <c r="L270" s="12" t="n">
        <f aca="false">K270/1000</f>
        <v>0</v>
      </c>
      <c r="M270" s="13" t="n">
        <f aca="false">IF(R270=0,0,I270/R270)</f>
        <v>0</v>
      </c>
      <c r="N270" s="10" t="n">
        <v>5040</v>
      </c>
      <c r="O270" s="11" t="n">
        <f aca="false">N270/1000</f>
        <v>5.04</v>
      </c>
      <c r="P270" s="10" t="n">
        <v>0</v>
      </c>
      <c r="Q270" s="12" t="n">
        <f aca="false">P270/1000</f>
        <v>0</v>
      </c>
      <c r="R270" s="10" t="n">
        <v>8278036</v>
      </c>
      <c r="S270" s="10" t="n">
        <v>15140</v>
      </c>
    </row>
    <row r="271" customFormat="false" ht="15" hidden="false" customHeight="false" outlineLevel="0" collapsed="false">
      <c r="A271" s="3" t="s">
        <v>95</v>
      </c>
      <c r="B271" s="2" t="s">
        <v>96</v>
      </c>
      <c r="C271" s="2" t="s">
        <v>1546</v>
      </c>
      <c r="D271" s="2" t="n">
        <v>2021</v>
      </c>
      <c r="E271" s="2" t="n">
        <v>12</v>
      </c>
      <c r="F271" s="2" t="n">
        <v>1</v>
      </c>
      <c r="G271" s="2" t="s">
        <v>97</v>
      </c>
      <c r="H271" s="3" t="s">
        <v>98</v>
      </c>
      <c r="I271" s="10" t="n">
        <v>4642889</v>
      </c>
      <c r="J271" s="11" t="n">
        <f aca="false">I271/1000</f>
        <v>4642.889</v>
      </c>
      <c r="K271" s="10" t="n">
        <v>6455</v>
      </c>
      <c r="L271" s="12" t="n">
        <f aca="false">K271/1000</f>
        <v>6.455</v>
      </c>
      <c r="M271" s="13" t="n">
        <f aca="false">IF(R271=0,0,I271/R271)</f>
        <v>0.538897539931371</v>
      </c>
      <c r="N271" s="10" t="n">
        <v>1312287</v>
      </c>
      <c r="O271" s="11" t="n">
        <f aca="false">N271/1000</f>
        <v>1312.287</v>
      </c>
      <c r="P271" s="10" t="n">
        <v>7153</v>
      </c>
      <c r="Q271" s="12" t="n">
        <f aca="false">P271/1000</f>
        <v>7.153</v>
      </c>
      <c r="R271" s="10" t="n">
        <v>8615532</v>
      </c>
      <c r="S271" s="10" t="n">
        <v>15495</v>
      </c>
    </row>
    <row r="272" customFormat="false" ht="15" hidden="false" customHeight="false" outlineLevel="0" collapsed="false">
      <c r="A272" s="3" t="s">
        <v>95</v>
      </c>
      <c r="B272" s="2" t="s">
        <v>96</v>
      </c>
      <c r="C272" s="2" t="s">
        <v>1546</v>
      </c>
      <c r="D272" s="2" t="n">
        <v>2021</v>
      </c>
      <c r="E272" s="2" t="n">
        <v>12</v>
      </c>
      <c r="F272" s="2" t="n">
        <v>2</v>
      </c>
      <c r="G272" s="2" t="s">
        <v>102</v>
      </c>
      <c r="H272" s="3" t="s">
        <v>103</v>
      </c>
      <c r="I272" s="10" t="n">
        <v>2426874</v>
      </c>
      <c r="J272" s="11" t="n">
        <f aca="false">I272/1000</f>
        <v>2426.874</v>
      </c>
      <c r="K272" s="10" t="n">
        <v>4989</v>
      </c>
      <c r="L272" s="12" t="n">
        <f aca="false">K272/1000</f>
        <v>4.989</v>
      </c>
      <c r="M272" s="13" t="n">
        <f aca="false">IF(R272=0,0,I272/R272)</f>
        <v>0.281685913301697</v>
      </c>
      <c r="N272" s="10" t="n">
        <v>258844</v>
      </c>
      <c r="O272" s="11" t="n">
        <f aca="false">N272/1000</f>
        <v>258.844</v>
      </c>
      <c r="P272" s="10" t="n">
        <v>4989</v>
      </c>
      <c r="Q272" s="12" t="n">
        <f aca="false">P272/1000</f>
        <v>4.989</v>
      </c>
      <c r="R272" s="10" t="n">
        <v>8615532</v>
      </c>
      <c r="S272" s="10" t="n">
        <v>15495</v>
      </c>
    </row>
    <row r="273" customFormat="false" ht="15" hidden="false" customHeight="false" outlineLevel="0" collapsed="false">
      <c r="A273" s="3" t="s">
        <v>95</v>
      </c>
      <c r="B273" s="2" t="s">
        <v>96</v>
      </c>
      <c r="C273" s="2" t="s">
        <v>1546</v>
      </c>
      <c r="D273" s="2" t="n">
        <v>2021</v>
      </c>
      <c r="E273" s="2" t="n">
        <v>12</v>
      </c>
      <c r="F273" s="2" t="n">
        <v>3</v>
      </c>
      <c r="G273" s="2" t="s">
        <v>107</v>
      </c>
      <c r="H273" s="3" t="s">
        <v>108</v>
      </c>
      <c r="I273" s="10" t="n">
        <v>1514892</v>
      </c>
      <c r="J273" s="11" t="n">
        <f aca="false">I273/1000</f>
        <v>1514.892</v>
      </c>
      <c r="K273" s="10" t="n">
        <v>3983</v>
      </c>
      <c r="L273" s="12" t="n">
        <f aca="false">K273/1000</f>
        <v>3.983</v>
      </c>
      <c r="M273" s="13" t="n">
        <f aca="false">IF(R273=0,0,I273/R273)</f>
        <v>0.175832670576814</v>
      </c>
      <c r="N273" s="10" t="n">
        <v>874771</v>
      </c>
      <c r="O273" s="11" t="n">
        <f aca="false">N273/1000</f>
        <v>874.771</v>
      </c>
      <c r="P273" s="10" t="n">
        <v>2658</v>
      </c>
      <c r="Q273" s="12" t="n">
        <f aca="false">P273/1000</f>
        <v>2.658</v>
      </c>
      <c r="R273" s="10" t="n">
        <v>8615532</v>
      </c>
      <c r="S273" s="10" t="n">
        <v>15495</v>
      </c>
    </row>
    <row r="274" customFormat="false" ht="15" hidden="false" customHeight="false" outlineLevel="0" collapsed="false">
      <c r="A274" s="3" t="s">
        <v>95</v>
      </c>
      <c r="B274" s="2" t="s">
        <v>96</v>
      </c>
      <c r="C274" s="2" t="s">
        <v>1546</v>
      </c>
      <c r="D274" s="2" t="n">
        <v>2021</v>
      </c>
      <c r="E274" s="2" t="n">
        <v>12</v>
      </c>
      <c r="F274" s="2" t="n">
        <v>4</v>
      </c>
      <c r="G274" s="2" t="s">
        <v>112</v>
      </c>
      <c r="H274" s="3" t="s">
        <v>113</v>
      </c>
      <c r="I274" s="10" t="n">
        <v>23509</v>
      </c>
      <c r="J274" s="11" t="n">
        <f aca="false">I274/1000</f>
        <v>23.509</v>
      </c>
      <c r="K274" s="10" t="n">
        <v>16</v>
      </c>
      <c r="L274" s="12" t="n">
        <f aca="false">K274/1000</f>
        <v>0.016</v>
      </c>
      <c r="M274" s="13" t="n">
        <f aca="false">IF(R274=0,0,I274/R274)</f>
        <v>0.00272867653442643</v>
      </c>
      <c r="N274" s="10" t="n">
        <v>0</v>
      </c>
      <c r="O274" s="11" t="n">
        <f aca="false">N274/1000</f>
        <v>0</v>
      </c>
      <c r="P274" s="10" t="n">
        <v>0</v>
      </c>
      <c r="Q274" s="12" t="n">
        <f aca="false">P274/1000</f>
        <v>0</v>
      </c>
      <c r="R274" s="10" t="n">
        <v>8615532</v>
      </c>
      <c r="S274" s="10" t="n">
        <v>15495</v>
      </c>
    </row>
    <row r="275" customFormat="false" ht="15" hidden="false" customHeight="false" outlineLevel="0" collapsed="false">
      <c r="A275" s="3" t="s">
        <v>95</v>
      </c>
      <c r="B275" s="2" t="s">
        <v>96</v>
      </c>
      <c r="C275" s="2" t="s">
        <v>1546</v>
      </c>
      <c r="D275" s="2" t="n">
        <v>2021</v>
      </c>
      <c r="E275" s="2" t="n">
        <v>12</v>
      </c>
      <c r="F275" s="2" t="n">
        <v>5</v>
      </c>
      <c r="G275" s="2" t="s">
        <v>142</v>
      </c>
      <c r="H275" s="3" t="s">
        <v>143</v>
      </c>
      <c r="I275" s="10" t="n">
        <v>6303</v>
      </c>
      <c r="J275" s="11" t="n">
        <f aca="false">I275/1000</f>
        <v>6.303</v>
      </c>
      <c r="K275" s="10" t="n">
        <v>50</v>
      </c>
      <c r="L275" s="12" t="n">
        <f aca="false">K275/1000</f>
        <v>0.05</v>
      </c>
      <c r="M275" s="13" t="n">
        <f aca="false">IF(R275=0,0,I275/R275)</f>
        <v>0.00073158569894465</v>
      </c>
      <c r="N275" s="10" t="n">
        <v>89031</v>
      </c>
      <c r="O275" s="11" t="n">
        <f aca="false">N275/1000</f>
        <v>89.031</v>
      </c>
      <c r="P275" s="10" t="n">
        <v>461</v>
      </c>
      <c r="Q275" s="12" t="n">
        <f aca="false">P275/1000</f>
        <v>0.461</v>
      </c>
      <c r="R275" s="10" t="n">
        <v>8615532</v>
      </c>
      <c r="S275" s="10" t="n">
        <v>15495</v>
      </c>
    </row>
    <row r="276" customFormat="false" ht="15" hidden="false" customHeight="false" outlineLevel="0" collapsed="false">
      <c r="A276" s="3" t="s">
        <v>95</v>
      </c>
      <c r="B276" s="2" t="s">
        <v>96</v>
      </c>
      <c r="C276" s="2" t="s">
        <v>1546</v>
      </c>
      <c r="D276" s="2" t="n">
        <v>2021</v>
      </c>
      <c r="E276" s="2" t="n">
        <v>12</v>
      </c>
      <c r="F276" s="2" t="n">
        <v>6</v>
      </c>
      <c r="G276" s="2" t="s">
        <v>147</v>
      </c>
      <c r="H276" s="3" t="s">
        <v>148</v>
      </c>
      <c r="I276" s="10" t="n">
        <v>407</v>
      </c>
      <c r="J276" s="11" t="n">
        <f aca="false">I276/1000</f>
        <v>0.407</v>
      </c>
      <c r="K276" s="10" t="n">
        <v>0</v>
      </c>
      <c r="L276" s="12" t="n">
        <f aca="false">K276/1000</f>
        <v>0</v>
      </c>
      <c r="M276" s="13" t="n">
        <f aca="false">IF(R276=0,0,I276/R276)</f>
        <v>4.72402632826388E-005</v>
      </c>
      <c r="N276" s="10" t="n">
        <v>280229</v>
      </c>
      <c r="O276" s="11" t="n">
        <f aca="false">N276/1000</f>
        <v>280.229</v>
      </c>
      <c r="P276" s="10" t="n">
        <v>347</v>
      </c>
      <c r="Q276" s="12" t="n">
        <f aca="false">P276/1000</f>
        <v>0.347</v>
      </c>
      <c r="R276" s="10" t="n">
        <v>8615532</v>
      </c>
      <c r="S276" s="10" t="n">
        <v>15495</v>
      </c>
    </row>
    <row r="277" customFormat="false" ht="15" hidden="false" customHeight="false" outlineLevel="0" collapsed="false">
      <c r="A277" s="3" t="s">
        <v>95</v>
      </c>
      <c r="B277" s="2" t="s">
        <v>96</v>
      </c>
      <c r="C277" s="2" t="s">
        <v>1546</v>
      </c>
      <c r="D277" s="2" t="n">
        <v>2021</v>
      </c>
      <c r="E277" s="2" t="n">
        <v>12</v>
      </c>
      <c r="F277" s="2" t="n">
        <v>7</v>
      </c>
      <c r="G277" s="2" t="s">
        <v>152</v>
      </c>
      <c r="H277" s="3" t="s">
        <v>153</v>
      </c>
      <c r="I277" s="10" t="n">
        <v>334</v>
      </c>
      <c r="J277" s="11" t="n">
        <f aca="false">I277/1000</f>
        <v>0.334</v>
      </c>
      <c r="K277" s="10" t="n">
        <v>0</v>
      </c>
      <c r="L277" s="12" t="n">
        <f aca="false">K277/1000</f>
        <v>0</v>
      </c>
      <c r="M277" s="13" t="n">
        <f aca="false">IF(R277=0,0,I277/R277)</f>
        <v>3.87671939469321E-005</v>
      </c>
      <c r="N277" s="10" t="n">
        <v>0</v>
      </c>
      <c r="O277" s="11" t="n">
        <f aca="false">N277/1000</f>
        <v>0</v>
      </c>
      <c r="P277" s="10" t="n">
        <v>0</v>
      </c>
      <c r="Q277" s="12" t="n">
        <f aca="false">P277/1000</f>
        <v>0</v>
      </c>
      <c r="R277" s="10" t="n">
        <v>8615532</v>
      </c>
      <c r="S277" s="10" t="n">
        <v>15495</v>
      </c>
    </row>
    <row r="278" customFormat="false" ht="15" hidden="false" customHeight="false" outlineLevel="0" collapsed="false">
      <c r="A278" s="3" t="s">
        <v>95</v>
      </c>
      <c r="B278" s="2" t="s">
        <v>96</v>
      </c>
      <c r="C278" s="2" t="s">
        <v>1546</v>
      </c>
      <c r="D278" s="2" t="n">
        <v>2021</v>
      </c>
      <c r="E278" s="2" t="n">
        <v>12</v>
      </c>
      <c r="F278" s="2" t="n">
        <v>8</v>
      </c>
      <c r="G278" s="2" t="s">
        <v>157</v>
      </c>
      <c r="H278" s="3" t="s">
        <v>158</v>
      </c>
      <c r="I278" s="10" t="n">
        <v>324</v>
      </c>
      <c r="J278" s="11" t="n">
        <f aca="false">I278/1000</f>
        <v>0.324</v>
      </c>
      <c r="K278" s="10" t="n">
        <v>2</v>
      </c>
      <c r="L278" s="12" t="n">
        <f aca="false">K278/1000</f>
        <v>0.002</v>
      </c>
      <c r="M278" s="13" t="n">
        <f aca="false">IF(R278=0,0,I278/R278)</f>
        <v>3.76064995173833E-005</v>
      </c>
      <c r="N278" s="10" t="n">
        <v>0</v>
      </c>
      <c r="O278" s="11" t="n">
        <f aca="false">N278/1000</f>
        <v>0</v>
      </c>
      <c r="P278" s="10" t="n">
        <v>0</v>
      </c>
      <c r="Q278" s="12" t="n">
        <f aca="false">P278/1000</f>
        <v>0</v>
      </c>
      <c r="R278" s="10" t="n">
        <v>8615532</v>
      </c>
      <c r="S278" s="10" t="n">
        <v>15495</v>
      </c>
    </row>
    <row r="279" customFormat="false" ht="15" hidden="false" customHeight="false" outlineLevel="0" collapsed="false">
      <c r="A279" s="3" t="s">
        <v>95</v>
      </c>
      <c r="B279" s="2" t="s">
        <v>96</v>
      </c>
      <c r="C279" s="2" t="s">
        <v>1546</v>
      </c>
      <c r="D279" s="2" t="n">
        <v>2021</v>
      </c>
      <c r="E279" s="2" t="n">
        <v>12</v>
      </c>
      <c r="F279" s="2" t="n">
        <v>9</v>
      </c>
      <c r="G279" s="2" t="s">
        <v>117</v>
      </c>
      <c r="H279" s="3" t="s">
        <v>118</v>
      </c>
      <c r="I279" s="10" t="n">
        <v>0</v>
      </c>
      <c r="J279" s="11" t="n">
        <f aca="false">I279/1000</f>
        <v>0</v>
      </c>
      <c r="K279" s="10" t="n">
        <v>0</v>
      </c>
      <c r="L279" s="12" t="n">
        <f aca="false">K279/1000</f>
        <v>0</v>
      </c>
      <c r="M279" s="13" t="n">
        <f aca="false">IF(R279=0,0,I279/R279)</f>
        <v>0</v>
      </c>
      <c r="N279" s="10" t="n">
        <v>12764</v>
      </c>
      <c r="O279" s="11" t="n">
        <f aca="false">N279/1000</f>
        <v>12.764</v>
      </c>
      <c r="P279" s="10" t="n">
        <v>19</v>
      </c>
      <c r="Q279" s="12" t="n">
        <f aca="false">P279/1000</f>
        <v>0.019</v>
      </c>
      <c r="R279" s="10" t="n">
        <v>8615532</v>
      </c>
      <c r="S279" s="10" t="n">
        <v>15495</v>
      </c>
    </row>
    <row r="280" customFormat="false" ht="15" hidden="false" customHeight="false" outlineLevel="0" collapsed="false">
      <c r="A280" s="3" t="s">
        <v>95</v>
      </c>
      <c r="B280" s="2" t="s">
        <v>96</v>
      </c>
      <c r="C280" s="2" t="s">
        <v>1546</v>
      </c>
      <c r="D280" s="2" t="n">
        <v>2021</v>
      </c>
      <c r="E280" s="2" t="n">
        <v>12</v>
      </c>
      <c r="F280" s="2" t="n">
        <v>10</v>
      </c>
      <c r="G280" s="2" t="s">
        <v>137</v>
      </c>
      <c r="H280" s="3" t="s">
        <v>138</v>
      </c>
      <c r="I280" s="10" t="n">
        <v>0</v>
      </c>
      <c r="J280" s="11" t="n">
        <f aca="false">I280/1000</f>
        <v>0</v>
      </c>
      <c r="K280" s="10" t="n">
        <v>0</v>
      </c>
      <c r="L280" s="12" t="n">
        <f aca="false">K280/1000</f>
        <v>0</v>
      </c>
      <c r="M280" s="13" t="n">
        <f aca="false">IF(R280=0,0,I280/R280)</f>
        <v>0</v>
      </c>
      <c r="N280" s="10" t="n">
        <v>160482</v>
      </c>
      <c r="O280" s="11" t="n">
        <f aca="false">N280/1000</f>
        <v>160.482</v>
      </c>
      <c r="P280" s="10" t="n">
        <v>783</v>
      </c>
      <c r="Q280" s="12" t="n">
        <f aca="false">P280/1000</f>
        <v>0.783</v>
      </c>
      <c r="R280" s="10" t="n">
        <v>8615532</v>
      </c>
      <c r="S280" s="10" t="n">
        <v>15495</v>
      </c>
    </row>
    <row r="281" customFormat="false" ht="15" hidden="false" customHeight="false" outlineLevel="0" collapsed="false">
      <c r="A281" s="3" t="s">
        <v>95</v>
      </c>
      <c r="B281" s="2" t="s">
        <v>96</v>
      </c>
      <c r="C281" s="2" t="s">
        <v>1546</v>
      </c>
      <c r="D281" s="2" t="n">
        <v>2021</v>
      </c>
      <c r="E281" s="2" t="n">
        <v>12</v>
      </c>
      <c r="F281" s="2" t="n">
        <v>11</v>
      </c>
      <c r="G281" s="2" t="s">
        <v>132</v>
      </c>
      <c r="H281" s="3" t="s">
        <v>133</v>
      </c>
      <c r="I281" s="10" t="n">
        <v>0</v>
      </c>
      <c r="J281" s="11" t="n">
        <f aca="false">I281/1000</f>
        <v>0</v>
      </c>
      <c r="K281" s="10" t="n">
        <v>0</v>
      </c>
      <c r="L281" s="12" t="n">
        <f aca="false">K281/1000</f>
        <v>0</v>
      </c>
      <c r="M281" s="13" t="n">
        <f aca="false">IF(R281=0,0,I281/R281)</f>
        <v>0</v>
      </c>
      <c r="N281" s="10" t="n">
        <v>21465</v>
      </c>
      <c r="O281" s="11" t="n">
        <f aca="false">N281/1000</f>
        <v>21.465</v>
      </c>
      <c r="P281" s="10" t="n">
        <v>56</v>
      </c>
      <c r="Q281" s="12" t="n">
        <f aca="false">P281/1000</f>
        <v>0.056</v>
      </c>
      <c r="R281" s="10" t="n">
        <v>8615532</v>
      </c>
      <c r="S281" s="10" t="n">
        <v>15495</v>
      </c>
    </row>
    <row r="282" customFormat="false" ht="15" hidden="false" customHeight="false" outlineLevel="0" collapsed="false">
      <c r="A282" s="3" t="s">
        <v>95</v>
      </c>
      <c r="B282" s="2" t="s">
        <v>96</v>
      </c>
      <c r="C282" s="2" t="s">
        <v>1547</v>
      </c>
      <c r="D282" s="2" t="n">
        <v>2022</v>
      </c>
      <c r="E282" s="2" t="n">
        <v>1</v>
      </c>
      <c r="F282" s="2" t="n">
        <v>1</v>
      </c>
      <c r="G282" s="2" t="s">
        <v>97</v>
      </c>
      <c r="H282" s="3" t="s">
        <v>98</v>
      </c>
      <c r="I282" s="10" t="n">
        <v>2763497</v>
      </c>
      <c r="J282" s="11" t="n">
        <f aca="false">I282/1000</f>
        <v>2763.497</v>
      </c>
      <c r="K282" s="10" t="n">
        <v>4040</v>
      </c>
      <c r="L282" s="12" t="n">
        <f aca="false">K282/1000</f>
        <v>4.04</v>
      </c>
      <c r="M282" s="13" t="n">
        <f aca="false">IF(R282=0,0,I282/R282)</f>
        <v>0.4037050330758</v>
      </c>
      <c r="N282" s="10" t="n">
        <v>467169</v>
      </c>
      <c r="O282" s="11" t="n">
        <f aca="false">N282/1000</f>
        <v>467.169</v>
      </c>
      <c r="P282" s="10" t="n">
        <v>5056</v>
      </c>
      <c r="Q282" s="12" t="n">
        <f aca="false">P282/1000</f>
        <v>5.056</v>
      </c>
      <c r="R282" s="10" t="n">
        <v>6845337</v>
      </c>
      <c r="S282" s="10" t="n">
        <v>14145</v>
      </c>
    </row>
    <row r="283" customFormat="false" ht="15" hidden="false" customHeight="false" outlineLevel="0" collapsed="false">
      <c r="A283" s="3" t="s">
        <v>95</v>
      </c>
      <c r="B283" s="2" t="s">
        <v>96</v>
      </c>
      <c r="C283" s="2" t="s">
        <v>1547</v>
      </c>
      <c r="D283" s="2" t="n">
        <v>2022</v>
      </c>
      <c r="E283" s="2" t="n">
        <v>1</v>
      </c>
      <c r="F283" s="2" t="n">
        <v>2</v>
      </c>
      <c r="G283" s="2" t="s">
        <v>102</v>
      </c>
      <c r="H283" s="3" t="s">
        <v>103</v>
      </c>
      <c r="I283" s="10" t="n">
        <v>2434593</v>
      </c>
      <c r="J283" s="11" t="n">
        <f aca="false">I283/1000</f>
        <v>2434.593</v>
      </c>
      <c r="K283" s="10" t="n">
        <v>6018</v>
      </c>
      <c r="L283" s="12" t="n">
        <f aca="false">K283/1000</f>
        <v>6.018</v>
      </c>
      <c r="M283" s="13" t="n">
        <f aca="false">IF(R283=0,0,I283/R283)</f>
        <v>0.355657142957315</v>
      </c>
      <c r="N283" s="10" t="n">
        <v>119044</v>
      </c>
      <c r="O283" s="11" t="n">
        <f aca="false">N283/1000</f>
        <v>119.044</v>
      </c>
      <c r="P283" s="10" t="n">
        <v>1584</v>
      </c>
      <c r="Q283" s="12" t="n">
        <f aca="false">P283/1000</f>
        <v>1.584</v>
      </c>
      <c r="R283" s="10" t="n">
        <v>6845337</v>
      </c>
      <c r="S283" s="10" t="n">
        <v>14145</v>
      </c>
    </row>
    <row r="284" customFormat="false" ht="15" hidden="false" customHeight="false" outlineLevel="0" collapsed="false">
      <c r="A284" s="3" t="s">
        <v>95</v>
      </c>
      <c r="B284" s="2" t="s">
        <v>96</v>
      </c>
      <c r="C284" s="2" t="s">
        <v>1547</v>
      </c>
      <c r="D284" s="2" t="n">
        <v>2022</v>
      </c>
      <c r="E284" s="2" t="n">
        <v>1</v>
      </c>
      <c r="F284" s="2" t="n">
        <v>3</v>
      </c>
      <c r="G284" s="2" t="s">
        <v>107</v>
      </c>
      <c r="H284" s="3" t="s">
        <v>108</v>
      </c>
      <c r="I284" s="10" t="n">
        <v>1579435</v>
      </c>
      <c r="J284" s="11" t="n">
        <f aca="false">I284/1000</f>
        <v>1579.435</v>
      </c>
      <c r="K284" s="10" t="n">
        <v>3591</v>
      </c>
      <c r="L284" s="12" t="n">
        <f aca="false">K284/1000</f>
        <v>3.591</v>
      </c>
      <c r="M284" s="13" t="n">
        <f aca="false">IF(R284=0,0,I284/R284)</f>
        <v>0.230731518404426</v>
      </c>
      <c r="N284" s="10" t="n">
        <v>348461</v>
      </c>
      <c r="O284" s="11" t="n">
        <f aca="false">N284/1000</f>
        <v>348.461</v>
      </c>
      <c r="P284" s="10" t="n">
        <v>919</v>
      </c>
      <c r="Q284" s="12" t="n">
        <f aca="false">P284/1000</f>
        <v>0.919</v>
      </c>
      <c r="R284" s="10" t="n">
        <v>6845337</v>
      </c>
      <c r="S284" s="10" t="n">
        <v>14145</v>
      </c>
    </row>
    <row r="285" customFormat="false" ht="15" hidden="false" customHeight="false" outlineLevel="0" collapsed="false">
      <c r="A285" s="3" t="s">
        <v>95</v>
      </c>
      <c r="B285" s="2" t="s">
        <v>96</v>
      </c>
      <c r="C285" s="2" t="s">
        <v>1547</v>
      </c>
      <c r="D285" s="2" t="n">
        <v>2022</v>
      </c>
      <c r="E285" s="2" t="n">
        <v>1</v>
      </c>
      <c r="F285" s="2" t="n">
        <v>4</v>
      </c>
      <c r="G285" s="2" t="s">
        <v>112</v>
      </c>
      <c r="H285" s="3" t="s">
        <v>113</v>
      </c>
      <c r="I285" s="10" t="n">
        <v>36478</v>
      </c>
      <c r="J285" s="11" t="n">
        <f aca="false">I285/1000</f>
        <v>36.478</v>
      </c>
      <c r="K285" s="10" t="n">
        <v>37</v>
      </c>
      <c r="L285" s="12" t="n">
        <f aca="false">K285/1000</f>
        <v>0.037</v>
      </c>
      <c r="M285" s="13" t="n">
        <f aca="false">IF(R285=0,0,I285/R285)</f>
        <v>0.0053288830045913</v>
      </c>
      <c r="N285" s="10" t="n">
        <v>0</v>
      </c>
      <c r="O285" s="11" t="n">
        <f aca="false">N285/1000</f>
        <v>0</v>
      </c>
      <c r="P285" s="10" t="n">
        <v>0</v>
      </c>
      <c r="Q285" s="12" t="n">
        <f aca="false">P285/1000</f>
        <v>0</v>
      </c>
      <c r="R285" s="10" t="n">
        <v>6845337</v>
      </c>
      <c r="S285" s="10" t="n">
        <v>14145</v>
      </c>
    </row>
    <row r="286" customFormat="false" ht="15" hidden="false" customHeight="false" outlineLevel="0" collapsed="false">
      <c r="A286" s="3" t="s">
        <v>95</v>
      </c>
      <c r="B286" s="2" t="s">
        <v>96</v>
      </c>
      <c r="C286" s="2" t="s">
        <v>1547</v>
      </c>
      <c r="D286" s="2" t="n">
        <v>2022</v>
      </c>
      <c r="E286" s="2" t="n">
        <v>1</v>
      </c>
      <c r="F286" s="2" t="n">
        <v>5</v>
      </c>
      <c r="G286" s="2" t="s">
        <v>147</v>
      </c>
      <c r="H286" s="3" t="s">
        <v>148</v>
      </c>
      <c r="I286" s="10" t="n">
        <v>12916</v>
      </c>
      <c r="J286" s="11" t="n">
        <f aca="false">I286/1000</f>
        <v>12.916</v>
      </c>
      <c r="K286" s="10" t="n">
        <v>425</v>
      </c>
      <c r="L286" s="12" t="n">
        <f aca="false">K286/1000</f>
        <v>0.425</v>
      </c>
      <c r="M286" s="13" t="n">
        <f aca="false">IF(R286=0,0,I286/R286)</f>
        <v>0.00188683186817537</v>
      </c>
      <c r="N286" s="10" t="n">
        <v>192658</v>
      </c>
      <c r="O286" s="11" t="n">
        <f aca="false">N286/1000</f>
        <v>192.658</v>
      </c>
      <c r="P286" s="10" t="n">
        <v>220</v>
      </c>
      <c r="Q286" s="12" t="n">
        <f aca="false">P286/1000</f>
        <v>0.22</v>
      </c>
      <c r="R286" s="10" t="n">
        <v>6845337</v>
      </c>
      <c r="S286" s="10" t="n">
        <v>14145</v>
      </c>
    </row>
    <row r="287" customFormat="false" ht="15" hidden="false" customHeight="false" outlineLevel="0" collapsed="false">
      <c r="A287" s="3" t="s">
        <v>95</v>
      </c>
      <c r="B287" s="2" t="s">
        <v>96</v>
      </c>
      <c r="C287" s="2" t="s">
        <v>1547</v>
      </c>
      <c r="D287" s="2" t="n">
        <v>2022</v>
      </c>
      <c r="E287" s="2" t="n">
        <v>1</v>
      </c>
      <c r="F287" s="2" t="n">
        <v>6</v>
      </c>
      <c r="G287" s="2" t="s">
        <v>157</v>
      </c>
      <c r="H287" s="3" t="s">
        <v>158</v>
      </c>
      <c r="I287" s="10" t="n">
        <v>10216</v>
      </c>
      <c r="J287" s="11" t="n">
        <f aca="false">I287/1000</f>
        <v>10.216</v>
      </c>
      <c r="K287" s="10" t="n">
        <v>25</v>
      </c>
      <c r="L287" s="12" t="n">
        <f aca="false">K287/1000</f>
        <v>0.025</v>
      </c>
      <c r="M287" s="13" t="n">
        <f aca="false">IF(R287=0,0,I287/R287)</f>
        <v>0.00149240278455246</v>
      </c>
      <c r="N287" s="10" t="n">
        <v>1358</v>
      </c>
      <c r="O287" s="11" t="n">
        <f aca="false">N287/1000</f>
        <v>1.358</v>
      </c>
      <c r="P287" s="10" t="n">
        <v>2</v>
      </c>
      <c r="Q287" s="12" t="n">
        <f aca="false">P287/1000</f>
        <v>0.002</v>
      </c>
      <c r="R287" s="10" t="n">
        <v>6845337</v>
      </c>
      <c r="S287" s="10" t="n">
        <v>14145</v>
      </c>
    </row>
    <row r="288" customFormat="false" ht="15" hidden="false" customHeight="false" outlineLevel="0" collapsed="false">
      <c r="A288" s="3" t="s">
        <v>95</v>
      </c>
      <c r="B288" s="2" t="s">
        <v>96</v>
      </c>
      <c r="C288" s="2" t="s">
        <v>1547</v>
      </c>
      <c r="D288" s="2" t="n">
        <v>2022</v>
      </c>
      <c r="E288" s="2" t="n">
        <v>1</v>
      </c>
      <c r="F288" s="2" t="n">
        <v>7</v>
      </c>
      <c r="G288" s="2" t="s">
        <v>152</v>
      </c>
      <c r="H288" s="3" t="s">
        <v>153</v>
      </c>
      <c r="I288" s="10" t="n">
        <v>3574</v>
      </c>
      <c r="J288" s="11" t="n">
        <f aca="false">I288/1000</f>
        <v>3.574</v>
      </c>
      <c r="K288" s="10" t="n">
        <v>1</v>
      </c>
      <c r="L288" s="12" t="n">
        <f aca="false">K288/1000</f>
        <v>0.001</v>
      </c>
      <c r="M288" s="13" t="n">
        <f aca="false">IF(R288=0,0,I288/R288)</f>
        <v>0.000522107238840104</v>
      </c>
      <c r="N288" s="10" t="n">
        <v>0</v>
      </c>
      <c r="O288" s="11" t="n">
        <f aca="false">N288/1000</f>
        <v>0</v>
      </c>
      <c r="P288" s="10" t="n">
        <v>0</v>
      </c>
      <c r="Q288" s="12" t="n">
        <f aca="false">P288/1000</f>
        <v>0</v>
      </c>
      <c r="R288" s="10" t="n">
        <v>6845337</v>
      </c>
      <c r="S288" s="10" t="n">
        <v>14145</v>
      </c>
    </row>
    <row r="289" customFormat="false" ht="15" hidden="false" customHeight="false" outlineLevel="0" collapsed="false">
      <c r="A289" s="3" t="s">
        <v>95</v>
      </c>
      <c r="B289" s="2" t="s">
        <v>96</v>
      </c>
      <c r="C289" s="2" t="s">
        <v>1547</v>
      </c>
      <c r="D289" s="2" t="n">
        <v>2022</v>
      </c>
      <c r="E289" s="2" t="n">
        <v>1</v>
      </c>
      <c r="F289" s="2" t="n">
        <v>8</v>
      </c>
      <c r="G289" s="2" t="s">
        <v>142</v>
      </c>
      <c r="H289" s="3" t="s">
        <v>143</v>
      </c>
      <c r="I289" s="10" t="n">
        <v>2615</v>
      </c>
      <c r="J289" s="11" t="n">
        <f aca="false">I289/1000</f>
        <v>2.615</v>
      </c>
      <c r="K289" s="10" t="n">
        <v>7</v>
      </c>
      <c r="L289" s="12" t="n">
        <f aca="false">K289/1000</f>
        <v>0.007</v>
      </c>
      <c r="M289" s="13" t="n">
        <f aca="false">IF(R289=0,0,I289/R289)</f>
        <v>0.000382011871731078</v>
      </c>
      <c r="N289" s="10" t="n">
        <v>0</v>
      </c>
      <c r="O289" s="11" t="n">
        <f aca="false">N289/1000</f>
        <v>0</v>
      </c>
      <c r="P289" s="10" t="n">
        <v>0</v>
      </c>
      <c r="Q289" s="12" t="n">
        <f aca="false">P289/1000</f>
        <v>0</v>
      </c>
      <c r="R289" s="10" t="n">
        <v>6845337</v>
      </c>
      <c r="S289" s="10" t="n">
        <v>14145</v>
      </c>
    </row>
    <row r="290" customFormat="false" ht="15" hidden="false" customHeight="false" outlineLevel="0" collapsed="false">
      <c r="A290" s="3" t="s">
        <v>95</v>
      </c>
      <c r="B290" s="2" t="s">
        <v>96</v>
      </c>
      <c r="C290" s="2" t="s">
        <v>1547</v>
      </c>
      <c r="D290" s="2" t="n">
        <v>2022</v>
      </c>
      <c r="E290" s="2" t="n">
        <v>1</v>
      </c>
      <c r="F290" s="2" t="n">
        <v>9</v>
      </c>
      <c r="G290" s="2" t="s">
        <v>162</v>
      </c>
      <c r="H290" s="3" t="s">
        <v>163</v>
      </c>
      <c r="I290" s="10" t="n">
        <v>2013</v>
      </c>
      <c r="J290" s="11" t="n">
        <f aca="false">I290/1000</f>
        <v>2.013</v>
      </c>
      <c r="K290" s="10" t="n">
        <v>1</v>
      </c>
      <c r="L290" s="12" t="n">
        <f aca="false">K290/1000</f>
        <v>0.001</v>
      </c>
      <c r="M290" s="13" t="n">
        <f aca="false">IF(R290=0,0,I290/R290)</f>
        <v>0.000294068794567747</v>
      </c>
      <c r="N290" s="10" t="n">
        <v>107772</v>
      </c>
      <c r="O290" s="11" t="n">
        <f aca="false">N290/1000</f>
        <v>107.772</v>
      </c>
      <c r="P290" s="10" t="n">
        <v>372</v>
      </c>
      <c r="Q290" s="12" t="n">
        <f aca="false">P290/1000</f>
        <v>0.372</v>
      </c>
      <c r="R290" s="10" t="n">
        <v>6845337</v>
      </c>
      <c r="S290" s="10" t="n">
        <v>14145</v>
      </c>
    </row>
    <row r="291" customFormat="false" ht="15" hidden="false" customHeight="false" outlineLevel="0" collapsed="false">
      <c r="A291" s="3" t="s">
        <v>95</v>
      </c>
      <c r="B291" s="2" t="s">
        <v>96</v>
      </c>
      <c r="C291" s="2" t="s">
        <v>1547</v>
      </c>
      <c r="D291" s="2" t="n">
        <v>2022</v>
      </c>
      <c r="E291" s="2" t="n">
        <v>1</v>
      </c>
      <c r="F291" s="2" t="n">
        <v>10</v>
      </c>
      <c r="G291" s="2" t="s">
        <v>132</v>
      </c>
      <c r="H291" s="3" t="s">
        <v>133</v>
      </c>
      <c r="I291" s="10" t="n">
        <v>0</v>
      </c>
      <c r="J291" s="11" t="n">
        <f aca="false">I291/1000</f>
        <v>0</v>
      </c>
      <c r="K291" s="10" t="n">
        <v>0</v>
      </c>
      <c r="L291" s="12" t="n">
        <f aca="false">K291/1000</f>
        <v>0</v>
      </c>
      <c r="M291" s="13" t="n">
        <f aca="false">IF(R291=0,0,I291/R291)</f>
        <v>0</v>
      </c>
      <c r="N291" s="10" t="n">
        <v>5378</v>
      </c>
      <c r="O291" s="11" t="n">
        <f aca="false">N291/1000</f>
        <v>5.378</v>
      </c>
      <c r="P291" s="10" t="n">
        <v>96</v>
      </c>
      <c r="Q291" s="12" t="n">
        <f aca="false">P291/1000</f>
        <v>0.096</v>
      </c>
      <c r="R291" s="10" t="n">
        <v>6845337</v>
      </c>
      <c r="S291" s="10" t="n">
        <v>14145</v>
      </c>
    </row>
    <row r="292" customFormat="false" ht="15" hidden="false" customHeight="false" outlineLevel="0" collapsed="false">
      <c r="A292" s="3" t="s">
        <v>95</v>
      </c>
      <c r="B292" s="2" t="s">
        <v>96</v>
      </c>
      <c r="C292" s="2" t="s">
        <v>1548</v>
      </c>
      <c r="D292" s="2" t="n">
        <v>2022</v>
      </c>
      <c r="E292" s="2" t="n">
        <v>2</v>
      </c>
      <c r="F292" s="2" t="n">
        <v>1</v>
      </c>
      <c r="G292" s="2" t="s">
        <v>97</v>
      </c>
      <c r="H292" s="3" t="s">
        <v>98</v>
      </c>
      <c r="I292" s="10" t="n">
        <v>5130434</v>
      </c>
      <c r="J292" s="11" t="n">
        <f aca="false">I292/1000</f>
        <v>5130.434</v>
      </c>
      <c r="K292" s="10" t="n">
        <v>7059</v>
      </c>
      <c r="L292" s="12" t="n">
        <f aca="false">K292/1000</f>
        <v>7.059</v>
      </c>
      <c r="M292" s="13" t="n">
        <f aca="false">IF(R292=0,0,I292/R292)</f>
        <v>0.557415029919138</v>
      </c>
      <c r="N292" s="10" t="n">
        <v>439096</v>
      </c>
      <c r="O292" s="11" t="n">
        <f aca="false">N292/1000</f>
        <v>439.096</v>
      </c>
      <c r="P292" s="10" t="n">
        <v>3316</v>
      </c>
      <c r="Q292" s="12" t="n">
        <f aca="false">P292/1000</f>
        <v>3.316</v>
      </c>
      <c r="R292" s="10" t="n">
        <v>9203975</v>
      </c>
      <c r="S292" s="10" t="n">
        <v>17710</v>
      </c>
    </row>
    <row r="293" customFormat="false" ht="15" hidden="false" customHeight="false" outlineLevel="0" collapsed="false">
      <c r="A293" s="3" t="s">
        <v>95</v>
      </c>
      <c r="B293" s="2" t="s">
        <v>96</v>
      </c>
      <c r="C293" s="2" t="s">
        <v>1548</v>
      </c>
      <c r="D293" s="2" t="n">
        <v>2022</v>
      </c>
      <c r="E293" s="2" t="n">
        <v>2</v>
      </c>
      <c r="F293" s="2" t="n">
        <v>2</v>
      </c>
      <c r="G293" s="2" t="s">
        <v>102</v>
      </c>
      <c r="H293" s="3" t="s">
        <v>103</v>
      </c>
      <c r="I293" s="10" t="n">
        <v>2271220</v>
      </c>
      <c r="J293" s="11" t="n">
        <f aca="false">I293/1000</f>
        <v>2271.22</v>
      </c>
      <c r="K293" s="10" t="n">
        <v>6297</v>
      </c>
      <c r="L293" s="12" t="n">
        <f aca="false">K293/1000</f>
        <v>6.297</v>
      </c>
      <c r="M293" s="13" t="n">
        <f aca="false">IF(R293=0,0,I293/R293)</f>
        <v>0.246765120504999</v>
      </c>
      <c r="N293" s="10" t="n">
        <v>104056</v>
      </c>
      <c r="O293" s="11" t="n">
        <f aca="false">N293/1000</f>
        <v>104.056</v>
      </c>
      <c r="P293" s="10" t="n">
        <v>1594</v>
      </c>
      <c r="Q293" s="12" t="n">
        <f aca="false">P293/1000</f>
        <v>1.594</v>
      </c>
      <c r="R293" s="10" t="n">
        <v>9203975</v>
      </c>
      <c r="S293" s="10" t="n">
        <v>17710</v>
      </c>
    </row>
    <row r="294" customFormat="false" ht="15" hidden="false" customHeight="false" outlineLevel="0" collapsed="false">
      <c r="A294" s="3" t="s">
        <v>95</v>
      </c>
      <c r="B294" s="2" t="s">
        <v>96</v>
      </c>
      <c r="C294" s="2" t="s">
        <v>1548</v>
      </c>
      <c r="D294" s="2" t="n">
        <v>2022</v>
      </c>
      <c r="E294" s="2" t="n">
        <v>2</v>
      </c>
      <c r="F294" s="2" t="n">
        <v>3</v>
      </c>
      <c r="G294" s="2" t="s">
        <v>107</v>
      </c>
      <c r="H294" s="3" t="s">
        <v>108</v>
      </c>
      <c r="I294" s="10" t="n">
        <v>1780419</v>
      </c>
      <c r="J294" s="11" t="n">
        <f aca="false">I294/1000</f>
        <v>1780.419</v>
      </c>
      <c r="K294" s="10" t="n">
        <v>4338</v>
      </c>
      <c r="L294" s="12" t="n">
        <f aca="false">K294/1000</f>
        <v>4.338</v>
      </c>
      <c r="M294" s="13" t="n">
        <f aca="false">IF(R294=0,0,I294/R294)</f>
        <v>0.19344022555472</v>
      </c>
      <c r="N294" s="10" t="n">
        <v>1940403</v>
      </c>
      <c r="O294" s="11" t="n">
        <f aca="false">N294/1000</f>
        <v>1940.403</v>
      </c>
      <c r="P294" s="10" t="n">
        <v>4314</v>
      </c>
      <c r="Q294" s="12" t="n">
        <f aca="false">P294/1000</f>
        <v>4.314</v>
      </c>
      <c r="R294" s="10" t="n">
        <v>9203975</v>
      </c>
      <c r="S294" s="10" t="n">
        <v>17710</v>
      </c>
    </row>
    <row r="295" customFormat="false" ht="15" hidden="false" customHeight="false" outlineLevel="0" collapsed="false">
      <c r="A295" s="3" t="s">
        <v>95</v>
      </c>
      <c r="B295" s="2" t="s">
        <v>96</v>
      </c>
      <c r="C295" s="2" t="s">
        <v>1548</v>
      </c>
      <c r="D295" s="2" t="n">
        <v>2022</v>
      </c>
      <c r="E295" s="2" t="n">
        <v>2</v>
      </c>
      <c r="F295" s="2" t="n">
        <v>4</v>
      </c>
      <c r="G295" s="2" t="s">
        <v>142</v>
      </c>
      <c r="H295" s="3" t="s">
        <v>143</v>
      </c>
      <c r="I295" s="10" t="n">
        <v>20744</v>
      </c>
      <c r="J295" s="11" t="n">
        <f aca="false">I295/1000</f>
        <v>20.744</v>
      </c>
      <c r="K295" s="10" t="n">
        <v>15</v>
      </c>
      <c r="L295" s="12" t="n">
        <f aca="false">K295/1000</f>
        <v>0.015</v>
      </c>
      <c r="M295" s="13" t="n">
        <f aca="false">IF(R295=0,0,I295/R295)</f>
        <v>0.00225380881629948</v>
      </c>
      <c r="N295" s="10" t="n">
        <v>0</v>
      </c>
      <c r="O295" s="11" t="n">
        <f aca="false">N295/1000</f>
        <v>0</v>
      </c>
      <c r="P295" s="10" t="n">
        <v>0</v>
      </c>
      <c r="Q295" s="12" t="n">
        <f aca="false">P295/1000</f>
        <v>0</v>
      </c>
      <c r="R295" s="10" t="n">
        <v>9203975</v>
      </c>
      <c r="S295" s="10" t="n">
        <v>17710</v>
      </c>
    </row>
    <row r="296" customFormat="false" ht="15" hidden="false" customHeight="false" outlineLevel="0" collapsed="false">
      <c r="A296" s="3" t="s">
        <v>95</v>
      </c>
      <c r="B296" s="2" t="s">
        <v>96</v>
      </c>
      <c r="C296" s="2" t="s">
        <v>1548</v>
      </c>
      <c r="D296" s="2" t="n">
        <v>2022</v>
      </c>
      <c r="E296" s="2" t="n">
        <v>2</v>
      </c>
      <c r="F296" s="2" t="n">
        <v>5</v>
      </c>
      <c r="G296" s="2" t="s">
        <v>162</v>
      </c>
      <c r="H296" s="3" t="s">
        <v>163</v>
      </c>
      <c r="I296" s="10" t="n">
        <v>948</v>
      </c>
      <c r="J296" s="11" t="n">
        <f aca="false">I296/1000</f>
        <v>0.948</v>
      </c>
      <c r="K296" s="10" t="n">
        <v>1</v>
      </c>
      <c r="L296" s="12" t="n">
        <f aca="false">K296/1000</f>
        <v>0.001</v>
      </c>
      <c r="M296" s="13" t="n">
        <f aca="false">IF(R296=0,0,I296/R296)</f>
        <v>0.000102998975985919</v>
      </c>
      <c r="N296" s="10" t="n">
        <v>0</v>
      </c>
      <c r="O296" s="11" t="n">
        <f aca="false">N296/1000</f>
        <v>0</v>
      </c>
      <c r="P296" s="10" t="n">
        <v>0</v>
      </c>
      <c r="Q296" s="12" t="n">
        <f aca="false">P296/1000</f>
        <v>0</v>
      </c>
      <c r="R296" s="10" t="n">
        <v>9203975</v>
      </c>
      <c r="S296" s="10" t="n">
        <v>17710</v>
      </c>
    </row>
    <row r="297" customFormat="false" ht="15" hidden="false" customHeight="false" outlineLevel="0" collapsed="false">
      <c r="A297" s="3" t="s">
        <v>95</v>
      </c>
      <c r="B297" s="2" t="s">
        <v>96</v>
      </c>
      <c r="C297" s="2" t="s">
        <v>1548</v>
      </c>
      <c r="D297" s="2" t="n">
        <v>2022</v>
      </c>
      <c r="E297" s="2" t="n">
        <v>2</v>
      </c>
      <c r="F297" s="2" t="n">
        <v>6</v>
      </c>
      <c r="G297" s="2" t="s">
        <v>147</v>
      </c>
      <c r="H297" s="3" t="s">
        <v>148</v>
      </c>
      <c r="I297" s="10" t="n">
        <v>200</v>
      </c>
      <c r="J297" s="11" t="n">
        <f aca="false">I297/1000</f>
        <v>0.2</v>
      </c>
      <c r="K297" s="10" t="n">
        <v>0</v>
      </c>
      <c r="L297" s="12" t="n">
        <f aca="false">K297/1000</f>
        <v>0</v>
      </c>
      <c r="M297" s="13" t="n">
        <f aca="false">IF(R297=0,0,I297/R297)</f>
        <v>2.17297417691813E-005</v>
      </c>
      <c r="N297" s="10" t="n">
        <v>322187</v>
      </c>
      <c r="O297" s="11" t="n">
        <f aca="false">N297/1000</f>
        <v>322.187</v>
      </c>
      <c r="P297" s="10" t="n">
        <v>741</v>
      </c>
      <c r="Q297" s="12" t="n">
        <f aca="false">P297/1000</f>
        <v>0.741</v>
      </c>
      <c r="R297" s="10" t="n">
        <v>9203975</v>
      </c>
      <c r="S297" s="10" t="n">
        <v>17710</v>
      </c>
    </row>
    <row r="298" customFormat="false" ht="15" hidden="false" customHeight="false" outlineLevel="0" collapsed="false">
      <c r="A298" s="3" t="s">
        <v>95</v>
      </c>
      <c r="B298" s="2" t="s">
        <v>96</v>
      </c>
      <c r="C298" s="2" t="s">
        <v>1548</v>
      </c>
      <c r="D298" s="2" t="n">
        <v>2022</v>
      </c>
      <c r="E298" s="2" t="n">
        <v>2</v>
      </c>
      <c r="F298" s="2" t="n">
        <v>7</v>
      </c>
      <c r="G298" s="2" t="s">
        <v>210</v>
      </c>
      <c r="H298" s="3" t="s">
        <v>211</v>
      </c>
      <c r="I298" s="10" t="n">
        <v>10</v>
      </c>
      <c r="J298" s="11" t="n">
        <f aca="false">I298/1000</f>
        <v>0.01</v>
      </c>
      <c r="K298" s="10" t="n">
        <v>0</v>
      </c>
      <c r="L298" s="12" t="n">
        <f aca="false">K298/1000</f>
        <v>0</v>
      </c>
      <c r="M298" s="13" t="n">
        <f aca="false">IF(R298=0,0,I298/R298)</f>
        <v>1.08648708845906E-006</v>
      </c>
      <c r="N298" s="10" t="n">
        <v>0</v>
      </c>
      <c r="O298" s="11" t="n">
        <f aca="false">N298/1000</f>
        <v>0</v>
      </c>
      <c r="P298" s="10" t="n">
        <v>0</v>
      </c>
      <c r="Q298" s="12" t="n">
        <f aca="false">P298/1000</f>
        <v>0</v>
      </c>
      <c r="R298" s="10" t="n">
        <v>9203975</v>
      </c>
      <c r="S298" s="10" t="n">
        <v>17710</v>
      </c>
    </row>
    <row r="299" customFormat="false" ht="15" hidden="false" customHeight="false" outlineLevel="0" collapsed="false">
      <c r="A299" s="3" t="s">
        <v>95</v>
      </c>
      <c r="B299" s="2" t="s">
        <v>96</v>
      </c>
      <c r="C299" s="2" t="s">
        <v>1548</v>
      </c>
      <c r="D299" s="2" t="n">
        <v>2022</v>
      </c>
      <c r="E299" s="2" t="n">
        <v>2</v>
      </c>
      <c r="F299" s="2" t="n">
        <v>8</v>
      </c>
      <c r="G299" s="2" t="s">
        <v>132</v>
      </c>
      <c r="H299" s="3" t="s">
        <v>133</v>
      </c>
      <c r="I299" s="10" t="n">
        <v>0</v>
      </c>
      <c r="J299" s="11" t="n">
        <f aca="false">I299/1000</f>
        <v>0</v>
      </c>
      <c r="K299" s="10" t="n">
        <v>0</v>
      </c>
      <c r="L299" s="12" t="n">
        <f aca="false">K299/1000</f>
        <v>0</v>
      </c>
      <c r="M299" s="13" t="n">
        <f aca="false">IF(R299=0,0,I299/R299)</f>
        <v>0</v>
      </c>
      <c r="N299" s="10" t="n">
        <v>964</v>
      </c>
      <c r="O299" s="11" t="n">
        <f aca="false">N299/1000</f>
        <v>0.964</v>
      </c>
      <c r="P299" s="10" t="n">
        <v>19</v>
      </c>
      <c r="Q299" s="12" t="n">
        <f aca="false">P299/1000</f>
        <v>0.019</v>
      </c>
      <c r="R299" s="10" t="n">
        <v>9203975</v>
      </c>
      <c r="S299" s="10" t="n">
        <v>17710</v>
      </c>
    </row>
    <row r="300" customFormat="false" ht="15" hidden="false" customHeight="false" outlineLevel="0" collapsed="false">
      <c r="A300" s="3" t="s">
        <v>95</v>
      </c>
      <c r="B300" s="2" t="s">
        <v>96</v>
      </c>
      <c r="C300" s="2" t="s">
        <v>1549</v>
      </c>
      <c r="D300" s="2" t="n">
        <v>2022</v>
      </c>
      <c r="E300" s="2" t="n">
        <v>3</v>
      </c>
      <c r="F300" s="2" t="n">
        <v>1</v>
      </c>
      <c r="G300" s="2" t="s">
        <v>102</v>
      </c>
      <c r="H300" s="3" t="s">
        <v>103</v>
      </c>
      <c r="I300" s="10" t="n">
        <v>2470372</v>
      </c>
      <c r="J300" s="11" t="n">
        <f aca="false">I300/1000</f>
        <v>2470.372</v>
      </c>
      <c r="K300" s="10" t="n">
        <v>6300</v>
      </c>
      <c r="L300" s="12" t="n">
        <f aca="false">K300/1000</f>
        <v>6.3</v>
      </c>
      <c r="M300" s="13" t="n">
        <f aca="false">IF(R300=0,0,I300/R300)</f>
        <v>0.377186090250246</v>
      </c>
      <c r="N300" s="10" t="n">
        <v>184934</v>
      </c>
      <c r="O300" s="11" t="n">
        <f aca="false">N300/1000</f>
        <v>184.934</v>
      </c>
      <c r="P300" s="10" t="n">
        <v>2922</v>
      </c>
      <c r="Q300" s="12" t="n">
        <f aca="false">P300/1000</f>
        <v>2.922</v>
      </c>
      <c r="R300" s="10" t="n">
        <v>6549478</v>
      </c>
      <c r="S300" s="10" t="n">
        <v>14977</v>
      </c>
    </row>
    <row r="301" customFormat="false" ht="15" hidden="false" customHeight="false" outlineLevel="0" collapsed="false">
      <c r="A301" s="3" t="s">
        <v>95</v>
      </c>
      <c r="B301" s="2" t="s">
        <v>96</v>
      </c>
      <c r="C301" s="2" t="s">
        <v>1549</v>
      </c>
      <c r="D301" s="2" t="n">
        <v>2022</v>
      </c>
      <c r="E301" s="2" t="n">
        <v>3</v>
      </c>
      <c r="F301" s="2" t="n">
        <v>2</v>
      </c>
      <c r="G301" s="2" t="s">
        <v>107</v>
      </c>
      <c r="H301" s="3" t="s">
        <v>108</v>
      </c>
      <c r="I301" s="10" t="n">
        <v>2221400</v>
      </c>
      <c r="J301" s="11" t="n">
        <f aca="false">I301/1000</f>
        <v>2221.4</v>
      </c>
      <c r="K301" s="10" t="n">
        <v>5876</v>
      </c>
      <c r="L301" s="12" t="n">
        <f aca="false">K301/1000</f>
        <v>5.876</v>
      </c>
      <c r="M301" s="13" t="n">
        <f aca="false">IF(R301=0,0,I301/R301)</f>
        <v>0.339172068369418</v>
      </c>
      <c r="N301" s="10" t="n">
        <v>1491312</v>
      </c>
      <c r="O301" s="11" t="n">
        <f aca="false">N301/1000</f>
        <v>1491.312</v>
      </c>
      <c r="P301" s="10" t="n">
        <v>3052</v>
      </c>
      <c r="Q301" s="12" t="n">
        <f aca="false">P301/1000</f>
        <v>3.052</v>
      </c>
      <c r="R301" s="10" t="n">
        <v>6549478</v>
      </c>
      <c r="S301" s="10" t="n">
        <v>14977</v>
      </c>
    </row>
    <row r="302" customFormat="false" ht="15" hidden="false" customHeight="false" outlineLevel="0" collapsed="false">
      <c r="A302" s="3" t="s">
        <v>95</v>
      </c>
      <c r="B302" s="2" t="s">
        <v>96</v>
      </c>
      <c r="C302" s="2" t="s">
        <v>1549</v>
      </c>
      <c r="D302" s="2" t="n">
        <v>2022</v>
      </c>
      <c r="E302" s="2" t="n">
        <v>3</v>
      </c>
      <c r="F302" s="2" t="n">
        <v>3</v>
      </c>
      <c r="G302" s="2" t="s">
        <v>97</v>
      </c>
      <c r="H302" s="3" t="s">
        <v>98</v>
      </c>
      <c r="I302" s="10" t="n">
        <v>1726122</v>
      </c>
      <c r="J302" s="11" t="n">
        <f aca="false">I302/1000</f>
        <v>1726.122</v>
      </c>
      <c r="K302" s="10" t="n">
        <v>2591</v>
      </c>
      <c r="L302" s="12" t="n">
        <f aca="false">K302/1000</f>
        <v>2.591</v>
      </c>
      <c r="M302" s="13" t="n">
        <f aca="false">IF(R302=0,0,I302/R302)</f>
        <v>0.263551079948662</v>
      </c>
      <c r="N302" s="10" t="n">
        <v>484037</v>
      </c>
      <c r="O302" s="11" t="n">
        <f aca="false">N302/1000</f>
        <v>484.037</v>
      </c>
      <c r="P302" s="10" t="n">
        <v>5270</v>
      </c>
      <c r="Q302" s="12" t="n">
        <f aca="false">P302/1000</f>
        <v>5.27</v>
      </c>
      <c r="R302" s="10" t="n">
        <v>6549478</v>
      </c>
      <c r="S302" s="10" t="n">
        <v>14977</v>
      </c>
    </row>
    <row r="303" customFormat="false" ht="15" hidden="false" customHeight="false" outlineLevel="0" collapsed="false">
      <c r="A303" s="3" t="s">
        <v>95</v>
      </c>
      <c r="B303" s="2" t="s">
        <v>96</v>
      </c>
      <c r="C303" s="2" t="s">
        <v>1549</v>
      </c>
      <c r="D303" s="2" t="n">
        <v>2022</v>
      </c>
      <c r="E303" s="2" t="n">
        <v>3</v>
      </c>
      <c r="F303" s="2" t="n">
        <v>4</v>
      </c>
      <c r="G303" s="2" t="s">
        <v>117</v>
      </c>
      <c r="H303" s="3" t="s">
        <v>118</v>
      </c>
      <c r="I303" s="10" t="n">
        <v>108494</v>
      </c>
      <c r="J303" s="11" t="n">
        <f aca="false">I303/1000</f>
        <v>108.494</v>
      </c>
      <c r="K303" s="10" t="n">
        <v>132</v>
      </c>
      <c r="L303" s="12" t="n">
        <f aca="false">K303/1000</f>
        <v>0.132</v>
      </c>
      <c r="M303" s="13" t="n">
        <f aca="false">IF(R303=0,0,I303/R303)</f>
        <v>0.0165652896307156</v>
      </c>
      <c r="N303" s="10" t="n">
        <v>20724</v>
      </c>
      <c r="O303" s="11" t="n">
        <f aca="false">N303/1000</f>
        <v>20.724</v>
      </c>
      <c r="P303" s="10" t="n">
        <v>47</v>
      </c>
      <c r="Q303" s="12" t="n">
        <f aca="false">P303/1000</f>
        <v>0.047</v>
      </c>
      <c r="R303" s="10" t="n">
        <v>6549478</v>
      </c>
      <c r="S303" s="10" t="n">
        <v>14977</v>
      </c>
    </row>
    <row r="304" customFormat="false" ht="15" hidden="false" customHeight="false" outlineLevel="0" collapsed="false">
      <c r="A304" s="3" t="s">
        <v>95</v>
      </c>
      <c r="B304" s="2" t="s">
        <v>96</v>
      </c>
      <c r="C304" s="2" t="s">
        <v>1549</v>
      </c>
      <c r="D304" s="2" t="n">
        <v>2022</v>
      </c>
      <c r="E304" s="2" t="n">
        <v>3</v>
      </c>
      <c r="F304" s="2" t="n">
        <v>5</v>
      </c>
      <c r="G304" s="2" t="s">
        <v>137</v>
      </c>
      <c r="H304" s="3" t="s">
        <v>138</v>
      </c>
      <c r="I304" s="10" t="n">
        <v>11821</v>
      </c>
      <c r="J304" s="11" t="n">
        <f aca="false">I304/1000</f>
        <v>11.821</v>
      </c>
      <c r="K304" s="10" t="n">
        <v>3</v>
      </c>
      <c r="L304" s="12" t="n">
        <f aca="false">K304/1000</f>
        <v>0.003</v>
      </c>
      <c r="M304" s="13" t="n">
        <f aca="false">IF(R304=0,0,I304/R304)</f>
        <v>0.00180487666345318</v>
      </c>
      <c r="N304" s="10" t="n">
        <v>182377</v>
      </c>
      <c r="O304" s="11" t="n">
        <f aca="false">N304/1000</f>
        <v>182.377</v>
      </c>
      <c r="P304" s="10" t="n">
        <v>3785</v>
      </c>
      <c r="Q304" s="12" t="n">
        <f aca="false">P304/1000</f>
        <v>3.785</v>
      </c>
      <c r="R304" s="10" t="n">
        <v>6549478</v>
      </c>
      <c r="S304" s="10" t="n">
        <v>14977</v>
      </c>
    </row>
    <row r="305" customFormat="false" ht="15" hidden="false" customHeight="false" outlineLevel="0" collapsed="false">
      <c r="A305" s="3" t="s">
        <v>95</v>
      </c>
      <c r="B305" s="2" t="s">
        <v>96</v>
      </c>
      <c r="C305" s="2" t="s">
        <v>1549</v>
      </c>
      <c r="D305" s="2" t="n">
        <v>2022</v>
      </c>
      <c r="E305" s="2" t="n">
        <v>3</v>
      </c>
      <c r="F305" s="2" t="n">
        <v>6</v>
      </c>
      <c r="G305" s="2" t="s">
        <v>132</v>
      </c>
      <c r="H305" s="3" t="s">
        <v>133</v>
      </c>
      <c r="I305" s="10" t="n">
        <v>5605</v>
      </c>
      <c r="J305" s="11" t="n">
        <f aca="false">I305/1000</f>
        <v>5.605</v>
      </c>
      <c r="K305" s="10" t="n">
        <v>72</v>
      </c>
      <c r="L305" s="12" t="n">
        <f aca="false">K305/1000</f>
        <v>0.072</v>
      </c>
      <c r="M305" s="13" t="n">
        <f aca="false">IF(R305=0,0,I305/R305)</f>
        <v>0.000855793393000175</v>
      </c>
      <c r="N305" s="10" t="n">
        <v>45459</v>
      </c>
      <c r="O305" s="11" t="n">
        <f aca="false">N305/1000</f>
        <v>45.459</v>
      </c>
      <c r="P305" s="10" t="n">
        <v>112</v>
      </c>
      <c r="Q305" s="12" t="n">
        <f aca="false">P305/1000</f>
        <v>0.112</v>
      </c>
      <c r="R305" s="10" t="n">
        <v>6549478</v>
      </c>
      <c r="S305" s="10" t="n">
        <v>14977</v>
      </c>
    </row>
    <row r="306" customFormat="false" ht="15" hidden="false" customHeight="false" outlineLevel="0" collapsed="false">
      <c r="A306" s="3" t="s">
        <v>95</v>
      </c>
      <c r="B306" s="2" t="s">
        <v>96</v>
      </c>
      <c r="C306" s="2" t="s">
        <v>1549</v>
      </c>
      <c r="D306" s="2" t="n">
        <v>2022</v>
      </c>
      <c r="E306" s="2" t="n">
        <v>3</v>
      </c>
      <c r="F306" s="2" t="n">
        <v>7</v>
      </c>
      <c r="G306" s="2" t="s">
        <v>112</v>
      </c>
      <c r="H306" s="3" t="s">
        <v>113</v>
      </c>
      <c r="I306" s="10" t="n">
        <v>4329</v>
      </c>
      <c r="J306" s="11" t="n">
        <f aca="false">I306/1000</f>
        <v>4.329</v>
      </c>
      <c r="K306" s="10" t="n">
        <v>2</v>
      </c>
      <c r="L306" s="12" t="n">
        <f aca="false">K306/1000</f>
        <v>0.002</v>
      </c>
      <c r="M306" s="13" t="n">
        <f aca="false">IF(R306=0,0,I306/R306)</f>
        <v>0.000660968706208342</v>
      </c>
      <c r="N306" s="10" t="n">
        <v>0</v>
      </c>
      <c r="O306" s="11" t="n">
        <f aca="false">N306/1000</f>
        <v>0</v>
      </c>
      <c r="P306" s="10" t="n">
        <v>0</v>
      </c>
      <c r="Q306" s="12" t="n">
        <f aca="false">P306/1000</f>
        <v>0</v>
      </c>
      <c r="R306" s="10" t="n">
        <v>6549478</v>
      </c>
      <c r="S306" s="10" t="n">
        <v>14977</v>
      </c>
    </row>
    <row r="307" customFormat="false" ht="15" hidden="false" customHeight="false" outlineLevel="0" collapsed="false">
      <c r="A307" s="3" t="s">
        <v>95</v>
      </c>
      <c r="B307" s="2" t="s">
        <v>96</v>
      </c>
      <c r="C307" s="2" t="s">
        <v>1549</v>
      </c>
      <c r="D307" s="2" t="n">
        <v>2022</v>
      </c>
      <c r="E307" s="2" t="n">
        <v>3</v>
      </c>
      <c r="F307" s="2" t="n">
        <v>8</v>
      </c>
      <c r="G307" s="2" t="s">
        <v>162</v>
      </c>
      <c r="H307" s="3" t="s">
        <v>163</v>
      </c>
      <c r="I307" s="10" t="n">
        <v>1008</v>
      </c>
      <c r="J307" s="11" t="n">
        <f aca="false">I307/1000</f>
        <v>1.008</v>
      </c>
      <c r="K307" s="10" t="n">
        <v>0</v>
      </c>
      <c r="L307" s="12" t="n">
        <f aca="false">K307/1000</f>
        <v>0</v>
      </c>
      <c r="M307" s="13" t="n">
        <f aca="false">IF(R307=0,0,I307/R307)</f>
        <v>0.000153905395208595</v>
      </c>
      <c r="N307" s="10" t="n">
        <v>91101</v>
      </c>
      <c r="O307" s="11" t="n">
        <f aca="false">N307/1000</f>
        <v>91.101</v>
      </c>
      <c r="P307" s="10" t="n">
        <v>291</v>
      </c>
      <c r="Q307" s="12" t="n">
        <f aca="false">P307/1000</f>
        <v>0.291</v>
      </c>
      <c r="R307" s="10" t="n">
        <v>6549478</v>
      </c>
      <c r="S307" s="10" t="n">
        <v>14977</v>
      </c>
    </row>
    <row r="308" customFormat="false" ht="15" hidden="false" customHeight="false" outlineLevel="0" collapsed="false">
      <c r="A308" s="3" t="s">
        <v>95</v>
      </c>
      <c r="B308" s="2" t="s">
        <v>96</v>
      </c>
      <c r="C308" s="2" t="s">
        <v>1549</v>
      </c>
      <c r="D308" s="2" t="n">
        <v>2022</v>
      </c>
      <c r="E308" s="2" t="n">
        <v>3</v>
      </c>
      <c r="F308" s="2" t="n">
        <v>9</v>
      </c>
      <c r="G308" s="2" t="s">
        <v>152</v>
      </c>
      <c r="H308" s="3" t="s">
        <v>153</v>
      </c>
      <c r="I308" s="10" t="n">
        <v>327</v>
      </c>
      <c r="J308" s="11" t="n">
        <f aca="false">I308/1000</f>
        <v>0.327</v>
      </c>
      <c r="K308" s="10" t="n">
        <v>1</v>
      </c>
      <c r="L308" s="12" t="n">
        <f aca="false">K308/1000</f>
        <v>0.001</v>
      </c>
      <c r="M308" s="13" t="n">
        <f aca="false">IF(R308=0,0,I308/R308)</f>
        <v>4.99276430885026E-005</v>
      </c>
      <c r="N308" s="10" t="n">
        <v>0</v>
      </c>
      <c r="O308" s="11" t="n">
        <f aca="false">N308/1000</f>
        <v>0</v>
      </c>
      <c r="P308" s="10" t="n">
        <v>0</v>
      </c>
      <c r="Q308" s="12" t="n">
        <f aca="false">P308/1000</f>
        <v>0</v>
      </c>
      <c r="R308" s="10" t="n">
        <v>6549478</v>
      </c>
      <c r="S308" s="10" t="n">
        <v>14977</v>
      </c>
    </row>
    <row r="309" customFormat="false" ht="15" hidden="false" customHeight="false" outlineLevel="0" collapsed="false">
      <c r="A309" s="3" t="s">
        <v>95</v>
      </c>
      <c r="B309" s="2" t="s">
        <v>96</v>
      </c>
      <c r="C309" s="2" t="s">
        <v>1549</v>
      </c>
      <c r="D309" s="2" t="n">
        <v>2022</v>
      </c>
      <c r="E309" s="2" t="n">
        <v>3</v>
      </c>
      <c r="F309" s="2" t="n">
        <v>10</v>
      </c>
      <c r="G309" s="2" t="s">
        <v>142</v>
      </c>
      <c r="H309" s="3" t="s">
        <v>143</v>
      </c>
      <c r="I309" s="10" t="n">
        <v>0</v>
      </c>
      <c r="J309" s="11" t="n">
        <f aca="false">I309/1000</f>
        <v>0</v>
      </c>
      <c r="K309" s="10" t="n">
        <v>0</v>
      </c>
      <c r="L309" s="12" t="n">
        <f aca="false">K309/1000</f>
        <v>0</v>
      </c>
      <c r="M309" s="13" t="n">
        <f aca="false">IF(R309=0,0,I309/R309)</f>
        <v>0</v>
      </c>
      <c r="N309" s="10" t="n">
        <v>59742</v>
      </c>
      <c r="O309" s="11" t="n">
        <f aca="false">N309/1000</f>
        <v>59.742</v>
      </c>
      <c r="P309" s="10" t="n">
        <v>497</v>
      </c>
      <c r="Q309" s="12" t="n">
        <f aca="false">P309/1000</f>
        <v>0.497</v>
      </c>
      <c r="R309" s="10" t="n">
        <v>6549478</v>
      </c>
      <c r="S309" s="10" t="n">
        <v>14977</v>
      </c>
    </row>
    <row r="310" customFormat="false" ht="15" hidden="false" customHeight="false" outlineLevel="0" collapsed="false">
      <c r="A310" s="3" t="s">
        <v>95</v>
      </c>
      <c r="B310" s="2" t="s">
        <v>96</v>
      </c>
      <c r="C310" s="2" t="s">
        <v>1549</v>
      </c>
      <c r="D310" s="2" t="n">
        <v>2022</v>
      </c>
      <c r="E310" s="2" t="n">
        <v>3</v>
      </c>
      <c r="F310" s="2" t="n">
        <v>11</v>
      </c>
      <c r="G310" s="2" t="s">
        <v>157</v>
      </c>
      <c r="H310" s="3" t="s">
        <v>158</v>
      </c>
      <c r="I310" s="10" t="n">
        <v>0</v>
      </c>
      <c r="J310" s="11" t="n">
        <f aca="false">I310/1000</f>
        <v>0</v>
      </c>
      <c r="K310" s="10" t="n">
        <v>0</v>
      </c>
      <c r="L310" s="12" t="n">
        <f aca="false">K310/1000</f>
        <v>0</v>
      </c>
      <c r="M310" s="13" t="n">
        <f aca="false">IF(R310=0,0,I310/R310)</f>
        <v>0</v>
      </c>
      <c r="N310" s="10" t="n">
        <v>56760</v>
      </c>
      <c r="O310" s="11" t="n">
        <f aca="false">N310/1000</f>
        <v>56.76</v>
      </c>
      <c r="P310" s="10" t="n">
        <v>15</v>
      </c>
      <c r="Q310" s="12" t="n">
        <f aca="false">P310/1000</f>
        <v>0.015</v>
      </c>
      <c r="R310" s="10" t="n">
        <v>6549478</v>
      </c>
      <c r="S310" s="10" t="n">
        <v>14977</v>
      </c>
    </row>
    <row r="311" customFormat="false" ht="15" hidden="false" customHeight="false" outlineLevel="0" collapsed="false">
      <c r="A311" s="3" t="s">
        <v>95</v>
      </c>
      <c r="B311" s="2" t="s">
        <v>96</v>
      </c>
      <c r="C311" s="2" t="s">
        <v>1549</v>
      </c>
      <c r="D311" s="2" t="n">
        <v>2022</v>
      </c>
      <c r="E311" s="2" t="n">
        <v>3</v>
      </c>
      <c r="F311" s="2" t="n">
        <v>12</v>
      </c>
      <c r="G311" s="2" t="s">
        <v>147</v>
      </c>
      <c r="H311" s="3" t="s">
        <v>148</v>
      </c>
      <c r="I311" s="10" t="n">
        <v>0</v>
      </c>
      <c r="J311" s="11" t="n">
        <f aca="false">I311/1000</f>
        <v>0</v>
      </c>
      <c r="K311" s="10" t="n">
        <v>0</v>
      </c>
      <c r="L311" s="12" t="n">
        <f aca="false">K311/1000</f>
        <v>0</v>
      </c>
      <c r="M311" s="13" t="n">
        <f aca="false">IF(R311=0,0,I311/R311)</f>
        <v>0</v>
      </c>
      <c r="N311" s="10" t="n">
        <v>114373</v>
      </c>
      <c r="O311" s="11" t="n">
        <f aca="false">N311/1000</f>
        <v>114.373</v>
      </c>
      <c r="P311" s="10" t="n">
        <v>348</v>
      </c>
      <c r="Q311" s="12" t="n">
        <f aca="false">P311/1000</f>
        <v>0.348</v>
      </c>
      <c r="R311" s="10" t="n">
        <v>6549478</v>
      </c>
      <c r="S311" s="10" t="n">
        <v>14977</v>
      </c>
    </row>
    <row r="312" customFormat="false" ht="15" hidden="false" customHeight="false" outlineLevel="0" collapsed="false">
      <c r="A312" s="3" t="s">
        <v>95</v>
      </c>
      <c r="B312" s="2" t="s">
        <v>96</v>
      </c>
      <c r="C312" s="2" t="s">
        <v>1550</v>
      </c>
      <c r="D312" s="2" t="n">
        <v>2022</v>
      </c>
      <c r="E312" s="2" t="n">
        <v>4</v>
      </c>
      <c r="F312" s="2" t="n">
        <v>1</v>
      </c>
      <c r="G312" s="2" t="s">
        <v>97</v>
      </c>
      <c r="H312" s="3" t="s">
        <v>98</v>
      </c>
      <c r="I312" s="10" t="n">
        <v>4911098</v>
      </c>
      <c r="J312" s="11" t="n">
        <f aca="false">I312/1000</f>
        <v>4911.098</v>
      </c>
      <c r="K312" s="10" t="n">
        <v>6876</v>
      </c>
      <c r="L312" s="12" t="n">
        <f aca="false">K312/1000</f>
        <v>6.876</v>
      </c>
      <c r="M312" s="13" t="n">
        <f aca="false">IF(R312=0,0,I312/R312)</f>
        <v>0.56260747724899</v>
      </c>
      <c r="N312" s="10" t="n">
        <v>548215</v>
      </c>
      <c r="O312" s="11" t="n">
        <f aca="false">N312/1000</f>
        <v>548.215</v>
      </c>
      <c r="P312" s="10" t="n">
        <v>5356</v>
      </c>
      <c r="Q312" s="12" t="n">
        <f aca="false">P312/1000</f>
        <v>5.356</v>
      </c>
      <c r="R312" s="10" t="n">
        <v>8729173</v>
      </c>
      <c r="S312" s="10" t="n">
        <v>14837</v>
      </c>
    </row>
    <row r="313" customFormat="false" ht="15" hidden="false" customHeight="false" outlineLevel="0" collapsed="false">
      <c r="A313" s="3" t="s">
        <v>95</v>
      </c>
      <c r="B313" s="2" t="s">
        <v>96</v>
      </c>
      <c r="C313" s="2" t="s">
        <v>1550</v>
      </c>
      <c r="D313" s="2" t="n">
        <v>2022</v>
      </c>
      <c r="E313" s="2" t="n">
        <v>4</v>
      </c>
      <c r="F313" s="2" t="n">
        <v>2</v>
      </c>
      <c r="G313" s="2" t="s">
        <v>102</v>
      </c>
      <c r="H313" s="3" t="s">
        <v>103</v>
      </c>
      <c r="I313" s="10" t="n">
        <v>2635950</v>
      </c>
      <c r="J313" s="11" t="n">
        <f aca="false">I313/1000</f>
        <v>2635.95</v>
      </c>
      <c r="K313" s="10" t="n">
        <v>5245</v>
      </c>
      <c r="L313" s="12" t="n">
        <f aca="false">K313/1000</f>
        <v>5.245</v>
      </c>
      <c r="M313" s="13" t="n">
        <f aca="false">IF(R313=0,0,I313/R313)</f>
        <v>0.301970186637383</v>
      </c>
      <c r="N313" s="10" t="n">
        <v>187314</v>
      </c>
      <c r="O313" s="11" t="n">
        <f aca="false">N313/1000</f>
        <v>187.314</v>
      </c>
      <c r="P313" s="10" t="n">
        <v>3176</v>
      </c>
      <c r="Q313" s="12" t="n">
        <f aca="false">P313/1000</f>
        <v>3.176</v>
      </c>
      <c r="R313" s="10" t="n">
        <v>8729173</v>
      </c>
      <c r="S313" s="10" t="n">
        <v>14837</v>
      </c>
    </row>
    <row r="314" customFormat="false" ht="15" hidden="false" customHeight="false" outlineLevel="0" collapsed="false">
      <c r="A314" s="3" t="s">
        <v>95</v>
      </c>
      <c r="B314" s="2" t="s">
        <v>96</v>
      </c>
      <c r="C314" s="2" t="s">
        <v>1550</v>
      </c>
      <c r="D314" s="2" t="n">
        <v>2022</v>
      </c>
      <c r="E314" s="2" t="n">
        <v>4</v>
      </c>
      <c r="F314" s="2" t="n">
        <v>3</v>
      </c>
      <c r="G314" s="2" t="s">
        <v>107</v>
      </c>
      <c r="H314" s="3" t="s">
        <v>108</v>
      </c>
      <c r="I314" s="10" t="n">
        <v>1148229</v>
      </c>
      <c r="J314" s="11" t="n">
        <f aca="false">I314/1000</f>
        <v>1148.229</v>
      </c>
      <c r="K314" s="10" t="n">
        <v>2631</v>
      </c>
      <c r="L314" s="12" t="n">
        <f aca="false">K314/1000</f>
        <v>2.631</v>
      </c>
      <c r="M314" s="13" t="n">
        <f aca="false">IF(R314=0,0,I314/R314)</f>
        <v>0.131539264945259</v>
      </c>
      <c r="N314" s="10" t="n">
        <v>1085898</v>
      </c>
      <c r="O314" s="11" t="n">
        <f aca="false">N314/1000</f>
        <v>1085.898</v>
      </c>
      <c r="P314" s="10" t="n">
        <v>2087</v>
      </c>
      <c r="Q314" s="12" t="n">
        <f aca="false">P314/1000</f>
        <v>2.087</v>
      </c>
      <c r="R314" s="10" t="n">
        <v>8729173</v>
      </c>
      <c r="S314" s="10" t="n">
        <v>14837</v>
      </c>
    </row>
    <row r="315" customFormat="false" ht="15" hidden="false" customHeight="false" outlineLevel="0" collapsed="false">
      <c r="A315" s="3" t="s">
        <v>95</v>
      </c>
      <c r="B315" s="2" t="s">
        <v>96</v>
      </c>
      <c r="C315" s="2" t="s">
        <v>1550</v>
      </c>
      <c r="D315" s="2" t="n">
        <v>2022</v>
      </c>
      <c r="E315" s="2" t="n">
        <v>4</v>
      </c>
      <c r="F315" s="2" t="n">
        <v>4</v>
      </c>
      <c r="G315" s="2" t="s">
        <v>112</v>
      </c>
      <c r="H315" s="3" t="s">
        <v>113</v>
      </c>
      <c r="I315" s="10" t="n">
        <v>32693</v>
      </c>
      <c r="J315" s="11" t="n">
        <f aca="false">I315/1000</f>
        <v>32.693</v>
      </c>
      <c r="K315" s="10" t="n">
        <v>35</v>
      </c>
      <c r="L315" s="12" t="n">
        <f aca="false">K315/1000</f>
        <v>0.035</v>
      </c>
      <c r="M315" s="13" t="n">
        <f aca="false">IF(R315=0,0,I315/R315)</f>
        <v>0.00374525742587528</v>
      </c>
      <c r="N315" s="10" t="n">
        <v>0</v>
      </c>
      <c r="O315" s="11" t="n">
        <f aca="false">N315/1000</f>
        <v>0</v>
      </c>
      <c r="P315" s="10" t="n">
        <v>0</v>
      </c>
      <c r="Q315" s="12" t="n">
        <f aca="false">P315/1000</f>
        <v>0</v>
      </c>
      <c r="R315" s="10" t="n">
        <v>8729173</v>
      </c>
      <c r="S315" s="10" t="n">
        <v>14837</v>
      </c>
    </row>
    <row r="316" customFormat="false" ht="15" hidden="false" customHeight="false" outlineLevel="0" collapsed="false">
      <c r="A316" s="3" t="s">
        <v>95</v>
      </c>
      <c r="B316" s="2" t="s">
        <v>96</v>
      </c>
      <c r="C316" s="2" t="s">
        <v>1550</v>
      </c>
      <c r="D316" s="2" t="n">
        <v>2022</v>
      </c>
      <c r="E316" s="2" t="n">
        <v>4</v>
      </c>
      <c r="F316" s="2" t="n">
        <v>5</v>
      </c>
      <c r="G316" s="2" t="s">
        <v>147</v>
      </c>
      <c r="H316" s="3" t="s">
        <v>148</v>
      </c>
      <c r="I316" s="10" t="n">
        <v>968</v>
      </c>
      <c r="J316" s="11" t="n">
        <f aca="false">I316/1000</f>
        <v>0.968</v>
      </c>
      <c r="K316" s="10" t="n">
        <v>50</v>
      </c>
      <c r="L316" s="12" t="n">
        <f aca="false">K316/1000</f>
        <v>0.05</v>
      </c>
      <c r="M316" s="13" t="n">
        <f aca="false">IF(R316=0,0,I316/R316)</f>
        <v>0.000110892520975355</v>
      </c>
      <c r="N316" s="10" t="n">
        <v>45139</v>
      </c>
      <c r="O316" s="11" t="n">
        <f aca="false">N316/1000</f>
        <v>45.139</v>
      </c>
      <c r="P316" s="10" t="n">
        <v>141</v>
      </c>
      <c r="Q316" s="12" t="n">
        <f aca="false">P316/1000</f>
        <v>0.141</v>
      </c>
      <c r="R316" s="10" t="n">
        <v>8729173</v>
      </c>
      <c r="S316" s="10" t="n">
        <v>14837</v>
      </c>
    </row>
    <row r="317" customFormat="false" ht="15" hidden="false" customHeight="false" outlineLevel="0" collapsed="false">
      <c r="A317" s="3" t="s">
        <v>95</v>
      </c>
      <c r="B317" s="2" t="s">
        <v>96</v>
      </c>
      <c r="C317" s="2" t="s">
        <v>1550</v>
      </c>
      <c r="D317" s="2" t="n">
        <v>2022</v>
      </c>
      <c r="E317" s="2" t="n">
        <v>4</v>
      </c>
      <c r="F317" s="2" t="n">
        <v>6</v>
      </c>
      <c r="G317" s="2" t="s">
        <v>162</v>
      </c>
      <c r="H317" s="3" t="s">
        <v>163</v>
      </c>
      <c r="I317" s="10" t="n">
        <v>235</v>
      </c>
      <c r="J317" s="11" t="n">
        <f aca="false">I317/1000</f>
        <v>0.235</v>
      </c>
      <c r="K317" s="10" t="n">
        <v>0</v>
      </c>
      <c r="L317" s="12" t="n">
        <f aca="false">K317/1000</f>
        <v>0</v>
      </c>
      <c r="M317" s="13" t="n">
        <f aca="false">IF(R317=0,0,I317/R317)</f>
        <v>2.69212215177772E-005</v>
      </c>
      <c r="N317" s="10" t="n">
        <v>94472</v>
      </c>
      <c r="O317" s="11" t="n">
        <f aca="false">N317/1000</f>
        <v>94.472</v>
      </c>
      <c r="P317" s="10" t="n">
        <v>288</v>
      </c>
      <c r="Q317" s="12" t="n">
        <f aca="false">P317/1000</f>
        <v>0.288</v>
      </c>
      <c r="R317" s="10" t="n">
        <v>8729173</v>
      </c>
      <c r="S317" s="10" t="n">
        <v>14837</v>
      </c>
    </row>
    <row r="318" customFormat="false" ht="15" hidden="false" customHeight="false" outlineLevel="0" collapsed="false">
      <c r="A318" s="3" t="s">
        <v>95</v>
      </c>
      <c r="B318" s="2" t="s">
        <v>96</v>
      </c>
      <c r="C318" s="2" t="s">
        <v>1550</v>
      </c>
      <c r="D318" s="2" t="n">
        <v>2022</v>
      </c>
      <c r="E318" s="2" t="n">
        <v>4</v>
      </c>
      <c r="F318" s="2" t="n">
        <v>7</v>
      </c>
      <c r="G318" s="2" t="s">
        <v>142</v>
      </c>
      <c r="H318" s="3" t="s">
        <v>143</v>
      </c>
      <c r="I318" s="10" t="n">
        <v>0</v>
      </c>
      <c r="J318" s="11" t="n">
        <f aca="false">I318/1000</f>
        <v>0</v>
      </c>
      <c r="K318" s="10" t="n">
        <v>0</v>
      </c>
      <c r="L318" s="12" t="n">
        <f aca="false">K318/1000</f>
        <v>0</v>
      </c>
      <c r="M318" s="13" t="n">
        <f aca="false">IF(R318=0,0,I318/R318)</f>
        <v>0</v>
      </c>
      <c r="N318" s="10" t="n">
        <v>202246</v>
      </c>
      <c r="O318" s="11" t="n">
        <f aca="false">N318/1000</f>
        <v>202.246</v>
      </c>
      <c r="P318" s="10" t="n">
        <v>944</v>
      </c>
      <c r="Q318" s="12" t="n">
        <f aca="false">P318/1000</f>
        <v>0.944</v>
      </c>
      <c r="R318" s="10" t="n">
        <v>8729173</v>
      </c>
      <c r="S318" s="10" t="n">
        <v>14837</v>
      </c>
    </row>
    <row r="319" customFormat="false" ht="15" hidden="false" customHeight="false" outlineLevel="0" collapsed="false">
      <c r="A319" s="3" t="s">
        <v>95</v>
      </c>
      <c r="B319" s="2" t="s">
        <v>96</v>
      </c>
      <c r="C319" s="2" t="s">
        <v>1550</v>
      </c>
      <c r="D319" s="2" t="n">
        <v>2022</v>
      </c>
      <c r="E319" s="2" t="n">
        <v>4</v>
      </c>
      <c r="F319" s="2" t="n">
        <v>8</v>
      </c>
      <c r="G319" s="2" t="s">
        <v>192</v>
      </c>
      <c r="H319" s="3" t="s">
        <v>193</v>
      </c>
      <c r="I319" s="10" t="n">
        <v>0</v>
      </c>
      <c r="J319" s="11" t="n">
        <f aca="false">I319/1000</f>
        <v>0</v>
      </c>
      <c r="K319" s="10" t="n">
        <v>0</v>
      </c>
      <c r="L319" s="12" t="n">
        <f aca="false">K319/1000</f>
        <v>0</v>
      </c>
      <c r="M319" s="13" t="n">
        <f aca="false">IF(R319=0,0,I319/R319)</f>
        <v>0</v>
      </c>
      <c r="N319" s="10" t="n">
        <v>373697</v>
      </c>
      <c r="O319" s="11" t="n">
        <f aca="false">N319/1000</f>
        <v>373.697</v>
      </c>
      <c r="P319" s="10" t="n">
        <v>1568</v>
      </c>
      <c r="Q319" s="12" t="n">
        <f aca="false">P319/1000</f>
        <v>1.568</v>
      </c>
      <c r="R319" s="10" t="n">
        <v>8729173</v>
      </c>
      <c r="S319" s="10" t="n">
        <v>14837</v>
      </c>
    </row>
    <row r="320" customFormat="false" ht="15" hidden="false" customHeight="false" outlineLevel="0" collapsed="false">
      <c r="A320" s="3" t="s">
        <v>95</v>
      </c>
      <c r="B320" s="2" t="s">
        <v>96</v>
      </c>
      <c r="C320" s="2" t="s">
        <v>1550</v>
      </c>
      <c r="D320" s="2" t="n">
        <v>2022</v>
      </c>
      <c r="E320" s="2" t="n">
        <v>4</v>
      </c>
      <c r="F320" s="2" t="n">
        <v>9</v>
      </c>
      <c r="G320" s="2" t="s">
        <v>132</v>
      </c>
      <c r="H320" s="3" t="s">
        <v>133</v>
      </c>
      <c r="I320" s="10" t="n">
        <v>0</v>
      </c>
      <c r="J320" s="11" t="n">
        <f aca="false">I320/1000</f>
        <v>0</v>
      </c>
      <c r="K320" s="10" t="n">
        <v>0</v>
      </c>
      <c r="L320" s="12" t="n">
        <f aca="false">K320/1000</f>
        <v>0</v>
      </c>
      <c r="M320" s="13" t="n">
        <f aca="false">IF(R320=0,0,I320/R320)</f>
        <v>0</v>
      </c>
      <c r="N320" s="10" t="n">
        <v>1828</v>
      </c>
      <c r="O320" s="11" t="n">
        <f aca="false">N320/1000</f>
        <v>1.828</v>
      </c>
      <c r="P320" s="10" t="n">
        <v>24</v>
      </c>
      <c r="Q320" s="12" t="n">
        <f aca="false">P320/1000</f>
        <v>0.024</v>
      </c>
      <c r="R320" s="10" t="n">
        <v>8729173</v>
      </c>
      <c r="S320" s="10" t="n">
        <v>14837</v>
      </c>
    </row>
    <row r="321" customFormat="false" ht="15" hidden="false" customHeight="false" outlineLevel="0" collapsed="false">
      <c r="A321" s="3" t="s">
        <v>95</v>
      </c>
      <c r="B321" s="2" t="s">
        <v>96</v>
      </c>
      <c r="C321" s="2" t="s">
        <v>1551</v>
      </c>
      <c r="D321" s="2" t="n">
        <v>2022</v>
      </c>
      <c r="E321" s="2" t="n">
        <v>5</v>
      </c>
      <c r="F321" s="2" t="n">
        <v>1</v>
      </c>
      <c r="G321" s="2" t="s">
        <v>97</v>
      </c>
      <c r="H321" s="3" t="s">
        <v>98</v>
      </c>
      <c r="I321" s="10" t="n">
        <v>2768003</v>
      </c>
      <c r="J321" s="11" t="n">
        <f aca="false">I321/1000</f>
        <v>2768.003</v>
      </c>
      <c r="K321" s="10" t="n">
        <v>4091</v>
      </c>
      <c r="L321" s="12" t="n">
        <f aca="false">K321/1000</f>
        <v>4.091</v>
      </c>
      <c r="M321" s="13" t="n">
        <f aca="false">IF(R321=0,0,I321/R321)</f>
        <v>0.378714852789127</v>
      </c>
      <c r="N321" s="10" t="n">
        <v>467666</v>
      </c>
      <c r="O321" s="11" t="n">
        <f aca="false">N321/1000</f>
        <v>467.666</v>
      </c>
      <c r="P321" s="10" t="n">
        <v>2508</v>
      </c>
      <c r="Q321" s="12" t="n">
        <f aca="false">P321/1000</f>
        <v>2.508</v>
      </c>
      <c r="R321" s="10" t="n">
        <v>7308937</v>
      </c>
      <c r="S321" s="10" t="n">
        <v>14852</v>
      </c>
    </row>
    <row r="322" customFormat="false" ht="15" hidden="false" customHeight="false" outlineLevel="0" collapsed="false">
      <c r="A322" s="3" t="s">
        <v>95</v>
      </c>
      <c r="B322" s="2" t="s">
        <v>96</v>
      </c>
      <c r="C322" s="2" t="s">
        <v>1551</v>
      </c>
      <c r="D322" s="2" t="n">
        <v>2022</v>
      </c>
      <c r="E322" s="2" t="n">
        <v>5</v>
      </c>
      <c r="F322" s="2" t="n">
        <v>2</v>
      </c>
      <c r="G322" s="2" t="s">
        <v>102</v>
      </c>
      <c r="H322" s="3" t="s">
        <v>103</v>
      </c>
      <c r="I322" s="10" t="n">
        <v>2485791</v>
      </c>
      <c r="J322" s="11" t="n">
        <f aca="false">I322/1000</f>
        <v>2485.791</v>
      </c>
      <c r="K322" s="10" t="n">
        <v>4756</v>
      </c>
      <c r="L322" s="12" t="n">
        <f aca="false">K322/1000</f>
        <v>4.756</v>
      </c>
      <c r="M322" s="13" t="n">
        <f aca="false">IF(R322=0,0,I322/R322)</f>
        <v>0.340102945202565</v>
      </c>
      <c r="N322" s="10" t="n">
        <v>46242</v>
      </c>
      <c r="O322" s="11" t="n">
        <f aca="false">N322/1000</f>
        <v>46.242</v>
      </c>
      <c r="P322" s="10" t="n">
        <v>802</v>
      </c>
      <c r="Q322" s="12" t="n">
        <f aca="false">P322/1000</f>
        <v>0.802</v>
      </c>
      <c r="R322" s="10" t="n">
        <v>7308937</v>
      </c>
      <c r="S322" s="10" t="n">
        <v>14852</v>
      </c>
    </row>
    <row r="323" customFormat="false" ht="15" hidden="false" customHeight="false" outlineLevel="0" collapsed="false">
      <c r="A323" s="3" t="s">
        <v>95</v>
      </c>
      <c r="B323" s="2" t="s">
        <v>96</v>
      </c>
      <c r="C323" s="2" t="s">
        <v>1551</v>
      </c>
      <c r="D323" s="2" t="n">
        <v>2022</v>
      </c>
      <c r="E323" s="2" t="n">
        <v>5</v>
      </c>
      <c r="F323" s="2" t="n">
        <v>3</v>
      </c>
      <c r="G323" s="2" t="s">
        <v>107</v>
      </c>
      <c r="H323" s="3" t="s">
        <v>108</v>
      </c>
      <c r="I323" s="10" t="n">
        <v>1766446</v>
      </c>
      <c r="J323" s="11" t="n">
        <f aca="false">I323/1000</f>
        <v>1766.446</v>
      </c>
      <c r="K323" s="10" t="n">
        <v>4947</v>
      </c>
      <c r="L323" s="12" t="n">
        <f aca="false">K323/1000</f>
        <v>4.947</v>
      </c>
      <c r="M323" s="13" t="n">
        <f aca="false">IF(R323=0,0,I323/R323)</f>
        <v>0.241683024494533</v>
      </c>
      <c r="N323" s="10" t="n">
        <v>1281348</v>
      </c>
      <c r="O323" s="11" t="n">
        <f aca="false">N323/1000</f>
        <v>1281.348</v>
      </c>
      <c r="P323" s="10" t="n">
        <v>3229</v>
      </c>
      <c r="Q323" s="12" t="n">
        <f aca="false">P323/1000</f>
        <v>3.229</v>
      </c>
      <c r="R323" s="10" t="n">
        <v>7308937</v>
      </c>
      <c r="S323" s="10" t="n">
        <v>14852</v>
      </c>
    </row>
    <row r="324" customFormat="false" ht="15" hidden="false" customHeight="false" outlineLevel="0" collapsed="false">
      <c r="A324" s="3" t="s">
        <v>95</v>
      </c>
      <c r="B324" s="2" t="s">
        <v>96</v>
      </c>
      <c r="C324" s="2" t="s">
        <v>1551</v>
      </c>
      <c r="D324" s="2" t="n">
        <v>2022</v>
      </c>
      <c r="E324" s="2" t="n">
        <v>5</v>
      </c>
      <c r="F324" s="2" t="n">
        <v>4</v>
      </c>
      <c r="G324" s="2" t="s">
        <v>127</v>
      </c>
      <c r="H324" s="3" t="s">
        <v>128</v>
      </c>
      <c r="I324" s="10" t="n">
        <v>230000</v>
      </c>
      <c r="J324" s="11" t="n">
        <f aca="false">I324/1000</f>
        <v>230</v>
      </c>
      <c r="K324" s="10" t="n">
        <v>1000</v>
      </c>
      <c r="L324" s="12" t="n">
        <f aca="false">K324/1000</f>
        <v>1</v>
      </c>
      <c r="M324" s="13" t="n">
        <f aca="false">IF(R324=0,0,I324/R324)</f>
        <v>0.0314683243267797</v>
      </c>
      <c r="N324" s="10" t="n">
        <v>0</v>
      </c>
      <c r="O324" s="11" t="n">
        <f aca="false">N324/1000</f>
        <v>0</v>
      </c>
      <c r="P324" s="10" t="n">
        <v>0</v>
      </c>
      <c r="Q324" s="12" t="n">
        <f aca="false">P324/1000</f>
        <v>0</v>
      </c>
      <c r="R324" s="10" t="n">
        <v>7308937</v>
      </c>
      <c r="S324" s="10" t="n">
        <v>14852</v>
      </c>
    </row>
    <row r="325" customFormat="false" ht="15" hidden="false" customHeight="false" outlineLevel="0" collapsed="false">
      <c r="A325" s="3" t="s">
        <v>95</v>
      </c>
      <c r="B325" s="2" t="s">
        <v>96</v>
      </c>
      <c r="C325" s="2" t="s">
        <v>1551</v>
      </c>
      <c r="D325" s="2" t="n">
        <v>2022</v>
      </c>
      <c r="E325" s="2" t="n">
        <v>5</v>
      </c>
      <c r="F325" s="2" t="n">
        <v>5</v>
      </c>
      <c r="G325" s="2" t="s">
        <v>112</v>
      </c>
      <c r="H325" s="3" t="s">
        <v>113</v>
      </c>
      <c r="I325" s="10" t="n">
        <v>58697</v>
      </c>
      <c r="J325" s="11" t="n">
        <f aca="false">I325/1000</f>
        <v>58.697</v>
      </c>
      <c r="K325" s="10" t="n">
        <v>58</v>
      </c>
      <c r="L325" s="12" t="n">
        <f aca="false">K325/1000</f>
        <v>0.058</v>
      </c>
      <c r="M325" s="13" t="n">
        <f aca="false">IF(R325=0,0,I325/R325)</f>
        <v>0.00803085318699559</v>
      </c>
      <c r="N325" s="10" t="n">
        <v>0</v>
      </c>
      <c r="O325" s="11" t="n">
        <f aca="false">N325/1000</f>
        <v>0</v>
      </c>
      <c r="P325" s="10" t="n">
        <v>0</v>
      </c>
      <c r="Q325" s="12" t="n">
        <f aca="false">P325/1000</f>
        <v>0</v>
      </c>
      <c r="R325" s="10" t="n">
        <v>7308937</v>
      </c>
      <c r="S325" s="10" t="n">
        <v>14852</v>
      </c>
    </row>
    <row r="326" customFormat="false" ht="15" hidden="false" customHeight="false" outlineLevel="0" collapsed="false">
      <c r="A326" s="3" t="s">
        <v>95</v>
      </c>
      <c r="B326" s="2" t="s">
        <v>96</v>
      </c>
      <c r="C326" s="2" t="s">
        <v>1551</v>
      </c>
      <c r="D326" s="2" t="n">
        <v>2022</v>
      </c>
      <c r="E326" s="2" t="n">
        <v>5</v>
      </c>
      <c r="F326" s="2" t="n">
        <v>6</v>
      </c>
      <c r="G326" s="2" t="s">
        <v>142</v>
      </c>
      <c r="H326" s="3" t="s">
        <v>143</v>
      </c>
      <c r="I326" s="10" t="n">
        <v>0</v>
      </c>
      <c r="J326" s="11" t="n">
        <f aca="false">I326/1000</f>
        <v>0</v>
      </c>
      <c r="K326" s="10" t="n">
        <v>0</v>
      </c>
      <c r="L326" s="12" t="n">
        <f aca="false">K326/1000</f>
        <v>0</v>
      </c>
      <c r="M326" s="13" t="n">
        <f aca="false">IF(R326=0,0,I326/R326)</f>
        <v>0</v>
      </c>
      <c r="N326" s="10" t="n">
        <v>123018</v>
      </c>
      <c r="O326" s="11" t="n">
        <f aca="false">N326/1000</f>
        <v>123.018</v>
      </c>
      <c r="P326" s="10" t="n">
        <v>430</v>
      </c>
      <c r="Q326" s="12" t="n">
        <f aca="false">P326/1000</f>
        <v>0.43</v>
      </c>
      <c r="R326" s="10" t="n">
        <v>7308937</v>
      </c>
      <c r="S326" s="10" t="n">
        <v>14852</v>
      </c>
    </row>
    <row r="327" customFormat="false" ht="15" hidden="false" customHeight="false" outlineLevel="0" collapsed="false">
      <c r="A327" s="3" t="s">
        <v>95</v>
      </c>
      <c r="B327" s="2" t="s">
        <v>96</v>
      </c>
      <c r="C327" s="2" t="s">
        <v>1551</v>
      </c>
      <c r="D327" s="2" t="n">
        <v>2022</v>
      </c>
      <c r="E327" s="2" t="n">
        <v>5</v>
      </c>
      <c r="F327" s="2" t="n">
        <v>7</v>
      </c>
      <c r="G327" s="2" t="s">
        <v>137</v>
      </c>
      <c r="H327" s="3" t="s">
        <v>138</v>
      </c>
      <c r="I327" s="10" t="n">
        <v>0</v>
      </c>
      <c r="J327" s="11" t="n">
        <f aca="false">I327/1000</f>
        <v>0</v>
      </c>
      <c r="K327" s="10" t="n">
        <v>0</v>
      </c>
      <c r="L327" s="12" t="n">
        <f aca="false">K327/1000</f>
        <v>0</v>
      </c>
      <c r="M327" s="13" t="n">
        <f aca="false">IF(R327=0,0,I327/R327)</f>
        <v>0</v>
      </c>
      <c r="N327" s="10" t="n">
        <v>142809</v>
      </c>
      <c r="O327" s="11" t="n">
        <f aca="false">N327/1000</f>
        <v>142.809</v>
      </c>
      <c r="P327" s="10" t="n">
        <v>431</v>
      </c>
      <c r="Q327" s="12" t="n">
        <f aca="false">P327/1000</f>
        <v>0.431</v>
      </c>
      <c r="R327" s="10" t="n">
        <v>7308937</v>
      </c>
      <c r="S327" s="10" t="n">
        <v>14852</v>
      </c>
    </row>
    <row r="328" customFormat="false" ht="15" hidden="false" customHeight="false" outlineLevel="0" collapsed="false">
      <c r="A328" s="3" t="s">
        <v>95</v>
      </c>
      <c r="B328" s="2" t="s">
        <v>96</v>
      </c>
      <c r="C328" s="2" t="s">
        <v>1551</v>
      </c>
      <c r="D328" s="2" t="n">
        <v>2022</v>
      </c>
      <c r="E328" s="2" t="n">
        <v>5</v>
      </c>
      <c r="F328" s="2" t="n">
        <v>8</v>
      </c>
      <c r="G328" s="2" t="s">
        <v>147</v>
      </c>
      <c r="H328" s="3" t="s">
        <v>148</v>
      </c>
      <c r="I328" s="10" t="n">
        <v>0</v>
      </c>
      <c r="J328" s="11" t="n">
        <f aca="false">I328/1000</f>
        <v>0</v>
      </c>
      <c r="K328" s="10" t="n">
        <v>0</v>
      </c>
      <c r="L328" s="12" t="n">
        <f aca="false">K328/1000</f>
        <v>0</v>
      </c>
      <c r="M328" s="13" t="n">
        <f aca="false">IF(R328=0,0,I328/R328)</f>
        <v>0</v>
      </c>
      <c r="N328" s="10" t="n">
        <v>510316</v>
      </c>
      <c r="O328" s="11" t="n">
        <f aca="false">N328/1000</f>
        <v>510.316</v>
      </c>
      <c r="P328" s="10" t="n">
        <v>10008</v>
      </c>
      <c r="Q328" s="12" t="n">
        <f aca="false">P328/1000</f>
        <v>10.008</v>
      </c>
      <c r="R328" s="10" t="n">
        <v>7308937</v>
      </c>
      <c r="S328" s="10" t="n">
        <v>14852</v>
      </c>
    </row>
    <row r="329" customFormat="false" ht="15" hidden="false" customHeight="false" outlineLevel="0" collapsed="false">
      <c r="A329" s="3" t="s">
        <v>95</v>
      </c>
      <c r="B329" s="2" t="s">
        <v>96</v>
      </c>
      <c r="C329" s="2" t="s">
        <v>1552</v>
      </c>
      <c r="D329" s="2" t="n">
        <v>2022</v>
      </c>
      <c r="E329" s="2" t="n">
        <v>6</v>
      </c>
      <c r="F329" s="2" t="n">
        <v>1</v>
      </c>
      <c r="G329" s="2" t="s">
        <v>97</v>
      </c>
      <c r="H329" s="3" t="s">
        <v>98</v>
      </c>
      <c r="I329" s="10" t="n">
        <v>5903114</v>
      </c>
      <c r="J329" s="11" t="n">
        <f aca="false">I329/1000</f>
        <v>5903.114</v>
      </c>
      <c r="K329" s="10" t="n">
        <v>7855</v>
      </c>
      <c r="L329" s="12" t="n">
        <f aca="false">K329/1000</f>
        <v>7.855</v>
      </c>
      <c r="M329" s="13" t="n">
        <f aca="false">IF(R329=0,0,I329/R329)</f>
        <v>0.611722672286296</v>
      </c>
      <c r="N329" s="10" t="n">
        <v>942540</v>
      </c>
      <c r="O329" s="11" t="n">
        <f aca="false">N329/1000</f>
        <v>942.54</v>
      </c>
      <c r="P329" s="10" t="n">
        <v>7400</v>
      </c>
      <c r="Q329" s="12" t="n">
        <f aca="false">P329/1000</f>
        <v>7.4</v>
      </c>
      <c r="R329" s="10" t="n">
        <v>9649984</v>
      </c>
      <c r="S329" s="10" t="n">
        <v>16767</v>
      </c>
    </row>
    <row r="330" customFormat="false" ht="15" hidden="false" customHeight="false" outlineLevel="0" collapsed="false">
      <c r="A330" s="3" t="s">
        <v>95</v>
      </c>
      <c r="B330" s="2" t="s">
        <v>96</v>
      </c>
      <c r="C330" s="2" t="s">
        <v>1552</v>
      </c>
      <c r="D330" s="2" t="n">
        <v>2022</v>
      </c>
      <c r="E330" s="2" t="n">
        <v>6</v>
      </c>
      <c r="F330" s="2" t="n">
        <v>2</v>
      </c>
      <c r="G330" s="2" t="s">
        <v>102</v>
      </c>
      <c r="H330" s="3" t="s">
        <v>103</v>
      </c>
      <c r="I330" s="10" t="n">
        <v>2275678</v>
      </c>
      <c r="J330" s="11" t="n">
        <f aca="false">I330/1000</f>
        <v>2275.678</v>
      </c>
      <c r="K330" s="10" t="n">
        <v>5449</v>
      </c>
      <c r="L330" s="12" t="n">
        <f aca="false">K330/1000</f>
        <v>5.449</v>
      </c>
      <c r="M330" s="13" t="n">
        <f aca="false">IF(R330=0,0,I330/R330)</f>
        <v>0.235821945404262</v>
      </c>
      <c r="N330" s="10" t="n">
        <v>92537</v>
      </c>
      <c r="O330" s="11" t="n">
        <f aca="false">N330/1000</f>
        <v>92.537</v>
      </c>
      <c r="P330" s="10" t="n">
        <v>1714</v>
      </c>
      <c r="Q330" s="12" t="n">
        <f aca="false">P330/1000</f>
        <v>1.714</v>
      </c>
      <c r="R330" s="10" t="n">
        <v>9649984</v>
      </c>
      <c r="S330" s="10" t="n">
        <v>16767</v>
      </c>
    </row>
    <row r="331" customFormat="false" ht="15" hidden="false" customHeight="false" outlineLevel="0" collapsed="false">
      <c r="A331" s="3" t="s">
        <v>95</v>
      </c>
      <c r="B331" s="2" t="s">
        <v>96</v>
      </c>
      <c r="C331" s="2" t="s">
        <v>1552</v>
      </c>
      <c r="D331" s="2" t="n">
        <v>2022</v>
      </c>
      <c r="E331" s="2" t="n">
        <v>6</v>
      </c>
      <c r="F331" s="2" t="n">
        <v>3</v>
      </c>
      <c r="G331" s="2" t="s">
        <v>107</v>
      </c>
      <c r="H331" s="3" t="s">
        <v>108</v>
      </c>
      <c r="I331" s="10" t="n">
        <v>1408218</v>
      </c>
      <c r="J331" s="11" t="n">
        <f aca="false">I331/1000</f>
        <v>1408.218</v>
      </c>
      <c r="K331" s="10" t="n">
        <v>3409</v>
      </c>
      <c r="L331" s="12" t="n">
        <f aca="false">K331/1000</f>
        <v>3.409</v>
      </c>
      <c r="M331" s="13" t="n">
        <f aca="false">IF(R331=0,0,I331/R331)</f>
        <v>0.145929568380632</v>
      </c>
      <c r="N331" s="10" t="n">
        <v>1597019</v>
      </c>
      <c r="O331" s="11" t="n">
        <f aca="false">N331/1000</f>
        <v>1597.019</v>
      </c>
      <c r="P331" s="10" t="n">
        <v>3096</v>
      </c>
      <c r="Q331" s="12" t="n">
        <f aca="false">P331/1000</f>
        <v>3.096</v>
      </c>
      <c r="R331" s="10" t="n">
        <v>9649984</v>
      </c>
      <c r="S331" s="10" t="n">
        <v>16767</v>
      </c>
    </row>
    <row r="332" customFormat="false" ht="15" hidden="false" customHeight="false" outlineLevel="0" collapsed="false">
      <c r="A332" s="3" t="s">
        <v>95</v>
      </c>
      <c r="B332" s="2" t="s">
        <v>96</v>
      </c>
      <c r="C332" s="2" t="s">
        <v>1552</v>
      </c>
      <c r="D332" s="2" t="n">
        <v>2022</v>
      </c>
      <c r="E332" s="2" t="n">
        <v>6</v>
      </c>
      <c r="F332" s="2" t="n">
        <v>4</v>
      </c>
      <c r="G332" s="2" t="s">
        <v>112</v>
      </c>
      <c r="H332" s="3" t="s">
        <v>113</v>
      </c>
      <c r="I332" s="10" t="n">
        <v>35008</v>
      </c>
      <c r="J332" s="11" t="n">
        <f aca="false">I332/1000</f>
        <v>35.008</v>
      </c>
      <c r="K332" s="10" t="n">
        <v>29</v>
      </c>
      <c r="L332" s="12" t="n">
        <f aca="false">K332/1000</f>
        <v>0.029</v>
      </c>
      <c r="M332" s="13" t="n">
        <f aca="false">IF(R332=0,0,I332/R332)</f>
        <v>0.00362777803569415</v>
      </c>
      <c r="N332" s="10" t="n">
        <v>0</v>
      </c>
      <c r="O332" s="11" t="n">
        <f aca="false">N332/1000</f>
        <v>0</v>
      </c>
      <c r="P332" s="10" t="n">
        <v>0</v>
      </c>
      <c r="Q332" s="12" t="n">
        <f aca="false">P332/1000</f>
        <v>0</v>
      </c>
      <c r="R332" s="10" t="n">
        <v>9649984</v>
      </c>
      <c r="S332" s="10" t="n">
        <v>16767</v>
      </c>
    </row>
    <row r="333" customFormat="false" ht="15" hidden="false" customHeight="false" outlineLevel="0" collapsed="false">
      <c r="A333" s="3" t="s">
        <v>95</v>
      </c>
      <c r="B333" s="2" t="s">
        <v>96</v>
      </c>
      <c r="C333" s="2" t="s">
        <v>1552</v>
      </c>
      <c r="D333" s="2" t="n">
        <v>2022</v>
      </c>
      <c r="E333" s="2" t="n">
        <v>6</v>
      </c>
      <c r="F333" s="2" t="n">
        <v>5</v>
      </c>
      <c r="G333" s="2" t="s">
        <v>117</v>
      </c>
      <c r="H333" s="3" t="s">
        <v>118</v>
      </c>
      <c r="I333" s="10" t="n">
        <v>24106</v>
      </c>
      <c r="J333" s="11" t="n">
        <f aca="false">I333/1000</f>
        <v>24.106</v>
      </c>
      <c r="K333" s="10" t="n">
        <v>20</v>
      </c>
      <c r="L333" s="12" t="n">
        <f aca="false">K333/1000</f>
        <v>0.02</v>
      </c>
      <c r="M333" s="13" t="n">
        <f aca="false">IF(R333=0,0,I333/R333)</f>
        <v>0.00249803522990297</v>
      </c>
      <c r="N333" s="10" t="n">
        <v>0</v>
      </c>
      <c r="O333" s="11" t="n">
        <f aca="false">N333/1000</f>
        <v>0</v>
      </c>
      <c r="P333" s="10" t="n">
        <v>0</v>
      </c>
      <c r="Q333" s="12" t="n">
        <f aca="false">P333/1000</f>
        <v>0</v>
      </c>
      <c r="R333" s="10" t="n">
        <v>9649984</v>
      </c>
      <c r="S333" s="10" t="n">
        <v>16767</v>
      </c>
    </row>
    <row r="334" customFormat="false" ht="15" hidden="false" customHeight="false" outlineLevel="0" collapsed="false">
      <c r="A334" s="3" t="s">
        <v>95</v>
      </c>
      <c r="B334" s="2" t="s">
        <v>96</v>
      </c>
      <c r="C334" s="2" t="s">
        <v>1552</v>
      </c>
      <c r="D334" s="2" t="n">
        <v>2022</v>
      </c>
      <c r="E334" s="2" t="n">
        <v>6</v>
      </c>
      <c r="F334" s="2" t="n">
        <v>6</v>
      </c>
      <c r="G334" s="2" t="s">
        <v>157</v>
      </c>
      <c r="H334" s="3" t="s">
        <v>158</v>
      </c>
      <c r="I334" s="10" t="n">
        <v>3537</v>
      </c>
      <c r="J334" s="11" t="n">
        <f aca="false">I334/1000</f>
        <v>3.537</v>
      </c>
      <c r="K334" s="10" t="n">
        <v>1</v>
      </c>
      <c r="L334" s="12" t="n">
        <f aca="false">K334/1000</f>
        <v>0.001</v>
      </c>
      <c r="M334" s="13" t="n">
        <f aca="false">IF(R334=0,0,I334/R334)</f>
        <v>0.000366529105125977</v>
      </c>
      <c r="N334" s="10" t="n">
        <v>0</v>
      </c>
      <c r="O334" s="11" t="n">
        <f aca="false">N334/1000</f>
        <v>0</v>
      </c>
      <c r="P334" s="10" t="n">
        <v>0</v>
      </c>
      <c r="Q334" s="12" t="n">
        <f aca="false">P334/1000</f>
        <v>0</v>
      </c>
      <c r="R334" s="10" t="n">
        <v>9649984</v>
      </c>
      <c r="S334" s="10" t="n">
        <v>16767</v>
      </c>
    </row>
    <row r="335" customFormat="false" ht="15" hidden="false" customHeight="false" outlineLevel="0" collapsed="false">
      <c r="A335" s="3" t="s">
        <v>95</v>
      </c>
      <c r="B335" s="2" t="s">
        <v>96</v>
      </c>
      <c r="C335" s="2" t="s">
        <v>1552</v>
      </c>
      <c r="D335" s="2" t="n">
        <v>2022</v>
      </c>
      <c r="E335" s="2" t="n">
        <v>6</v>
      </c>
      <c r="F335" s="2" t="n">
        <v>7</v>
      </c>
      <c r="G335" s="2" t="s">
        <v>147</v>
      </c>
      <c r="H335" s="3" t="s">
        <v>148</v>
      </c>
      <c r="I335" s="10" t="n">
        <v>323</v>
      </c>
      <c r="J335" s="11" t="n">
        <f aca="false">I335/1000</f>
        <v>0.323</v>
      </c>
      <c r="K335" s="10" t="n">
        <v>4</v>
      </c>
      <c r="L335" s="12" t="n">
        <f aca="false">K335/1000</f>
        <v>0.004</v>
      </c>
      <c r="M335" s="13" t="n">
        <f aca="false">IF(R335=0,0,I335/R335)</f>
        <v>3.34715580875575E-005</v>
      </c>
      <c r="N335" s="10" t="n">
        <v>18000</v>
      </c>
      <c r="O335" s="11" t="n">
        <f aca="false">N335/1000</f>
        <v>18</v>
      </c>
      <c r="P335" s="10" t="n">
        <v>47</v>
      </c>
      <c r="Q335" s="12" t="n">
        <f aca="false">P335/1000</f>
        <v>0.047</v>
      </c>
      <c r="R335" s="10" t="n">
        <v>9649984</v>
      </c>
      <c r="S335" s="10" t="n">
        <v>16767</v>
      </c>
    </row>
    <row r="336" customFormat="false" ht="15" hidden="false" customHeight="false" outlineLevel="0" collapsed="false">
      <c r="A336" s="3" t="s">
        <v>95</v>
      </c>
      <c r="B336" s="2" t="s">
        <v>96</v>
      </c>
      <c r="C336" s="2" t="s">
        <v>1552</v>
      </c>
      <c r="D336" s="2" t="n">
        <v>2022</v>
      </c>
      <c r="E336" s="2" t="n">
        <v>6</v>
      </c>
      <c r="F336" s="2" t="n">
        <v>8</v>
      </c>
      <c r="G336" s="2" t="s">
        <v>137</v>
      </c>
      <c r="H336" s="3" t="s">
        <v>138</v>
      </c>
      <c r="I336" s="10" t="n">
        <v>0</v>
      </c>
      <c r="J336" s="11" t="n">
        <f aca="false">I336/1000</f>
        <v>0</v>
      </c>
      <c r="K336" s="10" t="n">
        <v>0</v>
      </c>
      <c r="L336" s="12" t="n">
        <f aca="false">K336/1000</f>
        <v>0</v>
      </c>
      <c r="M336" s="13" t="n">
        <f aca="false">IF(R336=0,0,I336/R336)</f>
        <v>0</v>
      </c>
      <c r="N336" s="10" t="n">
        <v>63772</v>
      </c>
      <c r="O336" s="11" t="n">
        <f aca="false">N336/1000</f>
        <v>63.772</v>
      </c>
      <c r="P336" s="10" t="n">
        <v>189</v>
      </c>
      <c r="Q336" s="12" t="n">
        <f aca="false">P336/1000</f>
        <v>0.189</v>
      </c>
      <c r="R336" s="10" t="n">
        <v>9649984</v>
      </c>
      <c r="S336" s="10" t="n">
        <v>16767</v>
      </c>
    </row>
    <row r="337" customFormat="false" ht="15" hidden="false" customHeight="false" outlineLevel="0" collapsed="false">
      <c r="A337" s="3" t="s">
        <v>95</v>
      </c>
      <c r="B337" s="2" t="s">
        <v>96</v>
      </c>
      <c r="C337" s="2" t="s">
        <v>1552</v>
      </c>
      <c r="D337" s="2" t="n">
        <v>2022</v>
      </c>
      <c r="E337" s="2" t="n">
        <v>6</v>
      </c>
      <c r="F337" s="2" t="n">
        <v>9</v>
      </c>
      <c r="G337" s="2" t="s">
        <v>192</v>
      </c>
      <c r="H337" s="3" t="s">
        <v>193</v>
      </c>
      <c r="I337" s="10" t="n">
        <v>0</v>
      </c>
      <c r="J337" s="11" t="n">
        <f aca="false">I337/1000</f>
        <v>0</v>
      </c>
      <c r="K337" s="10" t="n">
        <v>0</v>
      </c>
      <c r="L337" s="12" t="n">
        <f aca="false">K337/1000</f>
        <v>0</v>
      </c>
      <c r="M337" s="13" t="n">
        <f aca="false">IF(R337=0,0,I337/R337)</f>
        <v>0</v>
      </c>
      <c r="N337" s="10" t="n">
        <v>1151975</v>
      </c>
      <c r="O337" s="11" t="n">
        <f aca="false">N337/1000</f>
        <v>1151.975</v>
      </c>
      <c r="P337" s="10" t="n">
        <v>4723</v>
      </c>
      <c r="Q337" s="12" t="n">
        <f aca="false">P337/1000</f>
        <v>4.723</v>
      </c>
      <c r="R337" s="10" t="n">
        <v>9649984</v>
      </c>
      <c r="S337" s="10" t="n">
        <v>16767</v>
      </c>
    </row>
    <row r="338" customFormat="false" ht="15" hidden="false" customHeight="false" outlineLevel="0" collapsed="false">
      <c r="A338" s="3" t="s">
        <v>95</v>
      </c>
      <c r="B338" s="2" t="s">
        <v>96</v>
      </c>
      <c r="C338" s="2" t="s">
        <v>1552</v>
      </c>
      <c r="D338" s="2" t="n">
        <v>2022</v>
      </c>
      <c r="E338" s="2" t="n">
        <v>6</v>
      </c>
      <c r="F338" s="2" t="n">
        <v>10</v>
      </c>
      <c r="G338" s="2" t="s">
        <v>132</v>
      </c>
      <c r="H338" s="3" t="s">
        <v>133</v>
      </c>
      <c r="I338" s="10" t="n">
        <v>0</v>
      </c>
      <c r="J338" s="11" t="n">
        <f aca="false">I338/1000</f>
        <v>0</v>
      </c>
      <c r="K338" s="10" t="n">
        <v>0</v>
      </c>
      <c r="L338" s="12" t="n">
        <f aca="false">K338/1000</f>
        <v>0</v>
      </c>
      <c r="M338" s="13" t="n">
        <f aca="false">IF(R338=0,0,I338/R338)</f>
        <v>0</v>
      </c>
      <c r="N338" s="10" t="n">
        <v>6500</v>
      </c>
      <c r="O338" s="11" t="n">
        <f aca="false">N338/1000</f>
        <v>6.5</v>
      </c>
      <c r="P338" s="10" t="n">
        <v>94</v>
      </c>
      <c r="Q338" s="12" t="n">
        <f aca="false">P338/1000</f>
        <v>0.094</v>
      </c>
      <c r="R338" s="10" t="n">
        <v>9649984</v>
      </c>
      <c r="S338" s="10" t="n">
        <v>16767</v>
      </c>
    </row>
    <row r="339" customFormat="false" ht="15" hidden="false" customHeight="false" outlineLevel="0" collapsed="false">
      <c r="A339" s="3" t="s">
        <v>95</v>
      </c>
      <c r="B339" s="2" t="s">
        <v>96</v>
      </c>
      <c r="C339" s="2" t="s">
        <v>1553</v>
      </c>
      <c r="D339" s="2" t="n">
        <v>2022</v>
      </c>
      <c r="E339" s="2" t="n">
        <v>7</v>
      </c>
      <c r="F339" s="2" t="n">
        <v>1</v>
      </c>
      <c r="G339" s="2" t="s">
        <v>97</v>
      </c>
      <c r="H339" s="3" t="s">
        <v>98</v>
      </c>
      <c r="I339" s="10" t="n">
        <v>6584130</v>
      </c>
      <c r="J339" s="11" t="n">
        <f aca="false">I339/1000</f>
        <v>6584.13</v>
      </c>
      <c r="K339" s="10" t="n">
        <v>8192</v>
      </c>
      <c r="L339" s="12" t="n">
        <f aca="false">K339/1000</f>
        <v>8.192</v>
      </c>
      <c r="M339" s="13" t="n">
        <f aca="false">IF(R339=0,0,I339/R339)</f>
        <v>0.646428982381427</v>
      </c>
      <c r="N339" s="10" t="n">
        <v>805698</v>
      </c>
      <c r="O339" s="11" t="n">
        <f aca="false">N339/1000</f>
        <v>805.698</v>
      </c>
      <c r="P339" s="10" t="n">
        <v>6775</v>
      </c>
      <c r="Q339" s="12" t="n">
        <f aca="false">P339/1000</f>
        <v>6.775</v>
      </c>
      <c r="R339" s="10" t="n">
        <v>10185388</v>
      </c>
      <c r="S339" s="10" t="n">
        <v>17420</v>
      </c>
    </row>
    <row r="340" customFormat="false" ht="15" hidden="false" customHeight="false" outlineLevel="0" collapsed="false">
      <c r="A340" s="3" t="s">
        <v>95</v>
      </c>
      <c r="B340" s="2" t="s">
        <v>96</v>
      </c>
      <c r="C340" s="2" t="s">
        <v>1553</v>
      </c>
      <c r="D340" s="2" t="n">
        <v>2022</v>
      </c>
      <c r="E340" s="2" t="n">
        <v>7</v>
      </c>
      <c r="F340" s="2" t="n">
        <v>2</v>
      </c>
      <c r="G340" s="2" t="s">
        <v>107</v>
      </c>
      <c r="H340" s="3" t="s">
        <v>108</v>
      </c>
      <c r="I340" s="10" t="n">
        <v>1798778</v>
      </c>
      <c r="J340" s="11" t="n">
        <f aca="false">I340/1000</f>
        <v>1798.778</v>
      </c>
      <c r="K340" s="10" t="n">
        <v>4267</v>
      </c>
      <c r="L340" s="12" t="n">
        <f aca="false">K340/1000</f>
        <v>4.267</v>
      </c>
      <c r="M340" s="13" t="n">
        <f aca="false">IF(R340=0,0,I340/R340)</f>
        <v>0.17660377788259</v>
      </c>
      <c r="N340" s="10" t="n">
        <v>1083315</v>
      </c>
      <c r="O340" s="11" t="n">
        <f aca="false">N340/1000</f>
        <v>1083.315</v>
      </c>
      <c r="P340" s="10" t="n">
        <v>2087</v>
      </c>
      <c r="Q340" s="12" t="n">
        <f aca="false">P340/1000</f>
        <v>2.087</v>
      </c>
      <c r="R340" s="10" t="n">
        <v>10185388</v>
      </c>
      <c r="S340" s="10" t="n">
        <v>17420</v>
      </c>
    </row>
    <row r="341" customFormat="false" ht="15" hidden="false" customHeight="false" outlineLevel="0" collapsed="false">
      <c r="A341" s="3" t="s">
        <v>95</v>
      </c>
      <c r="B341" s="2" t="s">
        <v>96</v>
      </c>
      <c r="C341" s="2" t="s">
        <v>1553</v>
      </c>
      <c r="D341" s="2" t="n">
        <v>2022</v>
      </c>
      <c r="E341" s="2" t="n">
        <v>7</v>
      </c>
      <c r="F341" s="2" t="n">
        <v>3</v>
      </c>
      <c r="G341" s="2" t="s">
        <v>102</v>
      </c>
      <c r="H341" s="3" t="s">
        <v>103</v>
      </c>
      <c r="I341" s="10" t="n">
        <v>1790598</v>
      </c>
      <c r="J341" s="11" t="n">
        <f aca="false">I341/1000</f>
        <v>1790.598</v>
      </c>
      <c r="K341" s="10" t="n">
        <v>4915</v>
      </c>
      <c r="L341" s="12" t="n">
        <f aca="false">K341/1000</f>
        <v>4.915</v>
      </c>
      <c r="M341" s="13" t="n">
        <f aca="false">IF(R341=0,0,I341/R341)</f>
        <v>0.175800666601999</v>
      </c>
      <c r="N341" s="10" t="n">
        <v>84033</v>
      </c>
      <c r="O341" s="11" t="n">
        <f aca="false">N341/1000</f>
        <v>84.033</v>
      </c>
      <c r="P341" s="10" t="n">
        <v>1211</v>
      </c>
      <c r="Q341" s="12" t="n">
        <f aca="false">P341/1000</f>
        <v>1.211</v>
      </c>
      <c r="R341" s="10" t="n">
        <v>10185388</v>
      </c>
      <c r="S341" s="10" t="n">
        <v>17420</v>
      </c>
    </row>
    <row r="342" customFormat="false" ht="15" hidden="false" customHeight="false" outlineLevel="0" collapsed="false">
      <c r="A342" s="3" t="s">
        <v>95</v>
      </c>
      <c r="B342" s="2" t="s">
        <v>96</v>
      </c>
      <c r="C342" s="2" t="s">
        <v>1553</v>
      </c>
      <c r="D342" s="2" t="n">
        <v>2022</v>
      </c>
      <c r="E342" s="2" t="n">
        <v>7</v>
      </c>
      <c r="F342" s="2" t="n">
        <v>4</v>
      </c>
      <c r="G342" s="2" t="s">
        <v>147</v>
      </c>
      <c r="H342" s="3" t="s">
        <v>148</v>
      </c>
      <c r="I342" s="10" t="n">
        <v>11276</v>
      </c>
      <c r="J342" s="11" t="n">
        <f aca="false">I342/1000</f>
        <v>11.276</v>
      </c>
      <c r="K342" s="10" t="n">
        <v>12</v>
      </c>
      <c r="L342" s="12" t="n">
        <f aca="false">K342/1000</f>
        <v>0.012</v>
      </c>
      <c r="M342" s="13" t="n">
        <f aca="false">IF(R342=0,0,I342/R342)</f>
        <v>0.001107076136913</v>
      </c>
      <c r="N342" s="10" t="n">
        <v>78676</v>
      </c>
      <c r="O342" s="11" t="n">
        <f aca="false">N342/1000</f>
        <v>78.676</v>
      </c>
      <c r="P342" s="10" t="n">
        <v>149</v>
      </c>
      <c r="Q342" s="12" t="n">
        <f aca="false">P342/1000</f>
        <v>0.149</v>
      </c>
      <c r="R342" s="10" t="n">
        <v>10185388</v>
      </c>
      <c r="S342" s="10" t="n">
        <v>17420</v>
      </c>
    </row>
    <row r="343" customFormat="false" ht="15" hidden="false" customHeight="false" outlineLevel="0" collapsed="false">
      <c r="A343" s="3" t="s">
        <v>95</v>
      </c>
      <c r="B343" s="2" t="s">
        <v>96</v>
      </c>
      <c r="C343" s="2" t="s">
        <v>1553</v>
      </c>
      <c r="D343" s="2" t="n">
        <v>2022</v>
      </c>
      <c r="E343" s="2" t="n">
        <v>7</v>
      </c>
      <c r="F343" s="2" t="n">
        <v>5</v>
      </c>
      <c r="G343" s="2" t="s">
        <v>162</v>
      </c>
      <c r="H343" s="3" t="s">
        <v>163</v>
      </c>
      <c r="I343" s="10" t="n">
        <v>300</v>
      </c>
      <c r="J343" s="11" t="n">
        <f aca="false">I343/1000</f>
        <v>0.3</v>
      </c>
      <c r="K343" s="10" t="n">
        <v>0</v>
      </c>
      <c r="L343" s="12" t="n">
        <f aca="false">K343/1000</f>
        <v>0</v>
      </c>
      <c r="M343" s="13" t="n">
        <f aca="false">IF(R343=0,0,I343/R343)</f>
        <v>2.94539589458939E-005</v>
      </c>
      <c r="N343" s="10" t="n">
        <v>0</v>
      </c>
      <c r="O343" s="11" t="n">
        <f aca="false">N343/1000</f>
        <v>0</v>
      </c>
      <c r="P343" s="10" t="n">
        <v>0</v>
      </c>
      <c r="Q343" s="12" t="n">
        <f aca="false">P343/1000</f>
        <v>0</v>
      </c>
      <c r="R343" s="10" t="n">
        <v>10185388</v>
      </c>
      <c r="S343" s="10" t="n">
        <v>17420</v>
      </c>
    </row>
    <row r="344" customFormat="false" ht="15" hidden="false" customHeight="false" outlineLevel="0" collapsed="false">
      <c r="A344" s="3" t="s">
        <v>95</v>
      </c>
      <c r="B344" s="2" t="s">
        <v>96</v>
      </c>
      <c r="C344" s="2" t="s">
        <v>1553</v>
      </c>
      <c r="D344" s="2" t="n">
        <v>2022</v>
      </c>
      <c r="E344" s="2" t="n">
        <v>7</v>
      </c>
      <c r="F344" s="2" t="n">
        <v>6</v>
      </c>
      <c r="G344" s="2" t="s">
        <v>142</v>
      </c>
      <c r="H344" s="3" t="s">
        <v>143</v>
      </c>
      <c r="I344" s="10" t="n">
        <v>173</v>
      </c>
      <c r="J344" s="11" t="n">
        <f aca="false">I344/1000</f>
        <v>0.173</v>
      </c>
      <c r="K344" s="10" t="n">
        <v>0</v>
      </c>
      <c r="L344" s="12" t="n">
        <f aca="false">K344/1000</f>
        <v>0</v>
      </c>
      <c r="M344" s="13" t="n">
        <f aca="false">IF(R344=0,0,I344/R344)</f>
        <v>1.69851163254655E-005</v>
      </c>
      <c r="N344" s="10" t="n">
        <v>437742</v>
      </c>
      <c r="O344" s="11" t="n">
        <f aca="false">N344/1000</f>
        <v>437.742</v>
      </c>
      <c r="P344" s="10" t="n">
        <v>2586</v>
      </c>
      <c r="Q344" s="12" t="n">
        <f aca="false">P344/1000</f>
        <v>2.586</v>
      </c>
      <c r="R344" s="10" t="n">
        <v>10185388</v>
      </c>
      <c r="S344" s="10" t="n">
        <v>17420</v>
      </c>
    </row>
    <row r="345" customFormat="false" ht="15" hidden="false" customHeight="false" outlineLevel="0" collapsed="false">
      <c r="A345" s="3" t="s">
        <v>95</v>
      </c>
      <c r="B345" s="2" t="s">
        <v>96</v>
      </c>
      <c r="C345" s="2" t="s">
        <v>1553</v>
      </c>
      <c r="D345" s="2" t="n">
        <v>2022</v>
      </c>
      <c r="E345" s="2" t="n">
        <v>7</v>
      </c>
      <c r="F345" s="2" t="n">
        <v>7</v>
      </c>
      <c r="G345" s="2" t="s">
        <v>314</v>
      </c>
      <c r="H345" s="3" t="s">
        <v>315</v>
      </c>
      <c r="I345" s="10" t="n">
        <v>133</v>
      </c>
      <c r="J345" s="11" t="n">
        <f aca="false">I345/1000</f>
        <v>0.133</v>
      </c>
      <c r="K345" s="10" t="n">
        <v>34</v>
      </c>
      <c r="L345" s="12" t="n">
        <f aca="false">K345/1000</f>
        <v>0.034</v>
      </c>
      <c r="M345" s="13" t="n">
        <f aca="false">IF(R345=0,0,I345/R345)</f>
        <v>1.30579217993463E-005</v>
      </c>
      <c r="N345" s="10" t="n">
        <v>0</v>
      </c>
      <c r="O345" s="11" t="n">
        <f aca="false">N345/1000</f>
        <v>0</v>
      </c>
      <c r="P345" s="10" t="n">
        <v>0</v>
      </c>
      <c r="Q345" s="12" t="n">
        <f aca="false">P345/1000</f>
        <v>0</v>
      </c>
      <c r="R345" s="10" t="n">
        <v>10185388</v>
      </c>
      <c r="S345" s="10" t="n">
        <v>17420</v>
      </c>
    </row>
    <row r="346" customFormat="false" ht="15" hidden="false" customHeight="false" outlineLevel="0" collapsed="false">
      <c r="A346" s="3" t="s">
        <v>95</v>
      </c>
      <c r="B346" s="2" t="s">
        <v>96</v>
      </c>
      <c r="C346" s="2" t="s">
        <v>1553</v>
      </c>
      <c r="D346" s="2" t="n">
        <v>2022</v>
      </c>
      <c r="E346" s="2" t="n">
        <v>7</v>
      </c>
      <c r="F346" s="2" t="n">
        <v>8</v>
      </c>
      <c r="G346" s="2" t="s">
        <v>117</v>
      </c>
      <c r="H346" s="3" t="s">
        <v>118</v>
      </c>
      <c r="I346" s="10" t="n">
        <v>0</v>
      </c>
      <c r="J346" s="11" t="n">
        <f aca="false">I346/1000</f>
        <v>0</v>
      </c>
      <c r="K346" s="10" t="n">
        <v>0</v>
      </c>
      <c r="L346" s="12" t="n">
        <f aca="false">K346/1000</f>
        <v>0</v>
      </c>
      <c r="M346" s="13" t="n">
        <f aca="false">IF(R346=0,0,I346/R346)</f>
        <v>0</v>
      </c>
      <c r="N346" s="10" t="n">
        <v>20724</v>
      </c>
      <c r="O346" s="11" t="n">
        <f aca="false">N346/1000</f>
        <v>20.724</v>
      </c>
      <c r="P346" s="10" t="n">
        <v>47</v>
      </c>
      <c r="Q346" s="12" t="n">
        <f aca="false">P346/1000</f>
        <v>0.047</v>
      </c>
      <c r="R346" s="10" t="n">
        <v>10185388</v>
      </c>
      <c r="S346" s="10" t="n">
        <v>17420</v>
      </c>
    </row>
    <row r="347" customFormat="false" ht="15" hidden="false" customHeight="false" outlineLevel="0" collapsed="false">
      <c r="A347" s="3" t="s">
        <v>95</v>
      </c>
      <c r="B347" s="2" t="s">
        <v>96</v>
      </c>
      <c r="C347" s="2" t="s">
        <v>1553</v>
      </c>
      <c r="D347" s="2" t="n">
        <v>2022</v>
      </c>
      <c r="E347" s="2" t="n">
        <v>7</v>
      </c>
      <c r="F347" s="2" t="n">
        <v>9</v>
      </c>
      <c r="G347" s="2" t="s">
        <v>137</v>
      </c>
      <c r="H347" s="3" t="s">
        <v>138</v>
      </c>
      <c r="I347" s="10" t="n">
        <v>0</v>
      </c>
      <c r="J347" s="11" t="n">
        <f aca="false">I347/1000</f>
        <v>0</v>
      </c>
      <c r="K347" s="10" t="n">
        <v>0</v>
      </c>
      <c r="L347" s="12" t="n">
        <f aca="false">K347/1000</f>
        <v>0</v>
      </c>
      <c r="M347" s="13" t="n">
        <f aca="false">IF(R347=0,0,I347/R347)</f>
        <v>0</v>
      </c>
      <c r="N347" s="10" t="n">
        <v>184528</v>
      </c>
      <c r="O347" s="11" t="n">
        <f aca="false">N347/1000</f>
        <v>184.528</v>
      </c>
      <c r="P347" s="10" t="n">
        <v>610</v>
      </c>
      <c r="Q347" s="12" t="n">
        <f aca="false">P347/1000</f>
        <v>0.61</v>
      </c>
      <c r="R347" s="10" t="n">
        <v>10185388</v>
      </c>
      <c r="S347" s="10" t="n">
        <v>17420</v>
      </c>
    </row>
    <row r="348" customFormat="false" ht="15" hidden="false" customHeight="false" outlineLevel="0" collapsed="false">
      <c r="A348" s="3" t="s">
        <v>95</v>
      </c>
      <c r="B348" s="2" t="s">
        <v>96</v>
      </c>
      <c r="C348" s="2" t="s">
        <v>1553</v>
      </c>
      <c r="D348" s="2" t="n">
        <v>2022</v>
      </c>
      <c r="E348" s="2" t="n">
        <v>7</v>
      </c>
      <c r="F348" s="2" t="n">
        <v>10</v>
      </c>
      <c r="G348" s="2" t="s">
        <v>180</v>
      </c>
      <c r="H348" s="3" t="s">
        <v>181</v>
      </c>
      <c r="I348" s="10" t="n">
        <v>0</v>
      </c>
      <c r="J348" s="11" t="n">
        <f aca="false">I348/1000</f>
        <v>0</v>
      </c>
      <c r="K348" s="10" t="n">
        <v>0</v>
      </c>
      <c r="L348" s="12" t="n">
        <f aca="false">K348/1000</f>
        <v>0</v>
      </c>
      <c r="M348" s="13" t="n">
        <f aca="false">IF(R348=0,0,I348/R348)</f>
        <v>0</v>
      </c>
      <c r="N348" s="10" t="n">
        <v>220</v>
      </c>
      <c r="O348" s="11" t="n">
        <f aca="false">N348/1000</f>
        <v>0.22</v>
      </c>
      <c r="P348" s="10" t="n">
        <v>1</v>
      </c>
      <c r="Q348" s="12" t="n">
        <f aca="false">P348/1000</f>
        <v>0.001</v>
      </c>
      <c r="R348" s="10" t="n">
        <v>10185388</v>
      </c>
      <c r="S348" s="10" t="n">
        <v>17420</v>
      </c>
    </row>
    <row r="349" customFormat="false" ht="15" hidden="false" customHeight="false" outlineLevel="0" collapsed="false">
      <c r="A349" s="3" t="s">
        <v>95</v>
      </c>
      <c r="B349" s="2" t="s">
        <v>96</v>
      </c>
      <c r="C349" s="2" t="s">
        <v>1553</v>
      </c>
      <c r="D349" s="2" t="n">
        <v>2022</v>
      </c>
      <c r="E349" s="2" t="n">
        <v>7</v>
      </c>
      <c r="F349" s="2" t="n">
        <v>11</v>
      </c>
      <c r="G349" s="2" t="s">
        <v>192</v>
      </c>
      <c r="H349" s="3" t="s">
        <v>193</v>
      </c>
      <c r="I349" s="10" t="n">
        <v>0</v>
      </c>
      <c r="J349" s="11" t="n">
        <f aca="false">I349/1000</f>
        <v>0</v>
      </c>
      <c r="K349" s="10" t="n">
        <v>0</v>
      </c>
      <c r="L349" s="12" t="n">
        <f aca="false">K349/1000</f>
        <v>0</v>
      </c>
      <c r="M349" s="13" t="n">
        <f aca="false">IF(R349=0,0,I349/R349)</f>
        <v>0</v>
      </c>
      <c r="N349" s="10" t="n">
        <v>135517</v>
      </c>
      <c r="O349" s="11" t="n">
        <f aca="false">N349/1000</f>
        <v>135.517</v>
      </c>
      <c r="P349" s="10" t="n">
        <v>640</v>
      </c>
      <c r="Q349" s="12" t="n">
        <f aca="false">P349/1000</f>
        <v>0.64</v>
      </c>
      <c r="R349" s="10" t="n">
        <v>10185388</v>
      </c>
      <c r="S349" s="10" t="n">
        <v>17420</v>
      </c>
    </row>
    <row r="350" customFormat="false" ht="15" hidden="false" customHeight="false" outlineLevel="0" collapsed="false">
      <c r="A350" s="3" t="s">
        <v>95</v>
      </c>
      <c r="B350" s="2" t="s">
        <v>96</v>
      </c>
      <c r="C350" s="2" t="s">
        <v>1554</v>
      </c>
      <c r="D350" s="2" t="n">
        <v>2022</v>
      </c>
      <c r="E350" s="2" t="n">
        <v>8</v>
      </c>
      <c r="F350" s="2" t="n">
        <v>1</v>
      </c>
      <c r="G350" s="2" t="s">
        <v>97</v>
      </c>
      <c r="H350" s="3" t="s">
        <v>98</v>
      </c>
      <c r="I350" s="10" t="n">
        <v>5730793</v>
      </c>
      <c r="J350" s="11" t="n">
        <f aca="false">I350/1000</f>
        <v>5730.793</v>
      </c>
      <c r="K350" s="10" t="n">
        <v>7768</v>
      </c>
      <c r="L350" s="12" t="n">
        <f aca="false">K350/1000</f>
        <v>7.768</v>
      </c>
      <c r="M350" s="13" t="n">
        <f aca="false">IF(R350=0,0,I350/R350)</f>
        <v>0.547154308148464</v>
      </c>
      <c r="N350" s="10" t="n">
        <v>200244</v>
      </c>
      <c r="O350" s="11" t="n">
        <f aca="false">N350/1000</f>
        <v>200.244</v>
      </c>
      <c r="P350" s="10" t="n">
        <v>3216</v>
      </c>
      <c r="Q350" s="12" t="n">
        <f aca="false">P350/1000</f>
        <v>3.216</v>
      </c>
      <c r="R350" s="10" t="n">
        <v>10473815</v>
      </c>
      <c r="S350" s="10" t="n">
        <v>18804</v>
      </c>
    </row>
    <row r="351" customFormat="false" ht="15" hidden="false" customHeight="false" outlineLevel="0" collapsed="false">
      <c r="A351" s="3" t="s">
        <v>95</v>
      </c>
      <c r="B351" s="2" t="s">
        <v>96</v>
      </c>
      <c r="C351" s="2" t="s">
        <v>1554</v>
      </c>
      <c r="D351" s="2" t="n">
        <v>2022</v>
      </c>
      <c r="E351" s="2" t="n">
        <v>8</v>
      </c>
      <c r="F351" s="2" t="n">
        <v>2</v>
      </c>
      <c r="G351" s="2" t="s">
        <v>102</v>
      </c>
      <c r="H351" s="3" t="s">
        <v>103</v>
      </c>
      <c r="I351" s="10" t="n">
        <v>2889385</v>
      </c>
      <c r="J351" s="11" t="n">
        <f aca="false">I351/1000</f>
        <v>2889.385</v>
      </c>
      <c r="K351" s="10" t="n">
        <v>5749</v>
      </c>
      <c r="L351" s="12" t="n">
        <f aca="false">K351/1000</f>
        <v>5.749</v>
      </c>
      <c r="M351" s="13" t="n">
        <f aca="false">IF(R351=0,0,I351/R351)</f>
        <v>0.275867484770354</v>
      </c>
      <c r="N351" s="10" t="n">
        <v>78554</v>
      </c>
      <c r="O351" s="11" t="n">
        <f aca="false">N351/1000</f>
        <v>78.554</v>
      </c>
      <c r="P351" s="10" t="n">
        <v>1443</v>
      </c>
      <c r="Q351" s="12" t="n">
        <f aca="false">P351/1000</f>
        <v>1.443</v>
      </c>
      <c r="R351" s="10" t="n">
        <v>10473815</v>
      </c>
      <c r="S351" s="10" t="n">
        <v>18804</v>
      </c>
    </row>
    <row r="352" customFormat="false" ht="15" hidden="false" customHeight="false" outlineLevel="0" collapsed="false">
      <c r="A352" s="3" t="s">
        <v>95</v>
      </c>
      <c r="B352" s="2" t="s">
        <v>96</v>
      </c>
      <c r="C352" s="2" t="s">
        <v>1554</v>
      </c>
      <c r="D352" s="2" t="n">
        <v>2022</v>
      </c>
      <c r="E352" s="2" t="n">
        <v>8</v>
      </c>
      <c r="F352" s="2" t="n">
        <v>3</v>
      </c>
      <c r="G352" s="2" t="s">
        <v>107</v>
      </c>
      <c r="H352" s="3" t="s">
        <v>108</v>
      </c>
      <c r="I352" s="10" t="n">
        <v>1828087</v>
      </c>
      <c r="J352" s="11" t="n">
        <f aca="false">I352/1000</f>
        <v>1828.087</v>
      </c>
      <c r="K352" s="10" t="n">
        <v>5155</v>
      </c>
      <c r="L352" s="12" t="n">
        <f aca="false">K352/1000</f>
        <v>5.155</v>
      </c>
      <c r="M352" s="13" t="n">
        <f aca="false">IF(R352=0,0,I352/R352)</f>
        <v>0.174538790307066</v>
      </c>
      <c r="N352" s="10" t="n">
        <v>1301715</v>
      </c>
      <c r="O352" s="11" t="n">
        <f aca="false">N352/1000</f>
        <v>1301.715</v>
      </c>
      <c r="P352" s="10" t="n">
        <v>11562</v>
      </c>
      <c r="Q352" s="12" t="n">
        <f aca="false">P352/1000</f>
        <v>11.562</v>
      </c>
      <c r="R352" s="10" t="n">
        <v>10473815</v>
      </c>
      <c r="S352" s="10" t="n">
        <v>18804</v>
      </c>
    </row>
    <row r="353" customFormat="false" ht="15" hidden="false" customHeight="false" outlineLevel="0" collapsed="false">
      <c r="A353" s="3" t="s">
        <v>95</v>
      </c>
      <c r="B353" s="2" t="s">
        <v>96</v>
      </c>
      <c r="C353" s="2" t="s">
        <v>1554</v>
      </c>
      <c r="D353" s="2" t="n">
        <v>2022</v>
      </c>
      <c r="E353" s="2" t="n">
        <v>8</v>
      </c>
      <c r="F353" s="2" t="n">
        <v>4</v>
      </c>
      <c r="G353" s="2" t="s">
        <v>112</v>
      </c>
      <c r="H353" s="3" t="s">
        <v>113</v>
      </c>
      <c r="I353" s="10" t="n">
        <v>13608</v>
      </c>
      <c r="J353" s="11" t="n">
        <f aca="false">I353/1000</f>
        <v>13.608</v>
      </c>
      <c r="K353" s="10" t="n">
        <v>15</v>
      </c>
      <c r="L353" s="12" t="n">
        <f aca="false">K353/1000</f>
        <v>0.015</v>
      </c>
      <c r="M353" s="13" t="n">
        <f aca="false">IF(R353=0,0,I353/R353)</f>
        <v>0.00129924005722843</v>
      </c>
      <c r="N353" s="10" t="n">
        <v>0</v>
      </c>
      <c r="O353" s="11" t="n">
        <f aca="false">N353/1000</f>
        <v>0</v>
      </c>
      <c r="P353" s="10" t="n">
        <v>0</v>
      </c>
      <c r="Q353" s="12" t="n">
        <f aca="false">P353/1000</f>
        <v>0</v>
      </c>
      <c r="R353" s="10" t="n">
        <v>10473815</v>
      </c>
      <c r="S353" s="10" t="n">
        <v>18804</v>
      </c>
    </row>
    <row r="354" customFormat="false" ht="15" hidden="false" customHeight="false" outlineLevel="0" collapsed="false">
      <c r="A354" s="3" t="s">
        <v>95</v>
      </c>
      <c r="B354" s="2" t="s">
        <v>96</v>
      </c>
      <c r="C354" s="2" t="s">
        <v>1554</v>
      </c>
      <c r="D354" s="2" t="n">
        <v>2022</v>
      </c>
      <c r="E354" s="2" t="n">
        <v>8</v>
      </c>
      <c r="F354" s="2" t="n">
        <v>5</v>
      </c>
      <c r="G354" s="2" t="s">
        <v>132</v>
      </c>
      <c r="H354" s="3" t="s">
        <v>133</v>
      </c>
      <c r="I354" s="10" t="n">
        <v>7473</v>
      </c>
      <c r="J354" s="11" t="n">
        <f aca="false">I354/1000</f>
        <v>7.473</v>
      </c>
      <c r="K354" s="10" t="n">
        <v>114</v>
      </c>
      <c r="L354" s="12" t="n">
        <f aca="false">K354/1000</f>
        <v>0.114</v>
      </c>
      <c r="M354" s="13" t="n">
        <f aca="false">IF(R354=0,0,I354/R354)</f>
        <v>0.000713493602856266</v>
      </c>
      <c r="N354" s="10" t="n">
        <v>0</v>
      </c>
      <c r="O354" s="11" t="n">
        <f aca="false">N354/1000</f>
        <v>0</v>
      </c>
      <c r="P354" s="10" t="n">
        <v>0</v>
      </c>
      <c r="Q354" s="12" t="n">
        <f aca="false">P354/1000</f>
        <v>0</v>
      </c>
      <c r="R354" s="10" t="n">
        <v>10473815</v>
      </c>
      <c r="S354" s="10" t="n">
        <v>18804</v>
      </c>
    </row>
    <row r="355" customFormat="false" ht="15" hidden="false" customHeight="false" outlineLevel="0" collapsed="false">
      <c r="A355" s="3" t="s">
        <v>95</v>
      </c>
      <c r="B355" s="2" t="s">
        <v>96</v>
      </c>
      <c r="C355" s="2" t="s">
        <v>1554</v>
      </c>
      <c r="D355" s="2" t="n">
        <v>2022</v>
      </c>
      <c r="E355" s="2" t="n">
        <v>8</v>
      </c>
      <c r="F355" s="2" t="n">
        <v>6</v>
      </c>
      <c r="G355" s="2" t="s">
        <v>152</v>
      </c>
      <c r="H355" s="3" t="s">
        <v>153</v>
      </c>
      <c r="I355" s="10" t="n">
        <v>1823</v>
      </c>
      <c r="J355" s="11" t="n">
        <f aca="false">I355/1000</f>
        <v>1.823</v>
      </c>
      <c r="K355" s="10" t="n">
        <v>0</v>
      </c>
      <c r="L355" s="12" t="n">
        <f aca="false">K355/1000</f>
        <v>0</v>
      </c>
      <c r="M355" s="13" t="n">
        <f aca="false">IF(R355=0,0,I355/R355)</f>
        <v>0.00017405310290472</v>
      </c>
      <c r="N355" s="10" t="n">
        <v>0</v>
      </c>
      <c r="O355" s="11" t="n">
        <f aca="false">N355/1000</f>
        <v>0</v>
      </c>
      <c r="P355" s="10" t="n">
        <v>0</v>
      </c>
      <c r="Q355" s="12" t="n">
        <f aca="false">P355/1000</f>
        <v>0</v>
      </c>
      <c r="R355" s="10" t="n">
        <v>10473815</v>
      </c>
      <c r="S355" s="10" t="n">
        <v>18804</v>
      </c>
    </row>
    <row r="356" customFormat="false" ht="15" hidden="false" customHeight="false" outlineLevel="0" collapsed="false">
      <c r="A356" s="3" t="s">
        <v>95</v>
      </c>
      <c r="B356" s="2" t="s">
        <v>96</v>
      </c>
      <c r="C356" s="2" t="s">
        <v>1554</v>
      </c>
      <c r="D356" s="2" t="n">
        <v>2022</v>
      </c>
      <c r="E356" s="2" t="n">
        <v>8</v>
      </c>
      <c r="F356" s="2" t="n">
        <v>7</v>
      </c>
      <c r="G356" s="2" t="s">
        <v>147</v>
      </c>
      <c r="H356" s="3" t="s">
        <v>148</v>
      </c>
      <c r="I356" s="10" t="n">
        <v>1683</v>
      </c>
      <c r="J356" s="11" t="n">
        <f aca="false">I356/1000</f>
        <v>1.683</v>
      </c>
      <c r="K356" s="10" t="n">
        <v>0</v>
      </c>
      <c r="L356" s="12" t="n">
        <f aca="false">K356/1000</f>
        <v>0</v>
      </c>
      <c r="M356" s="13" t="n">
        <f aca="false">IF(R356=0,0,I356/R356)</f>
        <v>0.000160686435649283</v>
      </c>
      <c r="N356" s="10" t="n">
        <v>24808</v>
      </c>
      <c r="O356" s="11" t="n">
        <f aca="false">N356/1000</f>
        <v>24.808</v>
      </c>
      <c r="P356" s="10" t="n">
        <v>30</v>
      </c>
      <c r="Q356" s="12" t="n">
        <f aca="false">P356/1000</f>
        <v>0.03</v>
      </c>
      <c r="R356" s="10" t="n">
        <v>10473815</v>
      </c>
      <c r="S356" s="10" t="n">
        <v>18804</v>
      </c>
    </row>
    <row r="357" customFormat="false" ht="15" hidden="false" customHeight="false" outlineLevel="0" collapsed="false">
      <c r="A357" s="3" t="s">
        <v>95</v>
      </c>
      <c r="B357" s="2" t="s">
        <v>96</v>
      </c>
      <c r="C357" s="2" t="s">
        <v>1554</v>
      </c>
      <c r="D357" s="2" t="n">
        <v>2022</v>
      </c>
      <c r="E357" s="2" t="n">
        <v>8</v>
      </c>
      <c r="F357" s="2" t="n">
        <v>8</v>
      </c>
      <c r="G357" s="2" t="s">
        <v>142</v>
      </c>
      <c r="H357" s="3" t="s">
        <v>143</v>
      </c>
      <c r="I357" s="10" t="n">
        <v>681</v>
      </c>
      <c r="J357" s="11" t="n">
        <f aca="false">I357/1000</f>
        <v>0.681</v>
      </c>
      <c r="K357" s="10" t="n">
        <v>1</v>
      </c>
      <c r="L357" s="12" t="n">
        <f aca="false">K357/1000</f>
        <v>0.001</v>
      </c>
      <c r="M357" s="13" t="n">
        <f aca="false">IF(R357=0,0,I357/R357)</f>
        <v>6.50192885782306E-005</v>
      </c>
      <c r="N357" s="10" t="n">
        <v>219444</v>
      </c>
      <c r="O357" s="11" t="n">
        <f aca="false">N357/1000</f>
        <v>219.444</v>
      </c>
      <c r="P357" s="10" t="n">
        <v>840</v>
      </c>
      <c r="Q357" s="12" t="n">
        <f aca="false">P357/1000</f>
        <v>0.84</v>
      </c>
      <c r="R357" s="10" t="n">
        <v>10473815</v>
      </c>
      <c r="S357" s="10" t="n">
        <v>18804</v>
      </c>
    </row>
    <row r="358" customFormat="false" ht="15" hidden="false" customHeight="false" outlineLevel="0" collapsed="false">
      <c r="A358" s="3" t="s">
        <v>95</v>
      </c>
      <c r="B358" s="2" t="s">
        <v>96</v>
      </c>
      <c r="C358" s="2" t="s">
        <v>1554</v>
      </c>
      <c r="D358" s="2" t="n">
        <v>2022</v>
      </c>
      <c r="E358" s="2" t="n">
        <v>8</v>
      </c>
      <c r="F358" s="2" t="n">
        <v>9</v>
      </c>
      <c r="G358" s="2" t="s">
        <v>162</v>
      </c>
      <c r="H358" s="3" t="s">
        <v>163</v>
      </c>
      <c r="I358" s="10" t="n">
        <v>282</v>
      </c>
      <c r="J358" s="11" t="n">
        <f aca="false">I358/1000</f>
        <v>0.282</v>
      </c>
      <c r="K358" s="10" t="n">
        <v>2</v>
      </c>
      <c r="L358" s="12" t="n">
        <f aca="false">K358/1000</f>
        <v>0.002</v>
      </c>
      <c r="M358" s="13" t="n">
        <f aca="false">IF(R358=0,0,I358/R358)</f>
        <v>2.69242869002364E-005</v>
      </c>
      <c r="N358" s="10" t="n">
        <v>0</v>
      </c>
      <c r="O358" s="11" t="n">
        <f aca="false">N358/1000</f>
        <v>0</v>
      </c>
      <c r="P358" s="10" t="n">
        <v>0</v>
      </c>
      <c r="Q358" s="12" t="n">
        <f aca="false">P358/1000</f>
        <v>0</v>
      </c>
      <c r="R358" s="10" t="n">
        <v>10473815</v>
      </c>
      <c r="S358" s="10" t="n">
        <v>18804</v>
      </c>
    </row>
    <row r="359" customFormat="false" ht="15" hidden="false" customHeight="false" outlineLevel="0" collapsed="false">
      <c r="A359" s="3" t="s">
        <v>95</v>
      </c>
      <c r="B359" s="2" t="s">
        <v>96</v>
      </c>
      <c r="C359" s="2" t="s">
        <v>1554</v>
      </c>
      <c r="D359" s="2" t="n">
        <v>2022</v>
      </c>
      <c r="E359" s="2" t="n">
        <v>8</v>
      </c>
      <c r="F359" s="2" t="n">
        <v>10</v>
      </c>
      <c r="G359" s="2" t="s">
        <v>137</v>
      </c>
      <c r="H359" s="3" t="s">
        <v>138</v>
      </c>
      <c r="I359" s="10" t="n">
        <v>0</v>
      </c>
      <c r="J359" s="11" t="n">
        <f aca="false">I359/1000</f>
        <v>0</v>
      </c>
      <c r="K359" s="10" t="n">
        <v>0</v>
      </c>
      <c r="L359" s="12" t="n">
        <f aca="false">K359/1000</f>
        <v>0</v>
      </c>
      <c r="M359" s="13" t="n">
        <f aca="false">IF(R359=0,0,I359/R359)</f>
        <v>0</v>
      </c>
      <c r="N359" s="10" t="n">
        <v>40267</v>
      </c>
      <c r="O359" s="11" t="n">
        <f aca="false">N359/1000</f>
        <v>40.267</v>
      </c>
      <c r="P359" s="10" t="n">
        <v>119</v>
      </c>
      <c r="Q359" s="12" t="n">
        <f aca="false">P359/1000</f>
        <v>0.119</v>
      </c>
      <c r="R359" s="10" t="n">
        <v>10473815</v>
      </c>
      <c r="S359" s="10" t="n">
        <v>18804</v>
      </c>
    </row>
    <row r="360" customFormat="false" ht="15" hidden="false" customHeight="false" outlineLevel="0" collapsed="false">
      <c r="A360" s="3" t="s">
        <v>95</v>
      </c>
      <c r="B360" s="2" t="s">
        <v>96</v>
      </c>
      <c r="C360" s="2" t="s">
        <v>1554</v>
      </c>
      <c r="D360" s="2" t="n">
        <v>2022</v>
      </c>
      <c r="E360" s="2" t="n">
        <v>8</v>
      </c>
      <c r="F360" s="2" t="n">
        <v>11</v>
      </c>
      <c r="G360" s="2" t="s">
        <v>192</v>
      </c>
      <c r="H360" s="3" t="s">
        <v>193</v>
      </c>
      <c r="I360" s="10" t="n">
        <v>0</v>
      </c>
      <c r="J360" s="11" t="n">
        <f aca="false">I360/1000</f>
        <v>0</v>
      </c>
      <c r="K360" s="10" t="n">
        <v>0</v>
      </c>
      <c r="L360" s="12" t="n">
        <f aca="false">K360/1000</f>
        <v>0</v>
      </c>
      <c r="M360" s="13" t="n">
        <f aca="false">IF(R360=0,0,I360/R360)</f>
        <v>0</v>
      </c>
      <c r="N360" s="10" t="n">
        <v>282785</v>
      </c>
      <c r="O360" s="11" t="n">
        <f aca="false">N360/1000</f>
        <v>282.785</v>
      </c>
      <c r="P360" s="10" t="n">
        <v>1267</v>
      </c>
      <c r="Q360" s="12" t="n">
        <f aca="false">P360/1000</f>
        <v>1.267</v>
      </c>
      <c r="R360" s="10" t="n">
        <v>10473815</v>
      </c>
      <c r="S360" s="10" t="n">
        <v>18804</v>
      </c>
    </row>
    <row r="361" customFormat="false" ht="15" hidden="false" customHeight="false" outlineLevel="0" collapsed="false">
      <c r="A361" s="3" t="s">
        <v>95</v>
      </c>
      <c r="B361" s="2" t="s">
        <v>96</v>
      </c>
      <c r="C361" s="2" t="s">
        <v>1555</v>
      </c>
      <c r="D361" s="2" t="n">
        <v>2022</v>
      </c>
      <c r="E361" s="2" t="n">
        <v>9</v>
      </c>
      <c r="F361" s="2" t="n">
        <v>1</v>
      </c>
      <c r="G361" s="2" t="s">
        <v>97</v>
      </c>
      <c r="H361" s="3" t="s">
        <v>98</v>
      </c>
      <c r="I361" s="10" t="n">
        <v>6588252</v>
      </c>
      <c r="J361" s="11" t="n">
        <f aca="false">I361/1000</f>
        <v>6588.252</v>
      </c>
      <c r="K361" s="10" t="n">
        <v>8354</v>
      </c>
      <c r="L361" s="12" t="n">
        <f aca="false">K361/1000</f>
        <v>8.354</v>
      </c>
      <c r="M361" s="13" t="n">
        <f aca="false">IF(R361=0,0,I361/R361)</f>
        <v>0.49382772682657</v>
      </c>
      <c r="N361" s="10" t="n">
        <v>677046</v>
      </c>
      <c r="O361" s="11" t="n">
        <f aca="false">N361/1000</f>
        <v>677.046</v>
      </c>
      <c r="P361" s="10" t="n">
        <v>4387</v>
      </c>
      <c r="Q361" s="12" t="n">
        <f aca="false">P361/1000</f>
        <v>4.387</v>
      </c>
      <c r="R361" s="10" t="n">
        <v>13341195</v>
      </c>
      <c r="S361" s="10" t="n">
        <v>20037</v>
      </c>
    </row>
    <row r="362" customFormat="false" ht="15" hidden="false" customHeight="false" outlineLevel="0" collapsed="false">
      <c r="A362" s="3" t="s">
        <v>95</v>
      </c>
      <c r="B362" s="2" t="s">
        <v>96</v>
      </c>
      <c r="C362" s="2" t="s">
        <v>1555</v>
      </c>
      <c r="D362" s="2" t="n">
        <v>2022</v>
      </c>
      <c r="E362" s="2" t="n">
        <v>9</v>
      </c>
      <c r="F362" s="2" t="n">
        <v>2</v>
      </c>
      <c r="G362" s="2" t="s">
        <v>102</v>
      </c>
      <c r="H362" s="3" t="s">
        <v>103</v>
      </c>
      <c r="I362" s="10" t="n">
        <v>2490432</v>
      </c>
      <c r="J362" s="11" t="n">
        <f aca="false">I362/1000</f>
        <v>2490.432</v>
      </c>
      <c r="K362" s="10" t="n">
        <v>5822</v>
      </c>
      <c r="L362" s="12" t="n">
        <f aca="false">K362/1000</f>
        <v>5.822</v>
      </c>
      <c r="M362" s="13" t="n">
        <f aca="false">IF(R362=0,0,I362/R362)</f>
        <v>0.186672333325463</v>
      </c>
      <c r="N362" s="10" t="n">
        <v>61616</v>
      </c>
      <c r="O362" s="11" t="n">
        <f aca="false">N362/1000</f>
        <v>61.616</v>
      </c>
      <c r="P362" s="10" t="n">
        <v>1190</v>
      </c>
      <c r="Q362" s="12" t="n">
        <f aca="false">P362/1000</f>
        <v>1.19</v>
      </c>
      <c r="R362" s="10" t="n">
        <v>13341195</v>
      </c>
      <c r="S362" s="10" t="n">
        <v>20037</v>
      </c>
    </row>
    <row r="363" customFormat="false" ht="15" hidden="false" customHeight="false" outlineLevel="0" collapsed="false">
      <c r="A363" s="3" t="s">
        <v>95</v>
      </c>
      <c r="B363" s="2" t="s">
        <v>96</v>
      </c>
      <c r="C363" s="2" t="s">
        <v>1555</v>
      </c>
      <c r="D363" s="2" t="n">
        <v>2022</v>
      </c>
      <c r="E363" s="2" t="n">
        <v>9</v>
      </c>
      <c r="F363" s="2" t="n">
        <v>3</v>
      </c>
      <c r="G363" s="2" t="s">
        <v>247</v>
      </c>
      <c r="H363" s="3" t="s">
        <v>248</v>
      </c>
      <c r="I363" s="10" t="n">
        <v>2267000</v>
      </c>
      <c r="J363" s="11" t="n">
        <f aca="false">I363/1000</f>
        <v>2267</v>
      </c>
      <c r="K363" s="10" t="n">
        <v>900</v>
      </c>
      <c r="L363" s="12" t="n">
        <f aca="false">K363/1000</f>
        <v>0.9</v>
      </c>
      <c r="M363" s="13" t="n">
        <f aca="false">IF(R363=0,0,I363/R363)</f>
        <v>0.169924808085033</v>
      </c>
      <c r="N363" s="10" t="n">
        <v>0</v>
      </c>
      <c r="O363" s="11" t="n">
        <f aca="false">N363/1000</f>
        <v>0</v>
      </c>
      <c r="P363" s="10" t="n">
        <v>0</v>
      </c>
      <c r="Q363" s="12" t="n">
        <f aca="false">P363/1000</f>
        <v>0</v>
      </c>
      <c r="R363" s="10" t="n">
        <v>13341195</v>
      </c>
      <c r="S363" s="10" t="n">
        <v>20037</v>
      </c>
    </row>
    <row r="364" customFormat="false" ht="15" hidden="false" customHeight="false" outlineLevel="0" collapsed="false">
      <c r="A364" s="3" t="s">
        <v>95</v>
      </c>
      <c r="B364" s="2" t="s">
        <v>96</v>
      </c>
      <c r="C364" s="2" t="s">
        <v>1555</v>
      </c>
      <c r="D364" s="2" t="n">
        <v>2022</v>
      </c>
      <c r="E364" s="2" t="n">
        <v>9</v>
      </c>
      <c r="F364" s="2" t="n">
        <v>4</v>
      </c>
      <c r="G364" s="2" t="s">
        <v>107</v>
      </c>
      <c r="H364" s="3" t="s">
        <v>108</v>
      </c>
      <c r="I364" s="10" t="n">
        <v>1830917</v>
      </c>
      <c r="J364" s="11" t="n">
        <f aca="false">I364/1000</f>
        <v>1830.917</v>
      </c>
      <c r="K364" s="10" t="n">
        <v>4452</v>
      </c>
      <c r="L364" s="12" t="n">
        <f aca="false">K364/1000</f>
        <v>4.452</v>
      </c>
      <c r="M364" s="13" t="n">
        <f aca="false">IF(R364=0,0,I364/R364)</f>
        <v>0.13723785612908</v>
      </c>
      <c r="N364" s="10" t="n">
        <v>883845</v>
      </c>
      <c r="O364" s="11" t="n">
        <f aca="false">N364/1000</f>
        <v>883.845</v>
      </c>
      <c r="P364" s="10" t="n">
        <v>2491</v>
      </c>
      <c r="Q364" s="12" t="n">
        <f aca="false">P364/1000</f>
        <v>2.491</v>
      </c>
      <c r="R364" s="10" t="n">
        <v>13341195</v>
      </c>
      <c r="S364" s="10" t="n">
        <v>20037</v>
      </c>
    </row>
    <row r="365" customFormat="false" ht="15" hidden="false" customHeight="false" outlineLevel="0" collapsed="false">
      <c r="A365" s="3" t="s">
        <v>95</v>
      </c>
      <c r="B365" s="2" t="s">
        <v>96</v>
      </c>
      <c r="C365" s="2" t="s">
        <v>1555</v>
      </c>
      <c r="D365" s="2" t="n">
        <v>2022</v>
      </c>
      <c r="E365" s="2" t="n">
        <v>9</v>
      </c>
      <c r="F365" s="2" t="n">
        <v>5</v>
      </c>
      <c r="G365" s="2" t="s">
        <v>147</v>
      </c>
      <c r="H365" s="3" t="s">
        <v>148</v>
      </c>
      <c r="I365" s="10" t="n">
        <v>160457</v>
      </c>
      <c r="J365" s="11" t="n">
        <f aca="false">I365/1000</f>
        <v>160.457</v>
      </c>
      <c r="K365" s="10" t="n">
        <v>508</v>
      </c>
      <c r="L365" s="12" t="n">
        <f aca="false">K365/1000</f>
        <v>0.508</v>
      </c>
      <c r="M365" s="13" t="n">
        <f aca="false">IF(R365=0,0,I365/R365)</f>
        <v>0.0120271834719454</v>
      </c>
      <c r="N365" s="10" t="n">
        <v>255216</v>
      </c>
      <c r="O365" s="11" t="n">
        <f aca="false">N365/1000</f>
        <v>255.216</v>
      </c>
      <c r="P365" s="10" t="n">
        <v>724</v>
      </c>
      <c r="Q365" s="12" t="n">
        <f aca="false">P365/1000</f>
        <v>0.724</v>
      </c>
      <c r="R365" s="10" t="n">
        <v>13341195</v>
      </c>
      <c r="S365" s="10" t="n">
        <v>20037</v>
      </c>
    </row>
    <row r="366" customFormat="false" ht="15" hidden="false" customHeight="false" outlineLevel="0" collapsed="false">
      <c r="A366" s="3" t="s">
        <v>95</v>
      </c>
      <c r="B366" s="2" t="s">
        <v>96</v>
      </c>
      <c r="C366" s="2" t="s">
        <v>1555</v>
      </c>
      <c r="D366" s="2" t="n">
        <v>2022</v>
      </c>
      <c r="E366" s="2" t="n">
        <v>9</v>
      </c>
      <c r="F366" s="2" t="n">
        <v>6</v>
      </c>
      <c r="G366" s="2" t="s">
        <v>152</v>
      </c>
      <c r="H366" s="3" t="s">
        <v>153</v>
      </c>
      <c r="I366" s="10" t="n">
        <v>2218</v>
      </c>
      <c r="J366" s="11" t="n">
        <f aca="false">I366/1000</f>
        <v>2.218</v>
      </c>
      <c r="K366" s="10" t="n">
        <v>0</v>
      </c>
      <c r="L366" s="12" t="n">
        <f aca="false">K366/1000</f>
        <v>0</v>
      </c>
      <c r="M366" s="13" t="n">
        <f aca="false">IF(R366=0,0,I366/R366)</f>
        <v>0.000166251973680019</v>
      </c>
      <c r="N366" s="10" t="n">
        <v>0</v>
      </c>
      <c r="O366" s="11" t="n">
        <f aca="false">N366/1000</f>
        <v>0</v>
      </c>
      <c r="P366" s="10" t="n">
        <v>0</v>
      </c>
      <c r="Q366" s="12" t="n">
        <f aca="false">P366/1000</f>
        <v>0</v>
      </c>
      <c r="R366" s="10" t="n">
        <v>13341195</v>
      </c>
      <c r="S366" s="10" t="n">
        <v>20037</v>
      </c>
    </row>
    <row r="367" customFormat="false" ht="15" hidden="false" customHeight="false" outlineLevel="0" collapsed="false">
      <c r="A367" s="3" t="s">
        <v>95</v>
      </c>
      <c r="B367" s="2" t="s">
        <v>96</v>
      </c>
      <c r="C367" s="2" t="s">
        <v>1555</v>
      </c>
      <c r="D367" s="2" t="n">
        <v>2022</v>
      </c>
      <c r="E367" s="2" t="n">
        <v>9</v>
      </c>
      <c r="F367" s="2" t="n">
        <v>7</v>
      </c>
      <c r="G367" s="2" t="s">
        <v>252</v>
      </c>
      <c r="H367" s="3" t="s">
        <v>253</v>
      </c>
      <c r="I367" s="10" t="n">
        <v>1919</v>
      </c>
      <c r="J367" s="11" t="n">
        <f aca="false">I367/1000</f>
        <v>1.919</v>
      </c>
      <c r="K367" s="10" t="n">
        <v>1</v>
      </c>
      <c r="L367" s="12" t="n">
        <f aca="false">K367/1000</f>
        <v>0.001</v>
      </c>
      <c r="M367" s="13" t="n">
        <f aca="false">IF(R367=0,0,I367/R367)</f>
        <v>0.000143840188229015</v>
      </c>
      <c r="N367" s="10" t="n">
        <v>0</v>
      </c>
      <c r="O367" s="11" t="n">
        <f aca="false">N367/1000</f>
        <v>0</v>
      </c>
      <c r="P367" s="10" t="n">
        <v>0</v>
      </c>
      <c r="Q367" s="12" t="n">
        <f aca="false">P367/1000</f>
        <v>0</v>
      </c>
      <c r="R367" s="10" t="n">
        <v>13341195</v>
      </c>
      <c r="S367" s="10" t="n">
        <v>20037</v>
      </c>
    </row>
    <row r="368" customFormat="false" ht="15" hidden="false" customHeight="false" outlineLevel="0" collapsed="false">
      <c r="A368" s="3" t="s">
        <v>95</v>
      </c>
      <c r="B368" s="2" t="s">
        <v>96</v>
      </c>
      <c r="C368" s="2" t="s">
        <v>1555</v>
      </c>
      <c r="D368" s="2" t="n">
        <v>2022</v>
      </c>
      <c r="E368" s="2" t="n">
        <v>9</v>
      </c>
      <c r="F368" s="2" t="n">
        <v>8</v>
      </c>
      <c r="G368" s="2" t="s">
        <v>142</v>
      </c>
      <c r="H368" s="3" t="s">
        <v>143</v>
      </c>
      <c r="I368" s="10" t="n">
        <v>0</v>
      </c>
      <c r="J368" s="11" t="n">
        <f aca="false">I368/1000</f>
        <v>0</v>
      </c>
      <c r="K368" s="10" t="n">
        <v>0</v>
      </c>
      <c r="L368" s="12" t="n">
        <f aca="false">K368/1000</f>
        <v>0</v>
      </c>
      <c r="M368" s="13" t="n">
        <f aca="false">IF(R368=0,0,I368/R368)</f>
        <v>0</v>
      </c>
      <c r="N368" s="10" t="n">
        <v>226112</v>
      </c>
      <c r="O368" s="11" t="n">
        <f aca="false">N368/1000</f>
        <v>226.112</v>
      </c>
      <c r="P368" s="10" t="n">
        <v>1582</v>
      </c>
      <c r="Q368" s="12" t="n">
        <f aca="false">P368/1000</f>
        <v>1.582</v>
      </c>
      <c r="R368" s="10" t="n">
        <v>13341195</v>
      </c>
      <c r="S368" s="10" t="n">
        <v>20037</v>
      </c>
    </row>
    <row r="369" customFormat="false" ht="15" hidden="false" customHeight="false" outlineLevel="0" collapsed="false">
      <c r="A369" s="3" t="s">
        <v>95</v>
      </c>
      <c r="B369" s="2" t="s">
        <v>96</v>
      </c>
      <c r="C369" s="2" t="s">
        <v>1555</v>
      </c>
      <c r="D369" s="2" t="n">
        <v>2022</v>
      </c>
      <c r="E369" s="2" t="n">
        <v>9</v>
      </c>
      <c r="F369" s="2" t="n">
        <v>9</v>
      </c>
      <c r="G369" s="2" t="s">
        <v>162</v>
      </c>
      <c r="H369" s="3" t="s">
        <v>163</v>
      </c>
      <c r="I369" s="10" t="n">
        <v>0</v>
      </c>
      <c r="J369" s="11" t="n">
        <f aca="false">I369/1000</f>
        <v>0</v>
      </c>
      <c r="K369" s="10" t="n">
        <v>0</v>
      </c>
      <c r="L369" s="12" t="n">
        <f aca="false">K369/1000</f>
        <v>0</v>
      </c>
      <c r="M369" s="13" t="n">
        <f aca="false">IF(R369=0,0,I369/R369)</f>
        <v>0</v>
      </c>
      <c r="N369" s="10" t="n">
        <v>83262</v>
      </c>
      <c r="O369" s="11" t="n">
        <f aca="false">N369/1000</f>
        <v>83.262</v>
      </c>
      <c r="P369" s="10" t="n">
        <v>304</v>
      </c>
      <c r="Q369" s="12" t="n">
        <f aca="false">P369/1000</f>
        <v>0.304</v>
      </c>
      <c r="R369" s="10" t="n">
        <v>13341195</v>
      </c>
      <c r="S369" s="10" t="n">
        <v>20037</v>
      </c>
    </row>
    <row r="370" customFormat="false" ht="15" hidden="false" customHeight="false" outlineLevel="0" collapsed="false">
      <c r="A370" s="3" t="s">
        <v>95</v>
      </c>
      <c r="B370" s="2" t="s">
        <v>96</v>
      </c>
      <c r="C370" s="2" t="s">
        <v>1555</v>
      </c>
      <c r="D370" s="2" t="n">
        <v>2022</v>
      </c>
      <c r="E370" s="2" t="n">
        <v>9</v>
      </c>
      <c r="F370" s="2" t="n">
        <v>10</v>
      </c>
      <c r="G370" s="2" t="s">
        <v>325</v>
      </c>
      <c r="H370" s="3" t="s">
        <v>326</v>
      </c>
      <c r="I370" s="10" t="n">
        <v>0</v>
      </c>
      <c r="J370" s="11" t="n">
        <f aca="false">I370/1000</f>
        <v>0</v>
      </c>
      <c r="K370" s="10" t="n">
        <v>0</v>
      </c>
      <c r="L370" s="12" t="n">
        <f aca="false">K370/1000</f>
        <v>0</v>
      </c>
      <c r="M370" s="13" t="n">
        <f aca="false">IF(R370=0,0,I370/R370)</f>
        <v>0</v>
      </c>
      <c r="N370" s="10" t="n">
        <v>22723</v>
      </c>
      <c r="O370" s="11" t="n">
        <f aca="false">N370/1000</f>
        <v>22.723</v>
      </c>
      <c r="P370" s="10" t="n">
        <v>2</v>
      </c>
      <c r="Q370" s="12" t="n">
        <f aca="false">P370/1000</f>
        <v>0.002</v>
      </c>
      <c r="R370" s="10" t="n">
        <v>13341195</v>
      </c>
      <c r="S370" s="10" t="n">
        <v>20037</v>
      </c>
    </row>
    <row r="371" customFormat="false" ht="15" hidden="false" customHeight="false" outlineLevel="0" collapsed="false">
      <c r="A371" s="3" t="s">
        <v>95</v>
      </c>
      <c r="B371" s="2" t="s">
        <v>96</v>
      </c>
      <c r="C371" s="2" t="s">
        <v>1555</v>
      </c>
      <c r="D371" s="2" t="n">
        <v>2022</v>
      </c>
      <c r="E371" s="2" t="n">
        <v>9</v>
      </c>
      <c r="F371" s="2" t="n">
        <v>11</v>
      </c>
      <c r="G371" s="2" t="s">
        <v>132</v>
      </c>
      <c r="H371" s="3" t="s">
        <v>133</v>
      </c>
      <c r="I371" s="10" t="n">
        <v>0</v>
      </c>
      <c r="J371" s="11" t="n">
        <f aca="false">I371/1000</f>
        <v>0</v>
      </c>
      <c r="K371" s="10" t="n">
        <v>0</v>
      </c>
      <c r="L371" s="12" t="n">
        <f aca="false">K371/1000</f>
        <v>0</v>
      </c>
      <c r="M371" s="13" t="n">
        <f aca="false">IF(R371=0,0,I371/R371)</f>
        <v>0</v>
      </c>
      <c r="N371" s="10" t="n">
        <v>71982</v>
      </c>
      <c r="O371" s="11" t="n">
        <f aca="false">N371/1000</f>
        <v>71.982</v>
      </c>
      <c r="P371" s="10" t="n">
        <v>168</v>
      </c>
      <c r="Q371" s="12" t="n">
        <f aca="false">P371/1000</f>
        <v>0.168</v>
      </c>
      <c r="R371" s="10" t="n">
        <v>13341195</v>
      </c>
      <c r="S371" s="10" t="n">
        <v>20037</v>
      </c>
    </row>
    <row r="372" customFormat="false" ht="15" hidden="false" customHeight="false" outlineLevel="0" collapsed="false">
      <c r="A372" s="3" t="s">
        <v>95</v>
      </c>
      <c r="B372" s="2" t="s">
        <v>96</v>
      </c>
      <c r="C372" s="2" t="s">
        <v>1556</v>
      </c>
      <c r="D372" s="2" t="n">
        <v>2022</v>
      </c>
      <c r="E372" s="2" t="n">
        <v>10</v>
      </c>
      <c r="F372" s="2" t="n">
        <v>1</v>
      </c>
      <c r="G372" s="2" t="s">
        <v>97</v>
      </c>
      <c r="H372" s="3" t="s">
        <v>98</v>
      </c>
      <c r="I372" s="10" t="n">
        <v>5629529</v>
      </c>
      <c r="J372" s="11" t="n">
        <f aca="false">I372/1000</f>
        <v>5629.529</v>
      </c>
      <c r="K372" s="10" t="n">
        <v>7626</v>
      </c>
      <c r="L372" s="12" t="n">
        <f aca="false">K372/1000</f>
        <v>7.626</v>
      </c>
      <c r="M372" s="13" t="n">
        <f aca="false">IF(R372=0,0,I372/R372)</f>
        <v>0.577397953296598</v>
      </c>
      <c r="N372" s="10" t="n">
        <v>203272</v>
      </c>
      <c r="O372" s="11" t="n">
        <f aca="false">N372/1000</f>
        <v>203.272</v>
      </c>
      <c r="P372" s="10" t="n">
        <v>3244</v>
      </c>
      <c r="Q372" s="12" t="n">
        <f aca="false">P372/1000</f>
        <v>3.244</v>
      </c>
      <c r="R372" s="10" t="n">
        <v>9749825</v>
      </c>
      <c r="S372" s="10" t="n">
        <v>18289</v>
      </c>
    </row>
    <row r="373" customFormat="false" ht="15" hidden="false" customHeight="false" outlineLevel="0" collapsed="false">
      <c r="A373" s="3" t="s">
        <v>95</v>
      </c>
      <c r="B373" s="2" t="s">
        <v>96</v>
      </c>
      <c r="C373" s="2" t="s">
        <v>1556</v>
      </c>
      <c r="D373" s="2" t="n">
        <v>2022</v>
      </c>
      <c r="E373" s="2" t="n">
        <v>10</v>
      </c>
      <c r="F373" s="2" t="n">
        <v>2</v>
      </c>
      <c r="G373" s="2" t="s">
        <v>102</v>
      </c>
      <c r="H373" s="3" t="s">
        <v>103</v>
      </c>
      <c r="I373" s="10" t="n">
        <v>1942622</v>
      </c>
      <c r="J373" s="11" t="n">
        <f aca="false">I373/1000</f>
        <v>1942.622</v>
      </c>
      <c r="K373" s="10" t="n">
        <v>5733</v>
      </c>
      <c r="L373" s="12" t="n">
        <f aca="false">K373/1000</f>
        <v>5.733</v>
      </c>
      <c r="M373" s="13" t="n">
        <f aca="false">IF(R373=0,0,I373/R373)</f>
        <v>0.199246858276943</v>
      </c>
      <c r="N373" s="10" t="n">
        <v>87006</v>
      </c>
      <c r="O373" s="11" t="n">
        <f aca="false">N373/1000</f>
        <v>87.006</v>
      </c>
      <c r="P373" s="10" t="n">
        <v>1433</v>
      </c>
      <c r="Q373" s="12" t="n">
        <f aca="false">P373/1000</f>
        <v>1.433</v>
      </c>
      <c r="R373" s="10" t="n">
        <v>9749825</v>
      </c>
      <c r="S373" s="10" t="n">
        <v>18289</v>
      </c>
    </row>
    <row r="374" customFormat="false" ht="15" hidden="false" customHeight="false" outlineLevel="0" collapsed="false">
      <c r="A374" s="3" t="s">
        <v>95</v>
      </c>
      <c r="B374" s="2" t="s">
        <v>96</v>
      </c>
      <c r="C374" s="2" t="s">
        <v>1556</v>
      </c>
      <c r="D374" s="2" t="n">
        <v>2022</v>
      </c>
      <c r="E374" s="2" t="n">
        <v>10</v>
      </c>
      <c r="F374" s="2" t="n">
        <v>3</v>
      </c>
      <c r="G374" s="2" t="s">
        <v>107</v>
      </c>
      <c r="H374" s="3" t="s">
        <v>108</v>
      </c>
      <c r="I374" s="10" t="n">
        <v>1731081</v>
      </c>
      <c r="J374" s="11" t="n">
        <f aca="false">I374/1000</f>
        <v>1731.081</v>
      </c>
      <c r="K374" s="10" t="n">
        <v>4367</v>
      </c>
      <c r="L374" s="12" t="n">
        <f aca="false">K374/1000</f>
        <v>4.367</v>
      </c>
      <c r="M374" s="13" t="n">
        <f aca="false">IF(R374=0,0,I374/R374)</f>
        <v>0.177549956024852</v>
      </c>
      <c r="N374" s="10" t="n">
        <v>828666</v>
      </c>
      <c r="O374" s="11" t="n">
        <f aca="false">N374/1000</f>
        <v>828.666</v>
      </c>
      <c r="P374" s="10" t="n">
        <v>1890</v>
      </c>
      <c r="Q374" s="12" t="n">
        <f aca="false">P374/1000</f>
        <v>1.89</v>
      </c>
      <c r="R374" s="10" t="n">
        <v>9749825</v>
      </c>
      <c r="S374" s="10" t="n">
        <v>18289</v>
      </c>
    </row>
    <row r="375" customFormat="false" ht="15" hidden="false" customHeight="false" outlineLevel="0" collapsed="false">
      <c r="A375" s="3" t="s">
        <v>95</v>
      </c>
      <c r="B375" s="2" t="s">
        <v>96</v>
      </c>
      <c r="C375" s="2" t="s">
        <v>1556</v>
      </c>
      <c r="D375" s="2" t="n">
        <v>2022</v>
      </c>
      <c r="E375" s="2" t="n">
        <v>10</v>
      </c>
      <c r="F375" s="2" t="n">
        <v>4</v>
      </c>
      <c r="G375" s="2" t="s">
        <v>247</v>
      </c>
      <c r="H375" s="3" t="s">
        <v>248</v>
      </c>
      <c r="I375" s="10" t="n">
        <v>187000</v>
      </c>
      <c r="J375" s="11" t="n">
        <f aca="false">I375/1000</f>
        <v>187</v>
      </c>
      <c r="K375" s="10" t="n">
        <v>150</v>
      </c>
      <c r="L375" s="12" t="n">
        <f aca="false">K375/1000</f>
        <v>0.15</v>
      </c>
      <c r="M375" s="13" t="n">
        <f aca="false">IF(R375=0,0,I375/R375)</f>
        <v>0.0191798314328719</v>
      </c>
      <c r="N375" s="10" t="n">
        <v>0</v>
      </c>
      <c r="O375" s="11" t="n">
        <f aca="false">N375/1000</f>
        <v>0</v>
      </c>
      <c r="P375" s="10" t="n">
        <v>0</v>
      </c>
      <c r="Q375" s="12" t="n">
        <f aca="false">P375/1000</f>
        <v>0</v>
      </c>
      <c r="R375" s="10" t="n">
        <v>9749825</v>
      </c>
      <c r="S375" s="10" t="n">
        <v>18289</v>
      </c>
    </row>
    <row r="376" customFormat="false" ht="15" hidden="false" customHeight="false" outlineLevel="0" collapsed="false">
      <c r="A376" s="3" t="s">
        <v>95</v>
      </c>
      <c r="B376" s="2" t="s">
        <v>96</v>
      </c>
      <c r="C376" s="2" t="s">
        <v>1556</v>
      </c>
      <c r="D376" s="2" t="n">
        <v>2022</v>
      </c>
      <c r="E376" s="2" t="n">
        <v>10</v>
      </c>
      <c r="F376" s="2" t="n">
        <v>5</v>
      </c>
      <c r="G376" s="2" t="s">
        <v>205</v>
      </c>
      <c r="H376" s="3" t="s">
        <v>206</v>
      </c>
      <c r="I376" s="10" t="n">
        <v>162476</v>
      </c>
      <c r="J376" s="11" t="n">
        <f aca="false">I376/1000</f>
        <v>162.476</v>
      </c>
      <c r="K376" s="10" t="n">
        <v>302</v>
      </c>
      <c r="L376" s="12" t="n">
        <f aca="false">K376/1000</f>
        <v>0.302</v>
      </c>
      <c r="M376" s="13" t="n">
        <f aca="false">IF(R376=0,0,I376/R376)</f>
        <v>0.0166645042346914</v>
      </c>
      <c r="N376" s="10" t="n">
        <v>0</v>
      </c>
      <c r="O376" s="11" t="n">
        <f aca="false">N376/1000</f>
        <v>0</v>
      </c>
      <c r="P376" s="10" t="n">
        <v>0</v>
      </c>
      <c r="Q376" s="12" t="n">
        <f aca="false">P376/1000</f>
        <v>0</v>
      </c>
      <c r="R376" s="10" t="n">
        <v>9749825</v>
      </c>
      <c r="S376" s="10" t="n">
        <v>18289</v>
      </c>
    </row>
    <row r="377" customFormat="false" ht="15" hidden="false" customHeight="false" outlineLevel="0" collapsed="false">
      <c r="A377" s="3" t="s">
        <v>95</v>
      </c>
      <c r="B377" s="2" t="s">
        <v>96</v>
      </c>
      <c r="C377" s="2" t="s">
        <v>1556</v>
      </c>
      <c r="D377" s="2" t="n">
        <v>2022</v>
      </c>
      <c r="E377" s="2" t="n">
        <v>10</v>
      </c>
      <c r="F377" s="2" t="n">
        <v>6</v>
      </c>
      <c r="G377" s="2" t="s">
        <v>112</v>
      </c>
      <c r="H377" s="3" t="s">
        <v>113</v>
      </c>
      <c r="I377" s="10" t="n">
        <v>94718</v>
      </c>
      <c r="J377" s="11" t="n">
        <f aca="false">I377/1000</f>
        <v>94.718</v>
      </c>
      <c r="K377" s="10" t="n">
        <v>111</v>
      </c>
      <c r="L377" s="12" t="n">
        <f aca="false">K377/1000</f>
        <v>0.111</v>
      </c>
      <c r="M377" s="13" t="n">
        <f aca="false">IF(R377=0,0,I377/R377)</f>
        <v>0.00971484103560833</v>
      </c>
      <c r="N377" s="10" t="n">
        <v>0</v>
      </c>
      <c r="O377" s="11" t="n">
        <f aca="false">N377/1000</f>
        <v>0</v>
      </c>
      <c r="P377" s="10" t="n">
        <v>0</v>
      </c>
      <c r="Q377" s="12" t="n">
        <f aca="false">P377/1000</f>
        <v>0</v>
      </c>
      <c r="R377" s="10" t="n">
        <v>9749825</v>
      </c>
      <c r="S377" s="10" t="n">
        <v>18289</v>
      </c>
    </row>
    <row r="378" customFormat="false" ht="15" hidden="false" customHeight="false" outlineLevel="0" collapsed="false">
      <c r="A378" s="3" t="s">
        <v>95</v>
      </c>
      <c r="B378" s="2" t="s">
        <v>96</v>
      </c>
      <c r="C378" s="2" t="s">
        <v>1556</v>
      </c>
      <c r="D378" s="2" t="n">
        <v>2022</v>
      </c>
      <c r="E378" s="2" t="n">
        <v>10</v>
      </c>
      <c r="F378" s="2" t="n">
        <v>7</v>
      </c>
      <c r="G378" s="2" t="s">
        <v>152</v>
      </c>
      <c r="H378" s="3" t="s">
        <v>153</v>
      </c>
      <c r="I378" s="10" t="n">
        <v>2084</v>
      </c>
      <c r="J378" s="11" t="n">
        <f aca="false">I378/1000</f>
        <v>2.084</v>
      </c>
      <c r="K378" s="10" t="n">
        <v>0</v>
      </c>
      <c r="L378" s="12" t="n">
        <f aca="false">K378/1000</f>
        <v>0</v>
      </c>
      <c r="M378" s="13" t="n">
        <f aca="false">IF(R378=0,0,I378/R378)</f>
        <v>0.000213747426235856</v>
      </c>
      <c r="N378" s="10" t="n">
        <v>0</v>
      </c>
      <c r="O378" s="11" t="n">
        <f aca="false">N378/1000</f>
        <v>0</v>
      </c>
      <c r="P378" s="10" t="n">
        <v>0</v>
      </c>
      <c r="Q378" s="12" t="n">
        <f aca="false">P378/1000</f>
        <v>0</v>
      </c>
      <c r="R378" s="10" t="n">
        <v>9749825</v>
      </c>
      <c r="S378" s="10" t="n">
        <v>18289</v>
      </c>
    </row>
    <row r="379" customFormat="false" ht="15" hidden="false" customHeight="false" outlineLevel="0" collapsed="false">
      <c r="A379" s="3" t="s">
        <v>95</v>
      </c>
      <c r="B379" s="2" t="s">
        <v>96</v>
      </c>
      <c r="C379" s="2" t="s">
        <v>1556</v>
      </c>
      <c r="D379" s="2" t="n">
        <v>2022</v>
      </c>
      <c r="E379" s="2" t="n">
        <v>10</v>
      </c>
      <c r="F379" s="2" t="n">
        <v>8</v>
      </c>
      <c r="G379" s="2" t="s">
        <v>162</v>
      </c>
      <c r="H379" s="3" t="s">
        <v>163</v>
      </c>
      <c r="I379" s="10" t="n">
        <v>315</v>
      </c>
      <c r="J379" s="11" t="n">
        <f aca="false">I379/1000</f>
        <v>0.315</v>
      </c>
      <c r="K379" s="10" t="n">
        <v>0</v>
      </c>
      <c r="L379" s="12" t="n">
        <f aca="false">K379/1000</f>
        <v>0</v>
      </c>
      <c r="M379" s="13" t="n">
        <f aca="false">IF(R379=0,0,I379/R379)</f>
        <v>3.23082721997574E-005</v>
      </c>
      <c r="N379" s="10" t="n">
        <v>0</v>
      </c>
      <c r="O379" s="11" t="n">
        <f aca="false">N379/1000</f>
        <v>0</v>
      </c>
      <c r="P379" s="10" t="n">
        <v>0</v>
      </c>
      <c r="Q379" s="12" t="n">
        <f aca="false">P379/1000</f>
        <v>0</v>
      </c>
      <c r="R379" s="10" t="n">
        <v>9749825</v>
      </c>
      <c r="S379" s="10" t="n">
        <v>18289</v>
      </c>
    </row>
    <row r="380" customFormat="false" ht="15" hidden="false" customHeight="false" outlineLevel="0" collapsed="false">
      <c r="A380" s="3" t="s">
        <v>95</v>
      </c>
      <c r="B380" s="2" t="s">
        <v>96</v>
      </c>
      <c r="C380" s="2" t="s">
        <v>1556</v>
      </c>
      <c r="D380" s="2" t="n">
        <v>2022</v>
      </c>
      <c r="E380" s="2" t="n">
        <v>10</v>
      </c>
      <c r="F380" s="2" t="n">
        <v>9</v>
      </c>
      <c r="G380" s="2" t="s">
        <v>142</v>
      </c>
      <c r="H380" s="3" t="s">
        <v>143</v>
      </c>
      <c r="I380" s="10" t="n">
        <v>0</v>
      </c>
      <c r="J380" s="11" t="n">
        <f aca="false">I380/1000</f>
        <v>0</v>
      </c>
      <c r="K380" s="10" t="n">
        <v>0</v>
      </c>
      <c r="L380" s="12" t="n">
        <f aca="false">K380/1000</f>
        <v>0</v>
      </c>
      <c r="M380" s="13" t="n">
        <f aca="false">IF(R380=0,0,I380/R380)</f>
        <v>0</v>
      </c>
      <c r="N380" s="10" t="n">
        <v>141744</v>
      </c>
      <c r="O380" s="11" t="n">
        <f aca="false">N380/1000</f>
        <v>141.744</v>
      </c>
      <c r="P380" s="10" t="n">
        <v>740</v>
      </c>
      <c r="Q380" s="12" t="n">
        <f aca="false">P380/1000</f>
        <v>0.74</v>
      </c>
      <c r="R380" s="10" t="n">
        <v>9749825</v>
      </c>
      <c r="S380" s="10" t="n">
        <v>18289</v>
      </c>
    </row>
    <row r="381" customFormat="false" ht="15" hidden="false" customHeight="false" outlineLevel="0" collapsed="false">
      <c r="A381" s="3" t="s">
        <v>95</v>
      </c>
      <c r="B381" s="2" t="s">
        <v>96</v>
      </c>
      <c r="C381" s="2" t="s">
        <v>1556</v>
      </c>
      <c r="D381" s="2" t="n">
        <v>2022</v>
      </c>
      <c r="E381" s="2" t="n">
        <v>10</v>
      </c>
      <c r="F381" s="2" t="n">
        <v>10</v>
      </c>
      <c r="G381" s="2" t="s">
        <v>192</v>
      </c>
      <c r="H381" s="3" t="s">
        <v>193</v>
      </c>
      <c r="I381" s="10" t="n">
        <v>0</v>
      </c>
      <c r="J381" s="11" t="n">
        <f aca="false">I381/1000</f>
        <v>0</v>
      </c>
      <c r="K381" s="10" t="n">
        <v>0</v>
      </c>
      <c r="L381" s="12" t="n">
        <f aca="false">K381/1000</f>
        <v>0</v>
      </c>
      <c r="M381" s="13" t="n">
        <f aca="false">IF(R381=0,0,I381/R381)</f>
        <v>0</v>
      </c>
      <c r="N381" s="10" t="n">
        <v>271540</v>
      </c>
      <c r="O381" s="11" t="n">
        <f aca="false">N381/1000</f>
        <v>271.54</v>
      </c>
      <c r="P381" s="10" t="n">
        <v>1279</v>
      </c>
      <c r="Q381" s="12" t="n">
        <f aca="false">P381/1000</f>
        <v>1.279</v>
      </c>
      <c r="R381" s="10" t="n">
        <v>9749825</v>
      </c>
      <c r="S381" s="10" t="n">
        <v>18289</v>
      </c>
    </row>
    <row r="382" customFormat="false" ht="15" hidden="false" customHeight="false" outlineLevel="0" collapsed="false">
      <c r="A382" s="3" t="s">
        <v>95</v>
      </c>
      <c r="B382" s="2" t="s">
        <v>96</v>
      </c>
      <c r="C382" s="2" t="s">
        <v>1556</v>
      </c>
      <c r="D382" s="2" t="n">
        <v>2022</v>
      </c>
      <c r="E382" s="2" t="n">
        <v>10</v>
      </c>
      <c r="F382" s="2" t="n">
        <v>11</v>
      </c>
      <c r="G382" s="2" t="s">
        <v>132</v>
      </c>
      <c r="H382" s="3" t="s">
        <v>133</v>
      </c>
      <c r="I382" s="10" t="n">
        <v>0</v>
      </c>
      <c r="J382" s="11" t="n">
        <f aca="false">I382/1000</f>
        <v>0</v>
      </c>
      <c r="K382" s="10" t="n">
        <v>0</v>
      </c>
      <c r="L382" s="12" t="n">
        <f aca="false">K382/1000</f>
        <v>0</v>
      </c>
      <c r="M382" s="13" t="n">
        <f aca="false">IF(R382=0,0,I382/R382)</f>
        <v>0</v>
      </c>
      <c r="N382" s="10" t="n">
        <v>38700</v>
      </c>
      <c r="O382" s="11" t="n">
        <f aca="false">N382/1000</f>
        <v>38.7</v>
      </c>
      <c r="P382" s="10" t="n">
        <v>94</v>
      </c>
      <c r="Q382" s="12" t="n">
        <f aca="false">P382/1000</f>
        <v>0.094</v>
      </c>
      <c r="R382" s="10" t="n">
        <v>9749825</v>
      </c>
      <c r="S382" s="10" t="n">
        <v>18289</v>
      </c>
    </row>
    <row r="383" customFormat="false" ht="15" hidden="false" customHeight="false" outlineLevel="0" collapsed="false">
      <c r="A383" s="3" t="s">
        <v>95</v>
      </c>
      <c r="B383" s="2" t="s">
        <v>96</v>
      </c>
      <c r="C383" s="2" t="s">
        <v>1556</v>
      </c>
      <c r="D383" s="2" t="n">
        <v>2022</v>
      </c>
      <c r="E383" s="2" t="n">
        <v>10</v>
      </c>
      <c r="F383" s="2" t="n">
        <v>12</v>
      </c>
      <c r="G383" s="2" t="s">
        <v>147</v>
      </c>
      <c r="H383" s="3" t="s">
        <v>148</v>
      </c>
      <c r="I383" s="10" t="n">
        <v>0</v>
      </c>
      <c r="J383" s="11" t="n">
        <f aca="false">I383/1000</f>
        <v>0</v>
      </c>
      <c r="K383" s="10" t="n">
        <v>0</v>
      </c>
      <c r="L383" s="12" t="n">
        <f aca="false">K383/1000</f>
        <v>0</v>
      </c>
      <c r="M383" s="13" t="n">
        <f aca="false">IF(R383=0,0,I383/R383)</f>
        <v>0</v>
      </c>
      <c r="N383" s="10" t="n">
        <v>24788</v>
      </c>
      <c r="O383" s="11" t="n">
        <f aca="false">N383/1000</f>
        <v>24.788</v>
      </c>
      <c r="P383" s="10" t="n">
        <v>30</v>
      </c>
      <c r="Q383" s="12" t="n">
        <f aca="false">P383/1000</f>
        <v>0.03</v>
      </c>
      <c r="R383" s="10" t="n">
        <v>9749825</v>
      </c>
      <c r="S383" s="10" t="n">
        <v>18289</v>
      </c>
    </row>
    <row r="384" customFormat="false" ht="15" hidden="false" customHeight="false" outlineLevel="0" collapsed="false">
      <c r="A384" s="3" t="s">
        <v>95</v>
      </c>
      <c r="B384" s="2" t="s">
        <v>96</v>
      </c>
      <c r="C384" s="2" t="s">
        <v>1557</v>
      </c>
      <c r="D384" s="2" t="n">
        <v>2022</v>
      </c>
      <c r="E384" s="2" t="n">
        <v>11</v>
      </c>
      <c r="F384" s="2" t="n">
        <v>1</v>
      </c>
      <c r="G384" s="2" t="s">
        <v>97</v>
      </c>
      <c r="H384" s="3" t="s">
        <v>98</v>
      </c>
      <c r="I384" s="10" t="n">
        <v>4474160</v>
      </c>
      <c r="J384" s="11" t="n">
        <f aca="false">I384/1000</f>
        <v>4474.16</v>
      </c>
      <c r="K384" s="10" t="n">
        <v>5824</v>
      </c>
      <c r="L384" s="12" t="n">
        <f aca="false">K384/1000</f>
        <v>5.824</v>
      </c>
      <c r="M384" s="13" t="n">
        <f aca="false">IF(R384=0,0,I384/R384)</f>
        <v>0.487104760032187</v>
      </c>
      <c r="N384" s="10" t="n">
        <v>662912</v>
      </c>
      <c r="O384" s="11" t="n">
        <f aca="false">N384/1000</f>
        <v>662.912</v>
      </c>
      <c r="P384" s="10" t="n">
        <v>5554</v>
      </c>
      <c r="Q384" s="12" t="n">
        <f aca="false">P384/1000</f>
        <v>5.554</v>
      </c>
      <c r="R384" s="10" t="n">
        <v>9185211</v>
      </c>
      <c r="S384" s="10" t="n">
        <v>19006</v>
      </c>
    </row>
    <row r="385" customFormat="false" ht="15" hidden="false" customHeight="false" outlineLevel="0" collapsed="false">
      <c r="A385" s="3" t="s">
        <v>95</v>
      </c>
      <c r="B385" s="2" t="s">
        <v>96</v>
      </c>
      <c r="C385" s="2" t="s">
        <v>1557</v>
      </c>
      <c r="D385" s="2" t="n">
        <v>2022</v>
      </c>
      <c r="E385" s="2" t="n">
        <v>11</v>
      </c>
      <c r="F385" s="2" t="n">
        <v>2</v>
      </c>
      <c r="G385" s="2" t="s">
        <v>107</v>
      </c>
      <c r="H385" s="3" t="s">
        <v>108</v>
      </c>
      <c r="I385" s="10" t="n">
        <v>2578600</v>
      </c>
      <c r="J385" s="11" t="n">
        <f aca="false">I385/1000</f>
        <v>2578.6</v>
      </c>
      <c r="K385" s="10" t="n">
        <v>6398</v>
      </c>
      <c r="L385" s="12" t="n">
        <f aca="false">K385/1000</f>
        <v>6.398</v>
      </c>
      <c r="M385" s="13" t="n">
        <f aca="false">IF(R385=0,0,I385/R385)</f>
        <v>0.280733888421289</v>
      </c>
      <c r="N385" s="10" t="n">
        <v>127631</v>
      </c>
      <c r="O385" s="11" t="n">
        <f aca="false">N385/1000</f>
        <v>127.631</v>
      </c>
      <c r="P385" s="10" t="n">
        <v>380</v>
      </c>
      <c r="Q385" s="12" t="n">
        <f aca="false">P385/1000</f>
        <v>0.38</v>
      </c>
      <c r="R385" s="10" t="n">
        <v>9185211</v>
      </c>
      <c r="S385" s="10" t="n">
        <v>19006</v>
      </c>
    </row>
    <row r="386" customFormat="false" ht="15" hidden="false" customHeight="false" outlineLevel="0" collapsed="false">
      <c r="A386" s="3" t="s">
        <v>95</v>
      </c>
      <c r="B386" s="2" t="s">
        <v>96</v>
      </c>
      <c r="C386" s="2" t="s">
        <v>1557</v>
      </c>
      <c r="D386" s="2" t="n">
        <v>2022</v>
      </c>
      <c r="E386" s="2" t="n">
        <v>11</v>
      </c>
      <c r="F386" s="2" t="n">
        <v>3</v>
      </c>
      <c r="G386" s="2" t="s">
        <v>102</v>
      </c>
      <c r="H386" s="3" t="s">
        <v>103</v>
      </c>
      <c r="I386" s="10" t="n">
        <v>2052248</v>
      </c>
      <c r="J386" s="11" t="n">
        <f aca="false">I386/1000</f>
        <v>2052.248</v>
      </c>
      <c r="K386" s="10" t="n">
        <v>6469</v>
      </c>
      <c r="L386" s="12" t="n">
        <f aca="false">K386/1000</f>
        <v>6.469</v>
      </c>
      <c r="M386" s="13" t="n">
        <f aca="false">IF(R386=0,0,I386/R386)</f>
        <v>0.223429597861171</v>
      </c>
      <c r="N386" s="10" t="n">
        <v>154286</v>
      </c>
      <c r="O386" s="11" t="n">
        <f aca="false">N386/1000</f>
        <v>154.286</v>
      </c>
      <c r="P386" s="10" t="n">
        <v>3031</v>
      </c>
      <c r="Q386" s="12" t="n">
        <f aca="false">P386/1000</f>
        <v>3.031</v>
      </c>
      <c r="R386" s="10" t="n">
        <v>9185211</v>
      </c>
      <c r="S386" s="10" t="n">
        <v>19006</v>
      </c>
    </row>
    <row r="387" customFormat="false" ht="15" hidden="false" customHeight="false" outlineLevel="0" collapsed="false">
      <c r="A387" s="3" t="s">
        <v>95</v>
      </c>
      <c r="B387" s="2" t="s">
        <v>96</v>
      </c>
      <c r="C387" s="2" t="s">
        <v>1557</v>
      </c>
      <c r="D387" s="2" t="n">
        <v>2022</v>
      </c>
      <c r="E387" s="2" t="n">
        <v>11</v>
      </c>
      <c r="F387" s="2" t="n">
        <v>4</v>
      </c>
      <c r="G387" s="2" t="s">
        <v>147</v>
      </c>
      <c r="H387" s="3" t="s">
        <v>148</v>
      </c>
      <c r="I387" s="10" t="n">
        <v>63937</v>
      </c>
      <c r="J387" s="11" t="n">
        <f aca="false">I387/1000</f>
        <v>63.937</v>
      </c>
      <c r="K387" s="10" t="n">
        <v>290</v>
      </c>
      <c r="L387" s="12" t="n">
        <f aca="false">K387/1000</f>
        <v>0.29</v>
      </c>
      <c r="M387" s="13" t="n">
        <f aca="false">IF(R387=0,0,I387/R387)</f>
        <v>0.00696086350112153</v>
      </c>
      <c r="N387" s="10" t="n">
        <v>182271</v>
      </c>
      <c r="O387" s="11" t="n">
        <f aca="false">N387/1000</f>
        <v>182.271</v>
      </c>
      <c r="P387" s="10" t="n">
        <v>190</v>
      </c>
      <c r="Q387" s="12" t="n">
        <f aca="false">P387/1000</f>
        <v>0.19</v>
      </c>
      <c r="R387" s="10" t="n">
        <v>9185211</v>
      </c>
      <c r="S387" s="10" t="n">
        <v>19006</v>
      </c>
    </row>
    <row r="388" customFormat="false" ht="15" hidden="false" customHeight="false" outlineLevel="0" collapsed="false">
      <c r="A388" s="3" t="s">
        <v>95</v>
      </c>
      <c r="B388" s="2" t="s">
        <v>96</v>
      </c>
      <c r="C388" s="2" t="s">
        <v>1557</v>
      </c>
      <c r="D388" s="2" t="n">
        <v>2022</v>
      </c>
      <c r="E388" s="2" t="n">
        <v>11</v>
      </c>
      <c r="F388" s="2" t="n">
        <v>5</v>
      </c>
      <c r="G388" s="2" t="s">
        <v>112</v>
      </c>
      <c r="H388" s="3" t="s">
        <v>113</v>
      </c>
      <c r="I388" s="10" t="n">
        <v>8331</v>
      </c>
      <c r="J388" s="11" t="n">
        <f aca="false">I388/1000</f>
        <v>8.331</v>
      </c>
      <c r="K388" s="10" t="n">
        <v>6</v>
      </c>
      <c r="L388" s="12" t="n">
        <f aca="false">K388/1000</f>
        <v>0.006</v>
      </c>
      <c r="M388" s="13" t="n">
        <f aca="false">IF(R388=0,0,I388/R388)</f>
        <v>0.000907001483145025</v>
      </c>
      <c r="N388" s="10" t="n">
        <v>0</v>
      </c>
      <c r="O388" s="11" t="n">
        <f aca="false">N388/1000</f>
        <v>0</v>
      </c>
      <c r="P388" s="10" t="n">
        <v>0</v>
      </c>
      <c r="Q388" s="12" t="n">
        <f aca="false">P388/1000</f>
        <v>0</v>
      </c>
      <c r="R388" s="10" t="n">
        <v>9185211</v>
      </c>
      <c r="S388" s="10" t="n">
        <v>19006</v>
      </c>
    </row>
    <row r="389" customFormat="false" ht="15" hidden="false" customHeight="false" outlineLevel="0" collapsed="false">
      <c r="A389" s="3" t="s">
        <v>95</v>
      </c>
      <c r="B389" s="2" t="s">
        <v>96</v>
      </c>
      <c r="C389" s="2" t="s">
        <v>1557</v>
      </c>
      <c r="D389" s="2" t="n">
        <v>2022</v>
      </c>
      <c r="E389" s="2" t="n">
        <v>11</v>
      </c>
      <c r="F389" s="2" t="n">
        <v>6</v>
      </c>
      <c r="G389" s="2" t="s">
        <v>142</v>
      </c>
      <c r="H389" s="3" t="s">
        <v>143</v>
      </c>
      <c r="I389" s="10" t="n">
        <v>3838</v>
      </c>
      <c r="J389" s="11" t="n">
        <f aca="false">I389/1000</f>
        <v>3.838</v>
      </c>
      <c r="K389" s="10" t="n">
        <v>12</v>
      </c>
      <c r="L389" s="12" t="n">
        <f aca="false">K389/1000</f>
        <v>0.012</v>
      </c>
      <c r="M389" s="13" t="n">
        <f aca="false">IF(R389=0,0,I389/R389)</f>
        <v>0.000417845599845229</v>
      </c>
      <c r="N389" s="10" t="n">
        <v>80398</v>
      </c>
      <c r="O389" s="11" t="n">
        <f aca="false">N389/1000</f>
        <v>80.398</v>
      </c>
      <c r="P389" s="10" t="n">
        <v>299</v>
      </c>
      <c r="Q389" s="12" t="n">
        <f aca="false">P389/1000</f>
        <v>0.299</v>
      </c>
      <c r="R389" s="10" t="n">
        <v>9185211</v>
      </c>
      <c r="S389" s="10" t="n">
        <v>19006</v>
      </c>
    </row>
    <row r="390" customFormat="false" ht="15" hidden="false" customHeight="false" outlineLevel="0" collapsed="false">
      <c r="A390" s="3" t="s">
        <v>95</v>
      </c>
      <c r="B390" s="2" t="s">
        <v>96</v>
      </c>
      <c r="C390" s="2" t="s">
        <v>1557</v>
      </c>
      <c r="D390" s="2" t="n">
        <v>2022</v>
      </c>
      <c r="E390" s="2" t="n">
        <v>11</v>
      </c>
      <c r="F390" s="2" t="n">
        <v>7</v>
      </c>
      <c r="G390" s="2" t="s">
        <v>137</v>
      </c>
      <c r="H390" s="3" t="s">
        <v>138</v>
      </c>
      <c r="I390" s="10" t="n">
        <v>1941</v>
      </c>
      <c r="J390" s="11" t="n">
        <f aca="false">I390/1000</f>
        <v>1.941</v>
      </c>
      <c r="K390" s="10" t="n">
        <v>3</v>
      </c>
      <c r="L390" s="12" t="n">
        <f aca="false">K390/1000</f>
        <v>0.003</v>
      </c>
      <c r="M390" s="13" t="n">
        <f aca="false">IF(R390=0,0,I390/R390)</f>
        <v>0.000211317954481394</v>
      </c>
      <c r="N390" s="10" t="n">
        <v>50559</v>
      </c>
      <c r="O390" s="11" t="n">
        <f aca="false">N390/1000</f>
        <v>50.559</v>
      </c>
      <c r="P390" s="10" t="n">
        <v>169</v>
      </c>
      <c r="Q390" s="12" t="n">
        <f aca="false">P390/1000</f>
        <v>0.169</v>
      </c>
      <c r="R390" s="10" t="n">
        <v>9185211</v>
      </c>
      <c r="S390" s="10" t="n">
        <v>19006</v>
      </c>
    </row>
    <row r="391" customFormat="false" ht="15" hidden="false" customHeight="false" outlineLevel="0" collapsed="false">
      <c r="A391" s="3" t="s">
        <v>95</v>
      </c>
      <c r="B391" s="2" t="s">
        <v>96</v>
      </c>
      <c r="C391" s="2" t="s">
        <v>1557</v>
      </c>
      <c r="D391" s="2" t="n">
        <v>2022</v>
      </c>
      <c r="E391" s="2" t="n">
        <v>11</v>
      </c>
      <c r="F391" s="2" t="n">
        <v>8</v>
      </c>
      <c r="G391" s="2" t="s">
        <v>162</v>
      </c>
      <c r="H391" s="3" t="s">
        <v>163</v>
      </c>
      <c r="I391" s="10" t="n">
        <v>808</v>
      </c>
      <c r="J391" s="11" t="n">
        <f aca="false">I391/1000</f>
        <v>0.808</v>
      </c>
      <c r="K391" s="10" t="n">
        <v>1</v>
      </c>
      <c r="L391" s="12" t="n">
        <f aca="false">K391/1000</f>
        <v>0.001</v>
      </c>
      <c r="M391" s="13" t="n">
        <f aca="false">IF(R391=0,0,I391/R391)</f>
        <v>8.79674947042588E-005</v>
      </c>
      <c r="N391" s="10" t="n">
        <v>0</v>
      </c>
      <c r="O391" s="11" t="n">
        <f aca="false">N391/1000</f>
        <v>0</v>
      </c>
      <c r="P391" s="10" t="n">
        <v>0</v>
      </c>
      <c r="Q391" s="12" t="n">
        <f aca="false">P391/1000</f>
        <v>0</v>
      </c>
      <c r="R391" s="10" t="n">
        <v>9185211</v>
      </c>
      <c r="S391" s="10" t="n">
        <v>19006</v>
      </c>
    </row>
    <row r="392" customFormat="false" ht="15" hidden="false" customHeight="false" outlineLevel="0" collapsed="false">
      <c r="A392" s="3" t="s">
        <v>95</v>
      </c>
      <c r="B392" s="2" t="s">
        <v>96</v>
      </c>
      <c r="C392" s="2" t="s">
        <v>1557</v>
      </c>
      <c r="D392" s="2" t="n">
        <v>2022</v>
      </c>
      <c r="E392" s="2" t="n">
        <v>11</v>
      </c>
      <c r="F392" s="2" t="n">
        <v>9</v>
      </c>
      <c r="G392" s="2" t="s">
        <v>152</v>
      </c>
      <c r="H392" s="3" t="s">
        <v>153</v>
      </c>
      <c r="I392" s="10" t="n">
        <v>525</v>
      </c>
      <c r="J392" s="11" t="n">
        <f aca="false">I392/1000</f>
        <v>0.525</v>
      </c>
      <c r="K392" s="10" t="n">
        <v>1</v>
      </c>
      <c r="L392" s="12" t="n">
        <f aca="false">K392/1000</f>
        <v>0.001</v>
      </c>
      <c r="M392" s="13" t="n">
        <f aca="false">IF(R392=0,0,I392/R392)</f>
        <v>5.71570974254157E-005</v>
      </c>
      <c r="N392" s="10" t="n">
        <v>0</v>
      </c>
      <c r="O392" s="11" t="n">
        <f aca="false">N392/1000</f>
        <v>0</v>
      </c>
      <c r="P392" s="10" t="n">
        <v>0</v>
      </c>
      <c r="Q392" s="12" t="n">
        <f aca="false">P392/1000</f>
        <v>0</v>
      </c>
      <c r="R392" s="10" t="n">
        <v>9185211</v>
      </c>
      <c r="S392" s="10" t="n">
        <v>19006</v>
      </c>
    </row>
    <row r="393" customFormat="false" ht="15" hidden="false" customHeight="false" outlineLevel="0" collapsed="false">
      <c r="A393" s="3" t="s">
        <v>95</v>
      </c>
      <c r="B393" s="2" t="s">
        <v>96</v>
      </c>
      <c r="C393" s="2" t="s">
        <v>1557</v>
      </c>
      <c r="D393" s="2" t="n">
        <v>2022</v>
      </c>
      <c r="E393" s="2" t="n">
        <v>11</v>
      </c>
      <c r="F393" s="2" t="n">
        <v>10</v>
      </c>
      <c r="G393" s="2" t="s">
        <v>157</v>
      </c>
      <c r="H393" s="3" t="s">
        <v>158</v>
      </c>
      <c r="I393" s="10" t="n">
        <v>523</v>
      </c>
      <c r="J393" s="11" t="n">
        <f aca="false">I393/1000</f>
        <v>0.523</v>
      </c>
      <c r="K393" s="10" t="n">
        <v>0</v>
      </c>
      <c r="L393" s="12" t="n">
        <f aca="false">K393/1000</f>
        <v>0</v>
      </c>
      <c r="M393" s="13" t="n">
        <f aca="false">IF(R393=0,0,I393/R393)</f>
        <v>5.69393561018903E-005</v>
      </c>
      <c r="N393" s="10" t="n">
        <v>0</v>
      </c>
      <c r="O393" s="11" t="n">
        <f aca="false">N393/1000</f>
        <v>0</v>
      </c>
      <c r="P393" s="10" t="n">
        <v>0</v>
      </c>
      <c r="Q393" s="12" t="n">
        <f aca="false">P393/1000</f>
        <v>0</v>
      </c>
      <c r="R393" s="10" t="n">
        <v>9185211</v>
      </c>
      <c r="S393" s="10" t="n">
        <v>19006</v>
      </c>
    </row>
    <row r="394" customFormat="false" ht="15" hidden="false" customHeight="false" outlineLevel="0" collapsed="false">
      <c r="A394" s="3" t="s">
        <v>95</v>
      </c>
      <c r="B394" s="2" t="s">
        <v>96</v>
      </c>
      <c r="C394" s="2" t="s">
        <v>1557</v>
      </c>
      <c r="D394" s="2" t="n">
        <v>2022</v>
      </c>
      <c r="E394" s="2" t="n">
        <v>11</v>
      </c>
      <c r="F394" s="2" t="n">
        <v>11</v>
      </c>
      <c r="G394" s="2" t="s">
        <v>117</v>
      </c>
      <c r="H394" s="3" t="s">
        <v>118</v>
      </c>
      <c r="I394" s="10" t="n">
        <v>300</v>
      </c>
      <c r="J394" s="11" t="n">
        <f aca="false">I394/1000</f>
        <v>0.3</v>
      </c>
      <c r="K394" s="10" t="n">
        <v>2</v>
      </c>
      <c r="L394" s="12" t="n">
        <f aca="false">K394/1000</f>
        <v>0.002</v>
      </c>
      <c r="M394" s="13" t="n">
        <f aca="false">IF(R394=0,0,I394/R394)</f>
        <v>3.2661198528809E-005</v>
      </c>
      <c r="N394" s="10" t="n">
        <v>84558</v>
      </c>
      <c r="O394" s="11" t="n">
        <f aca="false">N394/1000</f>
        <v>84.558</v>
      </c>
      <c r="P394" s="10" t="n">
        <v>318</v>
      </c>
      <c r="Q394" s="12" t="n">
        <f aca="false">P394/1000</f>
        <v>0.318</v>
      </c>
      <c r="R394" s="10" t="n">
        <v>9185211</v>
      </c>
      <c r="S394" s="10" t="n">
        <v>19006</v>
      </c>
    </row>
    <row r="395" customFormat="false" ht="15" hidden="false" customHeight="false" outlineLevel="0" collapsed="false">
      <c r="A395" s="3" t="s">
        <v>95</v>
      </c>
      <c r="B395" s="2" t="s">
        <v>96</v>
      </c>
      <c r="C395" s="2" t="s">
        <v>1557</v>
      </c>
      <c r="D395" s="2" t="n">
        <v>2022</v>
      </c>
      <c r="E395" s="2" t="n">
        <v>11</v>
      </c>
      <c r="F395" s="2" t="n">
        <v>12</v>
      </c>
      <c r="G395" s="2" t="s">
        <v>132</v>
      </c>
      <c r="H395" s="3" t="s">
        <v>133</v>
      </c>
      <c r="I395" s="10" t="n">
        <v>0</v>
      </c>
      <c r="J395" s="11" t="n">
        <f aca="false">I395/1000</f>
        <v>0</v>
      </c>
      <c r="K395" s="10" t="n">
        <v>0</v>
      </c>
      <c r="L395" s="12" t="n">
        <f aca="false">K395/1000</f>
        <v>0</v>
      </c>
      <c r="M395" s="13" t="n">
        <f aca="false">IF(R395=0,0,I395/R395)</f>
        <v>0</v>
      </c>
      <c r="N395" s="10" t="n">
        <v>191952</v>
      </c>
      <c r="O395" s="11" t="n">
        <f aca="false">N395/1000</f>
        <v>191.952</v>
      </c>
      <c r="P395" s="10" t="n">
        <v>448</v>
      </c>
      <c r="Q395" s="12" t="n">
        <f aca="false">P395/1000</f>
        <v>0.448</v>
      </c>
      <c r="R395" s="10" t="n">
        <v>9185211</v>
      </c>
      <c r="S395" s="10" t="n">
        <v>19006</v>
      </c>
    </row>
    <row r="396" customFormat="false" ht="15" hidden="false" customHeight="false" outlineLevel="0" collapsed="false">
      <c r="A396" s="3" t="s">
        <v>95</v>
      </c>
      <c r="B396" s="2" t="s">
        <v>96</v>
      </c>
      <c r="C396" s="2" t="s">
        <v>1558</v>
      </c>
      <c r="D396" s="2" t="n">
        <v>2022</v>
      </c>
      <c r="E396" s="2" t="n">
        <v>12</v>
      </c>
      <c r="F396" s="2" t="n">
        <v>1</v>
      </c>
      <c r="G396" s="2" t="s">
        <v>97</v>
      </c>
      <c r="H396" s="3" t="s">
        <v>98</v>
      </c>
      <c r="I396" s="10" t="n">
        <v>5572100</v>
      </c>
      <c r="J396" s="11" t="n">
        <f aca="false">I396/1000</f>
        <v>5572.1</v>
      </c>
      <c r="K396" s="10" t="n">
        <v>7950</v>
      </c>
      <c r="L396" s="12" t="n">
        <f aca="false">K396/1000</f>
        <v>7.95</v>
      </c>
      <c r="M396" s="13" t="n">
        <f aca="false">IF(R396=0,0,I396/R396)</f>
        <v>0.526081991598134</v>
      </c>
      <c r="N396" s="10" t="n">
        <v>182720</v>
      </c>
      <c r="O396" s="11" t="n">
        <f aca="false">N396/1000</f>
        <v>182.72</v>
      </c>
      <c r="P396" s="10" t="n">
        <v>1897</v>
      </c>
      <c r="Q396" s="12" t="n">
        <f aca="false">P396/1000</f>
        <v>1.897</v>
      </c>
      <c r="R396" s="10" t="n">
        <v>10591695</v>
      </c>
      <c r="S396" s="10" t="n">
        <v>21806</v>
      </c>
    </row>
    <row r="397" customFormat="false" ht="15" hidden="false" customHeight="false" outlineLevel="0" collapsed="false">
      <c r="A397" s="3" t="s">
        <v>95</v>
      </c>
      <c r="B397" s="2" t="s">
        <v>96</v>
      </c>
      <c r="C397" s="2" t="s">
        <v>1558</v>
      </c>
      <c r="D397" s="2" t="n">
        <v>2022</v>
      </c>
      <c r="E397" s="2" t="n">
        <v>12</v>
      </c>
      <c r="F397" s="2" t="n">
        <v>2</v>
      </c>
      <c r="G397" s="2" t="s">
        <v>102</v>
      </c>
      <c r="H397" s="3" t="s">
        <v>103</v>
      </c>
      <c r="I397" s="10" t="n">
        <v>2532631</v>
      </c>
      <c r="J397" s="11" t="n">
        <f aca="false">I397/1000</f>
        <v>2532.631</v>
      </c>
      <c r="K397" s="10" t="n">
        <v>7403</v>
      </c>
      <c r="L397" s="12" t="n">
        <f aca="false">K397/1000</f>
        <v>7.403</v>
      </c>
      <c r="M397" s="13" t="n">
        <f aca="false">IF(R397=0,0,I397/R397)</f>
        <v>0.239114797017852</v>
      </c>
      <c r="N397" s="10" t="n">
        <v>105558</v>
      </c>
      <c r="O397" s="11" t="n">
        <f aca="false">N397/1000</f>
        <v>105.558</v>
      </c>
      <c r="P397" s="10" t="n">
        <v>1918</v>
      </c>
      <c r="Q397" s="12" t="n">
        <f aca="false">P397/1000</f>
        <v>1.918</v>
      </c>
      <c r="R397" s="10" t="n">
        <v>10591695</v>
      </c>
      <c r="S397" s="10" t="n">
        <v>21806</v>
      </c>
    </row>
    <row r="398" customFormat="false" ht="15" hidden="false" customHeight="false" outlineLevel="0" collapsed="false">
      <c r="A398" s="3" t="s">
        <v>95</v>
      </c>
      <c r="B398" s="2" t="s">
        <v>96</v>
      </c>
      <c r="C398" s="2" t="s">
        <v>1558</v>
      </c>
      <c r="D398" s="2" t="n">
        <v>2022</v>
      </c>
      <c r="E398" s="2" t="n">
        <v>12</v>
      </c>
      <c r="F398" s="2" t="n">
        <v>3</v>
      </c>
      <c r="G398" s="2" t="s">
        <v>107</v>
      </c>
      <c r="H398" s="3" t="s">
        <v>108</v>
      </c>
      <c r="I398" s="10" t="n">
        <v>2421735</v>
      </c>
      <c r="J398" s="11" t="n">
        <f aca="false">I398/1000</f>
        <v>2421.735</v>
      </c>
      <c r="K398" s="10" t="n">
        <v>6375</v>
      </c>
      <c r="L398" s="12" t="n">
        <f aca="false">K398/1000</f>
        <v>6.375</v>
      </c>
      <c r="M398" s="13" t="n">
        <f aca="false">IF(R398=0,0,I398/R398)</f>
        <v>0.228644707008652</v>
      </c>
      <c r="N398" s="10" t="n">
        <v>2257446</v>
      </c>
      <c r="O398" s="11" t="n">
        <f aca="false">N398/1000</f>
        <v>2257.446</v>
      </c>
      <c r="P398" s="10" t="n">
        <v>1371</v>
      </c>
      <c r="Q398" s="12" t="n">
        <f aca="false">P398/1000</f>
        <v>1.371</v>
      </c>
      <c r="R398" s="10" t="n">
        <v>10591695</v>
      </c>
      <c r="S398" s="10" t="n">
        <v>21806</v>
      </c>
    </row>
    <row r="399" customFormat="false" ht="15" hidden="false" customHeight="false" outlineLevel="0" collapsed="false">
      <c r="A399" s="3" t="s">
        <v>95</v>
      </c>
      <c r="B399" s="2" t="s">
        <v>96</v>
      </c>
      <c r="C399" s="2" t="s">
        <v>1558</v>
      </c>
      <c r="D399" s="2" t="n">
        <v>2022</v>
      </c>
      <c r="E399" s="2" t="n">
        <v>12</v>
      </c>
      <c r="F399" s="2" t="n">
        <v>4</v>
      </c>
      <c r="G399" s="2" t="s">
        <v>117</v>
      </c>
      <c r="H399" s="3" t="s">
        <v>118</v>
      </c>
      <c r="I399" s="10" t="n">
        <v>60477</v>
      </c>
      <c r="J399" s="11" t="n">
        <f aca="false">I399/1000</f>
        <v>60.477</v>
      </c>
      <c r="K399" s="10" t="n">
        <v>76</v>
      </c>
      <c r="L399" s="12" t="n">
        <f aca="false">K399/1000</f>
        <v>0.076</v>
      </c>
      <c r="M399" s="13" t="n">
        <f aca="false">IF(R399=0,0,I399/R399)</f>
        <v>0.00570985097286128</v>
      </c>
      <c r="N399" s="10" t="n">
        <v>0</v>
      </c>
      <c r="O399" s="11" t="n">
        <f aca="false">N399/1000</f>
        <v>0</v>
      </c>
      <c r="P399" s="10" t="n">
        <v>0</v>
      </c>
      <c r="Q399" s="12" t="n">
        <f aca="false">P399/1000</f>
        <v>0</v>
      </c>
      <c r="R399" s="10" t="n">
        <v>10591695</v>
      </c>
      <c r="S399" s="10" t="n">
        <v>21806</v>
      </c>
    </row>
    <row r="400" customFormat="false" ht="15" hidden="false" customHeight="false" outlineLevel="0" collapsed="false">
      <c r="A400" s="3" t="s">
        <v>95</v>
      </c>
      <c r="B400" s="2" t="s">
        <v>96</v>
      </c>
      <c r="C400" s="2" t="s">
        <v>1558</v>
      </c>
      <c r="D400" s="2" t="n">
        <v>2022</v>
      </c>
      <c r="E400" s="2" t="n">
        <v>12</v>
      </c>
      <c r="F400" s="2" t="n">
        <v>5</v>
      </c>
      <c r="G400" s="2" t="s">
        <v>157</v>
      </c>
      <c r="H400" s="3" t="s">
        <v>158</v>
      </c>
      <c r="I400" s="10" t="n">
        <v>3537</v>
      </c>
      <c r="J400" s="11" t="n">
        <f aca="false">I400/1000</f>
        <v>3.537</v>
      </c>
      <c r="K400" s="10" t="n">
        <v>2</v>
      </c>
      <c r="L400" s="12" t="n">
        <f aca="false">K400/1000</f>
        <v>0.002</v>
      </c>
      <c r="M400" s="13" t="n">
        <f aca="false">IF(R400=0,0,I400/R400)</f>
        <v>0.000333940884815886</v>
      </c>
      <c r="N400" s="10" t="n">
        <v>0</v>
      </c>
      <c r="O400" s="11" t="n">
        <f aca="false">N400/1000</f>
        <v>0</v>
      </c>
      <c r="P400" s="10" t="n">
        <v>0</v>
      </c>
      <c r="Q400" s="12" t="n">
        <f aca="false">P400/1000</f>
        <v>0</v>
      </c>
      <c r="R400" s="10" t="n">
        <v>10591695</v>
      </c>
      <c r="S400" s="10" t="n">
        <v>21806</v>
      </c>
    </row>
    <row r="401" customFormat="false" ht="15" hidden="false" customHeight="false" outlineLevel="0" collapsed="false">
      <c r="A401" s="3" t="s">
        <v>95</v>
      </c>
      <c r="B401" s="2" t="s">
        <v>96</v>
      </c>
      <c r="C401" s="2" t="s">
        <v>1558</v>
      </c>
      <c r="D401" s="2" t="n">
        <v>2022</v>
      </c>
      <c r="E401" s="2" t="n">
        <v>12</v>
      </c>
      <c r="F401" s="2" t="n">
        <v>6</v>
      </c>
      <c r="G401" s="2" t="s">
        <v>147</v>
      </c>
      <c r="H401" s="3" t="s">
        <v>148</v>
      </c>
      <c r="I401" s="10" t="n">
        <v>1215</v>
      </c>
      <c r="J401" s="11" t="n">
        <f aca="false">I401/1000</f>
        <v>1.215</v>
      </c>
      <c r="K401" s="10" t="n">
        <v>0</v>
      </c>
      <c r="L401" s="12" t="n">
        <f aca="false">K401/1000</f>
        <v>0</v>
      </c>
      <c r="M401" s="13" t="n">
        <f aca="false">IF(R401=0,0,I401/R401)</f>
        <v>0.000114712517684846</v>
      </c>
      <c r="N401" s="10" t="n">
        <v>24802</v>
      </c>
      <c r="O401" s="11" t="n">
        <f aca="false">N401/1000</f>
        <v>24.802</v>
      </c>
      <c r="P401" s="10" t="n">
        <v>30</v>
      </c>
      <c r="Q401" s="12" t="n">
        <f aca="false">P401/1000</f>
        <v>0.03</v>
      </c>
      <c r="R401" s="10" t="n">
        <v>10591695</v>
      </c>
      <c r="S401" s="10" t="n">
        <v>21806</v>
      </c>
    </row>
    <row r="402" customFormat="false" ht="15" hidden="false" customHeight="false" outlineLevel="0" collapsed="false">
      <c r="A402" s="3" t="s">
        <v>95</v>
      </c>
      <c r="B402" s="2" t="s">
        <v>96</v>
      </c>
      <c r="C402" s="2" t="s">
        <v>1558</v>
      </c>
      <c r="D402" s="2" t="n">
        <v>2022</v>
      </c>
      <c r="E402" s="2" t="n">
        <v>12</v>
      </c>
      <c r="F402" s="2" t="n">
        <v>7</v>
      </c>
      <c r="G402" s="2" t="s">
        <v>142</v>
      </c>
      <c r="H402" s="3" t="s">
        <v>143</v>
      </c>
      <c r="I402" s="10" t="n">
        <v>0</v>
      </c>
      <c r="J402" s="11" t="n">
        <f aca="false">I402/1000</f>
        <v>0</v>
      </c>
      <c r="K402" s="10" t="n">
        <v>0</v>
      </c>
      <c r="L402" s="12" t="n">
        <f aca="false">K402/1000</f>
        <v>0</v>
      </c>
      <c r="M402" s="13" t="n">
        <f aca="false">IF(R402=0,0,I402/R402)</f>
        <v>0</v>
      </c>
      <c r="N402" s="10" t="n">
        <v>41631</v>
      </c>
      <c r="O402" s="11" t="n">
        <f aca="false">N402/1000</f>
        <v>41.631</v>
      </c>
      <c r="P402" s="10" t="n">
        <v>195</v>
      </c>
      <c r="Q402" s="12" t="n">
        <f aca="false">P402/1000</f>
        <v>0.195</v>
      </c>
      <c r="R402" s="10" t="n">
        <v>10591695</v>
      </c>
      <c r="S402" s="10" t="n">
        <v>21806</v>
      </c>
    </row>
    <row r="403" customFormat="false" ht="15" hidden="false" customHeight="false" outlineLevel="0" collapsed="false">
      <c r="A403" s="3" t="s">
        <v>95</v>
      </c>
      <c r="B403" s="2" t="s">
        <v>96</v>
      </c>
      <c r="C403" s="2" t="s">
        <v>1558</v>
      </c>
      <c r="D403" s="2" t="n">
        <v>2022</v>
      </c>
      <c r="E403" s="2" t="n">
        <v>12</v>
      </c>
      <c r="F403" s="2" t="n">
        <v>8</v>
      </c>
      <c r="G403" s="2" t="s">
        <v>137</v>
      </c>
      <c r="H403" s="3" t="s">
        <v>138</v>
      </c>
      <c r="I403" s="10" t="n">
        <v>0</v>
      </c>
      <c r="J403" s="11" t="n">
        <f aca="false">I403/1000</f>
        <v>0</v>
      </c>
      <c r="K403" s="10" t="n">
        <v>0</v>
      </c>
      <c r="L403" s="12" t="n">
        <f aca="false">K403/1000</f>
        <v>0</v>
      </c>
      <c r="M403" s="13" t="n">
        <f aca="false">IF(R403=0,0,I403/R403)</f>
        <v>0</v>
      </c>
      <c r="N403" s="10" t="n">
        <v>54615</v>
      </c>
      <c r="O403" s="11" t="n">
        <f aca="false">N403/1000</f>
        <v>54.615</v>
      </c>
      <c r="P403" s="10" t="n">
        <v>194</v>
      </c>
      <c r="Q403" s="12" t="n">
        <f aca="false">P403/1000</f>
        <v>0.194</v>
      </c>
      <c r="R403" s="10" t="n">
        <v>10591695</v>
      </c>
      <c r="S403" s="10" t="n">
        <v>21806</v>
      </c>
    </row>
    <row r="404" customFormat="false" ht="15" hidden="false" customHeight="false" outlineLevel="0" collapsed="false">
      <c r="A404" s="3" t="s">
        <v>95</v>
      </c>
      <c r="B404" s="2" t="s">
        <v>96</v>
      </c>
      <c r="C404" s="2" t="s">
        <v>1558</v>
      </c>
      <c r="D404" s="2" t="n">
        <v>2022</v>
      </c>
      <c r="E404" s="2" t="n">
        <v>12</v>
      </c>
      <c r="F404" s="2" t="n">
        <v>9</v>
      </c>
      <c r="G404" s="2" t="s">
        <v>192</v>
      </c>
      <c r="H404" s="3" t="s">
        <v>193</v>
      </c>
      <c r="I404" s="10" t="n">
        <v>0</v>
      </c>
      <c r="J404" s="11" t="n">
        <f aca="false">I404/1000</f>
        <v>0</v>
      </c>
      <c r="K404" s="10" t="n">
        <v>0</v>
      </c>
      <c r="L404" s="12" t="n">
        <f aca="false">K404/1000</f>
        <v>0</v>
      </c>
      <c r="M404" s="13" t="n">
        <f aca="false">IF(R404=0,0,I404/R404)</f>
        <v>0</v>
      </c>
      <c r="N404" s="10" t="n">
        <v>851490</v>
      </c>
      <c r="O404" s="11" t="n">
        <f aca="false">N404/1000</f>
        <v>851.49</v>
      </c>
      <c r="P404" s="10" t="n">
        <v>3367</v>
      </c>
      <c r="Q404" s="12" t="n">
        <f aca="false">P404/1000</f>
        <v>3.367</v>
      </c>
      <c r="R404" s="10" t="n">
        <v>10591695</v>
      </c>
      <c r="S404" s="10" t="n">
        <v>21806</v>
      </c>
    </row>
    <row r="405" customFormat="false" ht="15" hidden="false" customHeight="false" outlineLevel="0" collapsed="false">
      <c r="A405" s="3" t="s">
        <v>95</v>
      </c>
      <c r="B405" s="2" t="s">
        <v>96</v>
      </c>
      <c r="C405" s="2" t="s">
        <v>1558</v>
      </c>
      <c r="D405" s="2" t="n">
        <v>2022</v>
      </c>
      <c r="E405" s="2" t="n">
        <v>12</v>
      </c>
      <c r="F405" s="2" t="n">
        <v>10</v>
      </c>
      <c r="G405" s="2" t="s">
        <v>132</v>
      </c>
      <c r="H405" s="3" t="s">
        <v>133</v>
      </c>
      <c r="I405" s="10" t="n">
        <v>0</v>
      </c>
      <c r="J405" s="11" t="n">
        <f aca="false">I405/1000</f>
        <v>0</v>
      </c>
      <c r="K405" s="10" t="n">
        <v>0</v>
      </c>
      <c r="L405" s="12" t="n">
        <f aca="false">K405/1000</f>
        <v>0</v>
      </c>
      <c r="M405" s="13" t="n">
        <f aca="false">IF(R405=0,0,I405/R405)</f>
        <v>0</v>
      </c>
      <c r="N405" s="10" t="n">
        <v>4007</v>
      </c>
      <c r="O405" s="11" t="n">
        <f aca="false">N405/1000</f>
        <v>4.007</v>
      </c>
      <c r="P405" s="10" t="n">
        <v>77</v>
      </c>
      <c r="Q405" s="12" t="n">
        <f aca="false">P405/1000</f>
        <v>0.077</v>
      </c>
      <c r="R405" s="10" t="n">
        <v>10591695</v>
      </c>
      <c r="S405" s="10" t="n">
        <v>21806</v>
      </c>
    </row>
    <row r="406" customFormat="false" ht="15" hidden="false" customHeight="false" outlineLevel="0" collapsed="false">
      <c r="A406" s="3" t="s">
        <v>95</v>
      </c>
      <c r="B406" s="2" t="s">
        <v>96</v>
      </c>
      <c r="C406" s="2" t="s">
        <v>1558</v>
      </c>
      <c r="D406" s="2" t="n">
        <v>2022</v>
      </c>
      <c r="E406" s="2" t="n">
        <v>12</v>
      </c>
      <c r="F406" s="2" t="n">
        <v>11</v>
      </c>
      <c r="G406" s="2" t="s">
        <v>197</v>
      </c>
      <c r="H406" s="3" t="s">
        <v>198</v>
      </c>
      <c r="I406" s="10" t="n">
        <v>0</v>
      </c>
      <c r="J406" s="11" t="n">
        <f aca="false">I406/1000</f>
        <v>0</v>
      </c>
      <c r="K406" s="10" t="n">
        <v>0</v>
      </c>
      <c r="L406" s="12" t="n">
        <f aca="false">K406/1000</f>
        <v>0</v>
      </c>
      <c r="M406" s="13" t="n">
        <f aca="false">IF(R406=0,0,I406/R406)</f>
        <v>0</v>
      </c>
      <c r="N406" s="10" t="n">
        <v>581</v>
      </c>
      <c r="O406" s="11" t="n">
        <f aca="false">N406/1000</f>
        <v>0.581</v>
      </c>
      <c r="P406" s="10" t="n">
        <v>0</v>
      </c>
      <c r="Q406" s="12" t="n">
        <f aca="false">P406/1000</f>
        <v>0</v>
      </c>
      <c r="R406" s="10" t="n">
        <v>10591695</v>
      </c>
      <c r="S406" s="10" t="n">
        <v>21806</v>
      </c>
    </row>
    <row r="407" customFormat="false" ht="15" hidden="false" customHeight="false" outlineLevel="0" collapsed="false">
      <c r="A407" s="3" t="s">
        <v>95</v>
      </c>
      <c r="B407" s="2" t="s">
        <v>96</v>
      </c>
      <c r="C407" s="2" t="s">
        <v>1559</v>
      </c>
      <c r="D407" s="2" t="n">
        <v>2023</v>
      </c>
      <c r="E407" s="2" t="n">
        <v>1</v>
      </c>
      <c r="F407" s="2" t="n">
        <v>1</v>
      </c>
      <c r="G407" s="2" t="s">
        <v>97</v>
      </c>
      <c r="H407" s="3" t="s">
        <v>98</v>
      </c>
      <c r="I407" s="10" t="n">
        <v>5524477</v>
      </c>
      <c r="J407" s="11" t="n">
        <f aca="false">I407/1000</f>
        <v>5524.477</v>
      </c>
      <c r="K407" s="10" t="n">
        <v>7305</v>
      </c>
      <c r="L407" s="12" t="n">
        <f aca="false">K407/1000</f>
        <v>7.305</v>
      </c>
      <c r="M407" s="13" t="n">
        <f aca="false">IF(R407=0,0,I407/R407)</f>
        <v>0.572486027686905</v>
      </c>
      <c r="N407" s="10" t="n">
        <v>1390569</v>
      </c>
      <c r="O407" s="11" t="n">
        <f aca="false">N407/1000</f>
        <v>1390.569</v>
      </c>
      <c r="P407" s="10" t="n">
        <v>7461</v>
      </c>
      <c r="Q407" s="12" t="n">
        <f aca="false">P407/1000</f>
        <v>7.461</v>
      </c>
      <c r="R407" s="10" t="n">
        <v>9649977</v>
      </c>
      <c r="S407" s="10" t="n">
        <v>16871</v>
      </c>
    </row>
    <row r="408" customFormat="false" ht="15" hidden="false" customHeight="false" outlineLevel="0" collapsed="false">
      <c r="A408" s="3" t="s">
        <v>95</v>
      </c>
      <c r="B408" s="2" t="s">
        <v>96</v>
      </c>
      <c r="C408" s="2" t="s">
        <v>1559</v>
      </c>
      <c r="D408" s="2" t="n">
        <v>2023</v>
      </c>
      <c r="E408" s="2" t="n">
        <v>1</v>
      </c>
      <c r="F408" s="2" t="n">
        <v>2</v>
      </c>
      <c r="G408" s="2" t="s">
        <v>102</v>
      </c>
      <c r="H408" s="3" t="s">
        <v>103</v>
      </c>
      <c r="I408" s="10" t="n">
        <v>2342414</v>
      </c>
      <c r="J408" s="11" t="n">
        <f aca="false">I408/1000</f>
        <v>2342.414</v>
      </c>
      <c r="K408" s="10" t="n">
        <v>5594</v>
      </c>
      <c r="L408" s="12" t="n">
        <f aca="false">K408/1000</f>
        <v>5.594</v>
      </c>
      <c r="M408" s="13" t="n">
        <f aca="false">IF(R408=0,0,I408/R408)</f>
        <v>0.242737780618544</v>
      </c>
      <c r="N408" s="10" t="n">
        <v>45379</v>
      </c>
      <c r="O408" s="11" t="n">
        <f aca="false">N408/1000</f>
        <v>45.379</v>
      </c>
      <c r="P408" s="10" t="n">
        <v>812</v>
      </c>
      <c r="Q408" s="12" t="n">
        <f aca="false">P408/1000</f>
        <v>0.812</v>
      </c>
      <c r="R408" s="10" t="n">
        <v>9649977</v>
      </c>
      <c r="S408" s="10" t="n">
        <v>16871</v>
      </c>
    </row>
    <row r="409" customFormat="false" ht="15" hidden="false" customHeight="false" outlineLevel="0" collapsed="false">
      <c r="A409" s="3" t="s">
        <v>95</v>
      </c>
      <c r="B409" s="2" t="s">
        <v>96</v>
      </c>
      <c r="C409" s="2" t="s">
        <v>1559</v>
      </c>
      <c r="D409" s="2" t="n">
        <v>2023</v>
      </c>
      <c r="E409" s="2" t="n">
        <v>1</v>
      </c>
      <c r="F409" s="2" t="n">
        <v>3</v>
      </c>
      <c r="G409" s="2" t="s">
        <v>107</v>
      </c>
      <c r="H409" s="3" t="s">
        <v>108</v>
      </c>
      <c r="I409" s="10" t="n">
        <v>1776090</v>
      </c>
      <c r="J409" s="11" t="n">
        <f aca="false">I409/1000</f>
        <v>1776.09</v>
      </c>
      <c r="K409" s="10" t="n">
        <v>3965</v>
      </c>
      <c r="L409" s="12" t="n">
        <f aca="false">K409/1000</f>
        <v>3.965</v>
      </c>
      <c r="M409" s="13" t="n">
        <f aca="false">IF(R409=0,0,I409/R409)</f>
        <v>0.184051215873364</v>
      </c>
      <c r="N409" s="10" t="n">
        <v>713619</v>
      </c>
      <c r="O409" s="11" t="n">
        <f aca="false">N409/1000</f>
        <v>713.619</v>
      </c>
      <c r="P409" s="10" t="n">
        <v>1631</v>
      </c>
      <c r="Q409" s="12" t="n">
        <f aca="false">P409/1000</f>
        <v>1.631</v>
      </c>
      <c r="R409" s="10" t="n">
        <v>9649977</v>
      </c>
      <c r="S409" s="10" t="n">
        <v>16871</v>
      </c>
    </row>
    <row r="410" customFormat="false" ht="15" hidden="false" customHeight="false" outlineLevel="0" collapsed="false">
      <c r="A410" s="3" t="s">
        <v>95</v>
      </c>
      <c r="B410" s="2" t="s">
        <v>96</v>
      </c>
      <c r="C410" s="2" t="s">
        <v>1559</v>
      </c>
      <c r="D410" s="2" t="n">
        <v>2023</v>
      </c>
      <c r="E410" s="2" t="n">
        <v>1</v>
      </c>
      <c r="F410" s="2" t="n">
        <v>4</v>
      </c>
      <c r="G410" s="2" t="s">
        <v>247</v>
      </c>
      <c r="H410" s="3" t="s">
        <v>248</v>
      </c>
      <c r="I410" s="10" t="n">
        <v>5760</v>
      </c>
      <c r="J410" s="11" t="n">
        <f aca="false">I410/1000</f>
        <v>5.76</v>
      </c>
      <c r="K410" s="10" t="n">
        <v>1</v>
      </c>
      <c r="L410" s="12" t="n">
        <f aca="false">K410/1000</f>
        <v>0.001</v>
      </c>
      <c r="M410" s="13" t="n">
        <f aca="false">IF(R410=0,0,I410/R410)</f>
        <v>0.000596892614355454</v>
      </c>
      <c r="N410" s="10" t="n">
        <v>0</v>
      </c>
      <c r="O410" s="11" t="n">
        <f aca="false">N410/1000</f>
        <v>0</v>
      </c>
      <c r="P410" s="10" t="n">
        <v>0</v>
      </c>
      <c r="Q410" s="12" t="n">
        <f aca="false">P410/1000</f>
        <v>0</v>
      </c>
      <c r="R410" s="10" t="n">
        <v>9649977</v>
      </c>
      <c r="S410" s="10" t="n">
        <v>16871</v>
      </c>
    </row>
    <row r="411" customFormat="false" ht="15" hidden="false" customHeight="false" outlineLevel="0" collapsed="false">
      <c r="A411" s="3" t="s">
        <v>95</v>
      </c>
      <c r="B411" s="2" t="s">
        <v>96</v>
      </c>
      <c r="C411" s="2" t="s">
        <v>1559</v>
      </c>
      <c r="D411" s="2" t="n">
        <v>2023</v>
      </c>
      <c r="E411" s="2" t="n">
        <v>1</v>
      </c>
      <c r="F411" s="2" t="n">
        <v>5</v>
      </c>
      <c r="G411" s="2" t="s">
        <v>147</v>
      </c>
      <c r="H411" s="3" t="s">
        <v>148</v>
      </c>
      <c r="I411" s="10" t="n">
        <v>453</v>
      </c>
      <c r="J411" s="11" t="n">
        <f aca="false">I411/1000</f>
        <v>0.453</v>
      </c>
      <c r="K411" s="10" t="n">
        <v>0</v>
      </c>
      <c r="L411" s="12" t="n">
        <f aca="false">K411/1000</f>
        <v>0</v>
      </c>
      <c r="M411" s="13" t="n">
        <f aca="false">IF(R411=0,0,I411/R411)</f>
        <v>4.69431170664966E-005</v>
      </c>
      <c r="N411" s="10" t="n">
        <v>68220</v>
      </c>
      <c r="O411" s="11" t="n">
        <f aca="false">N411/1000</f>
        <v>68.22</v>
      </c>
      <c r="P411" s="10" t="n">
        <v>188</v>
      </c>
      <c r="Q411" s="12" t="n">
        <f aca="false">P411/1000</f>
        <v>0.188</v>
      </c>
      <c r="R411" s="10" t="n">
        <v>9649977</v>
      </c>
      <c r="S411" s="10" t="n">
        <v>16871</v>
      </c>
    </row>
    <row r="412" customFormat="false" ht="15" hidden="false" customHeight="false" outlineLevel="0" collapsed="false">
      <c r="A412" s="3" t="s">
        <v>95</v>
      </c>
      <c r="B412" s="2" t="s">
        <v>96</v>
      </c>
      <c r="C412" s="2" t="s">
        <v>1559</v>
      </c>
      <c r="D412" s="2" t="n">
        <v>2023</v>
      </c>
      <c r="E412" s="2" t="n">
        <v>1</v>
      </c>
      <c r="F412" s="2" t="n">
        <v>6</v>
      </c>
      <c r="G412" s="2" t="s">
        <v>157</v>
      </c>
      <c r="H412" s="3" t="s">
        <v>158</v>
      </c>
      <c r="I412" s="10" t="n">
        <v>450</v>
      </c>
      <c r="J412" s="11" t="n">
        <f aca="false">I412/1000</f>
        <v>0.45</v>
      </c>
      <c r="K412" s="10" t="n">
        <v>4</v>
      </c>
      <c r="L412" s="12" t="n">
        <f aca="false">K412/1000</f>
        <v>0.004</v>
      </c>
      <c r="M412" s="13" t="n">
        <f aca="false">IF(R412=0,0,I412/R412)</f>
        <v>4.66322354965198E-005</v>
      </c>
      <c r="N412" s="10" t="n">
        <v>0</v>
      </c>
      <c r="O412" s="11" t="n">
        <f aca="false">N412/1000</f>
        <v>0</v>
      </c>
      <c r="P412" s="10" t="n">
        <v>0</v>
      </c>
      <c r="Q412" s="12" t="n">
        <f aca="false">P412/1000</f>
        <v>0</v>
      </c>
      <c r="R412" s="10" t="n">
        <v>9649977</v>
      </c>
      <c r="S412" s="10" t="n">
        <v>16871</v>
      </c>
    </row>
    <row r="413" customFormat="false" ht="15" hidden="false" customHeight="false" outlineLevel="0" collapsed="false">
      <c r="A413" s="3" t="s">
        <v>95</v>
      </c>
      <c r="B413" s="2" t="s">
        <v>96</v>
      </c>
      <c r="C413" s="2" t="s">
        <v>1559</v>
      </c>
      <c r="D413" s="2" t="n">
        <v>2023</v>
      </c>
      <c r="E413" s="2" t="n">
        <v>1</v>
      </c>
      <c r="F413" s="2" t="n">
        <v>7</v>
      </c>
      <c r="G413" s="2" t="s">
        <v>142</v>
      </c>
      <c r="H413" s="3" t="s">
        <v>143</v>
      </c>
      <c r="I413" s="10" t="n">
        <v>273</v>
      </c>
      <c r="J413" s="11" t="n">
        <f aca="false">I413/1000</f>
        <v>0.273</v>
      </c>
      <c r="K413" s="10" t="n">
        <v>0</v>
      </c>
      <c r="L413" s="12" t="n">
        <f aca="false">K413/1000</f>
        <v>0</v>
      </c>
      <c r="M413" s="13" t="n">
        <f aca="false">IF(R413=0,0,I413/R413)</f>
        <v>2.82902228678887E-005</v>
      </c>
      <c r="N413" s="10" t="n">
        <v>61406</v>
      </c>
      <c r="O413" s="11" t="n">
        <f aca="false">N413/1000</f>
        <v>61.406</v>
      </c>
      <c r="P413" s="10" t="n">
        <v>476</v>
      </c>
      <c r="Q413" s="12" t="n">
        <f aca="false">P413/1000</f>
        <v>0.476</v>
      </c>
      <c r="R413" s="10" t="n">
        <v>9649977</v>
      </c>
      <c r="S413" s="10" t="n">
        <v>16871</v>
      </c>
    </row>
    <row r="414" customFormat="false" ht="15" hidden="false" customHeight="false" outlineLevel="0" collapsed="false">
      <c r="A414" s="3" t="s">
        <v>95</v>
      </c>
      <c r="B414" s="2" t="s">
        <v>96</v>
      </c>
      <c r="C414" s="2" t="s">
        <v>1559</v>
      </c>
      <c r="D414" s="2" t="n">
        <v>2023</v>
      </c>
      <c r="E414" s="2" t="n">
        <v>1</v>
      </c>
      <c r="F414" s="2" t="n">
        <v>8</v>
      </c>
      <c r="G414" s="2" t="s">
        <v>192</v>
      </c>
      <c r="H414" s="3" t="s">
        <v>193</v>
      </c>
      <c r="I414" s="10" t="n">
        <v>50</v>
      </c>
      <c r="J414" s="11" t="n">
        <f aca="false">I414/1000</f>
        <v>0.05</v>
      </c>
      <c r="K414" s="10" t="n">
        <v>1</v>
      </c>
      <c r="L414" s="12" t="n">
        <f aca="false">K414/1000</f>
        <v>0.001</v>
      </c>
      <c r="M414" s="13" t="n">
        <f aca="false">IF(R414=0,0,I414/R414)</f>
        <v>5.18135949961332E-006</v>
      </c>
      <c r="N414" s="10" t="n">
        <v>2324207</v>
      </c>
      <c r="O414" s="11" t="n">
        <f aca="false">N414/1000</f>
        <v>2324.207</v>
      </c>
      <c r="P414" s="10" t="n">
        <v>7732</v>
      </c>
      <c r="Q414" s="12" t="n">
        <f aca="false">P414/1000</f>
        <v>7.732</v>
      </c>
      <c r="R414" s="10" t="n">
        <v>9649977</v>
      </c>
      <c r="S414" s="10" t="n">
        <v>16871</v>
      </c>
    </row>
    <row r="415" customFormat="false" ht="15" hidden="false" customHeight="false" outlineLevel="0" collapsed="false">
      <c r="A415" s="3" t="s">
        <v>95</v>
      </c>
      <c r="B415" s="2" t="s">
        <v>96</v>
      </c>
      <c r="C415" s="2" t="s">
        <v>1559</v>
      </c>
      <c r="D415" s="2" t="n">
        <v>2023</v>
      </c>
      <c r="E415" s="2" t="n">
        <v>1</v>
      </c>
      <c r="F415" s="2" t="n">
        <v>9</v>
      </c>
      <c r="G415" s="2" t="s">
        <v>197</v>
      </c>
      <c r="H415" s="3" t="s">
        <v>198</v>
      </c>
      <c r="I415" s="10" t="n">
        <v>10</v>
      </c>
      <c r="J415" s="11" t="n">
        <f aca="false">I415/1000</f>
        <v>0.01</v>
      </c>
      <c r="K415" s="10" t="n">
        <v>1</v>
      </c>
      <c r="L415" s="12" t="n">
        <f aca="false">K415/1000</f>
        <v>0.001</v>
      </c>
      <c r="M415" s="13" t="n">
        <f aca="false">IF(R415=0,0,I415/R415)</f>
        <v>1.03627189992266E-006</v>
      </c>
      <c r="N415" s="10" t="n">
        <v>0</v>
      </c>
      <c r="O415" s="11" t="n">
        <f aca="false">N415/1000</f>
        <v>0</v>
      </c>
      <c r="P415" s="10" t="n">
        <v>0</v>
      </c>
      <c r="Q415" s="12" t="n">
        <f aca="false">P415/1000</f>
        <v>0</v>
      </c>
      <c r="R415" s="10" t="n">
        <v>9649977</v>
      </c>
      <c r="S415" s="10" t="n">
        <v>16871</v>
      </c>
    </row>
    <row r="416" customFormat="false" ht="15" hidden="false" customHeight="false" outlineLevel="0" collapsed="false">
      <c r="A416" s="3" t="s">
        <v>95</v>
      </c>
      <c r="B416" s="2" t="s">
        <v>96</v>
      </c>
      <c r="C416" s="2" t="s">
        <v>1560</v>
      </c>
      <c r="D416" s="2" t="n">
        <v>2023</v>
      </c>
      <c r="E416" s="2" t="n">
        <v>2</v>
      </c>
      <c r="F416" s="2" t="n">
        <v>1</v>
      </c>
      <c r="G416" s="2" t="s">
        <v>97</v>
      </c>
      <c r="H416" s="3" t="s">
        <v>98</v>
      </c>
      <c r="I416" s="10" t="n">
        <v>4762836</v>
      </c>
      <c r="J416" s="11" t="n">
        <f aca="false">I416/1000</f>
        <v>4762.836</v>
      </c>
      <c r="K416" s="10" t="n">
        <v>5892</v>
      </c>
      <c r="L416" s="12" t="n">
        <f aca="false">K416/1000</f>
        <v>5.892</v>
      </c>
      <c r="M416" s="13" t="n">
        <f aca="false">IF(R416=0,0,I416/R416)</f>
        <v>0.446802582632243</v>
      </c>
      <c r="N416" s="10" t="n">
        <v>1080764</v>
      </c>
      <c r="O416" s="11" t="n">
        <f aca="false">N416/1000</f>
        <v>1080.764</v>
      </c>
      <c r="P416" s="10" t="n">
        <v>8674</v>
      </c>
      <c r="Q416" s="12" t="n">
        <f aca="false">P416/1000</f>
        <v>8.674</v>
      </c>
      <c r="R416" s="10" t="n">
        <v>10659822</v>
      </c>
      <c r="S416" s="10" t="n">
        <v>20764</v>
      </c>
    </row>
    <row r="417" customFormat="false" ht="15" hidden="false" customHeight="false" outlineLevel="0" collapsed="false">
      <c r="A417" s="3" t="s">
        <v>95</v>
      </c>
      <c r="B417" s="2" t="s">
        <v>96</v>
      </c>
      <c r="C417" s="2" t="s">
        <v>1560</v>
      </c>
      <c r="D417" s="2" t="n">
        <v>2023</v>
      </c>
      <c r="E417" s="2" t="n">
        <v>2</v>
      </c>
      <c r="F417" s="2" t="n">
        <v>2</v>
      </c>
      <c r="G417" s="2" t="s">
        <v>102</v>
      </c>
      <c r="H417" s="3" t="s">
        <v>103</v>
      </c>
      <c r="I417" s="10" t="n">
        <v>2957274</v>
      </c>
      <c r="J417" s="11" t="n">
        <f aca="false">I417/1000</f>
        <v>2957.274</v>
      </c>
      <c r="K417" s="10" t="n">
        <v>7488</v>
      </c>
      <c r="L417" s="12" t="n">
        <f aca="false">K417/1000</f>
        <v>7.488</v>
      </c>
      <c r="M417" s="13" t="n">
        <f aca="false">IF(R417=0,0,I417/R417)</f>
        <v>0.277422456022249</v>
      </c>
      <c r="N417" s="10" t="n">
        <v>188261</v>
      </c>
      <c r="O417" s="11" t="n">
        <f aca="false">N417/1000</f>
        <v>188.261</v>
      </c>
      <c r="P417" s="10" t="n">
        <v>5252</v>
      </c>
      <c r="Q417" s="12" t="n">
        <f aca="false">P417/1000</f>
        <v>5.252</v>
      </c>
      <c r="R417" s="10" t="n">
        <v>10659822</v>
      </c>
      <c r="S417" s="10" t="n">
        <v>20764</v>
      </c>
    </row>
    <row r="418" customFormat="false" ht="15" hidden="false" customHeight="false" outlineLevel="0" collapsed="false">
      <c r="A418" s="3" t="s">
        <v>95</v>
      </c>
      <c r="B418" s="2" t="s">
        <v>96</v>
      </c>
      <c r="C418" s="2" t="s">
        <v>1560</v>
      </c>
      <c r="D418" s="2" t="n">
        <v>2023</v>
      </c>
      <c r="E418" s="2" t="n">
        <v>2</v>
      </c>
      <c r="F418" s="2" t="n">
        <v>3</v>
      </c>
      <c r="G418" s="2" t="s">
        <v>107</v>
      </c>
      <c r="H418" s="3" t="s">
        <v>108</v>
      </c>
      <c r="I418" s="10" t="n">
        <v>2927351</v>
      </c>
      <c r="J418" s="11" t="n">
        <f aca="false">I418/1000</f>
        <v>2927.351</v>
      </c>
      <c r="K418" s="10" t="n">
        <v>7380</v>
      </c>
      <c r="L418" s="12" t="n">
        <f aca="false">K418/1000</f>
        <v>7.38</v>
      </c>
      <c r="M418" s="13" t="n">
        <f aca="false">IF(R418=0,0,I418/R418)</f>
        <v>0.274615373502484</v>
      </c>
      <c r="N418" s="10" t="n">
        <v>1558328</v>
      </c>
      <c r="O418" s="11" t="n">
        <f aca="false">N418/1000</f>
        <v>1558.328</v>
      </c>
      <c r="P418" s="10" t="n">
        <v>22631</v>
      </c>
      <c r="Q418" s="12" t="n">
        <f aca="false">P418/1000</f>
        <v>22.631</v>
      </c>
      <c r="R418" s="10" t="n">
        <v>10659822</v>
      </c>
      <c r="S418" s="10" t="n">
        <v>20764</v>
      </c>
    </row>
    <row r="419" customFormat="false" ht="15" hidden="false" customHeight="false" outlineLevel="0" collapsed="false">
      <c r="A419" s="3" t="s">
        <v>95</v>
      </c>
      <c r="B419" s="2" t="s">
        <v>96</v>
      </c>
      <c r="C419" s="2" t="s">
        <v>1560</v>
      </c>
      <c r="D419" s="2" t="n">
        <v>2023</v>
      </c>
      <c r="E419" s="2" t="n">
        <v>2</v>
      </c>
      <c r="F419" s="2" t="n">
        <v>4</v>
      </c>
      <c r="G419" s="2" t="s">
        <v>142</v>
      </c>
      <c r="H419" s="3" t="s">
        <v>143</v>
      </c>
      <c r="I419" s="10" t="n">
        <v>8378</v>
      </c>
      <c r="J419" s="11" t="n">
        <f aca="false">I419/1000</f>
        <v>8.378</v>
      </c>
      <c r="K419" s="10" t="n">
        <v>3</v>
      </c>
      <c r="L419" s="12" t="n">
        <f aca="false">K419/1000</f>
        <v>0.003</v>
      </c>
      <c r="M419" s="13" t="n">
        <f aca="false">IF(R419=0,0,I419/R419)</f>
        <v>0.000785941829047427</v>
      </c>
      <c r="N419" s="10" t="n">
        <v>0</v>
      </c>
      <c r="O419" s="11" t="n">
        <f aca="false">N419/1000</f>
        <v>0</v>
      </c>
      <c r="P419" s="10" t="n">
        <v>0</v>
      </c>
      <c r="Q419" s="12" t="n">
        <f aca="false">P419/1000</f>
        <v>0</v>
      </c>
      <c r="R419" s="10" t="n">
        <v>10659822</v>
      </c>
      <c r="S419" s="10" t="n">
        <v>20764</v>
      </c>
    </row>
    <row r="420" customFormat="false" ht="15" hidden="false" customHeight="false" outlineLevel="0" collapsed="false">
      <c r="A420" s="3" t="s">
        <v>95</v>
      </c>
      <c r="B420" s="2" t="s">
        <v>96</v>
      </c>
      <c r="C420" s="2" t="s">
        <v>1560</v>
      </c>
      <c r="D420" s="2" t="n">
        <v>2023</v>
      </c>
      <c r="E420" s="2" t="n">
        <v>2</v>
      </c>
      <c r="F420" s="2" t="n">
        <v>5</v>
      </c>
      <c r="G420" s="2" t="s">
        <v>147</v>
      </c>
      <c r="H420" s="3" t="s">
        <v>148</v>
      </c>
      <c r="I420" s="10" t="n">
        <v>2357</v>
      </c>
      <c r="J420" s="11" t="n">
        <f aca="false">I420/1000</f>
        <v>2.357</v>
      </c>
      <c r="K420" s="10" t="n">
        <v>0</v>
      </c>
      <c r="L420" s="12" t="n">
        <f aca="false">K420/1000</f>
        <v>0</v>
      </c>
      <c r="M420" s="13" t="n">
        <f aca="false">IF(R420=0,0,I420/R420)</f>
        <v>0.00022111063392991</v>
      </c>
      <c r="N420" s="10" t="n">
        <v>216643</v>
      </c>
      <c r="O420" s="11" t="n">
        <f aca="false">N420/1000</f>
        <v>216.643</v>
      </c>
      <c r="P420" s="10" t="n">
        <v>197</v>
      </c>
      <c r="Q420" s="12" t="n">
        <f aca="false">P420/1000</f>
        <v>0.197</v>
      </c>
      <c r="R420" s="10" t="n">
        <v>10659822</v>
      </c>
      <c r="S420" s="10" t="n">
        <v>20764</v>
      </c>
    </row>
    <row r="421" customFormat="false" ht="15" hidden="false" customHeight="false" outlineLevel="0" collapsed="false">
      <c r="A421" s="3" t="s">
        <v>95</v>
      </c>
      <c r="B421" s="2" t="s">
        <v>96</v>
      </c>
      <c r="C421" s="2" t="s">
        <v>1560</v>
      </c>
      <c r="D421" s="2" t="n">
        <v>2023</v>
      </c>
      <c r="E421" s="2" t="n">
        <v>2</v>
      </c>
      <c r="F421" s="2" t="n">
        <v>6</v>
      </c>
      <c r="G421" s="2" t="s">
        <v>162</v>
      </c>
      <c r="H421" s="3" t="s">
        <v>163</v>
      </c>
      <c r="I421" s="10" t="n">
        <v>1626</v>
      </c>
      <c r="J421" s="11" t="n">
        <f aca="false">I421/1000</f>
        <v>1.626</v>
      </c>
      <c r="K421" s="10" t="n">
        <v>1</v>
      </c>
      <c r="L421" s="12" t="n">
        <f aca="false">K421/1000</f>
        <v>0.001</v>
      </c>
      <c r="M421" s="13" t="n">
        <f aca="false">IF(R421=0,0,I421/R421)</f>
        <v>0.000152535380046684</v>
      </c>
      <c r="N421" s="10" t="n">
        <v>0</v>
      </c>
      <c r="O421" s="11" t="n">
        <f aca="false">N421/1000</f>
        <v>0</v>
      </c>
      <c r="P421" s="10" t="n">
        <v>0</v>
      </c>
      <c r="Q421" s="12" t="n">
        <f aca="false">P421/1000</f>
        <v>0</v>
      </c>
      <c r="R421" s="10" t="n">
        <v>10659822</v>
      </c>
      <c r="S421" s="10" t="n">
        <v>20764</v>
      </c>
    </row>
    <row r="422" customFormat="false" ht="15" hidden="false" customHeight="false" outlineLevel="0" collapsed="false">
      <c r="A422" s="3" t="s">
        <v>95</v>
      </c>
      <c r="B422" s="2" t="s">
        <v>96</v>
      </c>
      <c r="C422" s="2" t="s">
        <v>1560</v>
      </c>
      <c r="D422" s="2" t="n">
        <v>2023</v>
      </c>
      <c r="E422" s="2" t="n">
        <v>2</v>
      </c>
      <c r="F422" s="2" t="n">
        <v>7</v>
      </c>
      <c r="G422" s="2" t="s">
        <v>192</v>
      </c>
      <c r="H422" s="3" t="s">
        <v>193</v>
      </c>
      <c r="I422" s="10" t="n">
        <v>0</v>
      </c>
      <c r="J422" s="11" t="n">
        <f aca="false">I422/1000</f>
        <v>0</v>
      </c>
      <c r="K422" s="10" t="n">
        <v>0</v>
      </c>
      <c r="L422" s="12" t="n">
        <f aca="false">K422/1000</f>
        <v>0</v>
      </c>
      <c r="M422" s="13" t="n">
        <f aca="false">IF(R422=0,0,I422/R422)</f>
        <v>0</v>
      </c>
      <c r="N422" s="10" t="n">
        <v>846007</v>
      </c>
      <c r="O422" s="11" t="n">
        <f aca="false">N422/1000</f>
        <v>846.007</v>
      </c>
      <c r="P422" s="10" t="n">
        <v>2805</v>
      </c>
      <c r="Q422" s="12" t="n">
        <f aca="false">P422/1000</f>
        <v>2.805</v>
      </c>
      <c r="R422" s="10" t="n">
        <v>10659822</v>
      </c>
      <c r="S422" s="10" t="n">
        <v>20764</v>
      </c>
    </row>
    <row r="423" customFormat="false" ht="15" hidden="false" customHeight="false" outlineLevel="0" collapsed="false">
      <c r="A423" s="3" t="s">
        <v>95</v>
      </c>
      <c r="B423" s="2" t="s">
        <v>96</v>
      </c>
      <c r="C423" s="2" t="s">
        <v>1561</v>
      </c>
      <c r="D423" s="2" t="n">
        <v>2023</v>
      </c>
      <c r="E423" s="2" t="n">
        <v>3</v>
      </c>
      <c r="F423" s="2" t="n">
        <v>1</v>
      </c>
      <c r="G423" s="2" t="s">
        <v>97</v>
      </c>
      <c r="H423" s="3" t="s">
        <v>98</v>
      </c>
      <c r="I423" s="10" t="n">
        <v>7151121</v>
      </c>
      <c r="J423" s="11" t="n">
        <f aca="false">I423/1000</f>
        <v>7151.121</v>
      </c>
      <c r="K423" s="10" t="n">
        <v>8481</v>
      </c>
      <c r="L423" s="12" t="n">
        <f aca="false">K423/1000</f>
        <v>8.481</v>
      </c>
      <c r="M423" s="13" t="n">
        <f aca="false">IF(R423=0,0,I423/R423)</f>
        <v>0.496329679485142</v>
      </c>
      <c r="N423" s="10" t="n">
        <v>150855</v>
      </c>
      <c r="O423" s="11" t="n">
        <f aca="false">N423/1000</f>
        <v>150.855</v>
      </c>
      <c r="P423" s="10" t="n">
        <v>3002</v>
      </c>
      <c r="Q423" s="12" t="n">
        <f aca="false">P423/1000</f>
        <v>3.002</v>
      </c>
      <c r="R423" s="10" t="n">
        <v>14408006</v>
      </c>
      <c r="S423" s="10" t="n">
        <v>26352</v>
      </c>
    </row>
    <row r="424" customFormat="false" ht="15" hidden="false" customHeight="false" outlineLevel="0" collapsed="false">
      <c r="A424" s="3" t="s">
        <v>95</v>
      </c>
      <c r="B424" s="2" t="s">
        <v>96</v>
      </c>
      <c r="C424" s="2" t="s">
        <v>1561</v>
      </c>
      <c r="D424" s="2" t="n">
        <v>2023</v>
      </c>
      <c r="E424" s="2" t="n">
        <v>3</v>
      </c>
      <c r="F424" s="2" t="n">
        <v>2</v>
      </c>
      <c r="G424" s="2" t="s">
        <v>102</v>
      </c>
      <c r="H424" s="3" t="s">
        <v>103</v>
      </c>
      <c r="I424" s="10" t="n">
        <v>3602747</v>
      </c>
      <c r="J424" s="11" t="n">
        <f aca="false">I424/1000</f>
        <v>3602.747</v>
      </c>
      <c r="K424" s="10" t="n">
        <v>8450</v>
      </c>
      <c r="L424" s="12" t="n">
        <f aca="false">K424/1000</f>
        <v>8.45</v>
      </c>
      <c r="M424" s="13" t="n">
        <f aca="false">IF(R424=0,0,I424/R424)</f>
        <v>0.250051742066182</v>
      </c>
      <c r="N424" s="10" t="n">
        <v>46078</v>
      </c>
      <c r="O424" s="11" t="n">
        <f aca="false">N424/1000</f>
        <v>46.078</v>
      </c>
      <c r="P424" s="10" t="n">
        <v>848</v>
      </c>
      <c r="Q424" s="12" t="n">
        <f aca="false">P424/1000</f>
        <v>0.848</v>
      </c>
      <c r="R424" s="10" t="n">
        <v>14408006</v>
      </c>
      <c r="S424" s="10" t="n">
        <v>26352</v>
      </c>
    </row>
    <row r="425" customFormat="false" ht="15" hidden="false" customHeight="false" outlineLevel="0" collapsed="false">
      <c r="A425" s="3" t="s">
        <v>95</v>
      </c>
      <c r="B425" s="2" t="s">
        <v>96</v>
      </c>
      <c r="C425" s="2" t="s">
        <v>1561</v>
      </c>
      <c r="D425" s="2" t="n">
        <v>2023</v>
      </c>
      <c r="E425" s="2" t="n">
        <v>3</v>
      </c>
      <c r="F425" s="2" t="n">
        <v>3</v>
      </c>
      <c r="G425" s="2" t="s">
        <v>107</v>
      </c>
      <c r="H425" s="3" t="s">
        <v>108</v>
      </c>
      <c r="I425" s="10" t="n">
        <v>3151527</v>
      </c>
      <c r="J425" s="11" t="n">
        <f aca="false">I425/1000</f>
        <v>3151.527</v>
      </c>
      <c r="K425" s="10" t="n">
        <v>7401</v>
      </c>
      <c r="L425" s="12" t="n">
        <f aca="false">K425/1000</f>
        <v>7.401</v>
      </c>
      <c r="M425" s="13" t="n">
        <f aca="false">IF(R425=0,0,I425/R425)</f>
        <v>0.218734431398765</v>
      </c>
      <c r="N425" s="10" t="n">
        <v>198810</v>
      </c>
      <c r="O425" s="11" t="n">
        <f aca="false">N425/1000</f>
        <v>198.81</v>
      </c>
      <c r="P425" s="10" t="n">
        <v>470</v>
      </c>
      <c r="Q425" s="12" t="n">
        <f aca="false">P425/1000</f>
        <v>0.47</v>
      </c>
      <c r="R425" s="10" t="n">
        <v>14408006</v>
      </c>
      <c r="S425" s="10" t="n">
        <v>26352</v>
      </c>
    </row>
    <row r="426" customFormat="false" ht="15" hidden="false" customHeight="false" outlineLevel="0" collapsed="false">
      <c r="A426" s="3" t="s">
        <v>95</v>
      </c>
      <c r="B426" s="2" t="s">
        <v>96</v>
      </c>
      <c r="C426" s="2" t="s">
        <v>1561</v>
      </c>
      <c r="D426" s="2" t="n">
        <v>2023</v>
      </c>
      <c r="E426" s="2" t="n">
        <v>3</v>
      </c>
      <c r="F426" s="2" t="n">
        <v>4</v>
      </c>
      <c r="G426" s="2" t="s">
        <v>252</v>
      </c>
      <c r="H426" s="3" t="s">
        <v>253</v>
      </c>
      <c r="I426" s="10" t="n">
        <v>476146</v>
      </c>
      <c r="J426" s="11" t="n">
        <f aca="false">I426/1000</f>
        <v>476.146</v>
      </c>
      <c r="K426" s="10" t="n">
        <v>2000</v>
      </c>
      <c r="L426" s="12" t="n">
        <f aca="false">K426/1000</f>
        <v>2</v>
      </c>
      <c r="M426" s="13" t="n">
        <f aca="false">IF(R426=0,0,I426/R426)</f>
        <v>0.0330473210519207</v>
      </c>
      <c r="N426" s="10" t="n">
        <v>0</v>
      </c>
      <c r="O426" s="11" t="n">
        <f aca="false">N426/1000</f>
        <v>0</v>
      </c>
      <c r="P426" s="10" t="n">
        <v>0</v>
      </c>
      <c r="Q426" s="12" t="n">
        <f aca="false">P426/1000</f>
        <v>0</v>
      </c>
      <c r="R426" s="10" t="n">
        <v>14408006</v>
      </c>
      <c r="S426" s="10" t="n">
        <v>26352</v>
      </c>
    </row>
    <row r="427" customFormat="false" ht="15" hidden="false" customHeight="false" outlineLevel="0" collapsed="false">
      <c r="A427" s="3" t="s">
        <v>95</v>
      </c>
      <c r="B427" s="2" t="s">
        <v>96</v>
      </c>
      <c r="C427" s="2" t="s">
        <v>1561</v>
      </c>
      <c r="D427" s="2" t="n">
        <v>2023</v>
      </c>
      <c r="E427" s="2" t="n">
        <v>3</v>
      </c>
      <c r="F427" s="2" t="n">
        <v>5</v>
      </c>
      <c r="G427" s="2" t="s">
        <v>117</v>
      </c>
      <c r="H427" s="3" t="s">
        <v>118</v>
      </c>
      <c r="I427" s="10" t="n">
        <v>26123</v>
      </c>
      <c r="J427" s="11" t="n">
        <f aca="false">I427/1000</f>
        <v>26.123</v>
      </c>
      <c r="K427" s="10" t="n">
        <v>20</v>
      </c>
      <c r="L427" s="12" t="n">
        <f aca="false">K427/1000</f>
        <v>0.02</v>
      </c>
      <c r="M427" s="13" t="n">
        <f aca="false">IF(R427=0,0,I427/R427)</f>
        <v>0.00181308919499339</v>
      </c>
      <c r="N427" s="10" t="n">
        <v>0</v>
      </c>
      <c r="O427" s="11" t="n">
        <f aca="false">N427/1000</f>
        <v>0</v>
      </c>
      <c r="P427" s="10" t="n">
        <v>0</v>
      </c>
      <c r="Q427" s="12" t="n">
        <f aca="false">P427/1000</f>
        <v>0</v>
      </c>
      <c r="R427" s="10" t="n">
        <v>14408006</v>
      </c>
      <c r="S427" s="10" t="n">
        <v>26352</v>
      </c>
    </row>
    <row r="428" customFormat="false" ht="15" hidden="false" customHeight="false" outlineLevel="0" collapsed="false">
      <c r="A428" s="3" t="s">
        <v>95</v>
      </c>
      <c r="B428" s="2" t="s">
        <v>96</v>
      </c>
      <c r="C428" s="2" t="s">
        <v>1561</v>
      </c>
      <c r="D428" s="2" t="n">
        <v>2023</v>
      </c>
      <c r="E428" s="2" t="n">
        <v>3</v>
      </c>
      <c r="F428" s="2" t="n">
        <v>6</v>
      </c>
      <c r="G428" s="2" t="s">
        <v>268</v>
      </c>
      <c r="H428" s="3" t="s">
        <v>269</v>
      </c>
      <c r="I428" s="10" t="n">
        <v>342</v>
      </c>
      <c r="J428" s="11" t="n">
        <f aca="false">I428/1000</f>
        <v>0.342</v>
      </c>
      <c r="K428" s="10" t="n">
        <v>0</v>
      </c>
      <c r="L428" s="12" t="n">
        <f aca="false">K428/1000</f>
        <v>0</v>
      </c>
      <c r="M428" s="13" t="n">
        <f aca="false">IF(R428=0,0,I428/R428)</f>
        <v>2.37368029968894E-005</v>
      </c>
      <c r="N428" s="10" t="n">
        <v>0</v>
      </c>
      <c r="O428" s="11" t="n">
        <f aca="false">N428/1000</f>
        <v>0</v>
      </c>
      <c r="P428" s="10" t="n">
        <v>0</v>
      </c>
      <c r="Q428" s="12" t="n">
        <f aca="false">P428/1000</f>
        <v>0</v>
      </c>
      <c r="R428" s="10" t="n">
        <v>14408006</v>
      </c>
      <c r="S428" s="10" t="n">
        <v>26352</v>
      </c>
    </row>
    <row r="429" customFormat="false" ht="15" hidden="false" customHeight="false" outlineLevel="0" collapsed="false">
      <c r="A429" s="3" t="s">
        <v>95</v>
      </c>
      <c r="B429" s="2" t="s">
        <v>96</v>
      </c>
      <c r="C429" s="2" t="s">
        <v>1561</v>
      </c>
      <c r="D429" s="2" t="n">
        <v>2023</v>
      </c>
      <c r="E429" s="2" t="n">
        <v>3</v>
      </c>
      <c r="F429" s="2" t="n">
        <v>7</v>
      </c>
      <c r="G429" s="2" t="s">
        <v>137</v>
      </c>
      <c r="H429" s="3" t="s">
        <v>138</v>
      </c>
      <c r="I429" s="10" t="n">
        <v>0</v>
      </c>
      <c r="J429" s="11" t="n">
        <f aca="false">I429/1000</f>
        <v>0</v>
      </c>
      <c r="K429" s="10" t="n">
        <v>0</v>
      </c>
      <c r="L429" s="12" t="n">
        <f aca="false">K429/1000</f>
        <v>0</v>
      </c>
      <c r="M429" s="13" t="n">
        <f aca="false">IF(R429=0,0,I429/R429)</f>
        <v>0</v>
      </c>
      <c r="N429" s="10" t="n">
        <v>80501</v>
      </c>
      <c r="O429" s="11" t="n">
        <f aca="false">N429/1000</f>
        <v>80.501</v>
      </c>
      <c r="P429" s="10" t="n">
        <v>273</v>
      </c>
      <c r="Q429" s="12" t="n">
        <f aca="false">P429/1000</f>
        <v>0.273</v>
      </c>
      <c r="R429" s="10" t="n">
        <v>14408006</v>
      </c>
      <c r="S429" s="10" t="n">
        <v>26352</v>
      </c>
    </row>
    <row r="430" customFormat="false" ht="15" hidden="false" customHeight="false" outlineLevel="0" collapsed="false">
      <c r="A430" s="3" t="s">
        <v>95</v>
      </c>
      <c r="B430" s="2" t="s">
        <v>96</v>
      </c>
      <c r="C430" s="2" t="s">
        <v>1561</v>
      </c>
      <c r="D430" s="2" t="n">
        <v>2023</v>
      </c>
      <c r="E430" s="2" t="n">
        <v>3</v>
      </c>
      <c r="F430" s="2" t="n">
        <v>8</v>
      </c>
      <c r="G430" s="2" t="s">
        <v>132</v>
      </c>
      <c r="H430" s="3" t="s">
        <v>133</v>
      </c>
      <c r="I430" s="10" t="n">
        <v>0</v>
      </c>
      <c r="J430" s="11" t="n">
        <f aca="false">I430/1000</f>
        <v>0</v>
      </c>
      <c r="K430" s="10" t="n">
        <v>0</v>
      </c>
      <c r="L430" s="12" t="n">
        <f aca="false">K430/1000</f>
        <v>0</v>
      </c>
      <c r="M430" s="13" t="n">
        <f aca="false">IF(R430=0,0,I430/R430)</f>
        <v>0</v>
      </c>
      <c r="N430" s="10" t="n">
        <v>23994</v>
      </c>
      <c r="O430" s="11" t="n">
        <f aca="false">N430/1000</f>
        <v>23.994</v>
      </c>
      <c r="P430" s="10" t="n">
        <v>56</v>
      </c>
      <c r="Q430" s="12" t="n">
        <f aca="false">P430/1000</f>
        <v>0.056</v>
      </c>
      <c r="R430" s="10" t="n">
        <v>14408006</v>
      </c>
      <c r="S430" s="10" t="n">
        <v>26352</v>
      </c>
    </row>
    <row r="431" customFormat="false" ht="15" hidden="false" customHeight="false" outlineLevel="0" collapsed="false">
      <c r="A431" s="3" t="s">
        <v>95</v>
      </c>
      <c r="B431" s="2" t="s">
        <v>96</v>
      </c>
      <c r="C431" s="2" t="s">
        <v>1561</v>
      </c>
      <c r="D431" s="2" t="n">
        <v>2023</v>
      </c>
      <c r="E431" s="2" t="n">
        <v>3</v>
      </c>
      <c r="F431" s="2" t="n">
        <v>9</v>
      </c>
      <c r="G431" s="2" t="s">
        <v>147</v>
      </c>
      <c r="H431" s="3" t="s">
        <v>148</v>
      </c>
      <c r="I431" s="10" t="n">
        <v>0</v>
      </c>
      <c r="J431" s="11" t="n">
        <f aca="false">I431/1000</f>
        <v>0</v>
      </c>
      <c r="K431" s="10" t="n">
        <v>0</v>
      </c>
      <c r="L431" s="12" t="n">
        <f aca="false">K431/1000</f>
        <v>0</v>
      </c>
      <c r="M431" s="13" t="n">
        <f aca="false">IF(R431=0,0,I431/R431)</f>
        <v>0</v>
      </c>
      <c r="N431" s="10" t="n">
        <v>154531</v>
      </c>
      <c r="O431" s="11" t="n">
        <f aca="false">N431/1000</f>
        <v>154.531</v>
      </c>
      <c r="P431" s="10" t="n">
        <v>120</v>
      </c>
      <c r="Q431" s="12" t="n">
        <f aca="false">P431/1000</f>
        <v>0.12</v>
      </c>
      <c r="R431" s="10" t="n">
        <v>14408006</v>
      </c>
      <c r="S431" s="10" t="n">
        <v>26352</v>
      </c>
    </row>
    <row r="432" customFormat="false" ht="15" hidden="false" customHeight="false" outlineLevel="0" collapsed="false">
      <c r="A432" s="3" t="s">
        <v>95</v>
      </c>
      <c r="B432" s="2" t="s">
        <v>96</v>
      </c>
      <c r="C432" s="2" t="s">
        <v>1561</v>
      </c>
      <c r="D432" s="2" t="n">
        <v>2023</v>
      </c>
      <c r="E432" s="2" t="n">
        <v>3</v>
      </c>
      <c r="F432" s="2" t="n">
        <v>10</v>
      </c>
      <c r="G432" s="2" t="s">
        <v>210</v>
      </c>
      <c r="H432" s="3" t="s">
        <v>211</v>
      </c>
      <c r="I432" s="10" t="n">
        <v>0</v>
      </c>
      <c r="J432" s="11" t="n">
        <f aca="false">I432/1000</f>
        <v>0</v>
      </c>
      <c r="K432" s="10" t="n">
        <v>0</v>
      </c>
      <c r="L432" s="12" t="n">
        <f aca="false">K432/1000</f>
        <v>0</v>
      </c>
      <c r="M432" s="13" t="n">
        <f aca="false">IF(R432=0,0,I432/R432)</f>
        <v>0</v>
      </c>
      <c r="N432" s="10" t="n">
        <v>2121</v>
      </c>
      <c r="O432" s="11" t="n">
        <f aca="false">N432/1000</f>
        <v>2.121</v>
      </c>
      <c r="P432" s="10" t="n">
        <v>3</v>
      </c>
      <c r="Q432" s="12" t="n">
        <f aca="false">P432/1000</f>
        <v>0.003</v>
      </c>
      <c r="R432" s="10" t="n">
        <v>14408006</v>
      </c>
      <c r="S432" s="10" t="n">
        <v>26352</v>
      </c>
    </row>
    <row r="433" customFormat="false" ht="15" hidden="false" customHeight="false" outlineLevel="0" collapsed="false">
      <c r="A433" s="3" t="s">
        <v>95</v>
      </c>
      <c r="B433" s="2" t="s">
        <v>96</v>
      </c>
      <c r="C433" s="2" t="s">
        <v>1562</v>
      </c>
      <c r="D433" s="2" t="n">
        <v>2023</v>
      </c>
      <c r="E433" s="2" t="n">
        <v>4</v>
      </c>
      <c r="F433" s="2" t="n">
        <v>1</v>
      </c>
      <c r="G433" s="2" t="s">
        <v>97</v>
      </c>
      <c r="H433" s="3" t="s">
        <v>98</v>
      </c>
      <c r="I433" s="10" t="n">
        <v>4748353</v>
      </c>
      <c r="J433" s="11" t="n">
        <f aca="false">I433/1000</f>
        <v>4748.353</v>
      </c>
      <c r="K433" s="10" t="n">
        <v>5738</v>
      </c>
      <c r="L433" s="12" t="n">
        <f aca="false">K433/1000</f>
        <v>5.738</v>
      </c>
      <c r="M433" s="13" t="n">
        <f aca="false">IF(R433=0,0,I433/R433)</f>
        <v>0.34725354784031</v>
      </c>
      <c r="N433" s="10" t="n">
        <v>444557</v>
      </c>
      <c r="O433" s="11" t="n">
        <f aca="false">N433/1000</f>
        <v>444.557</v>
      </c>
      <c r="P433" s="10" t="n">
        <v>3560</v>
      </c>
      <c r="Q433" s="12" t="n">
        <f aca="false">P433/1000</f>
        <v>3.56</v>
      </c>
      <c r="R433" s="10" t="n">
        <v>13674023</v>
      </c>
      <c r="S433" s="10" t="n">
        <v>25052</v>
      </c>
    </row>
    <row r="434" customFormat="false" ht="15" hidden="false" customHeight="false" outlineLevel="0" collapsed="false">
      <c r="A434" s="3" t="s">
        <v>95</v>
      </c>
      <c r="B434" s="2" t="s">
        <v>96</v>
      </c>
      <c r="C434" s="2" t="s">
        <v>1562</v>
      </c>
      <c r="D434" s="2" t="n">
        <v>2023</v>
      </c>
      <c r="E434" s="2" t="n">
        <v>4</v>
      </c>
      <c r="F434" s="2" t="n">
        <v>2</v>
      </c>
      <c r="G434" s="2" t="s">
        <v>102</v>
      </c>
      <c r="H434" s="3" t="s">
        <v>103</v>
      </c>
      <c r="I434" s="10" t="n">
        <v>4683456</v>
      </c>
      <c r="J434" s="11" t="n">
        <f aca="false">I434/1000</f>
        <v>4683.456</v>
      </c>
      <c r="K434" s="10" t="n">
        <v>9128</v>
      </c>
      <c r="L434" s="12" t="n">
        <f aca="false">K434/1000</f>
        <v>9.128</v>
      </c>
      <c r="M434" s="13" t="n">
        <f aca="false">IF(R434=0,0,I434/R434)</f>
        <v>0.342507541489436</v>
      </c>
      <c r="N434" s="10" t="n">
        <v>82373</v>
      </c>
      <c r="O434" s="11" t="n">
        <f aca="false">N434/1000</f>
        <v>82.373</v>
      </c>
      <c r="P434" s="10" t="n">
        <v>1502</v>
      </c>
      <c r="Q434" s="12" t="n">
        <f aca="false">P434/1000</f>
        <v>1.502</v>
      </c>
      <c r="R434" s="10" t="n">
        <v>13674023</v>
      </c>
      <c r="S434" s="10" t="n">
        <v>25052</v>
      </c>
    </row>
    <row r="435" customFormat="false" ht="15" hidden="false" customHeight="false" outlineLevel="0" collapsed="false">
      <c r="A435" s="3" t="s">
        <v>95</v>
      </c>
      <c r="B435" s="2" t="s">
        <v>96</v>
      </c>
      <c r="C435" s="2" t="s">
        <v>1562</v>
      </c>
      <c r="D435" s="2" t="n">
        <v>2023</v>
      </c>
      <c r="E435" s="2" t="n">
        <v>4</v>
      </c>
      <c r="F435" s="2" t="n">
        <v>3</v>
      </c>
      <c r="G435" s="2" t="s">
        <v>107</v>
      </c>
      <c r="H435" s="3" t="s">
        <v>108</v>
      </c>
      <c r="I435" s="10" t="n">
        <v>4095970</v>
      </c>
      <c r="J435" s="11" t="n">
        <f aca="false">I435/1000</f>
        <v>4095.97</v>
      </c>
      <c r="K435" s="10" t="n">
        <v>9842</v>
      </c>
      <c r="L435" s="12" t="n">
        <f aca="false">K435/1000</f>
        <v>9.842</v>
      </c>
      <c r="M435" s="13" t="n">
        <f aca="false">IF(R435=0,0,I435/R435)</f>
        <v>0.299543886974594</v>
      </c>
      <c r="N435" s="10" t="n">
        <v>417744</v>
      </c>
      <c r="O435" s="11" t="n">
        <f aca="false">N435/1000</f>
        <v>417.744</v>
      </c>
      <c r="P435" s="10" t="n">
        <v>987</v>
      </c>
      <c r="Q435" s="12" t="n">
        <f aca="false">P435/1000</f>
        <v>0.987</v>
      </c>
      <c r="R435" s="10" t="n">
        <v>13674023</v>
      </c>
      <c r="S435" s="10" t="n">
        <v>25052</v>
      </c>
    </row>
    <row r="436" customFormat="false" ht="15" hidden="false" customHeight="false" outlineLevel="0" collapsed="false">
      <c r="A436" s="3" t="s">
        <v>95</v>
      </c>
      <c r="B436" s="2" t="s">
        <v>96</v>
      </c>
      <c r="C436" s="2" t="s">
        <v>1562</v>
      </c>
      <c r="D436" s="2" t="n">
        <v>2023</v>
      </c>
      <c r="E436" s="2" t="n">
        <v>4</v>
      </c>
      <c r="F436" s="2" t="n">
        <v>4</v>
      </c>
      <c r="G436" s="2" t="s">
        <v>147</v>
      </c>
      <c r="H436" s="3" t="s">
        <v>148</v>
      </c>
      <c r="I436" s="10" t="n">
        <v>106366</v>
      </c>
      <c r="J436" s="11" t="n">
        <f aca="false">I436/1000</f>
        <v>106.366</v>
      </c>
      <c r="K436" s="10" t="n">
        <v>299</v>
      </c>
      <c r="L436" s="12" t="n">
        <f aca="false">K436/1000</f>
        <v>0.299</v>
      </c>
      <c r="M436" s="13" t="n">
        <f aca="false">IF(R436=0,0,I436/R436)</f>
        <v>0.00777869102604259</v>
      </c>
      <c r="N436" s="10" t="n">
        <v>21210</v>
      </c>
      <c r="O436" s="11" t="n">
        <f aca="false">N436/1000</f>
        <v>21.21</v>
      </c>
      <c r="P436" s="10" t="n">
        <v>22</v>
      </c>
      <c r="Q436" s="12" t="n">
        <f aca="false">P436/1000</f>
        <v>0.022</v>
      </c>
      <c r="R436" s="10" t="n">
        <v>13674023</v>
      </c>
      <c r="S436" s="10" t="n">
        <v>25052</v>
      </c>
    </row>
    <row r="437" customFormat="false" ht="15" hidden="false" customHeight="false" outlineLevel="0" collapsed="false">
      <c r="A437" s="3" t="s">
        <v>95</v>
      </c>
      <c r="B437" s="2" t="s">
        <v>96</v>
      </c>
      <c r="C437" s="2" t="s">
        <v>1562</v>
      </c>
      <c r="D437" s="2" t="n">
        <v>2023</v>
      </c>
      <c r="E437" s="2" t="n">
        <v>4</v>
      </c>
      <c r="F437" s="2" t="n">
        <v>5</v>
      </c>
      <c r="G437" s="2" t="s">
        <v>117</v>
      </c>
      <c r="H437" s="3" t="s">
        <v>118</v>
      </c>
      <c r="I437" s="10" t="n">
        <v>31192</v>
      </c>
      <c r="J437" s="11" t="n">
        <f aca="false">I437/1000</f>
        <v>31.192</v>
      </c>
      <c r="K437" s="10" t="n">
        <v>38</v>
      </c>
      <c r="L437" s="12" t="n">
        <f aca="false">K437/1000</f>
        <v>0.038</v>
      </c>
      <c r="M437" s="13" t="n">
        <f aca="false">IF(R437=0,0,I437/R437)</f>
        <v>0.00228111361228513</v>
      </c>
      <c r="N437" s="10" t="n">
        <v>900</v>
      </c>
      <c r="O437" s="11" t="n">
        <f aca="false">N437/1000</f>
        <v>0.9</v>
      </c>
      <c r="P437" s="10" t="n">
        <v>1</v>
      </c>
      <c r="Q437" s="12" t="n">
        <f aca="false">P437/1000</f>
        <v>0.001</v>
      </c>
      <c r="R437" s="10" t="n">
        <v>13674023</v>
      </c>
      <c r="S437" s="10" t="n">
        <v>25052</v>
      </c>
    </row>
    <row r="438" customFormat="false" ht="15" hidden="false" customHeight="false" outlineLevel="0" collapsed="false">
      <c r="A438" s="3" t="s">
        <v>95</v>
      </c>
      <c r="B438" s="2" t="s">
        <v>96</v>
      </c>
      <c r="C438" s="2" t="s">
        <v>1562</v>
      </c>
      <c r="D438" s="2" t="n">
        <v>2023</v>
      </c>
      <c r="E438" s="2" t="n">
        <v>4</v>
      </c>
      <c r="F438" s="2" t="n">
        <v>6</v>
      </c>
      <c r="G438" s="2" t="s">
        <v>142</v>
      </c>
      <c r="H438" s="3" t="s">
        <v>143</v>
      </c>
      <c r="I438" s="10" t="n">
        <v>8686</v>
      </c>
      <c r="J438" s="11" t="n">
        <f aca="false">I438/1000</f>
        <v>8.686</v>
      </c>
      <c r="K438" s="10" t="n">
        <v>7</v>
      </c>
      <c r="L438" s="12" t="n">
        <f aca="false">K438/1000</f>
        <v>0.007</v>
      </c>
      <c r="M438" s="13" t="n">
        <f aca="false">IF(R438=0,0,I438/R438)</f>
        <v>0.000635219057332286</v>
      </c>
      <c r="N438" s="10" t="n">
        <v>100679</v>
      </c>
      <c r="O438" s="11" t="n">
        <f aca="false">N438/1000</f>
        <v>100.679</v>
      </c>
      <c r="P438" s="10" t="n">
        <v>532</v>
      </c>
      <c r="Q438" s="12" t="n">
        <f aca="false">P438/1000</f>
        <v>0.532</v>
      </c>
      <c r="R438" s="10" t="n">
        <v>13674023</v>
      </c>
      <c r="S438" s="10" t="n">
        <v>25052</v>
      </c>
    </row>
    <row r="439" customFormat="false" ht="15" hidden="false" customHeight="false" outlineLevel="0" collapsed="false">
      <c r="A439" s="3" t="s">
        <v>95</v>
      </c>
      <c r="B439" s="2" t="s">
        <v>96</v>
      </c>
      <c r="C439" s="2" t="s">
        <v>1562</v>
      </c>
      <c r="D439" s="2" t="n">
        <v>2023</v>
      </c>
      <c r="E439" s="2" t="n">
        <v>4</v>
      </c>
      <c r="F439" s="2" t="n">
        <v>7</v>
      </c>
      <c r="G439" s="2" t="s">
        <v>180</v>
      </c>
      <c r="H439" s="3" t="s">
        <v>181</v>
      </c>
      <c r="I439" s="10" t="n">
        <v>0</v>
      </c>
      <c r="J439" s="11" t="n">
        <f aca="false">I439/1000</f>
        <v>0</v>
      </c>
      <c r="K439" s="10" t="n">
        <v>0</v>
      </c>
      <c r="L439" s="12" t="n">
        <f aca="false">K439/1000</f>
        <v>0</v>
      </c>
      <c r="M439" s="13" t="n">
        <f aca="false">IF(R439=0,0,I439/R439)</f>
        <v>0</v>
      </c>
      <c r="N439" s="10" t="n">
        <v>1435</v>
      </c>
      <c r="O439" s="11" t="n">
        <f aca="false">N439/1000</f>
        <v>1.435</v>
      </c>
      <c r="P439" s="10" t="n">
        <v>2</v>
      </c>
      <c r="Q439" s="12" t="n">
        <f aca="false">P439/1000</f>
        <v>0.002</v>
      </c>
      <c r="R439" s="10" t="n">
        <v>13674023</v>
      </c>
      <c r="S439" s="10" t="n">
        <v>25052</v>
      </c>
    </row>
    <row r="440" customFormat="false" ht="15" hidden="false" customHeight="false" outlineLevel="0" collapsed="false">
      <c r="A440" s="3" t="s">
        <v>95</v>
      </c>
      <c r="B440" s="2" t="s">
        <v>96</v>
      </c>
      <c r="C440" s="2" t="s">
        <v>1562</v>
      </c>
      <c r="D440" s="2" t="n">
        <v>2023</v>
      </c>
      <c r="E440" s="2" t="n">
        <v>4</v>
      </c>
      <c r="F440" s="2" t="n">
        <v>8</v>
      </c>
      <c r="G440" s="2" t="s">
        <v>192</v>
      </c>
      <c r="H440" s="3" t="s">
        <v>193</v>
      </c>
      <c r="I440" s="10" t="n">
        <v>0</v>
      </c>
      <c r="J440" s="11" t="n">
        <f aca="false">I440/1000</f>
        <v>0</v>
      </c>
      <c r="K440" s="10" t="n">
        <v>0</v>
      </c>
      <c r="L440" s="12" t="n">
        <f aca="false">K440/1000</f>
        <v>0</v>
      </c>
      <c r="M440" s="13" t="n">
        <f aca="false">IF(R440=0,0,I440/R440)</f>
        <v>0</v>
      </c>
      <c r="N440" s="10" t="n">
        <v>729125</v>
      </c>
      <c r="O440" s="11" t="n">
        <f aca="false">N440/1000</f>
        <v>729.125</v>
      </c>
      <c r="P440" s="10" t="n">
        <v>2299</v>
      </c>
      <c r="Q440" s="12" t="n">
        <f aca="false">P440/1000</f>
        <v>2.299</v>
      </c>
      <c r="R440" s="10" t="n">
        <v>13674023</v>
      </c>
      <c r="S440" s="10" t="n">
        <v>25052</v>
      </c>
    </row>
    <row r="441" customFormat="false" ht="15" hidden="false" customHeight="false" outlineLevel="0" collapsed="false">
      <c r="A441" s="3" t="s">
        <v>95</v>
      </c>
      <c r="B441" s="2" t="s">
        <v>96</v>
      </c>
      <c r="C441" s="2" t="s">
        <v>1562</v>
      </c>
      <c r="D441" s="2" t="n">
        <v>2023</v>
      </c>
      <c r="E441" s="2" t="n">
        <v>4</v>
      </c>
      <c r="F441" s="2" t="n">
        <v>9</v>
      </c>
      <c r="G441" s="2" t="s">
        <v>132</v>
      </c>
      <c r="H441" s="3" t="s">
        <v>133</v>
      </c>
      <c r="I441" s="10" t="n">
        <v>0</v>
      </c>
      <c r="J441" s="11" t="n">
        <f aca="false">I441/1000</f>
        <v>0</v>
      </c>
      <c r="K441" s="10" t="n">
        <v>0</v>
      </c>
      <c r="L441" s="12" t="n">
        <f aca="false">K441/1000</f>
        <v>0</v>
      </c>
      <c r="M441" s="13" t="n">
        <f aca="false">IF(R441=0,0,I441/R441)</f>
        <v>0</v>
      </c>
      <c r="N441" s="10" t="n">
        <v>294314</v>
      </c>
      <c r="O441" s="11" t="n">
        <f aca="false">N441/1000</f>
        <v>294.314</v>
      </c>
      <c r="P441" s="10" t="n">
        <v>495</v>
      </c>
      <c r="Q441" s="12" t="n">
        <f aca="false">P441/1000</f>
        <v>0.495</v>
      </c>
      <c r="R441" s="10" t="n">
        <v>13674023</v>
      </c>
      <c r="S441" s="10" t="n">
        <v>25052</v>
      </c>
    </row>
    <row r="442" customFormat="false" ht="15" hidden="false" customHeight="false" outlineLevel="0" collapsed="false">
      <c r="A442" s="3" t="s">
        <v>95</v>
      </c>
      <c r="B442" s="2" t="s">
        <v>96</v>
      </c>
      <c r="C442" s="2" t="s">
        <v>1563</v>
      </c>
      <c r="D442" s="2" t="n">
        <v>2023</v>
      </c>
      <c r="E442" s="2" t="n">
        <v>5</v>
      </c>
      <c r="F442" s="2" t="n">
        <v>1</v>
      </c>
      <c r="G442" s="2" t="s">
        <v>97</v>
      </c>
      <c r="H442" s="3" t="s">
        <v>98</v>
      </c>
      <c r="I442" s="10" t="n">
        <v>3880073</v>
      </c>
      <c r="J442" s="11" t="n">
        <f aca="false">I442/1000</f>
        <v>3880.073</v>
      </c>
      <c r="K442" s="10" t="n">
        <v>4536</v>
      </c>
      <c r="L442" s="12" t="n">
        <f aca="false">K442/1000</f>
        <v>4.536</v>
      </c>
      <c r="M442" s="13" t="n">
        <f aca="false">IF(R442=0,0,I442/R442)</f>
        <v>0.455839874453722</v>
      </c>
      <c r="N442" s="10" t="n">
        <v>573476</v>
      </c>
      <c r="O442" s="11" t="n">
        <f aca="false">N442/1000</f>
        <v>573.476</v>
      </c>
      <c r="P442" s="10" t="n">
        <v>5474</v>
      </c>
      <c r="Q442" s="12" t="n">
        <f aca="false">P442/1000</f>
        <v>5.474</v>
      </c>
      <c r="R442" s="10" t="n">
        <v>8511921</v>
      </c>
      <c r="S442" s="10" t="n">
        <v>12504</v>
      </c>
    </row>
    <row r="443" customFormat="false" ht="15" hidden="false" customHeight="false" outlineLevel="0" collapsed="false">
      <c r="A443" s="3" t="s">
        <v>95</v>
      </c>
      <c r="B443" s="2" t="s">
        <v>96</v>
      </c>
      <c r="C443" s="2" t="s">
        <v>1563</v>
      </c>
      <c r="D443" s="2" t="n">
        <v>2023</v>
      </c>
      <c r="E443" s="2" t="n">
        <v>5</v>
      </c>
      <c r="F443" s="2" t="n">
        <v>2</v>
      </c>
      <c r="G443" s="2" t="s">
        <v>102</v>
      </c>
      <c r="H443" s="3" t="s">
        <v>103</v>
      </c>
      <c r="I443" s="10" t="n">
        <v>2784229</v>
      </c>
      <c r="J443" s="11" t="n">
        <f aca="false">I443/1000</f>
        <v>2784.229</v>
      </c>
      <c r="K443" s="10" t="n">
        <v>4370</v>
      </c>
      <c r="L443" s="12" t="n">
        <f aca="false">K443/1000</f>
        <v>4.37</v>
      </c>
      <c r="M443" s="13" t="n">
        <f aca="false">IF(R443=0,0,I443/R443)</f>
        <v>0.327097608166241</v>
      </c>
      <c r="N443" s="10" t="n">
        <v>47068</v>
      </c>
      <c r="O443" s="11" t="n">
        <f aca="false">N443/1000</f>
        <v>47.068</v>
      </c>
      <c r="P443" s="10" t="n">
        <v>936</v>
      </c>
      <c r="Q443" s="12" t="n">
        <f aca="false">P443/1000</f>
        <v>0.936</v>
      </c>
      <c r="R443" s="10" t="n">
        <v>8511921</v>
      </c>
      <c r="S443" s="10" t="n">
        <v>12504</v>
      </c>
    </row>
    <row r="444" customFormat="false" ht="15" hidden="false" customHeight="false" outlineLevel="0" collapsed="false">
      <c r="A444" s="3" t="s">
        <v>95</v>
      </c>
      <c r="B444" s="2" t="s">
        <v>96</v>
      </c>
      <c r="C444" s="2" t="s">
        <v>1563</v>
      </c>
      <c r="D444" s="2" t="n">
        <v>2023</v>
      </c>
      <c r="E444" s="2" t="n">
        <v>5</v>
      </c>
      <c r="F444" s="2" t="n">
        <v>3</v>
      </c>
      <c r="G444" s="2" t="s">
        <v>107</v>
      </c>
      <c r="H444" s="3" t="s">
        <v>108</v>
      </c>
      <c r="I444" s="10" t="n">
        <v>1844815</v>
      </c>
      <c r="J444" s="11" t="n">
        <f aca="false">I444/1000</f>
        <v>1844.815</v>
      </c>
      <c r="K444" s="10" t="n">
        <v>3598</v>
      </c>
      <c r="L444" s="12" t="n">
        <f aca="false">K444/1000</f>
        <v>3.598</v>
      </c>
      <c r="M444" s="13" t="n">
        <f aca="false">IF(R444=0,0,I444/R444)</f>
        <v>0.216733097029448</v>
      </c>
      <c r="N444" s="10" t="n">
        <v>377415</v>
      </c>
      <c r="O444" s="11" t="n">
        <f aca="false">N444/1000</f>
        <v>377.415</v>
      </c>
      <c r="P444" s="10" t="n">
        <v>893</v>
      </c>
      <c r="Q444" s="12" t="n">
        <f aca="false">P444/1000</f>
        <v>0.893</v>
      </c>
      <c r="R444" s="10" t="n">
        <v>8511921</v>
      </c>
      <c r="S444" s="10" t="n">
        <v>12504</v>
      </c>
    </row>
    <row r="445" customFormat="false" ht="15" hidden="false" customHeight="false" outlineLevel="0" collapsed="false">
      <c r="A445" s="3" t="s">
        <v>95</v>
      </c>
      <c r="B445" s="2" t="s">
        <v>96</v>
      </c>
      <c r="C445" s="2" t="s">
        <v>1563</v>
      </c>
      <c r="D445" s="2" t="n">
        <v>2023</v>
      </c>
      <c r="E445" s="2" t="n">
        <v>5</v>
      </c>
      <c r="F445" s="2" t="n">
        <v>4</v>
      </c>
      <c r="G445" s="2" t="s">
        <v>147</v>
      </c>
      <c r="H445" s="3" t="s">
        <v>148</v>
      </c>
      <c r="I445" s="10" t="n">
        <v>1508</v>
      </c>
      <c r="J445" s="11" t="n">
        <f aca="false">I445/1000</f>
        <v>1.508</v>
      </c>
      <c r="K445" s="10" t="n">
        <v>0</v>
      </c>
      <c r="L445" s="12" t="n">
        <f aca="false">K445/1000</f>
        <v>0</v>
      </c>
      <c r="M445" s="13" t="n">
        <f aca="false">IF(R445=0,0,I445/R445)</f>
        <v>0.000177163298390575</v>
      </c>
      <c r="N445" s="10" t="n">
        <v>77159</v>
      </c>
      <c r="O445" s="11" t="n">
        <f aca="false">N445/1000</f>
        <v>77.159</v>
      </c>
      <c r="P445" s="10" t="n">
        <v>135</v>
      </c>
      <c r="Q445" s="12" t="n">
        <f aca="false">P445/1000</f>
        <v>0.135</v>
      </c>
      <c r="R445" s="10" t="n">
        <v>8511921</v>
      </c>
      <c r="S445" s="10" t="n">
        <v>12504</v>
      </c>
    </row>
    <row r="446" customFormat="false" ht="15" hidden="false" customHeight="false" outlineLevel="0" collapsed="false">
      <c r="A446" s="3" t="s">
        <v>95</v>
      </c>
      <c r="B446" s="2" t="s">
        <v>96</v>
      </c>
      <c r="C446" s="2" t="s">
        <v>1563</v>
      </c>
      <c r="D446" s="2" t="n">
        <v>2023</v>
      </c>
      <c r="E446" s="2" t="n">
        <v>5</v>
      </c>
      <c r="F446" s="2" t="n">
        <v>5</v>
      </c>
      <c r="G446" s="2" t="s">
        <v>162</v>
      </c>
      <c r="H446" s="3" t="s">
        <v>163</v>
      </c>
      <c r="I446" s="10" t="n">
        <v>1116</v>
      </c>
      <c r="J446" s="11" t="n">
        <f aca="false">I446/1000</f>
        <v>1.116</v>
      </c>
      <c r="K446" s="10" t="n">
        <v>0</v>
      </c>
      <c r="L446" s="12" t="n">
        <f aca="false">K446/1000</f>
        <v>0</v>
      </c>
      <c r="M446" s="13" t="n">
        <f aca="false">IF(R446=0,0,I446/R446)</f>
        <v>0.000131110239392494</v>
      </c>
      <c r="N446" s="10" t="n">
        <v>0</v>
      </c>
      <c r="O446" s="11" t="n">
        <f aca="false">N446/1000</f>
        <v>0</v>
      </c>
      <c r="P446" s="10" t="n">
        <v>0</v>
      </c>
      <c r="Q446" s="12" t="n">
        <f aca="false">P446/1000</f>
        <v>0</v>
      </c>
      <c r="R446" s="10" t="n">
        <v>8511921</v>
      </c>
      <c r="S446" s="10" t="n">
        <v>12504</v>
      </c>
    </row>
    <row r="447" customFormat="false" ht="15" hidden="false" customHeight="false" outlineLevel="0" collapsed="false">
      <c r="A447" s="3" t="s">
        <v>95</v>
      </c>
      <c r="B447" s="2" t="s">
        <v>96</v>
      </c>
      <c r="C447" s="2" t="s">
        <v>1563</v>
      </c>
      <c r="D447" s="2" t="n">
        <v>2023</v>
      </c>
      <c r="E447" s="2" t="n">
        <v>5</v>
      </c>
      <c r="F447" s="2" t="n">
        <v>6</v>
      </c>
      <c r="G447" s="2" t="s">
        <v>142</v>
      </c>
      <c r="H447" s="3" t="s">
        <v>143</v>
      </c>
      <c r="I447" s="10" t="n">
        <v>180</v>
      </c>
      <c r="J447" s="11" t="n">
        <f aca="false">I447/1000</f>
        <v>0.18</v>
      </c>
      <c r="K447" s="10" t="n">
        <v>0</v>
      </c>
      <c r="L447" s="12" t="n">
        <f aca="false">K447/1000</f>
        <v>0</v>
      </c>
      <c r="M447" s="13" t="n">
        <f aca="false">IF(R447=0,0,I447/R447)</f>
        <v>2.1146812805241E-005</v>
      </c>
      <c r="N447" s="10" t="n">
        <v>608924</v>
      </c>
      <c r="O447" s="11" t="n">
        <f aca="false">N447/1000</f>
        <v>608.924</v>
      </c>
      <c r="P447" s="10" t="n">
        <v>4773</v>
      </c>
      <c r="Q447" s="12" t="n">
        <f aca="false">P447/1000</f>
        <v>4.773</v>
      </c>
      <c r="R447" s="10" t="n">
        <v>8511921</v>
      </c>
      <c r="S447" s="10" t="n">
        <v>12504</v>
      </c>
    </row>
    <row r="448" customFormat="false" ht="15" hidden="false" customHeight="false" outlineLevel="0" collapsed="false">
      <c r="A448" s="3" t="s">
        <v>95</v>
      </c>
      <c r="B448" s="2" t="s">
        <v>96</v>
      </c>
      <c r="C448" s="2" t="s">
        <v>1563</v>
      </c>
      <c r="D448" s="2" t="n">
        <v>2023</v>
      </c>
      <c r="E448" s="2" t="n">
        <v>5</v>
      </c>
      <c r="F448" s="2" t="n">
        <v>7</v>
      </c>
      <c r="G448" s="2" t="s">
        <v>180</v>
      </c>
      <c r="H448" s="3" t="s">
        <v>181</v>
      </c>
      <c r="I448" s="10" t="n">
        <v>0</v>
      </c>
      <c r="J448" s="11" t="n">
        <f aca="false">I448/1000</f>
        <v>0</v>
      </c>
      <c r="K448" s="10" t="n">
        <v>0</v>
      </c>
      <c r="L448" s="12" t="n">
        <f aca="false">K448/1000</f>
        <v>0</v>
      </c>
      <c r="M448" s="13" t="n">
        <f aca="false">IF(R448=0,0,I448/R448)</f>
        <v>0</v>
      </c>
      <c r="N448" s="10" t="n">
        <v>1355</v>
      </c>
      <c r="O448" s="11" t="n">
        <f aca="false">N448/1000</f>
        <v>1.355</v>
      </c>
      <c r="P448" s="10" t="n">
        <v>1</v>
      </c>
      <c r="Q448" s="12" t="n">
        <f aca="false">P448/1000</f>
        <v>0.001</v>
      </c>
      <c r="R448" s="10" t="n">
        <v>8511921</v>
      </c>
      <c r="S448" s="10" t="n">
        <v>12504</v>
      </c>
    </row>
    <row r="449" customFormat="false" ht="15" hidden="false" customHeight="false" outlineLevel="0" collapsed="false">
      <c r="A449" s="3" t="s">
        <v>95</v>
      </c>
      <c r="B449" s="2" t="s">
        <v>96</v>
      </c>
      <c r="C449" s="2" t="s">
        <v>1563</v>
      </c>
      <c r="D449" s="2" t="n">
        <v>2023</v>
      </c>
      <c r="E449" s="2" t="n">
        <v>5</v>
      </c>
      <c r="F449" s="2" t="n">
        <v>8</v>
      </c>
      <c r="G449" s="2" t="s">
        <v>132</v>
      </c>
      <c r="H449" s="3" t="s">
        <v>133</v>
      </c>
      <c r="I449" s="10" t="n">
        <v>0</v>
      </c>
      <c r="J449" s="11" t="n">
        <f aca="false">I449/1000</f>
        <v>0</v>
      </c>
      <c r="K449" s="10" t="n">
        <v>0</v>
      </c>
      <c r="L449" s="12" t="n">
        <f aca="false">K449/1000</f>
        <v>0</v>
      </c>
      <c r="M449" s="13" t="n">
        <f aca="false">IF(R449=0,0,I449/R449)</f>
        <v>0</v>
      </c>
      <c r="N449" s="10" t="n">
        <v>19350</v>
      </c>
      <c r="O449" s="11" t="n">
        <f aca="false">N449/1000</f>
        <v>19.35</v>
      </c>
      <c r="P449" s="10" t="n">
        <v>47</v>
      </c>
      <c r="Q449" s="12" t="n">
        <f aca="false">P449/1000</f>
        <v>0.047</v>
      </c>
      <c r="R449" s="10" t="n">
        <v>8511921</v>
      </c>
      <c r="S449" s="10" t="n">
        <v>12504</v>
      </c>
    </row>
    <row r="450" customFormat="false" ht="15" hidden="false" customHeight="false" outlineLevel="0" collapsed="false">
      <c r="A450" s="3" t="s">
        <v>95</v>
      </c>
      <c r="B450" s="2" t="s">
        <v>96</v>
      </c>
      <c r="C450" s="2" t="s">
        <v>1564</v>
      </c>
      <c r="D450" s="2" t="n">
        <v>2023</v>
      </c>
      <c r="E450" s="2" t="n">
        <v>6</v>
      </c>
      <c r="F450" s="2" t="n">
        <v>1</v>
      </c>
      <c r="G450" s="2" t="s">
        <v>102</v>
      </c>
      <c r="H450" s="3" t="s">
        <v>103</v>
      </c>
      <c r="I450" s="10" t="n">
        <v>2055661</v>
      </c>
      <c r="J450" s="11" t="n">
        <f aca="false">I450/1000</f>
        <v>2055.661</v>
      </c>
      <c r="K450" s="10" t="n">
        <v>5177</v>
      </c>
      <c r="L450" s="12" t="n">
        <f aca="false">K450/1000</f>
        <v>5.177</v>
      </c>
      <c r="M450" s="13" t="n">
        <f aca="false">IF(R450=0,0,I450/R450)</f>
        <v>0.388308586227317</v>
      </c>
      <c r="N450" s="10" t="n">
        <v>85709</v>
      </c>
      <c r="O450" s="11" t="n">
        <f aca="false">N450/1000</f>
        <v>85.709</v>
      </c>
      <c r="P450" s="10" t="n">
        <v>1620</v>
      </c>
      <c r="Q450" s="12" t="n">
        <f aca="false">P450/1000</f>
        <v>1.62</v>
      </c>
      <c r="R450" s="10" t="n">
        <v>5293885</v>
      </c>
      <c r="S450" s="10" t="n">
        <v>10961</v>
      </c>
    </row>
    <row r="451" customFormat="false" ht="15" hidden="false" customHeight="false" outlineLevel="0" collapsed="false">
      <c r="A451" s="3" t="s">
        <v>95</v>
      </c>
      <c r="B451" s="2" t="s">
        <v>96</v>
      </c>
      <c r="C451" s="2" t="s">
        <v>1564</v>
      </c>
      <c r="D451" s="2" t="n">
        <v>2023</v>
      </c>
      <c r="E451" s="2" t="n">
        <v>6</v>
      </c>
      <c r="F451" s="2" t="n">
        <v>2</v>
      </c>
      <c r="G451" s="2" t="s">
        <v>107</v>
      </c>
      <c r="H451" s="3" t="s">
        <v>108</v>
      </c>
      <c r="I451" s="10" t="n">
        <v>1726613</v>
      </c>
      <c r="J451" s="11" t="n">
        <f aca="false">I451/1000</f>
        <v>1726.613</v>
      </c>
      <c r="K451" s="10" t="n">
        <v>3851</v>
      </c>
      <c r="L451" s="12" t="n">
        <f aca="false">K451/1000</f>
        <v>3.851</v>
      </c>
      <c r="M451" s="13" t="n">
        <f aca="false">IF(R451=0,0,I451/R451)</f>
        <v>0.326152343694659</v>
      </c>
      <c r="N451" s="10" t="n">
        <v>110652</v>
      </c>
      <c r="O451" s="11" t="n">
        <f aca="false">N451/1000</f>
        <v>110.652</v>
      </c>
      <c r="P451" s="10" t="n">
        <v>291</v>
      </c>
      <c r="Q451" s="12" t="n">
        <f aca="false">P451/1000</f>
        <v>0.291</v>
      </c>
      <c r="R451" s="10" t="n">
        <v>5293885</v>
      </c>
      <c r="S451" s="10" t="n">
        <v>10961</v>
      </c>
    </row>
    <row r="452" customFormat="false" ht="15" hidden="false" customHeight="false" outlineLevel="0" collapsed="false">
      <c r="A452" s="3" t="s">
        <v>95</v>
      </c>
      <c r="B452" s="2" t="s">
        <v>96</v>
      </c>
      <c r="C452" s="2" t="s">
        <v>1564</v>
      </c>
      <c r="D452" s="2" t="n">
        <v>2023</v>
      </c>
      <c r="E452" s="2" t="n">
        <v>6</v>
      </c>
      <c r="F452" s="2" t="n">
        <v>3</v>
      </c>
      <c r="G452" s="2" t="s">
        <v>97</v>
      </c>
      <c r="H452" s="3" t="s">
        <v>98</v>
      </c>
      <c r="I452" s="10" t="n">
        <v>1485611</v>
      </c>
      <c r="J452" s="11" t="n">
        <f aca="false">I452/1000</f>
        <v>1485.611</v>
      </c>
      <c r="K452" s="10" t="n">
        <v>1876</v>
      </c>
      <c r="L452" s="12" t="n">
        <f aca="false">K452/1000</f>
        <v>1.876</v>
      </c>
      <c r="M452" s="13" t="n">
        <f aca="false">IF(R452=0,0,I452/R452)</f>
        <v>0.280627743141379</v>
      </c>
      <c r="N452" s="10" t="n">
        <v>1288918</v>
      </c>
      <c r="O452" s="11" t="n">
        <f aca="false">N452/1000</f>
        <v>1288.918</v>
      </c>
      <c r="P452" s="10" t="n">
        <v>7935</v>
      </c>
      <c r="Q452" s="12" t="n">
        <f aca="false">P452/1000</f>
        <v>7.935</v>
      </c>
      <c r="R452" s="10" t="n">
        <v>5293885</v>
      </c>
      <c r="S452" s="10" t="n">
        <v>10961</v>
      </c>
    </row>
    <row r="453" customFormat="false" ht="15" hidden="false" customHeight="false" outlineLevel="0" collapsed="false">
      <c r="A453" s="3" t="s">
        <v>95</v>
      </c>
      <c r="B453" s="2" t="s">
        <v>96</v>
      </c>
      <c r="C453" s="2" t="s">
        <v>1564</v>
      </c>
      <c r="D453" s="2" t="n">
        <v>2023</v>
      </c>
      <c r="E453" s="2" t="n">
        <v>6</v>
      </c>
      <c r="F453" s="2" t="n">
        <v>4</v>
      </c>
      <c r="G453" s="2" t="s">
        <v>132</v>
      </c>
      <c r="H453" s="3" t="s">
        <v>133</v>
      </c>
      <c r="I453" s="10" t="n">
        <v>19486</v>
      </c>
      <c r="J453" s="11" t="n">
        <f aca="false">I453/1000</f>
        <v>19.486</v>
      </c>
      <c r="K453" s="10" t="n">
        <v>54</v>
      </c>
      <c r="L453" s="12" t="n">
        <f aca="false">K453/1000</f>
        <v>0.054</v>
      </c>
      <c r="M453" s="13" t="n">
        <f aca="false">IF(R453=0,0,I453/R453)</f>
        <v>0.00368085064182543</v>
      </c>
      <c r="N453" s="10" t="n">
        <v>17978</v>
      </c>
      <c r="O453" s="11" t="n">
        <f aca="false">N453/1000</f>
        <v>17.978</v>
      </c>
      <c r="P453" s="10" t="n">
        <v>47</v>
      </c>
      <c r="Q453" s="12" t="n">
        <f aca="false">P453/1000</f>
        <v>0.047</v>
      </c>
      <c r="R453" s="10" t="n">
        <v>5293885</v>
      </c>
      <c r="S453" s="10" t="n">
        <v>10961</v>
      </c>
    </row>
    <row r="454" customFormat="false" ht="15" hidden="false" customHeight="false" outlineLevel="0" collapsed="false">
      <c r="A454" s="3" t="s">
        <v>95</v>
      </c>
      <c r="B454" s="2" t="s">
        <v>96</v>
      </c>
      <c r="C454" s="2" t="s">
        <v>1564</v>
      </c>
      <c r="D454" s="2" t="n">
        <v>2023</v>
      </c>
      <c r="E454" s="2" t="n">
        <v>6</v>
      </c>
      <c r="F454" s="2" t="n">
        <v>5</v>
      </c>
      <c r="G454" s="2" t="s">
        <v>157</v>
      </c>
      <c r="H454" s="3" t="s">
        <v>158</v>
      </c>
      <c r="I454" s="10" t="n">
        <v>5674</v>
      </c>
      <c r="J454" s="11" t="n">
        <f aca="false">I454/1000</f>
        <v>5.674</v>
      </c>
      <c r="K454" s="10" t="n">
        <v>2</v>
      </c>
      <c r="L454" s="12" t="n">
        <f aca="false">K454/1000</f>
        <v>0.002</v>
      </c>
      <c r="M454" s="13" t="n">
        <f aca="false">IF(R454=0,0,I454/R454)</f>
        <v>0.0010718026553278</v>
      </c>
      <c r="N454" s="10" t="n">
        <v>0</v>
      </c>
      <c r="O454" s="11" t="n">
        <f aca="false">N454/1000</f>
        <v>0</v>
      </c>
      <c r="P454" s="10" t="n">
        <v>0</v>
      </c>
      <c r="Q454" s="12" t="n">
        <f aca="false">P454/1000</f>
        <v>0</v>
      </c>
      <c r="R454" s="10" t="n">
        <v>5293885</v>
      </c>
      <c r="S454" s="10" t="n">
        <v>10961</v>
      </c>
    </row>
    <row r="455" customFormat="false" ht="15" hidden="false" customHeight="false" outlineLevel="0" collapsed="false">
      <c r="A455" s="3" t="s">
        <v>95</v>
      </c>
      <c r="B455" s="2" t="s">
        <v>96</v>
      </c>
      <c r="C455" s="2" t="s">
        <v>1564</v>
      </c>
      <c r="D455" s="2" t="n">
        <v>2023</v>
      </c>
      <c r="E455" s="2" t="n">
        <v>6</v>
      </c>
      <c r="F455" s="2" t="n">
        <v>6</v>
      </c>
      <c r="G455" s="2" t="s">
        <v>162</v>
      </c>
      <c r="H455" s="3" t="s">
        <v>163</v>
      </c>
      <c r="I455" s="10" t="n">
        <v>669</v>
      </c>
      <c r="J455" s="11" t="n">
        <f aca="false">I455/1000</f>
        <v>0.669</v>
      </c>
      <c r="K455" s="10" t="n">
        <v>1</v>
      </c>
      <c r="L455" s="12" t="n">
        <f aca="false">K455/1000</f>
        <v>0.001</v>
      </c>
      <c r="M455" s="13" t="n">
        <f aca="false">IF(R455=0,0,I455/R455)</f>
        <v>0.000126372220023669</v>
      </c>
      <c r="N455" s="10" t="n">
        <v>0</v>
      </c>
      <c r="O455" s="11" t="n">
        <f aca="false">N455/1000</f>
        <v>0</v>
      </c>
      <c r="P455" s="10" t="n">
        <v>0</v>
      </c>
      <c r="Q455" s="12" t="n">
        <f aca="false">P455/1000</f>
        <v>0</v>
      </c>
      <c r="R455" s="10" t="n">
        <v>5293885</v>
      </c>
      <c r="S455" s="10" t="n">
        <v>10961</v>
      </c>
    </row>
    <row r="456" customFormat="false" ht="15" hidden="false" customHeight="false" outlineLevel="0" collapsed="false">
      <c r="A456" s="3" t="s">
        <v>95</v>
      </c>
      <c r="B456" s="2" t="s">
        <v>96</v>
      </c>
      <c r="C456" s="2" t="s">
        <v>1564</v>
      </c>
      <c r="D456" s="2" t="n">
        <v>2023</v>
      </c>
      <c r="E456" s="2" t="n">
        <v>6</v>
      </c>
      <c r="F456" s="2" t="n">
        <v>7</v>
      </c>
      <c r="G456" s="2" t="s">
        <v>152</v>
      </c>
      <c r="H456" s="3" t="s">
        <v>153</v>
      </c>
      <c r="I456" s="10" t="n">
        <v>171</v>
      </c>
      <c r="J456" s="11" t="n">
        <f aca="false">I456/1000</f>
        <v>0.171</v>
      </c>
      <c r="K456" s="10" t="n">
        <v>0</v>
      </c>
      <c r="L456" s="12" t="n">
        <f aca="false">K456/1000</f>
        <v>0</v>
      </c>
      <c r="M456" s="13" t="n">
        <f aca="false">IF(R456=0,0,I456/R456)</f>
        <v>3.23014194679333E-005</v>
      </c>
      <c r="N456" s="10" t="n">
        <v>0</v>
      </c>
      <c r="O456" s="11" t="n">
        <f aca="false">N456/1000</f>
        <v>0</v>
      </c>
      <c r="P456" s="10" t="n">
        <v>0</v>
      </c>
      <c r="Q456" s="12" t="n">
        <f aca="false">P456/1000</f>
        <v>0</v>
      </c>
      <c r="R456" s="10" t="n">
        <v>5293885</v>
      </c>
      <c r="S456" s="10" t="n">
        <v>10961</v>
      </c>
    </row>
    <row r="457" customFormat="false" ht="15" hidden="false" customHeight="false" outlineLevel="0" collapsed="false">
      <c r="A457" s="3" t="s">
        <v>95</v>
      </c>
      <c r="B457" s="2" t="s">
        <v>96</v>
      </c>
      <c r="C457" s="2" t="s">
        <v>1564</v>
      </c>
      <c r="D457" s="2" t="n">
        <v>2023</v>
      </c>
      <c r="E457" s="2" t="n">
        <v>6</v>
      </c>
      <c r="F457" s="2" t="n">
        <v>8</v>
      </c>
      <c r="G457" s="2" t="s">
        <v>377</v>
      </c>
      <c r="H457" s="3" t="s">
        <v>378</v>
      </c>
      <c r="I457" s="10" t="n">
        <v>0</v>
      </c>
      <c r="J457" s="11" t="n">
        <f aca="false">I457/1000</f>
        <v>0</v>
      </c>
      <c r="K457" s="10" t="n">
        <v>0</v>
      </c>
      <c r="L457" s="12" t="n">
        <f aca="false">K457/1000</f>
        <v>0</v>
      </c>
      <c r="M457" s="13" t="n">
        <f aca="false">IF(R457=0,0,I457/R457)</f>
        <v>0</v>
      </c>
      <c r="N457" s="10" t="n">
        <v>240</v>
      </c>
      <c r="O457" s="11" t="n">
        <f aca="false">N457/1000</f>
        <v>0.24</v>
      </c>
      <c r="P457" s="10" t="n">
        <v>5</v>
      </c>
      <c r="Q457" s="12" t="n">
        <f aca="false">P457/1000</f>
        <v>0.005</v>
      </c>
      <c r="R457" s="10" t="n">
        <v>5293885</v>
      </c>
      <c r="S457" s="10" t="n">
        <v>10961</v>
      </c>
    </row>
    <row r="458" customFormat="false" ht="15" hidden="false" customHeight="false" outlineLevel="0" collapsed="false">
      <c r="A458" s="3" t="s">
        <v>95</v>
      </c>
      <c r="B458" s="2" t="s">
        <v>96</v>
      </c>
      <c r="C458" s="2" t="s">
        <v>1564</v>
      </c>
      <c r="D458" s="2" t="n">
        <v>2023</v>
      </c>
      <c r="E458" s="2" t="n">
        <v>6</v>
      </c>
      <c r="F458" s="2" t="n">
        <v>9</v>
      </c>
      <c r="G458" s="2" t="s">
        <v>147</v>
      </c>
      <c r="H458" s="3" t="s">
        <v>148</v>
      </c>
      <c r="I458" s="10" t="n">
        <v>0</v>
      </c>
      <c r="J458" s="11" t="n">
        <f aca="false">I458/1000</f>
        <v>0</v>
      </c>
      <c r="K458" s="10" t="n">
        <v>0</v>
      </c>
      <c r="L458" s="12" t="n">
        <f aca="false">K458/1000</f>
        <v>0</v>
      </c>
      <c r="M458" s="13" t="n">
        <f aca="false">IF(R458=0,0,I458/R458)</f>
        <v>0</v>
      </c>
      <c r="N458" s="10" t="n">
        <v>14293</v>
      </c>
      <c r="O458" s="11" t="n">
        <f aca="false">N458/1000</f>
        <v>14.293</v>
      </c>
      <c r="P458" s="10" t="n">
        <v>15</v>
      </c>
      <c r="Q458" s="12" t="n">
        <f aca="false">P458/1000</f>
        <v>0.015</v>
      </c>
      <c r="R458" s="10" t="n">
        <v>5293885</v>
      </c>
      <c r="S458" s="10" t="n">
        <v>10961</v>
      </c>
    </row>
    <row r="459" customFormat="false" ht="15" hidden="false" customHeight="false" outlineLevel="0" collapsed="false">
      <c r="A459" s="3" t="s">
        <v>95</v>
      </c>
      <c r="B459" s="2" t="s">
        <v>96</v>
      </c>
      <c r="C459" s="2" t="s">
        <v>1565</v>
      </c>
      <c r="D459" s="2" t="n">
        <v>2023</v>
      </c>
      <c r="E459" s="2" t="n">
        <v>7</v>
      </c>
      <c r="F459" s="2" t="n">
        <v>1</v>
      </c>
      <c r="G459" s="2" t="s">
        <v>97</v>
      </c>
      <c r="H459" s="3" t="s">
        <v>98</v>
      </c>
      <c r="I459" s="10" t="n">
        <v>3223504</v>
      </c>
      <c r="J459" s="11" t="n">
        <f aca="false">I459/1000</f>
        <v>3223.504</v>
      </c>
      <c r="K459" s="10" t="n">
        <v>3685</v>
      </c>
      <c r="L459" s="12" t="n">
        <f aca="false">K459/1000</f>
        <v>3.685</v>
      </c>
      <c r="M459" s="13" t="n">
        <f aca="false">IF(R459=0,0,I459/R459)</f>
        <v>0.383218076790935</v>
      </c>
      <c r="N459" s="10" t="n">
        <v>66757</v>
      </c>
      <c r="O459" s="11" t="n">
        <f aca="false">N459/1000</f>
        <v>66.757</v>
      </c>
      <c r="P459" s="10" t="n">
        <v>1382</v>
      </c>
      <c r="Q459" s="12" t="n">
        <f aca="false">P459/1000</f>
        <v>1.382</v>
      </c>
      <c r="R459" s="10" t="n">
        <v>8411670</v>
      </c>
      <c r="S459" s="10" t="n">
        <v>17240</v>
      </c>
    </row>
    <row r="460" customFormat="false" ht="15" hidden="false" customHeight="false" outlineLevel="0" collapsed="false">
      <c r="A460" s="3" t="s">
        <v>95</v>
      </c>
      <c r="B460" s="2" t="s">
        <v>96</v>
      </c>
      <c r="C460" s="2" t="s">
        <v>1565</v>
      </c>
      <c r="D460" s="2" t="n">
        <v>2023</v>
      </c>
      <c r="E460" s="2" t="n">
        <v>7</v>
      </c>
      <c r="F460" s="2" t="n">
        <v>2</v>
      </c>
      <c r="G460" s="2" t="s">
        <v>102</v>
      </c>
      <c r="H460" s="3" t="s">
        <v>103</v>
      </c>
      <c r="I460" s="10" t="n">
        <v>2924380</v>
      </c>
      <c r="J460" s="11" t="n">
        <f aca="false">I460/1000</f>
        <v>2924.38</v>
      </c>
      <c r="K460" s="10" t="n">
        <v>8000</v>
      </c>
      <c r="L460" s="12" t="n">
        <f aca="false">K460/1000</f>
        <v>8</v>
      </c>
      <c r="M460" s="13" t="n">
        <f aca="false">IF(R460=0,0,I460/R460)</f>
        <v>0.347657480619187</v>
      </c>
      <c r="N460" s="10" t="n">
        <v>114053</v>
      </c>
      <c r="O460" s="11" t="n">
        <f aca="false">N460/1000</f>
        <v>114.053</v>
      </c>
      <c r="P460" s="10" t="n">
        <v>1048</v>
      </c>
      <c r="Q460" s="12" t="n">
        <f aca="false">P460/1000</f>
        <v>1.048</v>
      </c>
      <c r="R460" s="10" t="n">
        <v>8411670</v>
      </c>
      <c r="S460" s="10" t="n">
        <v>17240</v>
      </c>
    </row>
    <row r="461" customFormat="false" ht="15" hidden="false" customHeight="false" outlineLevel="0" collapsed="false">
      <c r="A461" s="3" t="s">
        <v>95</v>
      </c>
      <c r="B461" s="2" t="s">
        <v>96</v>
      </c>
      <c r="C461" s="2" t="s">
        <v>1565</v>
      </c>
      <c r="D461" s="2" t="n">
        <v>2023</v>
      </c>
      <c r="E461" s="2" t="n">
        <v>7</v>
      </c>
      <c r="F461" s="2" t="n">
        <v>3</v>
      </c>
      <c r="G461" s="2" t="s">
        <v>107</v>
      </c>
      <c r="H461" s="3" t="s">
        <v>108</v>
      </c>
      <c r="I461" s="10" t="n">
        <v>2249243</v>
      </c>
      <c r="J461" s="11" t="n">
        <f aca="false">I461/1000</f>
        <v>2249.243</v>
      </c>
      <c r="K461" s="10" t="n">
        <v>5548</v>
      </c>
      <c r="L461" s="12" t="n">
        <f aca="false">K461/1000</f>
        <v>5.548</v>
      </c>
      <c r="M461" s="13" t="n">
        <f aca="false">IF(R461=0,0,I461/R461)</f>
        <v>0.267395535012667</v>
      </c>
      <c r="N461" s="10" t="n">
        <v>501073</v>
      </c>
      <c r="O461" s="11" t="n">
        <f aca="false">N461/1000</f>
        <v>501.073</v>
      </c>
      <c r="P461" s="10" t="n">
        <v>2904</v>
      </c>
      <c r="Q461" s="12" t="n">
        <f aca="false">P461/1000</f>
        <v>2.904</v>
      </c>
      <c r="R461" s="10" t="n">
        <v>8411670</v>
      </c>
      <c r="S461" s="10" t="n">
        <v>17240</v>
      </c>
    </row>
    <row r="462" customFormat="false" ht="15" hidden="false" customHeight="false" outlineLevel="0" collapsed="false">
      <c r="A462" s="3" t="s">
        <v>95</v>
      </c>
      <c r="B462" s="2" t="s">
        <v>96</v>
      </c>
      <c r="C462" s="2" t="s">
        <v>1565</v>
      </c>
      <c r="D462" s="2" t="n">
        <v>2023</v>
      </c>
      <c r="E462" s="2" t="n">
        <v>7</v>
      </c>
      <c r="F462" s="2" t="n">
        <v>4</v>
      </c>
      <c r="G462" s="2" t="s">
        <v>142</v>
      </c>
      <c r="H462" s="3" t="s">
        <v>143</v>
      </c>
      <c r="I462" s="10" t="n">
        <v>8493</v>
      </c>
      <c r="J462" s="11" t="n">
        <f aca="false">I462/1000</f>
        <v>8.493</v>
      </c>
      <c r="K462" s="10" t="n">
        <v>5</v>
      </c>
      <c r="L462" s="12" t="n">
        <f aca="false">K462/1000</f>
        <v>0.005</v>
      </c>
      <c r="M462" s="13" t="n">
        <f aca="false">IF(R462=0,0,I462/R462)</f>
        <v>0.00100966871025611</v>
      </c>
      <c r="N462" s="10" t="n">
        <v>0</v>
      </c>
      <c r="O462" s="11" t="n">
        <f aca="false">N462/1000</f>
        <v>0</v>
      </c>
      <c r="P462" s="10" t="n">
        <v>0</v>
      </c>
      <c r="Q462" s="12" t="n">
        <f aca="false">P462/1000</f>
        <v>0</v>
      </c>
      <c r="R462" s="10" t="n">
        <v>8411670</v>
      </c>
      <c r="S462" s="10" t="n">
        <v>17240</v>
      </c>
    </row>
    <row r="463" customFormat="false" ht="15" hidden="false" customHeight="false" outlineLevel="0" collapsed="false">
      <c r="A463" s="3" t="s">
        <v>95</v>
      </c>
      <c r="B463" s="2" t="s">
        <v>96</v>
      </c>
      <c r="C463" s="2" t="s">
        <v>1565</v>
      </c>
      <c r="D463" s="2" t="n">
        <v>2023</v>
      </c>
      <c r="E463" s="2" t="n">
        <v>7</v>
      </c>
      <c r="F463" s="2" t="n">
        <v>5</v>
      </c>
      <c r="G463" s="2" t="s">
        <v>157</v>
      </c>
      <c r="H463" s="3" t="s">
        <v>158</v>
      </c>
      <c r="I463" s="10" t="n">
        <v>6005</v>
      </c>
      <c r="J463" s="11" t="n">
        <f aca="false">I463/1000</f>
        <v>6.005</v>
      </c>
      <c r="K463" s="10" t="n">
        <v>2</v>
      </c>
      <c r="L463" s="12" t="n">
        <f aca="false">K463/1000</f>
        <v>0.002</v>
      </c>
      <c r="M463" s="13" t="n">
        <f aca="false">IF(R463=0,0,I463/R463)</f>
        <v>0.000713889156374418</v>
      </c>
      <c r="N463" s="10" t="n">
        <v>0</v>
      </c>
      <c r="O463" s="11" t="n">
        <f aca="false">N463/1000</f>
        <v>0</v>
      </c>
      <c r="P463" s="10" t="n">
        <v>0</v>
      </c>
      <c r="Q463" s="12" t="n">
        <f aca="false">P463/1000</f>
        <v>0</v>
      </c>
      <c r="R463" s="10" t="n">
        <v>8411670</v>
      </c>
      <c r="S463" s="10" t="n">
        <v>17240</v>
      </c>
    </row>
    <row r="464" customFormat="false" ht="15" hidden="false" customHeight="false" outlineLevel="0" collapsed="false">
      <c r="A464" s="3" t="s">
        <v>95</v>
      </c>
      <c r="B464" s="2" t="s">
        <v>96</v>
      </c>
      <c r="C464" s="2" t="s">
        <v>1565</v>
      </c>
      <c r="D464" s="2" t="n">
        <v>2023</v>
      </c>
      <c r="E464" s="2" t="n">
        <v>7</v>
      </c>
      <c r="F464" s="2" t="n">
        <v>6</v>
      </c>
      <c r="G464" s="2" t="s">
        <v>147</v>
      </c>
      <c r="H464" s="3" t="s">
        <v>148</v>
      </c>
      <c r="I464" s="10" t="n">
        <v>45</v>
      </c>
      <c r="J464" s="11" t="n">
        <f aca="false">I464/1000</f>
        <v>0.045</v>
      </c>
      <c r="K464" s="10" t="n">
        <v>0</v>
      </c>
      <c r="L464" s="12" t="n">
        <f aca="false">K464/1000</f>
        <v>0</v>
      </c>
      <c r="M464" s="13" t="n">
        <f aca="false">IF(R464=0,0,I464/R464)</f>
        <v>5.34971058065759E-006</v>
      </c>
      <c r="N464" s="10" t="n">
        <v>40431</v>
      </c>
      <c r="O464" s="11" t="n">
        <f aca="false">N464/1000</f>
        <v>40.431</v>
      </c>
      <c r="P464" s="10" t="n">
        <v>96</v>
      </c>
      <c r="Q464" s="12" t="n">
        <f aca="false">P464/1000</f>
        <v>0.096</v>
      </c>
      <c r="R464" s="10" t="n">
        <v>8411670</v>
      </c>
      <c r="S464" s="10" t="n">
        <v>17240</v>
      </c>
    </row>
    <row r="465" customFormat="false" ht="15" hidden="false" customHeight="false" outlineLevel="0" collapsed="false">
      <c r="A465" s="3" t="s">
        <v>95</v>
      </c>
      <c r="B465" s="2" t="s">
        <v>96</v>
      </c>
      <c r="C465" s="2" t="s">
        <v>1565</v>
      </c>
      <c r="D465" s="2" t="n">
        <v>2023</v>
      </c>
      <c r="E465" s="2" t="n">
        <v>7</v>
      </c>
      <c r="F465" s="2" t="n">
        <v>7</v>
      </c>
      <c r="G465" s="2" t="s">
        <v>162</v>
      </c>
      <c r="H465" s="3" t="s">
        <v>163</v>
      </c>
      <c r="I465" s="10" t="n">
        <v>0</v>
      </c>
      <c r="J465" s="11" t="n">
        <f aca="false">I465/1000</f>
        <v>0</v>
      </c>
      <c r="K465" s="10" t="n">
        <v>0</v>
      </c>
      <c r="L465" s="12" t="n">
        <f aca="false">K465/1000</f>
        <v>0</v>
      </c>
      <c r="M465" s="13" t="n">
        <f aca="false">IF(R465=0,0,I465/R465)</f>
        <v>0</v>
      </c>
      <c r="N465" s="10" t="n">
        <v>225440</v>
      </c>
      <c r="O465" s="11" t="n">
        <f aca="false">N465/1000</f>
        <v>225.44</v>
      </c>
      <c r="P465" s="10" t="n">
        <v>822</v>
      </c>
      <c r="Q465" s="12" t="n">
        <f aca="false">P465/1000</f>
        <v>0.822</v>
      </c>
      <c r="R465" s="10" t="n">
        <v>8411670</v>
      </c>
      <c r="S465" s="10" t="n">
        <v>17240</v>
      </c>
    </row>
    <row r="466" customFormat="false" ht="15" hidden="false" customHeight="false" outlineLevel="0" collapsed="false">
      <c r="A466" s="3" t="s">
        <v>95</v>
      </c>
      <c r="B466" s="2" t="s">
        <v>96</v>
      </c>
      <c r="C466" s="2" t="s">
        <v>1566</v>
      </c>
      <c r="D466" s="2" t="n">
        <v>2023</v>
      </c>
      <c r="E466" s="2" t="n">
        <v>8</v>
      </c>
      <c r="F466" s="2" t="n">
        <v>1</v>
      </c>
      <c r="G466" s="2" t="s">
        <v>97</v>
      </c>
      <c r="H466" s="3" t="s">
        <v>98</v>
      </c>
      <c r="I466" s="10" t="n">
        <v>3374302</v>
      </c>
      <c r="J466" s="11" t="n">
        <f aca="false">I466/1000</f>
        <v>3374.302</v>
      </c>
      <c r="K466" s="10" t="n">
        <v>4255</v>
      </c>
      <c r="L466" s="12" t="n">
        <f aca="false">K466/1000</f>
        <v>4.255</v>
      </c>
      <c r="M466" s="13" t="n">
        <f aca="false">IF(R466=0,0,I466/R466)</f>
        <v>0.684869215691966</v>
      </c>
      <c r="N466" s="10" t="n">
        <v>350010</v>
      </c>
      <c r="O466" s="11" t="n">
        <f aca="false">N466/1000</f>
        <v>350.01</v>
      </c>
      <c r="P466" s="10" t="n">
        <v>4485</v>
      </c>
      <c r="Q466" s="12" t="n">
        <f aca="false">P466/1000</f>
        <v>4.485</v>
      </c>
      <c r="R466" s="10" t="n">
        <v>4926929</v>
      </c>
      <c r="S466" s="10" t="n">
        <v>7732</v>
      </c>
    </row>
    <row r="467" customFormat="false" ht="15" hidden="false" customHeight="false" outlineLevel="0" collapsed="false">
      <c r="A467" s="3" t="s">
        <v>95</v>
      </c>
      <c r="B467" s="2" t="s">
        <v>96</v>
      </c>
      <c r="C467" s="2" t="s">
        <v>1566</v>
      </c>
      <c r="D467" s="2" t="n">
        <v>2023</v>
      </c>
      <c r="E467" s="2" t="n">
        <v>8</v>
      </c>
      <c r="F467" s="2" t="n">
        <v>2</v>
      </c>
      <c r="G467" s="2" t="s">
        <v>107</v>
      </c>
      <c r="H467" s="3" t="s">
        <v>108</v>
      </c>
      <c r="I467" s="10" t="n">
        <v>805004</v>
      </c>
      <c r="J467" s="11" t="n">
        <f aca="false">I467/1000</f>
        <v>805.004</v>
      </c>
      <c r="K467" s="10" t="n">
        <v>1712</v>
      </c>
      <c r="L467" s="12" t="n">
        <f aca="false">K467/1000</f>
        <v>1.712</v>
      </c>
      <c r="M467" s="13" t="n">
        <f aca="false">IF(R467=0,0,I467/R467)</f>
        <v>0.163388593584361</v>
      </c>
      <c r="N467" s="10" t="n">
        <v>1293514</v>
      </c>
      <c r="O467" s="11" t="n">
        <f aca="false">N467/1000</f>
        <v>1293.514</v>
      </c>
      <c r="P467" s="10" t="n">
        <v>17666</v>
      </c>
      <c r="Q467" s="12" t="n">
        <f aca="false">P467/1000</f>
        <v>17.666</v>
      </c>
      <c r="R467" s="10" t="n">
        <v>4926929</v>
      </c>
      <c r="S467" s="10" t="n">
        <v>7732</v>
      </c>
    </row>
    <row r="468" customFormat="false" ht="15" hidden="false" customHeight="false" outlineLevel="0" collapsed="false">
      <c r="A468" s="3" t="s">
        <v>95</v>
      </c>
      <c r="B468" s="2" t="s">
        <v>96</v>
      </c>
      <c r="C468" s="2" t="s">
        <v>1566</v>
      </c>
      <c r="D468" s="2" t="n">
        <v>2023</v>
      </c>
      <c r="E468" s="2" t="n">
        <v>8</v>
      </c>
      <c r="F468" s="2" t="n">
        <v>3</v>
      </c>
      <c r="G468" s="2" t="s">
        <v>102</v>
      </c>
      <c r="H468" s="3" t="s">
        <v>103</v>
      </c>
      <c r="I468" s="10" t="n">
        <v>542264</v>
      </c>
      <c r="J468" s="11" t="n">
        <f aca="false">I468/1000</f>
        <v>542.264</v>
      </c>
      <c r="K468" s="10" t="n">
        <v>865</v>
      </c>
      <c r="L468" s="12" t="n">
        <f aca="false">K468/1000</f>
        <v>0.865</v>
      </c>
      <c r="M468" s="13" t="n">
        <f aca="false">IF(R468=0,0,I468/R468)</f>
        <v>0.110061257225343</v>
      </c>
      <c r="N468" s="10" t="n">
        <v>150176</v>
      </c>
      <c r="O468" s="11" t="n">
        <f aca="false">N468/1000</f>
        <v>150.176</v>
      </c>
      <c r="P468" s="10" t="n">
        <v>4198</v>
      </c>
      <c r="Q468" s="12" t="n">
        <f aca="false">P468/1000</f>
        <v>4.198</v>
      </c>
      <c r="R468" s="10" t="n">
        <v>4926929</v>
      </c>
      <c r="S468" s="10" t="n">
        <v>7732</v>
      </c>
    </row>
    <row r="469" customFormat="false" ht="15" hidden="false" customHeight="false" outlineLevel="0" collapsed="false">
      <c r="A469" s="3" t="s">
        <v>95</v>
      </c>
      <c r="B469" s="2" t="s">
        <v>96</v>
      </c>
      <c r="C469" s="2" t="s">
        <v>1566</v>
      </c>
      <c r="D469" s="2" t="n">
        <v>2023</v>
      </c>
      <c r="E469" s="2" t="n">
        <v>8</v>
      </c>
      <c r="F469" s="2" t="n">
        <v>4</v>
      </c>
      <c r="G469" s="2" t="s">
        <v>252</v>
      </c>
      <c r="H469" s="3" t="s">
        <v>253</v>
      </c>
      <c r="I469" s="10" t="n">
        <v>200668</v>
      </c>
      <c r="J469" s="11" t="n">
        <f aca="false">I469/1000</f>
        <v>200.668</v>
      </c>
      <c r="K469" s="10" t="n">
        <v>900</v>
      </c>
      <c r="L469" s="12" t="n">
        <f aca="false">K469/1000</f>
        <v>0.9</v>
      </c>
      <c r="M469" s="13" t="n">
        <f aca="false">IF(R469=0,0,I469/R469)</f>
        <v>0.0407288191082112</v>
      </c>
      <c r="N469" s="10" t="n">
        <v>0</v>
      </c>
      <c r="O469" s="11" t="n">
        <f aca="false">N469/1000</f>
        <v>0</v>
      </c>
      <c r="P469" s="10" t="n">
        <v>0</v>
      </c>
      <c r="Q469" s="12" t="n">
        <f aca="false">P469/1000</f>
        <v>0</v>
      </c>
      <c r="R469" s="10" t="n">
        <v>4926929</v>
      </c>
      <c r="S469" s="10" t="n">
        <v>7732</v>
      </c>
    </row>
    <row r="470" customFormat="false" ht="15" hidden="false" customHeight="false" outlineLevel="0" collapsed="false">
      <c r="A470" s="3" t="s">
        <v>95</v>
      </c>
      <c r="B470" s="2" t="s">
        <v>96</v>
      </c>
      <c r="C470" s="2" t="s">
        <v>1566</v>
      </c>
      <c r="D470" s="2" t="n">
        <v>2023</v>
      </c>
      <c r="E470" s="2" t="n">
        <v>8</v>
      </c>
      <c r="F470" s="2" t="n">
        <v>5</v>
      </c>
      <c r="G470" s="2" t="s">
        <v>162</v>
      </c>
      <c r="H470" s="3" t="s">
        <v>163</v>
      </c>
      <c r="I470" s="10" t="n">
        <v>2852</v>
      </c>
      <c r="J470" s="11" t="n">
        <f aca="false">I470/1000</f>
        <v>2.852</v>
      </c>
      <c r="K470" s="10" t="n">
        <v>0</v>
      </c>
      <c r="L470" s="12" t="n">
        <f aca="false">K470/1000</f>
        <v>0</v>
      </c>
      <c r="M470" s="13" t="n">
        <f aca="false">IF(R470=0,0,I470/R470)</f>
        <v>0.000578859569520892</v>
      </c>
      <c r="N470" s="10" t="n">
        <v>0</v>
      </c>
      <c r="O470" s="11" t="n">
        <f aca="false">N470/1000</f>
        <v>0</v>
      </c>
      <c r="P470" s="10" t="n">
        <v>0</v>
      </c>
      <c r="Q470" s="12" t="n">
        <f aca="false">P470/1000</f>
        <v>0</v>
      </c>
      <c r="R470" s="10" t="n">
        <v>4926929</v>
      </c>
      <c r="S470" s="10" t="n">
        <v>7732</v>
      </c>
    </row>
    <row r="471" customFormat="false" ht="15" hidden="false" customHeight="false" outlineLevel="0" collapsed="false">
      <c r="A471" s="3" t="s">
        <v>95</v>
      </c>
      <c r="B471" s="2" t="s">
        <v>96</v>
      </c>
      <c r="C471" s="2" t="s">
        <v>1566</v>
      </c>
      <c r="D471" s="2" t="n">
        <v>2023</v>
      </c>
      <c r="E471" s="2" t="n">
        <v>8</v>
      </c>
      <c r="F471" s="2" t="n">
        <v>6</v>
      </c>
      <c r="G471" s="2" t="s">
        <v>147</v>
      </c>
      <c r="H471" s="3" t="s">
        <v>148</v>
      </c>
      <c r="I471" s="10" t="n">
        <v>1599</v>
      </c>
      <c r="J471" s="11" t="n">
        <f aca="false">I471/1000</f>
        <v>1.599</v>
      </c>
      <c r="K471" s="10" t="n">
        <v>0</v>
      </c>
      <c r="L471" s="12" t="n">
        <f aca="false">K471/1000</f>
        <v>0</v>
      </c>
      <c r="M471" s="13" t="n">
        <f aca="false">IF(R471=0,0,I471/R471)</f>
        <v>0.000324542935366026</v>
      </c>
      <c r="N471" s="10" t="n">
        <v>58016</v>
      </c>
      <c r="O471" s="11" t="n">
        <f aca="false">N471/1000</f>
        <v>58.016</v>
      </c>
      <c r="P471" s="10" t="n">
        <v>99</v>
      </c>
      <c r="Q471" s="12" t="n">
        <f aca="false">P471/1000</f>
        <v>0.099</v>
      </c>
      <c r="R471" s="10" t="n">
        <v>4926929</v>
      </c>
      <c r="S471" s="10" t="n">
        <v>7732</v>
      </c>
    </row>
    <row r="472" customFormat="false" ht="15" hidden="false" customHeight="false" outlineLevel="0" collapsed="false">
      <c r="A472" s="3" t="s">
        <v>95</v>
      </c>
      <c r="B472" s="2" t="s">
        <v>96</v>
      </c>
      <c r="C472" s="2" t="s">
        <v>1566</v>
      </c>
      <c r="D472" s="2" t="n">
        <v>2023</v>
      </c>
      <c r="E472" s="2" t="n">
        <v>8</v>
      </c>
      <c r="F472" s="2" t="n">
        <v>7</v>
      </c>
      <c r="G472" s="2" t="s">
        <v>362</v>
      </c>
      <c r="H472" s="3" t="s">
        <v>363</v>
      </c>
      <c r="I472" s="10" t="n">
        <v>240</v>
      </c>
      <c r="J472" s="11" t="n">
        <f aca="false">I472/1000</f>
        <v>0.24</v>
      </c>
      <c r="K472" s="10" t="n">
        <v>0</v>
      </c>
      <c r="L472" s="12" t="n">
        <f aca="false">K472/1000</f>
        <v>0</v>
      </c>
      <c r="M472" s="13" t="n">
        <f aca="false">IF(R472=0,0,I472/R472)</f>
        <v>4.87118852331747E-005</v>
      </c>
      <c r="N472" s="10" t="n">
        <v>0</v>
      </c>
      <c r="O472" s="11" t="n">
        <f aca="false">N472/1000</f>
        <v>0</v>
      </c>
      <c r="P472" s="10" t="n">
        <v>0</v>
      </c>
      <c r="Q472" s="12" t="n">
        <f aca="false">P472/1000</f>
        <v>0</v>
      </c>
      <c r="R472" s="10" t="n">
        <v>4926929</v>
      </c>
      <c r="S472" s="10" t="n">
        <v>7732</v>
      </c>
    </row>
    <row r="473" customFormat="false" ht="15" hidden="false" customHeight="false" outlineLevel="0" collapsed="false">
      <c r="A473" s="3" t="s">
        <v>95</v>
      </c>
      <c r="B473" s="2" t="s">
        <v>96</v>
      </c>
      <c r="C473" s="2" t="s">
        <v>1566</v>
      </c>
      <c r="D473" s="2" t="n">
        <v>2023</v>
      </c>
      <c r="E473" s="2" t="n">
        <v>8</v>
      </c>
      <c r="F473" s="2" t="n">
        <v>8</v>
      </c>
      <c r="G473" s="2" t="s">
        <v>142</v>
      </c>
      <c r="H473" s="3" t="s">
        <v>143</v>
      </c>
      <c r="I473" s="10" t="n">
        <v>0</v>
      </c>
      <c r="J473" s="11" t="n">
        <f aca="false">I473/1000</f>
        <v>0</v>
      </c>
      <c r="K473" s="10" t="n">
        <v>0</v>
      </c>
      <c r="L473" s="12" t="n">
        <f aca="false">K473/1000</f>
        <v>0</v>
      </c>
      <c r="M473" s="13" t="n">
        <f aca="false">IF(R473=0,0,I473/R473)</f>
        <v>0</v>
      </c>
      <c r="N473" s="10" t="n">
        <v>209166</v>
      </c>
      <c r="O473" s="11" t="n">
        <f aca="false">N473/1000</f>
        <v>209.166</v>
      </c>
      <c r="P473" s="10" t="n">
        <v>1686</v>
      </c>
      <c r="Q473" s="12" t="n">
        <f aca="false">P473/1000</f>
        <v>1.686</v>
      </c>
      <c r="R473" s="10" t="n">
        <v>4926929</v>
      </c>
      <c r="S473" s="10" t="n">
        <v>7732</v>
      </c>
    </row>
    <row r="474" customFormat="false" ht="15" hidden="false" customHeight="false" outlineLevel="0" collapsed="false">
      <c r="A474" s="3" t="s">
        <v>95</v>
      </c>
      <c r="B474" s="2" t="s">
        <v>96</v>
      </c>
      <c r="C474" s="2" t="s">
        <v>1566</v>
      </c>
      <c r="D474" s="2" t="n">
        <v>2023</v>
      </c>
      <c r="E474" s="2" t="n">
        <v>8</v>
      </c>
      <c r="F474" s="2" t="n">
        <v>9</v>
      </c>
      <c r="G474" s="2" t="s">
        <v>132</v>
      </c>
      <c r="H474" s="3" t="s">
        <v>133</v>
      </c>
      <c r="I474" s="10" t="n">
        <v>0</v>
      </c>
      <c r="J474" s="11" t="n">
        <f aca="false">I474/1000</f>
        <v>0</v>
      </c>
      <c r="K474" s="10" t="n">
        <v>0</v>
      </c>
      <c r="L474" s="12" t="n">
        <f aca="false">K474/1000</f>
        <v>0</v>
      </c>
      <c r="M474" s="13" t="n">
        <f aca="false">IF(R474=0,0,I474/R474)</f>
        <v>0</v>
      </c>
      <c r="N474" s="10" t="n">
        <v>311</v>
      </c>
      <c r="O474" s="11" t="n">
        <f aca="false">N474/1000</f>
        <v>0.311</v>
      </c>
      <c r="P474" s="10" t="n">
        <v>0</v>
      </c>
      <c r="Q474" s="12" t="n">
        <f aca="false">P474/1000</f>
        <v>0</v>
      </c>
      <c r="R474" s="10" t="n">
        <v>4926929</v>
      </c>
      <c r="S474" s="10" t="n">
        <v>7732</v>
      </c>
    </row>
    <row r="475" customFormat="false" ht="15" hidden="false" customHeight="false" outlineLevel="0" collapsed="false">
      <c r="A475" s="3" t="s">
        <v>95</v>
      </c>
      <c r="B475" s="2" t="s">
        <v>96</v>
      </c>
      <c r="C475" s="2" t="s">
        <v>1567</v>
      </c>
      <c r="D475" s="2" t="n">
        <v>2023</v>
      </c>
      <c r="E475" s="2" t="n">
        <v>9</v>
      </c>
      <c r="F475" s="2" t="n">
        <v>1</v>
      </c>
      <c r="G475" s="2" t="s">
        <v>97</v>
      </c>
      <c r="H475" s="3" t="s">
        <v>98</v>
      </c>
      <c r="I475" s="10" t="n">
        <v>3028433</v>
      </c>
      <c r="J475" s="11" t="n">
        <f aca="false">I475/1000</f>
        <v>3028.433</v>
      </c>
      <c r="K475" s="10" t="n">
        <v>3199</v>
      </c>
      <c r="L475" s="12" t="n">
        <f aca="false">K475/1000</f>
        <v>3.199</v>
      </c>
      <c r="M475" s="13" t="n">
        <f aca="false">IF(R475=0,0,I475/R475)</f>
        <v>0.596454439602064</v>
      </c>
      <c r="N475" s="10" t="n">
        <v>60370</v>
      </c>
      <c r="O475" s="11" t="n">
        <f aca="false">N475/1000</f>
        <v>60.37</v>
      </c>
      <c r="P475" s="10" t="n">
        <v>1371</v>
      </c>
      <c r="Q475" s="12" t="n">
        <f aca="false">P475/1000</f>
        <v>1.371</v>
      </c>
      <c r="R475" s="10" t="n">
        <v>5077392</v>
      </c>
      <c r="S475" s="10" t="n">
        <v>5726</v>
      </c>
    </row>
    <row r="476" customFormat="false" ht="15" hidden="false" customHeight="false" outlineLevel="0" collapsed="false">
      <c r="A476" s="3" t="s">
        <v>95</v>
      </c>
      <c r="B476" s="2" t="s">
        <v>96</v>
      </c>
      <c r="C476" s="2" t="s">
        <v>1567</v>
      </c>
      <c r="D476" s="2" t="n">
        <v>2023</v>
      </c>
      <c r="E476" s="2" t="n">
        <v>9</v>
      </c>
      <c r="F476" s="2" t="n">
        <v>2</v>
      </c>
      <c r="G476" s="2" t="s">
        <v>102</v>
      </c>
      <c r="H476" s="3" t="s">
        <v>103</v>
      </c>
      <c r="I476" s="10" t="n">
        <v>1084910</v>
      </c>
      <c r="J476" s="11" t="n">
        <f aca="false">I476/1000</f>
        <v>1084.91</v>
      </c>
      <c r="K476" s="10" t="n">
        <v>1782</v>
      </c>
      <c r="L476" s="12" t="n">
        <f aca="false">K476/1000</f>
        <v>1.782</v>
      </c>
      <c r="M476" s="13" t="n">
        <f aca="false">IF(R476=0,0,I476/R476)</f>
        <v>0.213674658170967</v>
      </c>
      <c r="N476" s="10" t="n">
        <v>39442</v>
      </c>
      <c r="O476" s="11" t="n">
        <f aca="false">N476/1000</f>
        <v>39.442</v>
      </c>
      <c r="P476" s="10" t="n">
        <v>635</v>
      </c>
      <c r="Q476" s="12" t="n">
        <f aca="false">P476/1000</f>
        <v>0.635</v>
      </c>
      <c r="R476" s="10" t="n">
        <v>5077392</v>
      </c>
      <c r="S476" s="10" t="n">
        <v>5726</v>
      </c>
    </row>
    <row r="477" customFormat="false" ht="15" hidden="false" customHeight="false" outlineLevel="0" collapsed="false">
      <c r="A477" s="3" t="s">
        <v>95</v>
      </c>
      <c r="B477" s="2" t="s">
        <v>96</v>
      </c>
      <c r="C477" s="2" t="s">
        <v>1567</v>
      </c>
      <c r="D477" s="2" t="n">
        <v>2023</v>
      </c>
      <c r="E477" s="2" t="n">
        <v>9</v>
      </c>
      <c r="F477" s="2" t="n">
        <v>3</v>
      </c>
      <c r="G477" s="2" t="s">
        <v>107</v>
      </c>
      <c r="H477" s="3" t="s">
        <v>108</v>
      </c>
      <c r="I477" s="10" t="n">
        <v>941592</v>
      </c>
      <c r="J477" s="11" t="n">
        <f aca="false">I477/1000</f>
        <v>941.592</v>
      </c>
      <c r="K477" s="10" t="n">
        <v>739</v>
      </c>
      <c r="L477" s="12" t="n">
        <f aca="false">K477/1000</f>
        <v>0.739</v>
      </c>
      <c r="M477" s="13" t="n">
        <f aca="false">IF(R477=0,0,I477/R477)</f>
        <v>0.18544796226094</v>
      </c>
      <c r="N477" s="10" t="n">
        <v>451602</v>
      </c>
      <c r="O477" s="11" t="n">
        <f aca="false">N477/1000</f>
        <v>451.602</v>
      </c>
      <c r="P477" s="10" t="n">
        <v>1191</v>
      </c>
      <c r="Q477" s="12" t="n">
        <f aca="false">P477/1000</f>
        <v>1.191</v>
      </c>
      <c r="R477" s="10" t="n">
        <v>5077392</v>
      </c>
      <c r="S477" s="10" t="n">
        <v>5726</v>
      </c>
    </row>
    <row r="478" customFormat="false" ht="15" hidden="false" customHeight="false" outlineLevel="0" collapsed="false">
      <c r="A478" s="3" t="s">
        <v>95</v>
      </c>
      <c r="B478" s="2" t="s">
        <v>96</v>
      </c>
      <c r="C478" s="2" t="s">
        <v>1567</v>
      </c>
      <c r="D478" s="2" t="n">
        <v>2023</v>
      </c>
      <c r="E478" s="2" t="n">
        <v>9</v>
      </c>
      <c r="F478" s="2" t="n">
        <v>4</v>
      </c>
      <c r="G478" s="2" t="s">
        <v>142</v>
      </c>
      <c r="H478" s="3" t="s">
        <v>143</v>
      </c>
      <c r="I478" s="10" t="n">
        <v>17594</v>
      </c>
      <c r="J478" s="11" t="n">
        <f aca="false">I478/1000</f>
        <v>17.594</v>
      </c>
      <c r="K478" s="10" t="n">
        <v>5</v>
      </c>
      <c r="L478" s="12" t="n">
        <f aca="false">K478/1000</f>
        <v>0.005</v>
      </c>
      <c r="M478" s="13" t="n">
        <f aca="false">IF(R478=0,0,I478/R478)</f>
        <v>0.00346516479326394</v>
      </c>
      <c r="N478" s="10" t="n">
        <v>0</v>
      </c>
      <c r="O478" s="11" t="n">
        <f aca="false">N478/1000</f>
        <v>0</v>
      </c>
      <c r="P478" s="10" t="n">
        <v>0</v>
      </c>
      <c r="Q478" s="12" t="n">
        <f aca="false">P478/1000</f>
        <v>0</v>
      </c>
      <c r="R478" s="10" t="n">
        <v>5077392</v>
      </c>
      <c r="S478" s="10" t="n">
        <v>5726</v>
      </c>
    </row>
    <row r="479" customFormat="false" ht="15" hidden="false" customHeight="false" outlineLevel="0" collapsed="false">
      <c r="A479" s="3" t="s">
        <v>95</v>
      </c>
      <c r="B479" s="2" t="s">
        <v>96</v>
      </c>
      <c r="C479" s="2" t="s">
        <v>1567</v>
      </c>
      <c r="D479" s="2" t="n">
        <v>2023</v>
      </c>
      <c r="E479" s="2" t="n">
        <v>9</v>
      </c>
      <c r="F479" s="2" t="n">
        <v>5</v>
      </c>
      <c r="G479" s="2" t="s">
        <v>162</v>
      </c>
      <c r="H479" s="3" t="s">
        <v>163</v>
      </c>
      <c r="I479" s="10" t="n">
        <v>4531</v>
      </c>
      <c r="J479" s="11" t="n">
        <f aca="false">I479/1000</f>
        <v>4.531</v>
      </c>
      <c r="K479" s="10" t="n">
        <v>1</v>
      </c>
      <c r="L479" s="12" t="n">
        <f aca="false">K479/1000</f>
        <v>0.001</v>
      </c>
      <c r="M479" s="13" t="n">
        <f aca="false">IF(R479=0,0,I479/R479)</f>
        <v>0.000892387272836133</v>
      </c>
      <c r="N479" s="10" t="n">
        <v>0</v>
      </c>
      <c r="O479" s="11" t="n">
        <f aca="false">N479/1000</f>
        <v>0</v>
      </c>
      <c r="P479" s="10" t="n">
        <v>0</v>
      </c>
      <c r="Q479" s="12" t="n">
        <f aca="false">P479/1000</f>
        <v>0</v>
      </c>
      <c r="R479" s="10" t="n">
        <v>5077392</v>
      </c>
      <c r="S479" s="10" t="n">
        <v>5726</v>
      </c>
    </row>
    <row r="480" customFormat="false" ht="15" hidden="false" customHeight="false" outlineLevel="0" collapsed="false">
      <c r="A480" s="3" t="s">
        <v>95</v>
      </c>
      <c r="B480" s="2" t="s">
        <v>96</v>
      </c>
      <c r="C480" s="2" t="s">
        <v>1567</v>
      </c>
      <c r="D480" s="2" t="n">
        <v>2023</v>
      </c>
      <c r="E480" s="2" t="n">
        <v>9</v>
      </c>
      <c r="F480" s="2" t="n">
        <v>6</v>
      </c>
      <c r="G480" s="2" t="s">
        <v>147</v>
      </c>
      <c r="H480" s="3" t="s">
        <v>148</v>
      </c>
      <c r="I480" s="10" t="n">
        <v>239</v>
      </c>
      <c r="J480" s="11" t="n">
        <f aca="false">I480/1000</f>
        <v>0.239</v>
      </c>
      <c r="K480" s="10" t="n">
        <v>0</v>
      </c>
      <c r="L480" s="12" t="n">
        <f aca="false">K480/1000</f>
        <v>0</v>
      </c>
      <c r="M480" s="13" t="n">
        <f aca="false">IF(R480=0,0,I480/R480)</f>
        <v>4.70714098891715E-005</v>
      </c>
      <c r="N480" s="10" t="n">
        <v>184658</v>
      </c>
      <c r="O480" s="11" t="n">
        <f aca="false">N480/1000</f>
        <v>184.658</v>
      </c>
      <c r="P480" s="10" t="n">
        <v>238</v>
      </c>
      <c r="Q480" s="12" t="n">
        <f aca="false">P480/1000</f>
        <v>0.238</v>
      </c>
      <c r="R480" s="10" t="n">
        <v>5077392</v>
      </c>
      <c r="S480" s="10" t="n">
        <v>5726</v>
      </c>
    </row>
    <row r="481" customFormat="false" ht="15" hidden="false" customHeight="false" outlineLevel="0" collapsed="false">
      <c r="A481" s="3" t="s">
        <v>95</v>
      </c>
      <c r="B481" s="2" t="s">
        <v>96</v>
      </c>
      <c r="C481" s="2" t="s">
        <v>1567</v>
      </c>
      <c r="D481" s="2" t="n">
        <v>2023</v>
      </c>
      <c r="E481" s="2" t="n">
        <v>9</v>
      </c>
      <c r="F481" s="2" t="n">
        <v>7</v>
      </c>
      <c r="G481" s="2" t="s">
        <v>112</v>
      </c>
      <c r="H481" s="3" t="s">
        <v>113</v>
      </c>
      <c r="I481" s="10" t="n">
        <v>93</v>
      </c>
      <c r="J481" s="11" t="n">
        <f aca="false">I481/1000</f>
        <v>0.093</v>
      </c>
      <c r="K481" s="10" t="n">
        <v>0</v>
      </c>
      <c r="L481" s="12" t="n">
        <f aca="false">K481/1000</f>
        <v>0</v>
      </c>
      <c r="M481" s="13" t="n">
        <f aca="false">IF(R481=0,0,I481/R481)</f>
        <v>1.83164900405563E-005</v>
      </c>
      <c r="N481" s="10" t="n">
        <v>0</v>
      </c>
      <c r="O481" s="11" t="n">
        <f aca="false">N481/1000</f>
        <v>0</v>
      </c>
      <c r="P481" s="10" t="n">
        <v>0</v>
      </c>
      <c r="Q481" s="12" t="n">
        <f aca="false">P481/1000</f>
        <v>0</v>
      </c>
      <c r="R481" s="10" t="n">
        <v>5077392</v>
      </c>
      <c r="S481" s="10" t="n">
        <v>5726</v>
      </c>
    </row>
    <row r="482" customFormat="false" ht="15" hidden="false" customHeight="false" outlineLevel="0" collapsed="false">
      <c r="A482" s="3" t="s">
        <v>95</v>
      </c>
      <c r="B482" s="2" t="s">
        <v>96</v>
      </c>
      <c r="C482" s="2" t="s">
        <v>1568</v>
      </c>
      <c r="D482" s="2" t="n">
        <v>2023</v>
      </c>
      <c r="E482" s="2" t="n">
        <v>10</v>
      </c>
      <c r="F482" s="2" t="n">
        <v>1</v>
      </c>
      <c r="G482" s="2" t="s">
        <v>97</v>
      </c>
      <c r="H482" s="3" t="s">
        <v>98</v>
      </c>
      <c r="I482" s="10" t="n">
        <v>4045945</v>
      </c>
      <c r="J482" s="11" t="n">
        <f aca="false">I482/1000</f>
        <v>4045.945</v>
      </c>
      <c r="K482" s="10" t="n">
        <v>4828</v>
      </c>
      <c r="L482" s="12" t="n">
        <f aca="false">K482/1000</f>
        <v>4.828</v>
      </c>
      <c r="M482" s="13" t="n">
        <f aca="false">IF(R482=0,0,I482/R482)</f>
        <v>0.40998248988203</v>
      </c>
      <c r="N482" s="10" t="n">
        <v>402015</v>
      </c>
      <c r="O482" s="11" t="n">
        <f aca="false">N482/1000</f>
        <v>402.015</v>
      </c>
      <c r="P482" s="10" t="n">
        <v>3412</v>
      </c>
      <c r="Q482" s="12" t="n">
        <f aca="false">P482/1000</f>
        <v>3.412</v>
      </c>
      <c r="R482" s="10" t="n">
        <v>9868580</v>
      </c>
      <c r="S482" s="10" t="n">
        <v>21530</v>
      </c>
    </row>
    <row r="483" customFormat="false" ht="15" hidden="false" customHeight="false" outlineLevel="0" collapsed="false">
      <c r="A483" s="3" t="s">
        <v>95</v>
      </c>
      <c r="B483" s="2" t="s">
        <v>96</v>
      </c>
      <c r="C483" s="2" t="s">
        <v>1568</v>
      </c>
      <c r="D483" s="2" t="n">
        <v>2023</v>
      </c>
      <c r="E483" s="2" t="n">
        <v>10</v>
      </c>
      <c r="F483" s="2" t="n">
        <v>2</v>
      </c>
      <c r="G483" s="2" t="s">
        <v>107</v>
      </c>
      <c r="H483" s="3" t="s">
        <v>108</v>
      </c>
      <c r="I483" s="10" t="n">
        <v>3951791</v>
      </c>
      <c r="J483" s="11" t="n">
        <f aca="false">I483/1000</f>
        <v>3951.791</v>
      </c>
      <c r="K483" s="10" t="n">
        <v>10225</v>
      </c>
      <c r="L483" s="12" t="n">
        <f aca="false">K483/1000</f>
        <v>10.225</v>
      </c>
      <c r="M483" s="13" t="n">
        <f aca="false">IF(R483=0,0,I483/R483)</f>
        <v>0.400441704885607</v>
      </c>
      <c r="N483" s="10" t="n">
        <v>791275</v>
      </c>
      <c r="O483" s="11" t="n">
        <f aca="false">N483/1000</f>
        <v>791.275</v>
      </c>
      <c r="P483" s="10" t="n">
        <v>1076</v>
      </c>
      <c r="Q483" s="12" t="n">
        <f aca="false">P483/1000</f>
        <v>1.076</v>
      </c>
      <c r="R483" s="10" t="n">
        <v>9868580</v>
      </c>
      <c r="S483" s="10" t="n">
        <v>21530</v>
      </c>
    </row>
    <row r="484" customFormat="false" ht="15" hidden="false" customHeight="false" outlineLevel="0" collapsed="false">
      <c r="A484" s="3" t="s">
        <v>95</v>
      </c>
      <c r="B484" s="2" t="s">
        <v>96</v>
      </c>
      <c r="C484" s="2" t="s">
        <v>1568</v>
      </c>
      <c r="D484" s="2" t="n">
        <v>2023</v>
      </c>
      <c r="E484" s="2" t="n">
        <v>10</v>
      </c>
      <c r="F484" s="2" t="n">
        <v>3</v>
      </c>
      <c r="G484" s="2" t="s">
        <v>102</v>
      </c>
      <c r="H484" s="3" t="s">
        <v>103</v>
      </c>
      <c r="I484" s="10" t="n">
        <v>1270296</v>
      </c>
      <c r="J484" s="11" t="n">
        <f aca="false">I484/1000</f>
        <v>1270.296</v>
      </c>
      <c r="K484" s="10" t="n">
        <v>3200</v>
      </c>
      <c r="L484" s="12" t="n">
        <f aca="false">K484/1000</f>
        <v>3.2</v>
      </c>
      <c r="M484" s="13" t="n">
        <f aca="false">IF(R484=0,0,I484/R484)</f>
        <v>0.128721254729657</v>
      </c>
      <c r="N484" s="10" t="n">
        <v>76367</v>
      </c>
      <c r="O484" s="11" t="n">
        <f aca="false">N484/1000</f>
        <v>76.367</v>
      </c>
      <c r="P484" s="10" t="n">
        <v>1548</v>
      </c>
      <c r="Q484" s="12" t="n">
        <f aca="false">P484/1000</f>
        <v>1.548</v>
      </c>
      <c r="R484" s="10" t="n">
        <v>9868580</v>
      </c>
      <c r="S484" s="10" t="n">
        <v>21530</v>
      </c>
    </row>
    <row r="485" customFormat="false" ht="15" hidden="false" customHeight="false" outlineLevel="0" collapsed="false">
      <c r="A485" s="3" t="s">
        <v>95</v>
      </c>
      <c r="B485" s="2" t="s">
        <v>96</v>
      </c>
      <c r="C485" s="2" t="s">
        <v>1568</v>
      </c>
      <c r="D485" s="2" t="n">
        <v>2023</v>
      </c>
      <c r="E485" s="2" t="n">
        <v>10</v>
      </c>
      <c r="F485" s="2" t="n">
        <v>4</v>
      </c>
      <c r="G485" s="2" t="s">
        <v>341</v>
      </c>
      <c r="H485" s="3" t="s">
        <v>342</v>
      </c>
      <c r="I485" s="10" t="n">
        <v>496000</v>
      </c>
      <c r="J485" s="11" t="n">
        <f aca="false">I485/1000</f>
        <v>496</v>
      </c>
      <c r="K485" s="10" t="n">
        <v>2000</v>
      </c>
      <c r="L485" s="12" t="n">
        <f aca="false">K485/1000</f>
        <v>2</v>
      </c>
      <c r="M485" s="13" t="n">
        <f aca="false">IF(R485=0,0,I485/R485)</f>
        <v>0.0502605238038299</v>
      </c>
      <c r="N485" s="10" t="n">
        <v>0</v>
      </c>
      <c r="O485" s="11" t="n">
        <f aca="false">N485/1000</f>
        <v>0</v>
      </c>
      <c r="P485" s="10" t="n">
        <v>0</v>
      </c>
      <c r="Q485" s="12" t="n">
        <f aca="false">P485/1000</f>
        <v>0</v>
      </c>
      <c r="R485" s="10" t="n">
        <v>9868580</v>
      </c>
      <c r="S485" s="10" t="n">
        <v>21530</v>
      </c>
    </row>
    <row r="486" customFormat="false" ht="15" hidden="false" customHeight="false" outlineLevel="0" collapsed="false">
      <c r="A486" s="3" t="s">
        <v>95</v>
      </c>
      <c r="B486" s="2" t="s">
        <v>96</v>
      </c>
      <c r="C486" s="2" t="s">
        <v>1568</v>
      </c>
      <c r="D486" s="2" t="n">
        <v>2023</v>
      </c>
      <c r="E486" s="2" t="n">
        <v>10</v>
      </c>
      <c r="F486" s="2" t="n">
        <v>5</v>
      </c>
      <c r="G486" s="2" t="s">
        <v>147</v>
      </c>
      <c r="H486" s="3" t="s">
        <v>148</v>
      </c>
      <c r="I486" s="10" t="n">
        <v>94119</v>
      </c>
      <c r="J486" s="11" t="n">
        <f aca="false">I486/1000</f>
        <v>94.119</v>
      </c>
      <c r="K486" s="10" t="n">
        <v>1272</v>
      </c>
      <c r="L486" s="12" t="n">
        <f aca="false">K486/1000</f>
        <v>1.272</v>
      </c>
      <c r="M486" s="13" t="n">
        <f aca="false">IF(R486=0,0,I486/R486)</f>
        <v>0.00953723838688038</v>
      </c>
      <c r="N486" s="10" t="n">
        <v>0</v>
      </c>
      <c r="O486" s="11" t="n">
        <f aca="false">N486/1000</f>
        <v>0</v>
      </c>
      <c r="P486" s="10" t="n">
        <v>0</v>
      </c>
      <c r="Q486" s="12" t="n">
        <f aca="false">P486/1000</f>
        <v>0</v>
      </c>
      <c r="R486" s="10" t="n">
        <v>9868580</v>
      </c>
      <c r="S486" s="10" t="n">
        <v>21530</v>
      </c>
    </row>
    <row r="487" customFormat="false" ht="15" hidden="false" customHeight="false" outlineLevel="0" collapsed="false">
      <c r="A487" s="3" t="s">
        <v>95</v>
      </c>
      <c r="B487" s="2" t="s">
        <v>96</v>
      </c>
      <c r="C487" s="2" t="s">
        <v>1568</v>
      </c>
      <c r="D487" s="2" t="n">
        <v>2023</v>
      </c>
      <c r="E487" s="2" t="n">
        <v>10</v>
      </c>
      <c r="F487" s="2" t="n">
        <v>6</v>
      </c>
      <c r="G487" s="2" t="s">
        <v>157</v>
      </c>
      <c r="H487" s="3" t="s">
        <v>158</v>
      </c>
      <c r="I487" s="10" t="n">
        <v>6707</v>
      </c>
      <c r="J487" s="11" t="n">
        <f aca="false">I487/1000</f>
        <v>6.707</v>
      </c>
      <c r="K487" s="10" t="n">
        <v>3</v>
      </c>
      <c r="L487" s="12" t="n">
        <f aca="false">K487/1000</f>
        <v>0.003</v>
      </c>
      <c r="M487" s="13" t="n">
        <f aca="false">IF(R487=0,0,I487/R487)</f>
        <v>0.000679631720065096</v>
      </c>
      <c r="N487" s="10" t="n">
        <v>0</v>
      </c>
      <c r="O487" s="11" t="n">
        <f aca="false">N487/1000</f>
        <v>0</v>
      </c>
      <c r="P487" s="10" t="n">
        <v>0</v>
      </c>
      <c r="Q487" s="12" t="n">
        <f aca="false">P487/1000</f>
        <v>0</v>
      </c>
      <c r="R487" s="10" t="n">
        <v>9868580</v>
      </c>
      <c r="S487" s="10" t="n">
        <v>21530</v>
      </c>
    </row>
    <row r="488" customFormat="false" ht="15" hidden="false" customHeight="false" outlineLevel="0" collapsed="false">
      <c r="A488" s="3" t="s">
        <v>95</v>
      </c>
      <c r="B488" s="2" t="s">
        <v>96</v>
      </c>
      <c r="C488" s="2" t="s">
        <v>1568</v>
      </c>
      <c r="D488" s="2" t="n">
        <v>2023</v>
      </c>
      <c r="E488" s="2" t="n">
        <v>10</v>
      </c>
      <c r="F488" s="2" t="n">
        <v>7</v>
      </c>
      <c r="G488" s="2" t="s">
        <v>142</v>
      </c>
      <c r="H488" s="3" t="s">
        <v>143</v>
      </c>
      <c r="I488" s="10" t="n">
        <v>2667</v>
      </c>
      <c r="J488" s="11" t="n">
        <f aca="false">I488/1000</f>
        <v>2.667</v>
      </c>
      <c r="K488" s="10" t="n">
        <v>1</v>
      </c>
      <c r="L488" s="12" t="n">
        <f aca="false">K488/1000</f>
        <v>0.001</v>
      </c>
      <c r="M488" s="13" t="n">
        <f aca="false">IF(R488=0,0,I488/R488)</f>
        <v>0.000270251647146803</v>
      </c>
      <c r="N488" s="10" t="n">
        <v>0</v>
      </c>
      <c r="O488" s="11" t="n">
        <f aca="false">N488/1000</f>
        <v>0</v>
      </c>
      <c r="P488" s="10" t="n">
        <v>0</v>
      </c>
      <c r="Q488" s="12" t="n">
        <f aca="false">P488/1000</f>
        <v>0</v>
      </c>
      <c r="R488" s="10" t="n">
        <v>9868580</v>
      </c>
      <c r="S488" s="10" t="n">
        <v>21530</v>
      </c>
    </row>
    <row r="489" customFormat="false" ht="15" hidden="false" customHeight="false" outlineLevel="0" collapsed="false">
      <c r="A489" s="3" t="s">
        <v>95</v>
      </c>
      <c r="B489" s="2" t="s">
        <v>96</v>
      </c>
      <c r="C489" s="2" t="s">
        <v>1568</v>
      </c>
      <c r="D489" s="2" t="n">
        <v>2023</v>
      </c>
      <c r="E489" s="2" t="n">
        <v>10</v>
      </c>
      <c r="F489" s="2" t="n">
        <v>8</v>
      </c>
      <c r="G489" s="2" t="s">
        <v>162</v>
      </c>
      <c r="H489" s="3" t="s">
        <v>163</v>
      </c>
      <c r="I489" s="10" t="n">
        <v>1055</v>
      </c>
      <c r="J489" s="11" t="n">
        <f aca="false">I489/1000</f>
        <v>1.055</v>
      </c>
      <c r="K489" s="10" t="n">
        <v>1</v>
      </c>
      <c r="L489" s="12" t="n">
        <f aca="false">K489/1000</f>
        <v>0.001</v>
      </c>
      <c r="M489" s="13" t="n">
        <f aca="false">IF(R489=0,0,I489/R489)</f>
        <v>0.000106904944784356</v>
      </c>
      <c r="N489" s="10" t="n">
        <v>0</v>
      </c>
      <c r="O489" s="11" t="n">
        <f aca="false">N489/1000</f>
        <v>0</v>
      </c>
      <c r="P489" s="10" t="n">
        <v>0</v>
      </c>
      <c r="Q489" s="12" t="n">
        <f aca="false">P489/1000</f>
        <v>0</v>
      </c>
      <c r="R489" s="10" t="n">
        <v>9868580</v>
      </c>
      <c r="S489" s="10" t="n">
        <v>21530</v>
      </c>
    </row>
    <row r="490" customFormat="false" ht="15" hidden="false" customHeight="false" outlineLevel="0" collapsed="false">
      <c r="A490" s="3" t="s">
        <v>95</v>
      </c>
      <c r="B490" s="2" t="s">
        <v>96</v>
      </c>
      <c r="C490" s="2" t="s">
        <v>1568</v>
      </c>
      <c r="D490" s="2" t="n">
        <v>2023</v>
      </c>
      <c r="E490" s="2" t="n">
        <v>10</v>
      </c>
      <c r="F490" s="2" t="n">
        <v>9</v>
      </c>
      <c r="G490" s="2" t="s">
        <v>137</v>
      </c>
      <c r="H490" s="3" t="s">
        <v>138</v>
      </c>
      <c r="I490" s="10" t="n">
        <v>0</v>
      </c>
      <c r="J490" s="11" t="n">
        <f aca="false">I490/1000</f>
        <v>0</v>
      </c>
      <c r="K490" s="10" t="n">
        <v>0</v>
      </c>
      <c r="L490" s="12" t="n">
        <f aca="false">K490/1000</f>
        <v>0</v>
      </c>
      <c r="M490" s="13" t="n">
        <f aca="false">IF(R490=0,0,I490/R490)</f>
        <v>0</v>
      </c>
      <c r="N490" s="10" t="n">
        <v>102357</v>
      </c>
      <c r="O490" s="11" t="n">
        <f aca="false">N490/1000</f>
        <v>102.357</v>
      </c>
      <c r="P490" s="10" t="n">
        <v>359</v>
      </c>
      <c r="Q490" s="12" t="n">
        <f aca="false">P490/1000</f>
        <v>0.359</v>
      </c>
      <c r="R490" s="10" t="n">
        <v>9868580</v>
      </c>
      <c r="S490" s="10" t="n">
        <v>21530</v>
      </c>
    </row>
    <row r="491" customFormat="false" ht="15" hidden="false" customHeight="false" outlineLevel="0" collapsed="false">
      <c r="A491" s="3" t="s">
        <v>95</v>
      </c>
      <c r="B491" s="2" t="s">
        <v>96</v>
      </c>
      <c r="C491" s="2" t="s">
        <v>1568</v>
      </c>
      <c r="D491" s="2" t="n">
        <v>2023</v>
      </c>
      <c r="E491" s="2" t="n">
        <v>10</v>
      </c>
      <c r="F491" s="2" t="n">
        <v>10</v>
      </c>
      <c r="G491" s="2" t="s">
        <v>210</v>
      </c>
      <c r="H491" s="3" t="s">
        <v>211</v>
      </c>
      <c r="I491" s="10" t="n">
        <v>0</v>
      </c>
      <c r="J491" s="11" t="n">
        <f aca="false">I491/1000</f>
        <v>0</v>
      </c>
      <c r="K491" s="10" t="n">
        <v>0</v>
      </c>
      <c r="L491" s="12" t="n">
        <f aca="false">K491/1000</f>
        <v>0</v>
      </c>
      <c r="M491" s="13" t="n">
        <f aca="false">IF(R491=0,0,I491/R491)</f>
        <v>0</v>
      </c>
      <c r="N491" s="10" t="n">
        <v>0</v>
      </c>
      <c r="O491" s="11" t="n">
        <f aca="false">N491/1000</f>
        <v>0</v>
      </c>
      <c r="P491" s="10" t="n">
        <v>1</v>
      </c>
      <c r="Q491" s="12" t="n">
        <f aca="false">P491/1000</f>
        <v>0.001</v>
      </c>
      <c r="R491" s="10" t="n">
        <v>9868580</v>
      </c>
      <c r="S491" s="10" t="n">
        <v>21530</v>
      </c>
    </row>
    <row r="492" customFormat="false" ht="15" hidden="false" customHeight="false" outlineLevel="0" collapsed="false">
      <c r="A492" s="3" t="s">
        <v>95</v>
      </c>
      <c r="B492" s="2" t="s">
        <v>96</v>
      </c>
      <c r="C492" s="2" t="s">
        <v>1569</v>
      </c>
      <c r="D492" s="2" t="n">
        <v>2023</v>
      </c>
      <c r="E492" s="2" t="n">
        <v>11</v>
      </c>
      <c r="F492" s="2" t="n">
        <v>1</v>
      </c>
      <c r="G492" s="2" t="s">
        <v>97</v>
      </c>
      <c r="H492" s="3" t="s">
        <v>98</v>
      </c>
      <c r="I492" s="10" t="n">
        <v>3315314</v>
      </c>
      <c r="J492" s="11" t="n">
        <f aca="false">I492/1000</f>
        <v>3315.314</v>
      </c>
      <c r="K492" s="10" t="n">
        <v>3899</v>
      </c>
      <c r="L492" s="12" t="n">
        <f aca="false">K492/1000</f>
        <v>3.899</v>
      </c>
      <c r="M492" s="13" t="n">
        <f aca="false">IF(R492=0,0,I492/R492)</f>
        <v>0.659186519590202</v>
      </c>
      <c r="N492" s="10" t="n">
        <v>360884</v>
      </c>
      <c r="O492" s="11" t="n">
        <f aca="false">N492/1000</f>
        <v>360.884</v>
      </c>
      <c r="P492" s="10" t="n">
        <v>3094</v>
      </c>
      <c r="Q492" s="12" t="n">
        <f aca="false">P492/1000</f>
        <v>3.094</v>
      </c>
      <c r="R492" s="10" t="n">
        <v>5029402</v>
      </c>
      <c r="S492" s="10" t="n">
        <v>10924</v>
      </c>
    </row>
    <row r="493" customFormat="false" ht="15" hidden="false" customHeight="false" outlineLevel="0" collapsed="false">
      <c r="A493" s="3" t="s">
        <v>95</v>
      </c>
      <c r="B493" s="2" t="s">
        <v>96</v>
      </c>
      <c r="C493" s="2" t="s">
        <v>1569</v>
      </c>
      <c r="D493" s="2" t="n">
        <v>2023</v>
      </c>
      <c r="E493" s="2" t="n">
        <v>11</v>
      </c>
      <c r="F493" s="2" t="n">
        <v>2</v>
      </c>
      <c r="G493" s="2" t="s">
        <v>102</v>
      </c>
      <c r="H493" s="3" t="s">
        <v>103</v>
      </c>
      <c r="I493" s="10" t="n">
        <v>750450</v>
      </c>
      <c r="J493" s="11" t="n">
        <f aca="false">I493/1000</f>
        <v>750.45</v>
      </c>
      <c r="K493" s="10" t="n">
        <v>1911</v>
      </c>
      <c r="L493" s="12" t="n">
        <f aca="false">K493/1000</f>
        <v>1.911</v>
      </c>
      <c r="M493" s="13" t="n">
        <f aca="false">IF(R493=0,0,I493/R493)</f>
        <v>0.149212570401014</v>
      </c>
      <c r="N493" s="10" t="n">
        <v>83889</v>
      </c>
      <c r="O493" s="11" t="n">
        <f aca="false">N493/1000</f>
        <v>83.889</v>
      </c>
      <c r="P493" s="10" t="n">
        <v>1361</v>
      </c>
      <c r="Q493" s="12" t="n">
        <f aca="false">P493/1000</f>
        <v>1.361</v>
      </c>
      <c r="R493" s="10" t="n">
        <v>5029402</v>
      </c>
      <c r="S493" s="10" t="n">
        <v>10924</v>
      </c>
    </row>
    <row r="494" customFormat="false" ht="15" hidden="false" customHeight="false" outlineLevel="0" collapsed="false">
      <c r="A494" s="3" t="s">
        <v>95</v>
      </c>
      <c r="B494" s="2" t="s">
        <v>96</v>
      </c>
      <c r="C494" s="2" t="s">
        <v>1569</v>
      </c>
      <c r="D494" s="2" t="n">
        <v>2023</v>
      </c>
      <c r="E494" s="2" t="n">
        <v>11</v>
      </c>
      <c r="F494" s="2" t="n">
        <v>3</v>
      </c>
      <c r="G494" s="2" t="s">
        <v>107</v>
      </c>
      <c r="H494" s="3" t="s">
        <v>108</v>
      </c>
      <c r="I494" s="10" t="n">
        <v>575202</v>
      </c>
      <c r="J494" s="11" t="n">
        <f aca="false">I494/1000</f>
        <v>575.202</v>
      </c>
      <c r="K494" s="10" t="n">
        <v>913</v>
      </c>
      <c r="L494" s="12" t="n">
        <f aca="false">K494/1000</f>
        <v>0.913</v>
      </c>
      <c r="M494" s="13" t="n">
        <f aca="false">IF(R494=0,0,I494/R494)</f>
        <v>0.11436787117037</v>
      </c>
      <c r="N494" s="10" t="n">
        <v>398506</v>
      </c>
      <c r="O494" s="11" t="n">
        <f aca="false">N494/1000</f>
        <v>398.506</v>
      </c>
      <c r="P494" s="10" t="n">
        <v>1050</v>
      </c>
      <c r="Q494" s="12" t="n">
        <f aca="false">P494/1000</f>
        <v>1.05</v>
      </c>
      <c r="R494" s="10" t="n">
        <v>5029402</v>
      </c>
      <c r="S494" s="10" t="n">
        <v>10924</v>
      </c>
    </row>
    <row r="495" customFormat="false" ht="15" hidden="false" customHeight="false" outlineLevel="0" collapsed="false">
      <c r="A495" s="3" t="s">
        <v>95</v>
      </c>
      <c r="B495" s="2" t="s">
        <v>96</v>
      </c>
      <c r="C495" s="2" t="s">
        <v>1569</v>
      </c>
      <c r="D495" s="2" t="n">
        <v>2023</v>
      </c>
      <c r="E495" s="2" t="n">
        <v>11</v>
      </c>
      <c r="F495" s="2" t="n">
        <v>4</v>
      </c>
      <c r="G495" s="2" t="s">
        <v>147</v>
      </c>
      <c r="H495" s="3" t="s">
        <v>148</v>
      </c>
      <c r="I495" s="10" t="n">
        <v>377292</v>
      </c>
      <c r="J495" s="11" t="n">
        <f aca="false">I495/1000</f>
        <v>377.292</v>
      </c>
      <c r="K495" s="10" t="n">
        <v>4199</v>
      </c>
      <c r="L495" s="12" t="n">
        <f aca="false">K495/1000</f>
        <v>4.199</v>
      </c>
      <c r="M495" s="13" t="n">
        <f aca="false">IF(R495=0,0,I495/R495)</f>
        <v>0.0750172684545797</v>
      </c>
      <c r="N495" s="10" t="n">
        <v>169740</v>
      </c>
      <c r="O495" s="11" t="n">
        <f aca="false">N495/1000</f>
        <v>169.74</v>
      </c>
      <c r="P495" s="10" t="n">
        <v>167</v>
      </c>
      <c r="Q495" s="12" t="n">
        <f aca="false">P495/1000</f>
        <v>0.167</v>
      </c>
      <c r="R495" s="10" t="n">
        <v>5029402</v>
      </c>
      <c r="S495" s="10" t="n">
        <v>10924</v>
      </c>
    </row>
    <row r="496" customFormat="false" ht="15" hidden="false" customHeight="false" outlineLevel="0" collapsed="false">
      <c r="A496" s="3" t="s">
        <v>95</v>
      </c>
      <c r="B496" s="2" t="s">
        <v>96</v>
      </c>
      <c r="C496" s="2" t="s">
        <v>1569</v>
      </c>
      <c r="D496" s="2" t="n">
        <v>2023</v>
      </c>
      <c r="E496" s="2" t="n">
        <v>11</v>
      </c>
      <c r="F496" s="2" t="n">
        <v>5</v>
      </c>
      <c r="G496" s="2" t="s">
        <v>142</v>
      </c>
      <c r="H496" s="3" t="s">
        <v>143</v>
      </c>
      <c r="I496" s="10" t="n">
        <v>6240</v>
      </c>
      <c r="J496" s="11" t="n">
        <f aca="false">I496/1000</f>
        <v>6.24</v>
      </c>
      <c r="K496" s="10" t="n">
        <v>1</v>
      </c>
      <c r="L496" s="12" t="n">
        <f aca="false">K496/1000</f>
        <v>0.001</v>
      </c>
      <c r="M496" s="13" t="n">
        <f aca="false">IF(R496=0,0,I496/R496)</f>
        <v>0.00124070416323849</v>
      </c>
      <c r="N496" s="10" t="n">
        <v>498907</v>
      </c>
      <c r="O496" s="11" t="n">
        <f aca="false">N496/1000</f>
        <v>498.907</v>
      </c>
      <c r="P496" s="10" t="n">
        <v>4673</v>
      </c>
      <c r="Q496" s="12" t="n">
        <f aca="false">P496/1000</f>
        <v>4.673</v>
      </c>
      <c r="R496" s="10" t="n">
        <v>5029402</v>
      </c>
      <c r="S496" s="10" t="n">
        <v>10924</v>
      </c>
    </row>
    <row r="497" customFormat="false" ht="15" hidden="false" customHeight="false" outlineLevel="0" collapsed="false">
      <c r="A497" s="3" t="s">
        <v>95</v>
      </c>
      <c r="B497" s="2" t="s">
        <v>96</v>
      </c>
      <c r="C497" s="2" t="s">
        <v>1569</v>
      </c>
      <c r="D497" s="2" t="n">
        <v>2023</v>
      </c>
      <c r="E497" s="2" t="n">
        <v>11</v>
      </c>
      <c r="F497" s="2" t="n">
        <v>6</v>
      </c>
      <c r="G497" s="2" t="s">
        <v>162</v>
      </c>
      <c r="H497" s="3" t="s">
        <v>163</v>
      </c>
      <c r="I497" s="10" t="n">
        <v>4904</v>
      </c>
      <c r="J497" s="11" t="n">
        <f aca="false">I497/1000</f>
        <v>4.904</v>
      </c>
      <c r="K497" s="10" t="n">
        <v>1</v>
      </c>
      <c r="L497" s="12" t="n">
        <f aca="false">K497/1000</f>
        <v>0.001</v>
      </c>
      <c r="M497" s="13" t="n">
        <f aca="false">IF(R497=0,0,I497/R497)</f>
        <v>0.000975066220596405</v>
      </c>
      <c r="N497" s="10" t="n">
        <v>93626</v>
      </c>
      <c r="O497" s="11" t="n">
        <f aca="false">N497/1000</f>
        <v>93.626</v>
      </c>
      <c r="P497" s="10" t="n">
        <v>306</v>
      </c>
      <c r="Q497" s="12" t="n">
        <f aca="false">P497/1000</f>
        <v>0.306</v>
      </c>
      <c r="R497" s="10" t="n">
        <v>5029402</v>
      </c>
      <c r="S497" s="10" t="n">
        <v>10924</v>
      </c>
    </row>
    <row r="498" customFormat="false" ht="15" hidden="false" customHeight="false" outlineLevel="0" collapsed="false">
      <c r="A498" s="3" t="s">
        <v>95</v>
      </c>
      <c r="B498" s="2" t="s">
        <v>96</v>
      </c>
      <c r="C498" s="2" t="s">
        <v>1569</v>
      </c>
      <c r="D498" s="2" t="n">
        <v>2023</v>
      </c>
      <c r="E498" s="2" t="n">
        <v>11</v>
      </c>
      <c r="F498" s="2" t="n">
        <v>7</v>
      </c>
      <c r="G498" s="2" t="s">
        <v>180</v>
      </c>
      <c r="H498" s="3" t="s">
        <v>181</v>
      </c>
      <c r="I498" s="10" t="n">
        <v>0</v>
      </c>
      <c r="J498" s="11" t="n">
        <f aca="false">I498/1000</f>
        <v>0</v>
      </c>
      <c r="K498" s="10" t="n">
        <v>0</v>
      </c>
      <c r="L498" s="12" t="n">
        <f aca="false">K498/1000</f>
        <v>0</v>
      </c>
      <c r="M498" s="13" t="n">
        <f aca="false">IF(R498=0,0,I498/R498)</f>
        <v>0</v>
      </c>
      <c r="N498" s="10" t="n">
        <v>60</v>
      </c>
      <c r="O498" s="11" t="n">
        <f aca="false">N498/1000</f>
        <v>0.06</v>
      </c>
      <c r="P498" s="10" t="n">
        <v>0</v>
      </c>
      <c r="Q498" s="12" t="n">
        <f aca="false">P498/1000</f>
        <v>0</v>
      </c>
      <c r="R498" s="10" t="n">
        <v>5029402</v>
      </c>
      <c r="S498" s="10" t="n">
        <v>10924</v>
      </c>
    </row>
    <row r="499" customFormat="false" ht="15" hidden="false" customHeight="false" outlineLevel="0" collapsed="false">
      <c r="A499" s="3" t="s">
        <v>95</v>
      </c>
      <c r="B499" s="2" t="s">
        <v>96</v>
      </c>
      <c r="C499" s="2" t="s">
        <v>1570</v>
      </c>
      <c r="D499" s="2" t="n">
        <v>2023</v>
      </c>
      <c r="E499" s="2" t="n">
        <v>12</v>
      </c>
      <c r="F499" s="2" t="n">
        <v>1</v>
      </c>
      <c r="G499" s="2" t="s">
        <v>97</v>
      </c>
      <c r="H499" s="3" t="s">
        <v>98</v>
      </c>
      <c r="I499" s="10" t="n">
        <v>3352540</v>
      </c>
      <c r="J499" s="11" t="n">
        <f aca="false">I499/1000</f>
        <v>3352.54</v>
      </c>
      <c r="K499" s="10" t="n">
        <v>3829</v>
      </c>
      <c r="L499" s="12" t="n">
        <f aca="false">K499/1000</f>
        <v>3.829</v>
      </c>
      <c r="M499" s="13" t="n">
        <f aca="false">IF(R499=0,0,I499/R499)</f>
        <v>0.392963476575847</v>
      </c>
      <c r="N499" s="10" t="n">
        <v>703407</v>
      </c>
      <c r="O499" s="11" t="n">
        <f aca="false">N499/1000</f>
        <v>703.407</v>
      </c>
      <c r="P499" s="10" t="n">
        <v>6870</v>
      </c>
      <c r="Q499" s="12" t="n">
        <f aca="false">P499/1000</f>
        <v>6.87</v>
      </c>
      <c r="R499" s="10" t="n">
        <v>8531429</v>
      </c>
      <c r="S499" s="10" t="n">
        <v>16210</v>
      </c>
    </row>
    <row r="500" customFormat="false" ht="15" hidden="false" customHeight="false" outlineLevel="0" collapsed="false">
      <c r="A500" s="3" t="s">
        <v>95</v>
      </c>
      <c r="B500" s="2" t="s">
        <v>96</v>
      </c>
      <c r="C500" s="2" t="s">
        <v>1570</v>
      </c>
      <c r="D500" s="2" t="n">
        <v>2023</v>
      </c>
      <c r="E500" s="2" t="n">
        <v>12</v>
      </c>
      <c r="F500" s="2" t="n">
        <v>2</v>
      </c>
      <c r="G500" s="2" t="s">
        <v>102</v>
      </c>
      <c r="H500" s="3" t="s">
        <v>103</v>
      </c>
      <c r="I500" s="10" t="n">
        <v>2728158</v>
      </c>
      <c r="J500" s="11" t="n">
        <f aca="false">I500/1000</f>
        <v>2728.158</v>
      </c>
      <c r="K500" s="10" t="n">
        <v>5668</v>
      </c>
      <c r="L500" s="12" t="n">
        <f aca="false">K500/1000</f>
        <v>5.668</v>
      </c>
      <c r="M500" s="13" t="n">
        <f aca="false">IF(R500=0,0,I500/R500)</f>
        <v>0.319777378443869</v>
      </c>
      <c r="N500" s="10" t="n">
        <v>135017</v>
      </c>
      <c r="O500" s="11" t="n">
        <f aca="false">N500/1000</f>
        <v>135.017</v>
      </c>
      <c r="P500" s="10" t="n">
        <v>1959</v>
      </c>
      <c r="Q500" s="12" t="n">
        <f aca="false">P500/1000</f>
        <v>1.959</v>
      </c>
      <c r="R500" s="10" t="n">
        <v>8531429</v>
      </c>
      <c r="S500" s="10" t="n">
        <v>16210</v>
      </c>
    </row>
    <row r="501" customFormat="false" ht="15" hidden="false" customHeight="false" outlineLevel="0" collapsed="false">
      <c r="A501" s="3" t="s">
        <v>95</v>
      </c>
      <c r="B501" s="2" t="s">
        <v>96</v>
      </c>
      <c r="C501" s="2" t="s">
        <v>1570</v>
      </c>
      <c r="D501" s="2" t="n">
        <v>2023</v>
      </c>
      <c r="E501" s="2" t="n">
        <v>12</v>
      </c>
      <c r="F501" s="2" t="n">
        <v>3</v>
      </c>
      <c r="G501" s="2" t="s">
        <v>107</v>
      </c>
      <c r="H501" s="3" t="s">
        <v>108</v>
      </c>
      <c r="I501" s="10" t="n">
        <v>2434567</v>
      </c>
      <c r="J501" s="11" t="n">
        <f aca="false">I501/1000</f>
        <v>2434.567</v>
      </c>
      <c r="K501" s="10" t="n">
        <v>6147</v>
      </c>
      <c r="L501" s="12" t="n">
        <f aca="false">K501/1000</f>
        <v>6.147</v>
      </c>
      <c r="M501" s="13" t="n">
        <f aca="false">IF(R501=0,0,I501/R501)</f>
        <v>0.285364503414375</v>
      </c>
      <c r="N501" s="10" t="n">
        <v>1483125</v>
      </c>
      <c r="O501" s="11" t="n">
        <f aca="false">N501/1000</f>
        <v>1483.125</v>
      </c>
      <c r="P501" s="10" t="n">
        <v>18309</v>
      </c>
      <c r="Q501" s="12" t="n">
        <f aca="false">P501/1000</f>
        <v>18.309</v>
      </c>
      <c r="R501" s="10" t="n">
        <v>8531429</v>
      </c>
      <c r="S501" s="10" t="n">
        <v>16210</v>
      </c>
    </row>
    <row r="502" customFormat="false" ht="15" hidden="false" customHeight="false" outlineLevel="0" collapsed="false">
      <c r="A502" s="3" t="s">
        <v>95</v>
      </c>
      <c r="B502" s="2" t="s">
        <v>96</v>
      </c>
      <c r="C502" s="2" t="s">
        <v>1570</v>
      </c>
      <c r="D502" s="2" t="n">
        <v>2023</v>
      </c>
      <c r="E502" s="2" t="n">
        <v>12</v>
      </c>
      <c r="F502" s="2" t="n">
        <v>4</v>
      </c>
      <c r="G502" s="2" t="s">
        <v>142</v>
      </c>
      <c r="H502" s="3" t="s">
        <v>143</v>
      </c>
      <c r="I502" s="10" t="n">
        <v>6265</v>
      </c>
      <c r="J502" s="11" t="n">
        <f aca="false">I502/1000</f>
        <v>6.265</v>
      </c>
      <c r="K502" s="10" t="n">
        <v>2</v>
      </c>
      <c r="L502" s="12" t="n">
        <f aca="false">K502/1000</f>
        <v>0.002</v>
      </c>
      <c r="M502" s="13" t="n">
        <f aca="false">IF(R502=0,0,I502/R502)</f>
        <v>0.000734343566593592</v>
      </c>
      <c r="N502" s="10" t="n">
        <v>54397</v>
      </c>
      <c r="O502" s="11" t="n">
        <f aca="false">N502/1000</f>
        <v>54.397</v>
      </c>
      <c r="P502" s="10" t="n">
        <v>295</v>
      </c>
      <c r="Q502" s="12" t="n">
        <f aca="false">P502/1000</f>
        <v>0.295</v>
      </c>
      <c r="R502" s="10" t="n">
        <v>8531429</v>
      </c>
      <c r="S502" s="10" t="n">
        <v>16210</v>
      </c>
    </row>
    <row r="503" customFormat="false" ht="15" hidden="false" customHeight="false" outlineLevel="0" collapsed="false">
      <c r="A503" s="3" t="s">
        <v>95</v>
      </c>
      <c r="B503" s="2" t="s">
        <v>96</v>
      </c>
      <c r="C503" s="2" t="s">
        <v>1570</v>
      </c>
      <c r="D503" s="2" t="n">
        <v>2023</v>
      </c>
      <c r="E503" s="2" t="n">
        <v>12</v>
      </c>
      <c r="F503" s="2" t="n">
        <v>5</v>
      </c>
      <c r="G503" s="2" t="s">
        <v>147</v>
      </c>
      <c r="H503" s="3" t="s">
        <v>148</v>
      </c>
      <c r="I503" s="10" t="n">
        <v>4384</v>
      </c>
      <c r="J503" s="11" t="n">
        <f aca="false">I503/1000</f>
        <v>4.384</v>
      </c>
      <c r="K503" s="10" t="n">
        <v>443</v>
      </c>
      <c r="L503" s="12" t="n">
        <f aca="false">K503/1000</f>
        <v>0.443</v>
      </c>
      <c r="M503" s="13" t="n">
        <f aca="false">IF(R503=0,0,I503/R503)</f>
        <v>0.0005138646761287</v>
      </c>
      <c r="N503" s="10" t="n">
        <v>16442</v>
      </c>
      <c r="O503" s="11" t="n">
        <f aca="false">N503/1000</f>
        <v>16.442</v>
      </c>
      <c r="P503" s="10" t="n">
        <v>48</v>
      </c>
      <c r="Q503" s="12" t="n">
        <f aca="false">P503/1000</f>
        <v>0.048</v>
      </c>
      <c r="R503" s="10" t="n">
        <v>8531429</v>
      </c>
      <c r="S503" s="10" t="n">
        <v>16210</v>
      </c>
    </row>
    <row r="504" customFormat="false" ht="15" hidden="false" customHeight="false" outlineLevel="0" collapsed="false">
      <c r="A504" s="3" t="s">
        <v>95</v>
      </c>
      <c r="B504" s="2" t="s">
        <v>96</v>
      </c>
      <c r="C504" s="2" t="s">
        <v>1570</v>
      </c>
      <c r="D504" s="2" t="n">
        <v>2023</v>
      </c>
      <c r="E504" s="2" t="n">
        <v>12</v>
      </c>
      <c r="F504" s="2" t="n">
        <v>6</v>
      </c>
      <c r="G504" s="2" t="s">
        <v>243</v>
      </c>
      <c r="H504" s="3" t="s">
        <v>244</v>
      </c>
      <c r="I504" s="10" t="n">
        <v>3745</v>
      </c>
      <c r="J504" s="11" t="n">
        <f aca="false">I504/1000</f>
        <v>3.745</v>
      </c>
      <c r="K504" s="10" t="n">
        <v>1</v>
      </c>
      <c r="L504" s="12" t="n">
        <f aca="false">K504/1000</f>
        <v>0.001</v>
      </c>
      <c r="M504" s="13" t="n">
        <f aca="false">IF(R504=0,0,I504/R504)</f>
        <v>0.00043896514874589</v>
      </c>
      <c r="N504" s="10" t="n">
        <v>0</v>
      </c>
      <c r="O504" s="11" t="n">
        <f aca="false">N504/1000</f>
        <v>0</v>
      </c>
      <c r="P504" s="10" t="n">
        <v>0</v>
      </c>
      <c r="Q504" s="12" t="n">
        <f aca="false">P504/1000</f>
        <v>0</v>
      </c>
      <c r="R504" s="10" t="n">
        <v>8531429</v>
      </c>
      <c r="S504" s="10" t="n">
        <v>16210</v>
      </c>
    </row>
    <row r="505" customFormat="false" ht="15" hidden="false" customHeight="false" outlineLevel="0" collapsed="false">
      <c r="A505" s="3" t="s">
        <v>95</v>
      </c>
      <c r="B505" s="2" t="s">
        <v>96</v>
      </c>
      <c r="C505" s="2" t="s">
        <v>1570</v>
      </c>
      <c r="D505" s="2" t="n">
        <v>2023</v>
      </c>
      <c r="E505" s="2" t="n">
        <v>12</v>
      </c>
      <c r="F505" s="2" t="n">
        <v>7</v>
      </c>
      <c r="G505" s="2" t="s">
        <v>132</v>
      </c>
      <c r="H505" s="3" t="s">
        <v>133</v>
      </c>
      <c r="I505" s="10" t="n">
        <v>900</v>
      </c>
      <c r="J505" s="11" t="n">
        <f aca="false">I505/1000</f>
        <v>0.9</v>
      </c>
      <c r="K505" s="10" t="n">
        <v>120</v>
      </c>
      <c r="L505" s="12" t="n">
        <f aca="false">K505/1000</f>
        <v>0.12</v>
      </c>
      <c r="M505" s="13" t="n">
        <f aca="false">IF(R505=0,0,I505/R505)</f>
        <v>0.000105492292088465</v>
      </c>
      <c r="N505" s="10" t="n">
        <v>0</v>
      </c>
      <c r="O505" s="11" t="n">
        <f aca="false">N505/1000</f>
        <v>0</v>
      </c>
      <c r="P505" s="10" t="n">
        <v>0</v>
      </c>
      <c r="Q505" s="12" t="n">
        <f aca="false">P505/1000</f>
        <v>0</v>
      </c>
      <c r="R505" s="10" t="n">
        <v>8531429</v>
      </c>
      <c r="S505" s="10" t="n">
        <v>16210</v>
      </c>
    </row>
    <row r="506" customFormat="false" ht="15" hidden="false" customHeight="false" outlineLevel="0" collapsed="false">
      <c r="A506" s="3" t="s">
        <v>95</v>
      </c>
      <c r="B506" s="2" t="s">
        <v>96</v>
      </c>
      <c r="C506" s="2" t="s">
        <v>1570</v>
      </c>
      <c r="D506" s="2" t="n">
        <v>2023</v>
      </c>
      <c r="E506" s="2" t="n">
        <v>12</v>
      </c>
      <c r="F506" s="2" t="n">
        <v>8</v>
      </c>
      <c r="G506" s="2" t="s">
        <v>162</v>
      </c>
      <c r="H506" s="3" t="s">
        <v>163</v>
      </c>
      <c r="I506" s="10" t="n">
        <v>861</v>
      </c>
      <c r="J506" s="11" t="n">
        <f aca="false">I506/1000</f>
        <v>0.861</v>
      </c>
      <c r="K506" s="10" t="n">
        <v>0</v>
      </c>
      <c r="L506" s="12" t="n">
        <f aca="false">K506/1000</f>
        <v>0</v>
      </c>
      <c r="M506" s="13" t="n">
        <f aca="false">IF(R506=0,0,I506/R506)</f>
        <v>0.000100920959431298</v>
      </c>
      <c r="N506" s="10" t="n">
        <v>0</v>
      </c>
      <c r="O506" s="11" t="n">
        <f aca="false">N506/1000</f>
        <v>0</v>
      </c>
      <c r="P506" s="10" t="n">
        <v>0</v>
      </c>
      <c r="Q506" s="12" t="n">
        <f aca="false">P506/1000</f>
        <v>0</v>
      </c>
      <c r="R506" s="10" t="n">
        <v>8531429</v>
      </c>
      <c r="S506" s="10" t="n">
        <v>16210</v>
      </c>
    </row>
    <row r="507" customFormat="false" ht="15" hidden="false" customHeight="false" outlineLevel="0" collapsed="false">
      <c r="A507" s="3" t="s">
        <v>95</v>
      </c>
      <c r="B507" s="2" t="s">
        <v>96</v>
      </c>
      <c r="C507" s="2" t="s">
        <v>1570</v>
      </c>
      <c r="D507" s="2" t="n">
        <v>2023</v>
      </c>
      <c r="E507" s="2" t="n">
        <v>12</v>
      </c>
      <c r="F507" s="2" t="n">
        <v>9</v>
      </c>
      <c r="G507" s="2" t="s">
        <v>122</v>
      </c>
      <c r="H507" s="3" t="s">
        <v>123</v>
      </c>
      <c r="I507" s="10" t="n">
        <v>9</v>
      </c>
      <c r="J507" s="11" t="n">
        <f aca="false">I507/1000</f>
        <v>0.009</v>
      </c>
      <c r="K507" s="10" t="n">
        <v>0</v>
      </c>
      <c r="L507" s="12" t="n">
        <f aca="false">K507/1000</f>
        <v>0</v>
      </c>
      <c r="M507" s="13" t="n">
        <f aca="false">IF(R507=0,0,I507/R507)</f>
        <v>1.05492292088465E-006</v>
      </c>
      <c r="N507" s="10" t="n">
        <v>0</v>
      </c>
      <c r="O507" s="11" t="n">
        <f aca="false">N507/1000</f>
        <v>0</v>
      </c>
      <c r="P507" s="10" t="n">
        <v>0</v>
      </c>
      <c r="Q507" s="12" t="n">
        <f aca="false">P507/1000</f>
        <v>0</v>
      </c>
      <c r="R507" s="10" t="n">
        <v>8531429</v>
      </c>
      <c r="S507" s="10" t="n">
        <v>16210</v>
      </c>
    </row>
    <row r="508" customFormat="false" ht="15" hidden="false" customHeight="false" outlineLevel="0" collapsed="false">
      <c r="A508" s="3" t="s">
        <v>95</v>
      </c>
      <c r="B508" s="2" t="s">
        <v>96</v>
      </c>
      <c r="C508" s="2" t="s">
        <v>1570</v>
      </c>
      <c r="D508" s="2" t="n">
        <v>2023</v>
      </c>
      <c r="E508" s="2" t="n">
        <v>12</v>
      </c>
      <c r="F508" s="2" t="n">
        <v>10</v>
      </c>
      <c r="G508" s="2" t="s">
        <v>117</v>
      </c>
      <c r="H508" s="3" t="s">
        <v>118</v>
      </c>
      <c r="I508" s="10" t="n">
        <v>0</v>
      </c>
      <c r="J508" s="11" t="n">
        <f aca="false">I508/1000</f>
        <v>0</v>
      </c>
      <c r="K508" s="10" t="n">
        <v>0</v>
      </c>
      <c r="L508" s="12" t="n">
        <f aca="false">K508/1000</f>
        <v>0</v>
      </c>
      <c r="M508" s="13" t="n">
        <f aca="false">IF(R508=0,0,I508/R508)</f>
        <v>0</v>
      </c>
      <c r="N508" s="10" t="n">
        <v>51592</v>
      </c>
      <c r="O508" s="11" t="n">
        <f aca="false">N508/1000</f>
        <v>51.592</v>
      </c>
      <c r="P508" s="10" t="n">
        <v>94</v>
      </c>
      <c r="Q508" s="12" t="n">
        <f aca="false">P508/1000</f>
        <v>0.094</v>
      </c>
      <c r="R508" s="10" t="n">
        <v>8531429</v>
      </c>
      <c r="S508" s="10" t="n">
        <v>16210</v>
      </c>
    </row>
    <row r="509" customFormat="false" ht="15" hidden="false" customHeight="false" outlineLevel="0" collapsed="false">
      <c r="A509" s="3" t="s">
        <v>95</v>
      </c>
      <c r="B509" s="2" t="s">
        <v>96</v>
      </c>
      <c r="C509" s="2" t="s">
        <v>1570</v>
      </c>
      <c r="D509" s="2" t="n">
        <v>2023</v>
      </c>
      <c r="E509" s="2" t="n">
        <v>12</v>
      </c>
      <c r="F509" s="2" t="n">
        <v>11</v>
      </c>
      <c r="G509" s="2" t="s">
        <v>210</v>
      </c>
      <c r="H509" s="3" t="s">
        <v>211</v>
      </c>
      <c r="I509" s="10" t="n">
        <v>0</v>
      </c>
      <c r="J509" s="11" t="n">
        <f aca="false">I509/1000</f>
        <v>0</v>
      </c>
      <c r="K509" s="10" t="n">
        <v>0</v>
      </c>
      <c r="L509" s="12" t="n">
        <f aca="false">K509/1000</f>
        <v>0</v>
      </c>
      <c r="M509" s="13" t="n">
        <f aca="false">IF(R509=0,0,I509/R509)</f>
        <v>0</v>
      </c>
      <c r="N509" s="10" t="n">
        <v>5040</v>
      </c>
      <c r="O509" s="11" t="n">
        <f aca="false">N509/1000</f>
        <v>5.04</v>
      </c>
      <c r="P509" s="10" t="n">
        <v>0</v>
      </c>
      <c r="Q509" s="12" t="n">
        <f aca="false">P509/1000</f>
        <v>0</v>
      </c>
      <c r="R509" s="10" t="n">
        <v>8531429</v>
      </c>
      <c r="S509" s="10" t="n">
        <v>16210</v>
      </c>
    </row>
    <row r="510" customFormat="false" ht="15" hidden="false" customHeight="false" outlineLevel="0" collapsed="false">
      <c r="A510" s="3" t="s">
        <v>95</v>
      </c>
      <c r="B510" s="2" t="s">
        <v>96</v>
      </c>
      <c r="C510" s="2" t="s">
        <v>1571</v>
      </c>
      <c r="D510" s="2" t="n">
        <v>2024</v>
      </c>
      <c r="E510" s="2" t="n">
        <v>1</v>
      </c>
      <c r="F510" s="2" t="n">
        <v>1</v>
      </c>
      <c r="G510" s="2" t="s">
        <v>107</v>
      </c>
      <c r="H510" s="3" t="s">
        <v>108</v>
      </c>
      <c r="I510" s="10" t="n">
        <v>2981544</v>
      </c>
      <c r="J510" s="11" t="n">
        <f aca="false">I510/1000</f>
        <v>2981.544</v>
      </c>
      <c r="K510" s="10" t="n">
        <v>7650</v>
      </c>
      <c r="L510" s="12" t="n">
        <f aca="false">K510/1000</f>
        <v>7.65</v>
      </c>
      <c r="M510" s="13" t="n">
        <f aca="false">IF(R510=0,0,I510/R510)</f>
        <v>0.320414147577688</v>
      </c>
      <c r="N510" s="10" t="n">
        <v>552295</v>
      </c>
      <c r="O510" s="11" t="n">
        <f aca="false">N510/1000</f>
        <v>552.295</v>
      </c>
      <c r="P510" s="10" t="n">
        <v>1719</v>
      </c>
      <c r="Q510" s="12" t="n">
        <f aca="false">P510/1000</f>
        <v>1.719</v>
      </c>
      <c r="R510" s="10" t="n">
        <v>9305282</v>
      </c>
      <c r="S510" s="10" t="n">
        <v>21488</v>
      </c>
    </row>
    <row r="511" customFormat="false" ht="15" hidden="false" customHeight="false" outlineLevel="0" collapsed="false">
      <c r="A511" s="3" t="s">
        <v>95</v>
      </c>
      <c r="B511" s="2" t="s">
        <v>96</v>
      </c>
      <c r="C511" s="2" t="s">
        <v>1571</v>
      </c>
      <c r="D511" s="2" t="n">
        <v>2024</v>
      </c>
      <c r="E511" s="2" t="n">
        <v>1</v>
      </c>
      <c r="F511" s="2" t="n">
        <v>2</v>
      </c>
      <c r="G511" s="2" t="s">
        <v>97</v>
      </c>
      <c r="H511" s="3" t="s">
        <v>98</v>
      </c>
      <c r="I511" s="10" t="n">
        <v>2977502</v>
      </c>
      <c r="J511" s="11" t="n">
        <f aca="false">I511/1000</f>
        <v>2977.502</v>
      </c>
      <c r="K511" s="10" t="n">
        <v>3493</v>
      </c>
      <c r="L511" s="12" t="n">
        <f aca="false">K511/1000</f>
        <v>3.493</v>
      </c>
      <c r="M511" s="13" t="n">
        <f aca="false">IF(R511=0,0,I511/R511)</f>
        <v>0.319979770629197</v>
      </c>
      <c r="N511" s="10" t="n">
        <v>585109</v>
      </c>
      <c r="O511" s="11" t="n">
        <f aca="false">N511/1000</f>
        <v>585.109</v>
      </c>
      <c r="P511" s="10" t="n">
        <v>2760</v>
      </c>
      <c r="Q511" s="12" t="n">
        <f aca="false">P511/1000</f>
        <v>2.76</v>
      </c>
      <c r="R511" s="10" t="n">
        <v>9305282</v>
      </c>
      <c r="S511" s="10" t="n">
        <v>21488</v>
      </c>
    </row>
    <row r="512" customFormat="false" ht="15" hidden="false" customHeight="false" outlineLevel="0" collapsed="false">
      <c r="A512" s="3" t="s">
        <v>95</v>
      </c>
      <c r="B512" s="2" t="s">
        <v>96</v>
      </c>
      <c r="C512" s="2" t="s">
        <v>1571</v>
      </c>
      <c r="D512" s="2" t="n">
        <v>2024</v>
      </c>
      <c r="E512" s="2" t="n">
        <v>1</v>
      </c>
      <c r="F512" s="2" t="n">
        <v>3</v>
      </c>
      <c r="G512" s="2" t="s">
        <v>102</v>
      </c>
      <c r="H512" s="3" t="s">
        <v>103</v>
      </c>
      <c r="I512" s="10" t="n">
        <v>2857276</v>
      </c>
      <c r="J512" s="11" t="n">
        <f aca="false">I512/1000</f>
        <v>2857.276</v>
      </c>
      <c r="K512" s="10" t="n">
        <v>7444</v>
      </c>
      <c r="L512" s="12" t="n">
        <f aca="false">K512/1000</f>
        <v>7.444</v>
      </c>
      <c r="M512" s="13" t="n">
        <f aca="false">IF(R512=0,0,I512/R512)</f>
        <v>0.307059581858991</v>
      </c>
      <c r="N512" s="10" t="n">
        <v>126610</v>
      </c>
      <c r="O512" s="11" t="n">
        <f aca="false">N512/1000</f>
        <v>126.61</v>
      </c>
      <c r="P512" s="10" t="n">
        <v>4418</v>
      </c>
      <c r="Q512" s="12" t="n">
        <f aca="false">P512/1000</f>
        <v>4.418</v>
      </c>
      <c r="R512" s="10" t="n">
        <v>9305282</v>
      </c>
      <c r="S512" s="10" t="n">
        <v>21488</v>
      </c>
    </row>
    <row r="513" customFormat="false" ht="15" hidden="false" customHeight="false" outlineLevel="0" collapsed="false">
      <c r="A513" s="3" t="s">
        <v>95</v>
      </c>
      <c r="B513" s="2" t="s">
        <v>96</v>
      </c>
      <c r="C513" s="2" t="s">
        <v>1571</v>
      </c>
      <c r="D513" s="2" t="n">
        <v>2024</v>
      </c>
      <c r="E513" s="2" t="n">
        <v>1</v>
      </c>
      <c r="F513" s="2" t="n">
        <v>4</v>
      </c>
      <c r="G513" s="2" t="s">
        <v>122</v>
      </c>
      <c r="H513" s="3" t="s">
        <v>123</v>
      </c>
      <c r="I513" s="10" t="n">
        <v>477900</v>
      </c>
      <c r="J513" s="11" t="n">
        <f aca="false">I513/1000</f>
        <v>477.9</v>
      </c>
      <c r="K513" s="10" t="n">
        <v>2849</v>
      </c>
      <c r="L513" s="12" t="n">
        <f aca="false">K513/1000</f>
        <v>2.849</v>
      </c>
      <c r="M513" s="13" t="n">
        <f aca="false">IF(R513=0,0,I513/R513)</f>
        <v>0.0513579276802143</v>
      </c>
      <c r="N513" s="10" t="n">
        <v>0</v>
      </c>
      <c r="O513" s="11" t="n">
        <f aca="false">N513/1000</f>
        <v>0</v>
      </c>
      <c r="P513" s="10" t="n">
        <v>0</v>
      </c>
      <c r="Q513" s="12" t="n">
        <f aca="false">P513/1000</f>
        <v>0</v>
      </c>
      <c r="R513" s="10" t="n">
        <v>9305282</v>
      </c>
      <c r="S513" s="10" t="n">
        <v>21488</v>
      </c>
    </row>
    <row r="514" customFormat="false" ht="15" hidden="false" customHeight="false" outlineLevel="0" collapsed="false">
      <c r="A514" s="3" t="s">
        <v>95</v>
      </c>
      <c r="B514" s="2" t="s">
        <v>96</v>
      </c>
      <c r="C514" s="2" t="s">
        <v>1571</v>
      </c>
      <c r="D514" s="2" t="n">
        <v>2024</v>
      </c>
      <c r="E514" s="2" t="n">
        <v>1</v>
      </c>
      <c r="F514" s="2" t="n">
        <v>5</v>
      </c>
      <c r="G514" s="2" t="s">
        <v>112</v>
      </c>
      <c r="H514" s="3" t="s">
        <v>113</v>
      </c>
      <c r="I514" s="10" t="n">
        <v>6221</v>
      </c>
      <c r="J514" s="11" t="n">
        <f aca="false">I514/1000</f>
        <v>6.221</v>
      </c>
      <c r="K514" s="10" t="n">
        <v>2</v>
      </c>
      <c r="L514" s="12" t="n">
        <f aca="false">K514/1000</f>
        <v>0.002</v>
      </c>
      <c r="M514" s="13" t="n">
        <f aca="false">IF(R514=0,0,I514/R514)</f>
        <v>0.000668545026362447</v>
      </c>
      <c r="N514" s="10" t="n">
        <v>0</v>
      </c>
      <c r="O514" s="11" t="n">
        <f aca="false">N514/1000</f>
        <v>0</v>
      </c>
      <c r="P514" s="10" t="n">
        <v>0</v>
      </c>
      <c r="Q514" s="12" t="n">
        <f aca="false">P514/1000</f>
        <v>0</v>
      </c>
      <c r="R514" s="10" t="n">
        <v>9305282</v>
      </c>
      <c r="S514" s="10" t="n">
        <v>21488</v>
      </c>
    </row>
    <row r="515" customFormat="false" ht="15" hidden="false" customHeight="false" outlineLevel="0" collapsed="false">
      <c r="A515" s="3" t="s">
        <v>95</v>
      </c>
      <c r="B515" s="2" t="s">
        <v>96</v>
      </c>
      <c r="C515" s="2" t="s">
        <v>1571</v>
      </c>
      <c r="D515" s="2" t="n">
        <v>2024</v>
      </c>
      <c r="E515" s="2" t="n">
        <v>1</v>
      </c>
      <c r="F515" s="2" t="n">
        <v>6</v>
      </c>
      <c r="G515" s="2" t="s">
        <v>147</v>
      </c>
      <c r="H515" s="3" t="s">
        <v>148</v>
      </c>
      <c r="I515" s="10" t="n">
        <v>2817</v>
      </c>
      <c r="J515" s="11" t="n">
        <f aca="false">I515/1000</f>
        <v>2.817</v>
      </c>
      <c r="K515" s="10" t="n">
        <v>48</v>
      </c>
      <c r="L515" s="12" t="n">
        <f aca="false">K515/1000</f>
        <v>0.048</v>
      </c>
      <c r="M515" s="13" t="n">
        <f aca="false">IF(R515=0,0,I515/R515)</f>
        <v>0.000302731287455877</v>
      </c>
      <c r="N515" s="10" t="n">
        <v>0</v>
      </c>
      <c r="O515" s="11" t="n">
        <f aca="false">N515/1000</f>
        <v>0</v>
      </c>
      <c r="P515" s="10" t="n">
        <v>0</v>
      </c>
      <c r="Q515" s="12" t="n">
        <f aca="false">P515/1000</f>
        <v>0</v>
      </c>
      <c r="R515" s="10" t="n">
        <v>9305282</v>
      </c>
      <c r="S515" s="10" t="n">
        <v>21488</v>
      </c>
    </row>
    <row r="516" customFormat="false" ht="15" hidden="false" customHeight="false" outlineLevel="0" collapsed="false">
      <c r="A516" s="3" t="s">
        <v>95</v>
      </c>
      <c r="B516" s="2" t="s">
        <v>96</v>
      </c>
      <c r="C516" s="2" t="s">
        <v>1571</v>
      </c>
      <c r="D516" s="2" t="n">
        <v>2024</v>
      </c>
      <c r="E516" s="2" t="n">
        <v>1</v>
      </c>
      <c r="F516" s="2" t="n">
        <v>7</v>
      </c>
      <c r="G516" s="2" t="s">
        <v>162</v>
      </c>
      <c r="H516" s="3" t="s">
        <v>163</v>
      </c>
      <c r="I516" s="10" t="n">
        <v>1627</v>
      </c>
      <c r="J516" s="11" t="n">
        <f aca="false">I516/1000</f>
        <v>1.627</v>
      </c>
      <c r="K516" s="10" t="n">
        <v>2</v>
      </c>
      <c r="L516" s="12" t="n">
        <f aca="false">K516/1000</f>
        <v>0.002</v>
      </c>
      <c r="M516" s="13" t="n">
        <f aca="false">IF(R516=0,0,I516/R516)</f>
        <v>0.000174846931022617</v>
      </c>
      <c r="N516" s="10" t="n">
        <v>8910</v>
      </c>
      <c r="O516" s="11" t="n">
        <f aca="false">N516/1000</f>
        <v>8.91</v>
      </c>
      <c r="P516" s="10" t="n">
        <v>35</v>
      </c>
      <c r="Q516" s="12" t="n">
        <f aca="false">P516/1000</f>
        <v>0.035</v>
      </c>
      <c r="R516" s="10" t="n">
        <v>9305282</v>
      </c>
      <c r="S516" s="10" t="n">
        <v>21488</v>
      </c>
    </row>
    <row r="517" customFormat="false" ht="15" hidden="false" customHeight="false" outlineLevel="0" collapsed="false">
      <c r="A517" s="3" t="s">
        <v>95</v>
      </c>
      <c r="B517" s="2" t="s">
        <v>96</v>
      </c>
      <c r="C517" s="2" t="s">
        <v>1571</v>
      </c>
      <c r="D517" s="2" t="n">
        <v>2024</v>
      </c>
      <c r="E517" s="2" t="n">
        <v>1</v>
      </c>
      <c r="F517" s="2" t="n">
        <v>8</v>
      </c>
      <c r="G517" s="2" t="s">
        <v>243</v>
      </c>
      <c r="H517" s="3" t="s">
        <v>244</v>
      </c>
      <c r="I517" s="10" t="n">
        <v>395</v>
      </c>
      <c r="J517" s="11" t="n">
        <f aca="false">I517/1000</f>
        <v>0.395</v>
      </c>
      <c r="K517" s="10" t="n">
        <v>0</v>
      </c>
      <c r="L517" s="12" t="n">
        <f aca="false">K517/1000</f>
        <v>0</v>
      </c>
      <c r="M517" s="13" t="n">
        <f aca="false">IF(R517=0,0,I517/R517)</f>
        <v>4.2449009068183E-005</v>
      </c>
      <c r="N517" s="10" t="n">
        <v>0</v>
      </c>
      <c r="O517" s="11" t="n">
        <f aca="false">N517/1000</f>
        <v>0</v>
      </c>
      <c r="P517" s="10" t="n">
        <v>0</v>
      </c>
      <c r="Q517" s="12" t="n">
        <f aca="false">P517/1000</f>
        <v>0</v>
      </c>
      <c r="R517" s="10" t="n">
        <v>9305282</v>
      </c>
      <c r="S517" s="10" t="n">
        <v>21488</v>
      </c>
    </row>
    <row r="518" customFormat="false" ht="15" hidden="false" customHeight="false" outlineLevel="0" collapsed="false">
      <c r="A518" s="3" t="s">
        <v>95</v>
      </c>
      <c r="B518" s="2" t="s">
        <v>96</v>
      </c>
      <c r="C518" s="2" t="s">
        <v>1571</v>
      </c>
      <c r="D518" s="2" t="n">
        <v>2024</v>
      </c>
      <c r="E518" s="2" t="n">
        <v>1</v>
      </c>
      <c r="F518" s="2" t="n">
        <v>9</v>
      </c>
      <c r="G518" s="2" t="s">
        <v>117</v>
      </c>
      <c r="H518" s="3" t="s">
        <v>118</v>
      </c>
      <c r="I518" s="10" t="n">
        <v>0</v>
      </c>
      <c r="J518" s="11" t="n">
        <f aca="false">I518/1000</f>
        <v>0</v>
      </c>
      <c r="K518" s="10" t="n">
        <v>0</v>
      </c>
      <c r="L518" s="12" t="n">
        <f aca="false">K518/1000</f>
        <v>0</v>
      </c>
      <c r="M518" s="13" t="n">
        <f aca="false">IF(R518=0,0,I518/R518)</f>
        <v>0</v>
      </c>
      <c r="N518" s="10" t="n">
        <v>137935</v>
      </c>
      <c r="O518" s="11" t="n">
        <f aca="false">N518/1000</f>
        <v>137.935</v>
      </c>
      <c r="P518" s="10" t="n">
        <v>236</v>
      </c>
      <c r="Q518" s="12" t="n">
        <f aca="false">P518/1000</f>
        <v>0.236</v>
      </c>
      <c r="R518" s="10" t="n">
        <v>9305282</v>
      </c>
      <c r="S518" s="10" t="n">
        <v>21488</v>
      </c>
    </row>
    <row r="519" customFormat="false" ht="15" hidden="false" customHeight="false" outlineLevel="0" collapsed="false">
      <c r="A519" s="3" t="s">
        <v>95</v>
      </c>
      <c r="B519" s="2" t="s">
        <v>96</v>
      </c>
      <c r="C519" s="2" t="s">
        <v>1571</v>
      </c>
      <c r="D519" s="2" t="n">
        <v>2024</v>
      </c>
      <c r="E519" s="2" t="n">
        <v>1</v>
      </c>
      <c r="F519" s="2" t="n">
        <v>10</v>
      </c>
      <c r="G519" s="2" t="s">
        <v>180</v>
      </c>
      <c r="H519" s="3" t="s">
        <v>181</v>
      </c>
      <c r="I519" s="10" t="n">
        <v>0</v>
      </c>
      <c r="J519" s="11" t="n">
        <f aca="false">I519/1000</f>
        <v>0</v>
      </c>
      <c r="K519" s="10" t="n">
        <v>0</v>
      </c>
      <c r="L519" s="12" t="n">
        <f aca="false">K519/1000</f>
        <v>0</v>
      </c>
      <c r="M519" s="13" t="n">
        <f aca="false">IF(R519=0,0,I519/R519)</f>
        <v>0</v>
      </c>
      <c r="N519" s="10" t="n">
        <v>60</v>
      </c>
      <c r="O519" s="11" t="n">
        <f aca="false">N519/1000</f>
        <v>0.06</v>
      </c>
      <c r="P519" s="10" t="n">
        <v>0</v>
      </c>
      <c r="Q519" s="12" t="n">
        <f aca="false">P519/1000</f>
        <v>0</v>
      </c>
      <c r="R519" s="10" t="n">
        <v>9305282</v>
      </c>
      <c r="S519" s="10" t="n">
        <v>21488</v>
      </c>
    </row>
    <row r="520" customFormat="false" ht="15" hidden="false" customHeight="false" outlineLevel="0" collapsed="false">
      <c r="A520" s="3" t="s">
        <v>95</v>
      </c>
      <c r="B520" s="2" t="s">
        <v>96</v>
      </c>
      <c r="C520" s="2" t="s">
        <v>1571</v>
      </c>
      <c r="D520" s="2" t="n">
        <v>2024</v>
      </c>
      <c r="E520" s="2" t="n">
        <v>1</v>
      </c>
      <c r="F520" s="2" t="n">
        <v>11</v>
      </c>
      <c r="G520" s="2" t="s">
        <v>197</v>
      </c>
      <c r="H520" s="3" t="s">
        <v>198</v>
      </c>
      <c r="I520" s="10" t="n">
        <v>0</v>
      </c>
      <c r="J520" s="11" t="n">
        <f aca="false">I520/1000</f>
        <v>0</v>
      </c>
      <c r="K520" s="10" t="n">
        <v>0</v>
      </c>
      <c r="L520" s="12" t="n">
        <f aca="false">K520/1000</f>
        <v>0</v>
      </c>
      <c r="M520" s="13" t="n">
        <f aca="false">IF(R520=0,0,I520/R520)</f>
        <v>0</v>
      </c>
      <c r="N520" s="10" t="n">
        <v>1318</v>
      </c>
      <c r="O520" s="11" t="n">
        <f aca="false">N520/1000</f>
        <v>1.318</v>
      </c>
      <c r="P520" s="10" t="n">
        <v>1</v>
      </c>
      <c r="Q520" s="12" t="n">
        <f aca="false">P520/1000</f>
        <v>0.001</v>
      </c>
      <c r="R520" s="10" t="n">
        <v>9305282</v>
      </c>
      <c r="S520" s="10" t="n">
        <v>21488</v>
      </c>
    </row>
    <row r="521" customFormat="false" ht="15" hidden="false" customHeight="false" outlineLevel="0" collapsed="false">
      <c r="A521" s="3" t="s">
        <v>95</v>
      </c>
      <c r="B521" s="2" t="s">
        <v>96</v>
      </c>
      <c r="C521" s="2" t="s">
        <v>1572</v>
      </c>
      <c r="D521" s="2" t="n">
        <v>2024</v>
      </c>
      <c r="E521" s="2" t="n">
        <v>2</v>
      </c>
      <c r="F521" s="2" t="n">
        <v>1</v>
      </c>
      <c r="G521" s="2" t="s">
        <v>102</v>
      </c>
      <c r="H521" s="3" t="s">
        <v>103</v>
      </c>
      <c r="I521" s="10" t="n">
        <v>3263342</v>
      </c>
      <c r="J521" s="11" t="n">
        <f aca="false">I521/1000</f>
        <v>3263.342</v>
      </c>
      <c r="K521" s="10" t="n">
        <v>7899</v>
      </c>
      <c r="L521" s="12" t="n">
        <f aca="false">K521/1000</f>
        <v>7.899</v>
      </c>
      <c r="M521" s="13" t="n">
        <f aca="false">IF(R521=0,0,I521/R521)</f>
        <v>0.415955571474276</v>
      </c>
      <c r="N521" s="10" t="n">
        <v>147132</v>
      </c>
      <c r="O521" s="11" t="n">
        <f aca="false">N521/1000</f>
        <v>147.132</v>
      </c>
      <c r="P521" s="10" t="n">
        <v>2479</v>
      </c>
      <c r="Q521" s="12" t="n">
        <f aca="false">P521/1000</f>
        <v>2.479</v>
      </c>
      <c r="R521" s="10" t="n">
        <v>7845410</v>
      </c>
      <c r="S521" s="10" t="n">
        <v>15459</v>
      </c>
    </row>
    <row r="522" customFormat="false" ht="15" hidden="false" customHeight="false" outlineLevel="0" collapsed="false">
      <c r="A522" s="3" t="s">
        <v>95</v>
      </c>
      <c r="B522" s="2" t="s">
        <v>96</v>
      </c>
      <c r="C522" s="2" t="s">
        <v>1572</v>
      </c>
      <c r="D522" s="2" t="n">
        <v>2024</v>
      </c>
      <c r="E522" s="2" t="n">
        <v>2</v>
      </c>
      <c r="F522" s="2" t="n">
        <v>2</v>
      </c>
      <c r="G522" s="2" t="s">
        <v>97</v>
      </c>
      <c r="H522" s="3" t="s">
        <v>98</v>
      </c>
      <c r="I522" s="10" t="n">
        <v>2563044</v>
      </c>
      <c r="J522" s="11" t="n">
        <f aca="false">I522/1000</f>
        <v>2563.044</v>
      </c>
      <c r="K522" s="10" t="n">
        <v>2715</v>
      </c>
      <c r="L522" s="12" t="n">
        <f aca="false">K522/1000</f>
        <v>2.715</v>
      </c>
      <c r="M522" s="13" t="n">
        <f aca="false">IF(R522=0,0,I522/R522)</f>
        <v>0.326693442407726</v>
      </c>
      <c r="N522" s="10" t="n">
        <v>676603</v>
      </c>
      <c r="O522" s="11" t="n">
        <f aca="false">N522/1000</f>
        <v>676.603</v>
      </c>
      <c r="P522" s="10" t="n">
        <v>5582</v>
      </c>
      <c r="Q522" s="12" t="n">
        <f aca="false">P522/1000</f>
        <v>5.582</v>
      </c>
      <c r="R522" s="10" t="n">
        <v>7845410</v>
      </c>
      <c r="S522" s="10" t="n">
        <v>15459</v>
      </c>
    </row>
    <row r="523" customFormat="false" ht="15" hidden="false" customHeight="false" outlineLevel="0" collapsed="false">
      <c r="A523" s="3" t="s">
        <v>95</v>
      </c>
      <c r="B523" s="2" t="s">
        <v>96</v>
      </c>
      <c r="C523" s="2" t="s">
        <v>1572</v>
      </c>
      <c r="D523" s="2" t="n">
        <v>2024</v>
      </c>
      <c r="E523" s="2" t="n">
        <v>2</v>
      </c>
      <c r="F523" s="2" t="n">
        <v>3</v>
      </c>
      <c r="G523" s="2" t="s">
        <v>107</v>
      </c>
      <c r="H523" s="3" t="s">
        <v>108</v>
      </c>
      <c r="I523" s="10" t="n">
        <v>2000112</v>
      </c>
      <c r="J523" s="11" t="n">
        <f aca="false">I523/1000</f>
        <v>2000.112</v>
      </c>
      <c r="K523" s="10" t="n">
        <v>4833</v>
      </c>
      <c r="L523" s="12" t="n">
        <f aca="false">K523/1000</f>
        <v>4.833</v>
      </c>
      <c r="M523" s="13" t="n">
        <f aca="false">IF(R523=0,0,I523/R523)</f>
        <v>0.254940404644244</v>
      </c>
      <c r="N523" s="10" t="n">
        <v>580106</v>
      </c>
      <c r="O523" s="11" t="n">
        <f aca="false">N523/1000</f>
        <v>580.106</v>
      </c>
      <c r="P523" s="10" t="n">
        <v>1151</v>
      </c>
      <c r="Q523" s="12" t="n">
        <f aca="false">P523/1000</f>
        <v>1.151</v>
      </c>
      <c r="R523" s="10" t="n">
        <v>7845410</v>
      </c>
      <c r="S523" s="10" t="n">
        <v>15459</v>
      </c>
    </row>
    <row r="524" customFormat="false" ht="15" hidden="false" customHeight="false" outlineLevel="0" collapsed="false">
      <c r="A524" s="3" t="s">
        <v>95</v>
      </c>
      <c r="B524" s="2" t="s">
        <v>96</v>
      </c>
      <c r="C524" s="2" t="s">
        <v>1572</v>
      </c>
      <c r="D524" s="2" t="n">
        <v>2024</v>
      </c>
      <c r="E524" s="2" t="n">
        <v>2</v>
      </c>
      <c r="F524" s="2" t="n">
        <v>4</v>
      </c>
      <c r="G524" s="2" t="s">
        <v>142</v>
      </c>
      <c r="H524" s="3" t="s">
        <v>143</v>
      </c>
      <c r="I524" s="10" t="n">
        <v>15659</v>
      </c>
      <c r="J524" s="11" t="n">
        <f aca="false">I524/1000</f>
        <v>15.659</v>
      </c>
      <c r="K524" s="10" t="n">
        <v>9</v>
      </c>
      <c r="L524" s="12" t="n">
        <f aca="false">K524/1000</f>
        <v>0.009</v>
      </c>
      <c r="M524" s="13" t="n">
        <f aca="false">IF(R524=0,0,I524/R524)</f>
        <v>0.00199594412529109</v>
      </c>
      <c r="N524" s="10" t="n">
        <v>0</v>
      </c>
      <c r="O524" s="11" t="n">
        <f aca="false">N524/1000</f>
        <v>0</v>
      </c>
      <c r="P524" s="10" t="n">
        <v>0</v>
      </c>
      <c r="Q524" s="12" t="n">
        <f aca="false">P524/1000</f>
        <v>0</v>
      </c>
      <c r="R524" s="10" t="n">
        <v>7845410</v>
      </c>
      <c r="S524" s="10" t="n">
        <v>15459</v>
      </c>
    </row>
    <row r="525" customFormat="false" ht="15" hidden="false" customHeight="false" outlineLevel="0" collapsed="false">
      <c r="A525" s="3" t="s">
        <v>95</v>
      </c>
      <c r="B525" s="2" t="s">
        <v>96</v>
      </c>
      <c r="C525" s="2" t="s">
        <v>1572</v>
      </c>
      <c r="D525" s="2" t="n">
        <v>2024</v>
      </c>
      <c r="E525" s="2" t="n">
        <v>2</v>
      </c>
      <c r="F525" s="2" t="n">
        <v>5</v>
      </c>
      <c r="G525" s="2" t="s">
        <v>157</v>
      </c>
      <c r="H525" s="3" t="s">
        <v>158</v>
      </c>
      <c r="I525" s="10" t="n">
        <v>1588</v>
      </c>
      <c r="J525" s="11" t="n">
        <f aca="false">I525/1000</f>
        <v>1.588</v>
      </c>
      <c r="K525" s="10" t="n">
        <v>0</v>
      </c>
      <c r="L525" s="12" t="n">
        <f aca="false">K525/1000</f>
        <v>0</v>
      </c>
      <c r="M525" s="13" t="n">
        <f aca="false">IF(R525=0,0,I525/R525)</f>
        <v>0.00020241134625214</v>
      </c>
      <c r="N525" s="10" t="n">
        <v>0</v>
      </c>
      <c r="O525" s="11" t="n">
        <f aca="false">N525/1000</f>
        <v>0</v>
      </c>
      <c r="P525" s="10" t="n">
        <v>0</v>
      </c>
      <c r="Q525" s="12" t="n">
        <f aca="false">P525/1000</f>
        <v>0</v>
      </c>
      <c r="R525" s="10" t="n">
        <v>7845410</v>
      </c>
      <c r="S525" s="10" t="n">
        <v>15459</v>
      </c>
    </row>
    <row r="526" customFormat="false" ht="15" hidden="false" customHeight="false" outlineLevel="0" collapsed="false">
      <c r="A526" s="3" t="s">
        <v>95</v>
      </c>
      <c r="B526" s="2" t="s">
        <v>96</v>
      </c>
      <c r="C526" s="2" t="s">
        <v>1572</v>
      </c>
      <c r="D526" s="2" t="n">
        <v>2024</v>
      </c>
      <c r="E526" s="2" t="n">
        <v>2</v>
      </c>
      <c r="F526" s="2" t="n">
        <v>6</v>
      </c>
      <c r="G526" s="2" t="s">
        <v>162</v>
      </c>
      <c r="H526" s="3" t="s">
        <v>163</v>
      </c>
      <c r="I526" s="10" t="n">
        <v>672</v>
      </c>
      <c r="J526" s="11" t="n">
        <f aca="false">I526/1000</f>
        <v>0.672</v>
      </c>
      <c r="K526" s="10" t="n">
        <v>1</v>
      </c>
      <c r="L526" s="12" t="n">
        <f aca="false">K526/1000</f>
        <v>0.001</v>
      </c>
      <c r="M526" s="13" t="n">
        <f aca="false">IF(R526=0,0,I526/R526)</f>
        <v>8.56551792704269E-005</v>
      </c>
      <c r="N526" s="10" t="n">
        <v>0</v>
      </c>
      <c r="O526" s="11" t="n">
        <f aca="false">N526/1000</f>
        <v>0</v>
      </c>
      <c r="P526" s="10" t="n">
        <v>0</v>
      </c>
      <c r="Q526" s="12" t="n">
        <f aca="false">P526/1000</f>
        <v>0</v>
      </c>
      <c r="R526" s="10" t="n">
        <v>7845410</v>
      </c>
      <c r="S526" s="10" t="n">
        <v>15459</v>
      </c>
    </row>
    <row r="527" customFormat="false" ht="15" hidden="false" customHeight="false" outlineLevel="0" collapsed="false">
      <c r="A527" s="3" t="s">
        <v>95</v>
      </c>
      <c r="B527" s="2" t="s">
        <v>96</v>
      </c>
      <c r="C527" s="2" t="s">
        <v>1572</v>
      </c>
      <c r="D527" s="2" t="n">
        <v>2024</v>
      </c>
      <c r="E527" s="2" t="n">
        <v>2</v>
      </c>
      <c r="F527" s="2" t="n">
        <v>7</v>
      </c>
      <c r="G527" s="2" t="s">
        <v>147</v>
      </c>
      <c r="H527" s="3" t="s">
        <v>148</v>
      </c>
      <c r="I527" s="10" t="n">
        <v>478</v>
      </c>
      <c r="J527" s="11" t="n">
        <f aca="false">I527/1000</f>
        <v>0.478</v>
      </c>
      <c r="K527" s="10" t="n">
        <v>0</v>
      </c>
      <c r="L527" s="12" t="n">
        <f aca="false">K527/1000</f>
        <v>0</v>
      </c>
      <c r="M527" s="13" t="n">
        <f aca="false">IF(R527=0,0,I527/R527)</f>
        <v>6.09273447786668E-005</v>
      </c>
      <c r="N527" s="10" t="n">
        <v>0</v>
      </c>
      <c r="O527" s="11" t="n">
        <f aca="false">N527/1000</f>
        <v>0</v>
      </c>
      <c r="P527" s="10" t="n">
        <v>0</v>
      </c>
      <c r="Q527" s="12" t="n">
        <f aca="false">P527/1000</f>
        <v>0</v>
      </c>
      <c r="R527" s="10" t="n">
        <v>7845410</v>
      </c>
      <c r="S527" s="10" t="n">
        <v>15459</v>
      </c>
    </row>
    <row r="528" customFormat="false" ht="15" hidden="false" customHeight="false" outlineLevel="0" collapsed="false">
      <c r="A528" s="3" t="s">
        <v>95</v>
      </c>
      <c r="B528" s="2" t="s">
        <v>96</v>
      </c>
      <c r="C528" s="2" t="s">
        <v>1572</v>
      </c>
      <c r="D528" s="2" t="n">
        <v>2024</v>
      </c>
      <c r="E528" s="2" t="n">
        <v>2</v>
      </c>
      <c r="F528" s="2" t="n">
        <v>8</v>
      </c>
      <c r="G528" s="2" t="s">
        <v>137</v>
      </c>
      <c r="H528" s="3" t="s">
        <v>138</v>
      </c>
      <c r="I528" s="10" t="n">
        <v>290</v>
      </c>
      <c r="J528" s="11" t="n">
        <f aca="false">I528/1000</f>
        <v>0.29</v>
      </c>
      <c r="K528" s="10" t="n">
        <v>2</v>
      </c>
      <c r="L528" s="12" t="n">
        <f aca="false">K528/1000</f>
        <v>0.002</v>
      </c>
      <c r="M528" s="13" t="n">
        <f aca="false">IF(R528=0,0,I528/R528)</f>
        <v>3.69642886732497E-005</v>
      </c>
      <c r="N528" s="10" t="n">
        <v>0</v>
      </c>
      <c r="O528" s="11" t="n">
        <f aca="false">N528/1000</f>
        <v>0</v>
      </c>
      <c r="P528" s="10" t="n">
        <v>0</v>
      </c>
      <c r="Q528" s="12" t="n">
        <f aca="false">P528/1000</f>
        <v>0</v>
      </c>
      <c r="R528" s="10" t="n">
        <v>7845410</v>
      </c>
      <c r="S528" s="10" t="n">
        <v>15459</v>
      </c>
    </row>
    <row r="529" customFormat="false" ht="15" hidden="false" customHeight="false" outlineLevel="0" collapsed="false">
      <c r="A529" s="3" t="s">
        <v>95</v>
      </c>
      <c r="B529" s="2" t="s">
        <v>96</v>
      </c>
      <c r="C529" s="2" t="s">
        <v>1572</v>
      </c>
      <c r="D529" s="2" t="n">
        <v>2024</v>
      </c>
      <c r="E529" s="2" t="n">
        <v>2</v>
      </c>
      <c r="F529" s="2" t="n">
        <v>9</v>
      </c>
      <c r="G529" s="2" t="s">
        <v>362</v>
      </c>
      <c r="H529" s="3" t="s">
        <v>363</v>
      </c>
      <c r="I529" s="10" t="n">
        <v>225</v>
      </c>
      <c r="J529" s="11" t="n">
        <f aca="false">I529/1000</f>
        <v>0.225</v>
      </c>
      <c r="K529" s="10" t="n">
        <v>0</v>
      </c>
      <c r="L529" s="12" t="n">
        <f aca="false">K529/1000</f>
        <v>0</v>
      </c>
      <c r="M529" s="13" t="n">
        <f aca="false">IF(R529=0,0,I529/R529)</f>
        <v>2.86791894878662E-005</v>
      </c>
      <c r="N529" s="10" t="n">
        <v>0</v>
      </c>
      <c r="O529" s="11" t="n">
        <f aca="false">N529/1000</f>
        <v>0</v>
      </c>
      <c r="P529" s="10" t="n">
        <v>0</v>
      </c>
      <c r="Q529" s="12" t="n">
        <f aca="false">P529/1000</f>
        <v>0</v>
      </c>
      <c r="R529" s="10" t="n">
        <v>7845410</v>
      </c>
      <c r="S529" s="10" t="n">
        <v>15459</v>
      </c>
    </row>
    <row r="530" customFormat="false" ht="15" hidden="false" customHeight="false" outlineLevel="0" collapsed="false">
      <c r="A530" s="3" t="s">
        <v>95</v>
      </c>
      <c r="B530" s="2" t="s">
        <v>96</v>
      </c>
      <c r="C530" s="2" t="s">
        <v>1572</v>
      </c>
      <c r="D530" s="2" t="n">
        <v>2024</v>
      </c>
      <c r="E530" s="2" t="n">
        <v>2</v>
      </c>
      <c r="F530" s="2" t="n">
        <v>10</v>
      </c>
      <c r="G530" s="2" t="s">
        <v>117</v>
      </c>
      <c r="H530" s="3" t="s">
        <v>118</v>
      </c>
      <c r="I530" s="10" t="n">
        <v>0</v>
      </c>
      <c r="J530" s="11" t="n">
        <f aca="false">I530/1000</f>
        <v>0</v>
      </c>
      <c r="K530" s="10" t="n">
        <v>0</v>
      </c>
      <c r="L530" s="12" t="n">
        <f aca="false">K530/1000</f>
        <v>0</v>
      </c>
      <c r="M530" s="13" t="n">
        <f aca="false">IF(R530=0,0,I530/R530)</f>
        <v>0</v>
      </c>
      <c r="N530" s="10" t="n">
        <v>82749</v>
      </c>
      <c r="O530" s="11" t="n">
        <f aca="false">N530/1000</f>
        <v>82.749</v>
      </c>
      <c r="P530" s="10" t="n">
        <v>141</v>
      </c>
      <c r="Q530" s="12" t="n">
        <f aca="false">P530/1000</f>
        <v>0.141</v>
      </c>
      <c r="R530" s="10" t="n">
        <v>7845410</v>
      </c>
      <c r="S530" s="10" t="n">
        <v>15459</v>
      </c>
    </row>
    <row r="531" customFormat="false" ht="15" hidden="false" customHeight="false" outlineLevel="0" collapsed="false">
      <c r="A531" s="3" t="s">
        <v>95</v>
      </c>
      <c r="B531" s="2" t="s">
        <v>96</v>
      </c>
      <c r="C531" s="2" t="s">
        <v>1573</v>
      </c>
      <c r="D531" s="2" t="n">
        <v>2024</v>
      </c>
      <c r="E531" s="2" t="n">
        <v>3</v>
      </c>
      <c r="F531" s="2" t="n">
        <v>1</v>
      </c>
      <c r="G531" s="2" t="s">
        <v>97</v>
      </c>
      <c r="H531" s="3" t="s">
        <v>98</v>
      </c>
      <c r="I531" s="10" t="n">
        <v>5964315</v>
      </c>
      <c r="J531" s="11" t="n">
        <f aca="false">I531/1000</f>
        <v>5964.315</v>
      </c>
      <c r="K531" s="10" t="n">
        <v>7720</v>
      </c>
      <c r="L531" s="12" t="n">
        <f aca="false">K531/1000</f>
        <v>7.72</v>
      </c>
      <c r="M531" s="13" t="n">
        <f aca="false">IF(R531=0,0,I531/R531)</f>
        <v>0.472088564962969</v>
      </c>
      <c r="N531" s="10" t="n">
        <v>362439</v>
      </c>
      <c r="O531" s="11" t="n">
        <f aca="false">N531/1000</f>
        <v>362.439</v>
      </c>
      <c r="P531" s="10" t="n">
        <v>3088</v>
      </c>
      <c r="Q531" s="12" t="n">
        <f aca="false">P531/1000</f>
        <v>3.088</v>
      </c>
      <c r="R531" s="10" t="n">
        <v>12633890</v>
      </c>
      <c r="S531" s="10" t="n">
        <v>24943</v>
      </c>
    </row>
    <row r="532" customFormat="false" ht="15" hidden="false" customHeight="false" outlineLevel="0" collapsed="false">
      <c r="A532" s="3" t="s">
        <v>95</v>
      </c>
      <c r="B532" s="2" t="s">
        <v>96</v>
      </c>
      <c r="C532" s="2" t="s">
        <v>1573</v>
      </c>
      <c r="D532" s="2" t="n">
        <v>2024</v>
      </c>
      <c r="E532" s="2" t="n">
        <v>3</v>
      </c>
      <c r="F532" s="2" t="n">
        <v>2</v>
      </c>
      <c r="G532" s="2" t="s">
        <v>107</v>
      </c>
      <c r="H532" s="3" t="s">
        <v>108</v>
      </c>
      <c r="I532" s="10" t="n">
        <v>4521320</v>
      </c>
      <c r="J532" s="11" t="n">
        <f aca="false">I532/1000</f>
        <v>4521.32</v>
      </c>
      <c r="K532" s="10" t="n">
        <v>10845</v>
      </c>
      <c r="L532" s="12" t="n">
        <f aca="false">K532/1000</f>
        <v>10.845</v>
      </c>
      <c r="M532" s="13" t="n">
        <f aca="false">IF(R532=0,0,I532/R532)</f>
        <v>0.35787235760324</v>
      </c>
      <c r="N532" s="10" t="n">
        <v>2211204</v>
      </c>
      <c r="O532" s="11" t="n">
        <f aca="false">N532/1000</f>
        <v>2211.204</v>
      </c>
      <c r="P532" s="10" t="n">
        <v>18918</v>
      </c>
      <c r="Q532" s="12" t="n">
        <f aca="false">P532/1000</f>
        <v>18.918</v>
      </c>
      <c r="R532" s="10" t="n">
        <v>12633890</v>
      </c>
      <c r="S532" s="10" t="n">
        <v>24943</v>
      </c>
    </row>
    <row r="533" customFormat="false" ht="15" hidden="false" customHeight="false" outlineLevel="0" collapsed="false">
      <c r="A533" s="3" t="s">
        <v>95</v>
      </c>
      <c r="B533" s="2" t="s">
        <v>96</v>
      </c>
      <c r="C533" s="2" t="s">
        <v>1573</v>
      </c>
      <c r="D533" s="2" t="n">
        <v>2024</v>
      </c>
      <c r="E533" s="2" t="n">
        <v>3</v>
      </c>
      <c r="F533" s="2" t="n">
        <v>3</v>
      </c>
      <c r="G533" s="2" t="s">
        <v>102</v>
      </c>
      <c r="H533" s="3" t="s">
        <v>103</v>
      </c>
      <c r="I533" s="10" t="n">
        <v>2144048</v>
      </c>
      <c r="J533" s="11" t="n">
        <f aca="false">I533/1000</f>
        <v>2144.048</v>
      </c>
      <c r="K533" s="10" t="n">
        <v>6367</v>
      </c>
      <c r="L533" s="12" t="n">
        <f aca="false">K533/1000</f>
        <v>6.367</v>
      </c>
      <c r="M533" s="13" t="n">
        <f aca="false">IF(R533=0,0,I533/R533)</f>
        <v>0.169706084191013</v>
      </c>
      <c r="N533" s="10" t="n">
        <v>53679</v>
      </c>
      <c r="O533" s="11" t="n">
        <f aca="false">N533/1000</f>
        <v>53.679</v>
      </c>
      <c r="P533" s="10" t="n">
        <v>1159</v>
      </c>
      <c r="Q533" s="12" t="n">
        <f aca="false">P533/1000</f>
        <v>1.159</v>
      </c>
      <c r="R533" s="10" t="n">
        <v>12633890</v>
      </c>
      <c r="S533" s="10" t="n">
        <v>24943</v>
      </c>
    </row>
    <row r="534" customFormat="false" ht="15" hidden="false" customHeight="false" outlineLevel="0" collapsed="false">
      <c r="A534" s="3" t="s">
        <v>95</v>
      </c>
      <c r="B534" s="2" t="s">
        <v>96</v>
      </c>
      <c r="C534" s="2" t="s">
        <v>1573</v>
      </c>
      <c r="D534" s="2" t="n">
        <v>2024</v>
      </c>
      <c r="E534" s="2" t="n">
        <v>3</v>
      </c>
      <c r="F534" s="2" t="n">
        <v>4</v>
      </c>
      <c r="G534" s="2" t="s">
        <v>147</v>
      </c>
      <c r="H534" s="3" t="s">
        <v>148</v>
      </c>
      <c r="I534" s="10" t="n">
        <v>2745</v>
      </c>
      <c r="J534" s="11" t="n">
        <f aca="false">I534/1000</f>
        <v>2.745</v>
      </c>
      <c r="K534" s="10" t="n">
        <v>5</v>
      </c>
      <c r="L534" s="12" t="n">
        <f aca="false">K534/1000</f>
        <v>0.005</v>
      </c>
      <c r="M534" s="13" t="n">
        <f aca="false">IF(R534=0,0,I534/R534)</f>
        <v>0.000217272748140122</v>
      </c>
      <c r="N534" s="10" t="n">
        <v>48812</v>
      </c>
      <c r="O534" s="11" t="n">
        <f aca="false">N534/1000</f>
        <v>48.812</v>
      </c>
      <c r="P534" s="10" t="n">
        <v>113</v>
      </c>
      <c r="Q534" s="12" t="n">
        <f aca="false">P534/1000</f>
        <v>0.113</v>
      </c>
      <c r="R534" s="10" t="n">
        <v>12633890</v>
      </c>
      <c r="S534" s="10" t="n">
        <v>24943</v>
      </c>
    </row>
    <row r="535" customFormat="false" ht="15" hidden="false" customHeight="false" outlineLevel="0" collapsed="false">
      <c r="A535" s="3" t="s">
        <v>95</v>
      </c>
      <c r="B535" s="2" t="s">
        <v>96</v>
      </c>
      <c r="C535" s="2" t="s">
        <v>1573</v>
      </c>
      <c r="D535" s="2" t="n">
        <v>2024</v>
      </c>
      <c r="E535" s="2" t="n">
        <v>3</v>
      </c>
      <c r="F535" s="2" t="n">
        <v>5</v>
      </c>
      <c r="G535" s="2" t="s">
        <v>162</v>
      </c>
      <c r="H535" s="3" t="s">
        <v>163</v>
      </c>
      <c r="I535" s="10" t="n">
        <v>896</v>
      </c>
      <c r="J535" s="11" t="n">
        <f aca="false">I535/1000</f>
        <v>0.896</v>
      </c>
      <c r="K535" s="10" t="n">
        <v>1</v>
      </c>
      <c r="L535" s="12" t="n">
        <f aca="false">K535/1000</f>
        <v>0.001</v>
      </c>
      <c r="M535" s="13" t="n">
        <f aca="false">IF(R535=0,0,I535/R535)</f>
        <v>7.09203578628594E-005</v>
      </c>
      <c r="N535" s="10" t="n">
        <v>217</v>
      </c>
      <c r="O535" s="11" t="n">
        <f aca="false">N535/1000</f>
        <v>0.217</v>
      </c>
      <c r="P535" s="10" t="n">
        <v>0</v>
      </c>
      <c r="Q535" s="12" t="n">
        <f aca="false">P535/1000</f>
        <v>0</v>
      </c>
      <c r="R535" s="10" t="n">
        <v>12633890</v>
      </c>
      <c r="S535" s="10" t="n">
        <v>24943</v>
      </c>
    </row>
    <row r="536" customFormat="false" ht="15" hidden="false" customHeight="false" outlineLevel="0" collapsed="false">
      <c r="A536" s="3" t="s">
        <v>95</v>
      </c>
      <c r="B536" s="2" t="s">
        <v>96</v>
      </c>
      <c r="C536" s="2" t="s">
        <v>1573</v>
      </c>
      <c r="D536" s="2" t="n">
        <v>2024</v>
      </c>
      <c r="E536" s="2" t="n">
        <v>3</v>
      </c>
      <c r="F536" s="2" t="n">
        <v>6</v>
      </c>
      <c r="G536" s="2" t="s">
        <v>157</v>
      </c>
      <c r="H536" s="3" t="s">
        <v>158</v>
      </c>
      <c r="I536" s="10" t="n">
        <v>566</v>
      </c>
      <c r="J536" s="11" t="n">
        <f aca="false">I536/1000</f>
        <v>0.566</v>
      </c>
      <c r="K536" s="10" t="n">
        <v>5</v>
      </c>
      <c r="L536" s="12" t="n">
        <f aca="false">K536/1000</f>
        <v>0.005</v>
      </c>
      <c r="M536" s="13" t="n">
        <f aca="false">IF(R536=0,0,I536/R536)</f>
        <v>4.48001367749759E-005</v>
      </c>
      <c r="N536" s="10" t="n">
        <v>0</v>
      </c>
      <c r="O536" s="11" t="n">
        <f aca="false">N536/1000</f>
        <v>0</v>
      </c>
      <c r="P536" s="10" t="n">
        <v>0</v>
      </c>
      <c r="Q536" s="12" t="n">
        <f aca="false">P536/1000</f>
        <v>0</v>
      </c>
      <c r="R536" s="10" t="n">
        <v>12633890</v>
      </c>
      <c r="S536" s="10" t="n">
        <v>24943</v>
      </c>
    </row>
    <row r="537" customFormat="false" ht="15" hidden="false" customHeight="false" outlineLevel="0" collapsed="false">
      <c r="A537" s="3" t="s">
        <v>95</v>
      </c>
      <c r="B537" s="2" t="s">
        <v>96</v>
      </c>
      <c r="C537" s="2" t="s">
        <v>1573</v>
      </c>
      <c r="D537" s="2" t="n">
        <v>2024</v>
      </c>
      <c r="E537" s="2" t="n">
        <v>3</v>
      </c>
      <c r="F537" s="2" t="n">
        <v>7</v>
      </c>
      <c r="G537" s="2" t="s">
        <v>142</v>
      </c>
      <c r="H537" s="3" t="s">
        <v>143</v>
      </c>
      <c r="I537" s="10" t="n">
        <v>0</v>
      </c>
      <c r="J537" s="11" t="n">
        <f aca="false">I537/1000</f>
        <v>0</v>
      </c>
      <c r="K537" s="10" t="n">
        <v>0</v>
      </c>
      <c r="L537" s="12" t="n">
        <f aca="false">K537/1000</f>
        <v>0</v>
      </c>
      <c r="M537" s="13" t="n">
        <f aca="false">IF(R537=0,0,I537/R537)</f>
        <v>0</v>
      </c>
      <c r="N537" s="10" t="n">
        <v>160594</v>
      </c>
      <c r="O537" s="11" t="n">
        <f aca="false">N537/1000</f>
        <v>160.594</v>
      </c>
      <c r="P537" s="10" t="n">
        <v>2019</v>
      </c>
      <c r="Q537" s="12" t="n">
        <f aca="false">P537/1000</f>
        <v>2.019</v>
      </c>
      <c r="R537" s="10" t="n">
        <v>12633890</v>
      </c>
      <c r="S537" s="10" t="n">
        <v>24943</v>
      </c>
    </row>
    <row r="538" customFormat="false" ht="15" hidden="false" customHeight="false" outlineLevel="0" collapsed="false">
      <c r="A538" s="3" t="s">
        <v>95</v>
      </c>
      <c r="B538" s="2" t="s">
        <v>96</v>
      </c>
      <c r="C538" s="2" t="s">
        <v>1573</v>
      </c>
      <c r="D538" s="2" t="n">
        <v>2024</v>
      </c>
      <c r="E538" s="2" t="n">
        <v>3</v>
      </c>
      <c r="F538" s="2" t="n">
        <v>8</v>
      </c>
      <c r="G538" s="2" t="s">
        <v>117</v>
      </c>
      <c r="H538" s="3" t="s">
        <v>118</v>
      </c>
      <c r="I538" s="10" t="n">
        <v>0</v>
      </c>
      <c r="J538" s="11" t="n">
        <f aca="false">I538/1000</f>
        <v>0</v>
      </c>
      <c r="K538" s="10" t="n">
        <v>0</v>
      </c>
      <c r="L538" s="12" t="n">
        <f aca="false">K538/1000</f>
        <v>0</v>
      </c>
      <c r="M538" s="13" t="n">
        <f aca="false">IF(R538=0,0,I538/R538)</f>
        <v>0</v>
      </c>
      <c r="N538" s="10" t="n">
        <v>55566</v>
      </c>
      <c r="O538" s="11" t="n">
        <f aca="false">N538/1000</f>
        <v>55.566</v>
      </c>
      <c r="P538" s="10" t="n">
        <v>95</v>
      </c>
      <c r="Q538" s="12" t="n">
        <f aca="false">P538/1000</f>
        <v>0.095</v>
      </c>
      <c r="R538" s="10" t="n">
        <v>12633890</v>
      </c>
      <c r="S538" s="10" t="n">
        <v>24943</v>
      </c>
    </row>
    <row r="539" customFormat="false" ht="15" hidden="false" customHeight="false" outlineLevel="0" collapsed="false">
      <c r="A539" s="3" t="s">
        <v>95</v>
      </c>
      <c r="B539" s="2" t="s">
        <v>96</v>
      </c>
      <c r="C539" s="2" t="s">
        <v>1573</v>
      </c>
      <c r="D539" s="2" t="n">
        <v>2024</v>
      </c>
      <c r="E539" s="2" t="n">
        <v>3</v>
      </c>
      <c r="F539" s="2" t="n">
        <v>9</v>
      </c>
      <c r="G539" s="2" t="s">
        <v>137</v>
      </c>
      <c r="H539" s="3" t="s">
        <v>138</v>
      </c>
      <c r="I539" s="10" t="n">
        <v>0</v>
      </c>
      <c r="J539" s="11" t="n">
        <f aca="false">I539/1000</f>
        <v>0</v>
      </c>
      <c r="K539" s="10" t="n">
        <v>0</v>
      </c>
      <c r="L539" s="12" t="n">
        <f aca="false">K539/1000</f>
        <v>0</v>
      </c>
      <c r="M539" s="13" t="n">
        <f aca="false">IF(R539=0,0,I539/R539)</f>
        <v>0</v>
      </c>
      <c r="N539" s="10" t="n">
        <v>32832</v>
      </c>
      <c r="O539" s="11" t="n">
        <f aca="false">N539/1000</f>
        <v>32.832</v>
      </c>
      <c r="P539" s="10" t="n">
        <v>129</v>
      </c>
      <c r="Q539" s="12" t="n">
        <f aca="false">P539/1000</f>
        <v>0.129</v>
      </c>
      <c r="R539" s="10" t="n">
        <v>12633890</v>
      </c>
      <c r="S539" s="10" t="n">
        <v>24943</v>
      </c>
    </row>
    <row r="540" customFormat="false" ht="15" hidden="false" customHeight="false" outlineLevel="0" collapsed="false">
      <c r="A540" s="3" t="s">
        <v>95</v>
      </c>
      <c r="B540" s="2" t="s">
        <v>96</v>
      </c>
      <c r="C540" s="2" t="s">
        <v>1574</v>
      </c>
      <c r="D540" s="2" t="n">
        <v>2024</v>
      </c>
      <c r="E540" s="2" t="n">
        <v>4</v>
      </c>
      <c r="F540" s="2" t="n">
        <v>1</v>
      </c>
      <c r="G540" s="2" t="s">
        <v>97</v>
      </c>
      <c r="H540" s="3" t="s">
        <v>98</v>
      </c>
      <c r="I540" s="10" t="n">
        <v>7519805</v>
      </c>
      <c r="J540" s="11" t="n">
        <f aca="false">I540/1000</f>
        <v>7519.805</v>
      </c>
      <c r="K540" s="10" t="n">
        <v>29498</v>
      </c>
      <c r="L540" s="12" t="n">
        <f aca="false">K540/1000</f>
        <v>29.498</v>
      </c>
      <c r="M540" s="13" t="n">
        <f aca="false">IF(R540=0,0,I540/R540)</f>
        <v>0.513921412270793</v>
      </c>
      <c r="N540" s="10" t="n">
        <v>892932</v>
      </c>
      <c r="O540" s="11" t="n">
        <f aca="false">N540/1000</f>
        <v>892.932</v>
      </c>
      <c r="P540" s="10" t="n">
        <v>3919</v>
      </c>
      <c r="Q540" s="12" t="n">
        <f aca="false">P540/1000</f>
        <v>3.919</v>
      </c>
      <c r="R540" s="10" t="n">
        <v>14632208</v>
      </c>
      <c r="S540" s="10" t="n">
        <v>48109</v>
      </c>
    </row>
    <row r="541" customFormat="false" ht="15" hidden="false" customHeight="false" outlineLevel="0" collapsed="false">
      <c r="A541" s="3" t="s">
        <v>95</v>
      </c>
      <c r="B541" s="2" t="s">
        <v>96</v>
      </c>
      <c r="C541" s="2" t="s">
        <v>1574</v>
      </c>
      <c r="D541" s="2" t="n">
        <v>2024</v>
      </c>
      <c r="E541" s="2" t="n">
        <v>4</v>
      </c>
      <c r="F541" s="2" t="n">
        <v>2</v>
      </c>
      <c r="G541" s="2" t="s">
        <v>102</v>
      </c>
      <c r="H541" s="3" t="s">
        <v>103</v>
      </c>
      <c r="I541" s="10" t="n">
        <v>3682448</v>
      </c>
      <c r="J541" s="11" t="n">
        <f aca="false">I541/1000</f>
        <v>3682.448</v>
      </c>
      <c r="K541" s="10" t="n">
        <v>8613</v>
      </c>
      <c r="L541" s="12" t="n">
        <f aca="false">K541/1000</f>
        <v>8.613</v>
      </c>
      <c r="M541" s="13" t="n">
        <f aca="false">IF(R541=0,0,I541/R541)</f>
        <v>0.251667280836904</v>
      </c>
      <c r="N541" s="10" t="n">
        <v>160925</v>
      </c>
      <c r="O541" s="11" t="n">
        <f aca="false">N541/1000</f>
        <v>160.925</v>
      </c>
      <c r="P541" s="10" t="n">
        <v>2474</v>
      </c>
      <c r="Q541" s="12" t="n">
        <f aca="false">P541/1000</f>
        <v>2.474</v>
      </c>
      <c r="R541" s="10" t="n">
        <v>14632208</v>
      </c>
      <c r="S541" s="10" t="n">
        <v>48109</v>
      </c>
    </row>
    <row r="542" customFormat="false" ht="15" hidden="false" customHeight="false" outlineLevel="0" collapsed="false">
      <c r="A542" s="3" t="s">
        <v>95</v>
      </c>
      <c r="B542" s="2" t="s">
        <v>96</v>
      </c>
      <c r="C542" s="2" t="s">
        <v>1574</v>
      </c>
      <c r="D542" s="2" t="n">
        <v>2024</v>
      </c>
      <c r="E542" s="2" t="n">
        <v>4</v>
      </c>
      <c r="F542" s="2" t="n">
        <v>3</v>
      </c>
      <c r="G542" s="2" t="s">
        <v>107</v>
      </c>
      <c r="H542" s="3" t="s">
        <v>108</v>
      </c>
      <c r="I542" s="10" t="n">
        <v>3236282</v>
      </c>
      <c r="J542" s="11" t="n">
        <f aca="false">I542/1000</f>
        <v>3236.282</v>
      </c>
      <c r="K542" s="10" t="n">
        <v>7594</v>
      </c>
      <c r="L542" s="12" t="n">
        <f aca="false">K542/1000</f>
        <v>7.594</v>
      </c>
      <c r="M542" s="13" t="n">
        <f aca="false">IF(R542=0,0,I542/R542)</f>
        <v>0.221175232063404</v>
      </c>
      <c r="N542" s="10" t="n">
        <v>1371334</v>
      </c>
      <c r="O542" s="11" t="n">
        <f aca="false">N542/1000</f>
        <v>1371.334</v>
      </c>
      <c r="P542" s="10" t="n">
        <v>2508</v>
      </c>
      <c r="Q542" s="12" t="n">
        <f aca="false">P542/1000</f>
        <v>2.508</v>
      </c>
      <c r="R542" s="10" t="n">
        <v>14632208</v>
      </c>
      <c r="S542" s="10" t="n">
        <v>48109</v>
      </c>
    </row>
    <row r="543" customFormat="false" ht="15" hidden="false" customHeight="false" outlineLevel="0" collapsed="false">
      <c r="A543" s="3" t="s">
        <v>95</v>
      </c>
      <c r="B543" s="2" t="s">
        <v>96</v>
      </c>
      <c r="C543" s="2" t="s">
        <v>1574</v>
      </c>
      <c r="D543" s="2" t="n">
        <v>2024</v>
      </c>
      <c r="E543" s="2" t="n">
        <v>4</v>
      </c>
      <c r="F543" s="2" t="n">
        <v>4</v>
      </c>
      <c r="G543" s="2" t="s">
        <v>147</v>
      </c>
      <c r="H543" s="3" t="s">
        <v>148</v>
      </c>
      <c r="I543" s="10" t="n">
        <v>148940</v>
      </c>
      <c r="J543" s="11" t="n">
        <f aca="false">I543/1000</f>
        <v>148.94</v>
      </c>
      <c r="K543" s="10" t="n">
        <v>2305</v>
      </c>
      <c r="L543" s="12" t="n">
        <f aca="false">K543/1000</f>
        <v>2.305</v>
      </c>
      <c r="M543" s="13" t="n">
        <f aca="false">IF(R543=0,0,I543/R543)</f>
        <v>0.0101789148978746</v>
      </c>
      <c r="N543" s="10" t="n">
        <v>0</v>
      </c>
      <c r="O543" s="11" t="n">
        <f aca="false">N543/1000</f>
        <v>0</v>
      </c>
      <c r="P543" s="10" t="n">
        <v>0</v>
      </c>
      <c r="Q543" s="12" t="n">
        <f aca="false">P543/1000</f>
        <v>0</v>
      </c>
      <c r="R543" s="10" t="n">
        <v>14632208</v>
      </c>
      <c r="S543" s="10" t="n">
        <v>48109</v>
      </c>
    </row>
    <row r="544" customFormat="false" ht="15" hidden="false" customHeight="false" outlineLevel="0" collapsed="false">
      <c r="A544" s="3" t="s">
        <v>95</v>
      </c>
      <c r="B544" s="2" t="s">
        <v>96</v>
      </c>
      <c r="C544" s="2" t="s">
        <v>1574</v>
      </c>
      <c r="D544" s="2" t="n">
        <v>2024</v>
      </c>
      <c r="E544" s="2" t="n">
        <v>4</v>
      </c>
      <c r="F544" s="2" t="n">
        <v>5</v>
      </c>
      <c r="G544" s="2" t="s">
        <v>117</v>
      </c>
      <c r="H544" s="3" t="s">
        <v>118</v>
      </c>
      <c r="I544" s="10" t="n">
        <v>40078</v>
      </c>
      <c r="J544" s="11" t="n">
        <f aca="false">I544/1000</f>
        <v>40.078</v>
      </c>
      <c r="K544" s="10" t="n">
        <v>38</v>
      </c>
      <c r="L544" s="12" t="n">
        <f aca="false">K544/1000</f>
        <v>0.038</v>
      </c>
      <c r="M544" s="13" t="n">
        <f aca="false">IF(R544=0,0,I544/R544)</f>
        <v>0.00273902612647387</v>
      </c>
      <c r="N544" s="10" t="n">
        <v>55166</v>
      </c>
      <c r="O544" s="11" t="n">
        <f aca="false">N544/1000</f>
        <v>55.166</v>
      </c>
      <c r="P544" s="10" t="n">
        <v>94</v>
      </c>
      <c r="Q544" s="12" t="n">
        <f aca="false">P544/1000</f>
        <v>0.094</v>
      </c>
      <c r="R544" s="10" t="n">
        <v>14632208</v>
      </c>
      <c r="S544" s="10" t="n">
        <v>48109</v>
      </c>
    </row>
    <row r="545" customFormat="false" ht="15" hidden="false" customHeight="false" outlineLevel="0" collapsed="false">
      <c r="A545" s="3" t="s">
        <v>95</v>
      </c>
      <c r="B545" s="2" t="s">
        <v>96</v>
      </c>
      <c r="C545" s="2" t="s">
        <v>1574</v>
      </c>
      <c r="D545" s="2" t="n">
        <v>2024</v>
      </c>
      <c r="E545" s="2" t="n">
        <v>4</v>
      </c>
      <c r="F545" s="2" t="n">
        <v>6</v>
      </c>
      <c r="G545" s="2" t="s">
        <v>268</v>
      </c>
      <c r="H545" s="3" t="s">
        <v>269</v>
      </c>
      <c r="I545" s="10" t="n">
        <v>1183</v>
      </c>
      <c r="J545" s="11" t="n">
        <f aca="false">I545/1000</f>
        <v>1.183</v>
      </c>
      <c r="K545" s="10" t="n">
        <v>1</v>
      </c>
      <c r="L545" s="12" t="n">
        <f aca="false">K545/1000</f>
        <v>0.001</v>
      </c>
      <c r="M545" s="13" t="n">
        <f aca="false">IF(R545=0,0,I545/R545)</f>
        <v>8.08490420584508E-005</v>
      </c>
      <c r="N545" s="10" t="n">
        <v>0</v>
      </c>
      <c r="O545" s="11" t="n">
        <f aca="false">N545/1000</f>
        <v>0</v>
      </c>
      <c r="P545" s="10" t="n">
        <v>0</v>
      </c>
      <c r="Q545" s="12" t="n">
        <f aca="false">P545/1000</f>
        <v>0</v>
      </c>
      <c r="R545" s="10" t="n">
        <v>14632208</v>
      </c>
      <c r="S545" s="10" t="n">
        <v>48109</v>
      </c>
    </row>
    <row r="546" customFormat="false" ht="15" hidden="false" customHeight="false" outlineLevel="0" collapsed="false">
      <c r="A546" s="3" t="s">
        <v>95</v>
      </c>
      <c r="B546" s="2" t="s">
        <v>96</v>
      </c>
      <c r="C546" s="2" t="s">
        <v>1574</v>
      </c>
      <c r="D546" s="2" t="n">
        <v>2024</v>
      </c>
      <c r="E546" s="2" t="n">
        <v>4</v>
      </c>
      <c r="F546" s="2" t="n">
        <v>7</v>
      </c>
      <c r="G546" s="2" t="s">
        <v>137</v>
      </c>
      <c r="H546" s="3" t="s">
        <v>138</v>
      </c>
      <c r="I546" s="10" t="n">
        <v>1167</v>
      </c>
      <c r="J546" s="11" t="n">
        <f aca="false">I546/1000</f>
        <v>1.167</v>
      </c>
      <c r="K546" s="10" t="n">
        <v>2</v>
      </c>
      <c r="L546" s="12" t="n">
        <f aca="false">K546/1000</f>
        <v>0.002</v>
      </c>
      <c r="M546" s="13" t="n">
        <f aca="false">IF(R546=0,0,I546/R546)</f>
        <v>7.97555638902891E-005</v>
      </c>
      <c r="N546" s="10" t="n">
        <v>12526</v>
      </c>
      <c r="O546" s="11" t="n">
        <f aca="false">N546/1000</f>
        <v>12.526</v>
      </c>
      <c r="P546" s="10" t="n">
        <v>304</v>
      </c>
      <c r="Q546" s="12" t="n">
        <f aca="false">P546/1000</f>
        <v>0.304</v>
      </c>
      <c r="R546" s="10" t="n">
        <v>14632208</v>
      </c>
      <c r="S546" s="10" t="n">
        <v>48109</v>
      </c>
    </row>
    <row r="547" customFormat="false" ht="15" hidden="false" customHeight="false" outlineLevel="0" collapsed="false">
      <c r="A547" s="3" t="s">
        <v>95</v>
      </c>
      <c r="B547" s="2" t="s">
        <v>96</v>
      </c>
      <c r="C547" s="2" t="s">
        <v>1574</v>
      </c>
      <c r="D547" s="2" t="n">
        <v>2024</v>
      </c>
      <c r="E547" s="2" t="n">
        <v>4</v>
      </c>
      <c r="F547" s="2" t="n">
        <v>8</v>
      </c>
      <c r="G547" s="2" t="s">
        <v>162</v>
      </c>
      <c r="H547" s="3" t="s">
        <v>163</v>
      </c>
      <c r="I547" s="10" t="n">
        <v>1065</v>
      </c>
      <c r="J547" s="11" t="n">
        <f aca="false">I547/1000</f>
        <v>1.065</v>
      </c>
      <c r="K547" s="10" t="n">
        <v>1</v>
      </c>
      <c r="L547" s="12" t="n">
        <f aca="false">K547/1000</f>
        <v>0.001</v>
      </c>
      <c r="M547" s="13" t="n">
        <f aca="false">IF(R547=0,0,I547/R547)</f>
        <v>7.27846405682587E-005</v>
      </c>
      <c r="N547" s="10" t="n">
        <v>0</v>
      </c>
      <c r="O547" s="11" t="n">
        <f aca="false">N547/1000</f>
        <v>0</v>
      </c>
      <c r="P547" s="10" t="n">
        <v>0</v>
      </c>
      <c r="Q547" s="12" t="n">
        <f aca="false">P547/1000</f>
        <v>0</v>
      </c>
      <c r="R547" s="10" t="n">
        <v>14632208</v>
      </c>
      <c r="S547" s="10" t="n">
        <v>48109</v>
      </c>
    </row>
    <row r="548" customFormat="false" ht="15" hidden="false" customHeight="false" outlineLevel="0" collapsed="false">
      <c r="A548" s="3" t="s">
        <v>95</v>
      </c>
      <c r="B548" s="2" t="s">
        <v>96</v>
      </c>
      <c r="C548" s="2" t="s">
        <v>1574</v>
      </c>
      <c r="D548" s="2" t="n">
        <v>2024</v>
      </c>
      <c r="E548" s="2" t="n">
        <v>4</v>
      </c>
      <c r="F548" s="2" t="n">
        <v>9</v>
      </c>
      <c r="G548" s="2" t="s">
        <v>132</v>
      </c>
      <c r="H548" s="3" t="s">
        <v>133</v>
      </c>
      <c r="I548" s="10" t="n">
        <v>900</v>
      </c>
      <c r="J548" s="11" t="n">
        <f aca="false">I548/1000</f>
        <v>0.9</v>
      </c>
      <c r="K548" s="10" t="n">
        <v>57</v>
      </c>
      <c r="L548" s="12" t="n">
        <f aca="false">K548/1000</f>
        <v>0.057</v>
      </c>
      <c r="M548" s="13" t="n">
        <f aca="false">IF(R548=0,0,I548/R548)</f>
        <v>6.15081469590919E-005</v>
      </c>
      <c r="N548" s="10" t="n">
        <v>0</v>
      </c>
      <c r="O548" s="11" t="n">
        <f aca="false">N548/1000</f>
        <v>0</v>
      </c>
      <c r="P548" s="10" t="n">
        <v>0</v>
      </c>
      <c r="Q548" s="12" t="n">
        <f aca="false">P548/1000</f>
        <v>0</v>
      </c>
      <c r="R548" s="10" t="n">
        <v>14632208</v>
      </c>
      <c r="S548" s="10" t="n">
        <v>48109</v>
      </c>
    </row>
    <row r="549" customFormat="false" ht="15" hidden="false" customHeight="false" outlineLevel="0" collapsed="false">
      <c r="A549" s="3" t="s">
        <v>95</v>
      </c>
      <c r="B549" s="2" t="s">
        <v>96</v>
      </c>
      <c r="C549" s="2" t="s">
        <v>1574</v>
      </c>
      <c r="D549" s="2" t="n">
        <v>2024</v>
      </c>
      <c r="E549" s="2" t="n">
        <v>4</v>
      </c>
      <c r="F549" s="2" t="n">
        <v>10</v>
      </c>
      <c r="G549" s="2" t="s">
        <v>157</v>
      </c>
      <c r="H549" s="3" t="s">
        <v>158</v>
      </c>
      <c r="I549" s="10" t="n">
        <v>340</v>
      </c>
      <c r="J549" s="11" t="n">
        <f aca="false">I549/1000</f>
        <v>0.34</v>
      </c>
      <c r="K549" s="10" t="n">
        <v>0</v>
      </c>
      <c r="L549" s="12" t="n">
        <f aca="false">K549/1000</f>
        <v>0</v>
      </c>
      <c r="M549" s="13" t="n">
        <f aca="false">IF(R549=0,0,I549/R549)</f>
        <v>2.32364110734347E-005</v>
      </c>
      <c r="N549" s="10" t="n">
        <v>0</v>
      </c>
      <c r="O549" s="11" t="n">
        <f aca="false">N549/1000</f>
        <v>0</v>
      </c>
      <c r="P549" s="10" t="n">
        <v>0</v>
      </c>
      <c r="Q549" s="12" t="n">
        <f aca="false">P549/1000</f>
        <v>0</v>
      </c>
      <c r="R549" s="10" t="n">
        <v>14632208</v>
      </c>
      <c r="S549" s="10" t="n">
        <v>48109</v>
      </c>
    </row>
    <row r="550" customFormat="false" ht="15" hidden="false" customHeight="false" outlineLevel="0" collapsed="false">
      <c r="A550" s="3" t="s">
        <v>95</v>
      </c>
      <c r="B550" s="2" t="s">
        <v>96</v>
      </c>
      <c r="C550" s="2" t="s">
        <v>1574</v>
      </c>
      <c r="D550" s="2" t="n">
        <v>2024</v>
      </c>
      <c r="E550" s="2" t="n">
        <v>4</v>
      </c>
      <c r="F550" s="2" t="n">
        <v>11</v>
      </c>
      <c r="G550" s="2" t="s">
        <v>142</v>
      </c>
      <c r="H550" s="3" t="s">
        <v>143</v>
      </c>
      <c r="I550" s="10" t="n">
        <v>0</v>
      </c>
      <c r="J550" s="11" t="n">
        <f aca="false">I550/1000</f>
        <v>0</v>
      </c>
      <c r="K550" s="10" t="n">
        <v>0</v>
      </c>
      <c r="L550" s="12" t="n">
        <f aca="false">K550/1000</f>
        <v>0</v>
      </c>
      <c r="M550" s="13" t="n">
        <f aca="false">IF(R550=0,0,I550/R550)</f>
        <v>0</v>
      </c>
      <c r="N550" s="10" t="n">
        <v>320524</v>
      </c>
      <c r="O550" s="11" t="n">
        <f aca="false">N550/1000</f>
        <v>320.524</v>
      </c>
      <c r="P550" s="10" t="n">
        <v>2039</v>
      </c>
      <c r="Q550" s="12" t="n">
        <f aca="false">P550/1000</f>
        <v>2.039</v>
      </c>
      <c r="R550" s="10" t="n">
        <v>14632208</v>
      </c>
      <c r="S550" s="10" t="n">
        <v>48109</v>
      </c>
    </row>
    <row r="551" customFormat="false" ht="15" hidden="false" customHeight="false" outlineLevel="0" collapsed="false">
      <c r="A551" s="3" t="s">
        <v>95</v>
      </c>
      <c r="B551" s="2" t="s">
        <v>96</v>
      </c>
      <c r="C551" s="2" t="s">
        <v>1575</v>
      </c>
      <c r="D551" s="2" t="n">
        <v>2024</v>
      </c>
      <c r="E551" s="2" t="n">
        <v>5</v>
      </c>
      <c r="F551" s="2" t="n">
        <v>1</v>
      </c>
      <c r="G551" s="2" t="s">
        <v>97</v>
      </c>
      <c r="H551" s="3" t="s">
        <v>98</v>
      </c>
      <c r="I551" s="10" t="n">
        <v>6046177</v>
      </c>
      <c r="J551" s="11" t="n">
        <f aca="false">I551/1000</f>
        <v>6046.177</v>
      </c>
      <c r="K551" s="10" t="n">
        <v>8456</v>
      </c>
      <c r="L551" s="12" t="n">
        <f aca="false">K551/1000</f>
        <v>8.456</v>
      </c>
      <c r="M551" s="13" t="n">
        <f aca="false">IF(R551=0,0,I551/R551)</f>
        <v>0.450112223256274</v>
      </c>
      <c r="N551" s="10" t="n">
        <v>525618</v>
      </c>
      <c r="O551" s="11" t="n">
        <f aca="false">N551/1000</f>
        <v>525.618</v>
      </c>
      <c r="P551" s="10" t="n">
        <v>5579</v>
      </c>
      <c r="Q551" s="12" t="n">
        <f aca="false">P551/1000</f>
        <v>5.579</v>
      </c>
      <c r="R551" s="10" t="n">
        <v>13432599</v>
      </c>
      <c r="S551" s="10" t="n">
        <v>26064</v>
      </c>
    </row>
    <row r="552" customFormat="false" ht="15" hidden="false" customHeight="false" outlineLevel="0" collapsed="false">
      <c r="A552" s="3" t="s">
        <v>95</v>
      </c>
      <c r="B552" s="2" t="s">
        <v>96</v>
      </c>
      <c r="C552" s="2" t="s">
        <v>1575</v>
      </c>
      <c r="D552" s="2" t="n">
        <v>2024</v>
      </c>
      <c r="E552" s="2" t="n">
        <v>5</v>
      </c>
      <c r="F552" s="2" t="n">
        <v>2</v>
      </c>
      <c r="G552" s="2" t="s">
        <v>107</v>
      </c>
      <c r="H552" s="3" t="s">
        <v>108</v>
      </c>
      <c r="I552" s="10" t="n">
        <v>3956887</v>
      </c>
      <c r="J552" s="11" t="n">
        <f aca="false">I552/1000</f>
        <v>3956.887</v>
      </c>
      <c r="K552" s="10" t="n">
        <v>9312</v>
      </c>
      <c r="L552" s="12" t="n">
        <f aca="false">K552/1000</f>
        <v>9.312</v>
      </c>
      <c r="M552" s="13" t="n">
        <f aca="false">IF(R552=0,0,I552/R552)</f>
        <v>0.294573447774329</v>
      </c>
      <c r="N552" s="10" t="n">
        <v>818196</v>
      </c>
      <c r="O552" s="11" t="n">
        <f aca="false">N552/1000</f>
        <v>818.196</v>
      </c>
      <c r="P552" s="10" t="n">
        <v>2516</v>
      </c>
      <c r="Q552" s="12" t="n">
        <f aca="false">P552/1000</f>
        <v>2.516</v>
      </c>
      <c r="R552" s="10" t="n">
        <v>13432599</v>
      </c>
      <c r="S552" s="10" t="n">
        <v>26064</v>
      </c>
    </row>
    <row r="553" customFormat="false" ht="15" hidden="false" customHeight="false" outlineLevel="0" collapsed="false">
      <c r="A553" s="3" t="s">
        <v>95</v>
      </c>
      <c r="B553" s="2" t="s">
        <v>96</v>
      </c>
      <c r="C553" s="2" t="s">
        <v>1575</v>
      </c>
      <c r="D553" s="2" t="n">
        <v>2024</v>
      </c>
      <c r="E553" s="2" t="n">
        <v>5</v>
      </c>
      <c r="F553" s="2" t="n">
        <v>3</v>
      </c>
      <c r="G553" s="2" t="s">
        <v>102</v>
      </c>
      <c r="H553" s="3" t="s">
        <v>103</v>
      </c>
      <c r="I553" s="10" t="n">
        <v>1889015</v>
      </c>
      <c r="J553" s="11" t="n">
        <f aca="false">I553/1000</f>
        <v>1889.015</v>
      </c>
      <c r="K553" s="10" t="n">
        <v>4649</v>
      </c>
      <c r="L553" s="12" t="n">
        <f aca="false">K553/1000</f>
        <v>4.649</v>
      </c>
      <c r="M553" s="13" t="n">
        <f aca="false">IF(R553=0,0,I553/R553)</f>
        <v>0.140629151514163</v>
      </c>
      <c r="N553" s="10" t="n">
        <v>0</v>
      </c>
      <c r="O553" s="11" t="n">
        <f aca="false">N553/1000</f>
        <v>0</v>
      </c>
      <c r="P553" s="10" t="n">
        <v>0</v>
      </c>
      <c r="Q553" s="12" t="n">
        <f aca="false">P553/1000</f>
        <v>0</v>
      </c>
      <c r="R553" s="10" t="n">
        <v>13432599</v>
      </c>
      <c r="S553" s="10" t="n">
        <v>26064</v>
      </c>
    </row>
    <row r="554" customFormat="false" ht="15" hidden="false" customHeight="false" outlineLevel="0" collapsed="false">
      <c r="A554" s="3" t="s">
        <v>95</v>
      </c>
      <c r="B554" s="2" t="s">
        <v>96</v>
      </c>
      <c r="C554" s="2" t="s">
        <v>1575</v>
      </c>
      <c r="D554" s="2" t="n">
        <v>2024</v>
      </c>
      <c r="E554" s="2" t="n">
        <v>5</v>
      </c>
      <c r="F554" s="2" t="n">
        <v>4</v>
      </c>
      <c r="G554" s="2" t="s">
        <v>192</v>
      </c>
      <c r="H554" s="3" t="s">
        <v>193</v>
      </c>
      <c r="I554" s="10" t="n">
        <v>1502999</v>
      </c>
      <c r="J554" s="11" t="n">
        <f aca="false">I554/1000</f>
        <v>1502.999</v>
      </c>
      <c r="K554" s="10" t="n">
        <v>3618</v>
      </c>
      <c r="L554" s="12" t="n">
        <f aca="false">K554/1000</f>
        <v>3.618</v>
      </c>
      <c r="M554" s="13" t="n">
        <f aca="false">IF(R554=0,0,I554/R554)</f>
        <v>0.111891898209721</v>
      </c>
      <c r="N554" s="10" t="n">
        <v>1452667</v>
      </c>
      <c r="O554" s="11" t="n">
        <f aca="false">N554/1000</f>
        <v>1452.667</v>
      </c>
      <c r="P554" s="10" t="n">
        <v>5120</v>
      </c>
      <c r="Q554" s="12" t="n">
        <f aca="false">P554/1000</f>
        <v>5.12</v>
      </c>
      <c r="R554" s="10" t="n">
        <v>13432599</v>
      </c>
      <c r="S554" s="10" t="n">
        <v>26064</v>
      </c>
    </row>
    <row r="555" customFormat="false" ht="15" hidden="false" customHeight="false" outlineLevel="0" collapsed="false">
      <c r="A555" s="3" t="s">
        <v>95</v>
      </c>
      <c r="B555" s="2" t="s">
        <v>96</v>
      </c>
      <c r="C555" s="2" t="s">
        <v>1575</v>
      </c>
      <c r="D555" s="2" t="n">
        <v>2024</v>
      </c>
      <c r="E555" s="2" t="n">
        <v>5</v>
      </c>
      <c r="F555" s="2" t="n">
        <v>5</v>
      </c>
      <c r="G555" s="2" t="s">
        <v>142</v>
      </c>
      <c r="H555" s="3" t="s">
        <v>143</v>
      </c>
      <c r="I555" s="10" t="n">
        <v>25629</v>
      </c>
      <c r="J555" s="11" t="n">
        <f aca="false">I555/1000</f>
        <v>25.629</v>
      </c>
      <c r="K555" s="10" t="n">
        <v>13</v>
      </c>
      <c r="L555" s="12" t="n">
        <f aca="false">K555/1000</f>
        <v>0.013</v>
      </c>
      <c r="M555" s="13" t="n">
        <f aca="false">IF(R555=0,0,I555/R555)</f>
        <v>0.00190797030418313</v>
      </c>
      <c r="N555" s="10" t="n">
        <v>549116</v>
      </c>
      <c r="O555" s="11" t="n">
        <f aca="false">N555/1000</f>
        <v>549.116</v>
      </c>
      <c r="P555" s="10" t="n">
        <v>4424</v>
      </c>
      <c r="Q555" s="12" t="n">
        <f aca="false">P555/1000</f>
        <v>4.424</v>
      </c>
      <c r="R555" s="10" t="n">
        <v>13432599</v>
      </c>
      <c r="S555" s="10" t="n">
        <v>26064</v>
      </c>
    </row>
    <row r="556" customFormat="false" ht="15" hidden="false" customHeight="false" outlineLevel="0" collapsed="false">
      <c r="A556" s="3" t="s">
        <v>95</v>
      </c>
      <c r="B556" s="2" t="s">
        <v>96</v>
      </c>
      <c r="C556" s="2" t="s">
        <v>1575</v>
      </c>
      <c r="D556" s="2" t="n">
        <v>2024</v>
      </c>
      <c r="E556" s="2" t="n">
        <v>5</v>
      </c>
      <c r="F556" s="2" t="n">
        <v>6</v>
      </c>
      <c r="G556" s="2" t="s">
        <v>112</v>
      </c>
      <c r="H556" s="3" t="s">
        <v>113</v>
      </c>
      <c r="I556" s="10" t="n">
        <v>10672</v>
      </c>
      <c r="J556" s="11" t="n">
        <f aca="false">I556/1000</f>
        <v>10.672</v>
      </c>
      <c r="K556" s="10" t="n">
        <v>16</v>
      </c>
      <c r="L556" s="12" t="n">
        <f aca="false">K556/1000</f>
        <v>0.016</v>
      </c>
      <c r="M556" s="13" t="n">
        <f aca="false">IF(R556=0,0,I556/R556)</f>
        <v>0.000794485117883739</v>
      </c>
      <c r="N556" s="10" t="n">
        <v>0</v>
      </c>
      <c r="O556" s="11" t="n">
        <f aca="false">N556/1000</f>
        <v>0</v>
      </c>
      <c r="P556" s="10" t="n">
        <v>0</v>
      </c>
      <c r="Q556" s="12" t="n">
        <f aca="false">P556/1000</f>
        <v>0</v>
      </c>
      <c r="R556" s="10" t="n">
        <v>13432599</v>
      </c>
      <c r="S556" s="10" t="n">
        <v>26064</v>
      </c>
    </row>
    <row r="557" customFormat="false" ht="15" hidden="false" customHeight="false" outlineLevel="0" collapsed="false">
      <c r="A557" s="3" t="s">
        <v>95</v>
      </c>
      <c r="B557" s="2" t="s">
        <v>96</v>
      </c>
      <c r="C557" s="2" t="s">
        <v>1575</v>
      </c>
      <c r="D557" s="2" t="n">
        <v>2024</v>
      </c>
      <c r="E557" s="2" t="n">
        <v>5</v>
      </c>
      <c r="F557" s="2" t="n">
        <v>7</v>
      </c>
      <c r="G557" s="2" t="s">
        <v>162</v>
      </c>
      <c r="H557" s="3" t="s">
        <v>163</v>
      </c>
      <c r="I557" s="10" t="n">
        <v>680</v>
      </c>
      <c r="J557" s="11" t="n">
        <f aca="false">I557/1000</f>
        <v>0.68</v>
      </c>
      <c r="K557" s="10" t="n">
        <v>0</v>
      </c>
      <c r="L557" s="12" t="n">
        <f aca="false">K557/1000</f>
        <v>0</v>
      </c>
      <c r="M557" s="13" t="n">
        <f aca="false">IF(R557=0,0,I557/R557)</f>
        <v>5.06231147077345E-005</v>
      </c>
      <c r="N557" s="10" t="n">
        <v>0</v>
      </c>
      <c r="O557" s="11" t="n">
        <f aca="false">N557/1000</f>
        <v>0</v>
      </c>
      <c r="P557" s="10" t="n">
        <v>0</v>
      </c>
      <c r="Q557" s="12" t="n">
        <f aca="false">P557/1000</f>
        <v>0</v>
      </c>
      <c r="R557" s="10" t="n">
        <v>13432599</v>
      </c>
      <c r="S557" s="10" t="n">
        <v>26064</v>
      </c>
    </row>
    <row r="558" customFormat="false" ht="15" hidden="false" customHeight="false" outlineLevel="0" collapsed="false">
      <c r="A558" s="3" t="s">
        <v>95</v>
      </c>
      <c r="B558" s="2" t="s">
        <v>96</v>
      </c>
      <c r="C558" s="2" t="s">
        <v>1575</v>
      </c>
      <c r="D558" s="2" t="n">
        <v>2024</v>
      </c>
      <c r="E558" s="2" t="n">
        <v>5</v>
      </c>
      <c r="F558" s="2" t="n">
        <v>8</v>
      </c>
      <c r="G558" s="2" t="s">
        <v>147</v>
      </c>
      <c r="H558" s="3" t="s">
        <v>148</v>
      </c>
      <c r="I558" s="10" t="n">
        <v>540</v>
      </c>
      <c r="J558" s="11" t="n">
        <f aca="false">I558/1000</f>
        <v>0.54</v>
      </c>
      <c r="K558" s="10" t="n">
        <v>0</v>
      </c>
      <c r="L558" s="12" t="n">
        <f aca="false">K558/1000</f>
        <v>0</v>
      </c>
      <c r="M558" s="13" t="n">
        <f aca="false">IF(R558=0,0,I558/R558)</f>
        <v>4.02007087384951E-005</v>
      </c>
      <c r="N558" s="10" t="n">
        <v>63639</v>
      </c>
      <c r="O558" s="11" t="n">
        <f aca="false">N558/1000</f>
        <v>63.639</v>
      </c>
      <c r="P558" s="10" t="n">
        <v>141</v>
      </c>
      <c r="Q558" s="12" t="n">
        <f aca="false">P558/1000</f>
        <v>0.141</v>
      </c>
      <c r="R558" s="10" t="n">
        <v>13432599</v>
      </c>
      <c r="S558" s="10" t="n">
        <v>26064</v>
      </c>
    </row>
    <row r="559" customFormat="false" ht="15" hidden="false" customHeight="false" outlineLevel="0" collapsed="false">
      <c r="A559" s="3" t="s">
        <v>95</v>
      </c>
      <c r="B559" s="2" t="s">
        <v>96</v>
      </c>
      <c r="C559" s="2" t="s">
        <v>1575</v>
      </c>
      <c r="D559" s="2" t="n">
        <v>2024</v>
      </c>
      <c r="E559" s="2" t="n">
        <v>5</v>
      </c>
      <c r="F559" s="2" t="n">
        <v>9</v>
      </c>
      <c r="G559" s="2" t="s">
        <v>422</v>
      </c>
      <c r="H559" s="3" t="s">
        <v>423</v>
      </c>
      <c r="I559" s="10" t="n">
        <v>0</v>
      </c>
      <c r="J559" s="11" t="n">
        <f aca="false">I559/1000</f>
        <v>0</v>
      </c>
      <c r="K559" s="10" t="n">
        <v>0</v>
      </c>
      <c r="L559" s="12" t="n">
        <f aca="false">K559/1000</f>
        <v>0</v>
      </c>
      <c r="M559" s="13" t="n">
        <f aca="false">IF(R559=0,0,I559/R559)</f>
        <v>0</v>
      </c>
      <c r="N559" s="10" t="n">
        <v>1443</v>
      </c>
      <c r="O559" s="11" t="n">
        <f aca="false">N559/1000</f>
        <v>1.443</v>
      </c>
      <c r="P559" s="10" t="n">
        <v>2</v>
      </c>
      <c r="Q559" s="12" t="n">
        <f aca="false">P559/1000</f>
        <v>0.002</v>
      </c>
      <c r="R559" s="10" t="n">
        <v>13432599</v>
      </c>
      <c r="S559" s="10" t="n">
        <v>26064</v>
      </c>
    </row>
    <row r="560" customFormat="false" ht="15" hidden="false" customHeight="false" outlineLevel="0" collapsed="false">
      <c r="A560" s="3" t="s">
        <v>95</v>
      </c>
      <c r="B560" s="2" t="s">
        <v>96</v>
      </c>
      <c r="C560" s="2" t="s">
        <v>1575</v>
      </c>
      <c r="D560" s="2" t="n">
        <v>2024</v>
      </c>
      <c r="E560" s="2" t="n">
        <v>5</v>
      </c>
      <c r="F560" s="2" t="n">
        <v>10</v>
      </c>
      <c r="G560" s="2" t="s">
        <v>117</v>
      </c>
      <c r="H560" s="3" t="s">
        <v>118</v>
      </c>
      <c r="I560" s="10" t="n">
        <v>0</v>
      </c>
      <c r="J560" s="11" t="n">
        <f aca="false">I560/1000</f>
        <v>0</v>
      </c>
      <c r="K560" s="10" t="n">
        <v>0</v>
      </c>
      <c r="L560" s="12" t="n">
        <f aca="false">K560/1000</f>
        <v>0</v>
      </c>
      <c r="M560" s="13" t="n">
        <f aca="false">IF(R560=0,0,I560/R560)</f>
        <v>0</v>
      </c>
      <c r="N560" s="10" t="n">
        <v>54872</v>
      </c>
      <c r="O560" s="11" t="n">
        <f aca="false">N560/1000</f>
        <v>54.872</v>
      </c>
      <c r="P560" s="10" t="n">
        <v>95</v>
      </c>
      <c r="Q560" s="12" t="n">
        <f aca="false">P560/1000</f>
        <v>0.095</v>
      </c>
      <c r="R560" s="10" t="n">
        <v>13432599</v>
      </c>
      <c r="S560" s="10" t="n">
        <v>26064</v>
      </c>
    </row>
    <row r="561" customFormat="false" ht="15" hidden="false" customHeight="false" outlineLevel="0" collapsed="false">
      <c r="A561" s="3" t="s">
        <v>95</v>
      </c>
      <c r="B561" s="2" t="s">
        <v>96</v>
      </c>
      <c r="C561" s="2" t="s">
        <v>1575</v>
      </c>
      <c r="D561" s="2" t="n">
        <v>2024</v>
      </c>
      <c r="E561" s="2" t="n">
        <v>5</v>
      </c>
      <c r="F561" s="2" t="n">
        <v>11</v>
      </c>
      <c r="G561" s="2" t="s">
        <v>137</v>
      </c>
      <c r="H561" s="3" t="s">
        <v>138</v>
      </c>
      <c r="I561" s="10" t="n">
        <v>0</v>
      </c>
      <c r="J561" s="11" t="n">
        <f aca="false">I561/1000</f>
        <v>0</v>
      </c>
      <c r="K561" s="10" t="n">
        <v>0</v>
      </c>
      <c r="L561" s="12" t="n">
        <f aca="false">K561/1000</f>
        <v>0</v>
      </c>
      <c r="M561" s="13" t="n">
        <f aca="false">IF(R561=0,0,I561/R561)</f>
        <v>0</v>
      </c>
      <c r="N561" s="10" t="n">
        <v>26271</v>
      </c>
      <c r="O561" s="11" t="n">
        <f aca="false">N561/1000</f>
        <v>26.271</v>
      </c>
      <c r="P561" s="10" t="n">
        <v>100</v>
      </c>
      <c r="Q561" s="12" t="n">
        <f aca="false">P561/1000</f>
        <v>0.1</v>
      </c>
      <c r="R561" s="10" t="n">
        <v>13432599</v>
      </c>
      <c r="S561" s="10" t="n">
        <v>26064</v>
      </c>
    </row>
    <row r="562" customFormat="false" ht="15" hidden="false" customHeight="false" outlineLevel="0" collapsed="false">
      <c r="A562" s="3" t="s">
        <v>95</v>
      </c>
      <c r="B562" s="2" t="s">
        <v>96</v>
      </c>
      <c r="C562" s="2" t="s">
        <v>1575</v>
      </c>
      <c r="D562" s="2" t="n">
        <v>2024</v>
      </c>
      <c r="E562" s="2" t="n">
        <v>5</v>
      </c>
      <c r="F562" s="2" t="n">
        <v>12</v>
      </c>
      <c r="G562" s="2" t="s">
        <v>132</v>
      </c>
      <c r="H562" s="3" t="s">
        <v>133</v>
      </c>
      <c r="I562" s="10" t="n">
        <v>0</v>
      </c>
      <c r="J562" s="11" t="n">
        <f aca="false">I562/1000</f>
        <v>0</v>
      </c>
      <c r="K562" s="10" t="n">
        <v>0</v>
      </c>
      <c r="L562" s="12" t="n">
        <f aca="false">K562/1000</f>
        <v>0</v>
      </c>
      <c r="M562" s="13" t="n">
        <f aca="false">IF(R562=0,0,I562/R562)</f>
        <v>0</v>
      </c>
      <c r="N562" s="10" t="n">
        <v>3858</v>
      </c>
      <c r="O562" s="11" t="n">
        <f aca="false">N562/1000</f>
        <v>3.858</v>
      </c>
      <c r="P562" s="10" t="n">
        <v>96</v>
      </c>
      <c r="Q562" s="12" t="n">
        <f aca="false">P562/1000</f>
        <v>0.096</v>
      </c>
      <c r="R562" s="10" t="n">
        <v>13432599</v>
      </c>
      <c r="S562" s="10" t="n">
        <v>26064</v>
      </c>
    </row>
    <row r="563" customFormat="false" ht="15" hidden="false" customHeight="false" outlineLevel="0" collapsed="false">
      <c r="A563" s="3" t="s">
        <v>95</v>
      </c>
      <c r="B563" s="2" t="s">
        <v>96</v>
      </c>
      <c r="C563" s="2" t="s">
        <v>1576</v>
      </c>
      <c r="D563" s="2" t="n">
        <v>2024</v>
      </c>
      <c r="E563" s="2" t="n">
        <v>6</v>
      </c>
      <c r="F563" s="2" t="n">
        <v>1</v>
      </c>
      <c r="G563" s="2" t="s">
        <v>97</v>
      </c>
      <c r="H563" s="3" t="s">
        <v>98</v>
      </c>
      <c r="I563" s="10" t="n">
        <v>4070508</v>
      </c>
      <c r="J563" s="11" t="n">
        <f aca="false">I563/1000</f>
        <v>4070.508</v>
      </c>
      <c r="K563" s="10" t="n">
        <v>5186</v>
      </c>
      <c r="L563" s="12" t="n">
        <f aca="false">K563/1000</f>
        <v>5.186</v>
      </c>
      <c r="M563" s="13" t="n">
        <f aca="false">IF(R563=0,0,I563/R563)</f>
        <v>0.386894192891635</v>
      </c>
      <c r="N563" s="10" t="n">
        <v>824647</v>
      </c>
      <c r="O563" s="11" t="n">
        <f aca="false">N563/1000</f>
        <v>824.647</v>
      </c>
      <c r="P563" s="10" t="n">
        <v>5400</v>
      </c>
      <c r="Q563" s="12" t="n">
        <f aca="false">P563/1000</f>
        <v>5.4</v>
      </c>
      <c r="R563" s="10" t="n">
        <v>10520985</v>
      </c>
      <c r="S563" s="10" t="n">
        <v>20187</v>
      </c>
    </row>
    <row r="564" customFormat="false" ht="15" hidden="false" customHeight="false" outlineLevel="0" collapsed="false">
      <c r="A564" s="3" t="s">
        <v>95</v>
      </c>
      <c r="B564" s="2" t="s">
        <v>96</v>
      </c>
      <c r="C564" s="2" t="s">
        <v>1576</v>
      </c>
      <c r="D564" s="2" t="n">
        <v>2024</v>
      </c>
      <c r="E564" s="2" t="n">
        <v>6</v>
      </c>
      <c r="F564" s="2" t="n">
        <v>2</v>
      </c>
      <c r="G564" s="2" t="s">
        <v>107</v>
      </c>
      <c r="H564" s="3" t="s">
        <v>108</v>
      </c>
      <c r="I564" s="10" t="n">
        <v>3374160</v>
      </c>
      <c r="J564" s="11" t="n">
        <f aca="false">I564/1000</f>
        <v>3374.16</v>
      </c>
      <c r="K564" s="10" t="n">
        <v>7347</v>
      </c>
      <c r="L564" s="12" t="n">
        <f aca="false">K564/1000</f>
        <v>7.347</v>
      </c>
      <c r="M564" s="13" t="n">
        <f aca="false">IF(R564=0,0,I564/R564)</f>
        <v>0.320707614353599</v>
      </c>
      <c r="N564" s="10" t="n">
        <v>1904850</v>
      </c>
      <c r="O564" s="11" t="n">
        <f aca="false">N564/1000</f>
        <v>1904.85</v>
      </c>
      <c r="P564" s="10" t="n">
        <v>2767</v>
      </c>
      <c r="Q564" s="12" t="n">
        <f aca="false">P564/1000</f>
        <v>2.767</v>
      </c>
      <c r="R564" s="10" t="n">
        <v>10520985</v>
      </c>
      <c r="S564" s="10" t="n">
        <v>20187</v>
      </c>
    </row>
    <row r="565" customFormat="false" ht="15" hidden="false" customHeight="false" outlineLevel="0" collapsed="false">
      <c r="A565" s="3" t="s">
        <v>95</v>
      </c>
      <c r="B565" s="2" t="s">
        <v>96</v>
      </c>
      <c r="C565" s="2" t="s">
        <v>1576</v>
      </c>
      <c r="D565" s="2" t="n">
        <v>2024</v>
      </c>
      <c r="E565" s="2" t="n">
        <v>6</v>
      </c>
      <c r="F565" s="2" t="n">
        <v>3</v>
      </c>
      <c r="G565" s="2" t="s">
        <v>102</v>
      </c>
      <c r="H565" s="3" t="s">
        <v>103</v>
      </c>
      <c r="I565" s="10" t="n">
        <v>3045594</v>
      </c>
      <c r="J565" s="11" t="n">
        <f aca="false">I565/1000</f>
        <v>3045.594</v>
      </c>
      <c r="K565" s="10" t="n">
        <v>7573</v>
      </c>
      <c r="L565" s="12" t="n">
        <f aca="false">K565/1000</f>
        <v>7.573</v>
      </c>
      <c r="M565" s="13" t="n">
        <f aca="false">IF(R565=0,0,I565/R565)</f>
        <v>0.289478028910791</v>
      </c>
      <c r="N565" s="10" t="n">
        <v>55774</v>
      </c>
      <c r="O565" s="11" t="n">
        <f aca="false">N565/1000</f>
        <v>55.774</v>
      </c>
      <c r="P565" s="10" t="n">
        <v>1178</v>
      </c>
      <c r="Q565" s="12" t="n">
        <f aca="false">P565/1000</f>
        <v>1.178</v>
      </c>
      <c r="R565" s="10" t="n">
        <v>10520985</v>
      </c>
      <c r="S565" s="10" t="n">
        <v>20187</v>
      </c>
    </row>
    <row r="566" customFormat="false" ht="15" hidden="false" customHeight="false" outlineLevel="0" collapsed="false">
      <c r="A566" s="3" t="s">
        <v>95</v>
      </c>
      <c r="B566" s="2" t="s">
        <v>96</v>
      </c>
      <c r="C566" s="2" t="s">
        <v>1576</v>
      </c>
      <c r="D566" s="2" t="n">
        <v>2024</v>
      </c>
      <c r="E566" s="2" t="n">
        <v>6</v>
      </c>
      <c r="F566" s="2" t="n">
        <v>4</v>
      </c>
      <c r="G566" s="2" t="s">
        <v>147</v>
      </c>
      <c r="H566" s="3" t="s">
        <v>148</v>
      </c>
      <c r="I566" s="10" t="n">
        <v>11460</v>
      </c>
      <c r="J566" s="11" t="n">
        <f aca="false">I566/1000</f>
        <v>11.46</v>
      </c>
      <c r="K566" s="10" t="n">
        <v>75</v>
      </c>
      <c r="L566" s="12" t="n">
        <f aca="false">K566/1000</f>
        <v>0.075</v>
      </c>
      <c r="M566" s="13" t="n">
        <f aca="false">IF(R566=0,0,I566/R566)</f>
        <v>0.00108925162425381</v>
      </c>
      <c r="N566" s="10" t="n">
        <v>22131</v>
      </c>
      <c r="O566" s="11" t="n">
        <f aca="false">N566/1000</f>
        <v>22.131</v>
      </c>
      <c r="P566" s="10" t="n">
        <v>47</v>
      </c>
      <c r="Q566" s="12" t="n">
        <f aca="false">P566/1000</f>
        <v>0.047</v>
      </c>
      <c r="R566" s="10" t="n">
        <v>10520985</v>
      </c>
      <c r="S566" s="10" t="n">
        <v>20187</v>
      </c>
    </row>
    <row r="567" customFormat="false" ht="15" hidden="false" customHeight="false" outlineLevel="0" collapsed="false">
      <c r="A567" s="3" t="s">
        <v>95</v>
      </c>
      <c r="B567" s="2" t="s">
        <v>96</v>
      </c>
      <c r="C567" s="2" t="s">
        <v>1576</v>
      </c>
      <c r="D567" s="2" t="n">
        <v>2024</v>
      </c>
      <c r="E567" s="2" t="n">
        <v>6</v>
      </c>
      <c r="F567" s="2" t="n">
        <v>5</v>
      </c>
      <c r="G567" s="2" t="s">
        <v>142</v>
      </c>
      <c r="H567" s="3" t="s">
        <v>143</v>
      </c>
      <c r="I567" s="10" t="n">
        <v>6265</v>
      </c>
      <c r="J567" s="11" t="n">
        <f aca="false">I567/1000</f>
        <v>6.265</v>
      </c>
      <c r="K567" s="10" t="n">
        <v>1</v>
      </c>
      <c r="L567" s="12" t="n">
        <f aca="false">K567/1000</f>
        <v>0.001</v>
      </c>
      <c r="M567" s="13" t="n">
        <f aca="false">IF(R567=0,0,I567/R567)</f>
        <v>0.000595476564219035</v>
      </c>
      <c r="N567" s="10" t="n">
        <v>0</v>
      </c>
      <c r="O567" s="11" t="n">
        <f aca="false">N567/1000</f>
        <v>0</v>
      </c>
      <c r="P567" s="10" t="n">
        <v>0</v>
      </c>
      <c r="Q567" s="12" t="n">
        <f aca="false">P567/1000</f>
        <v>0</v>
      </c>
      <c r="R567" s="10" t="n">
        <v>10520985</v>
      </c>
      <c r="S567" s="10" t="n">
        <v>20187</v>
      </c>
    </row>
    <row r="568" customFormat="false" ht="15" hidden="false" customHeight="false" outlineLevel="0" collapsed="false">
      <c r="A568" s="3" t="s">
        <v>95</v>
      </c>
      <c r="B568" s="2" t="s">
        <v>96</v>
      </c>
      <c r="C568" s="2" t="s">
        <v>1576</v>
      </c>
      <c r="D568" s="2" t="n">
        <v>2024</v>
      </c>
      <c r="E568" s="2" t="n">
        <v>6</v>
      </c>
      <c r="F568" s="2" t="n">
        <v>6</v>
      </c>
      <c r="G568" s="2" t="s">
        <v>137</v>
      </c>
      <c r="H568" s="3" t="s">
        <v>138</v>
      </c>
      <c r="I568" s="10" t="n">
        <v>6020</v>
      </c>
      <c r="J568" s="11" t="n">
        <f aca="false">I568/1000</f>
        <v>6.02</v>
      </c>
      <c r="K568" s="10" t="n">
        <v>2</v>
      </c>
      <c r="L568" s="12" t="n">
        <f aca="false">K568/1000</f>
        <v>0.002</v>
      </c>
      <c r="M568" s="13" t="n">
        <f aca="false">IF(R568=0,0,I568/R568)</f>
        <v>0.000572189771204883</v>
      </c>
      <c r="N568" s="10" t="n">
        <v>0</v>
      </c>
      <c r="O568" s="11" t="n">
        <f aca="false">N568/1000</f>
        <v>0</v>
      </c>
      <c r="P568" s="10" t="n">
        <v>0</v>
      </c>
      <c r="Q568" s="12" t="n">
        <f aca="false">P568/1000</f>
        <v>0</v>
      </c>
      <c r="R568" s="10" t="n">
        <v>10520985</v>
      </c>
      <c r="S568" s="10" t="n">
        <v>20187</v>
      </c>
    </row>
    <row r="569" customFormat="false" ht="15" hidden="false" customHeight="false" outlineLevel="0" collapsed="false">
      <c r="A569" s="3" t="s">
        <v>95</v>
      </c>
      <c r="B569" s="2" t="s">
        <v>96</v>
      </c>
      <c r="C569" s="2" t="s">
        <v>1576</v>
      </c>
      <c r="D569" s="2" t="n">
        <v>2024</v>
      </c>
      <c r="E569" s="2" t="n">
        <v>6</v>
      </c>
      <c r="F569" s="2" t="n">
        <v>7</v>
      </c>
      <c r="G569" s="2" t="s">
        <v>112</v>
      </c>
      <c r="H569" s="3" t="s">
        <v>113</v>
      </c>
      <c r="I569" s="10" t="n">
        <v>4559</v>
      </c>
      <c r="J569" s="11" t="n">
        <f aca="false">I569/1000</f>
        <v>4.559</v>
      </c>
      <c r="K569" s="10" t="n">
        <v>2</v>
      </c>
      <c r="L569" s="12" t="n">
        <f aca="false">K569/1000</f>
        <v>0.002</v>
      </c>
      <c r="M569" s="13" t="n">
        <f aca="false">IF(R569=0,0,I569/R569)</f>
        <v>0.000433324446332734</v>
      </c>
      <c r="N569" s="10" t="n">
        <v>0</v>
      </c>
      <c r="O569" s="11" t="n">
        <f aca="false">N569/1000</f>
        <v>0</v>
      </c>
      <c r="P569" s="10" t="n">
        <v>0</v>
      </c>
      <c r="Q569" s="12" t="n">
        <f aca="false">P569/1000</f>
        <v>0</v>
      </c>
      <c r="R569" s="10" t="n">
        <v>10520985</v>
      </c>
      <c r="S569" s="10" t="n">
        <v>20187</v>
      </c>
    </row>
    <row r="570" customFormat="false" ht="15" hidden="false" customHeight="false" outlineLevel="0" collapsed="false">
      <c r="A570" s="3" t="s">
        <v>95</v>
      </c>
      <c r="B570" s="2" t="s">
        <v>96</v>
      </c>
      <c r="C570" s="2" t="s">
        <v>1576</v>
      </c>
      <c r="D570" s="2" t="n">
        <v>2024</v>
      </c>
      <c r="E570" s="2" t="n">
        <v>6</v>
      </c>
      <c r="F570" s="2" t="n">
        <v>8</v>
      </c>
      <c r="G570" s="2" t="s">
        <v>243</v>
      </c>
      <c r="H570" s="3" t="s">
        <v>244</v>
      </c>
      <c r="I570" s="10" t="n">
        <v>2093</v>
      </c>
      <c r="J570" s="11" t="n">
        <f aca="false">I570/1000</f>
        <v>2.093</v>
      </c>
      <c r="K570" s="10" t="n">
        <v>1</v>
      </c>
      <c r="L570" s="12" t="n">
        <f aca="false">K570/1000</f>
        <v>0.001</v>
      </c>
      <c r="M570" s="13" t="n">
        <f aca="false">IF(R570=0,0,I570/R570)</f>
        <v>0.000198935746035186</v>
      </c>
      <c r="N570" s="10" t="n">
        <v>0</v>
      </c>
      <c r="O570" s="11" t="n">
        <f aca="false">N570/1000</f>
        <v>0</v>
      </c>
      <c r="P570" s="10" t="n">
        <v>0</v>
      </c>
      <c r="Q570" s="12" t="n">
        <f aca="false">P570/1000</f>
        <v>0</v>
      </c>
      <c r="R570" s="10" t="n">
        <v>10520985</v>
      </c>
      <c r="S570" s="10" t="n">
        <v>20187</v>
      </c>
    </row>
    <row r="571" customFormat="false" ht="15" hidden="false" customHeight="false" outlineLevel="0" collapsed="false">
      <c r="A571" s="3" t="s">
        <v>95</v>
      </c>
      <c r="B571" s="2" t="s">
        <v>96</v>
      </c>
      <c r="C571" s="2" t="s">
        <v>1576</v>
      </c>
      <c r="D571" s="2" t="n">
        <v>2024</v>
      </c>
      <c r="E571" s="2" t="n">
        <v>6</v>
      </c>
      <c r="F571" s="2" t="n">
        <v>9</v>
      </c>
      <c r="G571" s="2" t="s">
        <v>162</v>
      </c>
      <c r="H571" s="3" t="s">
        <v>163</v>
      </c>
      <c r="I571" s="10" t="n">
        <v>326</v>
      </c>
      <c r="J571" s="11" t="n">
        <f aca="false">I571/1000</f>
        <v>0.326</v>
      </c>
      <c r="K571" s="10" t="n">
        <v>0</v>
      </c>
      <c r="L571" s="12" t="n">
        <f aca="false">K571/1000</f>
        <v>0</v>
      </c>
      <c r="M571" s="13" t="n">
        <f aca="false">IF(R571=0,0,I571/R571)</f>
        <v>3.09856919290352E-005</v>
      </c>
      <c r="N571" s="10" t="n">
        <v>63719</v>
      </c>
      <c r="O571" s="11" t="n">
        <f aca="false">N571/1000</f>
        <v>63.719</v>
      </c>
      <c r="P571" s="10" t="n">
        <v>246</v>
      </c>
      <c r="Q571" s="12" t="n">
        <f aca="false">P571/1000</f>
        <v>0.246</v>
      </c>
      <c r="R571" s="10" t="n">
        <v>10520985</v>
      </c>
      <c r="S571" s="10" t="n">
        <v>20187</v>
      </c>
    </row>
    <row r="572" customFormat="false" ht="15" hidden="false" customHeight="false" outlineLevel="0" collapsed="false">
      <c r="A572" s="3" t="s">
        <v>95</v>
      </c>
      <c r="B572" s="2" t="s">
        <v>96</v>
      </c>
      <c r="C572" s="2" t="s">
        <v>1576</v>
      </c>
      <c r="D572" s="2" t="n">
        <v>2024</v>
      </c>
      <c r="E572" s="2" t="n">
        <v>6</v>
      </c>
      <c r="F572" s="2" t="n">
        <v>10</v>
      </c>
      <c r="G572" s="2" t="s">
        <v>117</v>
      </c>
      <c r="H572" s="3" t="s">
        <v>118</v>
      </c>
      <c r="I572" s="10" t="n">
        <v>0</v>
      </c>
      <c r="J572" s="11" t="n">
        <f aca="false">I572/1000</f>
        <v>0</v>
      </c>
      <c r="K572" s="10" t="n">
        <v>0</v>
      </c>
      <c r="L572" s="12" t="n">
        <f aca="false">K572/1000</f>
        <v>0</v>
      </c>
      <c r="M572" s="13" t="n">
        <f aca="false">IF(R572=0,0,I572/R572)</f>
        <v>0</v>
      </c>
      <c r="N572" s="10" t="n">
        <v>108544</v>
      </c>
      <c r="O572" s="11" t="n">
        <f aca="false">N572/1000</f>
        <v>108.544</v>
      </c>
      <c r="P572" s="10" t="n">
        <v>188</v>
      </c>
      <c r="Q572" s="12" t="n">
        <f aca="false">P572/1000</f>
        <v>0.188</v>
      </c>
      <c r="R572" s="10" t="n">
        <v>10520985</v>
      </c>
      <c r="S572" s="10" t="n">
        <v>20187</v>
      </c>
    </row>
    <row r="573" customFormat="false" ht="15" hidden="false" customHeight="false" outlineLevel="0" collapsed="false">
      <c r="A573" s="3" t="s">
        <v>95</v>
      </c>
      <c r="B573" s="2" t="s">
        <v>96</v>
      </c>
      <c r="C573" s="2" t="s">
        <v>1576</v>
      </c>
      <c r="D573" s="2" t="n">
        <v>2024</v>
      </c>
      <c r="E573" s="2" t="n">
        <v>6</v>
      </c>
      <c r="F573" s="2" t="n">
        <v>11</v>
      </c>
      <c r="G573" s="2" t="s">
        <v>180</v>
      </c>
      <c r="H573" s="3" t="s">
        <v>181</v>
      </c>
      <c r="I573" s="10" t="n">
        <v>0</v>
      </c>
      <c r="J573" s="11" t="n">
        <f aca="false">I573/1000</f>
        <v>0</v>
      </c>
      <c r="K573" s="10" t="n">
        <v>0</v>
      </c>
      <c r="L573" s="12" t="n">
        <f aca="false">K573/1000</f>
        <v>0</v>
      </c>
      <c r="M573" s="13" t="n">
        <f aca="false">IF(R573=0,0,I573/R573)</f>
        <v>0</v>
      </c>
      <c r="N573" s="10" t="n">
        <v>30</v>
      </c>
      <c r="O573" s="11" t="n">
        <f aca="false">N573/1000</f>
        <v>0.03</v>
      </c>
      <c r="P573" s="10" t="n">
        <v>0</v>
      </c>
      <c r="Q573" s="12" t="n">
        <f aca="false">P573/1000</f>
        <v>0</v>
      </c>
      <c r="R573" s="10" t="n">
        <v>10520985</v>
      </c>
      <c r="S573" s="10" t="n">
        <v>20187</v>
      </c>
    </row>
    <row r="574" customFormat="false" ht="15" hidden="false" customHeight="false" outlineLevel="0" collapsed="false">
      <c r="A574" s="3" t="s">
        <v>95</v>
      </c>
      <c r="B574" s="2" t="s">
        <v>96</v>
      </c>
      <c r="C574" s="2" t="s">
        <v>1576</v>
      </c>
      <c r="D574" s="2" t="n">
        <v>2024</v>
      </c>
      <c r="E574" s="2" t="n">
        <v>6</v>
      </c>
      <c r="F574" s="2" t="n">
        <v>12</v>
      </c>
      <c r="G574" s="2" t="s">
        <v>192</v>
      </c>
      <c r="H574" s="3" t="s">
        <v>193</v>
      </c>
      <c r="I574" s="10" t="n">
        <v>0</v>
      </c>
      <c r="J574" s="11" t="n">
        <f aca="false">I574/1000</f>
        <v>0</v>
      </c>
      <c r="K574" s="10" t="n">
        <v>0</v>
      </c>
      <c r="L574" s="12" t="n">
        <f aca="false">K574/1000</f>
        <v>0</v>
      </c>
      <c r="M574" s="13" t="n">
        <f aca="false">IF(R574=0,0,I574/R574)</f>
        <v>0</v>
      </c>
      <c r="N574" s="10" t="n">
        <v>635198</v>
      </c>
      <c r="O574" s="11" t="n">
        <f aca="false">N574/1000</f>
        <v>635.198</v>
      </c>
      <c r="P574" s="10" t="n">
        <v>2340</v>
      </c>
      <c r="Q574" s="12" t="n">
        <f aca="false">P574/1000</f>
        <v>2.34</v>
      </c>
      <c r="R574" s="10" t="n">
        <v>10520985</v>
      </c>
      <c r="S574" s="10" t="n">
        <v>20187</v>
      </c>
    </row>
    <row r="575" customFormat="false" ht="15" hidden="false" customHeight="false" outlineLevel="0" collapsed="false">
      <c r="A575" s="3" t="s">
        <v>95</v>
      </c>
      <c r="B575" s="2" t="s">
        <v>96</v>
      </c>
      <c r="C575" s="2" t="s">
        <v>1577</v>
      </c>
      <c r="D575" s="2" t="n">
        <v>2024</v>
      </c>
      <c r="E575" s="2" t="n">
        <v>7</v>
      </c>
      <c r="F575" s="2" t="n">
        <v>1</v>
      </c>
      <c r="G575" s="2" t="s">
        <v>97</v>
      </c>
      <c r="H575" s="3" t="s">
        <v>98</v>
      </c>
      <c r="I575" s="10" t="n">
        <v>4996719</v>
      </c>
      <c r="J575" s="11" t="n">
        <f aca="false">I575/1000</f>
        <v>4996.719</v>
      </c>
      <c r="K575" s="10" t="n">
        <v>6400</v>
      </c>
      <c r="L575" s="12" t="n">
        <f aca="false">K575/1000</f>
        <v>6.4</v>
      </c>
      <c r="M575" s="13" t="n">
        <f aca="false">IF(R575=0,0,I575/R575)</f>
        <v>0.353885784571086</v>
      </c>
      <c r="N575" s="10" t="n">
        <v>710564</v>
      </c>
      <c r="O575" s="11" t="n">
        <f aca="false">N575/1000</f>
        <v>710.564</v>
      </c>
      <c r="P575" s="10" t="n">
        <v>4621</v>
      </c>
      <c r="Q575" s="12" t="n">
        <f aca="false">P575/1000</f>
        <v>4.621</v>
      </c>
      <c r="R575" s="10" t="n">
        <v>14119581</v>
      </c>
      <c r="S575" s="10" t="n">
        <v>30176</v>
      </c>
    </row>
    <row r="576" customFormat="false" ht="15" hidden="false" customHeight="false" outlineLevel="0" collapsed="false">
      <c r="A576" s="3" t="s">
        <v>95</v>
      </c>
      <c r="B576" s="2" t="s">
        <v>96</v>
      </c>
      <c r="C576" s="2" t="s">
        <v>1577</v>
      </c>
      <c r="D576" s="2" t="n">
        <v>2024</v>
      </c>
      <c r="E576" s="2" t="n">
        <v>7</v>
      </c>
      <c r="F576" s="2" t="n">
        <v>2</v>
      </c>
      <c r="G576" s="2" t="s">
        <v>107</v>
      </c>
      <c r="H576" s="3" t="s">
        <v>108</v>
      </c>
      <c r="I576" s="10" t="n">
        <v>4367921</v>
      </c>
      <c r="J576" s="11" t="n">
        <f aca="false">I576/1000</f>
        <v>4367.921</v>
      </c>
      <c r="K576" s="10" t="n">
        <v>11136</v>
      </c>
      <c r="L576" s="12" t="n">
        <f aca="false">K576/1000</f>
        <v>11.136</v>
      </c>
      <c r="M576" s="13" t="n">
        <f aca="false">IF(R576=0,0,I576/R576)</f>
        <v>0.309352026805895</v>
      </c>
      <c r="N576" s="10" t="n">
        <v>601719</v>
      </c>
      <c r="O576" s="11" t="n">
        <f aca="false">N576/1000</f>
        <v>601.719</v>
      </c>
      <c r="P576" s="10" t="n">
        <v>1567</v>
      </c>
      <c r="Q576" s="12" t="n">
        <f aca="false">P576/1000</f>
        <v>1.567</v>
      </c>
      <c r="R576" s="10" t="n">
        <v>14119581</v>
      </c>
      <c r="S576" s="10" t="n">
        <v>30176</v>
      </c>
    </row>
    <row r="577" customFormat="false" ht="15" hidden="false" customHeight="false" outlineLevel="0" collapsed="false">
      <c r="A577" s="3" t="s">
        <v>95</v>
      </c>
      <c r="B577" s="2" t="s">
        <v>96</v>
      </c>
      <c r="C577" s="2" t="s">
        <v>1577</v>
      </c>
      <c r="D577" s="2" t="n">
        <v>2024</v>
      </c>
      <c r="E577" s="2" t="n">
        <v>7</v>
      </c>
      <c r="F577" s="2" t="n">
        <v>3</v>
      </c>
      <c r="G577" s="2" t="s">
        <v>102</v>
      </c>
      <c r="H577" s="3" t="s">
        <v>103</v>
      </c>
      <c r="I577" s="10" t="n">
        <v>3029011</v>
      </c>
      <c r="J577" s="11" t="n">
        <f aca="false">I577/1000</f>
        <v>3029.011</v>
      </c>
      <c r="K577" s="10" t="n">
        <v>8645</v>
      </c>
      <c r="L577" s="12" t="n">
        <f aca="false">K577/1000</f>
        <v>8.645</v>
      </c>
      <c r="M577" s="13" t="n">
        <f aca="false">IF(R577=0,0,I577/R577)</f>
        <v>0.214525558513386</v>
      </c>
      <c r="N577" s="10" t="n">
        <v>176922</v>
      </c>
      <c r="O577" s="11" t="n">
        <f aca="false">N577/1000</f>
        <v>176.922</v>
      </c>
      <c r="P577" s="10" t="n">
        <v>3889</v>
      </c>
      <c r="Q577" s="12" t="n">
        <f aca="false">P577/1000</f>
        <v>3.889</v>
      </c>
      <c r="R577" s="10" t="n">
        <v>14119581</v>
      </c>
      <c r="S577" s="10" t="n">
        <v>30176</v>
      </c>
    </row>
    <row r="578" customFormat="false" ht="15" hidden="false" customHeight="false" outlineLevel="0" collapsed="false">
      <c r="A578" s="3" t="s">
        <v>95</v>
      </c>
      <c r="B578" s="2" t="s">
        <v>96</v>
      </c>
      <c r="C578" s="2" t="s">
        <v>1577</v>
      </c>
      <c r="D578" s="2" t="n">
        <v>2024</v>
      </c>
      <c r="E578" s="2" t="n">
        <v>7</v>
      </c>
      <c r="F578" s="2" t="n">
        <v>4</v>
      </c>
      <c r="G578" s="2" t="s">
        <v>192</v>
      </c>
      <c r="H578" s="3" t="s">
        <v>193</v>
      </c>
      <c r="I578" s="10" t="n">
        <v>1702772</v>
      </c>
      <c r="J578" s="11" t="n">
        <f aca="false">I578/1000</f>
        <v>1702.772</v>
      </c>
      <c r="K578" s="10" t="n">
        <v>3942</v>
      </c>
      <c r="L578" s="12" t="n">
        <f aca="false">K578/1000</f>
        <v>3.942</v>
      </c>
      <c r="M578" s="13" t="n">
        <f aca="false">IF(R578=0,0,I578/R578)</f>
        <v>0.120596496454109</v>
      </c>
      <c r="N578" s="10" t="n">
        <v>317961</v>
      </c>
      <c r="O578" s="11" t="n">
        <f aca="false">N578/1000</f>
        <v>317.961</v>
      </c>
      <c r="P578" s="10" t="n">
        <v>1440</v>
      </c>
      <c r="Q578" s="12" t="n">
        <f aca="false">P578/1000</f>
        <v>1.44</v>
      </c>
      <c r="R578" s="10" t="n">
        <v>14119581</v>
      </c>
      <c r="S578" s="10" t="n">
        <v>30176</v>
      </c>
    </row>
    <row r="579" customFormat="false" ht="15" hidden="false" customHeight="false" outlineLevel="0" collapsed="false">
      <c r="A579" s="3" t="s">
        <v>95</v>
      </c>
      <c r="B579" s="2" t="s">
        <v>96</v>
      </c>
      <c r="C579" s="2" t="s">
        <v>1577</v>
      </c>
      <c r="D579" s="2" t="n">
        <v>2024</v>
      </c>
      <c r="E579" s="2" t="n">
        <v>7</v>
      </c>
      <c r="F579" s="2" t="n">
        <v>5</v>
      </c>
      <c r="G579" s="2" t="s">
        <v>147</v>
      </c>
      <c r="H579" s="3" t="s">
        <v>148</v>
      </c>
      <c r="I579" s="10" t="n">
        <v>12887</v>
      </c>
      <c r="J579" s="11" t="n">
        <f aca="false">I579/1000</f>
        <v>12.887</v>
      </c>
      <c r="K579" s="10" t="n">
        <v>51</v>
      </c>
      <c r="L579" s="12" t="n">
        <f aca="false">K579/1000</f>
        <v>0.051</v>
      </c>
      <c r="M579" s="13" t="n">
        <f aca="false">IF(R579=0,0,I579/R579)</f>
        <v>0.000912704137608616</v>
      </c>
      <c r="N579" s="10" t="n">
        <v>103053</v>
      </c>
      <c r="O579" s="11" t="n">
        <f aca="false">N579/1000</f>
        <v>103.053</v>
      </c>
      <c r="P579" s="10" t="n">
        <v>81</v>
      </c>
      <c r="Q579" s="12" t="n">
        <f aca="false">P579/1000</f>
        <v>0.081</v>
      </c>
      <c r="R579" s="10" t="n">
        <v>14119581</v>
      </c>
      <c r="S579" s="10" t="n">
        <v>30176</v>
      </c>
    </row>
    <row r="580" customFormat="false" ht="15" hidden="false" customHeight="false" outlineLevel="0" collapsed="false">
      <c r="A580" s="3" t="s">
        <v>95</v>
      </c>
      <c r="B580" s="2" t="s">
        <v>96</v>
      </c>
      <c r="C580" s="2" t="s">
        <v>1577</v>
      </c>
      <c r="D580" s="2" t="n">
        <v>2024</v>
      </c>
      <c r="E580" s="2" t="n">
        <v>7</v>
      </c>
      <c r="F580" s="2" t="n">
        <v>6</v>
      </c>
      <c r="G580" s="2" t="s">
        <v>142</v>
      </c>
      <c r="H580" s="3" t="s">
        <v>143</v>
      </c>
      <c r="I580" s="10" t="n">
        <v>10271</v>
      </c>
      <c r="J580" s="11" t="n">
        <f aca="false">I580/1000</f>
        <v>10.271</v>
      </c>
      <c r="K580" s="10" t="n">
        <v>2</v>
      </c>
      <c r="L580" s="12" t="n">
        <f aca="false">K580/1000</f>
        <v>0.002</v>
      </c>
      <c r="M580" s="13" t="n">
        <f aca="false">IF(R580=0,0,I580/R580)</f>
        <v>0.000727429517915581</v>
      </c>
      <c r="N580" s="10" t="n">
        <v>481415</v>
      </c>
      <c r="O580" s="11" t="n">
        <f aca="false">N580/1000</f>
        <v>481.415</v>
      </c>
      <c r="P580" s="10" t="n">
        <v>3754</v>
      </c>
      <c r="Q580" s="12" t="n">
        <f aca="false">P580/1000</f>
        <v>3.754</v>
      </c>
      <c r="R580" s="10" t="n">
        <v>14119581</v>
      </c>
      <c r="S580" s="10" t="n">
        <v>30176</v>
      </c>
    </row>
    <row r="581" customFormat="false" ht="15" hidden="false" customHeight="false" outlineLevel="0" collapsed="false">
      <c r="A581" s="3" t="s">
        <v>95</v>
      </c>
      <c r="B581" s="2" t="s">
        <v>96</v>
      </c>
      <c r="C581" s="2" t="s">
        <v>1577</v>
      </c>
      <c r="D581" s="2" t="n">
        <v>2024</v>
      </c>
      <c r="E581" s="2" t="n">
        <v>7</v>
      </c>
      <c r="F581" s="2" t="n">
        <v>7</v>
      </c>
      <c r="G581" s="2" t="s">
        <v>117</v>
      </c>
      <c r="H581" s="3" t="s">
        <v>118</v>
      </c>
      <c r="I581" s="10" t="n">
        <v>0</v>
      </c>
      <c r="J581" s="11" t="n">
        <f aca="false">I581/1000</f>
        <v>0</v>
      </c>
      <c r="K581" s="10" t="n">
        <v>0</v>
      </c>
      <c r="L581" s="12" t="n">
        <f aca="false">K581/1000</f>
        <v>0</v>
      </c>
      <c r="M581" s="13" t="n">
        <f aca="false">IF(R581=0,0,I581/R581)</f>
        <v>0</v>
      </c>
      <c r="N581" s="10" t="n">
        <v>100</v>
      </c>
      <c r="O581" s="11" t="n">
        <f aca="false">N581/1000</f>
        <v>0.1</v>
      </c>
      <c r="P581" s="10" t="n">
        <v>0</v>
      </c>
      <c r="Q581" s="12" t="n">
        <f aca="false">P581/1000</f>
        <v>0</v>
      </c>
      <c r="R581" s="10" t="n">
        <v>14119581</v>
      </c>
      <c r="S581" s="10" t="n">
        <v>30176</v>
      </c>
    </row>
    <row r="582" customFormat="false" ht="15" hidden="false" customHeight="false" outlineLevel="0" collapsed="false">
      <c r="A582" s="3" t="s">
        <v>95</v>
      </c>
      <c r="B582" s="2" t="s">
        <v>96</v>
      </c>
      <c r="C582" s="2" t="s">
        <v>1578</v>
      </c>
      <c r="D582" s="2" t="n">
        <v>2024</v>
      </c>
      <c r="E582" s="2" t="n">
        <v>8</v>
      </c>
      <c r="F582" s="2" t="n">
        <v>1</v>
      </c>
      <c r="G582" s="2" t="s">
        <v>97</v>
      </c>
      <c r="H582" s="3" t="s">
        <v>98</v>
      </c>
      <c r="I582" s="10" t="n">
        <v>1808672</v>
      </c>
      <c r="J582" s="11" t="n">
        <f aca="false">I582/1000</f>
        <v>1808.672</v>
      </c>
      <c r="K582" s="10" t="n">
        <v>2183</v>
      </c>
      <c r="L582" s="12" t="n">
        <f aca="false">K582/1000</f>
        <v>2.183</v>
      </c>
      <c r="M582" s="13" t="n">
        <f aca="false">IF(R582=0,0,I582/R582)</f>
        <v>0.34481547692015</v>
      </c>
      <c r="N582" s="10" t="n">
        <v>2115551</v>
      </c>
      <c r="O582" s="11" t="n">
        <f aca="false">N582/1000</f>
        <v>2115.551</v>
      </c>
      <c r="P582" s="10" t="n">
        <v>6674</v>
      </c>
      <c r="Q582" s="12" t="n">
        <f aca="false">P582/1000</f>
        <v>6.674</v>
      </c>
      <c r="R582" s="10" t="n">
        <v>5245333</v>
      </c>
      <c r="S582" s="10" t="n">
        <v>10478</v>
      </c>
    </row>
    <row r="583" customFormat="false" ht="15" hidden="false" customHeight="false" outlineLevel="0" collapsed="false">
      <c r="A583" s="3" t="s">
        <v>95</v>
      </c>
      <c r="B583" s="2" t="s">
        <v>96</v>
      </c>
      <c r="C583" s="2" t="s">
        <v>1578</v>
      </c>
      <c r="D583" s="2" t="n">
        <v>2024</v>
      </c>
      <c r="E583" s="2" t="n">
        <v>8</v>
      </c>
      <c r="F583" s="2" t="n">
        <v>2</v>
      </c>
      <c r="G583" s="2" t="s">
        <v>102</v>
      </c>
      <c r="H583" s="3" t="s">
        <v>103</v>
      </c>
      <c r="I583" s="10" t="n">
        <v>1779524</v>
      </c>
      <c r="J583" s="11" t="n">
        <f aca="false">I583/1000</f>
        <v>1779.524</v>
      </c>
      <c r="K583" s="10" t="n">
        <v>5080</v>
      </c>
      <c r="L583" s="12" t="n">
        <f aca="false">K583/1000</f>
        <v>5.08</v>
      </c>
      <c r="M583" s="13" t="n">
        <f aca="false">IF(R583=0,0,I583/R583)</f>
        <v>0.339258537065235</v>
      </c>
      <c r="N583" s="10" t="n">
        <v>67505</v>
      </c>
      <c r="O583" s="11" t="n">
        <f aca="false">N583/1000</f>
        <v>67.505</v>
      </c>
      <c r="P583" s="10" t="n">
        <v>1352</v>
      </c>
      <c r="Q583" s="12" t="n">
        <f aca="false">P583/1000</f>
        <v>1.352</v>
      </c>
      <c r="R583" s="10" t="n">
        <v>5245333</v>
      </c>
      <c r="S583" s="10" t="n">
        <v>10478</v>
      </c>
    </row>
    <row r="584" customFormat="false" ht="15" hidden="false" customHeight="false" outlineLevel="0" collapsed="false">
      <c r="A584" s="3" t="s">
        <v>95</v>
      </c>
      <c r="B584" s="2" t="s">
        <v>96</v>
      </c>
      <c r="C584" s="2" t="s">
        <v>1578</v>
      </c>
      <c r="D584" s="2" t="n">
        <v>2024</v>
      </c>
      <c r="E584" s="2" t="n">
        <v>8</v>
      </c>
      <c r="F584" s="2" t="n">
        <v>3</v>
      </c>
      <c r="G584" s="2" t="s">
        <v>107</v>
      </c>
      <c r="H584" s="3" t="s">
        <v>108</v>
      </c>
      <c r="I584" s="10" t="n">
        <v>1629531</v>
      </c>
      <c r="J584" s="11" t="n">
        <f aca="false">I584/1000</f>
        <v>1629.531</v>
      </c>
      <c r="K584" s="10" t="n">
        <v>3031</v>
      </c>
      <c r="L584" s="12" t="n">
        <f aca="false">K584/1000</f>
        <v>3.031</v>
      </c>
      <c r="M584" s="13" t="n">
        <f aca="false">IF(R584=0,0,I584/R584)</f>
        <v>0.310663021775739</v>
      </c>
      <c r="N584" s="10" t="n">
        <v>1605391</v>
      </c>
      <c r="O584" s="11" t="n">
        <f aca="false">N584/1000</f>
        <v>1605.391</v>
      </c>
      <c r="P584" s="10" t="n">
        <v>21081</v>
      </c>
      <c r="Q584" s="12" t="n">
        <f aca="false">P584/1000</f>
        <v>21.081</v>
      </c>
      <c r="R584" s="10" t="n">
        <v>5245333</v>
      </c>
      <c r="S584" s="10" t="n">
        <v>10478</v>
      </c>
    </row>
    <row r="585" customFormat="false" ht="15" hidden="false" customHeight="false" outlineLevel="0" collapsed="false">
      <c r="A585" s="3" t="s">
        <v>95</v>
      </c>
      <c r="B585" s="2" t="s">
        <v>96</v>
      </c>
      <c r="C585" s="2" t="s">
        <v>1578</v>
      </c>
      <c r="D585" s="2" t="n">
        <v>2024</v>
      </c>
      <c r="E585" s="2" t="n">
        <v>8</v>
      </c>
      <c r="F585" s="2" t="n">
        <v>4</v>
      </c>
      <c r="G585" s="2" t="s">
        <v>147</v>
      </c>
      <c r="H585" s="3" t="s">
        <v>148</v>
      </c>
      <c r="I585" s="10" t="n">
        <v>21609</v>
      </c>
      <c r="J585" s="11" t="n">
        <f aca="false">I585/1000</f>
        <v>21.609</v>
      </c>
      <c r="K585" s="10" t="n">
        <v>170</v>
      </c>
      <c r="L585" s="12" t="n">
        <f aca="false">K585/1000</f>
        <v>0.17</v>
      </c>
      <c r="M585" s="13" t="n">
        <f aca="false">IF(R585=0,0,I585/R585)</f>
        <v>0.00411966218350675</v>
      </c>
      <c r="N585" s="10" t="n">
        <v>103071</v>
      </c>
      <c r="O585" s="11" t="n">
        <f aca="false">N585/1000</f>
        <v>103.071</v>
      </c>
      <c r="P585" s="10" t="n">
        <v>80</v>
      </c>
      <c r="Q585" s="12" t="n">
        <f aca="false">P585/1000</f>
        <v>0.08</v>
      </c>
      <c r="R585" s="10" t="n">
        <v>5245333</v>
      </c>
      <c r="S585" s="10" t="n">
        <v>10478</v>
      </c>
    </row>
    <row r="586" customFormat="false" ht="15" hidden="false" customHeight="false" outlineLevel="0" collapsed="false">
      <c r="A586" s="3" t="s">
        <v>95</v>
      </c>
      <c r="B586" s="2" t="s">
        <v>96</v>
      </c>
      <c r="C586" s="2" t="s">
        <v>1578</v>
      </c>
      <c r="D586" s="2" t="n">
        <v>2024</v>
      </c>
      <c r="E586" s="2" t="n">
        <v>8</v>
      </c>
      <c r="F586" s="2" t="n">
        <v>5</v>
      </c>
      <c r="G586" s="2" t="s">
        <v>112</v>
      </c>
      <c r="H586" s="3" t="s">
        <v>113</v>
      </c>
      <c r="I586" s="10" t="n">
        <v>4685</v>
      </c>
      <c r="J586" s="11" t="n">
        <f aca="false">I586/1000</f>
        <v>4.685</v>
      </c>
      <c r="K586" s="10" t="n">
        <v>10</v>
      </c>
      <c r="L586" s="12" t="n">
        <f aca="false">K586/1000</f>
        <v>0.01</v>
      </c>
      <c r="M586" s="13" t="n">
        <f aca="false">IF(R586=0,0,I586/R586)</f>
        <v>0.000893174942372582</v>
      </c>
      <c r="N586" s="10" t="n">
        <v>0</v>
      </c>
      <c r="O586" s="11" t="n">
        <f aca="false">N586/1000</f>
        <v>0</v>
      </c>
      <c r="P586" s="10" t="n">
        <v>0</v>
      </c>
      <c r="Q586" s="12" t="n">
        <f aca="false">P586/1000</f>
        <v>0</v>
      </c>
      <c r="R586" s="10" t="n">
        <v>5245333</v>
      </c>
      <c r="S586" s="10" t="n">
        <v>10478</v>
      </c>
    </row>
    <row r="587" customFormat="false" ht="15" hidden="false" customHeight="false" outlineLevel="0" collapsed="false">
      <c r="A587" s="3" t="s">
        <v>95</v>
      </c>
      <c r="B587" s="2" t="s">
        <v>96</v>
      </c>
      <c r="C587" s="2" t="s">
        <v>1578</v>
      </c>
      <c r="D587" s="2" t="n">
        <v>2024</v>
      </c>
      <c r="E587" s="2" t="n">
        <v>8</v>
      </c>
      <c r="F587" s="2" t="n">
        <v>6</v>
      </c>
      <c r="G587" s="2" t="s">
        <v>162</v>
      </c>
      <c r="H587" s="3" t="s">
        <v>163</v>
      </c>
      <c r="I587" s="10" t="n">
        <v>712</v>
      </c>
      <c r="J587" s="11" t="n">
        <f aca="false">I587/1000</f>
        <v>0.712</v>
      </c>
      <c r="K587" s="10" t="n">
        <v>1</v>
      </c>
      <c r="L587" s="12" t="n">
        <f aca="false">K587/1000</f>
        <v>0.001</v>
      </c>
      <c r="M587" s="13" t="n">
        <f aca="false">IF(R587=0,0,I587/R587)</f>
        <v>0.000135739713760785</v>
      </c>
      <c r="N587" s="10" t="n">
        <v>0</v>
      </c>
      <c r="O587" s="11" t="n">
        <f aca="false">N587/1000</f>
        <v>0</v>
      </c>
      <c r="P587" s="10" t="n">
        <v>0</v>
      </c>
      <c r="Q587" s="12" t="n">
        <f aca="false">P587/1000</f>
        <v>0</v>
      </c>
      <c r="R587" s="10" t="n">
        <v>5245333</v>
      </c>
      <c r="S587" s="10" t="n">
        <v>10478</v>
      </c>
    </row>
    <row r="588" customFormat="false" ht="15" hidden="false" customHeight="false" outlineLevel="0" collapsed="false">
      <c r="A588" s="3" t="s">
        <v>95</v>
      </c>
      <c r="B588" s="2" t="s">
        <v>96</v>
      </c>
      <c r="C588" s="2" t="s">
        <v>1578</v>
      </c>
      <c r="D588" s="2" t="n">
        <v>2024</v>
      </c>
      <c r="E588" s="2" t="n">
        <v>8</v>
      </c>
      <c r="F588" s="2" t="n">
        <v>7</v>
      </c>
      <c r="G588" s="2" t="s">
        <v>192</v>
      </c>
      <c r="H588" s="3" t="s">
        <v>193</v>
      </c>
      <c r="I588" s="10" t="n">
        <v>600</v>
      </c>
      <c r="J588" s="11" t="n">
        <f aca="false">I588/1000</f>
        <v>0.6</v>
      </c>
      <c r="K588" s="10" t="n">
        <v>3</v>
      </c>
      <c r="L588" s="12" t="n">
        <f aca="false">K588/1000</f>
        <v>0.003</v>
      </c>
      <c r="M588" s="13" t="n">
        <f aca="false">IF(R588=0,0,I588/R588)</f>
        <v>0.000114387399236617</v>
      </c>
      <c r="N588" s="10" t="n">
        <v>1899039</v>
      </c>
      <c r="O588" s="11" t="n">
        <f aca="false">N588/1000</f>
        <v>1899.039</v>
      </c>
      <c r="P588" s="10" t="n">
        <v>6453</v>
      </c>
      <c r="Q588" s="12" t="n">
        <f aca="false">P588/1000</f>
        <v>6.453</v>
      </c>
      <c r="R588" s="10" t="n">
        <v>5245333</v>
      </c>
      <c r="S588" s="10" t="n">
        <v>10478</v>
      </c>
    </row>
    <row r="589" customFormat="false" ht="15" hidden="false" customHeight="false" outlineLevel="0" collapsed="false">
      <c r="A589" s="3" t="s">
        <v>95</v>
      </c>
      <c r="B589" s="2" t="s">
        <v>96</v>
      </c>
      <c r="C589" s="2" t="s">
        <v>1578</v>
      </c>
      <c r="D589" s="2" t="n">
        <v>2024</v>
      </c>
      <c r="E589" s="2" t="n">
        <v>8</v>
      </c>
      <c r="F589" s="2" t="n">
        <v>8</v>
      </c>
      <c r="G589" s="2" t="s">
        <v>142</v>
      </c>
      <c r="H589" s="3" t="s">
        <v>143</v>
      </c>
      <c r="I589" s="10" t="n">
        <v>0</v>
      </c>
      <c r="J589" s="11" t="n">
        <f aca="false">I589/1000</f>
        <v>0</v>
      </c>
      <c r="K589" s="10" t="n">
        <v>0</v>
      </c>
      <c r="L589" s="12" t="n">
        <f aca="false">K589/1000</f>
        <v>0</v>
      </c>
      <c r="M589" s="13" t="n">
        <f aca="false">IF(R589=0,0,I589/R589)</f>
        <v>0</v>
      </c>
      <c r="N589" s="10" t="n">
        <v>197017</v>
      </c>
      <c r="O589" s="11" t="n">
        <f aca="false">N589/1000</f>
        <v>197.017</v>
      </c>
      <c r="P589" s="10" t="n">
        <v>1621</v>
      </c>
      <c r="Q589" s="12" t="n">
        <f aca="false">P589/1000</f>
        <v>1.621</v>
      </c>
      <c r="R589" s="10" t="n">
        <v>5245333</v>
      </c>
      <c r="S589" s="10" t="n">
        <v>10478</v>
      </c>
    </row>
    <row r="590" customFormat="false" ht="15" hidden="false" customHeight="false" outlineLevel="0" collapsed="false">
      <c r="A590" s="3" t="s">
        <v>95</v>
      </c>
      <c r="B590" s="2" t="s">
        <v>96</v>
      </c>
      <c r="C590" s="2" t="s">
        <v>1578</v>
      </c>
      <c r="D590" s="2" t="n">
        <v>2024</v>
      </c>
      <c r="E590" s="2" t="n">
        <v>8</v>
      </c>
      <c r="F590" s="2" t="n">
        <v>9</v>
      </c>
      <c r="G590" s="2" t="s">
        <v>117</v>
      </c>
      <c r="H590" s="3" t="s">
        <v>118</v>
      </c>
      <c r="I590" s="10" t="n">
        <v>0</v>
      </c>
      <c r="J590" s="11" t="n">
        <f aca="false">I590/1000</f>
        <v>0</v>
      </c>
      <c r="K590" s="10" t="n">
        <v>0</v>
      </c>
      <c r="L590" s="12" t="n">
        <f aca="false">K590/1000</f>
        <v>0</v>
      </c>
      <c r="M590" s="13" t="n">
        <f aca="false">IF(R590=0,0,I590/R590)</f>
        <v>0</v>
      </c>
      <c r="N590" s="10" t="n">
        <v>108544</v>
      </c>
      <c r="O590" s="11" t="n">
        <f aca="false">N590/1000</f>
        <v>108.544</v>
      </c>
      <c r="P590" s="10" t="n">
        <v>188</v>
      </c>
      <c r="Q590" s="12" t="n">
        <f aca="false">P590/1000</f>
        <v>0.188</v>
      </c>
      <c r="R590" s="10" t="n">
        <v>5245333</v>
      </c>
      <c r="S590" s="10" t="n">
        <v>10478</v>
      </c>
    </row>
    <row r="591" customFormat="false" ht="15" hidden="false" customHeight="false" outlineLevel="0" collapsed="false">
      <c r="A591" s="3" t="s">
        <v>95</v>
      </c>
      <c r="B591" s="2" t="s">
        <v>96</v>
      </c>
      <c r="C591" s="2" t="s">
        <v>1578</v>
      </c>
      <c r="D591" s="2" t="n">
        <v>2024</v>
      </c>
      <c r="E591" s="2" t="n">
        <v>8</v>
      </c>
      <c r="F591" s="2" t="n">
        <v>10</v>
      </c>
      <c r="G591" s="2" t="s">
        <v>137</v>
      </c>
      <c r="H591" s="3" t="s">
        <v>138</v>
      </c>
      <c r="I591" s="10" t="n">
        <v>0</v>
      </c>
      <c r="J591" s="11" t="n">
        <f aca="false">I591/1000</f>
        <v>0</v>
      </c>
      <c r="K591" s="10" t="n">
        <v>0</v>
      </c>
      <c r="L591" s="12" t="n">
        <f aca="false">K591/1000</f>
        <v>0</v>
      </c>
      <c r="M591" s="13" t="n">
        <f aca="false">IF(R591=0,0,I591/R591)</f>
        <v>0</v>
      </c>
      <c r="N591" s="10" t="n">
        <v>103526</v>
      </c>
      <c r="O591" s="11" t="n">
        <f aca="false">N591/1000</f>
        <v>103.526</v>
      </c>
      <c r="P591" s="10" t="n">
        <v>392</v>
      </c>
      <c r="Q591" s="12" t="n">
        <f aca="false">P591/1000</f>
        <v>0.392</v>
      </c>
      <c r="R591" s="10" t="n">
        <v>5245333</v>
      </c>
      <c r="S591" s="10" t="n">
        <v>10478</v>
      </c>
    </row>
    <row r="592" customFormat="false" ht="15" hidden="false" customHeight="false" outlineLevel="0" collapsed="false">
      <c r="A592" s="3" t="s">
        <v>95</v>
      </c>
      <c r="B592" s="2" t="s">
        <v>96</v>
      </c>
      <c r="C592" s="2" t="s">
        <v>1579</v>
      </c>
      <c r="D592" s="2" t="n">
        <v>2024</v>
      </c>
      <c r="E592" s="2" t="n">
        <v>9</v>
      </c>
      <c r="F592" s="2" t="n">
        <v>1</v>
      </c>
      <c r="G592" s="2" t="s">
        <v>97</v>
      </c>
      <c r="H592" s="3" t="s">
        <v>98</v>
      </c>
      <c r="I592" s="10" t="n">
        <v>7650709</v>
      </c>
      <c r="J592" s="11" t="n">
        <f aca="false">I592/1000</f>
        <v>7650.709</v>
      </c>
      <c r="K592" s="10" t="n">
        <v>9915</v>
      </c>
      <c r="L592" s="12" t="n">
        <f aca="false">K592/1000</f>
        <v>9.915</v>
      </c>
      <c r="M592" s="13" t="n">
        <f aca="false">IF(R592=0,0,I592/R592)</f>
        <v>0.507914432382207</v>
      </c>
      <c r="N592" s="10" t="n">
        <v>105204</v>
      </c>
      <c r="O592" s="11" t="n">
        <f aca="false">N592/1000</f>
        <v>105.204</v>
      </c>
      <c r="P592" s="10" t="n">
        <v>2904</v>
      </c>
      <c r="Q592" s="12" t="n">
        <f aca="false">P592/1000</f>
        <v>2.904</v>
      </c>
      <c r="R592" s="10" t="n">
        <v>15062988</v>
      </c>
      <c r="S592" s="10" t="n">
        <v>27385</v>
      </c>
    </row>
    <row r="593" customFormat="false" ht="15" hidden="false" customHeight="false" outlineLevel="0" collapsed="false">
      <c r="A593" s="3" t="s">
        <v>95</v>
      </c>
      <c r="B593" s="2" t="s">
        <v>96</v>
      </c>
      <c r="C593" s="2" t="s">
        <v>1579</v>
      </c>
      <c r="D593" s="2" t="n">
        <v>2024</v>
      </c>
      <c r="E593" s="2" t="n">
        <v>9</v>
      </c>
      <c r="F593" s="2" t="n">
        <v>2</v>
      </c>
      <c r="G593" s="2" t="s">
        <v>107</v>
      </c>
      <c r="H593" s="3" t="s">
        <v>108</v>
      </c>
      <c r="I593" s="10" t="n">
        <v>3787101</v>
      </c>
      <c r="J593" s="11" t="n">
        <f aca="false">I593/1000</f>
        <v>3787.101</v>
      </c>
      <c r="K593" s="10" t="n">
        <v>7837</v>
      </c>
      <c r="L593" s="12" t="n">
        <f aca="false">K593/1000</f>
        <v>7.837</v>
      </c>
      <c r="M593" s="13" t="n">
        <f aca="false">IF(R593=0,0,I593/R593)</f>
        <v>0.251417647016648</v>
      </c>
      <c r="N593" s="10" t="n">
        <v>805967</v>
      </c>
      <c r="O593" s="11" t="n">
        <f aca="false">N593/1000</f>
        <v>805.967</v>
      </c>
      <c r="P593" s="10" t="n">
        <v>2329</v>
      </c>
      <c r="Q593" s="12" t="n">
        <f aca="false">P593/1000</f>
        <v>2.329</v>
      </c>
      <c r="R593" s="10" t="n">
        <v>15062988</v>
      </c>
      <c r="S593" s="10" t="n">
        <v>27385</v>
      </c>
    </row>
    <row r="594" customFormat="false" ht="15" hidden="false" customHeight="false" outlineLevel="0" collapsed="false">
      <c r="A594" s="3" t="s">
        <v>95</v>
      </c>
      <c r="B594" s="2" t="s">
        <v>96</v>
      </c>
      <c r="C594" s="2" t="s">
        <v>1579</v>
      </c>
      <c r="D594" s="2" t="n">
        <v>2024</v>
      </c>
      <c r="E594" s="2" t="n">
        <v>9</v>
      </c>
      <c r="F594" s="2" t="n">
        <v>3</v>
      </c>
      <c r="G594" s="2" t="s">
        <v>102</v>
      </c>
      <c r="H594" s="3" t="s">
        <v>103</v>
      </c>
      <c r="I594" s="10" t="n">
        <v>3603551</v>
      </c>
      <c r="J594" s="11" t="n">
        <f aca="false">I594/1000</f>
        <v>3603.551</v>
      </c>
      <c r="K594" s="10" t="n">
        <v>9514</v>
      </c>
      <c r="L594" s="12" t="n">
        <f aca="false">K594/1000</f>
        <v>9.514</v>
      </c>
      <c r="M594" s="13" t="n">
        <f aca="false">IF(R594=0,0,I594/R594)</f>
        <v>0.239232149690354</v>
      </c>
      <c r="N594" s="10" t="n">
        <v>47255</v>
      </c>
      <c r="O594" s="11" t="n">
        <f aca="false">N594/1000</f>
        <v>47.255</v>
      </c>
      <c r="P594" s="10" t="n">
        <v>916</v>
      </c>
      <c r="Q594" s="12" t="n">
        <f aca="false">P594/1000</f>
        <v>0.916</v>
      </c>
      <c r="R594" s="10" t="n">
        <v>15062988</v>
      </c>
      <c r="S594" s="10" t="n">
        <v>27385</v>
      </c>
    </row>
    <row r="595" customFormat="false" ht="15" hidden="false" customHeight="false" outlineLevel="0" collapsed="false">
      <c r="A595" s="3" t="s">
        <v>95</v>
      </c>
      <c r="B595" s="2" t="s">
        <v>96</v>
      </c>
      <c r="C595" s="2" t="s">
        <v>1579</v>
      </c>
      <c r="D595" s="2" t="n">
        <v>2024</v>
      </c>
      <c r="E595" s="2" t="n">
        <v>9</v>
      </c>
      <c r="F595" s="2" t="n">
        <v>4</v>
      </c>
      <c r="G595" s="2" t="s">
        <v>147</v>
      </c>
      <c r="H595" s="3" t="s">
        <v>148</v>
      </c>
      <c r="I595" s="10" t="n">
        <v>10407</v>
      </c>
      <c r="J595" s="11" t="n">
        <f aca="false">I595/1000</f>
        <v>10.407</v>
      </c>
      <c r="K595" s="10" t="n">
        <v>92</v>
      </c>
      <c r="L595" s="12" t="n">
        <f aca="false">K595/1000</f>
        <v>0.092</v>
      </c>
      <c r="M595" s="13" t="n">
        <f aca="false">IF(R595=0,0,I595/R595)</f>
        <v>0.000690898777852044</v>
      </c>
      <c r="N595" s="10" t="n">
        <v>103000</v>
      </c>
      <c r="O595" s="11" t="n">
        <f aca="false">N595/1000</f>
        <v>103</v>
      </c>
      <c r="P595" s="10" t="n">
        <v>80</v>
      </c>
      <c r="Q595" s="12" t="n">
        <f aca="false">P595/1000</f>
        <v>0.08</v>
      </c>
      <c r="R595" s="10" t="n">
        <v>15062988</v>
      </c>
      <c r="S595" s="10" t="n">
        <v>27385</v>
      </c>
    </row>
    <row r="596" customFormat="false" ht="15" hidden="false" customHeight="false" outlineLevel="0" collapsed="false">
      <c r="A596" s="3" t="s">
        <v>95</v>
      </c>
      <c r="B596" s="2" t="s">
        <v>96</v>
      </c>
      <c r="C596" s="2" t="s">
        <v>1579</v>
      </c>
      <c r="D596" s="2" t="n">
        <v>2024</v>
      </c>
      <c r="E596" s="2" t="n">
        <v>9</v>
      </c>
      <c r="F596" s="2" t="n">
        <v>5</v>
      </c>
      <c r="G596" s="2" t="s">
        <v>112</v>
      </c>
      <c r="H596" s="3" t="s">
        <v>113</v>
      </c>
      <c r="I596" s="10" t="n">
        <v>7871</v>
      </c>
      <c r="J596" s="11" t="n">
        <f aca="false">I596/1000</f>
        <v>7.871</v>
      </c>
      <c r="K596" s="10" t="n">
        <v>3</v>
      </c>
      <c r="L596" s="12" t="n">
        <f aca="false">K596/1000</f>
        <v>0.003</v>
      </c>
      <c r="M596" s="13" t="n">
        <f aca="false">IF(R596=0,0,I596/R596)</f>
        <v>0.00052253908719837</v>
      </c>
      <c r="N596" s="10" t="n">
        <v>1</v>
      </c>
      <c r="O596" s="11" t="n">
        <f aca="false">N596/1000</f>
        <v>0.001</v>
      </c>
      <c r="P596" s="10" t="n">
        <v>0</v>
      </c>
      <c r="Q596" s="12" t="n">
        <f aca="false">P596/1000</f>
        <v>0</v>
      </c>
      <c r="R596" s="10" t="n">
        <v>15062988</v>
      </c>
      <c r="S596" s="10" t="n">
        <v>27385</v>
      </c>
    </row>
    <row r="597" customFormat="false" ht="15" hidden="false" customHeight="false" outlineLevel="0" collapsed="false">
      <c r="A597" s="3" t="s">
        <v>95</v>
      </c>
      <c r="B597" s="2" t="s">
        <v>96</v>
      </c>
      <c r="C597" s="2" t="s">
        <v>1579</v>
      </c>
      <c r="D597" s="2" t="n">
        <v>2024</v>
      </c>
      <c r="E597" s="2" t="n">
        <v>9</v>
      </c>
      <c r="F597" s="2" t="n">
        <v>6</v>
      </c>
      <c r="G597" s="2" t="s">
        <v>162</v>
      </c>
      <c r="H597" s="3" t="s">
        <v>163</v>
      </c>
      <c r="I597" s="10" t="n">
        <v>1958</v>
      </c>
      <c r="J597" s="11" t="n">
        <f aca="false">I597/1000</f>
        <v>1.958</v>
      </c>
      <c r="K597" s="10" t="n">
        <v>1</v>
      </c>
      <c r="L597" s="12" t="n">
        <f aca="false">K597/1000</f>
        <v>0.001</v>
      </c>
      <c r="M597" s="13" t="n">
        <f aca="false">IF(R597=0,0,I597/R597)</f>
        <v>0.000129987489865889</v>
      </c>
      <c r="N597" s="10" t="n">
        <v>0</v>
      </c>
      <c r="O597" s="11" t="n">
        <f aca="false">N597/1000</f>
        <v>0</v>
      </c>
      <c r="P597" s="10" t="n">
        <v>0</v>
      </c>
      <c r="Q597" s="12" t="n">
        <f aca="false">P597/1000</f>
        <v>0</v>
      </c>
      <c r="R597" s="10" t="n">
        <v>15062988</v>
      </c>
      <c r="S597" s="10" t="n">
        <v>27385</v>
      </c>
    </row>
    <row r="598" customFormat="false" ht="15" hidden="false" customHeight="false" outlineLevel="0" collapsed="false">
      <c r="A598" s="3" t="s">
        <v>95</v>
      </c>
      <c r="B598" s="2" t="s">
        <v>96</v>
      </c>
      <c r="C598" s="2" t="s">
        <v>1579</v>
      </c>
      <c r="D598" s="2" t="n">
        <v>2024</v>
      </c>
      <c r="E598" s="2" t="n">
        <v>9</v>
      </c>
      <c r="F598" s="2" t="n">
        <v>7</v>
      </c>
      <c r="G598" s="2" t="s">
        <v>157</v>
      </c>
      <c r="H598" s="3" t="s">
        <v>158</v>
      </c>
      <c r="I598" s="10" t="n">
        <v>888</v>
      </c>
      <c r="J598" s="11" t="n">
        <f aca="false">I598/1000</f>
        <v>0.888</v>
      </c>
      <c r="K598" s="10" t="n">
        <v>0</v>
      </c>
      <c r="L598" s="12" t="n">
        <f aca="false">K598/1000</f>
        <v>0</v>
      </c>
      <c r="M598" s="13" t="n">
        <f aca="false">IF(R598=0,0,I598/R598)</f>
        <v>5.89524468850403E-005</v>
      </c>
      <c r="N598" s="10" t="n">
        <v>0</v>
      </c>
      <c r="O598" s="11" t="n">
        <f aca="false">N598/1000</f>
        <v>0</v>
      </c>
      <c r="P598" s="10" t="n">
        <v>0</v>
      </c>
      <c r="Q598" s="12" t="n">
        <f aca="false">P598/1000</f>
        <v>0</v>
      </c>
      <c r="R598" s="10" t="n">
        <v>15062988</v>
      </c>
      <c r="S598" s="10" t="n">
        <v>27385</v>
      </c>
    </row>
    <row r="599" customFormat="false" ht="15" hidden="false" customHeight="false" outlineLevel="0" collapsed="false">
      <c r="A599" s="3" t="s">
        <v>95</v>
      </c>
      <c r="B599" s="2" t="s">
        <v>96</v>
      </c>
      <c r="C599" s="2" t="s">
        <v>1579</v>
      </c>
      <c r="D599" s="2" t="n">
        <v>2024</v>
      </c>
      <c r="E599" s="2" t="n">
        <v>9</v>
      </c>
      <c r="F599" s="2" t="n">
        <v>8</v>
      </c>
      <c r="G599" s="2" t="s">
        <v>132</v>
      </c>
      <c r="H599" s="3" t="s">
        <v>133</v>
      </c>
      <c r="I599" s="10" t="n">
        <v>300</v>
      </c>
      <c r="J599" s="11" t="n">
        <f aca="false">I599/1000</f>
        <v>0.3</v>
      </c>
      <c r="K599" s="10" t="n">
        <v>23</v>
      </c>
      <c r="L599" s="12" t="n">
        <f aca="false">K599/1000</f>
        <v>0.023</v>
      </c>
      <c r="M599" s="13" t="n">
        <f aca="false">IF(R599=0,0,I599/R599)</f>
        <v>1.9916367190892E-005</v>
      </c>
      <c r="N599" s="10" t="n">
        <v>0</v>
      </c>
      <c r="O599" s="11" t="n">
        <f aca="false">N599/1000</f>
        <v>0</v>
      </c>
      <c r="P599" s="10" t="n">
        <v>0</v>
      </c>
      <c r="Q599" s="12" t="n">
        <f aca="false">P599/1000</f>
        <v>0</v>
      </c>
      <c r="R599" s="10" t="n">
        <v>15062988</v>
      </c>
      <c r="S599" s="10" t="n">
        <v>27385</v>
      </c>
    </row>
    <row r="600" customFormat="false" ht="15" hidden="false" customHeight="false" outlineLevel="0" collapsed="false">
      <c r="A600" s="3" t="s">
        <v>95</v>
      </c>
      <c r="B600" s="2" t="s">
        <v>96</v>
      </c>
      <c r="C600" s="2" t="s">
        <v>1579</v>
      </c>
      <c r="D600" s="2" t="n">
        <v>2024</v>
      </c>
      <c r="E600" s="2" t="n">
        <v>9</v>
      </c>
      <c r="F600" s="2" t="n">
        <v>9</v>
      </c>
      <c r="G600" s="2" t="s">
        <v>243</v>
      </c>
      <c r="H600" s="3" t="s">
        <v>244</v>
      </c>
      <c r="I600" s="10" t="n">
        <v>203</v>
      </c>
      <c r="J600" s="11" t="n">
        <f aca="false">I600/1000</f>
        <v>0.203</v>
      </c>
      <c r="K600" s="10" t="n">
        <v>0</v>
      </c>
      <c r="L600" s="12" t="n">
        <f aca="false">K600/1000</f>
        <v>0</v>
      </c>
      <c r="M600" s="13" t="n">
        <f aca="false">IF(R600=0,0,I600/R600)</f>
        <v>1.34767417991703E-005</v>
      </c>
      <c r="N600" s="10" t="n">
        <v>0</v>
      </c>
      <c r="O600" s="11" t="n">
        <f aca="false">N600/1000</f>
        <v>0</v>
      </c>
      <c r="P600" s="10" t="n">
        <v>0</v>
      </c>
      <c r="Q600" s="12" t="n">
        <f aca="false">P600/1000</f>
        <v>0</v>
      </c>
      <c r="R600" s="10" t="n">
        <v>15062988</v>
      </c>
      <c r="S600" s="10" t="n">
        <v>27385</v>
      </c>
    </row>
    <row r="601" customFormat="false" ht="15" hidden="false" customHeight="false" outlineLevel="0" collapsed="false">
      <c r="A601" s="3" t="s">
        <v>95</v>
      </c>
      <c r="B601" s="2" t="s">
        <v>96</v>
      </c>
      <c r="C601" s="2" t="s">
        <v>1579</v>
      </c>
      <c r="D601" s="2" t="n">
        <v>2024</v>
      </c>
      <c r="E601" s="2" t="n">
        <v>9</v>
      </c>
      <c r="F601" s="2" t="n">
        <v>10</v>
      </c>
      <c r="G601" s="2" t="s">
        <v>142</v>
      </c>
      <c r="H601" s="3" t="s">
        <v>143</v>
      </c>
      <c r="I601" s="10" t="n">
        <v>0</v>
      </c>
      <c r="J601" s="11" t="n">
        <f aca="false">I601/1000</f>
        <v>0</v>
      </c>
      <c r="K601" s="10" t="n">
        <v>0</v>
      </c>
      <c r="L601" s="12" t="n">
        <f aca="false">K601/1000</f>
        <v>0</v>
      </c>
      <c r="M601" s="13" t="n">
        <f aca="false">IF(R601=0,0,I601/R601)</f>
        <v>0</v>
      </c>
      <c r="N601" s="10" t="n">
        <v>232759</v>
      </c>
      <c r="O601" s="11" t="n">
        <f aca="false">N601/1000</f>
        <v>232.759</v>
      </c>
      <c r="P601" s="10" t="n">
        <v>1520</v>
      </c>
      <c r="Q601" s="12" t="n">
        <f aca="false">P601/1000</f>
        <v>1.52</v>
      </c>
      <c r="R601" s="10" t="n">
        <v>15062988</v>
      </c>
      <c r="S601" s="10" t="n">
        <v>27385</v>
      </c>
    </row>
    <row r="602" customFormat="false" ht="15" hidden="false" customHeight="false" outlineLevel="0" collapsed="false">
      <c r="A602" s="3" t="s">
        <v>95</v>
      </c>
      <c r="B602" s="2" t="s">
        <v>96</v>
      </c>
      <c r="C602" s="2" t="s">
        <v>1579</v>
      </c>
      <c r="D602" s="2" t="n">
        <v>2024</v>
      </c>
      <c r="E602" s="2" t="n">
        <v>9</v>
      </c>
      <c r="F602" s="2" t="n">
        <v>11</v>
      </c>
      <c r="G602" s="2" t="s">
        <v>192</v>
      </c>
      <c r="H602" s="3" t="s">
        <v>193</v>
      </c>
      <c r="I602" s="10" t="n">
        <v>0</v>
      </c>
      <c r="J602" s="11" t="n">
        <f aca="false">I602/1000</f>
        <v>0</v>
      </c>
      <c r="K602" s="10" t="n">
        <v>0</v>
      </c>
      <c r="L602" s="12" t="n">
        <f aca="false">K602/1000</f>
        <v>0</v>
      </c>
      <c r="M602" s="13" t="n">
        <f aca="false">IF(R602=0,0,I602/R602)</f>
        <v>0</v>
      </c>
      <c r="N602" s="10" t="n">
        <v>2848136</v>
      </c>
      <c r="O602" s="11" t="n">
        <f aca="false">N602/1000</f>
        <v>2848.136</v>
      </c>
      <c r="P602" s="10" t="n">
        <v>10266</v>
      </c>
      <c r="Q602" s="12" t="n">
        <f aca="false">P602/1000</f>
        <v>10.266</v>
      </c>
      <c r="R602" s="10" t="n">
        <v>15062988</v>
      </c>
      <c r="S602" s="10" t="n">
        <v>27385</v>
      </c>
    </row>
    <row r="603" customFormat="false" ht="15" hidden="false" customHeight="false" outlineLevel="0" collapsed="false">
      <c r="A603" s="3" t="s">
        <v>95</v>
      </c>
      <c r="B603" s="2" t="s">
        <v>96</v>
      </c>
      <c r="C603" s="2" t="s">
        <v>1580</v>
      </c>
      <c r="D603" s="2" t="n">
        <v>2024</v>
      </c>
      <c r="E603" s="2" t="n">
        <v>10</v>
      </c>
      <c r="F603" s="2" t="n">
        <v>1</v>
      </c>
      <c r="G603" s="2" t="s">
        <v>97</v>
      </c>
      <c r="H603" s="3" t="s">
        <v>98</v>
      </c>
      <c r="I603" s="10" t="n">
        <v>5529438</v>
      </c>
      <c r="J603" s="11" t="n">
        <f aca="false">I603/1000</f>
        <v>5529.438</v>
      </c>
      <c r="K603" s="10" t="n">
        <v>7422</v>
      </c>
      <c r="L603" s="12" t="n">
        <f aca="false">K603/1000</f>
        <v>7.422</v>
      </c>
      <c r="M603" s="13" t="n">
        <f aca="false">IF(R603=0,0,I603/R603)</f>
        <v>0.471199498449613</v>
      </c>
      <c r="N603" s="10" t="n">
        <v>113547</v>
      </c>
      <c r="O603" s="11" t="n">
        <f aca="false">N603/1000</f>
        <v>113.547</v>
      </c>
      <c r="P603" s="10" t="n">
        <v>1746</v>
      </c>
      <c r="Q603" s="12" t="n">
        <f aca="false">P603/1000</f>
        <v>1.746</v>
      </c>
      <c r="R603" s="10" t="n">
        <v>11734813</v>
      </c>
      <c r="S603" s="10" t="n">
        <v>21134</v>
      </c>
    </row>
    <row r="604" customFormat="false" ht="15" hidden="false" customHeight="false" outlineLevel="0" collapsed="false">
      <c r="A604" s="3" t="s">
        <v>95</v>
      </c>
      <c r="B604" s="2" t="s">
        <v>96</v>
      </c>
      <c r="C604" s="2" t="s">
        <v>1580</v>
      </c>
      <c r="D604" s="2" t="n">
        <v>2024</v>
      </c>
      <c r="E604" s="2" t="n">
        <v>10</v>
      </c>
      <c r="F604" s="2" t="n">
        <v>2</v>
      </c>
      <c r="G604" s="2" t="s">
        <v>102</v>
      </c>
      <c r="H604" s="3" t="s">
        <v>103</v>
      </c>
      <c r="I604" s="10" t="n">
        <v>4350754</v>
      </c>
      <c r="J604" s="11" t="n">
        <f aca="false">I604/1000</f>
        <v>4350.754</v>
      </c>
      <c r="K604" s="10" t="n">
        <v>10802</v>
      </c>
      <c r="L604" s="12" t="n">
        <f aca="false">K604/1000</f>
        <v>10.802</v>
      </c>
      <c r="M604" s="13" t="n">
        <f aca="false">IF(R604=0,0,I604/R604)</f>
        <v>0.370756142428516</v>
      </c>
      <c r="N604" s="10" t="n">
        <v>118830</v>
      </c>
      <c r="O604" s="11" t="n">
        <f aca="false">N604/1000</f>
        <v>118.83</v>
      </c>
      <c r="P604" s="10" t="n">
        <v>2134</v>
      </c>
      <c r="Q604" s="12" t="n">
        <f aca="false">P604/1000</f>
        <v>2.134</v>
      </c>
      <c r="R604" s="10" t="n">
        <v>11734813</v>
      </c>
      <c r="S604" s="10" t="n">
        <v>21134</v>
      </c>
    </row>
    <row r="605" customFormat="false" ht="15" hidden="false" customHeight="false" outlineLevel="0" collapsed="false">
      <c r="A605" s="3" t="s">
        <v>95</v>
      </c>
      <c r="B605" s="2" t="s">
        <v>96</v>
      </c>
      <c r="C605" s="2" t="s">
        <v>1580</v>
      </c>
      <c r="D605" s="2" t="n">
        <v>2024</v>
      </c>
      <c r="E605" s="2" t="n">
        <v>10</v>
      </c>
      <c r="F605" s="2" t="n">
        <v>3</v>
      </c>
      <c r="G605" s="2" t="s">
        <v>107</v>
      </c>
      <c r="H605" s="3" t="s">
        <v>108</v>
      </c>
      <c r="I605" s="10" t="n">
        <v>1780979</v>
      </c>
      <c r="J605" s="11" t="n">
        <f aca="false">I605/1000</f>
        <v>1780.979</v>
      </c>
      <c r="K605" s="10" t="n">
        <v>2834</v>
      </c>
      <c r="L605" s="12" t="n">
        <f aca="false">K605/1000</f>
        <v>2.834</v>
      </c>
      <c r="M605" s="13" t="n">
        <f aca="false">IF(R605=0,0,I605/R605)</f>
        <v>0.151768843696103</v>
      </c>
      <c r="N605" s="10" t="n">
        <v>1378476</v>
      </c>
      <c r="O605" s="11" t="n">
        <f aca="false">N605/1000</f>
        <v>1378.476</v>
      </c>
      <c r="P605" s="10" t="n">
        <v>3176</v>
      </c>
      <c r="Q605" s="12" t="n">
        <f aca="false">P605/1000</f>
        <v>3.176</v>
      </c>
      <c r="R605" s="10" t="n">
        <v>11734813</v>
      </c>
      <c r="S605" s="10" t="n">
        <v>21134</v>
      </c>
    </row>
    <row r="606" customFormat="false" ht="15" hidden="false" customHeight="false" outlineLevel="0" collapsed="false">
      <c r="A606" s="3" t="s">
        <v>95</v>
      </c>
      <c r="B606" s="2" t="s">
        <v>96</v>
      </c>
      <c r="C606" s="2" t="s">
        <v>1580</v>
      </c>
      <c r="D606" s="2" t="n">
        <v>2024</v>
      </c>
      <c r="E606" s="2" t="n">
        <v>10</v>
      </c>
      <c r="F606" s="2" t="n">
        <v>4</v>
      </c>
      <c r="G606" s="2" t="s">
        <v>117</v>
      </c>
      <c r="H606" s="3" t="s">
        <v>118</v>
      </c>
      <c r="I606" s="10" t="n">
        <v>35478</v>
      </c>
      <c r="J606" s="11" t="n">
        <f aca="false">I606/1000</f>
        <v>35.478</v>
      </c>
      <c r="K606" s="10" t="n">
        <v>38</v>
      </c>
      <c r="L606" s="12" t="n">
        <f aca="false">K606/1000</f>
        <v>0.038</v>
      </c>
      <c r="M606" s="13" t="n">
        <f aca="false">IF(R606=0,0,I606/R606)</f>
        <v>0.00302331191813623</v>
      </c>
      <c r="N606" s="10" t="n">
        <v>108544</v>
      </c>
      <c r="O606" s="11" t="n">
        <f aca="false">N606/1000</f>
        <v>108.544</v>
      </c>
      <c r="P606" s="10" t="n">
        <v>188</v>
      </c>
      <c r="Q606" s="12" t="n">
        <f aca="false">P606/1000</f>
        <v>0.188</v>
      </c>
      <c r="R606" s="10" t="n">
        <v>11734813</v>
      </c>
      <c r="S606" s="10" t="n">
        <v>21134</v>
      </c>
    </row>
    <row r="607" customFormat="false" ht="15" hidden="false" customHeight="false" outlineLevel="0" collapsed="false">
      <c r="A607" s="3" t="s">
        <v>95</v>
      </c>
      <c r="B607" s="2" t="s">
        <v>96</v>
      </c>
      <c r="C607" s="2" t="s">
        <v>1580</v>
      </c>
      <c r="D607" s="2" t="n">
        <v>2024</v>
      </c>
      <c r="E607" s="2" t="n">
        <v>10</v>
      </c>
      <c r="F607" s="2" t="n">
        <v>5</v>
      </c>
      <c r="G607" s="2" t="s">
        <v>112</v>
      </c>
      <c r="H607" s="3" t="s">
        <v>113</v>
      </c>
      <c r="I607" s="10" t="n">
        <v>24895</v>
      </c>
      <c r="J607" s="11" t="n">
        <f aca="false">I607/1000</f>
        <v>24.895</v>
      </c>
      <c r="K607" s="10" t="n">
        <v>10</v>
      </c>
      <c r="L607" s="12" t="n">
        <f aca="false">K607/1000</f>
        <v>0.01</v>
      </c>
      <c r="M607" s="13" t="n">
        <f aca="false">IF(R607=0,0,I607/R607)</f>
        <v>0.00212146542088059</v>
      </c>
      <c r="N607" s="10" t="n">
        <v>0</v>
      </c>
      <c r="O607" s="11" t="n">
        <f aca="false">N607/1000</f>
        <v>0</v>
      </c>
      <c r="P607" s="10" t="n">
        <v>0</v>
      </c>
      <c r="Q607" s="12" t="n">
        <f aca="false">P607/1000</f>
        <v>0</v>
      </c>
      <c r="R607" s="10" t="n">
        <v>11734813</v>
      </c>
      <c r="S607" s="10" t="n">
        <v>21134</v>
      </c>
    </row>
    <row r="608" customFormat="false" ht="15" hidden="false" customHeight="false" outlineLevel="0" collapsed="false">
      <c r="A608" s="3" t="s">
        <v>95</v>
      </c>
      <c r="B608" s="2" t="s">
        <v>96</v>
      </c>
      <c r="C608" s="2" t="s">
        <v>1580</v>
      </c>
      <c r="D608" s="2" t="n">
        <v>2024</v>
      </c>
      <c r="E608" s="2" t="n">
        <v>10</v>
      </c>
      <c r="F608" s="2" t="n">
        <v>6</v>
      </c>
      <c r="G608" s="2" t="s">
        <v>142</v>
      </c>
      <c r="H608" s="3" t="s">
        <v>143</v>
      </c>
      <c r="I608" s="10" t="n">
        <v>9686</v>
      </c>
      <c r="J608" s="11" t="n">
        <f aca="false">I608/1000</f>
        <v>9.686</v>
      </c>
      <c r="K608" s="10" t="n">
        <v>25</v>
      </c>
      <c r="L608" s="12" t="n">
        <f aca="false">K608/1000</f>
        <v>0.025</v>
      </c>
      <c r="M608" s="13" t="n">
        <f aca="false">IF(R608=0,0,I608/R608)</f>
        <v>0.000825407273213472</v>
      </c>
      <c r="N608" s="10" t="n">
        <v>198686</v>
      </c>
      <c r="O608" s="11" t="n">
        <f aca="false">N608/1000</f>
        <v>198.686</v>
      </c>
      <c r="P608" s="10" t="n">
        <v>1469</v>
      </c>
      <c r="Q608" s="12" t="n">
        <f aca="false">P608/1000</f>
        <v>1.469</v>
      </c>
      <c r="R608" s="10" t="n">
        <v>11734813</v>
      </c>
      <c r="S608" s="10" t="n">
        <v>21134</v>
      </c>
    </row>
    <row r="609" customFormat="false" ht="15" hidden="false" customHeight="false" outlineLevel="0" collapsed="false">
      <c r="A609" s="3" t="s">
        <v>95</v>
      </c>
      <c r="B609" s="2" t="s">
        <v>96</v>
      </c>
      <c r="C609" s="2" t="s">
        <v>1580</v>
      </c>
      <c r="D609" s="2" t="n">
        <v>2024</v>
      </c>
      <c r="E609" s="2" t="n">
        <v>10</v>
      </c>
      <c r="F609" s="2" t="n">
        <v>7</v>
      </c>
      <c r="G609" s="2" t="s">
        <v>137</v>
      </c>
      <c r="H609" s="3" t="s">
        <v>138</v>
      </c>
      <c r="I609" s="10" t="n">
        <v>1905</v>
      </c>
      <c r="J609" s="11" t="n">
        <f aca="false">I609/1000</f>
        <v>1.905</v>
      </c>
      <c r="K609" s="10" t="n">
        <v>3</v>
      </c>
      <c r="L609" s="12" t="n">
        <f aca="false">K609/1000</f>
        <v>0.003</v>
      </c>
      <c r="M609" s="13" t="n">
        <f aca="false">IF(R609=0,0,I609/R609)</f>
        <v>0.000162337482497591</v>
      </c>
      <c r="N609" s="10" t="n">
        <v>0</v>
      </c>
      <c r="O609" s="11" t="n">
        <f aca="false">N609/1000</f>
        <v>0</v>
      </c>
      <c r="P609" s="10" t="n">
        <v>0</v>
      </c>
      <c r="Q609" s="12" t="n">
        <f aca="false">P609/1000</f>
        <v>0</v>
      </c>
      <c r="R609" s="10" t="n">
        <v>11734813</v>
      </c>
      <c r="S609" s="10" t="n">
        <v>21134</v>
      </c>
    </row>
    <row r="610" customFormat="false" ht="15" hidden="false" customHeight="false" outlineLevel="0" collapsed="false">
      <c r="A610" s="3" t="s">
        <v>95</v>
      </c>
      <c r="B610" s="2" t="s">
        <v>96</v>
      </c>
      <c r="C610" s="2" t="s">
        <v>1580</v>
      </c>
      <c r="D610" s="2" t="n">
        <v>2024</v>
      </c>
      <c r="E610" s="2" t="n">
        <v>10</v>
      </c>
      <c r="F610" s="2" t="n">
        <v>8</v>
      </c>
      <c r="G610" s="2" t="s">
        <v>162</v>
      </c>
      <c r="H610" s="3" t="s">
        <v>163</v>
      </c>
      <c r="I610" s="10" t="n">
        <v>1055</v>
      </c>
      <c r="J610" s="11" t="n">
        <f aca="false">I610/1000</f>
        <v>1.055</v>
      </c>
      <c r="K610" s="10" t="n">
        <v>0</v>
      </c>
      <c r="L610" s="12" t="n">
        <f aca="false">K610/1000</f>
        <v>0</v>
      </c>
      <c r="M610" s="13" t="n">
        <f aca="false">IF(R610=0,0,I610/R610)</f>
        <v>8.99034351889544E-005</v>
      </c>
      <c r="N610" s="10" t="n">
        <v>0</v>
      </c>
      <c r="O610" s="11" t="n">
        <f aca="false">N610/1000</f>
        <v>0</v>
      </c>
      <c r="P610" s="10" t="n">
        <v>0</v>
      </c>
      <c r="Q610" s="12" t="n">
        <f aca="false">P610/1000</f>
        <v>0</v>
      </c>
      <c r="R610" s="10" t="n">
        <v>11734813</v>
      </c>
      <c r="S610" s="10" t="n">
        <v>21134</v>
      </c>
    </row>
    <row r="611" customFormat="false" ht="15" hidden="false" customHeight="false" outlineLevel="0" collapsed="false">
      <c r="A611" s="3" t="s">
        <v>95</v>
      </c>
      <c r="B611" s="2" t="s">
        <v>96</v>
      </c>
      <c r="C611" s="2" t="s">
        <v>1580</v>
      </c>
      <c r="D611" s="2" t="n">
        <v>2024</v>
      </c>
      <c r="E611" s="2" t="n">
        <v>10</v>
      </c>
      <c r="F611" s="2" t="n">
        <v>9</v>
      </c>
      <c r="G611" s="2" t="s">
        <v>147</v>
      </c>
      <c r="H611" s="3" t="s">
        <v>148</v>
      </c>
      <c r="I611" s="10" t="n">
        <v>623</v>
      </c>
      <c r="J611" s="11" t="n">
        <f aca="false">I611/1000</f>
        <v>0.623</v>
      </c>
      <c r="K611" s="10" t="n">
        <v>0</v>
      </c>
      <c r="L611" s="12" t="n">
        <f aca="false">K611/1000</f>
        <v>0</v>
      </c>
      <c r="M611" s="13" t="n">
        <f aca="false">IF(R611=0,0,I611/R611)</f>
        <v>5.30898958509181E-005</v>
      </c>
      <c r="N611" s="10" t="n">
        <v>176300</v>
      </c>
      <c r="O611" s="11" t="n">
        <f aca="false">N611/1000</f>
        <v>176.3</v>
      </c>
      <c r="P611" s="10" t="n">
        <v>196</v>
      </c>
      <c r="Q611" s="12" t="n">
        <f aca="false">P611/1000</f>
        <v>0.196</v>
      </c>
      <c r="R611" s="10" t="n">
        <v>11734813</v>
      </c>
      <c r="S611" s="10" t="n">
        <v>21134</v>
      </c>
    </row>
    <row r="612" customFormat="false" ht="15" hidden="false" customHeight="false" outlineLevel="0" collapsed="false">
      <c r="A612" s="3" t="s">
        <v>95</v>
      </c>
      <c r="B612" s="2" t="s">
        <v>96</v>
      </c>
      <c r="C612" s="2" t="s">
        <v>1580</v>
      </c>
      <c r="D612" s="2" t="n">
        <v>2024</v>
      </c>
      <c r="E612" s="2" t="n">
        <v>10</v>
      </c>
      <c r="F612" s="2" t="n">
        <v>10</v>
      </c>
      <c r="G612" s="2" t="s">
        <v>122</v>
      </c>
      <c r="H612" s="3" t="s">
        <v>123</v>
      </c>
      <c r="I612" s="10" t="n">
        <v>0</v>
      </c>
      <c r="J612" s="11" t="n">
        <f aca="false">I612/1000</f>
        <v>0</v>
      </c>
      <c r="K612" s="10" t="n">
        <v>0</v>
      </c>
      <c r="L612" s="12" t="n">
        <f aca="false">K612/1000</f>
        <v>0</v>
      </c>
      <c r="M612" s="13" t="n">
        <f aca="false">IF(R612=0,0,I612/R612)</f>
        <v>0</v>
      </c>
      <c r="N612" s="10" t="n">
        <v>1500</v>
      </c>
      <c r="O612" s="11" t="n">
        <f aca="false">N612/1000</f>
        <v>1.5</v>
      </c>
      <c r="P612" s="10" t="n">
        <v>0</v>
      </c>
      <c r="Q612" s="12" t="n">
        <f aca="false">P612/1000</f>
        <v>0</v>
      </c>
      <c r="R612" s="10" t="n">
        <v>11734813</v>
      </c>
      <c r="S612" s="10" t="n">
        <v>21134</v>
      </c>
    </row>
    <row r="613" customFormat="false" ht="15" hidden="false" customHeight="false" outlineLevel="0" collapsed="false">
      <c r="A613" s="3" t="s">
        <v>95</v>
      </c>
      <c r="B613" s="2" t="s">
        <v>96</v>
      </c>
      <c r="C613" s="2" t="s">
        <v>1580</v>
      </c>
      <c r="D613" s="2" t="n">
        <v>2024</v>
      </c>
      <c r="E613" s="2" t="n">
        <v>10</v>
      </c>
      <c r="F613" s="2" t="n">
        <v>11</v>
      </c>
      <c r="G613" s="2" t="s">
        <v>132</v>
      </c>
      <c r="H613" s="3" t="s">
        <v>133</v>
      </c>
      <c r="I613" s="10" t="n">
        <v>0</v>
      </c>
      <c r="J613" s="11" t="n">
        <f aca="false">I613/1000</f>
        <v>0</v>
      </c>
      <c r="K613" s="10" t="n">
        <v>0</v>
      </c>
      <c r="L613" s="12" t="n">
        <f aca="false">K613/1000</f>
        <v>0</v>
      </c>
      <c r="M613" s="13" t="n">
        <f aca="false">IF(R613=0,0,I613/R613)</f>
        <v>0</v>
      </c>
      <c r="N613" s="10" t="n">
        <v>772</v>
      </c>
      <c r="O613" s="11" t="n">
        <f aca="false">N613/1000</f>
        <v>0.772</v>
      </c>
      <c r="P613" s="10" t="n">
        <v>19</v>
      </c>
      <c r="Q613" s="12" t="n">
        <f aca="false">P613/1000</f>
        <v>0.019</v>
      </c>
      <c r="R613" s="10" t="n">
        <v>11734813</v>
      </c>
      <c r="S613" s="10" t="n">
        <v>21134</v>
      </c>
    </row>
    <row r="614" customFormat="false" ht="15" hidden="false" customHeight="false" outlineLevel="0" collapsed="false">
      <c r="A614" s="3" t="s">
        <v>95</v>
      </c>
      <c r="B614" s="2" t="s">
        <v>96</v>
      </c>
      <c r="C614" s="2" t="s">
        <v>1581</v>
      </c>
      <c r="D614" s="2" t="n">
        <v>2024</v>
      </c>
      <c r="E614" s="2" t="n">
        <v>11</v>
      </c>
      <c r="F614" s="2" t="n">
        <v>1</v>
      </c>
      <c r="G614" s="2" t="s">
        <v>97</v>
      </c>
      <c r="H614" s="3" t="s">
        <v>98</v>
      </c>
      <c r="I614" s="10" t="n">
        <v>3661633</v>
      </c>
      <c r="J614" s="11" t="n">
        <f aca="false">I614/1000</f>
        <v>3661.633</v>
      </c>
      <c r="K614" s="10" t="n">
        <v>4345</v>
      </c>
      <c r="L614" s="12" t="n">
        <f aca="false">K614/1000</f>
        <v>4.345</v>
      </c>
      <c r="M614" s="13" t="n">
        <f aca="false">IF(R614=0,0,I614/R614)</f>
        <v>0.509471526842463</v>
      </c>
      <c r="N614" s="10" t="n">
        <v>164250</v>
      </c>
      <c r="O614" s="11" t="n">
        <f aca="false">N614/1000</f>
        <v>164.25</v>
      </c>
      <c r="P614" s="10" t="n">
        <v>1644</v>
      </c>
      <c r="Q614" s="12" t="n">
        <f aca="false">P614/1000</f>
        <v>1.644</v>
      </c>
      <c r="R614" s="10" t="n">
        <v>7187120</v>
      </c>
      <c r="S614" s="10" t="n">
        <v>12993</v>
      </c>
    </row>
    <row r="615" customFormat="false" ht="15" hidden="false" customHeight="false" outlineLevel="0" collapsed="false">
      <c r="A615" s="3" t="s">
        <v>95</v>
      </c>
      <c r="B615" s="2" t="s">
        <v>96</v>
      </c>
      <c r="C615" s="2" t="s">
        <v>1581</v>
      </c>
      <c r="D615" s="2" t="n">
        <v>2024</v>
      </c>
      <c r="E615" s="2" t="n">
        <v>11</v>
      </c>
      <c r="F615" s="2" t="n">
        <v>2</v>
      </c>
      <c r="G615" s="2" t="s">
        <v>102</v>
      </c>
      <c r="H615" s="3" t="s">
        <v>103</v>
      </c>
      <c r="I615" s="10" t="n">
        <v>3072871</v>
      </c>
      <c r="J615" s="11" t="n">
        <f aca="false">I615/1000</f>
        <v>3072.871</v>
      </c>
      <c r="K615" s="10" t="n">
        <v>7890</v>
      </c>
      <c r="L615" s="12" t="n">
        <f aca="false">K615/1000</f>
        <v>7.89</v>
      </c>
      <c r="M615" s="13" t="n">
        <f aca="false">IF(R615=0,0,I615/R615)</f>
        <v>0.427552482774742</v>
      </c>
      <c r="N615" s="10" t="n">
        <v>208079</v>
      </c>
      <c r="O615" s="11" t="n">
        <f aca="false">N615/1000</f>
        <v>208.079</v>
      </c>
      <c r="P615" s="10" t="n">
        <v>11468</v>
      </c>
      <c r="Q615" s="12" t="n">
        <f aca="false">P615/1000</f>
        <v>11.468</v>
      </c>
      <c r="R615" s="10" t="n">
        <v>7187120</v>
      </c>
      <c r="S615" s="10" t="n">
        <v>12993</v>
      </c>
    </row>
    <row r="616" customFormat="false" ht="15" hidden="false" customHeight="false" outlineLevel="0" collapsed="false">
      <c r="A616" s="3" t="s">
        <v>95</v>
      </c>
      <c r="B616" s="2" t="s">
        <v>96</v>
      </c>
      <c r="C616" s="2" t="s">
        <v>1581</v>
      </c>
      <c r="D616" s="2" t="n">
        <v>2024</v>
      </c>
      <c r="E616" s="2" t="n">
        <v>11</v>
      </c>
      <c r="F616" s="2" t="n">
        <v>3</v>
      </c>
      <c r="G616" s="2" t="s">
        <v>107</v>
      </c>
      <c r="H616" s="3" t="s">
        <v>108</v>
      </c>
      <c r="I616" s="10" t="n">
        <v>422406</v>
      </c>
      <c r="J616" s="11" t="n">
        <f aca="false">I616/1000</f>
        <v>422.406</v>
      </c>
      <c r="K616" s="10" t="n">
        <v>744</v>
      </c>
      <c r="L616" s="12" t="n">
        <f aca="false">K616/1000</f>
        <v>0.744</v>
      </c>
      <c r="M616" s="13" t="n">
        <f aca="false">IF(R616=0,0,I616/R616)</f>
        <v>0.0587726377185855</v>
      </c>
      <c r="N616" s="10" t="n">
        <v>1034265</v>
      </c>
      <c r="O616" s="11" t="n">
        <f aca="false">N616/1000</f>
        <v>1034.265</v>
      </c>
      <c r="P616" s="10" t="n">
        <v>3182</v>
      </c>
      <c r="Q616" s="12" t="n">
        <f aca="false">P616/1000</f>
        <v>3.182</v>
      </c>
      <c r="R616" s="10" t="n">
        <v>7187120</v>
      </c>
      <c r="S616" s="10" t="n">
        <v>12993</v>
      </c>
    </row>
    <row r="617" customFormat="false" ht="15" hidden="false" customHeight="false" outlineLevel="0" collapsed="false">
      <c r="A617" s="3" t="s">
        <v>95</v>
      </c>
      <c r="B617" s="2" t="s">
        <v>96</v>
      </c>
      <c r="C617" s="2" t="s">
        <v>1581</v>
      </c>
      <c r="D617" s="2" t="n">
        <v>2024</v>
      </c>
      <c r="E617" s="2" t="n">
        <v>11</v>
      </c>
      <c r="F617" s="2" t="n">
        <v>4</v>
      </c>
      <c r="G617" s="2" t="s">
        <v>112</v>
      </c>
      <c r="H617" s="3" t="s">
        <v>113</v>
      </c>
      <c r="I617" s="10" t="n">
        <v>24135</v>
      </c>
      <c r="J617" s="11" t="n">
        <f aca="false">I617/1000</f>
        <v>24.135</v>
      </c>
      <c r="K617" s="10" t="n">
        <v>10</v>
      </c>
      <c r="L617" s="12" t="n">
        <f aca="false">K617/1000</f>
        <v>0.01</v>
      </c>
      <c r="M617" s="13" t="n">
        <f aca="false">IF(R617=0,0,I617/R617)</f>
        <v>0.00335809058426741</v>
      </c>
      <c r="N617" s="10" t="n">
        <v>0</v>
      </c>
      <c r="O617" s="11" t="n">
        <f aca="false">N617/1000</f>
        <v>0</v>
      </c>
      <c r="P617" s="10" t="n">
        <v>0</v>
      </c>
      <c r="Q617" s="12" t="n">
        <f aca="false">P617/1000</f>
        <v>0</v>
      </c>
      <c r="R617" s="10" t="n">
        <v>7187120</v>
      </c>
      <c r="S617" s="10" t="n">
        <v>12993</v>
      </c>
    </row>
    <row r="618" customFormat="false" ht="15" hidden="false" customHeight="false" outlineLevel="0" collapsed="false">
      <c r="A618" s="3" t="s">
        <v>95</v>
      </c>
      <c r="B618" s="2" t="s">
        <v>96</v>
      </c>
      <c r="C618" s="2" t="s">
        <v>1581</v>
      </c>
      <c r="D618" s="2" t="n">
        <v>2024</v>
      </c>
      <c r="E618" s="2" t="n">
        <v>11</v>
      </c>
      <c r="F618" s="2" t="n">
        <v>5</v>
      </c>
      <c r="G618" s="2" t="s">
        <v>157</v>
      </c>
      <c r="H618" s="3" t="s">
        <v>158</v>
      </c>
      <c r="I618" s="10" t="n">
        <v>5107</v>
      </c>
      <c r="J618" s="11" t="n">
        <f aca="false">I618/1000</f>
        <v>5.107</v>
      </c>
      <c r="K618" s="10" t="n">
        <v>2</v>
      </c>
      <c r="L618" s="12" t="n">
        <f aca="false">K618/1000</f>
        <v>0.002</v>
      </c>
      <c r="M618" s="13" t="n">
        <f aca="false">IF(R618=0,0,I618/R618)</f>
        <v>0.000710576698315876</v>
      </c>
      <c r="N618" s="10" t="n">
        <v>0</v>
      </c>
      <c r="O618" s="11" t="n">
        <f aca="false">N618/1000</f>
        <v>0</v>
      </c>
      <c r="P618" s="10" t="n">
        <v>0</v>
      </c>
      <c r="Q618" s="12" t="n">
        <f aca="false">P618/1000</f>
        <v>0</v>
      </c>
      <c r="R618" s="10" t="n">
        <v>7187120</v>
      </c>
      <c r="S618" s="10" t="n">
        <v>12993</v>
      </c>
    </row>
    <row r="619" customFormat="false" ht="15" hidden="false" customHeight="false" outlineLevel="0" collapsed="false">
      <c r="A619" s="3" t="s">
        <v>95</v>
      </c>
      <c r="B619" s="2" t="s">
        <v>96</v>
      </c>
      <c r="C619" s="2" t="s">
        <v>1581</v>
      </c>
      <c r="D619" s="2" t="n">
        <v>2024</v>
      </c>
      <c r="E619" s="2" t="n">
        <v>11</v>
      </c>
      <c r="F619" s="2" t="n">
        <v>6</v>
      </c>
      <c r="G619" s="2" t="s">
        <v>162</v>
      </c>
      <c r="H619" s="3" t="s">
        <v>163</v>
      </c>
      <c r="I619" s="10" t="n">
        <v>786</v>
      </c>
      <c r="J619" s="11" t="n">
        <f aca="false">I619/1000</f>
        <v>0.786</v>
      </c>
      <c r="K619" s="10" t="n">
        <v>1</v>
      </c>
      <c r="L619" s="12" t="n">
        <f aca="false">K619/1000</f>
        <v>0.001</v>
      </c>
      <c r="M619" s="13" t="n">
        <f aca="false">IF(R619=0,0,I619/R619)</f>
        <v>0.000109362303676577</v>
      </c>
      <c r="N619" s="10" t="n">
        <v>0</v>
      </c>
      <c r="O619" s="11" t="n">
        <f aca="false">N619/1000</f>
        <v>0</v>
      </c>
      <c r="P619" s="10" t="n">
        <v>0</v>
      </c>
      <c r="Q619" s="12" t="n">
        <f aca="false">P619/1000</f>
        <v>0</v>
      </c>
      <c r="R619" s="10" t="n">
        <v>7187120</v>
      </c>
      <c r="S619" s="10" t="n">
        <v>12993</v>
      </c>
    </row>
    <row r="620" customFormat="false" ht="15" hidden="false" customHeight="false" outlineLevel="0" collapsed="false">
      <c r="A620" s="3" t="s">
        <v>95</v>
      </c>
      <c r="B620" s="2" t="s">
        <v>96</v>
      </c>
      <c r="C620" s="2" t="s">
        <v>1581</v>
      </c>
      <c r="D620" s="2" t="n">
        <v>2024</v>
      </c>
      <c r="E620" s="2" t="n">
        <v>11</v>
      </c>
      <c r="F620" s="2" t="n">
        <v>7</v>
      </c>
      <c r="G620" s="2" t="s">
        <v>142</v>
      </c>
      <c r="H620" s="3" t="s">
        <v>143</v>
      </c>
      <c r="I620" s="10" t="n">
        <v>182</v>
      </c>
      <c r="J620" s="11" t="n">
        <f aca="false">I620/1000</f>
        <v>0.182</v>
      </c>
      <c r="K620" s="10" t="n">
        <v>1</v>
      </c>
      <c r="L620" s="12" t="n">
        <f aca="false">K620/1000</f>
        <v>0.001</v>
      </c>
      <c r="M620" s="13" t="n">
        <f aca="false">IF(R620=0,0,I620/R620)</f>
        <v>2.5323077950556E-005</v>
      </c>
      <c r="N620" s="10" t="n">
        <v>453667</v>
      </c>
      <c r="O620" s="11" t="n">
        <f aca="false">N620/1000</f>
        <v>453.667</v>
      </c>
      <c r="P620" s="10" t="n">
        <v>3585</v>
      </c>
      <c r="Q620" s="12" t="n">
        <f aca="false">P620/1000</f>
        <v>3.585</v>
      </c>
      <c r="R620" s="10" t="n">
        <v>7187120</v>
      </c>
      <c r="S620" s="10" t="n">
        <v>12993</v>
      </c>
    </row>
    <row r="621" customFormat="false" ht="15" hidden="false" customHeight="false" outlineLevel="0" collapsed="false">
      <c r="A621" s="3" t="s">
        <v>95</v>
      </c>
      <c r="B621" s="2" t="s">
        <v>96</v>
      </c>
      <c r="C621" s="2" t="s">
        <v>1581</v>
      </c>
      <c r="D621" s="2" t="n">
        <v>2024</v>
      </c>
      <c r="E621" s="2" t="n">
        <v>11</v>
      </c>
      <c r="F621" s="2" t="n">
        <v>8</v>
      </c>
      <c r="G621" s="2" t="s">
        <v>117</v>
      </c>
      <c r="H621" s="3" t="s">
        <v>118</v>
      </c>
      <c r="I621" s="10" t="n">
        <v>0</v>
      </c>
      <c r="J621" s="11" t="n">
        <f aca="false">I621/1000</f>
        <v>0</v>
      </c>
      <c r="K621" s="10" t="n">
        <v>0</v>
      </c>
      <c r="L621" s="12" t="n">
        <f aca="false">K621/1000</f>
        <v>0</v>
      </c>
      <c r="M621" s="13" t="n">
        <f aca="false">IF(R621=0,0,I621/R621)</f>
        <v>0</v>
      </c>
      <c r="N621" s="10" t="n">
        <v>108544</v>
      </c>
      <c r="O621" s="11" t="n">
        <f aca="false">N621/1000</f>
        <v>108.544</v>
      </c>
      <c r="P621" s="10" t="n">
        <v>188</v>
      </c>
      <c r="Q621" s="12" t="n">
        <f aca="false">P621/1000</f>
        <v>0.188</v>
      </c>
      <c r="R621" s="10" t="n">
        <v>7187120</v>
      </c>
      <c r="S621" s="10" t="n">
        <v>12993</v>
      </c>
    </row>
    <row r="622" customFormat="false" ht="15" hidden="false" customHeight="false" outlineLevel="0" collapsed="false">
      <c r="A622" s="3" t="s">
        <v>95</v>
      </c>
      <c r="B622" s="2" t="s">
        <v>96</v>
      </c>
      <c r="C622" s="2" t="s">
        <v>1581</v>
      </c>
      <c r="D622" s="2" t="n">
        <v>2024</v>
      </c>
      <c r="E622" s="2" t="n">
        <v>11</v>
      </c>
      <c r="F622" s="2" t="n">
        <v>9</v>
      </c>
      <c r="G622" s="2" t="s">
        <v>192</v>
      </c>
      <c r="H622" s="3" t="s">
        <v>193</v>
      </c>
      <c r="I622" s="10" t="n">
        <v>0</v>
      </c>
      <c r="J622" s="11" t="n">
        <f aca="false">I622/1000</f>
        <v>0</v>
      </c>
      <c r="K622" s="10" t="n">
        <v>0</v>
      </c>
      <c r="L622" s="12" t="n">
        <f aca="false">K622/1000</f>
        <v>0</v>
      </c>
      <c r="M622" s="13" t="n">
        <f aca="false">IF(R622=0,0,I622/R622)</f>
        <v>0</v>
      </c>
      <c r="N622" s="10" t="n">
        <v>494765</v>
      </c>
      <c r="O622" s="11" t="n">
        <f aca="false">N622/1000</f>
        <v>494.765</v>
      </c>
      <c r="P622" s="10" t="n">
        <v>2239</v>
      </c>
      <c r="Q622" s="12" t="n">
        <f aca="false">P622/1000</f>
        <v>2.239</v>
      </c>
      <c r="R622" s="10" t="n">
        <v>7187120</v>
      </c>
      <c r="S622" s="10" t="n">
        <v>12993</v>
      </c>
    </row>
    <row r="623" customFormat="false" ht="15" hidden="false" customHeight="false" outlineLevel="0" collapsed="false">
      <c r="A623" s="3" t="s">
        <v>95</v>
      </c>
      <c r="B623" s="2" t="s">
        <v>96</v>
      </c>
      <c r="C623" s="2" t="s">
        <v>1581</v>
      </c>
      <c r="D623" s="2" t="n">
        <v>2024</v>
      </c>
      <c r="E623" s="2" t="n">
        <v>11</v>
      </c>
      <c r="F623" s="2" t="n">
        <v>10</v>
      </c>
      <c r="G623" s="2" t="s">
        <v>122</v>
      </c>
      <c r="H623" s="3" t="s">
        <v>123</v>
      </c>
      <c r="I623" s="10" t="n">
        <v>0</v>
      </c>
      <c r="J623" s="11" t="n">
        <f aca="false">I623/1000</f>
        <v>0</v>
      </c>
      <c r="K623" s="10" t="n">
        <v>0</v>
      </c>
      <c r="L623" s="12" t="n">
        <f aca="false">K623/1000</f>
        <v>0</v>
      </c>
      <c r="M623" s="13" t="n">
        <f aca="false">IF(R623=0,0,I623/R623)</f>
        <v>0</v>
      </c>
      <c r="N623" s="10" t="n">
        <v>1500</v>
      </c>
      <c r="O623" s="11" t="n">
        <f aca="false">N623/1000</f>
        <v>1.5</v>
      </c>
      <c r="P623" s="10" t="n">
        <v>0</v>
      </c>
      <c r="Q623" s="12" t="n">
        <f aca="false">P623/1000</f>
        <v>0</v>
      </c>
      <c r="R623" s="10" t="n">
        <v>7187120</v>
      </c>
      <c r="S623" s="10" t="n">
        <v>12993</v>
      </c>
    </row>
    <row r="624" customFormat="false" ht="15" hidden="false" customHeight="false" outlineLevel="0" collapsed="false">
      <c r="A624" s="3" t="s">
        <v>95</v>
      </c>
      <c r="B624" s="2" t="s">
        <v>96</v>
      </c>
      <c r="C624" s="2" t="s">
        <v>1581</v>
      </c>
      <c r="D624" s="2" t="n">
        <v>2024</v>
      </c>
      <c r="E624" s="2" t="n">
        <v>11</v>
      </c>
      <c r="F624" s="2" t="n">
        <v>11</v>
      </c>
      <c r="G624" s="2" t="s">
        <v>147</v>
      </c>
      <c r="H624" s="3" t="s">
        <v>148</v>
      </c>
      <c r="I624" s="10" t="n">
        <v>0</v>
      </c>
      <c r="J624" s="11" t="n">
        <f aca="false">I624/1000</f>
        <v>0</v>
      </c>
      <c r="K624" s="10" t="n">
        <v>0</v>
      </c>
      <c r="L624" s="12" t="n">
        <f aca="false">K624/1000</f>
        <v>0</v>
      </c>
      <c r="M624" s="13" t="n">
        <f aca="false">IF(R624=0,0,I624/R624)</f>
        <v>0</v>
      </c>
      <c r="N624" s="10" t="n">
        <v>257190</v>
      </c>
      <c r="O624" s="11" t="n">
        <f aca="false">N624/1000</f>
        <v>257.19</v>
      </c>
      <c r="P624" s="10" t="n">
        <v>352</v>
      </c>
      <c r="Q624" s="12" t="n">
        <f aca="false">P624/1000</f>
        <v>0.352</v>
      </c>
      <c r="R624" s="10" t="n">
        <v>7187120</v>
      </c>
      <c r="S624" s="10" t="n">
        <v>12993</v>
      </c>
    </row>
    <row r="625" customFormat="false" ht="15" hidden="false" customHeight="false" outlineLevel="0" collapsed="false">
      <c r="A625" s="3" t="s">
        <v>95</v>
      </c>
      <c r="B625" s="2" t="s">
        <v>96</v>
      </c>
      <c r="C625" s="2" t="s">
        <v>1582</v>
      </c>
      <c r="D625" s="2" t="n">
        <v>2024</v>
      </c>
      <c r="E625" s="2" t="n">
        <v>12</v>
      </c>
      <c r="F625" s="2" t="n">
        <v>1</v>
      </c>
      <c r="G625" s="2" t="s">
        <v>107</v>
      </c>
      <c r="H625" s="3" t="s">
        <v>108</v>
      </c>
      <c r="I625" s="10" t="n">
        <v>6068750</v>
      </c>
      <c r="J625" s="11" t="n">
        <f aca="false">I625/1000</f>
        <v>6068.75</v>
      </c>
      <c r="K625" s="10" t="n">
        <v>17430</v>
      </c>
      <c r="L625" s="12" t="n">
        <f aca="false">K625/1000</f>
        <v>17.43</v>
      </c>
      <c r="M625" s="13" t="n">
        <f aca="false">IF(R625=0,0,I625/R625)</f>
        <v>0.476653613982792</v>
      </c>
      <c r="N625" s="10" t="n">
        <v>833223</v>
      </c>
      <c r="O625" s="11" t="n">
        <f aca="false">N625/1000</f>
        <v>833.223</v>
      </c>
      <c r="P625" s="10" t="n">
        <v>19253</v>
      </c>
      <c r="Q625" s="12" t="n">
        <f aca="false">P625/1000</f>
        <v>19.253</v>
      </c>
      <c r="R625" s="10" t="n">
        <v>12731992</v>
      </c>
      <c r="S625" s="10" t="n">
        <v>31825</v>
      </c>
    </row>
    <row r="626" customFormat="false" ht="15" hidden="false" customHeight="false" outlineLevel="0" collapsed="false">
      <c r="A626" s="3" t="s">
        <v>95</v>
      </c>
      <c r="B626" s="2" t="s">
        <v>96</v>
      </c>
      <c r="C626" s="2" t="s">
        <v>1582</v>
      </c>
      <c r="D626" s="2" t="n">
        <v>2024</v>
      </c>
      <c r="E626" s="2" t="n">
        <v>12</v>
      </c>
      <c r="F626" s="2" t="n">
        <v>2</v>
      </c>
      <c r="G626" s="2" t="s">
        <v>102</v>
      </c>
      <c r="H626" s="3" t="s">
        <v>103</v>
      </c>
      <c r="I626" s="10" t="n">
        <v>3689232</v>
      </c>
      <c r="J626" s="11" t="n">
        <f aca="false">I626/1000</f>
        <v>3689.232</v>
      </c>
      <c r="K626" s="10" t="n">
        <v>10552</v>
      </c>
      <c r="L626" s="12" t="n">
        <f aca="false">K626/1000</f>
        <v>10.552</v>
      </c>
      <c r="M626" s="13" t="n">
        <f aca="false">IF(R626=0,0,I626/R626)</f>
        <v>0.28976078527225</v>
      </c>
      <c r="N626" s="10" t="n">
        <v>152520</v>
      </c>
      <c r="O626" s="11" t="n">
        <f aca="false">N626/1000</f>
        <v>152.52</v>
      </c>
      <c r="P626" s="10" t="n">
        <v>8057</v>
      </c>
      <c r="Q626" s="12" t="n">
        <f aca="false">P626/1000</f>
        <v>8.057</v>
      </c>
      <c r="R626" s="10" t="n">
        <v>12731992</v>
      </c>
      <c r="S626" s="10" t="n">
        <v>31825</v>
      </c>
    </row>
    <row r="627" customFormat="false" ht="15" hidden="false" customHeight="false" outlineLevel="0" collapsed="false">
      <c r="A627" s="3" t="s">
        <v>95</v>
      </c>
      <c r="B627" s="2" t="s">
        <v>96</v>
      </c>
      <c r="C627" s="2" t="s">
        <v>1582</v>
      </c>
      <c r="D627" s="2" t="n">
        <v>2024</v>
      </c>
      <c r="E627" s="2" t="n">
        <v>12</v>
      </c>
      <c r="F627" s="2" t="n">
        <v>3</v>
      </c>
      <c r="G627" s="2" t="s">
        <v>97</v>
      </c>
      <c r="H627" s="3" t="s">
        <v>98</v>
      </c>
      <c r="I627" s="10" t="n">
        <v>2958526</v>
      </c>
      <c r="J627" s="11" t="n">
        <f aca="false">I627/1000</f>
        <v>2958.526</v>
      </c>
      <c r="K627" s="10" t="n">
        <v>3744</v>
      </c>
      <c r="L627" s="12" t="n">
        <f aca="false">K627/1000</f>
        <v>3.744</v>
      </c>
      <c r="M627" s="13" t="n">
        <f aca="false">IF(R627=0,0,I627/R627)</f>
        <v>0.232369451693027</v>
      </c>
      <c r="N627" s="10" t="n">
        <v>1008478</v>
      </c>
      <c r="O627" s="11" t="n">
        <f aca="false">N627/1000</f>
        <v>1008.478</v>
      </c>
      <c r="P627" s="10" t="n">
        <v>3804</v>
      </c>
      <c r="Q627" s="12" t="n">
        <f aca="false">P627/1000</f>
        <v>3.804</v>
      </c>
      <c r="R627" s="10" t="n">
        <v>12731992</v>
      </c>
      <c r="S627" s="10" t="n">
        <v>31825</v>
      </c>
    </row>
    <row r="628" customFormat="false" ht="15" hidden="false" customHeight="false" outlineLevel="0" collapsed="false">
      <c r="A628" s="3" t="s">
        <v>95</v>
      </c>
      <c r="B628" s="2" t="s">
        <v>96</v>
      </c>
      <c r="C628" s="2" t="s">
        <v>1582</v>
      </c>
      <c r="D628" s="2" t="n">
        <v>2024</v>
      </c>
      <c r="E628" s="2" t="n">
        <v>12</v>
      </c>
      <c r="F628" s="2" t="n">
        <v>4</v>
      </c>
      <c r="G628" s="2" t="s">
        <v>192</v>
      </c>
      <c r="H628" s="3" t="s">
        <v>193</v>
      </c>
      <c r="I628" s="10" t="n">
        <v>9750</v>
      </c>
      <c r="J628" s="11" t="n">
        <f aca="false">I628/1000</f>
        <v>9.75</v>
      </c>
      <c r="K628" s="10" t="n">
        <v>15</v>
      </c>
      <c r="L628" s="12" t="n">
        <f aca="false">K628/1000</f>
        <v>0.015</v>
      </c>
      <c r="M628" s="13" t="n">
        <f aca="false">IF(R628=0,0,I628/R628)</f>
        <v>0.000765787474575856</v>
      </c>
      <c r="N628" s="10" t="n">
        <v>3108226</v>
      </c>
      <c r="O628" s="11" t="n">
        <f aca="false">N628/1000</f>
        <v>3108.226</v>
      </c>
      <c r="P628" s="10" t="n">
        <v>10126</v>
      </c>
      <c r="Q628" s="12" t="n">
        <f aca="false">P628/1000</f>
        <v>10.126</v>
      </c>
      <c r="R628" s="10" t="n">
        <v>12731992</v>
      </c>
      <c r="S628" s="10" t="n">
        <v>31825</v>
      </c>
    </row>
    <row r="629" customFormat="false" ht="15" hidden="false" customHeight="false" outlineLevel="0" collapsed="false">
      <c r="A629" s="3" t="s">
        <v>95</v>
      </c>
      <c r="B629" s="2" t="s">
        <v>96</v>
      </c>
      <c r="C629" s="2" t="s">
        <v>1582</v>
      </c>
      <c r="D629" s="2" t="n">
        <v>2024</v>
      </c>
      <c r="E629" s="2" t="n">
        <v>12</v>
      </c>
      <c r="F629" s="2" t="n">
        <v>5</v>
      </c>
      <c r="G629" s="2" t="s">
        <v>112</v>
      </c>
      <c r="H629" s="3" t="s">
        <v>113</v>
      </c>
      <c r="I629" s="10" t="n">
        <v>4511</v>
      </c>
      <c r="J629" s="11" t="n">
        <f aca="false">I629/1000</f>
        <v>4.511</v>
      </c>
      <c r="K629" s="10" t="n">
        <v>2</v>
      </c>
      <c r="L629" s="12" t="n">
        <f aca="false">K629/1000</f>
        <v>0.002</v>
      </c>
      <c r="M629" s="13" t="n">
        <f aca="false">IF(R629=0,0,I629/R629)</f>
        <v>0.000354304338237096</v>
      </c>
      <c r="N629" s="10" t="n">
        <v>0</v>
      </c>
      <c r="O629" s="11" t="n">
        <f aca="false">N629/1000</f>
        <v>0</v>
      </c>
      <c r="P629" s="10" t="n">
        <v>0</v>
      </c>
      <c r="Q629" s="12" t="n">
        <f aca="false">P629/1000</f>
        <v>0</v>
      </c>
      <c r="R629" s="10" t="n">
        <v>12731992</v>
      </c>
      <c r="S629" s="10" t="n">
        <v>31825</v>
      </c>
    </row>
    <row r="630" customFormat="false" ht="15" hidden="false" customHeight="false" outlineLevel="0" collapsed="false">
      <c r="A630" s="3" t="s">
        <v>95</v>
      </c>
      <c r="B630" s="2" t="s">
        <v>96</v>
      </c>
      <c r="C630" s="2" t="s">
        <v>1582</v>
      </c>
      <c r="D630" s="2" t="n">
        <v>2024</v>
      </c>
      <c r="E630" s="2" t="n">
        <v>12</v>
      </c>
      <c r="F630" s="2" t="n">
        <v>6</v>
      </c>
      <c r="G630" s="2" t="s">
        <v>147</v>
      </c>
      <c r="H630" s="3" t="s">
        <v>148</v>
      </c>
      <c r="I630" s="10" t="n">
        <v>623</v>
      </c>
      <c r="J630" s="11" t="n">
        <f aca="false">I630/1000</f>
        <v>0.623</v>
      </c>
      <c r="K630" s="10" t="n">
        <v>0</v>
      </c>
      <c r="L630" s="12" t="n">
        <f aca="false">K630/1000</f>
        <v>0</v>
      </c>
      <c r="M630" s="13" t="n">
        <f aca="false">IF(R630=0,0,I630/R630)</f>
        <v>4.89318560677701E-005</v>
      </c>
      <c r="N630" s="10" t="n">
        <v>20754</v>
      </c>
      <c r="O630" s="11" t="n">
        <f aca="false">N630/1000</f>
        <v>20.754</v>
      </c>
      <c r="P630" s="10" t="n">
        <v>47</v>
      </c>
      <c r="Q630" s="12" t="n">
        <f aca="false">P630/1000</f>
        <v>0.047</v>
      </c>
      <c r="R630" s="10" t="n">
        <v>12731992</v>
      </c>
      <c r="S630" s="10" t="n">
        <v>31825</v>
      </c>
    </row>
    <row r="631" customFormat="false" ht="15" hidden="false" customHeight="false" outlineLevel="0" collapsed="false">
      <c r="A631" s="3" t="s">
        <v>95</v>
      </c>
      <c r="B631" s="2" t="s">
        <v>96</v>
      </c>
      <c r="C631" s="2" t="s">
        <v>1582</v>
      </c>
      <c r="D631" s="2" t="n">
        <v>2024</v>
      </c>
      <c r="E631" s="2" t="n">
        <v>12</v>
      </c>
      <c r="F631" s="2" t="n">
        <v>7</v>
      </c>
      <c r="G631" s="2" t="s">
        <v>132</v>
      </c>
      <c r="H631" s="3" t="s">
        <v>133</v>
      </c>
      <c r="I631" s="10" t="n">
        <v>600</v>
      </c>
      <c r="J631" s="11" t="n">
        <f aca="false">I631/1000</f>
        <v>0.6</v>
      </c>
      <c r="K631" s="10" t="n">
        <v>82</v>
      </c>
      <c r="L631" s="12" t="n">
        <f aca="false">K631/1000</f>
        <v>0.082</v>
      </c>
      <c r="M631" s="13" t="n">
        <f aca="false">IF(R631=0,0,I631/R631)</f>
        <v>4.71253830508219E-005</v>
      </c>
      <c r="N631" s="10" t="n">
        <v>132</v>
      </c>
      <c r="O631" s="11" t="n">
        <f aca="false">N631/1000</f>
        <v>0.132</v>
      </c>
      <c r="P631" s="10" t="n">
        <v>1</v>
      </c>
      <c r="Q631" s="12" t="n">
        <f aca="false">P631/1000</f>
        <v>0.001</v>
      </c>
      <c r="R631" s="10" t="n">
        <v>12731992</v>
      </c>
      <c r="S631" s="10" t="n">
        <v>31825</v>
      </c>
    </row>
    <row r="632" customFormat="false" ht="15" hidden="false" customHeight="false" outlineLevel="0" collapsed="false">
      <c r="A632" s="3" t="s">
        <v>95</v>
      </c>
      <c r="B632" s="2" t="s">
        <v>96</v>
      </c>
      <c r="C632" s="2" t="s">
        <v>1582</v>
      </c>
      <c r="D632" s="2" t="n">
        <v>2024</v>
      </c>
      <c r="E632" s="2" t="n">
        <v>12</v>
      </c>
      <c r="F632" s="2" t="n">
        <v>8</v>
      </c>
      <c r="G632" s="2" t="s">
        <v>142</v>
      </c>
      <c r="H632" s="3" t="s">
        <v>143</v>
      </c>
      <c r="I632" s="10" t="n">
        <v>0</v>
      </c>
      <c r="J632" s="11" t="n">
        <f aca="false">I632/1000</f>
        <v>0</v>
      </c>
      <c r="K632" s="10" t="n">
        <v>0</v>
      </c>
      <c r="L632" s="12" t="n">
        <f aca="false">K632/1000</f>
        <v>0</v>
      </c>
      <c r="M632" s="13" t="n">
        <f aca="false">IF(R632=0,0,I632/R632)</f>
        <v>0</v>
      </c>
      <c r="N632" s="10" t="n">
        <v>87873</v>
      </c>
      <c r="O632" s="11" t="n">
        <f aca="false">N632/1000</f>
        <v>87.873</v>
      </c>
      <c r="P632" s="10" t="n">
        <v>592</v>
      </c>
      <c r="Q632" s="12" t="n">
        <f aca="false">P632/1000</f>
        <v>0.592</v>
      </c>
      <c r="R632" s="10" t="n">
        <v>12731992</v>
      </c>
      <c r="S632" s="10" t="n">
        <v>31825</v>
      </c>
    </row>
    <row r="633" customFormat="false" ht="15" hidden="false" customHeight="false" outlineLevel="0" collapsed="false">
      <c r="A633" s="3" t="s">
        <v>95</v>
      </c>
      <c r="B633" s="2" t="s">
        <v>96</v>
      </c>
      <c r="C633" s="2" t="s">
        <v>1582</v>
      </c>
      <c r="D633" s="2" t="n">
        <v>2024</v>
      </c>
      <c r="E633" s="2" t="n">
        <v>12</v>
      </c>
      <c r="F633" s="2" t="n">
        <v>9</v>
      </c>
      <c r="G633" s="2" t="s">
        <v>197</v>
      </c>
      <c r="H633" s="3" t="s">
        <v>198</v>
      </c>
      <c r="I633" s="10" t="n">
        <v>0</v>
      </c>
      <c r="J633" s="11" t="n">
        <f aca="false">I633/1000</f>
        <v>0</v>
      </c>
      <c r="K633" s="10" t="n">
        <v>0</v>
      </c>
      <c r="L633" s="12" t="n">
        <f aca="false">K633/1000</f>
        <v>0</v>
      </c>
      <c r="M633" s="13" t="n">
        <f aca="false">IF(R633=0,0,I633/R633)</f>
        <v>0</v>
      </c>
      <c r="N633" s="10" t="n">
        <v>106322</v>
      </c>
      <c r="O633" s="11" t="n">
        <f aca="false">N633/1000</f>
        <v>106.322</v>
      </c>
      <c r="P633" s="10" t="n">
        <v>411</v>
      </c>
      <c r="Q633" s="12" t="n">
        <f aca="false">P633/1000</f>
        <v>0.411</v>
      </c>
      <c r="R633" s="10" t="n">
        <v>12731992</v>
      </c>
      <c r="S633" s="10" t="n">
        <v>31825</v>
      </c>
    </row>
    <row r="634" customFormat="false" ht="15" hidden="false" customHeight="false" outlineLevel="0" collapsed="false">
      <c r="A634" s="3" t="s">
        <v>95</v>
      </c>
      <c r="B634" s="2" t="s">
        <v>96</v>
      </c>
      <c r="C634" s="2" t="s">
        <v>1583</v>
      </c>
      <c r="D634" s="2" t="n">
        <v>2025</v>
      </c>
      <c r="E634" s="2" t="n">
        <v>1</v>
      </c>
      <c r="F634" s="2" t="n">
        <v>1</v>
      </c>
      <c r="G634" s="2" t="s">
        <v>97</v>
      </c>
      <c r="H634" s="3" t="s">
        <v>98</v>
      </c>
      <c r="I634" s="10" t="n">
        <v>5466103</v>
      </c>
      <c r="J634" s="11" t="n">
        <f aca="false">I634/1000</f>
        <v>5466.103</v>
      </c>
      <c r="K634" s="10" t="n">
        <v>6839</v>
      </c>
      <c r="L634" s="12" t="n">
        <f aca="false">K634/1000</f>
        <v>6.839</v>
      </c>
      <c r="M634" s="13" t="n">
        <f aca="false">IF(R634=0,0,I634/R634)</f>
        <v>0.496882904832172</v>
      </c>
      <c r="N634" s="10" t="n">
        <v>907367</v>
      </c>
      <c r="O634" s="11" t="n">
        <f aca="false">N634/1000</f>
        <v>907.367</v>
      </c>
      <c r="P634" s="10" t="n">
        <v>4319</v>
      </c>
      <c r="Q634" s="12" t="n">
        <f aca="false">P634/1000</f>
        <v>4.319</v>
      </c>
      <c r="R634" s="10" t="n">
        <v>11000787</v>
      </c>
      <c r="S634" s="10" t="n">
        <v>22076</v>
      </c>
    </row>
    <row r="635" customFormat="false" ht="15" hidden="false" customHeight="false" outlineLevel="0" collapsed="false">
      <c r="A635" s="3" t="s">
        <v>95</v>
      </c>
      <c r="B635" s="2" t="s">
        <v>96</v>
      </c>
      <c r="C635" s="2" t="s">
        <v>1583</v>
      </c>
      <c r="D635" s="2" t="n">
        <v>2025</v>
      </c>
      <c r="E635" s="2" t="n">
        <v>1</v>
      </c>
      <c r="F635" s="2" t="n">
        <v>2</v>
      </c>
      <c r="G635" s="2" t="s">
        <v>107</v>
      </c>
      <c r="H635" s="3" t="s">
        <v>108</v>
      </c>
      <c r="I635" s="10" t="n">
        <v>2812600</v>
      </c>
      <c r="J635" s="11" t="n">
        <f aca="false">I635/1000</f>
        <v>2812.6</v>
      </c>
      <c r="K635" s="10" t="n">
        <v>6588</v>
      </c>
      <c r="L635" s="12" t="n">
        <f aca="false">K635/1000</f>
        <v>6.588</v>
      </c>
      <c r="M635" s="13" t="n">
        <f aca="false">IF(R635=0,0,I635/R635)</f>
        <v>0.25567261687732</v>
      </c>
      <c r="N635" s="10" t="n">
        <v>713343</v>
      </c>
      <c r="O635" s="11" t="n">
        <f aca="false">N635/1000</f>
        <v>713.343</v>
      </c>
      <c r="P635" s="10" t="n">
        <v>709</v>
      </c>
      <c r="Q635" s="12" t="n">
        <f aca="false">P635/1000</f>
        <v>0.709</v>
      </c>
      <c r="R635" s="10" t="n">
        <v>11000787</v>
      </c>
      <c r="S635" s="10" t="n">
        <v>22076</v>
      </c>
    </row>
    <row r="636" customFormat="false" ht="15" hidden="false" customHeight="false" outlineLevel="0" collapsed="false">
      <c r="A636" s="3" t="s">
        <v>95</v>
      </c>
      <c r="B636" s="2" t="s">
        <v>96</v>
      </c>
      <c r="C636" s="2" t="s">
        <v>1583</v>
      </c>
      <c r="D636" s="2" t="n">
        <v>2025</v>
      </c>
      <c r="E636" s="2" t="n">
        <v>1</v>
      </c>
      <c r="F636" s="2" t="n">
        <v>3</v>
      </c>
      <c r="G636" s="2" t="s">
        <v>102</v>
      </c>
      <c r="H636" s="3" t="s">
        <v>103</v>
      </c>
      <c r="I636" s="10" t="n">
        <v>2672587</v>
      </c>
      <c r="J636" s="11" t="n">
        <f aca="false">I636/1000</f>
        <v>2672.587</v>
      </c>
      <c r="K636" s="10" t="n">
        <v>8481</v>
      </c>
      <c r="L636" s="12" t="n">
        <f aca="false">K636/1000</f>
        <v>8.481</v>
      </c>
      <c r="M636" s="13" t="n">
        <f aca="false">IF(R636=0,0,I636/R636)</f>
        <v>0.242945072929782</v>
      </c>
      <c r="N636" s="10" t="n">
        <v>63581</v>
      </c>
      <c r="O636" s="11" t="n">
        <f aca="false">N636/1000</f>
        <v>63.581</v>
      </c>
      <c r="P636" s="10" t="n">
        <v>3789</v>
      </c>
      <c r="Q636" s="12" t="n">
        <f aca="false">P636/1000</f>
        <v>3.789</v>
      </c>
      <c r="R636" s="10" t="n">
        <v>11000787</v>
      </c>
      <c r="S636" s="10" t="n">
        <v>22076</v>
      </c>
    </row>
    <row r="637" customFormat="false" ht="15" hidden="false" customHeight="false" outlineLevel="0" collapsed="false">
      <c r="A637" s="3" t="s">
        <v>95</v>
      </c>
      <c r="B637" s="2" t="s">
        <v>96</v>
      </c>
      <c r="C637" s="2" t="s">
        <v>1583</v>
      </c>
      <c r="D637" s="2" t="n">
        <v>2025</v>
      </c>
      <c r="E637" s="2" t="n">
        <v>1</v>
      </c>
      <c r="F637" s="2" t="n">
        <v>4</v>
      </c>
      <c r="G637" s="2" t="s">
        <v>117</v>
      </c>
      <c r="H637" s="3" t="s">
        <v>118</v>
      </c>
      <c r="I637" s="10" t="n">
        <v>36286</v>
      </c>
      <c r="J637" s="11" t="n">
        <f aca="false">I637/1000</f>
        <v>36.286</v>
      </c>
      <c r="K637" s="10" t="n">
        <v>151</v>
      </c>
      <c r="L637" s="12" t="n">
        <f aca="false">K637/1000</f>
        <v>0.151</v>
      </c>
      <c r="M637" s="13" t="n">
        <f aca="false">IF(R637=0,0,I637/R637)</f>
        <v>0.00329849128066928</v>
      </c>
      <c r="N637" s="10" t="n">
        <v>0</v>
      </c>
      <c r="O637" s="11" t="n">
        <f aca="false">N637/1000</f>
        <v>0</v>
      </c>
      <c r="P637" s="10" t="n">
        <v>0</v>
      </c>
      <c r="Q637" s="12" t="n">
        <f aca="false">P637/1000</f>
        <v>0</v>
      </c>
      <c r="R637" s="10" t="n">
        <v>11000787</v>
      </c>
      <c r="S637" s="10" t="n">
        <v>22076</v>
      </c>
    </row>
    <row r="638" customFormat="false" ht="15" hidden="false" customHeight="false" outlineLevel="0" collapsed="false">
      <c r="A638" s="3" t="s">
        <v>95</v>
      </c>
      <c r="B638" s="2" t="s">
        <v>96</v>
      </c>
      <c r="C638" s="2" t="s">
        <v>1583</v>
      </c>
      <c r="D638" s="2" t="n">
        <v>2025</v>
      </c>
      <c r="E638" s="2" t="n">
        <v>1</v>
      </c>
      <c r="F638" s="2" t="n">
        <v>5</v>
      </c>
      <c r="G638" s="2" t="s">
        <v>142</v>
      </c>
      <c r="H638" s="3" t="s">
        <v>143</v>
      </c>
      <c r="I638" s="10" t="n">
        <v>6458</v>
      </c>
      <c r="J638" s="11" t="n">
        <f aca="false">I638/1000</f>
        <v>6.458</v>
      </c>
      <c r="K638" s="10" t="n">
        <v>1</v>
      </c>
      <c r="L638" s="12" t="n">
        <f aca="false">K638/1000</f>
        <v>0.001</v>
      </c>
      <c r="M638" s="13" t="n">
        <f aca="false">IF(R638=0,0,I638/R638)</f>
        <v>0.000587048908409917</v>
      </c>
      <c r="N638" s="10" t="n">
        <v>0</v>
      </c>
      <c r="O638" s="11" t="n">
        <f aca="false">N638/1000</f>
        <v>0</v>
      </c>
      <c r="P638" s="10" t="n">
        <v>0</v>
      </c>
      <c r="Q638" s="12" t="n">
        <f aca="false">P638/1000</f>
        <v>0</v>
      </c>
      <c r="R638" s="10" t="n">
        <v>11000787</v>
      </c>
      <c r="S638" s="10" t="n">
        <v>22076</v>
      </c>
    </row>
    <row r="639" customFormat="false" ht="15" hidden="false" customHeight="false" outlineLevel="0" collapsed="false">
      <c r="A639" s="3" t="s">
        <v>95</v>
      </c>
      <c r="B639" s="2" t="s">
        <v>96</v>
      </c>
      <c r="C639" s="2" t="s">
        <v>1583</v>
      </c>
      <c r="D639" s="2" t="n">
        <v>2025</v>
      </c>
      <c r="E639" s="2" t="n">
        <v>1</v>
      </c>
      <c r="F639" s="2" t="n">
        <v>6</v>
      </c>
      <c r="G639" s="2" t="s">
        <v>112</v>
      </c>
      <c r="H639" s="3" t="s">
        <v>113</v>
      </c>
      <c r="I639" s="10" t="n">
        <v>5219</v>
      </c>
      <c r="J639" s="11" t="n">
        <f aca="false">I639/1000</f>
        <v>5.219</v>
      </c>
      <c r="K639" s="10" t="n">
        <v>2</v>
      </c>
      <c r="L639" s="12" t="n">
        <f aca="false">K639/1000</f>
        <v>0.002</v>
      </c>
      <c r="M639" s="13" t="n">
        <f aca="false">IF(R639=0,0,I639/R639)</f>
        <v>0.000474420602816871</v>
      </c>
      <c r="N639" s="10" t="n">
        <v>0</v>
      </c>
      <c r="O639" s="11" t="n">
        <f aca="false">N639/1000</f>
        <v>0</v>
      </c>
      <c r="P639" s="10" t="n">
        <v>0</v>
      </c>
      <c r="Q639" s="12" t="n">
        <f aca="false">P639/1000</f>
        <v>0</v>
      </c>
      <c r="R639" s="10" t="n">
        <v>11000787</v>
      </c>
      <c r="S639" s="10" t="n">
        <v>22076</v>
      </c>
    </row>
    <row r="640" customFormat="false" ht="15" hidden="false" customHeight="false" outlineLevel="0" collapsed="false">
      <c r="A640" s="3" t="s">
        <v>95</v>
      </c>
      <c r="B640" s="2" t="s">
        <v>96</v>
      </c>
      <c r="C640" s="2" t="s">
        <v>1583</v>
      </c>
      <c r="D640" s="2" t="n">
        <v>2025</v>
      </c>
      <c r="E640" s="2" t="n">
        <v>1</v>
      </c>
      <c r="F640" s="2" t="n">
        <v>7</v>
      </c>
      <c r="G640" s="2" t="s">
        <v>157</v>
      </c>
      <c r="H640" s="3" t="s">
        <v>158</v>
      </c>
      <c r="I640" s="10" t="n">
        <v>1534</v>
      </c>
      <c r="J640" s="11" t="n">
        <f aca="false">I640/1000</f>
        <v>1.534</v>
      </c>
      <c r="K640" s="10" t="n">
        <v>14</v>
      </c>
      <c r="L640" s="12" t="n">
        <f aca="false">K640/1000</f>
        <v>0.014</v>
      </c>
      <c r="M640" s="13" t="n">
        <f aca="false">IF(R640=0,0,I640/R640)</f>
        <v>0.000139444568829485</v>
      </c>
      <c r="N640" s="10" t="n">
        <v>0</v>
      </c>
      <c r="O640" s="11" t="n">
        <f aca="false">N640/1000</f>
        <v>0</v>
      </c>
      <c r="P640" s="10" t="n">
        <v>0</v>
      </c>
      <c r="Q640" s="12" t="n">
        <f aca="false">P640/1000</f>
        <v>0</v>
      </c>
      <c r="R640" s="10" t="n">
        <v>11000787</v>
      </c>
      <c r="S640" s="10" t="n">
        <v>22076</v>
      </c>
    </row>
    <row r="641" customFormat="false" ht="15" hidden="false" customHeight="false" outlineLevel="0" collapsed="false">
      <c r="A641" s="3" t="s">
        <v>95</v>
      </c>
      <c r="B641" s="2" t="s">
        <v>96</v>
      </c>
      <c r="C641" s="2" t="s">
        <v>1583</v>
      </c>
      <c r="D641" s="2" t="n">
        <v>2025</v>
      </c>
      <c r="E641" s="2" t="n">
        <v>1</v>
      </c>
      <c r="F641" s="2" t="n">
        <v>8</v>
      </c>
      <c r="G641" s="2" t="s">
        <v>132</v>
      </c>
      <c r="H641" s="3" t="s">
        <v>133</v>
      </c>
      <c r="I641" s="10" t="n">
        <v>0</v>
      </c>
      <c r="J641" s="11" t="n">
        <f aca="false">I641/1000</f>
        <v>0</v>
      </c>
      <c r="K641" s="10" t="n">
        <v>0</v>
      </c>
      <c r="L641" s="12" t="n">
        <f aca="false">K641/1000</f>
        <v>0</v>
      </c>
      <c r="M641" s="13" t="n">
        <f aca="false">IF(R641=0,0,I641/R641)</f>
        <v>0</v>
      </c>
      <c r="N641" s="10" t="n">
        <v>33300</v>
      </c>
      <c r="O641" s="11" t="n">
        <f aca="false">N641/1000</f>
        <v>33.3</v>
      </c>
      <c r="P641" s="10" t="n">
        <v>56</v>
      </c>
      <c r="Q641" s="12" t="n">
        <f aca="false">P641/1000</f>
        <v>0.056</v>
      </c>
      <c r="R641" s="10" t="n">
        <v>11000787</v>
      </c>
      <c r="S641" s="10" t="n">
        <v>22076</v>
      </c>
    </row>
    <row r="642" customFormat="false" ht="15" hidden="false" customHeight="false" outlineLevel="0" collapsed="false">
      <c r="A642" s="3" t="s">
        <v>95</v>
      </c>
      <c r="B642" s="2" t="s">
        <v>96</v>
      </c>
      <c r="C642" s="2" t="s">
        <v>1583</v>
      </c>
      <c r="D642" s="2" t="n">
        <v>2025</v>
      </c>
      <c r="E642" s="2" t="n">
        <v>1</v>
      </c>
      <c r="F642" s="2" t="n">
        <v>9</v>
      </c>
      <c r="G642" s="2" t="s">
        <v>147</v>
      </c>
      <c r="H642" s="3" t="s">
        <v>148</v>
      </c>
      <c r="I642" s="10" t="n">
        <v>0</v>
      </c>
      <c r="J642" s="11" t="n">
        <f aca="false">I642/1000</f>
        <v>0</v>
      </c>
      <c r="K642" s="10" t="n">
        <v>0</v>
      </c>
      <c r="L642" s="12" t="n">
        <f aca="false">K642/1000</f>
        <v>0</v>
      </c>
      <c r="M642" s="13" t="n">
        <f aca="false">IF(R642=0,0,I642/R642)</f>
        <v>0</v>
      </c>
      <c r="N642" s="10" t="n">
        <v>229014</v>
      </c>
      <c r="O642" s="11" t="n">
        <f aca="false">N642/1000</f>
        <v>229.014</v>
      </c>
      <c r="P642" s="10" t="n">
        <v>409</v>
      </c>
      <c r="Q642" s="12" t="n">
        <f aca="false">P642/1000</f>
        <v>0.409</v>
      </c>
      <c r="R642" s="10" t="n">
        <v>11000787</v>
      </c>
      <c r="S642" s="10" t="n">
        <v>22076</v>
      </c>
    </row>
    <row r="643" customFormat="false" ht="15" hidden="false" customHeight="false" outlineLevel="0" collapsed="false">
      <c r="A643" s="3" t="s">
        <v>95</v>
      </c>
      <c r="B643" s="2" t="s">
        <v>96</v>
      </c>
      <c r="C643" s="2" t="s">
        <v>1584</v>
      </c>
      <c r="D643" s="2" t="n">
        <v>2025</v>
      </c>
      <c r="E643" s="2" t="n">
        <v>2</v>
      </c>
      <c r="F643" s="2" t="n">
        <v>1</v>
      </c>
      <c r="G643" s="2" t="s">
        <v>97</v>
      </c>
      <c r="H643" s="3" t="s">
        <v>98</v>
      </c>
      <c r="I643" s="10" t="n">
        <v>4681300</v>
      </c>
      <c r="J643" s="11" t="n">
        <f aca="false">I643/1000</f>
        <v>4681.3</v>
      </c>
      <c r="K643" s="10" t="n">
        <v>5898</v>
      </c>
      <c r="L643" s="12" t="n">
        <f aca="false">K643/1000</f>
        <v>5.898</v>
      </c>
      <c r="M643" s="13" t="n">
        <f aca="false">IF(R643=0,0,I643/R643)</f>
        <v>0.468363385474982</v>
      </c>
      <c r="N643" s="10" t="n">
        <v>1145524</v>
      </c>
      <c r="O643" s="11" t="n">
        <f aca="false">N643/1000</f>
        <v>1145.524</v>
      </c>
      <c r="P643" s="10" t="n">
        <v>7585</v>
      </c>
      <c r="Q643" s="12" t="n">
        <f aca="false">P643/1000</f>
        <v>7.585</v>
      </c>
      <c r="R643" s="10" t="n">
        <v>9995017</v>
      </c>
      <c r="S643" s="10" t="n">
        <v>22299</v>
      </c>
    </row>
    <row r="644" customFormat="false" ht="15" hidden="false" customHeight="false" outlineLevel="0" collapsed="false">
      <c r="A644" s="3" t="s">
        <v>95</v>
      </c>
      <c r="B644" s="2" t="s">
        <v>96</v>
      </c>
      <c r="C644" s="2" t="s">
        <v>1584</v>
      </c>
      <c r="D644" s="2" t="n">
        <v>2025</v>
      </c>
      <c r="E644" s="2" t="n">
        <v>2</v>
      </c>
      <c r="F644" s="2" t="n">
        <v>2</v>
      </c>
      <c r="G644" s="2" t="s">
        <v>102</v>
      </c>
      <c r="H644" s="3" t="s">
        <v>103</v>
      </c>
      <c r="I644" s="10" t="n">
        <v>3846937</v>
      </c>
      <c r="J644" s="11" t="n">
        <f aca="false">I644/1000</f>
        <v>3846.937</v>
      </c>
      <c r="K644" s="10" t="n">
        <v>11991</v>
      </c>
      <c r="L644" s="12" t="n">
        <f aca="false">K644/1000</f>
        <v>11.991</v>
      </c>
      <c r="M644" s="13" t="n">
        <f aca="false">IF(R644=0,0,I644/R644)</f>
        <v>0.384885488438889</v>
      </c>
      <c r="N644" s="10" t="n">
        <v>230660</v>
      </c>
      <c r="O644" s="11" t="n">
        <f aca="false">N644/1000</f>
        <v>230.66</v>
      </c>
      <c r="P644" s="10" t="n">
        <v>12347</v>
      </c>
      <c r="Q644" s="12" t="n">
        <f aca="false">P644/1000</f>
        <v>12.347</v>
      </c>
      <c r="R644" s="10" t="n">
        <v>9995017</v>
      </c>
      <c r="S644" s="10" t="n">
        <v>22299</v>
      </c>
    </row>
    <row r="645" customFormat="false" ht="15" hidden="false" customHeight="false" outlineLevel="0" collapsed="false">
      <c r="A645" s="3" t="s">
        <v>95</v>
      </c>
      <c r="B645" s="2" t="s">
        <v>96</v>
      </c>
      <c r="C645" s="2" t="s">
        <v>1584</v>
      </c>
      <c r="D645" s="2" t="n">
        <v>2025</v>
      </c>
      <c r="E645" s="2" t="n">
        <v>2</v>
      </c>
      <c r="F645" s="2" t="n">
        <v>3</v>
      </c>
      <c r="G645" s="2" t="s">
        <v>107</v>
      </c>
      <c r="H645" s="3" t="s">
        <v>108</v>
      </c>
      <c r="I645" s="10" t="n">
        <v>1171117</v>
      </c>
      <c r="J645" s="11" t="n">
        <f aca="false">I645/1000</f>
        <v>1171.117</v>
      </c>
      <c r="K645" s="10" t="n">
        <v>3059</v>
      </c>
      <c r="L645" s="12" t="n">
        <f aca="false">K645/1000</f>
        <v>3.059</v>
      </c>
      <c r="M645" s="13" t="n">
        <f aca="false">IF(R645=0,0,I645/R645)</f>
        <v>0.117170085853781</v>
      </c>
      <c r="N645" s="10" t="n">
        <v>188080</v>
      </c>
      <c r="O645" s="11" t="n">
        <f aca="false">N645/1000</f>
        <v>188.08</v>
      </c>
      <c r="P645" s="10" t="n">
        <v>390</v>
      </c>
      <c r="Q645" s="12" t="n">
        <f aca="false">P645/1000</f>
        <v>0.39</v>
      </c>
      <c r="R645" s="10" t="n">
        <v>9995017</v>
      </c>
      <c r="S645" s="10" t="n">
        <v>22299</v>
      </c>
    </row>
    <row r="646" customFormat="false" ht="15" hidden="false" customHeight="false" outlineLevel="0" collapsed="false">
      <c r="A646" s="3" t="s">
        <v>95</v>
      </c>
      <c r="B646" s="2" t="s">
        <v>96</v>
      </c>
      <c r="C646" s="2" t="s">
        <v>1584</v>
      </c>
      <c r="D646" s="2" t="n">
        <v>2025</v>
      </c>
      <c r="E646" s="2" t="n">
        <v>2</v>
      </c>
      <c r="F646" s="2" t="n">
        <v>4</v>
      </c>
      <c r="G646" s="2" t="s">
        <v>122</v>
      </c>
      <c r="H646" s="3" t="s">
        <v>123</v>
      </c>
      <c r="I646" s="10" t="n">
        <v>285885</v>
      </c>
      <c r="J646" s="11" t="n">
        <f aca="false">I646/1000</f>
        <v>285.885</v>
      </c>
      <c r="K646" s="10" t="n">
        <v>1319</v>
      </c>
      <c r="L646" s="12" t="n">
        <f aca="false">K646/1000</f>
        <v>1.319</v>
      </c>
      <c r="M646" s="13" t="n">
        <f aca="false">IF(R646=0,0,I646/R646)</f>
        <v>0.0286027527516962</v>
      </c>
      <c r="N646" s="10" t="n">
        <v>0</v>
      </c>
      <c r="O646" s="11" t="n">
        <f aca="false">N646/1000</f>
        <v>0</v>
      </c>
      <c r="P646" s="10" t="n">
        <v>0</v>
      </c>
      <c r="Q646" s="12" t="n">
        <f aca="false">P646/1000</f>
        <v>0</v>
      </c>
      <c r="R646" s="10" t="n">
        <v>9995017</v>
      </c>
      <c r="S646" s="10" t="n">
        <v>22299</v>
      </c>
    </row>
    <row r="647" customFormat="false" ht="15" hidden="false" customHeight="false" outlineLevel="0" collapsed="false">
      <c r="A647" s="3" t="s">
        <v>95</v>
      </c>
      <c r="B647" s="2" t="s">
        <v>96</v>
      </c>
      <c r="C647" s="2" t="s">
        <v>1584</v>
      </c>
      <c r="D647" s="2" t="n">
        <v>2025</v>
      </c>
      <c r="E647" s="2" t="n">
        <v>2</v>
      </c>
      <c r="F647" s="2" t="n">
        <v>5</v>
      </c>
      <c r="G647" s="2" t="s">
        <v>112</v>
      </c>
      <c r="H647" s="3" t="s">
        <v>113</v>
      </c>
      <c r="I647" s="10" t="n">
        <v>5250</v>
      </c>
      <c r="J647" s="11" t="n">
        <f aca="false">I647/1000</f>
        <v>5.25</v>
      </c>
      <c r="K647" s="10" t="n">
        <v>2</v>
      </c>
      <c r="L647" s="12" t="n">
        <f aca="false">K647/1000</f>
        <v>0.002</v>
      </c>
      <c r="M647" s="13" t="n">
        <f aca="false">IF(R647=0,0,I647/R647)</f>
        <v>0.000525261737924008</v>
      </c>
      <c r="N647" s="10" t="n">
        <v>0</v>
      </c>
      <c r="O647" s="11" t="n">
        <f aca="false">N647/1000</f>
        <v>0</v>
      </c>
      <c r="P647" s="10" t="n">
        <v>0</v>
      </c>
      <c r="Q647" s="12" t="n">
        <f aca="false">P647/1000</f>
        <v>0</v>
      </c>
      <c r="R647" s="10" t="n">
        <v>9995017</v>
      </c>
      <c r="S647" s="10" t="n">
        <v>22299</v>
      </c>
    </row>
    <row r="648" customFormat="false" ht="15" hidden="false" customHeight="false" outlineLevel="0" collapsed="false">
      <c r="A648" s="3" t="s">
        <v>95</v>
      </c>
      <c r="B648" s="2" t="s">
        <v>96</v>
      </c>
      <c r="C648" s="2" t="s">
        <v>1584</v>
      </c>
      <c r="D648" s="2" t="n">
        <v>2025</v>
      </c>
      <c r="E648" s="2" t="n">
        <v>2</v>
      </c>
      <c r="F648" s="2" t="n">
        <v>6</v>
      </c>
      <c r="G648" s="2" t="s">
        <v>157</v>
      </c>
      <c r="H648" s="3" t="s">
        <v>158</v>
      </c>
      <c r="I648" s="10" t="n">
        <v>3173</v>
      </c>
      <c r="J648" s="11" t="n">
        <f aca="false">I648/1000</f>
        <v>3.173</v>
      </c>
      <c r="K648" s="10" t="n">
        <v>11</v>
      </c>
      <c r="L648" s="12" t="n">
        <f aca="false">K648/1000</f>
        <v>0.011</v>
      </c>
      <c r="M648" s="13" t="n">
        <f aca="false">IF(R648=0,0,I648/R648)</f>
        <v>0.000317458189415786</v>
      </c>
      <c r="N648" s="10" t="n">
        <v>0</v>
      </c>
      <c r="O648" s="11" t="n">
        <f aca="false">N648/1000</f>
        <v>0</v>
      </c>
      <c r="P648" s="10" t="n">
        <v>0</v>
      </c>
      <c r="Q648" s="12" t="n">
        <f aca="false">P648/1000</f>
        <v>0</v>
      </c>
      <c r="R648" s="10" t="n">
        <v>9995017</v>
      </c>
      <c r="S648" s="10" t="n">
        <v>22299</v>
      </c>
    </row>
    <row r="649" customFormat="false" ht="15" hidden="false" customHeight="false" outlineLevel="0" collapsed="false">
      <c r="A649" s="3" t="s">
        <v>95</v>
      </c>
      <c r="B649" s="2" t="s">
        <v>96</v>
      </c>
      <c r="C649" s="2" t="s">
        <v>1584</v>
      </c>
      <c r="D649" s="2" t="n">
        <v>2025</v>
      </c>
      <c r="E649" s="2" t="n">
        <v>2</v>
      </c>
      <c r="F649" s="2" t="n">
        <v>7</v>
      </c>
      <c r="G649" s="2" t="s">
        <v>142</v>
      </c>
      <c r="H649" s="3" t="s">
        <v>143</v>
      </c>
      <c r="I649" s="10" t="n">
        <v>732</v>
      </c>
      <c r="J649" s="11" t="n">
        <f aca="false">I649/1000</f>
        <v>0.732</v>
      </c>
      <c r="K649" s="10" t="n">
        <v>19</v>
      </c>
      <c r="L649" s="12" t="n">
        <f aca="false">K649/1000</f>
        <v>0.019</v>
      </c>
      <c r="M649" s="13" t="n">
        <f aca="false">IF(R649=0,0,I649/R649)</f>
        <v>7.32364937448331E-005</v>
      </c>
      <c r="N649" s="10" t="n">
        <v>428833</v>
      </c>
      <c r="O649" s="11" t="n">
        <f aca="false">N649/1000</f>
        <v>428.833</v>
      </c>
      <c r="P649" s="10" t="n">
        <v>2344</v>
      </c>
      <c r="Q649" s="12" t="n">
        <f aca="false">P649/1000</f>
        <v>2.344</v>
      </c>
      <c r="R649" s="10" t="n">
        <v>9995017</v>
      </c>
      <c r="S649" s="10" t="n">
        <v>22299</v>
      </c>
    </row>
    <row r="650" customFormat="false" ht="15" hidden="false" customHeight="false" outlineLevel="0" collapsed="false">
      <c r="A650" s="3" t="s">
        <v>95</v>
      </c>
      <c r="B650" s="2" t="s">
        <v>96</v>
      </c>
      <c r="C650" s="2" t="s">
        <v>1584</v>
      </c>
      <c r="D650" s="2" t="n">
        <v>2025</v>
      </c>
      <c r="E650" s="2" t="n">
        <v>2</v>
      </c>
      <c r="F650" s="2" t="n">
        <v>8</v>
      </c>
      <c r="G650" s="2" t="s">
        <v>147</v>
      </c>
      <c r="H650" s="3" t="s">
        <v>148</v>
      </c>
      <c r="I650" s="10" t="n">
        <v>623</v>
      </c>
      <c r="J650" s="11" t="n">
        <f aca="false">I650/1000</f>
        <v>0.623</v>
      </c>
      <c r="K650" s="10" t="n">
        <v>0</v>
      </c>
      <c r="L650" s="12" t="n">
        <f aca="false">K650/1000</f>
        <v>0</v>
      </c>
      <c r="M650" s="13" t="n">
        <f aca="false">IF(R650=0,0,I650/R650)</f>
        <v>6.23310595669822E-005</v>
      </c>
      <c r="N650" s="10" t="n">
        <v>226980</v>
      </c>
      <c r="O650" s="11" t="n">
        <f aca="false">N650/1000</f>
        <v>226.98</v>
      </c>
      <c r="P650" s="10" t="n">
        <v>510</v>
      </c>
      <c r="Q650" s="12" t="n">
        <f aca="false">P650/1000</f>
        <v>0.51</v>
      </c>
      <c r="R650" s="10" t="n">
        <v>9995017</v>
      </c>
      <c r="S650" s="10" t="n">
        <v>22299</v>
      </c>
    </row>
    <row r="651" customFormat="false" ht="15" hidden="false" customHeight="false" outlineLevel="0" collapsed="false">
      <c r="A651" s="3" t="s">
        <v>95</v>
      </c>
      <c r="B651" s="2" t="s">
        <v>96</v>
      </c>
      <c r="C651" s="2" t="s">
        <v>1584</v>
      </c>
      <c r="D651" s="2" t="n">
        <v>2025</v>
      </c>
      <c r="E651" s="2" t="n">
        <v>2</v>
      </c>
      <c r="F651" s="2" t="n">
        <v>9</v>
      </c>
      <c r="G651" s="2" t="s">
        <v>180</v>
      </c>
      <c r="H651" s="3" t="s">
        <v>181</v>
      </c>
      <c r="I651" s="10" t="n">
        <v>0</v>
      </c>
      <c r="J651" s="11" t="n">
        <f aca="false">I651/1000</f>
        <v>0</v>
      </c>
      <c r="K651" s="10" t="n">
        <v>0</v>
      </c>
      <c r="L651" s="12" t="n">
        <f aca="false">K651/1000</f>
        <v>0</v>
      </c>
      <c r="M651" s="13" t="n">
        <f aca="false">IF(R651=0,0,I651/R651)</f>
        <v>0</v>
      </c>
      <c r="N651" s="10" t="n">
        <v>17175</v>
      </c>
      <c r="O651" s="11" t="n">
        <f aca="false">N651/1000</f>
        <v>17.175</v>
      </c>
      <c r="P651" s="10" t="n">
        <v>53</v>
      </c>
      <c r="Q651" s="12" t="n">
        <f aca="false">P651/1000</f>
        <v>0.053</v>
      </c>
      <c r="R651" s="10" t="n">
        <v>9995017</v>
      </c>
      <c r="S651" s="10" t="n">
        <v>22299</v>
      </c>
    </row>
    <row r="652" customFormat="false" ht="15" hidden="false" customHeight="false" outlineLevel="0" collapsed="false">
      <c r="A652" s="3" t="s">
        <v>95</v>
      </c>
      <c r="B652" s="2" t="s">
        <v>96</v>
      </c>
      <c r="C652" s="2" t="s">
        <v>1584</v>
      </c>
      <c r="D652" s="2" t="n">
        <v>2025</v>
      </c>
      <c r="E652" s="2" t="n">
        <v>2</v>
      </c>
      <c r="F652" s="2" t="n">
        <v>10</v>
      </c>
      <c r="G652" s="2" t="s">
        <v>192</v>
      </c>
      <c r="H652" s="3" t="s">
        <v>193</v>
      </c>
      <c r="I652" s="10" t="n">
        <v>0</v>
      </c>
      <c r="J652" s="11" t="n">
        <f aca="false">I652/1000</f>
        <v>0</v>
      </c>
      <c r="K652" s="10" t="n">
        <v>0</v>
      </c>
      <c r="L652" s="12" t="n">
        <f aca="false">K652/1000</f>
        <v>0</v>
      </c>
      <c r="M652" s="13" t="n">
        <f aca="false">IF(R652=0,0,I652/R652)</f>
        <v>0</v>
      </c>
      <c r="N652" s="10" t="n">
        <v>848298</v>
      </c>
      <c r="O652" s="11" t="n">
        <f aca="false">N652/1000</f>
        <v>848.298</v>
      </c>
      <c r="P652" s="10" t="n">
        <v>2763</v>
      </c>
      <c r="Q652" s="12" t="n">
        <f aca="false">P652/1000</f>
        <v>2.763</v>
      </c>
      <c r="R652" s="10" t="n">
        <v>9995017</v>
      </c>
      <c r="S652" s="10" t="n">
        <v>22299</v>
      </c>
    </row>
    <row r="653" customFormat="false" ht="15" hidden="false" customHeight="false" outlineLevel="0" collapsed="false">
      <c r="A653" s="3" t="s">
        <v>95</v>
      </c>
      <c r="B653" s="2" t="s">
        <v>96</v>
      </c>
      <c r="C653" s="2" t="s">
        <v>1585</v>
      </c>
      <c r="D653" s="2" t="n">
        <v>2025</v>
      </c>
      <c r="E653" s="2" t="n">
        <v>3</v>
      </c>
      <c r="F653" s="2" t="n">
        <v>1</v>
      </c>
      <c r="G653" s="2" t="s">
        <v>102</v>
      </c>
      <c r="H653" s="3" t="s">
        <v>103</v>
      </c>
      <c r="I653" s="10" t="n">
        <v>4393358</v>
      </c>
      <c r="J653" s="11" t="n">
        <f aca="false">I653/1000</f>
        <v>4393.358</v>
      </c>
      <c r="K653" s="10" t="n">
        <v>12232</v>
      </c>
      <c r="L653" s="12" t="n">
        <f aca="false">K653/1000</f>
        <v>12.232</v>
      </c>
      <c r="M653" s="13" t="n">
        <f aca="false">IF(R653=0,0,I653/R653)</f>
        <v>0.335731122757536</v>
      </c>
      <c r="N653" s="10" t="n">
        <v>60217</v>
      </c>
      <c r="O653" s="11" t="n">
        <f aca="false">N653/1000</f>
        <v>60.217</v>
      </c>
      <c r="P653" s="10" t="n">
        <v>2581</v>
      </c>
      <c r="Q653" s="12" t="n">
        <f aca="false">P653/1000</f>
        <v>2.581</v>
      </c>
      <c r="R653" s="10" t="n">
        <v>13085942</v>
      </c>
      <c r="S653" s="10" t="n">
        <v>34914</v>
      </c>
    </row>
    <row r="654" customFormat="false" ht="15" hidden="false" customHeight="false" outlineLevel="0" collapsed="false">
      <c r="A654" s="3" t="s">
        <v>95</v>
      </c>
      <c r="B654" s="2" t="s">
        <v>96</v>
      </c>
      <c r="C654" s="2" t="s">
        <v>1585</v>
      </c>
      <c r="D654" s="2" t="n">
        <v>2025</v>
      </c>
      <c r="E654" s="2" t="n">
        <v>3</v>
      </c>
      <c r="F654" s="2" t="n">
        <v>2</v>
      </c>
      <c r="G654" s="2" t="s">
        <v>107</v>
      </c>
      <c r="H654" s="3" t="s">
        <v>108</v>
      </c>
      <c r="I654" s="10" t="n">
        <v>4281864</v>
      </c>
      <c r="J654" s="11" t="n">
        <f aca="false">I654/1000</f>
        <v>4281.864</v>
      </c>
      <c r="K654" s="10" t="n">
        <v>14616</v>
      </c>
      <c r="L654" s="12" t="n">
        <f aca="false">K654/1000</f>
        <v>14.616</v>
      </c>
      <c r="M654" s="13" t="n">
        <f aca="false">IF(R654=0,0,I654/R654)</f>
        <v>0.327210987179983</v>
      </c>
      <c r="N654" s="10" t="n">
        <v>115962</v>
      </c>
      <c r="O654" s="11" t="n">
        <f aca="false">N654/1000</f>
        <v>115.962</v>
      </c>
      <c r="P654" s="10" t="n">
        <v>379</v>
      </c>
      <c r="Q654" s="12" t="n">
        <f aca="false">P654/1000</f>
        <v>0.379</v>
      </c>
      <c r="R654" s="10" t="n">
        <v>13085942</v>
      </c>
      <c r="S654" s="10" t="n">
        <v>34914</v>
      </c>
    </row>
    <row r="655" customFormat="false" ht="15" hidden="false" customHeight="false" outlineLevel="0" collapsed="false">
      <c r="A655" s="3" t="s">
        <v>95</v>
      </c>
      <c r="B655" s="2" t="s">
        <v>96</v>
      </c>
      <c r="C655" s="2" t="s">
        <v>1585</v>
      </c>
      <c r="D655" s="2" t="n">
        <v>2025</v>
      </c>
      <c r="E655" s="2" t="n">
        <v>3</v>
      </c>
      <c r="F655" s="2" t="n">
        <v>3</v>
      </c>
      <c r="G655" s="2" t="s">
        <v>97</v>
      </c>
      <c r="H655" s="3" t="s">
        <v>98</v>
      </c>
      <c r="I655" s="10" t="n">
        <v>4244843</v>
      </c>
      <c r="J655" s="11" t="n">
        <f aca="false">I655/1000</f>
        <v>4244.843</v>
      </c>
      <c r="K655" s="10" t="n">
        <v>5083</v>
      </c>
      <c r="L655" s="12" t="n">
        <f aca="false">K655/1000</f>
        <v>5.083</v>
      </c>
      <c r="M655" s="13" t="n">
        <f aca="false">IF(R655=0,0,I655/R655)</f>
        <v>0.324381920690157</v>
      </c>
      <c r="N655" s="10" t="n">
        <v>685998</v>
      </c>
      <c r="O655" s="11" t="n">
        <f aca="false">N655/1000</f>
        <v>685.998</v>
      </c>
      <c r="P655" s="10" t="n">
        <v>4296</v>
      </c>
      <c r="Q655" s="12" t="n">
        <f aca="false">P655/1000</f>
        <v>4.296</v>
      </c>
      <c r="R655" s="10" t="n">
        <v>13085942</v>
      </c>
      <c r="S655" s="10" t="n">
        <v>34914</v>
      </c>
    </row>
    <row r="656" customFormat="false" ht="15" hidden="false" customHeight="false" outlineLevel="0" collapsed="false">
      <c r="A656" s="3" t="s">
        <v>95</v>
      </c>
      <c r="B656" s="2" t="s">
        <v>96</v>
      </c>
      <c r="C656" s="2" t="s">
        <v>1585</v>
      </c>
      <c r="D656" s="2" t="n">
        <v>2025</v>
      </c>
      <c r="E656" s="2" t="n">
        <v>3</v>
      </c>
      <c r="F656" s="2" t="n">
        <v>4</v>
      </c>
      <c r="G656" s="2" t="s">
        <v>147</v>
      </c>
      <c r="H656" s="3" t="s">
        <v>148</v>
      </c>
      <c r="I656" s="10" t="n">
        <v>160431</v>
      </c>
      <c r="J656" s="11" t="n">
        <f aca="false">I656/1000</f>
        <v>160.431</v>
      </c>
      <c r="K656" s="10" t="n">
        <v>2866</v>
      </c>
      <c r="L656" s="12" t="n">
        <f aca="false">K656/1000</f>
        <v>2.866</v>
      </c>
      <c r="M656" s="13" t="n">
        <f aca="false">IF(R656=0,0,I656/R656)</f>
        <v>0.0122597975751383</v>
      </c>
      <c r="N656" s="10" t="n">
        <v>76500</v>
      </c>
      <c r="O656" s="11" t="n">
        <f aca="false">N656/1000</f>
        <v>76.5</v>
      </c>
      <c r="P656" s="10" t="n">
        <v>188</v>
      </c>
      <c r="Q656" s="12" t="n">
        <f aca="false">P656/1000</f>
        <v>0.188</v>
      </c>
      <c r="R656" s="10" t="n">
        <v>13085942</v>
      </c>
      <c r="S656" s="10" t="n">
        <v>34914</v>
      </c>
    </row>
    <row r="657" customFormat="false" ht="15" hidden="false" customHeight="false" outlineLevel="0" collapsed="false">
      <c r="A657" s="3" t="s">
        <v>95</v>
      </c>
      <c r="B657" s="2" t="s">
        <v>96</v>
      </c>
      <c r="C657" s="2" t="s">
        <v>1585</v>
      </c>
      <c r="D657" s="2" t="n">
        <v>2025</v>
      </c>
      <c r="E657" s="2" t="n">
        <v>3</v>
      </c>
      <c r="F657" s="2" t="n">
        <v>5</v>
      </c>
      <c r="G657" s="2" t="s">
        <v>137</v>
      </c>
      <c r="H657" s="3" t="s">
        <v>138</v>
      </c>
      <c r="I657" s="10" t="n">
        <v>1905</v>
      </c>
      <c r="J657" s="11" t="n">
        <f aca="false">I657/1000</f>
        <v>1.905</v>
      </c>
      <c r="K657" s="10" t="n">
        <v>3</v>
      </c>
      <c r="L657" s="12" t="n">
        <f aca="false">K657/1000</f>
        <v>0.003</v>
      </c>
      <c r="M657" s="13" t="n">
        <f aca="false">IF(R657=0,0,I657/R657)</f>
        <v>0.000145576069342199</v>
      </c>
      <c r="N657" s="10" t="n">
        <v>96468</v>
      </c>
      <c r="O657" s="11" t="n">
        <f aca="false">N657/1000</f>
        <v>96.468</v>
      </c>
      <c r="P657" s="10" t="n">
        <v>356</v>
      </c>
      <c r="Q657" s="12" t="n">
        <f aca="false">P657/1000</f>
        <v>0.356</v>
      </c>
      <c r="R657" s="10" t="n">
        <v>13085942</v>
      </c>
      <c r="S657" s="10" t="n">
        <v>34914</v>
      </c>
    </row>
    <row r="658" customFormat="false" ht="15" hidden="false" customHeight="false" outlineLevel="0" collapsed="false">
      <c r="A658" s="3" t="s">
        <v>95</v>
      </c>
      <c r="B658" s="2" t="s">
        <v>96</v>
      </c>
      <c r="C658" s="2" t="s">
        <v>1585</v>
      </c>
      <c r="D658" s="2" t="n">
        <v>2025</v>
      </c>
      <c r="E658" s="2" t="n">
        <v>3</v>
      </c>
      <c r="F658" s="2" t="n">
        <v>6</v>
      </c>
      <c r="G658" s="2" t="s">
        <v>132</v>
      </c>
      <c r="H658" s="3" t="s">
        <v>133</v>
      </c>
      <c r="I658" s="10" t="n">
        <v>1800</v>
      </c>
      <c r="J658" s="11" t="n">
        <f aca="false">I658/1000</f>
        <v>1.8</v>
      </c>
      <c r="K658" s="10" t="n">
        <v>114</v>
      </c>
      <c r="L658" s="12" t="n">
        <f aca="false">K658/1000</f>
        <v>0.114</v>
      </c>
      <c r="M658" s="13" t="n">
        <f aca="false">IF(R658=0,0,I658/R658)</f>
        <v>0.00013755219150444</v>
      </c>
      <c r="N658" s="10" t="n">
        <v>17978</v>
      </c>
      <c r="O658" s="11" t="n">
        <f aca="false">N658/1000</f>
        <v>17.978</v>
      </c>
      <c r="P658" s="10" t="n">
        <v>47</v>
      </c>
      <c r="Q658" s="12" t="n">
        <f aca="false">P658/1000</f>
        <v>0.047</v>
      </c>
      <c r="R658" s="10" t="n">
        <v>13085942</v>
      </c>
      <c r="S658" s="10" t="n">
        <v>34914</v>
      </c>
    </row>
    <row r="659" customFormat="false" ht="15" hidden="false" customHeight="false" outlineLevel="0" collapsed="false">
      <c r="A659" s="3" t="s">
        <v>95</v>
      </c>
      <c r="B659" s="2" t="s">
        <v>96</v>
      </c>
      <c r="C659" s="2" t="s">
        <v>1585</v>
      </c>
      <c r="D659" s="2" t="n">
        <v>2025</v>
      </c>
      <c r="E659" s="2" t="n">
        <v>3</v>
      </c>
      <c r="F659" s="2" t="n">
        <v>7</v>
      </c>
      <c r="G659" s="2" t="s">
        <v>157</v>
      </c>
      <c r="H659" s="3" t="s">
        <v>158</v>
      </c>
      <c r="I659" s="10" t="n">
        <v>1554</v>
      </c>
      <c r="J659" s="11" t="n">
        <f aca="false">I659/1000</f>
        <v>1.554</v>
      </c>
      <c r="K659" s="10" t="n">
        <v>0</v>
      </c>
      <c r="L659" s="12" t="n">
        <f aca="false">K659/1000</f>
        <v>0</v>
      </c>
      <c r="M659" s="13" t="n">
        <f aca="false">IF(R659=0,0,I659/R659)</f>
        <v>0.000118753391998834</v>
      </c>
      <c r="N659" s="10" t="n">
        <v>0</v>
      </c>
      <c r="O659" s="11" t="n">
        <f aca="false">N659/1000</f>
        <v>0</v>
      </c>
      <c r="P659" s="10" t="n">
        <v>0</v>
      </c>
      <c r="Q659" s="12" t="n">
        <f aca="false">P659/1000</f>
        <v>0</v>
      </c>
      <c r="R659" s="10" t="n">
        <v>13085942</v>
      </c>
      <c r="S659" s="10" t="n">
        <v>34914</v>
      </c>
    </row>
    <row r="660" customFormat="false" ht="15" hidden="false" customHeight="false" outlineLevel="0" collapsed="false">
      <c r="A660" s="3" t="s">
        <v>95</v>
      </c>
      <c r="B660" s="2" t="s">
        <v>96</v>
      </c>
      <c r="C660" s="2" t="s">
        <v>1585</v>
      </c>
      <c r="D660" s="2" t="n">
        <v>2025</v>
      </c>
      <c r="E660" s="2" t="n">
        <v>3</v>
      </c>
      <c r="F660" s="2" t="n">
        <v>8</v>
      </c>
      <c r="G660" s="2" t="s">
        <v>142</v>
      </c>
      <c r="H660" s="3" t="s">
        <v>143</v>
      </c>
      <c r="I660" s="10" t="n">
        <v>187</v>
      </c>
      <c r="J660" s="11" t="n">
        <f aca="false">I660/1000</f>
        <v>0.187</v>
      </c>
      <c r="K660" s="10" t="n">
        <v>0</v>
      </c>
      <c r="L660" s="12" t="n">
        <f aca="false">K660/1000</f>
        <v>0</v>
      </c>
      <c r="M660" s="13" t="n">
        <f aca="false">IF(R660=0,0,I660/R660)</f>
        <v>1.4290144339628E-005</v>
      </c>
      <c r="N660" s="10" t="n">
        <v>500603</v>
      </c>
      <c r="O660" s="11" t="n">
        <f aca="false">N660/1000</f>
        <v>500.603</v>
      </c>
      <c r="P660" s="10" t="n">
        <v>3262</v>
      </c>
      <c r="Q660" s="12" t="n">
        <f aca="false">P660/1000</f>
        <v>3.262</v>
      </c>
      <c r="R660" s="10" t="n">
        <v>13085942</v>
      </c>
      <c r="S660" s="10" t="n">
        <v>34914</v>
      </c>
    </row>
    <row r="661" customFormat="false" ht="15" hidden="false" customHeight="false" outlineLevel="0" collapsed="false">
      <c r="A661" s="3" t="s">
        <v>95</v>
      </c>
      <c r="B661" s="2" t="s">
        <v>96</v>
      </c>
      <c r="C661" s="2" t="s">
        <v>1585</v>
      </c>
      <c r="D661" s="2" t="n">
        <v>2025</v>
      </c>
      <c r="E661" s="2" t="n">
        <v>3</v>
      </c>
      <c r="F661" s="2" t="n">
        <v>9</v>
      </c>
      <c r="G661" s="2" t="s">
        <v>180</v>
      </c>
      <c r="H661" s="3" t="s">
        <v>181</v>
      </c>
      <c r="I661" s="10" t="n">
        <v>0</v>
      </c>
      <c r="J661" s="11" t="n">
        <f aca="false">I661/1000</f>
        <v>0</v>
      </c>
      <c r="K661" s="10" t="n">
        <v>0</v>
      </c>
      <c r="L661" s="12" t="n">
        <f aca="false">K661/1000</f>
        <v>0</v>
      </c>
      <c r="M661" s="13" t="n">
        <f aca="false">IF(R661=0,0,I661/R661)</f>
        <v>0</v>
      </c>
      <c r="N661" s="10" t="n">
        <v>1673</v>
      </c>
      <c r="O661" s="11" t="n">
        <f aca="false">N661/1000</f>
        <v>1.673</v>
      </c>
      <c r="P661" s="10" t="n">
        <v>2</v>
      </c>
      <c r="Q661" s="12" t="n">
        <f aca="false">P661/1000</f>
        <v>0.002</v>
      </c>
      <c r="R661" s="10" t="n">
        <v>13085942</v>
      </c>
      <c r="S661" s="10" t="n">
        <v>34914</v>
      </c>
    </row>
    <row r="662" customFormat="false" ht="15" hidden="false" customHeight="false" outlineLevel="0" collapsed="false">
      <c r="A662" s="3" t="s">
        <v>95</v>
      </c>
      <c r="B662" s="2" t="s">
        <v>96</v>
      </c>
      <c r="C662" s="2" t="s">
        <v>1586</v>
      </c>
      <c r="D662" s="2" t="n">
        <v>2025</v>
      </c>
      <c r="E662" s="2" t="n">
        <v>4</v>
      </c>
      <c r="F662" s="2" t="n">
        <v>1</v>
      </c>
      <c r="G662" s="2" t="s">
        <v>97</v>
      </c>
      <c r="H662" s="3" t="s">
        <v>98</v>
      </c>
      <c r="I662" s="10" t="n">
        <v>5074816</v>
      </c>
      <c r="J662" s="11" t="n">
        <f aca="false">I662/1000</f>
        <v>5074.816</v>
      </c>
      <c r="K662" s="10" t="n">
        <v>6449</v>
      </c>
      <c r="L662" s="12" t="n">
        <f aca="false">K662/1000</f>
        <v>6.449</v>
      </c>
      <c r="M662" s="13" t="n">
        <f aca="false">IF(R662=0,0,I662/R662)</f>
        <v>0.516969594667899</v>
      </c>
      <c r="N662" s="10" t="n">
        <v>1414779</v>
      </c>
      <c r="O662" s="11" t="n">
        <f aca="false">N662/1000</f>
        <v>1414.779</v>
      </c>
      <c r="P662" s="10" t="n">
        <v>6229</v>
      </c>
      <c r="Q662" s="12" t="n">
        <f aca="false">P662/1000</f>
        <v>6.229</v>
      </c>
      <c r="R662" s="10" t="n">
        <v>9816469</v>
      </c>
      <c r="S662" s="10" t="n">
        <v>22009</v>
      </c>
    </row>
    <row r="663" customFormat="false" ht="15" hidden="false" customHeight="false" outlineLevel="0" collapsed="false">
      <c r="A663" s="3" t="s">
        <v>95</v>
      </c>
      <c r="B663" s="2" t="s">
        <v>96</v>
      </c>
      <c r="C663" s="2" t="s">
        <v>1586</v>
      </c>
      <c r="D663" s="2" t="n">
        <v>2025</v>
      </c>
      <c r="E663" s="2" t="n">
        <v>4</v>
      </c>
      <c r="F663" s="2" t="n">
        <v>2</v>
      </c>
      <c r="G663" s="2" t="s">
        <v>102</v>
      </c>
      <c r="H663" s="3" t="s">
        <v>103</v>
      </c>
      <c r="I663" s="10" t="n">
        <v>2513362</v>
      </c>
      <c r="J663" s="11" t="n">
        <f aca="false">I663/1000</f>
        <v>2513.362</v>
      </c>
      <c r="K663" s="10" t="n">
        <v>7666</v>
      </c>
      <c r="L663" s="12" t="n">
        <f aca="false">K663/1000</f>
        <v>7.666</v>
      </c>
      <c r="M663" s="13" t="n">
        <f aca="false">IF(R663=0,0,I663/R663)</f>
        <v>0.256035240370035</v>
      </c>
      <c r="N663" s="10" t="n">
        <v>159391</v>
      </c>
      <c r="O663" s="11" t="n">
        <f aca="false">N663/1000</f>
        <v>159.391</v>
      </c>
      <c r="P663" s="10" t="n">
        <v>8133</v>
      </c>
      <c r="Q663" s="12" t="n">
        <f aca="false">P663/1000</f>
        <v>8.133</v>
      </c>
      <c r="R663" s="10" t="n">
        <v>9816469</v>
      </c>
      <c r="S663" s="10" t="n">
        <v>22009</v>
      </c>
    </row>
    <row r="664" customFormat="false" ht="15" hidden="false" customHeight="false" outlineLevel="0" collapsed="false">
      <c r="A664" s="3" t="s">
        <v>95</v>
      </c>
      <c r="B664" s="2" t="s">
        <v>96</v>
      </c>
      <c r="C664" s="2" t="s">
        <v>1586</v>
      </c>
      <c r="D664" s="2" t="n">
        <v>2025</v>
      </c>
      <c r="E664" s="2" t="n">
        <v>4</v>
      </c>
      <c r="F664" s="2" t="n">
        <v>3</v>
      </c>
      <c r="G664" s="2" t="s">
        <v>107</v>
      </c>
      <c r="H664" s="3" t="s">
        <v>108</v>
      </c>
      <c r="I664" s="10" t="n">
        <v>2164328</v>
      </c>
      <c r="J664" s="11" t="n">
        <f aca="false">I664/1000</f>
        <v>2164.328</v>
      </c>
      <c r="K664" s="10" t="n">
        <v>7725</v>
      </c>
      <c r="L664" s="12" t="n">
        <f aca="false">K664/1000</f>
        <v>7.725</v>
      </c>
      <c r="M664" s="13" t="n">
        <f aca="false">IF(R664=0,0,I664/R664)</f>
        <v>0.220479278241494</v>
      </c>
      <c r="N664" s="10" t="n">
        <v>215394</v>
      </c>
      <c r="O664" s="11" t="n">
        <f aca="false">N664/1000</f>
        <v>215.394</v>
      </c>
      <c r="P664" s="10" t="n">
        <v>535</v>
      </c>
      <c r="Q664" s="12" t="n">
        <f aca="false">P664/1000</f>
        <v>0.535</v>
      </c>
      <c r="R664" s="10" t="n">
        <v>9816469</v>
      </c>
      <c r="S664" s="10" t="n">
        <v>22009</v>
      </c>
    </row>
    <row r="665" customFormat="false" ht="15" hidden="false" customHeight="false" outlineLevel="0" collapsed="false">
      <c r="A665" s="3" t="s">
        <v>95</v>
      </c>
      <c r="B665" s="2" t="s">
        <v>96</v>
      </c>
      <c r="C665" s="2" t="s">
        <v>1586</v>
      </c>
      <c r="D665" s="2" t="n">
        <v>2025</v>
      </c>
      <c r="E665" s="2" t="n">
        <v>4</v>
      </c>
      <c r="F665" s="2" t="n">
        <v>4</v>
      </c>
      <c r="G665" s="2" t="s">
        <v>117</v>
      </c>
      <c r="H665" s="3" t="s">
        <v>118</v>
      </c>
      <c r="I665" s="10" t="n">
        <v>36826</v>
      </c>
      <c r="J665" s="11" t="n">
        <f aca="false">I665/1000</f>
        <v>36.826</v>
      </c>
      <c r="K665" s="10" t="n">
        <v>38</v>
      </c>
      <c r="L665" s="12" t="n">
        <f aca="false">K665/1000</f>
        <v>0.038</v>
      </c>
      <c r="M665" s="13" t="n">
        <f aca="false">IF(R665=0,0,I665/R665)</f>
        <v>0.00375145075077403</v>
      </c>
      <c r="N665" s="10" t="n">
        <v>0</v>
      </c>
      <c r="O665" s="11" t="n">
        <f aca="false">N665/1000</f>
        <v>0</v>
      </c>
      <c r="P665" s="10" t="n">
        <v>0</v>
      </c>
      <c r="Q665" s="12" t="n">
        <f aca="false">P665/1000</f>
        <v>0</v>
      </c>
      <c r="R665" s="10" t="n">
        <v>9816469</v>
      </c>
      <c r="S665" s="10" t="n">
        <v>22009</v>
      </c>
    </row>
    <row r="666" customFormat="false" ht="15" hidden="false" customHeight="false" outlineLevel="0" collapsed="false">
      <c r="A666" s="3" t="s">
        <v>95</v>
      </c>
      <c r="B666" s="2" t="s">
        <v>96</v>
      </c>
      <c r="C666" s="2" t="s">
        <v>1586</v>
      </c>
      <c r="D666" s="2" t="n">
        <v>2025</v>
      </c>
      <c r="E666" s="2" t="n">
        <v>4</v>
      </c>
      <c r="F666" s="2" t="n">
        <v>5</v>
      </c>
      <c r="G666" s="2" t="s">
        <v>377</v>
      </c>
      <c r="H666" s="3" t="s">
        <v>378</v>
      </c>
      <c r="I666" s="10" t="n">
        <v>22142</v>
      </c>
      <c r="J666" s="11" t="n">
        <f aca="false">I666/1000</f>
        <v>22.142</v>
      </c>
      <c r="K666" s="10" t="n">
        <v>122</v>
      </c>
      <c r="L666" s="12" t="n">
        <f aca="false">K666/1000</f>
        <v>0.122</v>
      </c>
      <c r="M666" s="13" t="n">
        <f aca="false">IF(R666=0,0,I666/R666)</f>
        <v>0.00225559720098948</v>
      </c>
      <c r="N666" s="10" t="n">
        <v>0</v>
      </c>
      <c r="O666" s="11" t="n">
        <f aca="false">N666/1000</f>
        <v>0</v>
      </c>
      <c r="P666" s="10" t="n">
        <v>0</v>
      </c>
      <c r="Q666" s="12" t="n">
        <f aca="false">P666/1000</f>
        <v>0</v>
      </c>
      <c r="R666" s="10" t="n">
        <v>9816469</v>
      </c>
      <c r="S666" s="10" t="n">
        <v>22009</v>
      </c>
    </row>
    <row r="667" customFormat="false" ht="15" hidden="false" customHeight="false" outlineLevel="0" collapsed="false">
      <c r="A667" s="3" t="s">
        <v>95</v>
      </c>
      <c r="B667" s="2" t="s">
        <v>96</v>
      </c>
      <c r="C667" s="2" t="s">
        <v>1586</v>
      </c>
      <c r="D667" s="2" t="n">
        <v>2025</v>
      </c>
      <c r="E667" s="2" t="n">
        <v>4</v>
      </c>
      <c r="F667" s="2" t="n">
        <v>6</v>
      </c>
      <c r="G667" s="2" t="s">
        <v>142</v>
      </c>
      <c r="H667" s="3" t="s">
        <v>143</v>
      </c>
      <c r="I667" s="10" t="n">
        <v>2920</v>
      </c>
      <c r="J667" s="11" t="n">
        <f aca="false">I667/1000</f>
        <v>2.92</v>
      </c>
      <c r="K667" s="10" t="n">
        <v>4</v>
      </c>
      <c r="L667" s="12" t="n">
        <f aca="false">K667/1000</f>
        <v>0.004</v>
      </c>
      <c r="M667" s="13" t="n">
        <f aca="false">IF(R667=0,0,I667/R667)</f>
        <v>0.000297459300284043</v>
      </c>
      <c r="N667" s="10" t="n">
        <v>283173</v>
      </c>
      <c r="O667" s="11" t="n">
        <f aca="false">N667/1000</f>
        <v>283.173</v>
      </c>
      <c r="P667" s="10" t="n">
        <v>2014</v>
      </c>
      <c r="Q667" s="12" t="n">
        <f aca="false">P667/1000</f>
        <v>2.014</v>
      </c>
      <c r="R667" s="10" t="n">
        <v>9816469</v>
      </c>
      <c r="S667" s="10" t="n">
        <v>22009</v>
      </c>
    </row>
    <row r="668" customFormat="false" ht="15" hidden="false" customHeight="false" outlineLevel="0" collapsed="false">
      <c r="A668" s="3" t="s">
        <v>95</v>
      </c>
      <c r="B668" s="2" t="s">
        <v>96</v>
      </c>
      <c r="C668" s="2" t="s">
        <v>1586</v>
      </c>
      <c r="D668" s="2" t="n">
        <v>2025</v>
      </c>
      <c r="E668" s="2" t="n">
        <v>4</v>
      </c>
      <c r="F668" s="2" t="n">
        <v>7</v>
      </c>
      <c r="G668" s="2" t="s">
        <v>147</v>
      </c>
      <c r="H668" s="3" t="s">
        <v>148</v>
      </c>
      <c r="I668" s="10" t="n">
        <v>1496</v>
      </c>
      <c r="J668" s="11" t="n">
        <f aca="false">I668/1000</f>
        <v>1.496</v>
      </c>
      <c r="K668" s="10" t="n">
        <v>0</v>
      </c>
      <c r="L668" s="12" t="n">
        <f aca="false">K668/1000</f>
        <v>0</v>
      </c>
      <c r="M668" s="13" t="n">
        <f aca="false">IF(R668=0,0,I668/R668)</f>
        <v>0.00015239695658388</v>
      </c>
      <c r="N668" s="10" t="n">
        <v>105570</v>
      </c>
      <c r="O668" s="11" t="n">
        <f aca="false">N668/1000</f>
        <v>105.57</v>
      </c>
      <c r="P668" s="10" t="n">
        <v>265</v>
      </c>
      <c r="Q668" s="12" t="n">
        <f aca="false">P668/1000</f>
        <v>0.265</v>
      </c>
      <c r="R668" s="10" t="n">
        <v>9816469</v>
      </c>
      <c r="S668" s="10" t="n">
        <v>22009</v>
      </c>
    </row>
    <row r="669" customFormat="false" ht="15" hidden="false" customHeight="false" outlineLevel="0" collapsed="false">
      <c r="A669" s="3" t="s">
        <v>95</v>
      </c>
      <c r="B669" s="2" t="s">
        <v>96</v>
      </c>
      <c r="C669" s="2" t="s">
        <v>1586</v>
      </c>
      <c r="D669" s="2" t="n">
        <v>2025</v>
      </c>
      <c r="E669" s="2" t="n">
        <v>4</v>
      </c>
      <c r="F669" s="2" t="n">
        <v>8</v>
      </c>
      <c r="G669" s="2" t="s">
        <v>157</v>
      </c>
      <c r="H669" s="3" t="s">
        <v>158</v>
      </c>
      <c r="I669" s="10" t="n">
        <v>560</v>
      </c>
      <c r="J669" s="11" t="n">
        <f aca="false">I669/1000</f>
        <v>0.56</v>
      </c>
      <c r="K669" s="10" t="n">
        <v>5</v>
      </c>
      <c r="L669" s="12" t="n">
        <f aca="false">K669/1000</f>
        <v>0.005</v>
      </c>
      <c r="M669" s="13" t="n">
        <f aca="false">IF(R669=0,0,I669/R669)</f>
        <v>5.70469890955699E-005</v>
      </c>
      <c r="N669" s="10" t="n">
        <v>0</v>
      </c>
      <c r="O669" s="11" t="n">
        <f aca="false">N669/1000</f>
        <v>0</v>
      </c>
      <c r="P669" s="10" t="n">
        <v>0</v>
      </c>
      <c r="Q669" s="12" t="n">
        <f aca="false">P669/1000</f>
        <v>0</v>
      </c>
      <c r="R669" s="10" t="n">
        <v>9816469</v>
      </c>
      <c r="S669" s="10" t="n">
        <v>22009</v>
      </c>
    </row>
    <row r="670" customFormat="false" ht="15" hidden="false" customHeight="false" outlineLevel="0" collapsed="false">
      <c r="A670" s="3" t="s">
        <v>95</v>
      </c>
      <c r="B670" s="2" t="s">
        <v>96</v>
      </c>
      <c r="C670" s="2" t="s">
        <v>1586</v>
      </c>
      <c r="D670" s="2" t="n">
        <v>2025</v>
      </c>
      <c r="E670" s="2" t="n">
        <v>4</v>
      </c>
      <c r="F670" s="2" t="n">
        <v>9</v>
      </c>
      <c r="G670" s="2" t="s">
        <v>462</v>
      </c>
      <c r="H670" s="3" t="s">
        <v>463</v>
      </c>
      <c r="I670" s="10" t="n">
        <v>19</v>
      </c>
      <c r="J670" s="11" t="n">
        <f aca="false">I670/1000</f>
        <v>0.019</v>
      </c>
      <c r="K670" s="10" t="n">
        <v>0</v>
      </c>
      <c r="L670" s="12" t="n">
        <f aca="false">K670/1000</f>
        <v>0</v>
      </c>
      <c r="M670" s="13" t="n">
        <f aca="false">IF(R670=0,0,I670/R670)</f>
        <v>1.93552284431398E-006</v>
      </c>
      <c r="N670" s="10" t="n">
        <v>0</v>
      </c>
      <c r="O670" s="11" t="n">
        <f aca="false">N670/1000</f>
        <v>0</v>
      </c>
      <c r="P670" s="10" t="n">
        <v>0</v>
      </c>
      <c r="Q670" s="12" t="n">
        <f aca="false">P670/1000</f>
        <v>0</v>
      </c>
      <c r="R670" s="10" t="n">
        <v>9816469</v>
      </c>
      <c r="S670" s="10" t="n">
        <v>22009</v>
      </c>
    </row>
    <row r="671" customFormat="false" ht="15" hidden="false" customHeight="false" outlineLevel="0" collapsed="false">
      <c r="A671" s="3" t="s">
        <v>95</v>
      </c>
      <c r="B671" s="2" t="s">
        <v>96</v>
      </c>
      <c r="C671" s="2" t="s">
        <v>1586</v>
      </c>
      <c r="D671" s="2" t="n">
        <v>2025</v>
      </c>
      <c r="E671" s="2" t="n">
        <v>4</v>
      </c>
      <c r="F671" s="2" t="n">
        <v>10</v>
      </c>
      <c r="G671" s="2" t="s">
        <v>132</v>
      </c>
      <c r="H671" s="3" t="s">
        <v>133</v>
      </c>
      <c r="I671" s="10" t="n">
        <v>0</v>
      </c>
      <c r="J671" s="11" t="n">
        <f aca="false">I671/1000</f>
        <v>0</v>
      </c>
      <c r="K671" s="10" t="n">
        <v>0</v>
      </c>
      <c r="L671" s="12" t="n">
        <f aca="false">K671/1000</f>
        <v>0</v>
      </c>
      <c r="M671" s="13" t="n">
        <f aca="false">IF(R671=0,0,I671/R671)</f>
        <v>0</v>
      </c>
      <c r="N671" s="10" t="n">
        <v>17978</v>
      </c>
      <c r="O671" s="11" t="n">
        <f aca="false">N671/1000</f>
        <v>17.978</v>
      </c>
      <c r="P671" s="10" t="n">
        <v>47</v>
      </c>
      <c r="Q671" s="12" t="n">
        <f aca="false">P671/1000</f>
        <v>0.047</v>
      </c>
      <c r="R671" s="10" t="n">
        <v>9816469</v>
      </c>
      <c r="S671" s="10" t="n">
        <v>22009</v>
      </c>
    </row>
    <row r="672" customFormat="false" ht="15" hidden="false" customHeight="false" outlineLevel="0" collapsed="false">
      <c r="A672" s="3" t="s">
        <v>95</v>
      </c>
      <c r="B672" s="2" t="s">
        <v>96</v>
      </c>
      <c r="C672" s="2" t="s">
        <v>1587</v>
      </c>
      <c r="D672" s="2" t="n">
        <v>2025</v>
      </c>
      <c r="E672" s="2" t="n">
        <v>5</v>
      </c>
      <c r="F672" s="2" t="n">
        <v>1</v>
      </c>
      <c r="G672" s="2" t="s">
        <v>97</v>
      </c>
      <c r="H672" s="3" t="s">
        <v>98</v>
      </c>
      <c r="I672" s="10" t="n">
        <v>3641215</v>
      </c>
      <c r="J672" s="11" t="n">
        <f aca="false">I672/1000</f>
        <v>3641.215</v>
      </c>
      <c r="K672" s="10" t="n">
        <v>4787</v>
      </c>
      <c r="L672" s="12" t="n">
        <f aca="false">K672/1000</f>
        <v>4.787</v>
      </c>
      <c r="M672" s="13" t="n">
        <f aca="false">IF(R672=0,0,I672/R672)</f>
        <v>0.395020561336529</v>
      </c>
      <c r="N672" s="10" t="n">
        <v>474156</v>
      </c>
      <c r="O672" s="11" t="n">
        <f aca="false">N672/1000</f>
        <v>474.156</v>
      </c>
      <c r="P672" s="10" t="n">
        <v>2967</v>
      </c>
      <c r="Q672" s="12" t="n">
        <f aca="false">P672/1000</f>
        <v>2.967</v>
      </c>
      <c r="R672" s="10" t="n">
        <v>9217786</v>
      </c>
      <c r="S672" s="10" t="n">
        <v>23181</v>
      </c>
    </row>
    <row r="673" customFormat="false" ht="15" hidden="false" customHeight="false" outlineLevel="0" collapsed="false">
      <c r="A673" s="3" t="s">
        <v>95</v>
      </c>
      <c r="B673" s="2" t="s">
        <v>96</v>
      </c>
      <c r="C673" s="2" t="s">
        <v>1587</v>
      </c>
      <c r="D673" s="2" t="n">
        <v>2025</v>
      </c>
      <c r="E673" s="2" t="n">
        <v>5</v>
      </c>
      <c r="F673" s="2" t="n">
        <v>2</v>
      </c>
      <c r="G673" s="2" t="s">
        <v>102</v>
      </c>
      <c r="H673" s="3" t="s">
        <v>103</v>
      </c>
      <c r="I673" s="10" t="n">
        <v>2884447</v>
      </c>
      <c r="J673" s="11" t="n">
        <f aca="false">I673/1000</f>
        <v>2884.447</v>
      </c>
      <c r="K673" s="10" t="n">
        <v>8211</v>
      </c>
      <c r="L673" s="12" t="n">
        <f aca="false">K673/1000</f>
        <v>8.211</v>
      </c>
      <c r="M673" s="13" t="n">
        <f aca="false">IF(R673=0,0,I673/R673)</f>
        <v>0.31292188818443</v>
      </c>
      <c r="N673" s="10" t="n">
        <v>135932</v>
      </c>
      <c r="O673" s="11" t="n">
        <f aca="false">N673/1000</f>
        <v>135.932</v>
      </c>
      <c r="P673" s="10" t="n">
        <v>5481</v>
      </c>
      <c r="Q673" s="12" t="n">
        <f aca="false">P673/1000</f>
        <v>5.481</v>
      </c>
      <c r="R673" s="10" t="n">
        <v>9217786</v>
      </c>
      <c r="S673" s="10" t="n">
        <v>23181</v>
      </c>
    </row>
    <row r="674" customFormat="false" ht="15" hidden="false" customHeight="false" outlineLevel="0" collapsed="false">
      <c r="A674" s="3" t="s">
        <v>95</v>
      </c>
      <c r="B674" s="2" t="s">
        <v>96</v>
      </c>
      <c r="C674" s="2" t="s">
        <v>1587</v>
      </c>
      <c r="D674" s="2" t="n">
        <v>2025</v>
      </c>
      <c r="E674" s="2" t="n">
        <v>5</v>
      </c>
      <c r="F674" s="2" t="n">
        <v>3</v>
      </c>
      <c r="G674" s="2" t="s">
        <v>107</v>
      </c>
      <c r="H674" s="3" t="s">
        <v>108</v>
      </c>
      <c r="I674" s="10" t="n">
        <v>2559251</v>
      </c>
      <c r="J674" s="11" t="n">
        <f aca="false">I674/1000</f>
        <v>2559.251</v>
      </c>
      <c r="K674" s="10" t="n">
        <v>9804</v>
      </c>
      <c r="L674" s="12" t="n">
        <f aca="false">K674/1000</f>
        <v>9.804</v>
      </c>
      <c r="M674" s="13" t="n">
        <f aca="false">IF(R674=0,0,I674/R674)</f>
        <v>0.277642700752654</v>
      </c>
      <c r="N674" s="10" t="n">
        <v>649734</v>
      </c>
      <c r="O674" s="11" t="n">
        <f aca="false">N674/1000</f>
        <v>649.734</v>
      </c>
      <c r="P674" s="10" t="n">
        <v>22511</v>
      </c>
      <c r="Q674" s="12" t="n">
        <f aca="false">P674/1000</f>
        <v>22.511</v>
      </c>
      <c r="R674" s="10" t="n">
        <v>9217786</v>
      </c>
      <c r="S674" s="10" t="n">
        <v>23181</v>
      </c>
    </row>
    <row r="675" customFormat="false" ht="15" hidden="false" customHeight="false" outlineLevel="0" collapsed="false">
      <c r="A675" s="3" t="s">
        <v>95</v>
      </c>
      <c r="B675" s="2" t="s">
        <v>96</v>
      </c>
      <c r="C675" s="2" t="s">
        <v>1587</v>
      </c>
      <c r="D675" s="2" t="n">
        <v>2025</v>
      </c>
      <c r="E675" s="2" t="n">
        <v>5</v>
      </c>
      <c r="F675" s="2" t="n">
        <v>4</v>
      </c>
      <c r="G675" s="2" t="s">
        <v>147</v>
      </c>
      <c r="H675" s="3" t="s">
        <v>148</v>
      </c>
      <c r="I675" s="10" t="n">
        <v>129551</v>
      </c>
      <c r="J675" s="11" t="n">
        <f aca="false">I675/1000</f>
        <v>129.551</v>
      </c>
      <c r="K675" s="10" t="n">
        <v>376</v>
      </c>
      <c r="L675" s="12" t="n">
        <f aca="false">K675/1000</f>
        <v>0.376</v>
      </c>
      <c r="M675" s="13" t="n">
        <f aca="false">IF(R675=0,0,I675/R675)</f>
        <v>0.0140544594981919</v>
      </c>
      <c r="N675" s="10" t="n">
        <v>0</v>
      </c>
      <c r="O675" s="11" t="n">
        <f aca="false">N675/1000</f>
        <v>0</v>
      </c>
      <c r="P675" s="10" t="n">
        <v>0</v>
      </c>
      <c r="Q675" s="12" t="n">
        <f aca="false">P675/1000</f>
        <v>0</v>
      </c>
      <c r="R675" s="10" t="n">
        <v>9217786</v>
      </c>
      <c r="S675" s="10" t="n">
        <v>23181</v>
      </c>
    </row>
    <row r="676" customFormat="false" ht="15" hidden="false" customHeight="false" outlineLevel="0" collapsed="false">
      <c r="A676" s="3" t="s">
        <v>95</v>
      </c>
      <c r="B676" s="2" t="s">
        <v>96</v>
      </c>
      <c r="C676" s="2" t="s">
        <v>1587</v>
      </c>
      <c r="D676" s="2" t="n">
        <v>2025</v>
      </c>
      <c r="E676" s="2" t="n">
        <v>5</v>
      </c>
      <c r="F676" s="2" t="n">
        <v>5</v>
      </c>
      <c r="G676" s="2" t="s">
        <v>192</v>
      </c>
      <c r="H676" s="3" t="s">
        <v>193</v>
      </c>
      <c r="I676" s="10" t="n">
        <v>3129</v>
      </c>
      <c r="J676" s="11" t="n">
        <f aca="false">I676/1000</f>
        <v>3.129</v>
      </c>
      <c r="K676" s="10" t="n">
        <v>3</v>
      </c>
      <c r="L676" s="12" t="n">
        <f aca="false">K676/1000</f>
        <v>0.003</v>
      </c>
      <c r="M676" s="13" t="n">
        <f aca="false">IF(R676=0,0,I676/R676)</f>
        <v>0.000339452445522168</v>
      </c>
      <c r="N676" s="10" t="n">
        <v>0</v>
      </c>
      <c r="O676" s="11" t="n">
        <f aca="false">N676/1000</f>
        <v>0</v>
      </c>
      <c r="P676" s="10" t="n">
        <v>0</v>
      </c>
      <c r="Q676" s="12" t="n">
        <f aca="false">P676/1000</f>
        <v>0</v>
      </c>
      <c r="R676" s="10" t="n">
        <v>9217786</v>
      </c>
      <c r="S676" s="10" t="n">
        <v>23181</v>
      </c>
    </row>
    <row r="677" customFormat="false" ht="15" hidden="false" customHeight="false" outlineLevel="0" collapsed="false">
      <c r="A677" s="3" t="s">
        <v>95</v>
      </c>
      <c r="B677" s="2" t="s">
        <v>96</v>
      </c>
      <c r="C677" s="2" t="s">
        <v>1587</v>
      </c>
      <c r="D677" s="2" t="n">
        <v>2025</v>
      </c>
      <c r="E677" s="2" t="n">
        <v>5</v>
      </c>
      <c r="F677" s="2" t="n">
        <v>6</v>
      </c>
      <c r="G677" s="2" t="s">
        <v>142</v>
      </c>
      <c r="H677" s="3" t="s">
        <v>143</v>
      </c>
      <c r="I677" s="10" t="n">
        <v>193</v>
      </c>
      <c r="J677" s="11" t="n">
        <f aca="false">I677/1000</f>
        <v>0.193</v>
      </c>
      <c r="K677" s="10" t="n">
        <v>0</v>
      </c>
      <c r="L677" s="12" t="n">
        <f aca="false">K677/1000</f>
        <v>0</v>
      </c>
      <c r="M677" s="13" t="n">
        <f aca="false">IF(R677=0,0,I677/R677)</f>
        <v>2.09377826736268E-005</v>
      </c>
      <c r="N677" s="10" t="n">
        <v>184984</v>
      </c>
      <c r="O677" s="11" t="n">
        <f aca="false">N677/1000</f>
        <v>184.984</v>
      </c>
      <c r="P677" s="10" t="n">
        <v>1012</v>
      </c>
      <c r="Q677" s="12" t="n">
        <f aca="false">P677/1000</f>
        <v>1.012</v>
      </c>
      <c r="R677" s="10" t="n">
        <v>9217786</v>
      </c>
      <c r="S677" s="10" t="n">
        <v>23181</v>
      </c>
    </row>
    <row r="678" customFormat="false" ht="15" hidden="false" customHeight="false" outlineLevel="0" collapsed="false">
      <c r="A678" s="3" t="s">
        <v>95</v>
      </c>
      <c r="B678" s="2" t="s">
        <v>96</v>
      </c>
      <c r="C678" s="2" t="s">
        <v>1587</v>
      </c>
      <c r="D678" s="2" t="n">
        <v>2025</v>
      </c>
      <c r="E678" s="2" t="n">
        <v>5</v>
      </c>
      <c r="F678" s="2" t="n">
        <v>7</v>
      </c>
      <c r="G678" s="2" t="s">
        <v>132</v>
      </c>
      <c r="H678" s="3" t="s">
        <v>133</v>
      </c>
      <c r="I678" s="10" t="n">
        <v>0</v>
      </c>
      <c r="J678" s="11" t="n">
        <f aca="false">I678/1000</f>
        <v>0</v>
      </c>
      <c r="K678" s="10" t="n">
        <v>0</v>
      </c>
      <c r="L678" s="12" t="n">
        <f aca="false">K678/1000</f>
        <v>0</v>
      </c>
      <c r="M678" s="13" t="n">
        <f aca="false">IF(R678=0,0,I678/R678)</f>
        <v>0</v>
      </c>
      <c r="N678" s="10" t="n">
        <v>2917</v>
      </c>
      <c r="O678" s="11" t="n">
        <f aca="false">N678/1000</f>
        <v>2.917</v>
      </c>
      <c r="P678" s="10" t="n">
        <v>57</v>
      </c>
      <c r="Q678" s="12" t="n">
        <f aca="false">P678/1000</f>
        <v>0.057</v>
      </c>
      <c r="R678" s="10" t="n">
        <v>9217786</v>
      </c>
      <c r="S678" s="10" t="n">
        <v>23181</v>
      </c>
    </row>
    <row r="679" customFormat="false" ht="15" hidden="false" customHeight="false" outlineLevel="0" collapsed="false">
      <c r="A679" s="3" t="s">
        <v>95</v>
      </c>
      <c r="B679" s="2" t="s">
        <v>96</v>
      </c>
      <c r="C679" s="2" t="s">
        <v>1588</v>
      </c>
      <c r="D679" s="2" t="n">
        <v>2025</v>
      </c>
      <c r="E679" s="2" t="n">
        <v>6</v>
      </c>
      <c r="F679" s="2" t="n">
        <v>1</v>
      </c>
      <c r="G679" s="2" t="s">
        <v>97</v>
      </c>
      <c r="H679" s="3" t="s">
        <v>98</v>
      </c>
      <c r="I679" s="10" t="n">
        <v>3301792</v>
      </c>
      <c r="J679" s="11" t="n">
        <f aca="false">I679/1000</f>
        <v>3301.792</v>
      </c>
      <c r="K679" s="10" t="n">
        <v>3718</v>
      </c>
      <c r="L679" s="12" t="n">
        <f aca="false">K679/1000</f>
        <v>3.718</v>
      </c>
      <c r="M679" s="13" t="n">
        <f aca="false">IF(R679=0,0,I679/R679)</f>
        <v>0.389602825518209</v>
      </c>
      <c r="N679" s="10" t="n">
        <v>1060639</v>
      </c>
      <c r="O679" s="11" t="n">
        <f aca="false">N679/1000</f>
        <v>1060.639</v>
      </c>
      <c r="P679" s="10" t="n">
        <v>5941</v>
      </c>
      <c r="Q679" s="12" t="n">
        <f aca="false">P679/1000</f>
        <v>5.941</v>
      </c>
      <c r="R679" s="10" t="n">
        <v>8474764</v>
      </c>
      <c r="S679" s="10" t="n">
        <v>20976</v>
      </c>
    </row>
    <row r="680" customFormat="false" ht="15" hidden="false" customHeight="false" outlineLevel="0" collapsed="false">
      <c r="A680" s="3" t="s">
        <v>95</v>
      </c>
      <c r="B680" s="2" t="s">
        <v>96</v>
      </c>
      <c r="C680" s="2" t="s">
        <v>1588</v>
      </c>
      <c r="D680" s="2" t="n">
        <v>2025</v>
      </c>
      <c r="E680" s="2" t="n">
        <v>6</v>
      </c>
      <c r="F680" s="2" t="n">
        <v>2</v>
      </c>
      <c r="G680" s="2" t="s">
        <v>107</v>
      </c>
      <c r="H680" s="3" t="s">
        <v>108</v>
      </c>
      <c r="I680" s="10" t="n">
        <v>2970669</v>
      </c>
      <c r="J680" s="11" t="n">
        <f aca="false">I680/1000</f>
        <v>2970.669</v>
      </c>
      <c r="K680" s="10" t="n">
        <v>10613</v>
      </c>
      <c r="L680" s="12" t="n">
        <f aca="false">K680/1000</f>
        <v>10.613</v>
      </c>
      <c r="M680" s="13" t="n">
        <f aca="false">IF(R680=0,0,I680/R680)</f>
        <v>0.350531177033366</v>
      </c>
      <c r="N680" s="10" t="n">
        <v>295944</v>
      </c>
      <c r="O680" s="11" t="n">
        <f aca="false">N680/1000</f>
        <v>295.944</v>
      </c>
      <c r="P680" s="10" t="n">
        <v>641</v>
      </c>
      <c r="Q680" s="12" t="n">
        <f aca="false">P680/1000</f>
        <v>0.641</v>
      </c>
      <c r="R680" s="10" t="n">
        <v>8474764</v>
      </c>
      <c r="S680" s="10" t="n">
        <v>20976</v>
      </c>
    </row>
    <row r="681" customFormat="false" ht="15" hidden="false" customHeight="false" outlineLevel="0" collapsed="false">
      <c r="A681" s="3" t="s">
        <v>95</v>
      </c>
      <c r="B681" s="2" t="s">
        <v>96</v>
      </c>
      <c r="C681" s="2" t="s">
        <v>1588</v>
      </c>
      <c r="D681" s="2" t="n">
        <v>2025</v>
      </c>
      <c r="E681" s="2" t="n">
        <v>6</v>
      </c>
      <c r="F681" s="2" t="n">
        <v>3</v>
      </c>
      <c r="G681" s="2" t="s">
        <v>102</v>
      </c>
      <c r="H681" s="3" t="s">
        <v>103</v>
      </c>
      <c r="I681" s="10" t="n">
        <v>2162369</v>
      </c>
      <c r="J681" s="11" t="n">
        <f aca="false">I681/1000</f>
        <v>2162.369</v>
      </c>
      <c r="K681" s="10" t="n">
        <v>6537</v>
      </c>
      <c r="L681" s="12" t="n">
        <f aca="false">K681/1000</f>
        <v>6.537</v>
      </c>
      <c r="M681" s="13" t="n">
        <f aca="false">IF(R681=0,0,I681/R681)</f>
        <v>0.255153889831033</v>
      </c>
      <c r="N681" s="10" t="n">
        <v>282933</v>
      </c>
      <c r="O681" s="11" t="n">
        <f aca="false">N681/1000</f>
        <v>282.933</v>
      </c>
      <c r="P681" s="10" t="n">
        <v>6739</v>
      </c>
      <c r="Q681" s="12" t="n">
        <f aca="false">P681/1000</f>
        <v>6.739</v>
      </c>
      <c r="R681" s="10" t="n">
        <v>8474764</v>
      </c>
      <c r="S681" s="10" t="n">
        <v>20976</v>
      </c>
    </row>
    <row r="682" customFormat="false" ht="15" hidden="false" customHeight="false" outlineLevel="0" collapsed="false">
      <c r="A682" s="3" t="s">
        <v>95</v>
      </c>
      <c r="B682" s="2" t="s">
        <v>96</v>
      </c>
      <c r="C682" s="2" t="s">
        <v>1588</v>
      </c>
      <c r="D682" s="2" t="n">
        <v>2025</v>
      </c>
      <c r="E682" s="2" t="n">
        <v>6</v>
      </c>
      <c r="F682" s="2" t="n">
        <v>4</v>
      </c>
      <c r="G682" s="2" t="s">
        <v>192</v>
      </c>
      <c r="H682" s="3" t="s">
        <v>193</v>
      </c>
      <c r="I682" s="10" t="n">
        <v>32500</v>
      </c>
      <c r="J682" s="11" t="n">
        <f aca="false">I682/1000</f>
        <v>32.5</v>
      </c>
      <c r="K682" s="10" t="n">
        <v>50</v>
      </c>
      <c r="L682" s="12" t="n">
        <f aca="false">K682/1000</f>
        <v>0.05</v>
      </c>
      <c r="M682" s="13" t="n">
        <f aca="false">IF(R682=0,0,I682/R682)</f>
        <v>0.00383491504896184</v>
      </c>
      <c r="N682" s="10" t="n">
        <v>0</v>
      </c>
      <c r="O682" s="11" t="n">
        <f aca="false">N682/1000</f>
        <v>0</v>
      </c>
      <c r="P682" s="10" t="n">
        <v>0</v>
      </c>
      <c r="Q682" s="12" t="n">
        <f aca="false">P682/1000</f>
        <v>0</v>
      </c>
      <c r="R682" s="10" t="n">
        <v>8474764</v>
      </c>
      <c r="S682" s="10" t="n">
        <v>20976</v>
      </c>
    </row>
    <row r="683" customFormat="false" ht="15" hidden="false" customHeight="false" outlineLevel="0" collapsed="false">
      <c r="A683" s="3" t="s">
        <v>95</v>
      </c>
      <c r="B683" s="2" t="s">
        <v>96</v>
      </c>
      <c r="C683" s="2" t="s">
        <v>1588</v>
      </c>
      <c r="D683" s="2" t="n">
        <v>2025</v>
      </c>
      <c r="E683" s="2" t="n">
        <v>6</v>
      </c>
      <c r="F683" s="2" t="n">
        <v>5</v>
      </c>
      <c r="G683" s="2" t="s">
        <v>157</v>
      </c>
      <c r="H683" s="3" t="s">
        <v>158</v>
      </c>
      <c r="I683" s="10" t="n">
        <v>3048</v>
      </c>
      <c r="J683" s="11" t="n">
        <f aca="false">I683/1000</f>
        <v>3.048</v>
      </c>
      <c r="K683" s="10" t="n">
        <v>1</v>
      </c>
      <c r="L683" s="12" t="n">
        <f aca="false">K683/1000</f>
        <v>0.001</v>
      </c>
      <c r="M683" s="13" t="n">
        <f aca="false">IF(R683=0,0,I683/R683)</f>
        <v>0.000359656032899559</v>
      </c>
      <c r="N683" s="10" t="n">
        <v>0</v>
      </c>
      <c r="O683" s="11" t="n">
        <f aca="false">N683/1000</f>
        <v>0</v>
      </c>
      <c r="P683" s="10" t="n">
        <v>0</v>
      </c>
      <c r="Q683" s="12" t="n">
        <f aca="false">P683/1000</f>
        <v>0</v>
      </c>
      <c r="R683" s="10" t="n">
        <v>8474764</v>
      </c>
      <c r="S683" s="10" t="n">
        <v>20976</v>
      </c>
    </row>
    <row r="684" customFormat="false" ht="15" hidden="false" customHeight="false" outlineLevel="0" collapsed="false">
      <c r="A684" s="3" t="s">
        <v>95</v>
      </c>
      <c r="B684" s="2" t="s">
        <v>96</v>
      </c>
      <c r="C684" s="2" t="s">
        <v>1588</v>
      </c>
      <c r="D684" s="2" t="n">
        <v>2025</v>
      </c>
      <c r="E684" s="2" t="n">
        <v>6</v>
      </c>
      <c r="F684" s="2" t="n">
        <v>6</v>
      </c>
      <c r="G684" s="2" t="s">
        <v>147</v>
      </c>
      <c r="H684" s="3" t="s">
        <v>148</v>
      </c>
      <c r="I684" s="10" t="n">
        <v>2639</v>
      </c>
      <c r="J684" s="11" t="n">
        <f aca="false">I684/1000</f>
        <v>2.639</v>
      </c>
      <c r="K684" s="10" t="n">
        <v>0</v>
      </c>
      <c r="L684" s="12" t="n">
        <f aca="false">K684/1000</f>
        <v>0</v>
      </c>
      <c r="M684" s="13" t="n">
        <f aca="false">IF(R684=0,0,I684/R684)</f>
        <v>0.000311395101975701</v>
      </c>
      <c r="N684" s="10" t="n">
        <v>198990</v>
      </c>
      <c r="O684" s="11" t="n">
        <f aca="false">N684/1000</f>
        <v>198.99</v>
      </c>
      <c r="P684" s="10" t="n">
        <v>517</v>
      </c>
      <c r="Q684" s="12" t="n">
        <f aca="false">P684/1000</f>
        <v>0.517</v>
      </c>
      <c r="R684" s="10" t="n">
        <v>8474764</v>
      </c>
      <c r="S684" s="10" t="n">
        <v>20976</v>
      </c>
    </row>
    <row r="685" customFormat="false" ht="15" hidden="false" customHeight="false" outlineLevel="0" collapsed="false">
      <c r="A685" s="3" t="s">
        <v>95</v>
      </c>
      <c r="B685" s="2" t="s">
        <v>96</v>
      </c>
      <c r="C685" s="2" t="s">
        <v>1588</v>
      </c>
      <c r="D685" s="2" t="n">
        <v>2025</v>
      </c>
      <c r="E685" s="2" t="n">
        <v>6</v>
      </c>
      <c r="F685" s="2" t="n">
        <v>7</v>
      </c>
      <c r="G685" s="2" t="s">
        <v>132</v>
      </c>
      <c r="H685" s="3" t="s">
        <v>133</v>
      </c>
      <c r="I685" s="10" t="n">
        <v>900</v>
      </c>
      <c r="J685" s="11" t="n">
        <f aca="false">I685/1000</f>
        <v>0.9</v>
      </c>
      <c r="K685" s="10" t="n">
        <v>57</v>
      </c>
      <c r="L685" s="12" t="n">
        <f aca="false">K685/1000</f>
        <v>0.057</v>
      </c>
      <c r="M685" s="13" t="n">
        <f aca="false">IF(R685=0,0,I685/R685)</f>
        <v>0.000106197647509712</v>
      </c>
      <c r="N685" s="10" t="n">
        <v>4884</v>
      </c>
      <c r="O685" s="11" t="n">
        <f aca="false">N685/1000</f>
        <v>4.884</v>
      </c>
      <c r="P685" s="10" t="n">
        <v>90</v>
      </c>
      <c r="Q685" s="12" t="n">
        <f aca="false">P685/1000</f>
        <v>0.09</v>
      </c>
      <c r="R685" s="10" t="n">
        <v>8474764</v>
      </c>
      <c r="S685" s="10" t="n">
        <v>20976</v>
      </c>
    </row>
    <row r="686" customFormat="false" ht="15" hidden="false" customHeight="false" outlineLevel="0" collapsed="false">
      <c r="A686" s="3" t="s">
        <v>95</v>
      </c>
      <c r="B686" s="2" t="s">
        <v>96</v>
      </c>
      <c r="C686" s="2" t="s">
        <v>1588</v>
      </c>
      <c r="D686" s="2" t="n">
        <v>2025</v>
      </c>
      <c r="E686" s="2" t="n">
        <v>6</v>
      </c>
      <c r="F686" s="2" t="n">
        <v>8</v>
      </c>
      <c r="G686" s="2" t="s">
        <v>162</v>
      </c>
      <c r="H686" s="3" t="s">
        <v>163</v>
      </c>
      <c r="I686" s="10" t="n">
        <v>697</v>
      </c>
      <c r="J686" s="11" t="n">
        <f aca="false">I686/1000</f>
        <v>0.697</v>
      </c>
      <c r="K686" s="10" t="n">
        <v>0</v>
      </c>
      <c r="L686" s="12" t="n">
        <f aca="false">K686/1000</f>
        <v>0</v>
      </c>
      <c r="M686" s="13" t="n">
        <f aca="false">IF(R686=0,0,I686/R686)</f>
        <v>8.22441781269661E-005</v>
      </c>
      <c r="N686" s="10" t="n">
        <v>0</v>
      </c>
      <c r="O686" s="11" t="n">
        <f aca="false">N686/1000</f>
        <v>0</v>
      </c>
      <c r="P686" s="10" t="n">
        <v>0</v>
      </c>
      <c r="Q686" s="12" t="n">
        <f aca="false">P686/1000</f>
        <v>0</v>
      </c>
      <c r="R686" s="10" t="n">
        <v>8474764</v>
      </c>
      <c r="S686" s="10" t="n">
        <v>20976</v>
      </c>
    </row>
    <row r="687" customFormat="false" ht="15" hidden="false" customHeight="false" outlineLevel="0" collapsed="false">
      <c r="A687" s="3" t="s">
        <v>95</v>
      </c>
      <c r="B687" s="2" t="s">
        <v>96</v>
      </c>
      <c r="C687" s="2" t="s">
        <v>1588</v>
      </c>
      <c r="D687" s="2" t="n">
        <v>2025</v>
      </c>
      <c r="E687" s="2" t="n">
        <v>6</v>
      </c>
      <c r="F687" s="2" t="n">
        <v>9</v>
      </c>
      <c r="G687" s="2" t="s">
        <v>142</v>
      </c>
      <c r="H687" s="3" t="s">
        <v>143</v>
      </c>
      <c r="I687" s="10" t="n">
        <v>150</v>
      </c>
      <c r="J687" s="11" t="n">
        <f aca="false">I687/1000</f>
        <v>0.15</v>
      </c>
      <c r="K687" s="10" t="n">
        <v>0</v>
      </c>
      <c r="L687" s="12" t="n">
        <f aca="false">K687/1000</f>
        <v>0</v>
      </c>
      <c r="M687" s="13" t="n">
        <f aca="false">IF(R687=0,0,I687/R687)</f>
        <v>1.76996079182854E-005</v>
      </c>
      <c r="N687" s="10" t="n">
        <v>732978</v>
      </c>
      <c r="O687" s="11" t="n">
        <f aca="false">N687/1000</f>
        <v>732.978</v>
      </c>
      <c r="P687" s="10" t="n">
        <v>3366</v>
      </c>
      <c r="Q687" s="12" t="n">
        <f aca="false">P687/1000</f>
        <v>3.366</v>
      </c>
      <c r="R687" s="10" t="n">
        <v>8474764</v>
      </c>
      <c r="S687" s="10" t="n">
        <v>20976</v>
      </c>
    </row>
    <row r="688" customFormat="false" ht="15" hidden="false" customHeight="false" outlineLevel="0" collapsed="false">
      <c r="A688" s="3" t="s">
        <v>95</v>
      </c>
      <c r="B688" s="2" t="s">
        <v>96</v>
      </c>
      <c r="C688" s="2" t="s">
        <v>1588</v>
      </c>
      <c r="D688" s="2" t="n">
        <v>2025</v>
      </c>
      <c r="E688" s="2" t="n">
        <v>6</v>
      </c>
      <c r="F688" s="2" t="n">
        <v>10</v>
      </c>
      <c r="G688" s="2" t="s">
        <v>180</v>
      </c>
      <c r="H688" s="3" t="s">
        <v>181</v>
      </c>
      <c r="I688" s="10" t="n">
        <v>0</v>
      </c>
      <c r="J688" s="11" t="n">
        <f aca="false">I688/1000</f>
        <v>0</v>
      </c>
      <c r="K688" s="10" t="n">
        <v>0</v>
      </c>
      <c r="L688" s="12" t="n">
        <f aca="false">K688/1000</f>
        <v>0</v>
      </c>
      <c r="M688" s="13" t="n">
        <f aca="false">IF(R688=0,0,I688/R688)</f>
        <v>0</v>
      </c>
      <c r="N688" s="10" t="n">
        <v>95</v>
      </c>
      <c r="O688" s="11" t="n">
        <f aca="false">N688/1000</f>
        <v>0.095</v>
      </c>
      <c r="P688" s="10" t="n">
        <v>1</v>
      </c>
      <c r="Q688" s="12" t="n">
        <f aca="false">P688/1000</f>
        <v>0.001</v>
      </c>
      <c r="R688" s="10" t="n">
        <v>8474764</v>
      </c>
      <c r="S688" s="10" t="n">
        <v>20976</v>
      </c>
    </row>
    <row r="689" customFormat="false" ht="15" hidden="false" customHeight="false" outlineLevel="0" collapsed="false">
      <c r="A689" s="3" t="s">
        <v>95</v>
      </c>
      <c r="B689" s="2" t="s">
        <v>96</v>
      </c>
      <c r="C689" s="2" t="s">
        <v>1588</v>
      </c>
      <c r="D689" s="2" t="n">
        <v>2025</v>
      </c>
      <c r="E689" s="2" t="n">
        <v>6</v>
      </c>
      <c r="F689" s="2" t="n">
        <v>11</v>
      </c>
      <c r="G689" s="2" t="s">
        <v>122</v>
      </c>
      <c r="H689" s="3" t="s">
        <v>123</v>
      </c>
      <c r="I689" s="10" t="n">
        <v>0</v>
      </c>
      <c r="J689" s="11" t="n">
        <f aca="false">I689/1000</f>
        <v>0</v>
      </c>
      <c r="K689" s="10" t="n">
        <v>0</v>
      </c>
      <c r="L689" s="12" t="n">
        <f aca="false">K689/1000</f>
        <v>0</v>
      </c>
      <c r="M689" s="13" t="n">
        <f aca="false">IF(R689=0,0,I689/R689)</f>
        <v>0</v>
      </c>
      <c r="N689" s="10" t="n">
        <v>3000</v>
      </c>
      <c r="O689" s="11" t="n">
        <f aca="false">N689/1000</f>
        <v>3</v>
      </c>
      <c r="P689" s="10" t="n">
        <v>0</v>
      </c>
      <c r="Q689" s="12" t="n">
        <f aca="false">P689/1000</f>
        <v>0</v>
      </c>
      <c r="R689" s="10" t="n">
        <v>8474764</v>
      </c>
      <c r="S689" s="10" t="n">
        <v>20976</v>
      </c>
    </row>
    <row r="690" customFormat="false" ht="15" hidden="false" customHeight="false" outlineLevel="0" collapsed="false">
      <c r="A690" s="3" t="s">
        <v>95</v>
      </c>
      <c r="B690" s="2" t="s">
        <v>96</v>
      </c>
      <c r="C690" s="2" t="s">
        <v>1589</v>
      </c>
      <c r="D690" s="2" t="n">
        <v>2025</v>
      </c>
      <c r="E690" s="2" t="n">
        <v>7</v>
      </c>
      <c r="F690" s="2" t="n">
        <v>1</v>
      </c>
      <c r="G690" s="2" t="s">
        <v>97</v>
      </c>
      <c r="H690" s="3" t="s">
        <v>98</v>
      </c>
      <c r="I690" s="10" t="n">
        <v>4725245</v>
      </c>
      <c r="J690" s="11" t="n">
        <f aca="false">I690/1000</f>
        <v>4725.245</v>
      </c>
      <c r="K690" s="10" t="n">
        <v>6027</v>
      </c>
      <c r="L690" s="12" t="n">
        <f aca="false">K690/1000</f>
        <v>6.027</v>
      </c>
      <c r="M690" s="13" t="n">
        <f aca="false">IF(R690=0,0,I690/R690)</f>
        <v>0.515097628013928</v>
      </c>
      <c r="N690" s="10" t="n">
        <v>623844</v>
      </c>
      <c r="O690" s="11" t="n">
        <f aca="false">N690/1000</f>
        <v>623.844</v>
      </c>
      <c r="P690" s="10" t="n">
        <v>4149</v>
      </c>
      <c r="Q690" s="12" t="n">
        <f aca="false">P690/1000</f>
        <v>4.149</v>
      </c>
      <c r="R690" s="10" t="n">
        <v>9173494</v>
      </c>
      <c r="S690" s="10" t="n">
        <v>21798</v>
      </c>
    </row>
    <row r="691" customFormat="false" ht="15" hidden="false" customHeight="false" outlineLevel="0" collapsed="false">
      <c r="A691" s="3" t="s">
        <v>95</v>
      </c>
      <c r="B691" s="2" t="s">
        <v>96</v>
      </c>
      <c r="C691" s="2" t="s">
        <v>1589</v>
      </c>
      <c r="D691" s="2" t="n">
        <v>2025</v>
      </c>
      <c r="E691" s="2" t="n">
        <v>7</v>
      </c>
      <c r="F691" s="2" t="n">
        <v>2</v>
      </c>
      <c r="G691" s="2" t="s">
        <v>107</v>
      </c>
      <c r="H691" s="3" t="s">
        <v>108</v>
      </c>
      <c r="I691" s="10" t="n">
        <v>2235382</v>
      </c>
      <c r="J691" s="11" t="n">
        <f aca="false">I691/1000</f>
        <v>2235.382</v>
      </c>
      <c r="K691" s="10" t="n">
        <v>8335</v>
      </c>
      <c r="L691" s="12" t="n">
        <f aca="false">K691/1000</f>
        <v>8.335</v>
      </c>
      <c r="M691" s="13" t="n">
        <f aca="false">IF(R691=0,0,I691/R691)</f>
        <v>0.243678362900766</v>
      </c>
      <c r="N691" s="10" t="n">
        <v>169644</v>
      </c>
      <c r="O691" s="11" t="n">
        <f aca="false">N691/1000</f>
        <v>169.644</v>
      </c>
      <c r="P691" s="10" t="n">
        <v>404</v>
      </c>
      <c r="Q691" s="12" t="n">
        <f aca="false">P691/1000</f>
        <v>0.404</v>
      </c>
      <c r="R691" s="10" t="n">
        <v>9173494</v>
      </c>
      <c r="S691" s="10" t="n">
        <v>21798</v>
      </c>
    </row>
    <row r="692" customFormat="false" ht="15" hidden="false" customHeight="false" outlineLevel="0" collapsed="false">
      <c r="A692" s="3" t="s">
        <v>95</v>
      </c>
      <c r="B692" s="2" t="s">
        <v>96</v>
      </c>
      <c r="C692" s="2" t="s">
        <v>1589</v>
      </c>
      <c r="D692" s="2" t="n">
        <v>2025</v>
      </c>
      <c r="E692" s="2" t="n">
        <v>7</v>
      </c>
      <c r="F692" s="2" t="n">
        <v>3</v>
      </c>
      <c r="G692" s="2" t="s">
        <v>102</v>
      </c>
      <c r="H692" s="3" t="s">
        <v>103</v>
      </c>
      <c r="I692" s="10" t="n">
        <v>2195259</v>
      </c>
      <c r="J692" s="11" t="n">
        <f aca="false">I692/1000</f>
        <v>2195.259</v>
      </c>
      <c r="K692" s="10" t="n">
        <v>7425</v>
      </c>
      <c r="L692" s="12" t="n">
        <f aca="false">K692/1000</f>
        <v>7.425</v>
      </c>
      <c r="M692" s="13" t="n">
        <f aca="false">IF(R692=0,0,I692/R692)</f>
        <v>0.239304565959274</v>
      </c>
      <c r="N692" s="10" t="n">
        <v>313339</v>
      </c>
      <c r="O692" s="11" t="n">
        <f aca="false">N692/1000</f>
        <v>313.339</v>
      </c>
      <c r="P692" s="10" t="n">
        <v>13723</v>
      </c>
      <c r="Q692" s="12" t="n">
        <f aca="false">P692/1000</f>
        <v>13.723</v>
      </c>
      <c r="R692" s="10" t="n">
        <v>9173494</v>
      </c>
      <c r="S692" s="10" t="n">
        <v>21798</v>
      </c>
    </row>
    <row r="693" customFormat="false" ht="15" hidden="false" customHeight="false" outlineLevel="0" collapsed="false">
      <c r="A693" s="3" t="s">
        <v>95</v>
      </c>
      <c r="B693" s="2" t="s">
        <v>96</v>
      </c>
      <c r="C693" s="2" t="s">
        <v>1589</v>
      </c>
      <c r="D693" s="2" t="n">
        <v>2025</v>
      </c>
      <c r="E693" s="2" t="n">
        <v>7</v>
      </c>
      <c r="F693" s="2" t="n">
        <v>4</v>
      </c>
      <c r="G693" s="2" t="s">
        <v>112</v>
      </c>
      <c r="H693" s="3" t="s">
        <v>113</v>
      </c>
      <c r="I693" s="10" t="n">
        <v>13377</v>
      </c>
      <c r="J693" s="11" t="n">
        <f aca="false">I693/1000</f>
        <v>13.377</v>
      </c>
      <c r="K693" s="10" t="n">
        <v>6</v>
      </c>
      <c r="L693" s="12" t="n">
        <f aca="false">K693/1000</f>
        <v>0.006</v>
      </c>
      <c r="M693" s="13" t="n">
        <f aca="false">IF(R693=0,0,I693/R693)</f>
        <v>0.00145822300641391</v>
      </c>
      <c r="N693" s="10" t="n">
        <v>0</v>
      </c>
      <c r="O693" s="11" t="n">
        <f aca="false">N693/1000</f>
        <v>0</v>
      </c>
      <c r="P693" s="10" t="n">
        <v>0</v>
      </c>
      <c r="Q693" s="12" t="n">
        <f aca="false">P693/1000</f>
        <v>0</v>
      </c>
      <c r="R693" s="10" t="n">
        <v>9173494</v>
      </c>
      <c r="S693" s="10" t="n">
        <v>21798</v>
      </c>
    </row>
    <row r="694" customFormat="false" ht="15" hidden="false" customHeight="false" outlineLevel="0" collapsed="false">
      <c r="A694" s="3" t="s">
        <v>95</v>
      </c>
      <c r="B694" s="2" t="s">
        <v>96</v>
      </c>
      <c r="C694" s="2" t="s">
        <v>1589</v>
      </c>
      <c r="D694" s="2" t="n">
        <v>2025</v>
      </c>
      <c r="E694" s="2" t="n">
        <v>7</v>
      </c>
      <c r="F694" s="2" t="n">
        <v>5</v>
      </c>
      <c r="G694" s="2" t="s">
        <v>142</v>
      </c>
      <c r="H694" s="3" t="s">
        <v>143</v>
      </c>
      <c r="I694" s="10" t="n">
        <v>4209</v>
      </c>
      <c r="J694" s="11" t="n">
        <f aca="false">I694/1000</f>
        <v>4.209</v>
      </c>
      <c r="K694" s="10" t="n">
        <v>3</v>
      </c>
      <c r="L694" s="12" t="n">
        <f aca="false">K694/1000</f>
        <v>0.003</v>
      </c>
      <c r="M694" s="13" t="n">
        <f aca="false">IF(R694=0,0,I694/R694)</f>
        <v>0.00045882190580819</v>
      </c>
      <c r="N694" s="10" t="n">
        <v>504062</v>
      </c>
      <c r="O694" s="11" t="n">
        <f aca="false">N694/1000</f>
        <v>504.062</v>
      </c>
      <c r="P694" s="10" t="n">
        <v>2866</v>
      </c>
      <c r="Q694" s="12" t="n">
        <f aca="false">P694/1000</f>
        <v>2.866</v>
      </c>
      <c r="R694" s="10" t="n">
        <v>9173494</v>
      </c>
      <c r="S694" s="10" t="n">
        <v>21798</v>
      </c>
    </row>
    <row r="695" customFormat="false" ht="15" hidden="false" customHeight="false" outlineLevel="0" collapsed="false">
      <c r="A695" s="3" t="s">
        <v>95</v>
      </c>
      <c r="B695" s="2" t="s">
        <v>96</v>
      </c>
      <c r="C695" s="2" t="s">
        <v>1589</v>
      </c>
      <c r="D695" s="2" t="n">
        <v>2025</v>
      </c>
      <c r="E695" s="2" t="n">
        <v>7</v>
      </c>
      <c r="F695" s="2" t="n">
        <v>6</v>
      </c>
      <c r="G695" s="2" t="s">
        <v>137</v>
      </c>
      <c r="H695" s="3" t="s">
        <v>138</v>
      </c>
      <c r="I695" s="10" t="n">
        <v>22</v>
      </c>
      <c r="J695" s="11" t="n">
        <f aca="false">I695/1000</f>
        <v>0.022</v>
      </c>
      <c r="K695" s="10" t="n">
        <v>2</v>
      </c>
      <c r="L695" s="12" t="n">
        <f aca="false">K695/1000</f>
        <v>0.002</v>
      </c>
      <c r="M695" s="13" t="n">
        <f aca="false">IF(R695=0,0,I695/R695)</f>
        <v>2.39821381035405E-006</v>
      </c>
      <c r="N695" s="10" t="n">
        <v>98127</v>
      </c>
      <c r="O695" s="11" t="n">
        <f aca="false">N695/1000</f>
        <v>98.127</v>
      </c>
      <c r="P695" s="10" t="n">
        <v>328</v>
      </c>
      <c r="Q695" s="12" t="n">
        <f aca="false">P695/1000</f>
        <v>0.328</v>
      </c>
      <c r="R695" s="10" t="n">
        <v>9173494</v>
      </c>
      <c r="S695" s="10" t="n">
        <v>21798</v>
      </c>
    </row>
    <row r="696" customFormat="false" ht="15" hidden="false" customHeight="false" outlineLevel="0" collapsed="false">
      <c r="A696" s="3" t="s">
        <v>95</v>
      </c>
      <c r="B696" s="2" t="s">
        <v>96</v>
      </c>
      <c r="C696" s="2" t="s">
        <v>1589</v>
      </c>
      <c r="D696" s="2" t="n">
        <v>2025</v>
      </c>
      <c r="E696" s="2" t="n">
        <v>7</v>
      </c>
      <c r="F696" s="2" t="n">
        <v>7</v>
      </c>
      <c r="G696" s="2" t="s">
        <v>117</v>
      </c>
      <c r="H696" s="3" t="s">
        <v>118</v>
      </c>
      <c r="I696" s="10" t="n">
        <v>0</v>
      </c>
      <c r="J696" s="11" t="n">
        <f aca="false">I696/1000</f>
        <v>0</v>
      </c>
      <c r="K696" s="10" t="n">
        <v>0</v>
      </c>
      <c r="L696" s="12" t="n">
        <f aca="false">K696/1000</f>
        <v>0</v>
      </c>
      <c r="M696" s="13" t="n">
        <f aca="false">IF(R696=0,0,I696/R696)</f>
        <v>0</v>
      </c>
      <c r="N696" s="10" t="n">
        <v>45985</v>
      </c>
      <c r="O696" s="11" t="n">
        <f aca="false">N696/1000</f>
        <v>45.985</v>
      </c>
      <c r="P696" s="10" t="n">
        <v>380</v>
      </c>
      <c r="Q696" s="12" t="n">
        <f aca="false">P696/1000</f>
        <v>0.38</v>
      </c>
      <c r="R696" s="10" t="n">
        <v>9173494</v>
      </c>
      <c r="S696" s="10" t="n">
        <v>21798</v>
      </c>
    </row>
    <row r="697" customFormat="false" ht="15" hidden="false" customHeight="false" outlineLevel="0" collapsed="false">
      <c r="A697" s="3" t="s">
        <v>95</v>
      </c>
      <c r="B697" s="2" t="s">
        <v>96</v>
      </c>
      <c r="C697" s="2" t="s">
        <v>1589</v>
      </c>
      <c r="D697" s="2" t="n">
        <v>2025</v>
      </c>
      <c r="E697" s="2" t="n">
        <v>7</v>
      </c>
      <c r="F697" s="2" t="n">
        <v>8</v>
      </c>
      <c r="G697" s="2" t="s">
        <v>180</v>
      </c>
      <c r="H697" s="3" t="s">
        <v>181</v>
      </c>
      <c r="I697" s="10" t="n">
        <v>0</v>
      </c>
      <c r="J697" s="11" t="n">
        <f aca="false">I697/1000</f>
        <v>0</v>
      </c>
      <c r="K697" s="10" t="n">
        <v>0</v>
      </c>
      <c r="L697" s="12" t="n">
        <f aca="false">K697/1000</f>
        <v>0</v>
      </c>
      <c r="M697" s="13" t="n">
        <f aca="false">IF(R697=0,0,I697/R697)</f>
        <v>0</v>
      </c>
      <c r="N697" s="10" t="n">
        <v>130</v>
      </c>
      <c r="O697" s="11" t="n">
        <f aca="false">N697/1000</f>
        <v>0.13</v>
      </c>
      <c r="P697" s="10" t="n">
        <v>2</v>
      </c>
      <c r="Q697" s="12" t="n">
        <f aca="false">P697/1000</f>
        <v>0.002</v>
      </c>
      <c r="R697" s="10" t="n">
        <v>9173494</v>
      </c>
      <c r="S697" s="10" t="n">
        <v>21798</v>
      </c>
    </row>
    <row r="698" customFormat="false" ht="15" hidden="false" customHeight="false" outlineLevel="0" collapsed="false">
      <c r="A698" s="3" t="s">
        <v>95</v>
      </c>
      <c r="B698" s="2" t="s">
        <v>96</v>
      </c>
      <c r="C698" s="2" t="s">
        <v>1589</v>
      </c>
      <c r="D698" s="2" t="n">
        <v>2025</v>
      </c>
      <c r="E698" s="2" t="n">
        <v>7</v>
      </c>
      <c r="F698" s="2" t="n">
        <v>9</v>
      </c>
      <c r="G698" s="2" t="s">
        <v>132</v>
      </c>
      <c r="H698" s="3" t="s">
        <v>133</v>
      </c>
      <c r="I698" s="10" t="n">
        <v>0</v>
      </c>
      <c r="J698" s="11" t="n">
        <f aca="false">I698/1000</f>
        <v>0</v>
      </c>
      <c r="K698" s="10" t="n">
        <v>0</v>
      </c>
      <c r="L698" s="12" t="n">
        <f aca="false">K698/1000</f>
        <v>0</v>
      </c>
      <c r="M698" s="13" t="n">
        <f aca="false">IF(R698=0,0,I698/R698)</f>
        <v>0</v>
      </c>
      <c r="N698" s="10" t="n">
        <v>17978</v>
      </c>
      <c r="O698" s="11" t="n">
        <f aca="false">N698/1000</f>
        <v>17.978</v>
      </c>
      <c r="P698" s="10" t="n">
        <v>47</v>
      </c>
      <c r="Q698" s="12" t="n">
        <f aca="false">P698/1000</f>
        <v>0.047</v>
      </c>
      <c r="R698" s="10" t="n">
        <v>9173494</v>
      </c>
      <c r="S698" s="10" t="n">
        <v>21798</v>
      </c>
    </row>
    <row r="699" customFormat="false" ht="15" hidden="false" customHeight="false" outlineLevel="0" collapsed="false">
      <c r="A699" s="3" t="s">
        <v>95</v>
      </c>
      <c r="B699" s="2" t="s">
        <v>96</v>
      </c>
      <c r="C699" s="2" t="s">
        <v>1589</v>
      </c>
      <c r="D699" s="2" t="n">
        <v>2025</v>
      </c>
      <c r="E699" s="2" t="n">
        <v>7</v>
      </c>
      <c r="F699" s="2" t="n">
        <v>10</v>
      </c>
      <c r="G699" s="2" t="s">
        <v>147</v>
      </c>
      <c r="H699" s="3" t="s">
        <v>148</v>
      </c>
      <c r="I699" s="10" t="n">
        <v>0</v>
      </c>
      <c r="J699" s="11" t="n">
        <f aca="false">I699/1000</f>
        <v>0</v>
      </c>
      <c r="K699" s="10" t="n">
        <v>0</v>
      </c>
      <c r="L699" s="12" t="n">
        <f aca="false">K699/1000</f>
        <v>0</v>
      </c>
      <c r="M699" s="13" t="n">
        <f aca="false">IF(R699=0,0,I699/R699)</f>
        <v>0</v>
      </c>
      <c r="N699" s="10" t="n">
        <v>87750</v>
      </c>
      <c r="O699" s="11" t="n">
        <f aca="false">N699/1000</f>
        <v>87.75</v>
      </c>
      <c r="P699" s="10" t="n">
        <v>235</v>
      </c>
      <c r="Q699" s="12" t="n">
        <f aca="false">P699/1000</f>
        <v>0.235</v>
      </c>
      <c r="R699" s="10" t="n">
        <v>9173494</v>
      </c>
      <c r="S699" s="10" t="n">
        <v>21798</v>
      </c>
    </row>
    <row r="700" customFormat="false" ht="15" hidden="false" customHeight="false" outlineLevel="0" collapsed="false">
      <c r="A700" s="3" t="s">
        <v>95</v>
      </c>
      <c r="B700" s="2" t="s">
        <v>96</v>
      </c>
      <c r="C700" s="2" t="s">
        <v>1590</v>
      </c>
      <c r="D700" s="2" t="n">
        <v>2025</v>
      </c>
      <c r="E700" s="2" t="n">
        <v>8</v>
      </c>
      <c r="F700" s="2" t="n">
        <v>1</v>
      </c>
      <c r="G700" s="2" t="s">
        <v>102</v>
      </c>
      <c r="H700" s="3" t="s">
        <v>103</v>
      </c>
      <c r="I700" s="10" t="n">
        <v>4973703</v>
      </c>
      <c r="J700" s="11" t="n">
        <f aca="false">I700/1000</f>
        <v>4973.703</v>
      </c>
      <c r="K700" s="10" t="n">
        <v>15366</v>
      </c>
      <c r="L700" s="12" t="n">
        <f aca="false">K700/1000</f>
        <v>15.366</v>
      </c>
      <c r="M700" s="13" t="n">
        <f aca="false">IF(R700=0,0,I700/R700)</f>
        <v>0.476771711926418</v>
      </c>
      <c r="N700" s="10" t="n">
        <v>179050</v>
      </c>
      <c r="O700" s="11" t="n">
        <f aca="false">N700/1000</f>
        <v>179.05</v>
      </c>
      <c r="P700" s="10" t="n">
        <v>10027</v>
      </c>
      <c r="Q700" s="12" t="n">
        <f aca="false">P700/1000</f>
        <v>10.027</v>
      </c>
      <c r="R700" s="10" t="n">
        <v>10432043</v>
      </c>
      <c r="S700" s="10" t="n">
        <v>26421</v>
      </c>
    </row>
    <row r="701" customFormat="false" ht="15" hidden="false" customHeight="false" outlineLevel="0" collapsed="false">
      <c r="A701" s="3" t="s">
        <v>95</v>
      </c>
      <c r="B701" s="2" t="s">
        <v>96</v>
      </c>
      <c r="C701" s="2" t="s">
        <v>1590</v>
      </c>
      <c r="D701" s="2" t="n">
        <v>2025</v>
      </c>
      <c r="E701" s="2" t="n">
        <v>8</v>
      </c>
      <c r="F701" s="2" t="n">
        <v>2</v>
      </c>
      <c r="G701" s="2" t="s">
        <v>97</v>
      </c>
      <c r="H701" s="3" t="s">
        <v>98</v>
      </c>
      <c r="I701" s="10" t="n">
        <v>3772496</v>
      </c>
      <c r="J701" s="11" t="n">
        <f aca="false">I701/1000</f>
        <v>3772.496</v>
      </c>
      <c r="K701" s="10" t="n">
        <v>4359</v>
      </c>
      <c r="L701" s="12" t="n">
        <f aca="false">K701/1000</f>
        <v>4.359</v>
      </c>
      <c r="M701" s="13" t="n">
        <f aca="false">IF(R701=0,0,I701/R701)</f>
        <v>0.361625810016312</v>
      </c>
      <c r="N701" s="10" t="n">
        <v>95258</v>
      </c>
      <c r="O701" s="11" t="n">
        <f aca="false">N701/1000</f>
        <v>95.258</v>
      </c>
      <c r="P701" s="10" t="n">
        <v>1524</v>
      </c>
      <c r="Q701" s="12" t="n">
        <f aca="false">P701/1000</f>
        <v>1.524</v>
      </c>
      <c r="R701" s="10" t="n">
        <v>10432043</v>
      </c>
      <c r="S701" s="10" t="n">
        <v>26421</v>
      </c>
    </row>
    <row r="702" customFormat="false" ht="15" hidden="false" customHeight="false" outlineLevel="0" collapsed="false">
      <c r="A702" s="3" t="s">
        <v>95</v>
      </c>
      <c r="B702" s="2" t="s">
        <v>96</v>
      </c>
      <c r="C702" s="2" t="s">
        <v>1590</v>
      </c>
      <c r="D702" s="2" t="n">
        <v>2025</v>
      </c>
      <c r="E702" s="2" t="n">
        <v>8</v>
      </c>
      <c r="F702" s="2" t="n">
        <v>3</v>
      </c>
      <c r="G702" s="2" t="s">
        <v>107</v>
      </c>
      <c r="H702" s="3" t="s">
        <v>108</v>
      </c>
      <c r="I702" s="10" t="n">
        <v>1480130</v>
      </c>
      <c r="J702" s="11" t="n">
        <f aca="false">I702/1000</f>
        <v>1480.13</v>
      </c>
      <c r="K702" s="10" t="n">
        <v>4904</v>
      </c>
      <c r="L702" s="12" t="n">
        <f aca="false">K702/1000</f>
        <v>4.904</v>
      </c>
      <c r="M702" s="13" t="n">
        <f aca="false">IF(R702=0,0,I702/R702)</f>
        <v>0.141883042468287</v>
      </c>
      <c r="N702" s="10" t="n">
        <v>463853</v>
      </c>
      <c r="O702" s="11" t="n">
        <f aca="false">N702/1000</f>
        <v>463.853</v>
      </c>
      <c r="P702" s="10" t="n">
        <v>991</v>
      </c>
      <c r="Q702" s="12" t="n">
        <f aca="false">P702/1000</f>
        <v>0.991</v>
      </c>
      <c r="R702" s="10" t="n">
        <v>10432043</v>
      </c>
      <c r="S702" s="10" t="n">
        <v>26421</v>
      </c>
    </row>
    <row r="703" customFormat="false" ht="15" hidden="false" customHeight="false" outlineLevel="0" collapsed="false">
      <c r="A703" s="3" t="s">
        <v>95</v>
      </c>
      <c r="B703" s="2" t="s">
        <v>96</v>
      </c>
      <c r="C703" s="2" t="s">
        <v>1590</v>
      </c>
      <c r="D703" s="2" t="n">
        <v>2025</v>
      </c>
      <c r="E703" s="2" t="n">
        <v>8</v>
      </c>
      <c r="F703" s="2" t="n">
        <v>4</v>
      </c>
      <c r="G703" s="2" t="s">
        <v>147</v>
      </c>
      <c r="H703" s="3" t="s">
        <v>148</v>
      </c>
      <c r="I703" s="10" t="n">
        <v>153503</v>
      </c>
      <c r="J703" s="11" t="n">
        <f aca="false">I703/1000</f>
        <v>153.503</v>
      </c>
      <c r="K703" s="10" t="n">
        <v>1720</v>
      </c>
      <c r="L703" s="12" t="n">
        <f aca="false">K703/1000</f>
        <v>1.72</v>
      </c>
      <c r="M703" s="13" t="n">
        <f aca="false">IF(R703=0,0,I703/R703)</f>
        <v>0.0147145674150308</v>
      </c>
      <c r="N703" s="10" t="n">
        <v>70297</v>
      </c>
      <c r="O703" s="11" t="n">
        <f aca="false">N703/1000</f>
        <v>70.297</v>
      </c>
      <c r="P703" s="10" t="n">
        <v>189</v>
      </c>
      <c r="Q703" s="12" t="n">
        <f aca="false">P703/1000</f>
        <v>0.189</v>
      </c>
      <c r="R703" s="10" t="n">
        <v>10432043</v>
      </c>
      <c r="S703" s="10" t="n">
        <v>26421</v>
      </c>
    </row>
    <row r="704" customFormat="false" ht="15" hidden="false" customHeight="false" outlineLevel="0" collapsed="false">
      <c r="A704" s="3" t="s">
        <v>95</v>
      </c>
      <c r="B704" s="2" t="s">
        <v>96</v>
      </c>
      <c r="C704" s="2" t="s">
        <v>1590</v>
      </c>
      <c r="D704" s="2" t="n">
        <v>2025</v>
      </c>
      <c r="E704" s="2" t="n">
        <v>8</v>
      </c>
      <c r="F704" s="2" t="n">
        <v>5</v>
      </c>
      <c r="G704" s="2" t="s">
        <v>117</v>
      </c>
      <c r="H704" s="3" t="s">
        <v>118</v>
      </c>
      <c r="I704" s="10" t="n">
        <v>37023</v>
      </c>
      <c r="J704" s="11" t="n">
        <f aca="false">I704/1000</f>
        <v>37.023</v>
      </c>
      <c r="K704" s="10" t="n">
        <v>38</v>
      </c>
      <c r="L704" s="12" t="n">
        <f aca="false">K704/1000</f>
        <v>0.038</v>
      </c>
      <c r="M704" s="13" t="n">
        <f aca="false">IF(R704=0,0,I704/R704)</f>
        <v>0.0035489692670937</v>
      </c>
      <c r="N704" s="10" t="n">
        <v>0</v>
      </c>
      <c r="O704" s="11" t="n">
        <f aca="false">N704/1000</f>
        <v>0</v>
      </c>
      <c r="P704" s="10" t="n">
        <v>0</v>
      </c>
      <c r="Q704" s="12" t="n">
        <f aca="false">P704/1000</f>
        <v>0</v>
      </c>
      <c r="R704" s="10" t="n">
        <v>10432043</v>
      </c>
      <c r="S704" s="10" t="n">
        <v>26421</v>
      </c>
    </row>
    <row r="705" customFormat="false" ht="15" hidden="false" customHeight="false" outlineLevel="0" collapsed="false">
      <c r="A705" s="3" t="s">
        <v>95</v>
      </c>
      <c r="B705" s="2" t="s">
        <v>96</v>
      </c>
      <c r="C705" s="2" t="s">
        <v>1590</v>
      </c>
      <c r="D705" s="2" t="n">
        <v>2025</v>
      </c>
      <c r="E705" s="2" t="n">
        <v>8</v>
      </c>
      <c r="F705" s="2" t="n">
        <v>6</v>
      </c>
      <c r="G705" s="2" t="s">
        <v>112</v>
      </c>
      <c r="H705" s="3" t="s">
        <v>113</v>
      </c>
      <c r="I705" s="10" t="n">
        <v>10322</v>
      </c>
      <c r="J705" s="11" t="n">
        <f aca="false">I705/1000</f>
        <v>10.322</v>
      </c>
      <c r="K705" s="10" t="n">
        <v>23</v>
      </c>
      <c r="L705" s="12" t="n">
        <f aca="false">K705/1000</f>
        <v>0.023</v>
      </c>
      <c r="M705" s="13" t="n">
        <f aca="false">IF(R705=0,0,I705/R705)</f>
        <v>0.000989451443020317</v>
      </c>
      <c r="N705" s="10" t="n">
        <v>0</v>
      </c>
      <c r="O705" s="11" t="n">
        <f aca="false">N705/1000</f>
        <v>0</v>
      </c>
      <c r="P705" s="10" t="n">
        <v>0</v>
      </c>
      <c r="Q705" s="12" t="n">
        <f aca="false">P705/1000</f>
        <v>0</v>
      </c>
      <c r="R705" s="10" t="n">
        <v>10432043</v>
      </c>
      <c r="S705" s="10" t="n">
        <v>26421</v>
      </c>
    </row>
    <row r="706" customFormat="false" ht="15" hidden="false" customHeight="false" outlineLevel="0" collapsed="false">
      <c r="A706" s="3" t="s">
        <v>95</v>
      </c>
      <c r="B706" s="2" t="s">
        <v>96</v>
      </c>
      <c r="C706" s="2" t="s">
        <v>1590</v>
      </c>
      <c r="D706" s="2" t="n">
        <v>2025</v>
      </c>
      <c r="E706" s="2" t="n">
        <v>8</v>
      </c>
      <c r="F706" s="2" t="n">
        <v>7</v>
      </c>
      <c r="G706" s="2" t="s">
        <v>192</v>
      </c>
      <c r="H706" s="3" t="s">
        <v>193</v>
      </c>
      <c r="I706" s="10" t="n">
        <v>2205</v>
      </c>
      <c r="J706" s="11" t="n">
        <f aca="false">I706/1000</f>
        <v>2.205</v>
      </c>
      <c r="K706" s="10" t="n">
        <v>2</v>
      </c>
      <c r="L706" s="12" t="n">
        <f aca="false">K706/1000</f>
        <v>0.002</v>
      </c>
      <c r="M706" s="13" t="n">
        <f aca="false">IF(R706=0,0,I706/R706)</f>
        <v>0.000211367993786069</v>
      </c>
      <c r="N706" s="10" t="n">
        <v>0</v>
      </c>
      <c r="O706" s="11" t="n">
        <f aca="false">N706/1000</f>
        <v>0</v>
      </c>
      <c r="P706" s="10" t="n">
        <v>0</v>
      </c>
      <c r="Q706" s="12" t="n">
        <f aca="false">P706/1000</f>
        <v>0</v>
      </c>
      <c r="R706" s="10" t="n">
        <v>10432043</v>
      </c>
      <c r="S706" s="10" t="n">
        <v>26421</v>
      </c>
    </row>
    <row r="707" customFormat="false" ht="15" hidden="false" customHeight="false" outlineLevel="0" collapsed="false">
      <c r="A707" s="3" t="s">
        <v>95</v>
      </c>
      <c r="B707" s="2" t="s">
        <v>96</v>
      </c>
      <c r="C707" s="2" t="s">
        <v>1590</v>
      </c>
      <c r="D707" s="2" t="n">
        <v>2025</v>
      </c>
      <c r="E707" s="2" t="n">
        <v>8</v>
      </c>
      <c r="F707" s="2" t="n">
        <v>8</v>
      </c>
      <c r="G707" s="2" t="s">
        <v>152</v>
      </c>
      <c r="H707" s="3" t="s">
        <v>153</v>
      </c>
      <c r="I707" s="10" t="n">
        <v>1913</v>
      </c>
      <c r="J707" s="11" t="n">
        <f aca="false">I707/1000</f>
        <v>1.913</v>
      </c>
      <c r="K707" s="10" t="n">
        <v>1</v>
      </c>
      <c r="L707" s="12" t="n">
        <f aca="false">K707/1000</f>
        <v>0.001</v>
      </c>
      <c r="M707" s="13" t="n">
        <f aca="false">IF(R707=0,0,I707/R707)</f>
        <v>0.000183377311615759</v>
      </c>
      <c r="N707" s="10" t="n">
        <v>0</v>
      </c>
      <c r="O707" s="11" t="n">
        <f aca="false">N707/1000</f>
        <v>0</v>
      </c>
      <c r="P707" s="10" t="n">
        <v>0</v>
      </c>
      <c r="Q707" s="12" t="n">
        <f aca="false">P707/1000</f>
        <v>0</v>
      </c>
      <c r="R707" s="10" t="n">
        <v>10432043</v>
      </c>
      <c r="S707" s="10" t="n">
        <v>26421</v>
      </c>
    </row>
    <row r="708" customFormat="false" ht="15" hidden="false" customHeight="false" outlineLevel="0" collapsed="false">
      <c r="A708" s="3" t="s">
        <v>95</v>
      </c>
      <c r="B708" s="2" t="s">
        <v>96</v>
      </c>
      <c r="C708" s="2" t="s">
        <v>1590</v>
      </c>
      <c r="D708" s="2" t="n">
        <v>2025</v>
      </c>
      <c r="E708" s="2" t="n">
        <v>8</v>
      </c>
      <c r="F708" s="2" t="n">
        <v>9</v>
      </c>
      <c r="G708" s="2" t="s">
        <v>122</v>
      </c>
      <c r="H708" s="3" t="s">
        <v>123</v>
      </c>
      <c r="I708" s="10" t="n">
        <v>748</v>
      </c>
      <c r="J708" s="11" t="n">
        <f aca="false">I708/1000</f>
        <v>0.748</v>
      </c>
      <c r="K708" s="10" t="n">
        <v>8</v>
      </c>
      <c r="L708" s="12" t="n">
        <f aca="false">K708/1000</f>
        <v>0.008</v>
      </c>
      <c r="M708" s="13" t="n">
        <f aca="false">IF(R708=0,0,I708/R708)</f>
        <v>7.17021584362718E-005</v>
      </c>
      <c r="N708" s="10" t="n">
        <v>0</v>
      </c>
      <c r="O708" s="11" t="n">
        <f aca="false">N708/1000</f>
        <v>0</v>
      </c>
      <c r="P708" s="10" t="n">
        <v>0</v>
      </c>
      <c r="Q708" s="12" t="n">
        <f aca="false">P708/1000</f>
        <v>0</v>
      </c>
      <c r="R708" s="10" t="n">
        <v>10432043</v>
      </c>
      <c r="S708" s="10" t="n">
        <v>26421</v>
      </c>
    </row>
    <row r="709" customFormat="false" ht="15" hidden="false" customHeight="false" outlineLevel="0" collapsed="false">
      <c r="A709" s="3" t="s">
        <v>95</v>
      </c>
      <c r="B709" s="2" t="s">
        <v>96</v>
      </c>
      <c r="C709" s="2" t="s">
        <v>1590</v>
      </c>
      <c r="D709" s="2" t="n">
        <v>2025</v>
      </c>
      <c r="E709" s="2" t="n">
        <v>8</v>
      </c>
      <c r="F709" s="2" t="n">
        <v>10</v>
      </c>
      <c r="G709" s="2" t="s">
        <v>142</v>
      </c>
      <c r="H709" s="3" t="s">
        <v>143</v>
      </c>
      <c r="I709" s="10" t="n">
        <v>0</v>
      </c>
      <c r="J709" s="11" t="n">
        <f aca="false">I709/1000</f>
        <v>0</v>
      </c>
      <c r="K709" s="10" t="n">
        <v>0</v>
      </c>
      <c r="L709" s="12" t="n">
        <f aca="false">K709/1000</f>
        <v>0</v>
      </c>
      <c r="M709" s="13" t="n">
        <f aca="false">IF(R709=0,0,I709/R709)</f>
        <v>0</v>
      </c>
      <c r="N709" s="10" t="n">
        <v>59344</v>
      </c>
      <c r="O709" s="11" t="n">
        <f aca="false">N709/1000</f>
        <v>59.344</v>
      </c>
      <c r="P709" s="10" t="n">
        <v>230</v>
      </c>
      <c r="Q709" s="12" t="n">
        <f aca="false">P709/1000</f>
        <v>0.23</v>
      </c>
      <c r="R709" s="10" t="n">
        <v>10432043</v>
      </c>
      <c r="S709" s="10" t="n">
        <v>26421</v>
      </c>
    </row>
    <row r="710" customFormat="false" ht="15" hidden="false" customHeight="false" outlineLevel="0" collapsed="false">
      <c r="A710" s="3" t="s">
        <v>95</v>
      </c>
      <c r="B710" s="2" t="s">
        <v>96</v>
      </c>
      <c r="C710" s="2" t="s">
        <v>1590</v>
      </c>
      <c r="D710" s="2" t="n">
        <v>2025</v>
      </c>
      <c r="E710" s="2" t="n">
        <v>8</v>
      </c>
      <c r="F710" s="2" t="n">
        <v>11</v>
      </c>
      <c r="G710" s="2" t="s">
        <v>132</v>
      </c>
      <c r="H710" s="3" t="s">
        <v>133</v>
      </c>
      <c r="I710" s="10" t="n">
        <v>0</v>
      </c>
      <c r="J710" s="11" t="n">
        <f aca="false">I710/1000</f>
        <v>0</v>
      </c>
      <c r="K710" s="10" t="n">
        <v>0</v>
      </c>
      <c r="L710" s="12" t="n">
        <f aca="false">K710/1000</f>
        <v>0</v>
      </c>
      <c r="M710" s="13" t="n">
        <f aca="false">IF(R710=0,0,I710/R710)</f>
        <v>0</v>
      </c>
      <c r="N710" s="10" t="n">
        <v>16920</v>
      </c>
      <c r="O710" s="11" t="n">
        <f aca="false">N710/1000</f>
        <v>16.92</v>
      </c>
      <c r="P710" s="10" t="n">
        <v>38</v>
      </c>
      <c r="Q710" s="12" t="n">
        <f aca="false">P710/1000</f>
        <v>0.038</v>
      </c>
      <c r="R710" s="10" t="n">
        <v>10432043</v>
      </c>
      <c r="S710" s="10" t="n">
        <v>26421</v>
      </c>
    </row>
    <row r="711" customFormat="false" ht="15" hidden="false" customHeight="false" outlineLevel="0" collapsed="false">
      <c r="A711" s="3" t="s">
        <v>95</v>
      </c>
      <c r="B711" s="2" t="s">
        <v>96</v>
      </c>
      <c r="C711" s="2" t="s">
        <v>1591</v>
      </c>
      <c r="D711" s="2" t="n">
        <v>2025</v>
      </c>
      <c r="E711" s="2" t="n">
        <v>9</v>
      </c>
      <c r="F711" s="2" t="n">
        <v>1</v>
      </c>
      <c r="G711" s="2" t="s">
        <v>102</v>
      </c>
      <c r="H711" s="3" t="s">
        <v>103</v>
      </c>
      <c r="I711" s="10" t="n">
        <v>4021569</v>
      </c>
      <c r="J711" s="11" t="n">
        <f aca="false">I711/1000</f>
        <v>4021.569</v>
      </c>
      <c r="K711" s="10" t="n">
        <v>11879</v>
      </c>
      <c r="L711" s="12" t="n">
        <f aca="false">K711/1000</f>
        <v>11.879</v>
      </c>
      <c r="M711" s="13" t="n">
        <f aca="false">IF(R711=0,0,I711/R711)</f>
        <v>0.51379427399106</v>
      </c>
      <c r="N711" s="10" t="n">
        <v>178431</v>
      </c>
      <c r="O711" s="11" t="n">
        <f aca="false">N711/1000</f>
        <v>178.431</v>
      </c>
      <c r="P711" s="10" t="n">
        <v>10026</v>
      </c>
      <c r="Q711" s="12" t="n">
        <f aca="false">P711/1000</f>
        <v>10.026</v>
      </c>
      <c r="R711" s="10" t="n">
        <v>7827197</v>
      </c>
      <c r="S711" s="10" t="n">
        <v>18904</v>
      </c>
    </row>
    <row r="712" customFormat="false" ht="15" hidden="false" customHeight="false" outlineLevel="0" collapsed="false">
      <c r="A712" s="3" t="s">
        <v>95</v>
      </c>
      <c r="B712" s="2" t="s">
        <v>96</v>
      </c>
      <c r="C712" s="2" t="s">
        <v>1591</v>
      </c>
      <c r="D712" s="2" t="n">
        <v>2025</v>
      </c>
      <c r="E712" s="2" t="n">
        <v>9</v>
      </c>
      <c r="F712" s="2" t="n">
        <v>2</v>
      </c>
      <c r="G712" s="2" t="s">
        <v>97</v>
      </c>
      <c r="H712" s="3" t="s">
        <v>98</v>
      </c>
      <c r="I712" s="10" t="n">
        <v>2346238</v>
      </c>
      <c r="J712" s="11" t="n">
        <f aca="false">I712/1000</f>
        <v>2346.238</v>
      </c>
      <c r="K712" s="10" t="n">
        <v>2880</v>
      </c>
      <c r="L712" s="12" t="n">
        <f aca="false">K712/1000</f>
        <v>2.88</v>
      </c>
      <c r="M712" s="13" t="n">
        <f aca="false">IF(R712=0,0,I712/R712)</f>
        <v>0.299754560923917</v>
      </c>
      <c r="N712" s="10" t="n">
        <v>888946</v>
      </c>
      <c r="O712" s="11" t="n">
        <f aca="false">N712/1000</f>
        <v>888.946</v>
      </c>
      <c r="P712" s="10" t="n">
        <v>3766</v>
      </c>
      <c r="Q712" s="12" t="n">
        <f aca="false">P712/1000</f>
        <v>3.766</v>
      </c>
      <c r="R712" s="10" t="n">
        <v>7827197</v>
      </c>
      <c r="S712" s="10" t="n">
        <v>18904</v>
      </c>
    </row>
    <row r="713" customFormat="false" ht="15" hidden="false" customHeight="false" outlineLevel="0" collapsed="false">
      <c r="A713" s="3" t="s">
        <v>95</v>
      </c>
      <c r="B713" s="2" t="s">
        <v>96</v>
      </c>
      <c r="C713" s="2" t="s">
        <v>1591</v>
      </c>
      <c r="D713" s="2" t="n">
        <v>2025</v>
      </c>
      <c r="E713" s="2" t="n">
        <v>9</v>
      </c>
      <c r="F713" s="2" t="n">
        <v>3</v>
      </c>
      <c r="G713" s="2" t="s">
        <v>107</v>
      </c>
      <c r="H713" s="3" t="s">
        <v>108</v>
      </c>
      <c r="I713" s="10" t="n">
        <v>1432360</v>
      </c>
      <c r="J713" s="11" t="n">
        <f aca="false">I713/1000</f>
        <v>1432.36</v>
      </c>
      <c r="K713" s="10" t="n">
        <v>4099</v>
      </c>
      <c r="L713" s="12" t="n">
        <f aca="false">K713/1000</f>
        <v>4.099</v>
      </c>
      <c r="M713" s="13" t="n">
        <f aca="false">IF(R713=0,0,I713/R713)</f>
        <v>0.182997821570097</v>
      </c>
      <c r="N713" s="10" t="n">
        <v>711356</v>
      </c>
      <c r="O713" s="11" t="n">
        <f aca="false">N713/1000</f>
        <v>711.356</v>
      </c>
      <c r="P713" s="10" t="n">
        <v>1317</v>
      </c>
      <c r="Q713" s="12" t="n">
        <f aca="false">P713/1000</f>
        <v>1.317</v>
      </c>
      <c r="R713" s="10" t="n">
        <v>7827197</v>
      </c>
      <c r="S713" s="10" t="n">
        <v>18904</v>
      </c>
    </row>
    <row r="714" customFormat="false" ht="15" hidden="false" customHeight="false" outlineLevel="0" collapsed="false">
      <c r="A714" s="3" t="s">
        <v>95</v>
      </c>
      <c r="B714" s="2" t="s">
        <v>96</v>
      </c>
      <c r="C714" s="2" t="s">
        <v>1591</v>
      </c>
      <c r="D714" s="2" t="n">
        <v>2025</v>
      </c>
      <c r="E714" s="2" t="n">
        <v>9</v>
      </c>
      <c r="F714" s="2" t="n">
        <v>4</v>
      </c>
      <c r="G714" s="2" t="s">
        <v>112</v>
      </c>
      <c r="H714" s="3" t="s">
        <v>113</v>
      </c>
      <c r="I714" s="10" t="n">
        <v>19480</v>
      </c>
      <c r="J714" s="11" t="n">
        <f aca="false">I714/1000</f>
        <v>19.48</v>
      </c>
      <c r="K714" s="10" t="n">
        <v>7</v>
      </c>
      <c r="L714" s="12" t="n">
        <f aca="false">K714/1000</f>
        <v>0.007</v>
      </c>
      <c r="M714" s="13" t="n">
        <f aca="false">IF(R714=0,0,I714/R714)</f>
        <v>0.0024887581084263</v>
      </c>
      <c r="N714" s="10" t="n">
        <v>0</v>
      </c>
      <c r="O714" s="11" t="n">
        <f aca="false">N714/1000</f>
        <v>0</v>
      </c>
      <c r="P714" s="10" t="n">
        <v>0</v>
      </c>
      <c r="Q714" s="12" t="n">
        <f aca="false">P714/1000</f>
        <v>0</v>
      </c>
      <c r="R714" s="10" t="n">
        <v>7827197</v>
      </c>
      <c r="S714" s="10" t="n">
        <v>18904</v>
      </c>
    </row>
    <row r="715" customFormat="false" ht="15" hidden="false" customHeight="false" outlineLevel="0" collapsed="false">
      <c r="A715" s="3" t="s">
        <v>95</v>
      </c>
      <c r="B715" s="2" t="s">
        <v>96</v>
      </c>
      <c r="C715" s="2" t="s">
        <v>1591</v>
      </c>
      <c r="D715" s="2" t="n">
        <v>2025</v>
      </c>
      <c r="E715" s="2" t="n">
        <v>9</v>
      </c>
      <c r="F715" s="2" t="n">
        <v>5</v>
      </c>
      <c r="G715" s="2" t="s">
        <v>142</v>
      </c>
      <c r="H715" s="3" t="s">
        <v>143</v>
      </c>
      <c r="I715" s="10" t="n">
        <v>3957</v>
      </c>
      <c r="J715" s="11" t="n">
        <f aca="false">I715/1000</f>
        <v>3.957</v>
      </c>
      <c r="K715" s="10" t="n">
        <v>1</v>
      </c>
      <c r="L715" s="12" t="n">
        <f aca="false">K715/1000</f>
        <v>0.001</v>
      </c>
      <c r="M715" s="13" t="n">
        <f aca="false">IF(R715=0,0,I715/R715)</f>
        <v>0.000505544960731153</v>
      </c>
      <c r="N715" s="10" t="n">
        <v>914085</v>
      </c>
      <c r="O715" s="11" t="n">
        <f aca="false">N715/1000</f>
        <v>914.085</v>
      </c>
      <c r="P715" s="10" t="n">
        <v>4211</v>
      </c>
      <c r="Q715" s="12" t="n">
        <f aca="false">P715/1000</f>
        <v>4.211</v>
      </c>
      <c r="R715" s="10" t="n">
        <v>7827197</v>
      </c>
      <c r="S715" s="10" t="n">
        <v>18904</v>
      </c>
    </row>
    <row r="716" customFormat="false" ht="15" hidden="false" customHeight="false" outlineLevel="0" collapsed="false">
      <c r="A716" s="3" t="s">
        <v>95</v>
      </c>
      <c r="B716" s="2" t="s">
        <v>96</v>
      </c>
      <c r="C716" s="2" t="s">
        <v>1591</v>
      </c>
      <c r="D716" s="2" t="n">
        <v>2025</v>
      </c>
      <c r="E716" s="2" t="n">
        <v>9</v>
      </c>
      <c r="F716" s="2" t="n">
        <v>6</v>
      </c>
      <c r="G716" s="2" t="s">
        <v>171</v>
      </c>
      <c r="H716" s="3" t="s">
        <v>172</v>
      </c>
      <c r="I716" s="10" t="n">
        <v>1726</v>
      </c>
      <c r="J716" s="11" t="n">
        <f aca="false">I716/1000</f>
        <v>1.726</v>
      </c>
      <c r="K716" s="10" t="n">
        <v>0</v>
      </c>
      <c r="L716" s="12" t="n">
        <f aca="false">K716/1000</f>
        <v>0</v>
      </c>
      <c r="M716" s="13" t="n">
        <f aca="false">IF(R716=0,0,I716/R716)</f>
        <v>0.000220513167101837</v>
      </c>
      <c r="N716" s="10" t="n">
        <v>0</v>
      </c>
      <c r="O716" s="11" t="n">
        <f aca="false">N716/1000</f>
        <v>0</v>
      </c>
      <c r="P716" s="10" t="n">
        <v>0</v>
      </c>
      <c r="Q716" s="12" t="n">
        <f aca="false">P716/1000</f>
        <v>0</v>
      </c>
      <c r="R716" s="10" t="n">
        <v>7827197</v>
      </c>
      <c r="S716" s="10" t="n">
        <v>18904</v>
      </c>
    </row>
    <row r="717" customFormat="false" ht="15" hidden="false" customHeight="false" outlineLevel="0" collapsed="false">
      <c r="A717" s="3" t="s">
        <v>95</v>
      </c>
      <c r="B717" s="2" t="s">
        <v>96</v>
      </c>
      <c r="C717" s="2" t="s">
        <v>1591</v>
      </c>
      <c r="D717" s="2" t="n">
        <v>2025</v>
      </c>
      <c r="E717" s="2" t="n">
        <v>9</v>
      </c>
      <c r="F717" s="2" t="n">
        <v>7</v>
      </c>
      <c r="G717" s="2" t="s">
        <v>147</v>
      </c>
      <c r="H717" s="3" t="s">
        <v>148</v>
      </c>
      <c r="I717" s="10" t="n">
        <v>1267</v>
      </c>
      <c r="J717" s="11" t="n">
        <f aca="false">I717/1000</f>
        <v>1.267</v>
      </c>
      <c r="K717" s="10" t="n">
        <v>0</v>
      </c>
      <c r="L717" s="12" t="n">
        <f aca="false">K717/1000</f>
        <v>0</v>
      </c>
      <c r="M717" s="13" t="n">
        <f aca="false">IF(R717=0,0,I717/R717)</f>
        <v>0.000161871484772901</v>
      </c>
      <c r="N717" s="10" t="n">
        <v>173520</v>
      </c>
      <c r="O717" s="11" t="n">
        <f aca="false">N717/1000</f>
        <v>173.52</v>
      </c>
      <c r="P717" s="10" t="n">
        <v>423</v>
      </c>
      <c r="Q717" s="12" t="n">
        <f aca="false">P717/1000</f>
        <v>0.423</v>
      </c>
      <c r="R717" s="10" t="n">
        <v>7827197</v>
      </c>
      <c r="S717" s="10" t="n">
        <v>18904</v>
      </c>
    </row>
    <row r="718" customFormat="false" ht="15" hidden="false" customHeight="false" outlineLevel="0" collapsed="false">
      <c r="A718" s="3" t="s">
        <v>95</v>
      </c>
      <c r="B718" s="2" t="s">
        <v>96</v>
      </c>
      <c r="C718" s="2" t="s">
        <v>1591</v>
      </c>
      <c r="D718" s="2" t="n">
        <v>2025</v>
      </c>
      <c r="E718" s="2" t="n">
        <v>9</v>
      </c>
      <c r="F718" s="2" t="n">
        <v>8</v>
      </c>
      <c r="G718" s="2" t="s">
        <v>132</v>
      </c>
      <c r="H718" s="3" t="s">
        <v>133</v>
      </c>
      <c r="I718" s="10" t="n">
        <v>600</v>
      </c>
      <c r="J718" s="11" t="n">
        <f aca="false">I718/1000</f>
        <v>0.6</v>
      </c>
      <c r="K718" s="10" t="n">
        <v>38</v>
      </c>
      <c r="L718" s="12" t="n">
        <f aca="false">K718/1000</f>
        <v>0.038</v>
      </c>
      <c r="M718" s="13" t="n">
        <f aca="false">IF(R718=0,0,I718/R718)</f>
        <v>7.66557938940338E-005</v>
      </c>
      <c r="N718" s="10" t="n">
        <v>16920</v>
      </c>
      <c r="O718" s="11" t="n">
        <f aca="false">N718/1000</f>
        <v>16.92</v>
      </c>
      <c r="P718" s="10" t="n">
        <v>38</v>
      </c>
      <c r="Q718" s="12" t="n">
        <f aca="false">P718/1000</f>
        <v>0.038</v>
      </c>
      <c r="R718" s="10" t="n">
        <v>7827197</v>
      </c>
      <c r="S718" s="10" t="n">
        <v>18904</v>
      </c>
    </row>
    <row r="719" customFormat="false" ht="15" hidden="false" customHeight="false" outlineLevel="0" collapsed="false">
      <c r="A719" s="3" t="s">
        <v>95</v>
      </c>
      <c r="B719" s="2" t="s">
        <v>96</v>
      </c>
      <c r="C719" s="2" t="s">
        <v>1591</v>
      </c>
      <c r="D719" s="2" t="n">
        <v>2025</v>
      </c>
      <c r="E719" s="2" t="n">
        <v>9</v>
      </c>
      <c r="F719" s="2" t="n">
        <v>9</v>
      </c>
      <c r="G719" s="2" t="s">
        <v>137</v>
      </c>
      <c r="H719" s="3" t="s">
        <v>138</v>
      </c>
      <c r="I719" s="10" t="n">
        <v>0</v>
      </c>
      <c r="J719" s="11" t="n">
        <f aca="false">I719/1000</f>
        <v>0</v>
      </c>
      <c r="K719" s="10" t="n">
        <v>0</v>
      </c>
      <c r="L719" s="12" t="n">
        <f aca="false">K719/1000</f>
        <v>0</v>
      </c>
      <c r="M719" s="13" t="n">
        <f aca="false">IF(R719=0,0,I719/R719)</f>
        <v>0</v>
      </c>
      <c r="N719" s="10" t="n">
        <v>69422</v>
      </c>
      <c r="O719" s="11" t="n">
        <f aca="false">N719/1000</f>
        <v>69.422</v>
      </c>
      <c r="P719" s="10" t="n">
        <v>227</v>
      </c>
      <c r="Q719" s="12" t="n">
        <f aca="false">P719/1000</f>
        <v>0.227</v>
      </c>
      <c r="R719" s="10" t="n">
        <v>7827197</v>
      </c>
      <c r="S719" s="10" t="n">
        <v>18904</v>
      </c>
    </row>
    <row r="720" customFormat="false" ht="15" hidden="false" customHeight="false" outlineLevel="0" collapsed="false">
      <c r="A720" s="3" t="s">
        <v>95</v>
      </c>
      <c r="B720" s="2" t="s">
        <v>96</v>
      </c>
      <c r="C720" s="2" t="s">
        <v>1591</v>
      </c>
      <c r="D720" s="2" t="n">
        <v>2025</v>
      </c>
      <c r="E720" s="2" t="n">
        <v>9</v>
      </c>
      <c r="F720" s="2" t="n">
        <v>10</v>
      </c>
      <c r="G720" s="2" t="s">
        <v>192</v>
      </c>
      <c r="H720" s="3" t="s">
        <v>193</v>
      </c>
      <c r="I720" s="10" t="n">
        <v>0</v>
      </c>
      <c r="J720" s="11" t="n">
        <f aca="false">I720/1000</f>
        <v>0</v>
      </c>
      <c r="K720" s="10" t="n">
        <v>0</v>
      </c>
      <c r="L720" s="12" t="n">
        <f aca="false">K720/1000</f>
        <v>0</v>
      </c>
      <c r="M720" s="13" t="n">
        <f aca="false">IF(R720=0,0,I720/R720)</f>
        <v>0</v>
      </c>
      <c r="N720" s="10" t="n">
        <v>280346</v>
      </c>
      <c r="O720" s="11" t="n">
        <f aca="false">N720/1000</f>
        <v>280.346</v>
      </c>
      <c r="P720" s="10" t="n">
        <v>921</v>
      </c>
      <c r="Q720" s="12" t="n">
        <f aca="false">P720/1000</f>
        <v>0.921</v>
      </c>
      <c r="R720" s="10" t="n">
        <v>7827197</v>
      </c>
      <c r="S720" s="10" t="n">
        <v>18904</v>
      </c>
    </row>
    <row r="721" customFormat="false" ht="15" hidden="false" customHeight="false" outlineLevel="0" collapsed="false">
      <c r="A721" s="3" t="s">
        <v>95</v>
      </c>
      <c r="B721" s="2" t="s">
        <v>96</v>
      </c>
      <c r="C721" s="2" t="s">
        <v>1592</v>
      </c>
      <c r="D721" s="2" t="n">
        <v>2025</v>
      </c>
      <c r="E721" s="2" t="n">
        <v>10</v>
      </c>
      <c r="F721" s="2" t="n">
        <v>1</v>
      </c>
      <c r="G721" s="2" t="s">
        <v>97</v>
      </c>
      <c r="H721" s="3" t="s">
        <v>98</v>
      </c>
      <c r="I721" s="10" t="n">
        <v>5121877</v>
      </c>
      <c r="J721" s="11" t="n">
        <f aca="false">I721/1000</f>
        <v>5121.877</v>
      </c>
      <c r="K721" s="10" t="n">
        <v>6353</v>
      </c>
      <c r="L721" s="12" t="n">
        <f aca="false">K721/1000</f>
        <v>6.353</v>
      </c>
      <c r="M721" s="13" t="n">
        <f aca="false">IF(R721=0,0,I721/R721)</f>
        <v>0.527131672049947</v>
      </c>
      <c r="N721" s="10" t="n">
        <v>101371</v>
      </c>
      <c r="O721" s="11" t="n">
        <f aca="false">N721/1000</f>
        <v>101.371</v>
      </c>
      <c r="P721" s="10" t="n">
        <v>2927</v>
      </c>
      <c r="Q721" s="12" t="n">
        <f aca="false">P721/1000</f>
        <v>2.927</v>
      </c>
      <c r="R721" s="10" t="n">
        <v>9716504</v>
      </c>
      <c r="S721" s="10" t="n">
        <v>20961</v>
      </c>
    </row>
    <row r="722" customFormat="false" ht="15" hidden="false" customHeight="false" outlineLevel="0" collapsed="false">
      <c r="A722" s="3" t="s">
        <v>95</v>
      </c>
      <c r="B722" s="2" t="s">
        <v>96</v>
      </c>
      <c r="C722" s="2" t="s">
        <v>1592</v>
      </c>
      <c r="D722" s="2" t="n">
        <v>2025</v>
      </c>
      <c r="E722" s="2" t="n">
        <v>10</v>
      </c>
      <c r="F722" s="2" t="n">
        <v>2</v>
      </c>
      <c r="G722" s="2" t="s">
        <v>102</v>
      </c>
      <c r="H722" s="3" t="s">
        <v>103</v>
      </c>
      <c r="I722" s="10" t="n">
        <v>3419377</v>
      </c>
      <c r="J722" s="11" t="n">
        <f aca="false">I722/1000</f>
        <v>3419.377</v>
      </c>
      <c r="K722" s="10" t="n">
        <v>10532</v>
      </c>
      <c r="L722" s="12" t="n">
        <f aca="false">K722/1000</f>
        <v>10.532</v>
      </c>
      <c r="M722" s="13" t="n">
        <f aca="false">IF(R722=0,0,I722/R722)</f>
        <v>0.351914330504058</v>
      </c>
      <c r="N722" s="10" t="n">
        <v>111676</v>
      </c>
      <c r="O722" s="11" t="n">
        <f aca="false">N722/1000</f>
        <v>111.676</v>
      </c>
      <c r="P722" s="10" t="n">
        <v>6432</v>
      </c>
      <c r="Q722" s="12" t="n">
        <f aca="false">P722/1000</f>
        <v>6.432</v>
      </c>
      <c r="R722" s="10" t="n">
        <v>9716504</v>
      </c>
      <c r="S722" s="10" t="n">
        <v>20961</v>
      </c>
    </row>
    <row r="723" customFormat="false" ht="15" hidden="false" customHeight="false" outlineLevel="0" collapsed="false">
      <c r="A723" s="3" t="s">
        <v>95</v>
      </c>
      <c r="B723" s="2" t="s">
        <v>96</v>
      </c>
      <c r="C723" s="2" t="s">
        <v>1592</v>
      </c>
      <c r="D723" s="2" t="n">
        <v>2025</v>
      </c>
      <c r="E723" s="2" t="n">
        <v>10</v>
      </c>
      <c r="F723" s="2" t="n">
        <v>3</v>
      </c>
      <c r="G723" s="2" t="s">
        <v>107</v>
      </c>
      <c r="H723" s="3" t="s">
        <v>108</v>
      </c>
      <c r="I723" s="10" t="n">
        <v>1078834</v>
      </c>
      <c r="J723" s="11" t="n">
        <f aca="false">I723/1000</f>
        <v>1078.834</v>
      </c>
      <c r="K723" s="10" t="n">
        <v>3952</v>
      </c>
      <c r="L723" s="12" t="n">
        <f aca="false">K723/1000</f>
        <v>3.952</v>
      </c>
      <c r="M723" s="13" t="n">
        <f aca="false">IF(R723=0,0,I723/R723)</f>
        <v>0.111031086901215</v>
      </c>
      <c r="N723" s="10" t="n">
        <v>799323</v>
      </c>
      <c r="O723" s="11" t="n">
        <f aca="false">N723/1000</f>
        <v>799.323</v>
      </c>
      <c r="P723" s="10" t="n">
        <v>692</v>
      </c>
      <c r="Q723" s="12" t="n">
        <f aca="false">P723/1000</f>
        <v>0.692</v>
      </c>
      <c r="R723" s="10" t="n">
        <v>9716504</v>
      </c>
      <c r="S723" s="10" t="n">
        <v>20961</v>
      </c>
    </row>
    <row r="724" customFormat="false" ht="15" hidden="false" customHeight="false" outlineLevel="0" collapsed="false">
      <c r="A724" s="3" t="s">
        <v>95</v>
      </c>
      <c r="B724" s="2" t="s">
        <v>96</v>
      </c>
      <c r="C724" s="2" t="s">
        <v>1592</v>
      </c>
      <c r="D724" s="2" t="n">
        <v>2025</v>
      </c>
      <c r="E724" s="2" t="n">
        <v>10</v>
      </c>
      <c r="F724" s="2" t="n">
        <v>4</v>
      </c>
      <c r="G724" s="2" t="s">
        <v>192</v>
      </c>
      <c r="H724" s="3" t="s">
        <v>193</v>
      </c>
      <c r="I724" s="10" t="n">
        <v>70583</v>
      </c>
      <c r="J724" s="11" t="n">
        <f aca="false">I724/1000</f>
        <v>70.583</v>
      </c>
      <c r="K724" s="10" t="n">
        <v>92</v>
      </c>
      <c r="L724" s="12" t="n">
        <f aca="false">K724/1000</f>
        <v>0.092</v>
      </c>
      <c r="M724" s="13" t="n">
        <f aca="false">IF(R724=0,0,I724/R724)</f>
        <v>0.00726423824865404</v>
      </c>
      <c r="N724" s="10" t="n">
        <v>1498423</v>
      </c>
      <c r="O724" s="11" t="n">
        <f aca="false">N724/1000</f>
        <v>1498.423</v>
      </c>
      <c r="P724" s="10" t="n">
        <v>4918</v>
      </c>
      <c r="Q724" s="12" t="n">
        <f aca="false">P724/1000</f>
        <v>4.918</v>
      </c>
      <c r="R724" s="10" t="n">
        <v>9716504</v>
      </c>
      <c r="S724" s="10" t="n">
        <v>20961</v>
      </c>
    </row>
    <row r="725" customFormat="false" ht="15" hidden="false" customHeight="false" outlineLevel="0" collapsed="false">
      <c r="A725" s="3" t="s">
        <v>95</v>
      </c>
      <c r="B725" s="2" t="s">
        <v>96</v>
      </c>
      <c r="C725" s="2" t="s">
        <v>1592</v>
      </c>
      <c r="D725" s="2" t="n">
        <v>2025</v>
      </c>
      <c r="E725" s="2" t="n">
        <v>10</v>
      </c>
      <c r="F725" s="2" t="n">
        <v>5</v>
      </c>
      <c r="G725" s="2" t="s">
        <v>112</v>
      </c>
      <c r="H725" s="3" t="s">
        <v>113</v>
      </c>
      <c r="I725" s="10" t="n">
        <v>9501</v>
      </c>
      <c r="J725" s="11" t="n">
        <f aca="false">I725/1000</f>
        <v>9.501</v>
      </c>
      <c r="K725" s="10" t="n">
        <v>3</v>
      </c>
      <c r="L725" s="12" t="n">
        <f aca="false">K725/1000</f>
        <v>0.003</v>
      </c>
      <c r="M725" s="13" t="n">
        <f aca="false">IF(R725=0,0,I725/R725)</f>
        <v>0.000977820829384725</v>
      </c>
      <c r="N725" s="10" t="n">
        <v>0</v>
      </c>
      <c r="O725" s="11" t="n">
        <f aca="false">N725/1000</f>
        <v>0</v>
      </c>
      <c r="P725" s="10" t="n">
        <v>0</v>
      </c>
      <c r="Q725" s="12" t="n">
        <f aca="false">P725/1000</f>
        <v>0</v>
      </c>
      <c r="R725" s="10" t="n">
        <v>9716504</v>
      </c>
      <c r="S725" s="10" t="n">
        <v>20961</v>
      </c>
    </row>
    <row r="726" customFormat="false" ht="15" hidden="false" customHeight="false" outlineLevel="0" collapsed="false">
      <c r="A726" s="3" t="s">
        <v>95</v>
      </c>
      <c r="B726" s="2" t="s">
        <v>96</v>
      </c>
      <c r="C726" s="2" t="s">
        <v>1592</v>
      </c>
      <c r="D726" s="2" t="n">
        <v>2025</v>
      </c>
      <c r="E726" s="2" t="n">
        <v>10</v>
      </c>
      <c r="F726" s="2" t="n">
        <v>6</v>
      </c>
      <c r="G726" s="2" t="s">
        <v>142</v>
      </c>
      <c r="H726" s="3" t="s">
        <v>143</v>
      </c>
      <c r="I726" s="10" t="n">
        <v>8220</v>
      </c>
      <c r="J726" s="11" t="n">
        <f aca="false">I726/1000</f>
        <v>8.22</v>
      </c>
      <c r="K726" s="10" t="n">
        <v>1</v>
      </c>
      <c r="L726" s="12" t="n">
        <f aca="false">K726/1000</f>
        <v>0.001</v>
      </c>
      <c r="M726" s="13" t="n">
        <f aca="false">IF(R726=0,0,I726/R726)</f>
        <v>0.000845983287816276</v>
      </c>
      <c r="N726" s="10" t="n">
        <v>103716</v>
      </c>
      <c r="O726" s="11" t="n">
        <f aca="false">N726/1000</f>
        <v>103.716</v>
      </c>
      <c r="P726" s="10" t="n">
        <v>1266</v>
      </c>
      <c r="Q726" s="12" t="n">
        <f aca="false">P726/1000</f>
        <v>1.266</v>
      </c>
      <c r="R726" s="10" t="n">
        <v>9716504</v>
      </c>
      <c r="S726" s="10" t="n">
        <v>20961</v>
      </c>
    </row>
    <row r="727" customFormat="false" ht="15" hidden="false" customHeight="false" outlineLevel="0" collapsed="false">
      <c r="A727" s="3" t="s">
        <v>95</v>
      </c>
      <c r="B727" s="2" t="s">
        <v>96</v>
      </c>
      <c r="C727" s="2" t="s">
        <v>1592</v>
      </c>
      <c r="D727" s="2" t="n">
        <v>2025</v>
      </c>
      <c r="E727" s="2" t="n">
        <v>10</v>
      </c>
      <c r="F727" s="2" t="n">
        <v>7</v>
      </c>
      <c r="G727" s="2" t="s">
        <v>147</v>
      </c>
      <c r="H727" s="3" t="s">
        <v>148</v>
      </c>
      <c r="I727" s="10" t="n">
        <v>7579</v>
      </c>
      <c r="J727" s="11" t="n">
        <f aca="false">I727/1000</f>
        <v>7.579</v>
      </c>
      <c r="K727" s="10" t="n">
        <v>28</v>
      </c>
      <c r="L727" s="12" t="n">
        <f aca="false">K727/1000</f>
        <v>0.028</v>
      </c>
      <c r="M727" s="13" t="n">
        <f aca="false">IF(R727=0,0,I727/R727)</f>
        <v>0.000780013058194593</v>
      </c>
      <c r="N727" s="10" t="n">
        <v>122850</v>
      </c>
      <c r="O727" s="11" t="n">
        <f aca="false">N727/1000</f>
        <v>122.85</v>
      </c>
      <c r="P727" s="10" t="n">
        <v>329</v>
      </c>
      <c r="Q727" s="12" t="n">
        <f aca="false">P727/1000</f>
        <v>0.329</v>
      </c>
      <c r="R727" s="10" t="n">
        <v>9716504</v>
      </c>
      <c r="S727" s="10" t="n">
        <v>20961</v>
      </c>
    </row>
    <row r="728" customFormat="false" ht="15" hidden="false" customHeight="false" outlineLevel="0" collapsed="false">
      <c r="A728" s="3" t="s">
        <v>95</v>
      </c>
      <c r="B728" s="2" t="s">
        <v>96</v>
      </c>
      <c r="C728" s="2" t="s">
        <v>1592</v>
      </c>
      <c r="D728" s="2" t="n">
        <v>2025</v>
      </c>
      <c r="E728" s="2" t="n">
        <v>10</v>
      </c>
      <c r="F728" s="2" t="n">
        <v>8</v>
      </c>
      <c r="G728" s="2" t="s">
        <v>152</v>
      </c>
      <c r="H728" s="3" t="s">
        <v>153</v>
      </c>
      <c r="I728" s="10" t="n">
        <v>533</v>
      </c>
      <c r="J728" s="11" t="n">
        <f aca="false">I728/1000</f>
        <v>0.533</v>
      </c>
      <c r="K728" s="10" t="n">
        <v>0</v>
      </c>
      <c r="L728" s="12" t="n">
        <f aca="false">K728/1000</f>
        <v>0</v>
      </c>
      <c r="M728" s="13" t="n">
        <f aca="false">IF(R728=0,0,I728/R728)</f>
        <v>5.48551207306661E-005</v>
      </c>
      <c r="N728" s="10" t="n">
        <v>0</v>
      </c>
      <c r="O728" s="11" t="n">
        <f aca="false">N728/1000</f>
        <v>0</v>
      </c>
      <c r="P728" s="10" t="n">
        <v>0</v>
      </c>
      <c r="Q728" s="12" t="n">
        <f aca="false">P728/1000</f>
        <v>0</v>
      </c>
      <c r="R728" s="10" t="n">
        <v>9716504</v>
      </c>
      <c r="S728" s="10" t="n">
        <v>20961</v>
      </c>
    </row>
    <row r="729" customFormat="false" ht="15" hidden="false" customHeight="false" outlineLevel="0" collapsed="false">
      <c r="A729" s="3" t="s">
        <v>95</v>
      </c>
      <c r="B729" s="2" t="s">
        <v>96</v>
      </c>
      <c r="C729" s="2" t="s">
        <v>1592</v>
      </c>
      <c r="D729" s="2" t="n">
        <v>2025</v>
      </c>
      <c r="E729" s="2" t="n">
        <v>10</v>
      </c>
      <c r="F729" s="2" t="n">
        <v>9</v>
      </c>
      <c r="G729" s="2" t="s">
        <v>117</v>
      </c>
      <c r="H729" s="3" t="s">
        <v>118</v>
      </c>
      <c r="I729" s="10" t="n">
        <v>0</v>
      </c>
      <c r="J729" s="11" t="n">
        <f aca="false">I729/1000</f>
        <v>0</v>
      </c>
      <c r="K729" s="10" t="n">
        <v>0</v>
      </c>
      <c r="L729" s="12" t="n">
        <f aca="false">K729/1000</f>
        <v>0</v>
      </c>
      <c r="M729" s="13" t="n">
        <f aca="false">IF(R729=0,0,I729/R729)</f>
        <v>0</v>
      </c>
      <c r="N729" s="10" t="n">
        <v>267480</v>
      </c>
      <c r="O729" s="11" t="n">
        <f aca="false">N729/1000</f>
        <v>267.48</v>
      </c>
      <c r="P729" s="10" t="n">
        <v>470</v>
      </c>
      <c r="Q729" s="12" t="n">
        <f aca="false">P729/1000</f>
        <v>0.47</v>
      </c>
      <c r="R729" s="10" t="n">
        <v>9716504</v>
      </c>
      <c r="S729" s="10" t="n">
        <v>20961</v>
      </c>
    </row>
    <row r="730" customFormat="false" ht="15" hidden="false" customHeight="false" outlineLevel="0" collapsed="false">
      <c r="A730" s="3" t="s">
        <v>95</v>
      </c>
      <c r="B730" s="2" t="s">
        <v>96</v>
      </c>
      <c r="C730" s="2" t="s">
        <v>1592</v>
      </c>
      <c r="D730" s="2" t="n">
        <v>2025</v>
      </c>
      <c r="E730" s="2" t="n">
        <v>10</v>
      </c>
      <c r="F730" s="2" t="n">
        <v>10</v>
      </c>
      <c r="G730" s="2" t="s">
        <v>137</v>
      </c>
      <c r="H730" s="3" t="s">
        <v>138</v>
      </c>
      <c r="I730" s="10" t="n">
        <v>0</v>
      </c>
      <c r="J730" s="11" t="n">
        <f aca="false">I730/1000</f>
        <v>0</v>
      </c>
      <c r="K730" s="10" t="n">
        <v>0</v>
      </c>
      <c r="L730" s="12" t="n">
        <f aca="false">K730/1000</f>
        <v>0</v>
      </c>
      <c r="M730" s="13" t="n">
        <f aca="false">IF(R730=0,0,I730/R730)</f>
        <v>0</v>
      </c>
      <c r="N730" s="10" t="n">
        <v>91604</v>
      </c>
      <c r="O730" s="11" t="n">
        <f aca="false">N730/1000</f>
        <v>91.604</v>
      </c>
      <c r="P730" s="10" t="n">
        <v>291</v>
      </c>
      <c r="Q730" s="12" t="n">
        <f aca="false">P730/1000</f>
        <v>0.291</v>
      </c>
      <c r="R730" s="10" t="n">
        <v>9716504</v>
      </c>
      <c r="S730" s="10" t="n">
        <v>20961</v>
      </c>
    </row>
    <row r="731" customFormat="false" ht="15" hidden="false" customHeight="false" outlineLevel="0" collapsed="false">
      <c r="A731" s="3" t="s">
        <v>95</v>
      </c>
      <c r="B731" s="2" t="s">
        <v>96</v>
      </c>
      <c r="C731" s="2" t="s">
        <v>1593</v>
      </c>
      <c r="D731" s="2" t="n">
        <v>2025</v>
      </c>
      <c r="E731" s="2" t="n">
        <v>11</v>
      </c>
      <c r="F731" s="2" t="n">
        <v>1</v>
      </c>
      <c r="G731" s="2" t="s">
        <v>97</v>
      </c>
      <c r="H731" s="3" t="s">
        <v>98</v>
      </c>
      <c r="I731" s="10" t="n">
        <v>5317314</v>
      </c>
      <c r="J731" s="11" t="n">
        <f aca="false">I731/1000</f>
        <v>5317.314</v>
      </c>
      <c r="K731" s="10" t="n">
        <v>6683</v>
      </c>
      <c r="L731" s="12" t="n">
        <f aca="false">K731/1000</f>
        <v>6.683</v>
      </c>
      <c r="M731" s="13" t="n">
        <f aca="false">IF(R731=0,0,I731/R731)</f>
        <v>0.478705222503309</v>
      </c>
      <c r="N731" s="10" t="n">
        <v>605562</v>
      </c>
      <c r="O731" s="11" t="n">
        <f aca="false">N731/1000</f>
        <v>605.562</v>
      </c>
      <c r="P731" s="10" t="n">
        <v>1822</v>
      </c>
      <c r="Q731" s="12" t="n">
        <f aca="false">P731/1000</f>
        <v>1.822</v>
      </c>
      <c r="R731" s="10" t="n">
        <v>11107700</v>
      </c>
      <c r="S731" s="10" t="n">
        <v>26462</v>
      </c>
    </row>
    <row r="732" customFormat="false" ht="15" hidden="false" customHeight="false" outlineLevel="0" collapsed="false">
      <c r="A732" s="3" t="s">
        <v>95</v>
      </c>
      <c r="B732" s="2" t="s">
        <v>96</v>
      </c>
      <c r="C732" s="2" t="s">
        <v>1593</v>
      </c>
      <c r="D732" s="2" t="n">
        <v>2025</v>
      </c>
      <c r="E732" s="2" t="n">
        <v>11</v>
      </c>
      <c r="F732" s="2" t="n">
        <v>2</v>
      </c>
      <c r="G732" s="2" t="s">
        <v>102</v>
      </c>
      <c r="H732" s="3" t="s">
        <v>103</v>
      </c>
      <c r="I732" s="10" t="n">
        <v>4531505</v>
      </c>
      <c r="J732" s="11" t="n">
        <f aca="false">I732/1000</f>
        <v>4531.505</v>
      </c>
      <c r="K732" s="10" t="n">
        <v>15276</v>
      </c>
      <c r="L732" s="12" t="n">
        <f aca="false">K732/1000</f>
        <v>15.276</v>
      </c>
      <c r="M732" s="13" t="n">
        <f aca="false">IF(R732=0,0,I732/R732)</f>
        <v>0.407960693933037</v>
      </c>
      <c r="N732" s="10" t="n">
        <v>371340</v>
      </c>
      <c r="O732" s="11" t="n">
        <f aca="false">N732/1000</f>
        <v>371.34</v>
      </c>
      <c r="P732" s="10" t="n">
        <v>14783</v>
      </c>
      <c r="Q732" s="12" t="n">
        <f aca="false">P732/1000</f>
        <v>14.783</v>
      </c>
      <c r="R732" s="10" t="n">
        <v>11107700</v>
      </c>
      <c r="S732" s="10" t="n">
        <v>26462</v>
      </c>
    </row>
    <row r="733" customFormat="false" ht="15" hidden="false" customHeight="false" outlineLevel="0" collapsed="false">
      <c r="A733" s="3" t="s">
        <v>95</v>
      </c>
      <c r="B733" s="2" t="s">
        <v>96</v>
      </c>
      <c r="C733" s="2" t="s">
        <v>1593</v>
      </c>
      <c r="D733" s="2" t="n">
        <v>2025</v>
      </c>
      <c r="E733" s="2" t="n">
        <v>11</v>
      </c>
      <c r="F733" s="2" t="n">
        <v>3</v>
      </c>
      <c r="G733" s="2" t="s">
        <v>107</v>
      </c>
      <c r="H733" s="3" t="s">
        <v>108</v>
      </c>
      <c r="I733" s="10" t="n">
        <v>1235229</v>
      </c>
      <c r="J733" s="11" t="n">
        <f aca="false">I733/1000</f>
        <v>1235.229</v>
      </c>
      <c r="K733" s="10" t="n">
        <v>4374</v>
      </c>
      <c r="L733" s="12" t="n">
        <f aca="false">K733/1000</f>
        <v>4.374</v>
      </c>
      <c r="M733" s="13" t="n">
        <f aca="false">IF(R733=0,0,I733/R733)</f>
        <v>0.111204749858206</v>
      </c>
      <c r="N733" s="10" t="n">
        <v>348103</v>
      </c>
      <c r="O733" s="11" t="n">
        <f aca="false">N733/1000</f>
        <v>348.103</v>
      </c>
      <c r="P733" s="10" t="n">
        <v>749</v>
      </c>
      <c r="Q733" s="12" t="n">
        <f aca="false">P733/1000</f>
        <v>0.749</v>
      </c>
      <c r="R733" s="10" t="n">
        <v>11107700</v>
      </c>
      <c r="S733" s="10" t="n">
        <v>26462</v>
      </c>
    </row>
    <row r="734" customFormat="false" ht="15" hidden="false" customHeight="false" outlineLevel="0" collapsed="false">
      <c r="A734" s="3" t="s">
        <v>95</v>
      </c>
      <c r="B734" s="2" t="s">
        <v>96</v>
      </c>
      <c r="C734" s="2" t="s">
        <v>1593</v>
      </c>
      <c r="D734" s="2" t="n">
        <v>2025</v>
      </c>
      <c r="E734" s="2" t="n">
        <v>11</v>
      </c>
      <c r="F734" s="2" t="n">
        <v>4</v>
      </c>
      <c r="G734" s="2" t="s">
        <v>147</v>
      </c>
      <c r="H734" s="3" t="s">
        <v>148</v>
      </c>
      <c r="I734" s="10" t="n">
        <v>17128</v>
      </c>
      <c r="J734" s="11" t="n">
        <f aca="false">I734/1000</f>
        <v>17.128</v>
      </c>
      <c r="K734" s="10" t="n">
        <v>110</v>
      </c>
      <c r="L734" s="12" t="n">
        <f aca="false">K734/1000</f>
        <v>0.11</v>
      </c>
      <c r="M734" s="13" t="n">
        <f aca="false">IF(R734=0,0,I734/R734)</f>
        <v>0.00154199339197134</v>
      </c>
      <c r="N734" s="10" t="n">
        <v>158355</v>
      </c>
      <c r="O734" s="11" t="n">
        <f aca="false">N734/1000</f>
        <v>158.355</v>
      </c>
      <c r="P734" s="10" t="n">
        <v>431</v>
      </c>
      <c r="Q734" s="12" t="n">
        <f aca="false">P734/1000</f>
        <v>0.431</v>
      </c>
      <c r="R734" s="10" t="n">
        <v>11107700</v>
      </c>
      <c r="S734" s="10" t="n">
        <v>26462</v>
      </c>
    </row>
    <row r="735" customFormat="false" ht="15" hidden="false" customHeight="false" outlineLevel="0" collapsed="false">
      <c r="A735" s="3" t="s">
        <v>95</v>
      </c>
      <c r="B735" s="2" t="s">
        <v>96</v>
      </c>
      <c r="C735" s="2" t="s">
        <v>1593</v>
      </c>
      <c r="D735" s="2" t="n">
        <v>2025</v>
      </c>
      <c r="E735" s="2" t="n">
        <v>11</v>
      </c>
      <c r="F735" s="2" t="n">
        <v>5</v>
      </c>
      <c r="G735" s="2" t="s">
        <v>112</v>
      </c>
      <c r="H735" s="3" t="s">
        <v>113</v>
      </c>
      <c r="I735" s="10" t="n">
        <v>6036</v>
      </c>
      <c r="J735" s="11" t="n">
        <f aca="false">I735/1000</f>
        <v>6.036</v>
      </c>
      <c r="K735" s="10" t="n">
        <v>19</v>
      </c>
      <c r="L735" s="12" t="n">
        <f aca="false">K735/1000</f>
        <v>0.019</v>
      </c>
      <c r="M735" s="13" t="n">
        <f aca="false">IF(R735=0,0,I735/R735)</f>
        <v>0.00054340682589555</v>
      </c>
      <c r="N735" s="10" t="n">
        <v>0</v>
      </c>
      <c r="O735" s="11" t="n">
        <f aca="false">N735/1000</f>
        <v>0</v>
      </c>
      <c r="P735" s="10" t="n">
        <v>0</v>
      </c>
      <c r="Q735" s="12" t="n">
        <f aca="false">P735/1000</f>
        <v>0</v>
      </c>
      <c r="R735" s="10" t="n">
        <v>11107700</v>
      </c>
      <c r="S735" s="10" t="n">
        <v>26462</v>
      </c>
    </row>
    <row r="736" customFormat="false" ht="15" hidden="false" customHeight="false" outlineLevel="0" collapsed="false">
      <c r="A736" s="3" t="s">
        <v>95</v>
      </c>
      <c r="B736" s="2" t="s">
        <v>96</v>
      </c>
      <c r="C736" s="2" t="s">
        <v>1593</v>
      </c>
      <c r="D736" s="2" t="n">
        <v>2025</v>
      </c>
      <c r="E736" s="2" t="n">
        <v>11</v>
      </c>
      <c r="F736" s="2" t="n">
        <v>6</v>
      </c>
      <c r="G736" s="2" t="s">
        <v>243</v>
      </c>
      <c r="H736" s="3" t="s">
        <v>244</v>
      </c>
      <c r="I736" s="10" t="n">
        <v>488</v>
      </c>
      <c r="J736" s="11" t="n">
        <f aca="false">I736/1000</f>
        <v>0.488</v>
      </c>
      <c r="K736" s="10" t="n">
        <v>0</v>
      </c>
      <c r="L736" s="12" t="n">
        <f aca="false">K736/1000</f>
        <v>0</v>
      </c>
      <c r="M736" s="13" t="n">
        <f aca="false">IF(R736=0,0,I736/R736)</f>
        <v>4.39334875806873E-005</v>
      </c>
      <c r="N736" s="10" t="n">
        <v>0</v>
      </c>
      <c r="O736" s="11" t="n">
        <f aca="false">N736/1000</f>
        <v>0</v>
      </c>
      <c r="P736" s="10" t="n">
        <v>0</v>
      </c>
      <c r="Q736" s="12" t="n">
        <f aca="false">P736/1000</f>
        <v>0</v>
      </c>
      <c r="R736" s="10" t="n">
        <v>11107700</v>
      </c>
      <c r="S736" s="10" t="n">
        <v>26462</v>
      </c>
    </row>
    <row r="737" customFormat="false" ht="15" hidden="false" customHeight="false" outlineLevel="0" collapsed="false">
      <c r="A737" s="3" t="s">
        <v>95</v>
      </c>
      <c r="B737" s="2" t="s">
        <v>96</v>
      </c>
      <c r="C737" s="2" t="s">
        <v>1593</v>
      </c>
      <c r="D737" s="2" t="n">
        <v>2025</v>
      </c>
      <c r="E737" s="2" t="n">
        <v>11</v>
      </c>
      <c r="F737" s="2" t="n">
        <v>7</v>
      </c>
      <c r="G737" s="2" t="s">
        <v>142</v>
      </c>
      <c r="H737" s="3" t="s">
        <v>143</v>
      </c>
      <c r="I737" s="10" t="n">
        <v>0</v>
      </c>
      <c r="J737" s="11" t="n">
        <f aca="false">I737/1000</f>
        <v>0</v>
      </c>
      <c r="K737" s="10" t="n">
        <v>0</v>
      </c>
      <c r="L737" s="12" t="n">
        <f aca="false">K737/1000</f>
        <v>0</v>
      </c>
      <c r="M737" s="13" t="n">
        <f aca="false">IF(R737=0,0,I737/R737)</f>
        <v>0</v>
      </c>
      <c r="N737" s="10" t="n">
        <v>344579</v>
      </c>
      <c r="O737" s="11" t="n">
        <f aca="false">N737/1000</f>
        <v>344.579</v>
      </c>
      <c r="P737" s="10" t="n">
        <v>1473</v>
      </c>
      <c r="Q737" s="12" t="n">
        <f aca="false">P737/1000</f>
        <v>1.473</v>
      </c>
      <c r="R737" s="10" t="n">
        <v>11107700</v>
      </c>
      <c r="S737" s="10" t="n">
        <v>26462</v>
      </c>
    </row>
    <row r="738" customFormat="false" ht="15" hidden="false" customHeight="false" outlineLevel="0" collapsed="false">
      <c r="A738" s="3" t="s">
        <v>95</v>
      </c>
      <c r="B738" s="2" t="s">
        <v>96</v>
      </c>
      <c r="C738" s="2" t="s">
        <v>1593</v>
      </c>
      <c r="D738" s="2" t="n">
        <v>2025</v>
      </c>
      <c r="E738" s="2" t="n">
        <v>11</v>
      </c>
      <c r="F738" s="2" t="n">
        <v>8</v>
      </c>
      <c r="G738" s="2" t="s">
        <v>137</v>
      </c>
      <c r="H738" s="3" t="s">
        <v>138</v>
      </c>
      <c r="I738" s="10" t="n">
        <v>0</v>
      </c>
      <c r="J738" s="11" t="n">
        <f aca="false">I738/1000</f>
        <v>0</v>
      </c>
      <c r="K738" s="10" t="n">
        <v>0</v>
      </c>
      <c r="L738" s="12" t="n">
        <f aca="false">K738/1000</f>
        <v>0</v>
      </c>
      <c r="M738" s="13" t="n">
        <f aca="false">IF(R738=0,0,I738/R738)</f>
        <v>0</v>
      </c>
      <c r="N738" s="10" t="n">
        <v>38948</v>
      </c>
      <c r="O738" s="11" t="n">
        <f aca="false">N738/1000</f>
        <v>38.948</v>
      </c>
      <c r="P738" s="10" t="n">
        <v>124</v>
      </c>
      <c r="Q738" s="12" t="n">
        <f aca="false">P738/1000</f>
        <v>0.124</v>
      </c>
      <c r="R738" s="10" t="n">
        <v>11107700</v>
      </c>
      <c r="S738" s="10" t="n">
        <v>26462</v>
      </c>
    </row>
    <row r="739" customFormat="false" ht="15" hidden="false" customHeight="false" outlineLevel="0" collapsed="false">
      <c r="A739" s="3" t="s">
        <v>95</v>
      </c>
      <c r="B739" s="2" t="s">
        <v>96</v>
      </c>
      <c r="C739" s="2" t="s">
        <v>1593</v>
      </c>
      <c r="D739" s="2" t="n">
        <v>2025</v>
      </c>
      <c r="E739" s="2" t="n">
        <v>11</v>
      </c>
      <c r="F739" s="2" t="n">
        <v>9</v>
      </c>
      <c r="G739" s="2" t="s">
        <v>132</v>
      </c>
      <c r="H739" s="3" t="s">
        <v>133</v>
      </c>
      <c r="I739" s="10" t="n">
        <v>0</v>
      </c>
      <c r="J739" s="11" t="n">
        <f aca="false">I739/1000</f>
        <v>0</v>
      </c>
      <c r="K739" s="10" t="n">
        <v>0</v>
      </c>
      <c r="L739" s="12" t="n">
        <f aca="false">K739/1000</f>
        <v>0</v>
      </c>
      <c r="M739" s="13" t="n">
        <f aca="false">IF(R739=0,0,I739/R739)</f>
        <v>0</v>
      </c>
      <c r="N739" s="10" t="n">
        <v>2955</v>
      </c>
      <c r="O739" s="11" t="n">
        <f aca="false">N739/1000</f>
        <v>2.955</v>
      </c>
      <c r="P739" s="10" t="n">
        <v>54</v>
      </c>
      <c r="Q739" s="12" t="n">
        <f aca="false">P739/1000</f>
        <v>0.054</v>
      </c>
      <c r="R739" s="10" t="n">
        <v>11107700</v>
      </c>
      <c r="S739" s="10" t="n">
        <v>26462</v>
      </c>
    </row>
    <row r="740" customFormat="false" ht="15" hidden="false" customHeight="false" outlineLevel="0" collapsed="false">
      <c r="A740" s="3" t="s">
        <v>95</v>
      </c>
      <c r="B740" s="2" t="s">
        <v>96</v>
      </c>
      <c r="C740" s="2" t="s">
        <v>1594</v>
      </c>
      <c r="D740" s="2" t="n">
        <v>2025</v>
      </c>
      <c r="E740" s="2" t="n">
        <v>12</v>
      </c>
      <c r="F740" s="2" t="n">
        <v>1</v>
      </c>
      <c r="G740" s="2" t="s">
        <v>97</v>
      </c>
      <c r="H740" s="3" t="s">
        <v>98</v>
      </c>
      <c r="I740" s="10" t="n">
        <v>5866775</v>
      </c>
      <c r="J740" s="11" t="n">
        <f aca="false">I740/1000</f>
        <v>5866.775</v>
      </c>
      <c r="K740" s="10" t="n">
        <v>7282</v>
      </c>
      <c r="L740" s="12" t="n">
        <f aca="false">K740/1000</f>
        <v>7.282</v>
      </c>
      <c r="M740" s="13" t="n">
        <f aca="false">IF(R740=0,0,I740/R740)</f>
        <v>0.682952493460075</v>
      </c>
      <c r="N740" s="10" t="n">
        <v>152626</v>
      </c>
      <c r="O740" s="11" t="n">
        <f aca="false">N740/1000</f>
        <v>152.626</v>
      </c>
      <c r="P740" s="10" t="n">
        <v>3173</v>
      </c>
      <c r="Q740" s="12" t="n">
        <f aca="false">P740/1000</f>
        <v>3.173</v>
      </c>
      <c r="R740" s="10" t="n">
        <v>8590312</v>
      </c>
      <c r="S740" s="10" t="n">
        <v>10142</v>
      </c>
    </row>
    <row r="741" customFormat="false" ht="15" hidden="false" customHeight="false" outlineLevel="0" collapsed="false">
      <c r="A741" s="3" t="s">
        <v>95</v>
      </c>
      <c r="B741" s="2" t="s">
        <v>96</v>
      </c>
      <c r="C741" s="2" t="s">
        <v>1594</v>
      </c>
      <c r="D741" s="2" t="n">
        <v>2025</v>
      </c>
      <c r="E741" s="2" t="n">
        <v>12</v>
      </c>
      <c r="F741" s="2" t="n">
        <v>2</v>
      </c>
      <c r="G741" s="2" t="s">
        <v>102</v>
      </c>
      <c r="H741" s="3" t="s">
        <v>103</v>
      </c>
      <c r="I741" s="10" t="n">
        <v>1534509</v>
      </c>
      <c r="J741" s="11" t="n">
        <f aca="false">I741/1000</f>
        <v>1534.509</v>
      </c>
      <c r="K741" s="10" t="n">
        <v>560</v>
      </c>
      <c r="L741" s="12" t="n">
        <f aca="false">K741/1000</f>
        <v>0.56</v>
      </c>
      <c r="M741" s="13" t="n">
        <f aca="false">IF(R741=0,0,I741/R741)</f>
        <v>0.17863251067016</v>
      </c>
      <c r="N741" s="10" t="n">
        <v>136267</v>
      </c>
      <c r="O741" s="11" t="n">
        <f aca="false">N741/1000</f>
        <v>136.267</v>
      </c>
      <c r="P741" s="10" t="n">
        <v>4436</v>
      </c>
      <c r="Q741" s="12" t="n">
        <f aca="false">P741/1000</f>
        <v>4.436</v>
      </c>
      <c r="R741" s="10" t="n">
        <v>8590312</v>
      </c>
      <c r="S741" s="10" t="n">
        <v>10142</v>
      </c>
    </row>
    <row r="742" customFormat="false" ht="15" hidden="false" customHeight="false" outlineLevel="0" collapsed="false">
      <c r="A742" s="3" t="s">
        <v>95</v>
      </c>
      <c r="B742" s="2" t="s">
        <v>96</v>
      </c>
      <c r="C742" s="2" t="s">
        <v>1594</v>
      </c>
      <c r="D742" s="2" t="n">
        <v>2025</v>
      </c>
      <c r="E742" s="2" t="n">
        <v>12</v>
      </c>
      <c r="F742" s="2" t="n">
        <v>3</v>
      </c>
      <c r="G742" s="2" t="s">
        <v>107</v>
      </c>
      <c r="H742" s="3" t="s">
        <v>108</v>
      </c>
      <c r="I742" s="10" t="n">
        <v>983352</v>
      </c>
      <c r="J742" s="11" t="n">
        <f aca="false">I742/1000</f>
        <v>983.352</v>
      </c>
      <c r="K742" s="10" t="n">
        <v>2079</v>
      </c>
      <c r="L742" s="12" t="n">
        <f aca="false">K742/1000</f>
        <v>2.079</v>
      </c>
      <c r="M742" s="13" t="n">
        <f aca="false">IF(R742=0,0,I742/R742)</f>
        <v>0.114472210089692</v>
      </c>
      <c r="N742" s="10" t="n">
        <v>452857</v>
      </c>
      <c r="O742" s="11" t="n">
        <f aca="false">N742/1000</f>
        <v>452.857</v>
      </c>
      <c r="P742" s="10" t="n">
        <v>988</v>
      </c>
      <c r="Q742" s="12" t="n">
        <f aca="false">P742/1000</f>
        <v>0.988</v>
      </c>
      <c r="R742" s="10" t="n">
        <v>8590312</v>
      </c>
      <c r="S742" s="10" t="n">
        <v>10142</v>
      </c>
    </row>
    <row r="743" customFormat="false" ht="15" hidden="false" customHeight="false" outlineLevel="0" collapsed="false">
      <c r="A743" s="3" t="s">
        <v>95</v>
      </c>
      <c r="B743" s="2" t="s">
        <v>96</v>
      </c>
      <c r="C743" s="2" t="s">
        <v>1594</v>
      </c>
      <c r="D743" s="2" t="n">
        <v>2025</v>
      </c>
      <c r="E743" s="2" t="n">
        <v>12</v>
      </c>
      <c r="F743" s="2" t="n">
        <v>4</v>
      </c>
      <c r="G743" s="2" t="s">
        <v>117</v>
      </c>
      <c r="H743" s="3" t="s">
        <v>118</v>
      </c>
      <c r="I743" s="10" t="n">
        <v>176319</v>
      </c>
      <c r="J743" s="11" t="n">
        <f aca="false">I743/1000</f>
        <v>176.319</v>
      </c>
      <c r="K743" s="10" t="n">
        <v>188</v>
      </c>
      <c r="L743" s="12" t="n">
        <f aca="false">K743/1000</f>
        <v>0.188</v>
      </c>
      <c r="M743" s="13" t="n">
        <f aca="false">IF(R743=0,0,I743/R743)</f>
        <v>0.0205253313267318</v>
      </c>
      <c r="N743" s="10" t="n">
        <v>0</v>
      </c>
      <c r="O743" s="11" t="n">
        <f aca="false">N743/1000</f>
        <v>0</v>
      </c>
      <c r="P743" s="10" t="n">
        <v>0</v>
      </c>
      <c r="Q743" s="12" t="n">
        <f aca="false">P743/1000</f>
        <v>0</v>
      </c>
      <c r="R743" s="10" t="n">
        <v>8590312</v>
      </c>
      <c r="S743" s="10" t="n">
        <v>10142</v>
      </c>
    </row>
    <row r="744" customFormat="false" ht="15" hidden="false" customHeight="false" outlineLevel="0" collapsed="false">
      <c r="A744" s="3" t="s">
        <v>95</v>
      </c>
      <c r="B744" s="2" t="s">
        <v>96</v>
      </c>
      <c r="C744" s="2" t="s">
        <v>1594</v>
      </c>
      <c r="D744" s="2" t="n">
        <v>2025</v>
      </c>
      <c r="E744" s="2" t="n">
        <v>12</v>
      </c>
      <c r="F744" s="2" t="n">
        <v>5</v>
      </c>
      <c r="G744" s="2" t="s">
        <v>112</v>
      </c>
      <c r="H744" s="3" t="s">
        <v>113</v>
      </c>
      <c r="I744" s="10" t="n">
        <v>20252</v>
      </c>
      <c r="J744" s="11" t="n">
        <f aca="false">I744/1000</f>
        <v>20.252</v>
      </c>
      <c r="K744" s="10" t="n">
        <v>6</v>
      </c>
      <c r="L744" s="12" t="n">
        <f aca="false">K744/1000</f>
        <v>0.006</v>
      </c>
      <c r="M744" s="13" t="n">
        <f aca="false">IF(R744=0,0,I744/R744)</f>
        <v>0.00235753951660894</v>
      </c>
      <c r="N744" s="10" t="n">
        <v>0</v>
      </c>
      <c r="O744" s="11" t="n">
        <f aca="false">N744/1000</f>
        <v>0</v>
      </c>
      <c r="P744" s="10" t="n">
        <v>0</v>
      </c>
      <c r="Q744" s="12" t="n">
        <f aca="false">P744/1000</f>
        <v>0</v>
      </c>
      <c r="R744" s="10" t="n">
        <v>8590312</v>
      </c>
      <c r="S744" s="10" t="n">
        <v>10142</v>
      </c>
    </row>
    <row r="745" customFormat="false" ht="15" hidden="false" customHeight="false" outlineLevel="0" collapsed="false">
      <c r="A745" s="3" t="s">
        <v>95</v>
      </c>
      <c r="B745" s="2" t="s">
        <v>96</v>
      </c>
      <c r="C745" s="2" t="s">
        <v>1594</v>
      </c>
      <c r="D745" s="2" t="n">
        <v>2025</v>
      </c>
      <c r="E745" s="2" t="n">
        <v>12</v>
      </c>
      <c r="F745" s="2" t="n">
        <v>6</v>
      </c>
      <c r="G745" s="2" t="s">
        <v>147</v>
      </c>
      <c r="H745" s="3" t="s">
        <v>148</v>
      </c>
      <c r="I745" s="10" t="n">
        <v>7327</v>
      </c>
      <c r="J745" s="11" t="n">
        <f aca="false">I745/1000</f>
        <v>7.327</v>
      </c>
      <c r="K745" s="10" t="n">
        <v>26</v>
      </c>
      <c r="L745" s="12" t="n">
        <f aca="false">K745/1000</f>
        <v>0.026</v>
      </c>
      <c r="M745" s="13" t="n">
        <f aca="false">IF(R745=0,0,I745/R745)</f>
        <v>0.000852937588297142</v>
      </c>
      <c r="N745" s="10" t="n">
        <v>114525</v>
      </c>
      <c r="O745" s="11" t="n">
        <f aca="false">N745/1000</f>
        <v>114.525</v>
      </c>
      <c r="P745" s="10" t="n">
        <v>291</v>
      </c>
      <c r="Q745" s="12" t="n">
        <f aca="false">P745/1000</f>
        <v>0.291</v>
      </c>
      <c r="R745" s="10" t="n">
        <v>8590312</v>
      </c>
      <c r="S745" s="10" t="n">
        <v>10142</v>
      </c>
    </row>
    <row r="746" customFormat="false" ht="15" hidden="false" customHeight="false" outlineLevel="0" collapsed="false">
      <c r="A746" s="3" t="s">
        <v>95</v>
      </c>
      <c r="B746" s="2" t="s">
        <v>96</v>
      </c>
      <c r="C746" s="2" t="s">
        <v>1594</v>
      </c>
      <c r="D746" s="2" t="n">
        <v>2025</v>
      </c>
      <c r="E746" s="2" t="n">
        <v>12</v>
      </c>
      <c r="F746" s="2" t="n">
        <v>7</v>
      </c>
      <c r="G746" s="2" t="s">
        <v>192</v>
      </c>
      <c r="H746" s="3" t="s">
        <v>193</v>
      </c>
      <c r="I746" s="10" t="n">
        <v>1042</v>
      </c>
      <c r="J746" s="11" t="n">
        <f aca="false">I746/1000</f>
        <v>1.042</v>
      </c>
      <c r="K746" s="10" t="n">
        <v>1</v>
      </c>
      <c r="L746" s="12" t="n">
        <f aca="false">K746/1000</f>
        <v>0.001</v>
      </c>
      <c r="M746" s="13" t="n">
        <f aca="false">IF(R746=0,0,I746/R746)</f>
        <v>0.0001212994359227</v>
      </c>
      <c r="N746" s="10" t="n">
        <v>2435636</v>
      </c>
      <c r="O746" s="11" t="n">
        <f aca="false">N746/1000</f>
        <v>2435.636</v>
      </c>
      <c r="P746" s="10" t="n">
        <v>7990</v>
      </c>
      <c r="Q746" s="12" t="n">
        <f aca="false">P746/1000</f>
        <v>7.99</v>
      </c>
      <c r="R746" s="10" t="n">
        <v>8590312</v>
      </c>
      <c r="S746" s="10" t="n">
        <v>10142</v>
      </c>
    </row>
    <row r="747" customFormat="false" ht="15" hidden="false" customHeight="false" outlineLevel="0" collapsed="false">
      <c r="A747" s="3" t="s">
        <v>95</v>
      </c>
      <c r="B747" s="2" t="s">
        <v>96</v>
      </c>
      <c r="C747" s="2" t="s">
        <v>1594</v>
      </c>
      <c r="D747" s="2" t="n">
        <v>2025</v>
      </c>
      <c r="E747" s="2" t="n">
        <v>12</v>
      </c>
      <c r="F747" s="2" t="n">
        <v>8</v>
      </c>
      <c r="G747" s="2" t="s">
        <v>243</v>
      </c>
      <c r="H747" s="3" t="s">
        <v>244</v>
      </c>
      <c r="I747" s="10" t="n">
        <v>736</v>
      </c>
      <c r="J747" s="11" t="n">
        <f aca="false">I747/1000</f>
        <v>0.736</v>
      </c>
      <c r="K747" s="10" t="n">
        <v>0</v>
      </c>
      <c r="L747" s="12" t="n">
        <f aca="false">K747/1000</f>
        <v>0</v>
      </c>
      <c r="M747" s="13" t="n">
        <f aca="false">IF(R747=0,0,I747/R747)</f>
        <v>8.56779125135385E-005</v>
      </c>
      <c r="N747" s="10" t="n">
        <v>0</v>
      </c>
      <c r="O747" s="11" t="n">
        <f aca="false">N747/1000</f>
        <v>0</v>
      </c>
      <c r="P747" s="10" t="n">
        <v>0</v>
      </c>
      <c r="Q747" s="12" t="n">
        <f aca="false">P747/1000</f>
        <v>0</v>
      </c>
      <c r="R747" s="10" t="n">
        <v>8590312</v>
      </c>
      <c r="S747" s="10" t="n">
        <v>10142</v>
      </c>
    </row>
    <row r="748" customFormat="false" ht="15" hidden="false" customHeight="false" outlineLevel="0" collapsed="false">
      <c r="A748" s="3" t="s">
        <v>95</v>
      </c>
      <c r="B748" s="2" t="s">
        <v>96</v>
      </c>
      <c r="C748" s="2" t="s">
        <v>1594</v>
      </c>
      <c r="D748" s="2" t="n">
        <v>2025</v>
      </c>
      <c r="E748" s="2" t="n">
        <v>12</v>
      </c>
      <c r="F748" s="2" t="n">
        <v>9</v>
      </c>
      <c r="G748" s="2" t="s">
        <v>142</v>
      </c>
      <c r="H748" s="3" t="s">
        <v>143</v>
      </c>
      <c r="I748" s="10" t="n">
        <v>0</v>
      </c>
      <c r="J748" s="11" t="n">
        <f aca="false">I748/1000</f>
        <v>0</v>
      </c>
      <c r="K748" s="10" t="n">
        <v>0</v>
      </c>
      <c r="L748" s="12" t="n">
        <f aca="false">K748/1000</f>
        <v>0</v>
      </c>
      <c r="M748" s="13" t="n">
        <f aca="false">IF(R748=0,0,I748/R748)</f>
        <v>0</v>
      </c>
      <c r="N748" s="10" t="n">
        <v>751303</v>
      </c>
      <c r="O748" s="11" t="n">
        <f aca="false">N748/1000</f>
        <v>751.303</v>
      </c>
      <c r="P748" s="10" t="n">
        <v>3053</v>
      </c>
      <c r="Q748" s="12" t="n">
        <f aca="false">P748/1000</f>
        <v>3.053</v>
      </c>
      <c r="R748" s="10" t="n">
        <v>8590312</v>
      </c>
      <c r="S748" s="10" t="n">
        <v>10142</v>
      </c>
    </row>
    <row r="749" customFormat="false" ht="15" hidden="false" customHeight="false" outlineLevel="0" collapsed="false">
      <c r="A749" s="3" t="s">
        <v>95</v>
      </c>
      <c r="B749" s="2" t="s">
        <v>96</v>
      </c>
      <c r="C749" s="2" t="s">
        <v>1594</v>
      </c>
      <c r="D749" s="2" t="n">
        <v>2025</v>
      </c>
      <c r="E749" s="2" t="n">
        <v>12</v>
      </c>
      <c r="F749" s="2" t="n">
        <v>10</v>
      </c>
      <c r="G749" s="2" t="s">
        <v>137</v>
      </c>
      <c r="H749" s="3" t="s">
        <v>138</v>
      </c>
      <c r="I749" s="10" t="n">
        <v>0</v>
      </c>
      <c r="J749" s="11" t="n">
        <f aca="false">I749/1000</f>
        <v>0</v>
      </c>
      <c r="K749" s="10" t="n">
        <v>0</v>
      </c>
      <c r="L749" s="12" t="n">
        <f aca="false">K749/1000</f>
        <v>0</v>
      </c>
      <c r="M749" s="13" t="n">
        <f aca="false">IF(R749=0,0,I749/R749)</f>
        <v>0</v>
      </c>
      <c r="N749" s="10" t="n">
        <v>75433</v>
      </c>
      <c r="O749" s="11" t="n">
        <f aca="false">N749/1000</f>
        <v>75.433</v>
      </c>
      <c r="P749" s="10" t="n">
        <v>225</v>
      </c>
      <c r="Q749" s="12" t="n">
        <f aca="false">P749/1000</f>
        <v>0.225</v>
      </c>
      <c r="R749" s="10" t="n">
        <v>8590312</v>
      </c>
      <c r="S749" s="10" t="n">
        <v>10142</v>
      </c>
    </row>
    <row r="750" customFormat="false" ht="15" hidden="false" customHeight="false" outlineLevel="0" collapsed="false">
      <c r="A750" s="3" t="s">
        <v>95</v>
      </c>
      <c r="B750" s="2" t="s">
        <v>96</v>
      </c>
      <c r="C750" s="2" t="s">
        <v>1594</v>
      </c>
      <c r="D750" s="2" t="n">
        <v>2025</v>
      </c>
      <c r="E750" s="2" t="n">
        <v>12</v>
      </c>
      <c r="F750" s="2" t="n">
        <v>11</v>
      </c>
      <c r="G750" s="2" t="s">
        <v>132</v>
      </c>
      <c r="H750" s="3" t="s">
        <v>133</v>
      </c>
      <c r="I750" s="10" t="n">
        <v>0</v>
      </c>
      <c r="J750" s="11" t="n">
        <f aca="false">I750/1000</f>
        <v>0</v>
      </c>
      <c r="K750" s="10" t="n">
        <v>0</v>
      </c>
      <c r="L750" s="12" t="n">
        <f aca="false">K750/1000</f>
        <v>0</v>
      </c>
      <c r="M750" s="13" t="n">
        <f aca="false">IF(R750=0,0,I750/R750)</f>
        <v>0</v>
      </c>
      <c r="N750" s="10" t="n">
        <v>1930</v>
      </c>
      <c r="O750" s="11" t="n">
        <f aca="false">N750/1000</f>
        <v>1.93</v>
      </c>
      <c r="P750" s="10" t="n">
        <v>36</v>
      </c>
      <c r="Q750" s="12" t="n">
        <f aca="false">P750/1000</f>
        <v>0.036</v>
      </c>
      <c r="R750" s="10" t="n">
        <v>8590312</v>
      </c>
      <c r="S750" s="10" t="n">
        <v>10142</v>
      </c>
    </row>
    <row r="751" customFormat="false" ht="15" hidden="false" customHeight="false" outlineLevel="0" collapsed="false">
      <c r="A751" s="3" t="s">
        <v>95</v>
      </c>
      <c r="B751" s="2" t="s">
        <v>96</v>
      </c>
      <c r="C751" s="2" t="s">
        <v>1595</v>
      </c>
      <c r="D751" s="2" t="n">
        <v>2026</v>
      </c>
      <c r="E751" s="2" t="n">
        <v>1</v>
      </c>
      <c r="F751" s="2" t="n">
        <v>1</v>
      </c>
      <c r="G751" s="2" t="s">
        <v>97</v>
      </c>
      <c r="H751" s="3" t="s">
        <v>98</v>
      </c>
      <c r="I751" s="10" t="n">
        <v>4834314</v>
      </c>
      <c r="J751" s="11" t="n">
        <f aca="false">I751/1000</f>
        <v>4834.314</v>
      </c>
      <c r="K751" s="10" t="n">
        <v>5958</v>
      </c>
      <c r="L751" s="12" t="n">
        <f aca="false">K751/1000</f>
        <v>5.958</v>
      </c>
      <c r="M751" s="13" t="n">
        <f aca="false">IF(R751=0,0,I751/R751)</f>
        <v>0.749765732813505</v>
      </c>
      <c r="N751" s="10" t="n">
        <v>659538</v>
      </c>
      <c r="O751" s="11" t="n">
        <f aca="false">N751/1000</f>
        <v>659.538</v>
      </c>
      <c r="P751" s="10" t="n">
        <v>13986</v>
      </c>
      <c r="Q751" s="12" t="n">
        <f aca="false">P751/1000</f>
        <v>13.986</v>
      </c>
      <c r="R751" s="10" t="n">
        <v>6447766</v>
      </c>
      <c r="S751" s="10" t="n">
        <v>9886</v>
      </c>
    </row>
    <row r="752" customFormat="false" ht="15" hidden="false" customHeight="false" outlineLevel="0" collapsed="false">
      <c r="A752" s="3" t="s">
        <v>95</v>
      </c>
      <c r="B752" s="2" t="s">
        <v>96</v>
      </c>
      <c r="C752" s="2" t="s">
        <v>1595</v>
      </c>
      <c r="D752" s="2" t="n">
        <v>2026</v>
      </c>
      <c r="E752" s="2" t="n">
        <v>1</v>
      </c>
      <c r="F752" s="2" t="n">
        <v>2</v>
      </c>
      <c r="G752" s="2" t="s">
        <v>122</v>
      </c>
      <c r="H752" s="3" t="s">
        <v>123</v>
      </c>
      <c r="I752" s="10" t="n">
        <v>831848</v>
      </c>
      <c r="J752" s="11" t="n">
        <f aca="false">I752/1000</f>
        <v>831.848</v>
      </c>
      <c r="K752" s="10" t="n">
        <v>2977</v>
      </c>
      <c r="L752" s="12" t="n">
        <f aca="false">K752/1000</f>
        <v>2.977</v>
      </c>
      <c r="M752" s="13" t="n">
        <f aca="false">IF(R752=0,0,I752/R752)</f>
        <v>0.129013366800222</v>
      </c>
      <c r="N752" s="10" t="n">
        <v>0</v>
      </c>
      <c r="O752" s="11" t="n">
        <f aca="false">N752/1000</f>
        <v>0</v>
      </c>
      <c r="P752" s="10" t="n">
        <v>0</v>
      </c>
      <c r="Q752" s="12" t="n">
        <f aca="false">P752/1000</f>
        <v>0</v>
      </c>
      <c r="R752" s="10" t="n">
        <v>6447766</v>
      </c>
      <c r="S752" s="10" t="n">
        <v>9886</v>
      </c>
    </row>
    <row r="753" customFormat="false" ht="15" hidden="false" customHeight="false" outlineLevel="0" collapsed="false">
      <c r="A753" s="3" t="s">
        <v>95</v>
      </c>
      <c r="B753" s="2" t="s">
        <v>96</v>
      </c>
      <c r="C753" s="2" t="s">
        <v>1595</v>
      </c>
      <c r="D753" s="2" t="n">
        <v>2026</v>
      </c>
      <c r="E753" s="2" t="n">
        <v>1</v>
      </c>
      <c r="F753" s="2" t="n">
        <v>3</v>
      </c>
      <c r="G753" s="2" t="s">
        <v>102</v>
      </c>
      <c r="H753" s="3" t="s">
        <v>103</v>
      </c>
      <c r="I753" s="10" t="n">
        <v>439718</v>
      </c>
      <c r="J753" s="11" t="n">
        <f aca="false">I753/1000</f>
        <v>439.718</v>
      </c>
      <c r="K753" s="10" t="n">
        <v>304</v>
      </c>
      <c r="L753" s="12" t="n">
        <f aca="false">K753/1000</f>
        <v>0.304</v>
      </c>
      <c r="M753" s="13" t="n">
        <f aca="false">IF(R753=0,0,I753/R753)</f>
        <v>0.0681969537976409</v>
      </c>
      <c r="N753" s="10" t="n">
        <v>277830</v>
      </c>
      <c r="O753" s="11" t="n">
        <f aca="false">N753/1000</f>
        <v>277.83</v>
      </c>
      <c r="P753" s="10" t="n">
        <v>14131</v>
      </c>
      <c r="Q753" s="12" t="n">
        <f aca="false">P753/1000</f>
        <v>14.131</v>
      </c>
      <c r="R753" s="10" t="n">
        <v>6447766</v>
      </c>
      <c r="S753" s="10" t="n">
        <v>9886</v>
      </c>
    </row>
    <row r="754" customFormat="false" ht="15" hidden="false" customHeight="false" outlineLevel="0" collapsed="false">
      <c r="A754" s="3" t="s">
        <v>95</v>
      </c>
      <c r="B754" s="2" t="s">
        <v>96</v>
      </c>
      <c r="C754" s="2" t="s">
        <v>1595</v>
      </c>
      <c r="D754" s="2" t="n">
        <v>2026</v>
      </c>
      <c r="E754" s="2" t="n">
        <v>1</v>
      </c>
      <c r="F754" s="2" t="n">
        <v>4</v>
      </c>
      <c r="G754" s="2" t="s">
        <v>107</v>
      </c>
      <c r="H754" s="3" t="s">
        <v>108</v>
      </c>
      <c r="I754" s="10" t="n">
        <v>297719</v>
      </c>
      <c r="J754" s="11" t="n">
        <f aca="false">I754/1000</f>
        <v>297.719</v>
      </c>
      <c r="K754" s="10" t="n">
        <v>507</v>
      </c>
      <c r="L754" s="12" t="n">
        <f aca="false">K754/1000</f>
        <v>0.507</v>
      </c>
      <c r="M754" s="13" t="n">
        <f aca="false">IF(R754=0,0,I754/R754)</f>
        <v>0.0461739771573596</v>
      </c>
      <c r="N754" s="10" t="n">
        <v>152889</v>
      </c>
      <c r="O754" s="11" t="n">
        <f aca="false">N754/1000</f>
        <v>152.889</v>
      </c>
      <c r="P754" s="10" t="n">
        <v>386</v>
      </c>
      <c r="Q754" s="12" t="n">
        <f aca="false">P754/1000</f>
        <v>0.386</v>
      </c>
      <c r="R754" s="10" t="n">
        <v>6447766</v>
      </c>
      <c r="S754" s="10" t="n">
        <v>9886</v>
      </c>
    </row>
    <row r="755" customFormat="false" ht="15" hidden="false" customHeight="false" outlineLevel="0" collapsed="false">
      <c r="A755" s="3" t="s">
        <v>95</v>
      </c>
      <c r="B755" s="2" t="s">
        <v>96</v>
      </c>
      <c r="C755" s="2" t="s">
        <v>1595</v>
      </c>
      <c r="D755" s="2" t="n">
        <v>2026</v>
      </c>
      <c r="E755" s="2" t="n">
        <v>1</v>
      </c>
      <c r="F755" s="2" t="n">
        <v>5</v>
      </c>
      <c r="G755" s="2" t="s">
        <v>132</v>
      </c>
      <c r="H755" s="3" t="s">
        <v>133</v>
      </c>
      <c r="I755" s="10" t="n">
        <v>18220</v>
      </c>
      <c r="J755" s="11" t="n">
        <f aca="false">I755/1000</f>
        <v>18.22</v>
      </c>
      <c r="K755" s="10" t="n">
        <v>48</v>
      </c>
      <c r="L755" s="12" t="n">
        <f aca="false">K755/1000</f>
        <v>0.048</v>
      </c>
      <c r="M755" s="13" t="n">
        <f aca="false">IF(R755=0,0,I755/R755)</f>
        <v>0.00282578493078068</v>
      </c>
      <c r="N755" s="10" t="n">
        <v>0</v>
      </c>
      <c r="O755" s="11" t="n">
        <f aca="false">N755/1000</f>
        <v>0</v>
      </c>
      <c r="P755" s="10" t="n">
        <v>0</v>
      </c>
      <c r="Q755" s="12" t="n">
        <f aca="false">P755/1000</f>
        <v>0</v>
      </c>
      <c r="R755" s="10" t="n">
        <v>6447766</v>
      </c>
      <c r="S755" s="10" t="n">
        <v>9886</v>
      </c>
    </row>
    <row r="756" customFormat="false" ht="15" hidden="false" customHeight="false" outlineLevel="0" collapsed="false">
      <c r="A756" s="3" t="s">
        <v>95</v>
      </c>
      <c r="B756" s="2" t="s">
        <v>96</v>
      </c>
      <c r="C756" s="2" t="s">
        <v>1595</v>
      </c>
      <c r="D756" s="2" t="n">
        <v>2026</v>
      </c>
      <c r="E756" s="2" t="n">
        <v>1</v>
      </c>
      <c r="F756" s="2" t="n">
        <v>6</v>
      </c>
      <c r="G756" s="2" t="s">
        <v>147</v>
      </c>
      <c r="H756" s="3" t="s">
        <v>148</v>
      </c>
      <c r="I756" s="10" t="n">
        <v>12045</v>
      </c>
      <c r="J756" s="11" t="n">
        <f aca="false">I756/1000</f>
        <v>12.045</v>
      </c>
      <c r="K756" s="10" t="n">
        <v>87</v>
      </c>
      <c r="L756" s="12" t="n">
        <f aca="false">K756/1000</f>
        <v>0.087</v>
      </c>
      <c r="M756" s="13" t="n">
        <f aca="false">IF(R756=0,0,I756/R756)</f>
        <v>0.00186808888535967</v>
      </c>
      <c r="N756" s="10" t="n">
        <v>139140</v>
      </c>
      <c r="O756" s="11" t="n">
        <f aca="false">N756/1000</f>
        <v>139.14</v>
      </c>
      <c r="P756" s="10" t="n">
        <v>323</v>
      </c>
      <c r="Q756" s="12" t="n">
        <f aca="false">P756/1000</f>
        <v>0.323</v>
      </c>
      <c r="R756" s="10" t="n">
        <v>6447766</v>
      </c>
      <c r="S756" s="10" t="n">
        <v>9886</v>
      </c>
    </row>
    <row r="757" customFormat="false" ht="15" hidden="false" customHeight="false" outlineLevel="0" collapsed="false">
      <c r="A757" s="3" t="s">
        <v>95</v>
      </c>
      <c r="B757" s="2" t="s">
        <v>96</v>
      </c>
      <c r="C757" s="2" t="s">
        <v>1595</v>
      </c>
      <c r="D757" s="2" t="n">
        <v>2026</v>
      </c>
      <c r="E757" s="2" t="n">
        <v>1</v>
      </c>
      <c r="F757" s="2" t="n">
        <v>7</v>
      </c>
      <c r="G757" s="2" t="s">
        <v>112</v>
      </c>
      <c r="H757" s="3" t="s">
        <v>113</v>
      </c>
      <c r="I757" s="10" t="n">
        <v>10581</v>
      </c>
      <c r="J757" s="11" t="n">
        <f aca="false">I757/1000</f>
        <v>10.581</v>
      </c>
      <c r="K757" s="10" t="n">
        <v>4</v>
      </c>
      <c r="L757" s="12" t="n">
        <f aca="false">K757/1000</f>
        <v>0.004</v>
      </c>
      <c r="M757" s="13" t="n">
        <f aca="false">IF(R757=0,0,I757/R757)</f>
        <v>0.00164103349904448</v>
      </c>
      <c r="N757" s="10" t="n">
        <v>0</v>
      </c>
      <c r="O757" s="11" t="n">
        <f aca="false">N757/1000</f>
        <v>0</v>
      </c>
      <c r="P757" s="10" t="n">
        <v>0</v>
      </c>
      <c r="Q757" s="12" t="n">
        <f aca="false">P757/1000</f>
        <v>0</v>
      </c>
      <c r="R757" s="10" t="n">
        <v>6447766</v>
      </c>
      <c r="S757" s="10" t="n">
        <v>9886</v>
      </c>
    </row>
    <row r="758" customFormat="false" ht="15" hidden="false" customHeight="false" outlineLevel="0" collapsed="false">
      <c r="A758" s="3" t="s">
        <v>95</v>
      </c>
      <c r="B758" s="2" t="s">
        <v>96</v>
      </c>
      <c r="C758" s="2" t="s">
        <v>1595</v>
      </c>
      <c r="D758" s="2" t="n">
        <v>2026</v>
      </c>
      <c r="E758" s="2" t="n">
        <v>1</v>
      </c>
      <c r="F758" s="2" t="n">
        <v>8</v>
      </c>
      <c r="G758" s="2" t="s">
        <v>157</v>
      </c>
      <c r="H758" s="3" t="s">
        <v>158</v>
      </c>
      <c r="I758" s="10" t="n">
        <v>2752</v>
      </c>
      <c r="J758" s="11" t="n">
        <f aca="false">I758/1000</f>
        <v>2.752</v>
      </c>
      <c r="K758" s="10" t="n">
        <v>1</v>
      </c>
      <c r="L758" s="12" t="n">
        <f aca="false">K758/1000</f>
        <v>0.001</v>
      </c>
      <c r="M758" s="13" t="n">
        <f aca="false">IF(R758=0,0,I758/R758)</f>
        <v>0.000426814496679935</v>
      </c>
      <c r="N758" s="10" t="n">
        <v>0</v>
      </c>
      <c r="O758" s="11" t="n">
        <f aca="false">N758/1000</f>
        <v>0</v>
      </c>
      <c r="P758" s="10" t="n">
        <v>0</v>
      </c>
      <c r="Q758" s="12" t="n">
        <f aca="false">P758/1000</f>
        <v>0</v>
      </c>
      <c r="R758" s="10" t="n">
        <v>6447766</v>
      </c>
      <c r="S758" s="10" t="n">
        <v>9886</v>
      </c>
    </row>
    <row r="759" customFormat="false" ht="15" hidden="false" customHeight="false" outlineLevel="0" collapsed="false">
      <c r="A759" s="3" t="s">
        <v>95</v>
      </c>
      <c r="B759" s="2" t="s">
        <v>96</v>
      </c>
      <c r="C759" s="2" t="s">
        <v>1595</v>
      </c>
      <c r="D759" s="2" t="n">
        <v>2026</v>
      </c>
      <c r="E759" s="2" t="n">
        <v>1</v>
      </c>
      <c r="F759" s="2" t="n">
        <v>9</v>
      </c>
      <c r="G759" s="2" t="s">
        <v>142</v>
      </c>
      <c r="H759" s="3" t="s">
        <v>143</v>
      </c>
      <c r="I759" s="10" t="n">
        <v>569</v>
      </c>
      <c r="J759" s="11" t="n">
        <f aca="false">I759/1000</f>
        <v>0.569</v>
      </c>
      <c r="K759" s="10" t="n">
        <v>0</v>
      </c>
      <c r="L759" s="12" t="n">
        <f aca="false">K759/1000</f>
        <v>0</v>
      </c>
      <c r="M759" s="13" t="n">
        <f aca="false">IF(R759=0,0,I759/R759)</f>
        <v>8.82476194080244E-005</v>
      </c>
      <c r="N759" s="10" t="n">
        <v>1254980</v>
      </c>
      <c r="O759" s="11" t="n">
        <f aca="false">N759/1000</f>
        <v>1254.98</v>
      </c>
      <c r="P759" s="10" t="n">
        <v>4615</v>
      </c>
      <c r="Q759" s="12" t="n">
        <f aca="false">P759/1000</f>
        <v>4.615</v>
      </c>
      <c r="R759" s="10" t="n">
        <v>6447766</v>
      </c>
      <c r="S759" s="10" t="n">
        <v>9886</v>
      </c>
    </row>
    <row r="760" customFormat="false" ht="15" hidden="false" customHeight="false" outlineLevel="0" collapsed="false">
      <c r="A760" s="3" t="s">
        <v>95</v>
      </c>
      <c r="B760" s="2" t="s">
        <v>96</v>
      </c>
      <c r="C760" s="2" t="s">
        <v>1595</v>
      </c>
      <c r="D760" s="2" t="n">
        <v>2026</v>
      </c>
      <c r="E760" s="2" t="n">
        <v>1</v>
      </c>
      <c r="F760" s="2" t="n">
        <v>10</v>
      </c>
      <c r="G760" s="2" t="s">
        <v>117</v>
      </c>
      <c r="H760" s="3" t="s">
        <v>118</v>
      </c>
      <c r="I760" s="10" t="n">
        <v>0</v>
      </c>
      <c r="J760" s="11" t="n">
        <f aca="false">I760/1000</f>
        <v>0</v>
      </c>
      <c r="K760" s="10" t="n">
        <v>0</v>
      </c>
      <c r="L760" s="12" t="n">
        <f aca="false">K760/1000</f>
        <v>0</v>
      </c>
      <c r="M760" s="13" t="n">
        <f aca="false">IF(R760=0,0,I760/R760)</f>
        <v>0</v>
      </c>
      <c r="N760" s="10" t="n">
        <v>200</v>
      </c>
      <c r="O760" s="11" t="n">
        <f aca="false">N760/1000</f>
        <v>0.2</v>
      </c>
      <c r="P760" s="10" t="n">
        <v>0</v>
      </c>
      <c r="Q760" s="12" t="n">
        <f aca="false">P760/1000</f>
        <v>0</v>
      </c>
      <c r="R760" s="10" t="n">
        <v>6447766</v>
      </c>
      <c r="S760" s="10" t="n">
        <v>9886</v>
      </c>
    </row>
    <row r="761" customFormat="false" ht="15" hidden="false" customHeight="false" outlineLevel="0" collapsed="false">
      <c r="A761" s="3" t="s">
        <v>95</v>
      </c>
      <c r="B761" s="2" t="s">
        <v>96</v>
      </c>
      <c r="C761" s="2" t="s">
        <v>1595</v>
      </c>
      <c r="D761" s="2" t="n">
        <v>2026</v>
      </c>
      <c r="E761" s="2" t="n">
        <v>1</v>
      </c>
      <c r="F761" s="2" t="n">
        <v>11</v>
      </c>
      <c r="G761" s="2" t="s">
        <v>137</v>
      </c>
      <c r="H761" s="3" t="s">
        <v>138</v>
      </c>
      <c r="I761" s="10" t="n">
        <v>0</v>
      </c>
      <c r="J761" s="11" t="n">
        <f aca="false">I761/1000</f>
        <v>0</v>
      </c>
      <c r="K761" s="10" t="n">
        <v>0</v>
      </c>
      <c r="L761" s="12" t="n">
        <f aca="false">K761/1000</f>
        <v>0</v>
      </c>
      <c r="M761" s="13" t="n">
        <f aca="false">IF(R761=0,0,I761/R761)</f>
        <v>0</v>
      </c>
      <c r="N761" s="10" t="n">
        <v>216363</v>
      </c>
      <c r="O761" s="11" t="n">
        <f aca="false">N761/1000</f>
        <v>216.363</v>
      </c>
      <c r="P761" s="10" t="n">
        <v>579</v>
      </c>
      <c r="Q761" s="12" t="n">
        <f aca="false">P761/1000</f>
        <v>0.579</v>
      </c>
      <c r="R761" s="10" t="n">
        <v>6447766</v>
      </c>
      <c r="S761" s="10" t="n">
        <v>9886</v>
      </c>
    </row>
    <row r="762" customFormat="false" ht="15" hidden="false" customHeight="false" outlineLevel="0" collapsed="false">
      <c r="A762" s="3" t="s">
        <v>95</v>
      </c>
      <c r="B762" s="2" t="s">
        <v>96</v>
      </c>
      <c r="C762" s="2" t="s">
        <v>1595</v>
      </c>
      <c r="D762" s="2" t="n">
        <v>2026</v>
      </c>
      <c r="E762" s="2" t="n">
        <v>1</v>
      </c>
      <c r="F762" s="2" t="n">
        <v>12</v>
      </c>
      <c r="G762" s="2" t="s">
        <v>192</v>
      </c>
      <c r="H762" s="3" t="s">
        <v>193</v>
      </c>
      <c r="I762" s="10" t="n">
        <v>0</v>
      </c>
      <c r="J762" s="11" t="n">
        <f aca="false">I762/1000</f>
        <v>0</v>
      </c>
      <c r="K762" s="10" t="n">
        <v>0</v>
      </c>
      <c r="L762" s="12" t="n">
        <f aca="false">K762/1000</f>
        <v>0</v>
      </c>
      <c r="M762" s="13" t="n">
        <f aca="false">IF(R762=0,0,I762/R762)</f>
        <v>0</v>
      </c>
      <c r="N762" s="10" t="n">
        <v>656827</v>
      </c>
      <c r="O762" s="11" t="n">
        <f aca="false">N762/1000</f>
        <v>656.827</v>
      </c>
      <c r="P762" s="10" t="n">
        <v>2155</v>
      </c>
      <c r="Q762" s="12" t="n">
        <f aca="false">P762/1000</f>
        <v>2.155</v>
      </c>
      <c r="R762" s="10" t="n">
        <v>6447766</v>
      </c>
      <c r="S762" s="10" t="n">
        <v>9886</v>
      </c>
    </row>
    <row r="763" customFormat="false" ht="15" hidden="false" customHeight="false" outlineLevel="0" collapsed="false">
      <c r="A763" s="3" t="s">
        <v>95</v>
      </c>
      <c r="B763" s="2" t="s">
        <v>96</v>
      </c>
      <c r="C763" s="2" t="s">
        <v>1596</v>
      </c>
      <c r="D763" s="2" t="n">
        <v>2026</v>
      </c>
      <c r="E763" s="2" t="n">
        <v>2</v>
      </c>
      <c r="F763" s="2" t="n">
        <v>1</v>
      </c>
      <c r="G763" s="2" t="s">
        <v>97</v>
      </c>
      <c r="H763" s="3" t="s">
        <v>98</v>
      </c>
      <c r="I763" s="10" t="n">
        <v>3905140</v>
      </c>
      <c r="J763" s="11" t="n">
        <f aca="false">I763/1000</f>
        <v>3905.14</v>
      </c>
      <c r="K763" s="10" t="n">
        <v>5032</v>
      </c>
      <c r="L763" s="12" t="n">
        <f aca="false">K763/1000</f>
        <v>5.032</v>
      </c>
      <c r="M763" s="13" t="n">
        <f aca="false">IF(R763=0,0,I763/R763)</f>
        <v>0.795881212720518</v>
      </c>
      <c r="N763" s="10" t="n">
        <v>914616</v>
      </c>
      <c r="O763" s="11" t="n">
        <f aca="false">N763/1000</f>
        <v>914.616</v>
      </c>
      <c r="P763" s="10" t="n">
        <v>3640</v>
      </c>
      <c r="Q763" s="12" t="n">
        <f aca="false">P763/1000</f>
        <v>3.64</v>
      </c>
      <c r="R763" s="10" t="n">
        <v>4906687</v>
      </c>
      <c r="S763" s="10" t="n">
        <v>8685</v>
      </c>
    </row>
    <row r="764" customFormat="false" ht="15" hidden="false" customHeight="false" outlineLevel="0" collapsed="false">
      <c r="A764" s="3" t="s">
        <v>95</v>
      </c>
      <c r="B764" s="2" t="s">
        <v>96</v>
      </c>
      <c r="C764" s="2" t="s">
        <v>1596</v>
      </c>
      <c r="D764" s="2" t="n">
        <v>2026</v>
      </c>
      <c r="E764" s="2" t="n">
        <v>2</v>
      </c>
      <c r="F764" s="2" t="n">
        <v>2</v>
      </c>
      <c r="G764" s="2" t="s">
        <v>147</v>
      </c>
      <c r="H764" s="3" t="s">
        <v>148</v>
      </c>
      <c r="I764" s="10" t="n">
        <v>566152</v>
      </c>
      <c r="J764" s="11" t="n">
        <f aca="false">I764/1000</f>
        <v>566.152</v>
      </c>
      <c r="K764" s="10" t="n">
        <v>2965</v>
      </c>
      <c r="L764" s="12" t="n">
        <f aca="false">K764/1000</f>
        <v>2.965</v>
      </c>
      <c r="M764" s="13" t="n">
        <f aca="false">IF(R764=0,0,I764/R764)</f>
        <v>0.115383760977621</v>
      </c>
      <c r="N764" s="10" t="n">
        <v>100</v>
      </c>
      <c r="O764" s="11" t="n">
        <f aca="false">N764/1000</f>
        <v>0.1</v>
      </c>
      <c r="P764" s="10" t="n">
        <v>1</v>
      </c>
      <c r="Q764" s="12" t="n">
        <f aca="false">P764/1000</f>
        <v>0.001</v>
      </c>
      <c r="R764" s="10" t="n">
        <v>4906687</v>
      </c>
      <c r="S764" s="10" t="n">
        <v>8685</v>
      </c>
    </row>
    <row r="765" customFormat="false" ht="15" hidden="false" customHeight="false" outlineLevel="0" collapsed="false">
      <c r="A765" s="3" t="s">
        <v>95</v>
      </c>
      <c r="B765" s="2" t="s">
        <v>96</v>
      </c>
      <c r="C765" s="2" t="s">
        <v>1596</v>
      </c>
      <c r="D765" s="2" t="n">
        <v>2026</v>
      </c>
      <c r="E765" s="2" t="n">
        <v>2</v>
      </c>
      <c r="F765" s="2" t="n">
        <v>3</v>
      </c>
      <c r="G765" s="2" t="s">
        <v>107</v>
      </c>
      <c r="H765" s="3" t="s">
        <v>108</v>
      </c>
      <c r="I765" s="10" t="n">
        <v>377237</v>
      </c>
      <c r="J765" s="11" t="n">
        <f aca="false">I765/1000</f>
        <v>377.237</v>
      </c>
      <c r="K765" s="10" t="n">
        <v>511</v>
      </c>
      <c r="L765" s="12" t="n">
        <f aca="false">K765/1000</f>
        <v>0.511</v>
      </c>
      <c r="M765" s="13" t="n">
        <f aca="false">IF(R765=0,0,I765/R765)</f>
        <v>0.0768822221592696</v>
      </c>
      <c r="N765" s="10" t="n">
        <v>16361</v>
      </c>
      <c r="O765" s="11" t="n">
        <f aca="false">N765/1000</f>
        <v>16.361</v>
      </c>
      <c r="P765" s="10" t="n">
        <v>3</v>
      </c>
      <c r="Q765" s="12" t="n">
        <f aca="false">P765/1000</f>
        <v>0.003</v>
      </c>
      <c r="R765" s="10" t="n">
        <v>4906687</v>
      </c>
      <c r="S765" s="10" t="n">
        <v>8685</v>
      </c>
    </row>
    <row r="766" customFormat="false" ht="15" hidden="false" customHeight="false" outlineLevel="0" collapsed="false">
      <c r="A766" s="3" t="s">
        <v>95</v>
      </c>
      <c r="B766" s="2" t="s">
        <v>96</v>
      </c>
      <c r="C766" s="2" t="s">
        <v>1596</v>
      </c>
      <c r="D766" s="2" t="n">
        <v>2026</v>
      </c>
      <c r="E766" s="2" t="n">
        <v>2</v>
      </c>
      <c r="F766" s="2" t="n">
        <v>4</v>
      </c>
      <c r="G766" s="2" t="s">
        <v>102</v>
      </c>
      <c r="H766" s="3" t="s">
        <v>103</v>
      </c>
      <c r="I766" s="10" t="n">
        <v>30536</v>
      </c>
      <c r="J766" s="11" t="n">
        <f aca="false">I766/1000</f>
        <v>30.536</v>
      </c>
      <c r="K766" s="10" t="n">
        <v>59</v>
      </c>
      <c r="L766" s="12" t="n">
        <f aca="false">K766/1000</f>
        <v>0.059</v>
      </c>
      <c r="M766" s="13" t="n">
        <f aca="false">IF(R766=0,0,I766/R766)</f>
        <v>0.0062233437755455</v>
      </c>
      <c r="N766" s="10" t="n">
        <v>152600</v>
      </c>
      <c r="O766" s="11" t="n">
        <f aca="false">N766/1000</f>
        <v>152.6</v>
      </c>
      <c r="P766" s="10" t="n">
        <v>8123</v>
      </c>
      <c r="Q766" s="12" t="n">
        <f aca="false">P766/1000</f>
        <v>8.123</v>
      </c>
      <c r="R766" s="10" t="n">
        <v>4906687</v>
      </c>
      <c r="S766" s="10" t="n">
        <v>8685</v>
      </c>
    </row>
    <row r="767" customFormat="false" ht="15" hidden="false" customHeight="false" outlineLevel="0" collapsed="false">
      <c r="A767" s="3" t="s">
        <v>95</v>
      </c>
      <c r="B767" s="2" t="s">
        <v>96</v>
      </c>
      <c r="C767" s="2" t="s">
        <v>1596</v>
      </c>
      <c r="D767" s="2" t="n">
        <v>2026</v>
      </c>
      <c r="E767" s="2" t="n">
        <v>2</v>
      </c>
      <c r="F767" s="2" t="n">
        <v>5</v>
      </c>
      <c r="G767" s="2" t="s">
        <v>112</v>
      </c>
      <c r="H767" s="3" t="s">
        <v>113</v>
      </c>
      <c r="I767" s="10" t="n">
        <v>17073</v>
      </c>
      <c r="J767" s="11" t="n">
        <f aca="false">I767/1000</f>
        <v>17.073</v>
      </c>
      <c r="K767" s="10" t="n">
        <v>8</v>
      </c>
      <c r="L767" s="12" t="n">
        <f aca="false">K767/1000</f>
        <v>0.008</v>
      </c>
      <c r="M767" s="13" t="n">
        <f aca="false">IF(R767=0,0,I767/R767)</f>
        <v>0.00347953721115694</v>
      </c>
      <c r="N767" s="10" t="n">
        <v>0</v>
      </c>
      <c r="O767" s="11" t="n">
        <f aca="false">N767/1000</f>
        <v>0</v>
      </c>
      <c r="P767" s="10" t="n">
        <v>0</v>
      </c>
      <c r="Q767" s="12" t="n">
        <f aca="false">P767/1000</f>
        <v>0</v>
      </c>
      <c r="R767" s="10" t="n">
        <v>4906687</v>
      </c>
      <c r="S767" s="10" t="n">
        <v>8685</v>
      </c>
    </row>
    <row r="768" customFormat="false" ht="15" hidden="false" customHeight="false" outlineLevel="0" collapsed="false">
      <c r="A768" s="3" t="s">
        <v>95</v>
      </c>
      <c r="B768" s="2" t="s">
        <v>96</v>
      </c>
      <c r="C768" s="2" t="s">
        <v>1596</v>
      </c>
      <c r="D768" s="2" t="n">
        <v>2026</v>
      </c>
      <c r="E768" s="2" t="n">
        <v>2</v>
      </c>
      <c r="F768" s="2" t="n">
        <v>6</v>
      </c>
      <c r="G768" s="2" t="s">
        <v>492</v>
      </c>
      <c r="H768" s="3" t="s">
        <v>493</v>
      </c>
      <c r="I768" s="10" t="n">
        <v>8475</v>
      </c>
      <c r="J768" s="11" t="n">
        <f aca="false">I768/1000</f>
        <v>8.475</v>
      </c>
      <c r="K768" s="10" t="n">
        <v>100</v>
      </c>
      <c r="L768" s="12" t="n">
        <f aca="false">K768/1000</f>
        <v>0.1</v>
      </c>
      <c r="M768" s="13" t="n">
        <f aca="false">IF(R768=0,0,I768/R768)</f>
        <v>0.00172723469012798</v>
      </c>
      <c r="N768" s="10" t="n">
        <v>0</v>
      </c>
      <c r="O768" s="11" t="n">
        <f aca="false">N768/1000</f>
        <v>0</v>
      </c>
      <c r="P768" s="10" t="n">
        <v>0</v>
      </c>
      <c r="Q768" s="12" t="n">
        <f aca="false">P768/1000</f>
        <v>0</v>
      </c>
      <c r="R768" s="10" t="n">
        <v>4906687</v>
      </c>
      <c r="S768" s="10" t="n">
        <v>8685</v>
      </c>
    </row>
    <row r="769" customFormat="false" ht="15" hidden="false" customHeight="false" outlineLevel="0" collapsed="false">
      <c r="A769" s="3" t="s">
        <v>95</v>
      </c>
      <c r="B769" s="2" t="s">
        <v>96</v>
      </c>
      <c r="C769" s="2" t="s">
        <v>1596</v>
      </c>
      <c r="D769" s="2" t="n">
        <v>2026</v>
      </c>
      <c r="E769" s="2" t="n">
        <v>2</v>
      </c>
      <c r="F769" s="2" t="n">
        <v>7</v>
      </c>
      <c r="G769" s="2" t="s">
        <v>157</v>
      </c>
      <c r="H769" s="3" t="s">
        <v>158</v>
      </c>
      <c r="I769" s="10" t="n">
        <v>2034</v>
      </c>
      <c r="J769" s="11" t="n">
        <f aca="false">I769/1000</f>
        <v>2.034</v>
      </c>
      <c r="K769" s="10" t="n">
        <v>10</v>
      </c>
      <c r="L769" s="12" t="n">
        <f aca="false">K769/1000</f>
        <v>0.01</v>
      </c>
      <c r="M769" s="13" t="n">
        <f aca="false">IF(R769=0,0,I769/R769)</f>
        <v>0.000414536325630716</v>
      </c>
      <c r="N769" s="10" t="n">
        <v>0</v>
      </c>
      <c r="O769" s="11" t="n">
        <f aca="false">N769/1000</f>
        <v>0</v>
      </c>
      <c r="P769" s="10" t="n">
        <v>0</v>
      </c>
      <c r="Q769" s="12" t="n">
        <f aca="false">P769/1000</f>
        <v>0</v>
      </c>
      <c r="R769" s="10" t="n">
        <v>4906687</v>
      </c>
      <c r="S769" s="10" t="n">
        <v>8685</v>
      </c>
    </row>
    <row r="770" customFormat="false" ht="15" hidden="false" customHeight="false" outlineLevel="0" collapsed="false">
      <c r="A770" s="3" t="s">
        <v>95</v>
      </c>
      <c r="B770" s="2" t="s">
        <v>96</v>
      </c>
      <c r="C770" s="2" t="s">
        <v>1596</v>
      </c>
      <c r="D770" s="2" t="n">
        <v>2026</v>
      </c>
      <c r="E770" s="2" t="n">
        <v>2</v>
      </c>
      <c r="F770" s="2" t="n">
        <v>8</v>
      </c>
      <c r="G770" s="2" t="s">
        <v>504</v>
      </c>
      <c r="H770" s="3" t="s">
        <v>505</v>
      </c>
      <c r="I770" s="10" t="n">
        <v>23</v>
      </c>
      <c r="J770" s="11" t="n">
        <f aca="false">I770/1000</f>
        <v>0.023</v>
      </c>
      <c r="K770" s="10" t="n">
        <v>0</v>
      </c>
      <c r="L770" s="12" t="n">
        <f aca="false">K770/1000</f>
        <v>0</v>
      </c>
      <c r="M770" s="13" t="n">
        <f aca="false">IF(R770=0,0,I770/R770)</f>
        <v>4.6874805749786E-006</v>
      </c>
      <c r="N770" s="10" t="n">
        <v>0</v>
      </c>
      <c r="O770" s="11" t="n">
        <f aca="false">N770/1000</f>
        <v>0</v>
      </c>
      <c r="P770" s="10" t="n">
        <v>0</v>
      </c>
      <c r="Q770" s="12" t="n">
        <f aca="false">P770/1000</f>
        <v>0</v>
      </c>
      <c r="R770" s="10" t="n">
        <v>4906687</v>
      </c>
      <c r="S770" s="10" t="n">
        <v>8685</v>
      </c>
    </row>
    <row r="771" customFormat="false" ht="15" hidden="false" customHeight="false" outlineLevel="0" collapsed="false">
      <c r="A771" s="3" t="s">
        <v>95</v>
      </c>
      <c r="B771" s="2" t="s">
        <v>96</v>
      </c>
      <c r="C771" s="2" t="s">
        <v>1596</v>
      </c>
      <c r="D771" s="2" t="n">
        <v>2026</v>
      </c>
      <c r="E771" s="2" t="n">
        <v>2</v>
      </c>
      <c r="F771" s="2" t="n">
        <v>9</v>
      </c>
      <c r="G771" s="2" t="s">
        <v>137</v>
      </c>
      <c r="H771" s="3" t="s">
        <v>138</v>
      </c>
      <c r="I771" s="10" t="n">
        <v>17</v>
      </c>
      <c r="J771" s="11" t="n">
        <f aca="false">I771/1000</f>
        <v>0.017</v>
      </c>
      <c r="K771" s="10" t="n">
        <v>0</v>
      </c>
      <c r="L771" s="12" t="n">
        <f aca="false">K771/1000</f>
        <v>0</v>
      </c>
      <c r="M771" s="13" t="n">
        <f aca="false">IF(R771=0,0,I771/R771)</f>
        <v>3.46465955541896E-006</v>
      </c>
      <c r="N771" s="10" t="n">
        <v>27329</v>
      </c>
      <c r="O771" s="11" t="n">
        <f aca="false">N771/1000</f>
        <v>27.329</v>
      </c>
      <c r="P771" s="10" t="n">
        <v>70</v>
      </c>
      <c r="Q771" s="12" t="n">
        <f aca="false">P771/1000</f>
        <v>0.07</v>
      </c>
      <c r="R771" s="10" t="n">
        <v>4906687</v>
      </c>
      <c r="S771" s="10" t="n">
        <v>8685</v>
      </c>
    </row>
    <row r="772" customFormat="false" ht="15" hidden="false" customHeight="false" outlineLevel="0" collapsed="false">
      <c r="A772" s="3" t="s">
        <v>95</v>
      </c>
      <c r="B772" s="2" t="s">
        <v>96</v>
      </c>
      <c r="C772" s="2" t="s">
        <v>1596</v>
      </c>
      <c r="D772" s="2" t="n">
        <v>2026</v>
      </c>
      <c r="E772" s="2" t="n">
        <v>2</v>
      </c>
      <c r="F772" s="2" t="n">
        <v>10</v>
      </c>
      <c r="G772" s="2" t="s">
        <v>142</v>
      </c>
      <c r="H772" s="3" t="s">
        <v>143</v>
      </c>
      <c r="I772" s="10" t="n">
        <v>0</v>
      </c>
      <c r="J772" s="11" t="n">
        <f aca="false">I772/1000</f>
        <v>0</v>
      </c>
      <c r="K772" s="10" t="n">
        <v>0</v>
      </c>
      <c r="L772" s="12" t="n">
        <f aca="false">K772/1000</f>
        <v>0</v>
      </c>
      <c r="M772" s="13" t="n">
        <f aca="false">IF(R772=0,0,I772/R772)</f>
        <v>0</v>
      </c>
      <c r="N772" s="10" t="n">
        <v>25552</v>
      </c>
      <c r="O772" s="11" t="n">
        <f aca="false">N772/1000</f>
        <v>25.552</v>
      </c>
      <c r="P772" s="10" t="n">
        <v>81</v>
      </c>
      <c r="Q772" s="12" t="n">
        <f aca="false">P772/1000</f>
        <v>0.081</v>
      </c>
      <c r="R772" s="10" t="n">
        <v>4906687</v>
      </c>
      <c r="S772" s="10" t="n">
        <v>8685</v>
      </c>
    </row>
    <row r="773" customFormat="false" ht="15" hidden="false" customHeight="false" outlineLevel="0" collapsed="false">
      <c r="A773" s="3" t="s">
        <v>95</v>
      </c>
      <c r="B773" s="2" t="s">
        <v>96</v>
      </c>
      <c r="C773" s="2" t="s">
        <v>1596</v>
      </c>
      <c r="D773" s="2" t="n">
        <v>2026</v>
      </c>
      <c r="E773" s="2" t="n">
        <v>2</v>
      </c>
      <c r="F773" s="2" t="n">
        <v>11</v>
      </c>
      <c r="G773" s="2" t="s">
        <v>117</v>
      </c>
      <c r="H773" s="3" t="s">
        <v>118</v>
      </c>
      <c r="I773" s="10" t="n">
        <v>0</v>
      </c>
      <c r="J773" s="11" t="n">
        <f aca="false">I773/1000</f>
        <v>0</v>
      </c>
      <c r="K773" s="10" t="n">
        <v>0</v>
      </c>
      <c r="L773" s="12" t="n">
        <f aca="false">K773/1000</f>
        <v>0</v>
      </c>
      <c r="M773" s="13" t="n">
        <f aca="false">IF(R773=0,0,I773/R773)</f>
        <v>0</v>
      </c>
      <c r="N773" s="10" t="n">
        <v>900</v>
      </c>
      <c r="O773" s="11" t="n">
        <f aca="false">N773/1000</f>
        <v>0.9</v>
      </c>
      <c r="P773" s="10" t="n">
        <v>1</v>
      </c>
      <c r="Q773" s="12" t="n">
        <f aca="false">P773/1000</f>
        <v>0.001</v>
      </c>
      <c r="R773" s="10" t="n">
        <v>4906687</v>
      </c>
      <c r="S773" s="10" t="n">
        <v>8685</v>
      </c>
    </row>
    <row r="774" customFormat="false" ht="15" hidden="false" customHeight="false" outlineLevel="0" collapsed="false">
      <c r="A774" s="3" t="s">
        <v>95</v>
      </c>
      <c r="B774" s="2" t="s">
        <v>96</v>
      </c>
      <c r="C774" s="2" t="s">
        <v>1596</v>
      </c>
      <c r="D774" s="2" t="n">
        <v>2026</v>
      </c>
      <c r="E774" s="2" t="n">
        <v>2</v>
      </c>
      <c r="F774" s="2" t="n">
        <v>12</v>
      </c>
      <c r="G774" s="2" t="s">
        <v>192</v>
      </c>
      <c r="H774" s="3" t="s">
        <v>193</v>
      </c>
      <c r="I774" s="10" t="n">
        <v>0</v>
      </c>
      <c r="J774" s="11" t="n">
        <f aca="false">I774/1000</f>
        <v>0</v>
      </c>
      <c r="K774" s="10" t="n">
        <v>0</v>
      </c>
      <c r="L774" s="12" t="n">
        <f aca="false">K774/1000</f>
        <v>0</v>
      </c>
      <c r="M774" s="13" t="n">
        <f aca="false">IF(R774=0,0,I774/R774)</f>
        <v>0</v>
      </c>
      <c r="N774" s="10" t="n">
        <v>748052</v>
      </c>
      <c r="O774" s="11" t="n">
        <f aca="false">N774/1000</f>
        <v>748.052</v>
      </c>
      <c r="P774" s="10" t="n">
        <v>2456</v>
      </c>
      <c r="Q774" s="12" t="n">
        <f aca="false">P774/1000</f>
        <v>2.456</v>
      </c>
      <c r="R774" s="10" t="n">
        <v>4906687</v>
      </c>
      <c r="S774" s="10" t="n">
        <v>8685</v>
      </c>
    </row>
    <row r="775" customFormat="false" ht="15" hidden="false" customHeight="false" outlineLevel="0" collapsed="false">
      <c r="A775" s="3" t="s">
        <v>95</v>
      </c>
      <c r="B775" s="2" t="s">
        <v>96</v>
      </c>
      <c r="C775" s="2" t="s">
        <v>1597</v>
      </c>
      <c r="D775" s="2" t="n">
        <v>2026</v>
      </c>
      <c r="E775" s="2" t="n">
        <v>3</v>
      </c>
      <c r="F775" s="2" t="n">
        <v>1</v>
      </c>
      <c r="G775" s="2" t="s">
        <v>97</v>
      </c>
      <c r="H775" s="3" t="s">
        <v>98</v>
      </c>
      <c r="I775" s="10" t="n">
        <v>7991787</v>
      </c>
      <c r="J775" s="11" t="n">
        <f aca="false">I775/1000</f>
        <v>7991.787</v>
      </c>
      <c r="K775" s="10" t="n">
        <v>9829</v>
      </c>
      <c r="L775" s="12" t="n">
        <f aca="false">K775/1000</f>
        <v>9.829</v>
      </c>
      <c r="M775" s="13" t="n">
        <f aca="false">IF(R775=0,0,I775/R775)</f>
        <v>0.886238616348589</v>
      </c>
      <c r="N775" s="10" t="n">
        <v>328213</v>
      </c>
      <c r="O775" s="11" t="n">
        <f aca="false">N775/1000</f>
        <v>328.213</v>
      </c>
      <c r="P775" s="10" t="n">
        <v>1619</v>
      </c>
      <c r="Q775" s="12" t="n">
        <f aca="false">P775/1000</f>
        <v>1.619</v>
      </c>
      <c r="R775" s="10" t="n">
        <v>9017647</v>
      </c>
      <c r="S775" s="10" t="n">
        <v>11529</v>
      </c>
    </row>
    <row r="776" customFormat="false" ht="15" hidden="false" customHeight="false" outlineLevel="0" collapsed="false">
      <c r="A776" s="3" t="s">
        <v>95</v>
      </c>
      <c r="B776" s="2" t="s">
        <v>96</v>
      </c>
      <c r="C776" s="2" t="s">
        <v>1597</v>
      </c>
      <c r="D776" s="2" t="n">
        <v>2026</v>
      </c>
      <c r="E776" s="2" t="n">
        <v>3</v>
      </c>
      <c r="F776" s="2" t="n">
        <v>2</v>
      </c>
      <c r="G776" s="2" t="s">
        <v>107</v>
      </c>
      <c r="H776" s="3" t="s">
        <v>108</v>
      </c>
      <c r="I776" s="10" t="n">
        <v>949217</v>
      </c>
      <c r="J776" s="11" t="n">
        <f aca="false">I776/1000</f>
        <v>949.217</v>
      </c>
      <c r="K776" s="10" t="n">
        <v>1364</v>
      </c>
      <c r="L776" s="12" t="n">
        <f aca="false">K776/1000</f>
        <v>1.364</v>
      </c>
      <c r="M776" s="13" t="n">
        <f aca="false">IF(R776=0,0,I776/R776)</f>
        <v>0.105262159851678</v>
      </c>
      <c r="N776" s="10" t="n">
        <v>14553</v>
      </c>
      <c r="O776" s="11" t="n">
        <f aca="false">N776/1000</f>
        <v>14.553</v>
      </c>
      <c r="P776" s="10" t="n">
        <v>45</v>
      </c>
      <c r="Q776" s="12" t="n">
        <f aca="false">P776/1000</f>
        <v>0.045</v>
      </c>
      <c r="R776" s="10" t="n">
        <v>9017647</v>
      </c>
      <c r="S776" s="10" t="n">
        <v>11529</v>
      </c>
    </row>
    <row r="777" customFormat="false" ht="15" hidden="false" customHeight="false" outlineLevel="0" collapsed="false">
      <c r="A777" s="3" t="s">
        <v>95</v>
      </c>
      <c r="B777" s="2" t="s">
        <v>96</v>
      </c>
      <c r="C777" s="2" t="s">
        <v>1597</v>
      </c>
      <c r="D777" s="2" t="n">
        <v>2026</v>
      </c>
      <c r="E777" s="2" t="n">
        <v>3</v>
      </c>
      <c r="F777" s="2" t="n">
        <v>3</v>
      </c>
      <c r="G777" s="2" t="s">
        <v>147</v>
      </c>
      <c r="H777" s="3" t="s">
        <v>148</v>
      </c>
      <c r="I777" s="10" t="n">
        <v>24553</v>
      </c>
      <c r="J777" s="11" t="n">
        <f aca="false">I777/1000</f>
        <v>24.553</v>
      </c>
      <c r="K777" s="10" t="n">
        <v>169</v>
      </c>
      <c r="L777" s="12" t="n">
        <f aca="false">K777/1000</f>
        <v>0.169</v>
      </c>
      <c r="M777" s="13" t="n">
        <f aca="false">IF(R777=0,0,I777/R777)</f>
        <v>0.00272277235957451</v>
      </c>
      <c r="N777" s="10" t="n">
        <v>0</v>
      </c>
      <c r="O777" s="11" t="n">
        <f aca="false">N777/1000</f>
        <v>0</v>
      </c>
      <c r="P777" s="10" t="n">
        <v>0</v>
      </c>
      <c r="Q777" s="12" t="n">
        <f aca="false">P777/1000</f>
        <v>0</v>
      </c>
      <c r="R777" s="10" t="n">
        <v>9017647</v>
      </c>
      <c r="S777" s="10" t="n">
        <v>11529</v>
      </c>
    </row>
    <row r="778" customFormat="false" ht="15" hidden="false" customHeight="false" outlineLevel="0" collapsed="false">
      <c r="A778" s="3" t="s">
        <v>95</v>
      </c>
      <c r="B778" s="2" t="s">
        <v>96</v>
      </c>
      <c r="C778" s="2" t="s">
        <v>1597</v>
      </c>
      <c r="D778" s="2" t="n">
        <v>2026</v>
      </c>
      <c r="E778" s="2" t="n">
        <v>3</v>
      </c>
      <c r="F778" s="2" t="n">
        <v>4</v>
      </c>
      <c r="G778" s="2" t="s">
        <v>102</v>
      </c>
      <c r="H778" s="3" t="s">
        <v>103</v>
      </c>
      <c r="I778" s="10" t="n">
        <v>24356</v>
      </c>
      <c r="J778" s="11" t="n">
        <f aca="false">I778/1000</f>
        <v>24.356</v>
      </c>
      <c r="K778" s="10" t="n">
        <v>129</v>
      </c>
      <c r="L778" s="12" t="n">
        <f aca="false">K778/1000</f>
        <v>0.129</v>
      </c>
      <c r="M778" s="13" t="n">
        <f aca="false">IF(R778=0,0,I778/R778)</f>
        <v>0.00270092630594212</v>
      </c>
      <c r="N778" s="10" t="n">
        <v>164853</v>
      </c>
      <c r="O778" s="11" t="n">
        <f aca="false">N778/1000</f>
        <v>164.853</v>
      </c>
      <c r="P778" s="10" t="n">
        <v>9343</v>
      </c>
      <c r="Q778" s="12" t="n">
        <f aca="false">P778/1000</f>
        <v>9.343</v>
      </c>
      <c r="R778" s="10" t="n">
        <v>9017647</v>
      </c>
      <c r="S778" s="10" t="n">
        <v>11529</v>
      </c>
    </row>
    <row r="779" customFormat="false" ht="15" hidden="false" customHeight="false" outlineLevel="0" collapsed="false">
      <c r="A779" s="3" t="s">
        <v>95</v>
      </c>
      <c r="B779" s="2" t="s">
        <v>96</v>
      </c>
      <c r="C779" s="2" t="s">
        <v>1597</v>
      </c>
      <c r="D779" s="2" t="n">
        <v>2026</v>
      </c>
      <c r="E779" s="2" t="n">
        <v>3</v>
      </c>
      <c r="F779" s="2" t="n">
        <v>5</v>
      </c>
      <c r="G779" s="2" t="s">
        <v>112</v>
      </c>
      <c r="H779" s="3" t="s">
        <v>113</v>
      </c>
      <c r="I779" s="10" t="n">
        <v>20702</v>
      </c>
      <c r="J779" s="11" t="n">
        <f aca="false">I779/1000</f>
        <v>20.702</v>
      </c>
      <c r="K779" s="10" t="n">
        <v>8</v>
      </c>
      <c r="L779" s="12" t="n">
        <f aca="false">K779/1000</f>
        <v>0.008</v>
      </c>
      <c r="M779" s="13" t="n">
        <f aca="false">IF(R779=0,0,I779/R779)</f>
        <v>0.00229572082384684</v>
      </c>
      <c r="N779" s="10" t="n">
        <v>0</v>
      </c>
      <c r="O779" s="11" t="n">
        <f aca="false">N779/1000</f>
        <v>0</v>
      </c>
      <c r="P779" s="10" t="n">
        <v>0</v>
      </c>
      <c r="Q779" s="12" t="n">
        <f aca="false">P779/1000</f>
        <v>0</v>
      </c>
      <c r="R779" s="10" t="n">
        <v>9017647</v>
      </c>
      <c r="S779" s="10" t="n">
        <v>11529</v>
      </c>
    </row>
    <row r="780" customFormat="false" ht="15" hidden="false" customHeight="false" outlineLevel="0" collapsed="false">
      <c r="A780" s="3" t="s">
        <v>95</v>
      </c>
      <c r="B780" s="2" t="s">
        <v>96</v>
      </c>
      <c r="C780" s="2" t="s">
        <v>1597</v>
      </c>
      <c r="D780" s="2" t="n">
        <v>2026</v>
      </c>
      <c r="E780" s="2" t="n">
        <v>3</v>
      </c>
      <c r="F780" s="2" t="n">
        <v>6</v>
      </c>
      <c r="G780" s="2" t="s">
        <v>192</v>
      </c>
      <c r="H780" s="3" t="s">
        <v>193</v>
      </c>
      <c r="I780" s="10" t="n">
        <v>4047</v>
      </c>
      <c r="J780" s="11" t="n">
        <f aca="false">I780/1000</f>
        <v>4.047</v>
      </c>
      <c r="K780" s="10" t="n">
        <v>30</v>
      </c>
      <c r="L780" s="12" t="n">
        <f aca="false">K780/1000</f>
        <v>0.03</v>
      </c>
      <c r="M780" s="13" t="n">
        <f aca="false">IF(R780=0,0,I780/R780)</f>
        <v>0.000448786695686802</v>
      </c>
      <c r="N780" s="10" t="n">
        <v>1245341</v>
      </c>
      <c r="O780" s="11" t="n">
        <f aca="false">N780/1000</f>
        <v>1245.341</v>
      </c>
      <c r="P780" s="10" t="n">
        <v>4355</v>
      </c>
      <c r="Q780" s="12" t="n">
        <f aca="false">P780/1000</f>
        <v>4.355</v>
      </c>
      <c r="R780" s="10" t="n">
        <v>9017647</v>
      </c>
      <c r="S780" s="10" t="n">
        <v>11529</v>
      </c>
    </row>
    <row r="781" customFormat="false" ht="15" hidden="false" customHeight="false" outlineLevel="0" collapsed="false">
      <c r="A781" s="3" t="s">
        <v>95</v>
      </c>
      <c r="B781" s="2" t="s">
        <v>96</v>
      </c>
      <c r="C781" s="2" t="s">
        <v>1597</v>
      </c>
      <c r="D781" s="2" t="n">
        <v>2026</v>
      </c>
      <c r="E781" s="2" t="n">
        <v>3</v>
      </c>
      <c r="F781" s="2" t="n">
        <v>7</v>
      </c>
      <c r="G781" s="2" t="s">
        <v>157</v>
      </c>
      <c r="H781" s="3" t="s">
        <v>158</v>
      </c>
      <c r="I781" s="10" t="n">
        <v>2776</v>
      </c>
      <c r="J781" s="11" t="n">
        <f aca="false">I781/1000</f>
        <v>2.776</v>
      </c>
      <c r="K781" s="10" t="n">
        <v>0</v>
      </c>
      <c r="L781" s="12" t="n">
        <f aca="false">K781/1000</f>
        <v>0</v>
      </c>
      <c r="M781" s="13" t="n">
        <f aca="false">IF(R781=0,0,I781/R781)</f>
        <v>0.000307840836972217</v>
      </c>
      <c r="N781" s="10" t="n">
        <v>0</v>
      </c>
      <c r="O781" s="11" t="n">
        <f aca="false">N781/1000</f>
        <v>0</v>
      </c>
      <c r="P781" s="10" t="n">
        <v>0</v>
      </c>
      <c r="Q781" s="12" t="n">
        <f aca="false">P781/1000</f>
        <v>0</v>
      </c>
      <c r="R781" s="10" t="n">
        <v>9017647</v>
      </c>
      <c r="S781" s="10" t="n">
        <v>11529</v>
      </c>
    </row>
    <row r="782" customFormat="false" ht="15" hidden="false" customHeight="false" outlineLevel="0" collapsed="false">
      <c r="A782" s="3" t="s">
        <v>95</v>
      </c>
      <c r="B782" s="2" t="s">
        <v>96</v>
      </c>
      <c r="C782" s="2" t="s">
        <v>1597</v>
      </c>
      <c r="D782" s="2" t="n">
        <v>2026</v>
      </c>
      <c r="E782" s="2" t="n">
        <v>3</v>
      </c>
      <c r="F782" s="2" t="n">
        <v>8</v>
      </c>
      <c r="G782" s="2" t="s">
        <v>142</v>
      </c>
      <c r="H782" s="3" t="s">
        <v>143</v>
      </c>
      <c r="I782" s="10" t="n">
        <v>209</v>
      </c>
      <c r="J782" s="11" t="n">
        <f aca="false">I782/1000</f>
        <v>0.209</v>
      </c>
      <c r="K782" s="10" t="n">
        <v>0</v>
      </c>
      <c r="L782" s="12" t="n">
        <f aca="false">K782/1000</f>
        <v>0</v>
      </c>
      <c r="M782" s="13" t="n">
        <f aca="false">IF(R782=0,0,I782/R782)</f>
        <v>2.3176777711525E-005</v>
      </c>
      <c r="N782" s="10" t="n">
        <v>1555828</v>
      </c>
      <c r="O782" s="11" t="n">
        <f aca="false">N782/1000</f>
        <v>1555.828</v>
      </c>
      <c r="P782" s="10" t="n">
        <v>5132</v>
      </c>
      <c r="Q782" s="12" t="n">
        <f aca="false">P782/1000</f>
        <v>5.132</v>
      </c>
      <c r="R782" s="10" t="n">
        <v>9017647</v>
      </c>
      <c r="S782" s="10" t="n">
        <v>11529</v>
      </c>
    </row>
    <row r="783" customFormat="false" ht="15" hidden="false" customHeight="false" outlineLevel="0" collapsed="false">
      <c r="A783" s="3" t="s">
        <v>95</v>
      </c>
      <c r="B783" s="2" t="s">
        <v>96</v>
      </c>
      <c r="C783" s="2" t="s">
        <v>1597</v>
      </c>
      <c r="D783" s="2" t="n">
        <v>2026</v>
      </c>
      <c r="E783" s="2" t="n">
        <v>3</v>
      </c>
      <c r="F783" s="2" t="n">
        <v>9</v>
      </c>
      <c r="G783" s="2" t="s">
        <v>137</v>
      </c>
      <c r="H783" s="3" t="s">
        <v>138</v>
      </c>
      <c r="I783" s="10" t="n">
        <v>0</v>
      </c>
      <c r="J783" s="11" t="n">
        <f aca="false">I783/1000</f>
        <v>0</v>
      </c>
      <c r="K783" s="10" t="n">
        <v>0</v>
      </c>
      <c r="L783" s="12" t="n">
        <f aca="false">K783/1000</f>
        <v>0</v>
      </c>
      <c r="M783" s="13" t="n">
        <f aca="false">IF(R783=0,0,I783/R783)</f>
        <v>0</v>
      </c>
      <c r="N783" s="10" t="n">
        <v>115071</v>
      </c>
      <c r="O783" s="11" t="n">
        <f aca="false">N783/1000</f>
        <v>115.071</v>
      </c>
      <c r="P783" s="10" t="n">
        <v>220</v>
      </c>
      <c r="Q783" s="12" t="n">
        <f aca="false">P783/1000</f>
        <v>0.22</v>
      </c>
      <c r="R783" s="10" t="n">
        <v>9017647</v>
      </c>
      <c r="S783" s="10" t="n">
        <v>11529</v>
      </c>
    </row>
    <row r="784" customFormat="false" ht="15" hidden="false" customHeight="false" outlineLevel="0" collapsed="false">
      <c r="A784" s="3" t="s">
        <v>95</v>
      </c>
      <c r="B784" s="2" t="s">
        <v>96</v>
      </c>
      <c r="C784" s="2" t="s">
        <v>1598</v>
      </c>
      <c r="D784" s="2" t="n">
        <v>2026</v>
      </c>
      <c r="E784" s="2" t="n">
        <v>4</v>
      </c>
      <c r="F784" s="2" t="n">
        <v>1</v>
      </c>
      <c r="G784" s="2" t="s">
        <v>97</v>
      </c>
      <c r="H784" s="3" t="s">
        <v>98</v>
      </c>
      <c r="I784" s="10" t="n">
        <v>7259989</v>
      </c>
      <c r="J784" s="11" t="n">
        <f aca="false">I784/1000</f>
        <v>7259.989</v>
      </c>
      <c r="K784" s="10" t="n">
        <v>8811</v>
      </c>
      <c r="L784" s="12" t="n">
        <f aca="false">K784/1000</f>
        <v>8.811</v>
      </c>
      <c r="M784" s="13" t="n">
        <f aca="false">IF(R784=0,0,I784/R784)</f>
        <v>0.718792573178343</v>
      </c>
      <c r="N784" s="10" t="n">
        <v>327129</v>
      </c>
      <c r="O784" s="11" t="n">
        <f aca="false">N784/1000</f>
        <v>327.129</v>
      </c>
      <c r="P784" s="10" t="n">
        <v>4006</v>
      </c>
      <c r="Q784" s="12" t="n">
        <f aca="false">P784/1000</f>
        <v>4.006</v>
      </c>
      <c r="R784" s="10" t="n">
        <v>10100256</v>
      </c>
      <c r="S784" s="10" t="n">
        <v>13642</v>
      </c>
    </row>
    <row r="785" customFormat="false" ht="15" hidden="false" customHeight="false" outlineLevel="0" collapsed="false">
      <c r="A785" s="3" t="s">
        <v>95</v>
      </c>
      <c r="B785" s="2" t="s">
        <v>96</v>
      </c>
      <c r="C785" s="2" t="s">
        <v>1598</v>
      </c>
      <c r="D785" s="2" t="n">
        <v>2026</v>
      </c>
      <c r="E785" s="2" t="n">
        <v>4</v>
      </c>
      <c r="F785" s="2" t="n">
        <v>2</v>
      </c>
      <c r="G785" s="2" t="s">
        <v>107</v>
      </c>
      <c r="H785" s="3" t="s">
        <v>108</v>
      </c>
      <c r="I785" s="10" t="n">
        <v>2504366</v>
      </c>
      <c r="J785" s="11" t="n">
        <f aca="false">I785/1000</f>
        <v>2504.366</v>
      </c>
      <c r="K785" s="10" t="n">
        <v>3577</v>
      </c>
      <c r="L785" s="12" t="n">
        <f aca="false">K785/1000</f>
        <v>3.577</v>
      </c>
      <c r="M785" s="13" t="n">
        <f aca="false">IF(R785=0,0,I785/R785)</f>
        <v>0.24795074501082</v>
      </c>
      <c r="N785" s="10" t="n">
        <v>24894</v>
      </c>
      <c r="O785" s="11" t="n">
        <f aca="false">N785/1000</f>
        <v>24.894</v>
      </c>
      <c r="P785" s="10" t="n">
        <v>48</v>
      </c>
      <c r="Q785" s="12" t="n">
        <f aca="false">P785/1000</f>
        <v>0.048</v>
      </c>
      <c r="R785" s="10" t="n">
        <v>10100256</v>
      </c>
      <c r="S785" s="10" t="n">
        <v>13642</v>
      </c>
    </row>
    <row r="786" customFormat="false" ht="15" hidden="false" customHeight="false" outlineLevel="0" collapsed="false">
      <c r="A786" s="3" t="s">
        <v>95</v>
      </c>
      <c r="B786" s="2" t="s">
        <v>96</v>
      </c>
      <c r="C786" s="2" t="s">
        <v>1598</v>
      </c>
      <c r="D786" s="2" t="n">
        <v>2026</v>
      </c>
      <c r="E786" s="2" t="n">
        <v>4</v>
      </c>
      <c r="F786" s="2" t="n">
        <v>3</v>
      </c>
      <c r="G786" s="2" t="s">
        <v>252</v>
      </c>
      <c r="H786" s="3" t="s">
        <v>253</v>
      </c>
      <c r="I786" s="10" t="n">
        <v>272014</v>
      </c>
      <c r="J786" s="11" t="n">
        <f aca="false">I786/1000</f>
        <v>272.014</v>
      </c>
      <c r="K786" s="10" t="n">
        <v>1000</v>
      </c>
      <c r="L786" s="12" t="n">
        <f aca="false">K786/1000</f>
        <v>1</v>
      </c>
      <c r="M786" s="13" t="n">
        <f aca="false">IF(R786=0,0,I786/R786)</f>
        <v>0.0269313965903439</v>
      </c>
      <c r="N786" s="10" t="n">
        <v>0</v>
      </c>
      <c r="O786" s="11" t="n">
        <f aca="false">N786/1000</f>
        <v>0</v>
      </c>
      <c r="P786" s="10" t="n">
        <v>0</v>
      </c>
      <c r="Q786" s="12" t="n">
        <f aca="false">P786/1000</f>
        <v>0</v>
      </c>
      <c r="R786" s="10" t="n">
        <v>10100256</v>
      </c>
      <c r="S786" s="10" t="n">
        <v>13642</v>
      </c>
    </row>
    <row r="787" customFormat="false" ht="15" hidden="false" customHeight="false" outlineLevel="0" collapsed="false">
      <c r="A787" s="3" t="s">
        <v>95</v>
      </c>
      <c r="B787" s="2" t="s">
        <v>96</v>
      </c>
      <c r="C787" s="2" t="s">
        <v>1598</v>
      </c>
      <c r="D787" s="2" t="n">
        <v>2026</v>
      </c>
      <c r="E787" s="2" t="n">
        <v>4</v>
      </c>
      <c r="F787" s="2" t="n">
        <v>4</v>
      </c>
      <c r="G787" s="2" t="s">
        <v>117</v>
      </c>
      <c r="H787" s="3" t="s">
        <v>118</v>
      </c>
      <c r="I787" s="10" t="n">
        <v>54698</v>
      </c>
      <c r="J787" s="11" t="n">
        <f aca="false">I787/1000</f>
        <v>54.698</v>
      </c>
      <c r="K787" s="10" t="n">
        <v>165</v>
      </c>
      <c r="L787" s="12" t="n">
        <f aca="false">K787/1000</f>
        <v>0.165</v>
      </c>
      <c r="M787" s="13" t="n">
        <f aca="false">IF(R787=0,0,I787/R787)</f>
        <v>0.00541550630003834</v>
      </c>
      <c r="N787" s="10" t="n">
        <v>0</v>
      </c>
      <c r="O787" s="11" t="n">
        <f aca="false">N787/1000</f>
        <v>0</v>
      </c>
      <c r="P787" s="10" t="n">
        <v>0</v>
      </c>
      <c r="Q787" s="12" t="n">
        <f aca="false">P787/1000</f>
        <v>0</v>
      </c>
      <c r="R787" s="10" t="n">
        <v>10100256</v>
      </c>
      <c r="S787" s="10" t="n">
        <v>13642</v>
      </c>
    </row>
    <row r="788" customFormat="false" ht="15" hidden="false" customHeight="false" outlineLevel="0" collapsed="false">
      <c r="A788" s="3" t="s">
        <v>95</v>
      </c>
      <c r="B788" s="2" t="s">
        <v>96</v>
      </c>
      <c r="C788" s="2" t="s">
        <v>1598</v>
      </c>
      <c r="D788" s="2" t="n">
        <v>2026</v>
      </c>
      <c r="E788" s="2" t="n">
        <v>4</v>
      </c>
      <c r="F788" s="2" t="n">
        <v>5</v>
      </c>
      <c r="G788" s="2" t="s">
        <v>102</v>
      </c>
      <c r="H788" s="3" t="s">
        <v>103</v>
      </c>
      <c r="I788" s="10" t="n">
        <v>6775</v>
      </c>
      <c r="J788" s="11" t="n">
        <f aca="false">I788/1000</f>
        <v>6.775</v>
      </c>
      <c r="K788" s="10" t="n">
        <v>88</v>
      </c>
      <c r="L788" s="12" t="n">
        <f aca="false">K788/1000</f>
        <v>0.088</v>
      </c>
      <c r="M788" s="13" t="n">
        <f aca="false">IF(R788=0,0,I788/R788)</f>
        <v>0.000670775077384177</v>
      </c>
      <c r="N788" s="10" t="n">
        <v>127178</v>
      </c>
      <c r="O788" s="11" t="n">
        <f aca="false">N788/1000</f>
        <v>127.178</v>
      </c>
      <c r="P788" s="10" t="n">
        <v>7429</v>
      </c>
      <c r="Q788" s="12" t="n">
        <f aca="false">P788/1000</f>
        <v>7.429</v>
      </c>
      <c r="R788" s="10" t="n">
        <v>10100256</v>
      </c>
      <c r="S788" s="10" t="n">
        <v>13642</v>
      </c>
    </row>
    <row r="789" customFormat="false" ht="15" hidden="false" customHeight="false" outlineLevel="0" collapsed="false">
      <c r="A789" s="3" t="s">
        <v>95</v>
      </c>
      <c r="B789" s="2" t="s">
        <v>96</v>
      </c>
      <c r="C789" s="2" t="s">
        <v>1598</v>
      </c>
      <c r="D789" s="2" t="n">
        <v>2026</v>
      </c>
      <c r="E789" s="2" t="n">
        <v>4</v>
      </c>
      <c r="F789" s="2" t="n">
        <v>6</v>
      </c>
      <c r="G789" s="2" t="s">
        <v>147</v>
      </c>
      <c r="H789" s="3" t="s">
        <v>148</v>
      </c>
      <c r="I789" s="10" t="n">
        <v>2414</v>
      </c>
      <c r="J789" s="11" t="n">
        <f aca="false">I789/1000</f>
        <v>2.414</v>
      </c>
      <c r="K789" s="10" t="n">
        <v>1</v>
      </c>
      <c r="L789" s="12" t="n">
        <f aca="false">K789/1000</f>
        <v>0.001</v>
      </c>
      <c r="M789" s="13" t="n">
        <f aca="false">IF(R789=0,0,I789/R789)</f>
        <v>0.000239003843070908</v>
      </c>
      <c r="N789" s="10" t="n">
        <v>98</v>
      </c>
      <c r="O789" s="11" t="n">
        <f aca="false">N789/1000</f>
        <v>0.098</v>
      </c>
      <c r="P789" s="10" t="n">
        <v>1</v>
      </c>
      <c r="Q789" s="12" t="n">
        <f aca="false">P789/1000</f>
        <v>0.001</v>
      </c>
      <c r="R789" s="10" t="n">
        <v>10100256</v>
      </c>
      <c r="S789" s="10" t="n">
        <v>13642</v>
      </c>
    </row>
    <row r="790" customFormat="false" ht="15" hidden="false" customHeight="false" outlineLevel="0" collapsed="false">
      <c r="A790" s="3" t="s">
        <v>95</v>
      </c>
      <c r="B790" s="2" t="s">
        <v>96</v>
      </c>
      <c r="C790" s="2" t="s">
        <v>1598</v>
      </c>
      <c r="D790" s="2" t="n">
        <v>2026</v>
      </c>
      <c r="E790" s="2" t="n">
        <v>4</v>
      </c>
      <c r="F790" s="2" t="n">
        <v>7</v>
      </c>
      <c r="G790" s="2" t="s">
        <v>142</v>
      </c>
      <c r="H790" s="3" t="s">
        <v>143</v>
      </c>
      <c r="I790" s="10" t="n">
        <v>0</v>
      </c>
      <c r="J790" s="11" t="n">
        <f aca="false">I790/1000</f>
        <v>0</v>
      </c>
      <c r="K790" s="10" t="n">
        <v>0</v>
      </c>
      <c r="L790" s="12" t="n">
        <f aca="false">K790/1000</f>
        <v>0</v>
      </c>
      <c r="M790" s="13" t="n">
        <f aca="false">IF(R790=0,0,I790/R790)</f>
        <v>0</v>
      </c>
      <c r="N790" s="10" t="n">
        <v>2959586</v>
      </c>
      <c r="O790" s="11" t="n">
        <f aca="false">N790/1000</f>
        <v>2959.586</v>
      </c>
      <c r="P790" s="10" t="n">
        <v>6319</v>
      </c>
      <c r="Q790" s="12" t="n">
        <f aca="false">P790/1000</f>
        <v>6.319</v>
      </c>
      <c r="R790" s="10" t="n">
        <v>10100256</v>
      </c>
      <c r="S790" s="10" t="n">
        <v>13642</v>
      </c>
    </row>
    <row r="791" customFormat="false" ht="15" hidden="false" customHeight="false" outlineLevel="0" collapsed="false">
      <c r="A791" s="3" t="s">
        <v>95</v>
      </c>
      <c r="B791" s="2" t="s">
        <v>96</v>
      </c>
      <c r="C791" s="2" t="s">
        <v>1598</v>
      </c>
      <c r="D791" s="2" t="n">
        <v>2026</v>
      </c>
      <c r="E791" s="2" t="n">
        <v>4</v>
      </c>
      <c r="F791" s="2" t="n">
        <v>8</v>
      </c>
      <c r="G791" s="2" t="s">
        <v>137</v>
      </c>
      <c r="H791" s="3" t="s">
        <v>138</v>
      </c>
      <c r="I791" s="10" t="n">
        <v>0</v>
      </c>
      <c r="J791" s="11" t="n">
        <f aca="false">I791/1000</f>
        <v>0</v>
      </c>
      <c r="K791" s="10" t="n">
        <v>0</v>
      </c>
      <c r="L791" s="12" t="n">
        <f aca="false">K791/1000</f>
        <v>0</v>
      </c>
      <c r="M791" s="13" t="n">
        <f aca="false">IF(R791=0,0,I791/R791)</f>
        <v>0</v>
      </c>
      <c r="N791" s="10" t="n">
        <v>377337</v>
      </c>
      <c r="O791" s="11" t="n">
        <f aca="false">N791/1000</f>
        <v>377.337</v>
      </c>
      <c r="P791" s="10" t="n">
        <v>546</v>
      </c>
      <c r="Q791" s="12" t="n">
        <f aca="false">P791/1000</f>
        <v>0.546</v>
      </c>
      <c r="R791" s="10" t="n">
        <v>10100256</v>
      </c>
      <c r="S791" s="10" t="n">
        <v>13642</v>
      </c>
    </row>
    <row r="792" customFormat="false" ht="15" hidden="false" customHeight="false" outlineLevel="0" collapsed="false">
      <c r="A792" s="3" t="s">
        <v>95</v>
      </c>
      <c r="B792" s="2" t="s">
        <v>96</v>
      </c>
      <c r="C792" s="2" t="s">
        <v>1598</v>
      </c>
      <c r="D792" s="2" t="n">
        <v>2026</v>
      </c>
      <c r="E792" s="2" t="n">
        <v>4</v>
      </c>
      <c r="F792" s="2" t="n">
        <v>9</v>
      </c>
      <c r="G792" s="2" t="s">
        <v>192</v>
      </c>
      <c r="H792" s="3" t="s">
        <v>193</v>
      </c>
      <c r="I792" s="10" t="n">
        <v>0</v>
      </c>
      <c r="J792" s="11" t="n">
        <f aca="false">I792/1000</f>
        <v>0</v>
      </c>
      <c r="K792" s="10" t="n">
        <v>0</v>
      </c>
      <c r="L792" s="12" t="n">
        <f aca="false">K792/1000</f>
        <v>0</v>
      </c>
      <c r="M792" s="13" t="n">
        <f aca="false">IF(R792=0,0,I792/R792)</f>
        <v>0</v>
      </c>
      <c r="N792" s="10" t="n">
        <v>1164052</v>
      </c>
      <c r="O792" s="11" t="n">
        <f aca="false">N792/1000</f>
        <v>1164.052</v>
      </c>
      <c r="P792" s="10" t="n">
        <v>4111</v>
      </c>
      <c r="Q792" s="12" t="n">
        <f aca="false">P792/1000</f>
        <v>4.111</v>
      </c>
      <c r="R792" s="10" t="n">
        <v>10100256</v>
      </c>
      <c r="S792" s="10" t="n">
        <v>13642</v>
      </c>
    </row>
    <row r="793" customFormat="false" ht="15" hidden="false" customHeight="false" outlineLevel="0" collapsed="false">
      <c r="A793" s="3" t="s">
        <v>95</v>
      </c>
      <c r="B793" s="2" t="s">
        <v>96</v>
      </c>
      <c r="C793" s="2" t="s">
        <v>1598</v>
      </c>
      <c r="D793" s="2" t="n">
        <v>2026</v>
      </c>
      <c r="E793" s="2" t="n">
        <v>4</v>
      </c>
      <c r="F793" s="2" t="n">
        <v>10</v>
      </c>
      <c r="G793" s="2" t="s">
        <v>112</v>
      </c>
      <c r="H793" s="3" t="s">
        <v>113</v>
      </c>
      <c r="I793" s="10" t="n">
        <v>0</v>
      </c>
      <c r="J793" s="11" t="n">
        <f aca="false">I793/1000</f>
        <v>0</v>
      </c>
      <c r="K793" s="10" t="n">
        <v>0</v>
      </c>
      <c r="L793" s="12" t="n">
        <f aca="false">K793/1000</f>
        <v>0</v>
      </c>
      <c r="M793" s="13" t="n">
        <f aca="false">IF(R793=0,0,I793/R793)</f>
        <v>0</v>
      </c>
      <c r="N793" s="10" t="n">
        <v>928</v>
      </c>
      <c r="O793" s="11" t="n">
        <f aca="false">N793/1000</f>
        <v>0.928</v>
      </c>
      <c r="P793" s="10" t="n">
        <v>1</v>
      </c>
      <c r="Q793" s="12" t="n">
        <f aca="false">P793/1000</f>
        <v>0.001</v>
      </c>
      <c r="R793" s="10" t="n">
        <v>10100256</v>
      </c>
      <c r="S793" s="10" t="n">
        <v>13642</v>
      </c>
    </row>
    <row r="794" customFormat="false" ht="15" hidden="false" customHeight="false" outlineLevel="0" collapsed="false">
      <c r="A794" s="3" t="s">
        <v>95</v>
      </c>
      <c r="B794" s="2" t="s">
        <v>96</v>
      </c>
      <c r="C794" s="2" t="s">
        <v>1599</v>
      </c>
      <c r="D794" s="2" t="n">
        <v>2026</v>
      </c>
      <c r="E794" s="2" t="n">
        <v>5</v>
      </c>
      <c r="F794" s="2" t="n">
        <v>1</v>
      </c>
      <c r="G794" s="2" t="s">
        <v>97</v>
      </c>
      <c r="H794" s="3" t="s">
        <v>98</v>
      </c>
      <c r="I794" s="10" t="n">
        <v>3541822</v>
      </c>
      <c r="J794" s="11" t="n">
        <f aca="false">I794/1000</f>
        <v>3541.822</v>
      </c>
      <c r="K794" s="10" t="n">
        <v>4388</v>
      </c>
      <c r="L794" s="12" t="n">
        <f aca="false">K794/1000</f>
        <v>4.388</v>
      </c>
      <c r="M794" s="13" t="n">
        <f aca="false">IF(R794=0,0,I794/R794)</f>
        <v>0.815445432401195</v>
      </c>
      <c r="N794" s="10" t="n">
        <v>674290</v>
      </c>
      <c r="O794" s="11" t="n">
        <f aca="false">N794/1000</f>
        <v>674.29</v>
      </c>
      <c r="P794" s="10" t="n">
        <v>5120</v>
      </c>
      <c r="Q794" s="12" t="n">
        <f aca="false">P794/1000</f>
        <v>5.12</v>
      </c>
      <c r="R794" s="10" t="n">
        <v>4343420</v>
      </c>
      <c r="S794" s="10" t="n">
        <v>5156</v>
      </c>
    </row>
    <row r="795" customFormat="false" ht="15" hidden="false" customHeight="false" outlineLevel="0" collapsed="false">
      <c r="A795" s="3" t="s">
        <v>95</v>
      </c>
      <c r="B795" s="2" t="s">
        <v>96</v>
      </c>
      <c r="C795" s="2" t="s">
        <v>1599</v>
      </c>
      <c r="D795" s="2" t="n">
        <v>2026</v>
      </c>
      <c r="E795" s="2" t="n">
        <v>5</v>
      </c>
      <c r="F795" s="2" t="n">
        <v>2</v>
      </c>
      <c r="G795" s="2" t="s">
        <v>107</v>
      </c>
      <c r="H795" s="3" t="s">
        <v>108</v>
      </c>
      <c r="I795" s="10" t="n">
        <v>769639</v>
      </c>
      <c r="J795" s="11" t="n">
        <f aca="false">I795/1000</f>
        <v>769.639</v>
      </c>
      <c r="K795" s="10" t="n">
        <v>733</v>
      </c>
      <c r="L795" s="12" t="n">
        <f aca="false">K795/1000</f>
        <v>0.733</v>
      </c>
      <c r="M795" s="13" t="n">
        <f aca="false">IF(R795=0,0,I795/R795)</f>
        <v>0.177196540974624</v>
      </c>
      <c r="N795" s="10" t="n">
        <v>6575</v>
      </c>
      <c r="O795" s="11" t="n">
        <f aca="false">N795/1000</f>
        <v>6.575</v>
      </c>
      <c r="P795" s="10" t="n">
        <v>1</v>
      </c>
      <c r="Q795" s="12" t="n">
        <f aca="false">P795/1000</f>
        <v>0.001</v>
      </c>
      <c r="R795" s="10" t="n">
        <v>4343420</v>
      </c>
      <c r="S795" s="10" t="n">
        <v>5156</v>
      </c>
    </row>
    <row r="796" customFormat="false" ht="15" hidden="false" customHeight="false" outlineLevel="0" collapsed="false">
      <c r="A796" s="3" t="s">
        <v>95</v>
      </c>
      <c r="B796" s="2" t="s">
        <v>96</v>
      </c>
      <c r="C796" s="2" t="s">
        <v>1599</v>
      </c>
      <c r="D796" s="2" t="n">
        <v>2026</v>
      </c>
      <c r="E796" s="2" t="n">
        <v>5</v>
      </c>
      <c r="F796" s="2" t="n">
        <v>3</v>
      </c>
      <c r="G796" s="2" t="s">
        <v>112</v>
      </c>
      <c r="H796" s="3" t="s">
        <v>113</v>
      </c>
      <c r="I796" s="10" t="n">
        <v>31086</v>
      </c>
      <c r="J796" s="11" t="n">
        <f aca="false">I796/1000</f>
        <v>31.086</v>
      </c>
      <c r="K796" s="10" t="n">
        <v>35</v>
      </c>
      <c r="L796" s="12" t="n">
        <f aca="false">K796/1000</f>
        <v>0.035</v>
      </c>
      <c r="M796" s="13" t="n">
        <f aca="false">IF(R796=0,0,I796/R796)</f>
        <v>0.00715703293717854</v>
      </c>
      <c r="N796" s="10" t="n">
        <v>12356</v>
      </c>
      <c r="O796" s="11" t="n">
        <f aca="false">N796/1000</f>
        <v>12.356</v>
      </c>
      <c r="P796" s="10" t="n">
        <v>7</v>
      </c>
      <c r="Q796" s="12" t="n">
        <f aca="false">P796/1000</f>
        <v>0.007</v>
      </c>
      <c r="R796" s="10" t="n">
        <v>4343420</v>
      </c>
      <c r="S796" s="10" t="n">
        <v>5156</v>
      </c>
    </row>
    <row r="797" customFormat="false" ht="15" hidden="false" customHeight="false" outlineLevel="0" collapsed="false">
      <c r="A797" s="3" t="s">
        <v>95</v>
      </c>
      <c r="B797" s="2" t="s">
        <v>96</v>
      </c>
      <c r="C797" s="2" t="s">
        <v>1599</v>
      </c>
      <c r="D797" s="2" t="n">
        <v>2026</v>
      </c>
      <c r="E797" s="2" t="n">
        <v>5</v>
      </c>
      <c r="F797" s="2" t="n">
        <v>4</v>
      </c>
      <c r="G797" s="2" t="s">
        <v>147</v>
      </c>
      <c r="H797" s="3" t="s">
        <v>148</v>
      </c>
      <c r="I797" s="10" t="n">
        <v>873</v>
      </c>
      <c r="J797" s="11" t="n">
        <f aca="false">I797/1000</f>
        <v>0.873</v>
      </c>
      <c r="K797" s="10" t="n">
        <v>0</v>
      </c>
      <c r="L797" s="12" t="n">
        <f aca="false">K797/1000</f>
        <v>0</v>
      </c>
      <c r="M797" s="13" t="n">
        <f aca="false">IF(R797=0,0,I797/R797)</f>
        <v>0.000200993687002408</v>
      </c>
      <c r="N797" s="10" t="n">
        <v>0</v>
      </c>
      <c r="O797" s="11" t="n">
        <f aca="false">N797/1000</f>
        <v>0</v>
      </c>
      <c r="P797" s="10" t="n">
        <v>0</v>
      </c>
      <c r="Q797" s="12" t="n">
        <f aca="false">P797/1000</f>
        <v>0</v>
      </c>
      <c r="R797" s="10" t="n">
        <v>4343420</v>
      </c>
      <c r="S797" s="10" t="n">
        <v>5156</v>
      </c>
    </row>
    <row r="798" customFormat="false" ht="15" hidden="false" customHeight="false" outlineLevel="0" collapsed="false">
      <c r="A798" s="3" t="s">
        <v>95</v>
      </c>
      <c r="B798" s="2" t="s">
        <v>96</v>
      </c>
      <c r="C798" s="2" t="s">
        <v>1599</v>
      </c>
      <c r="D798" s="2" t="n">
        <v>2026</v>
      </c>
      <c r="E798" s="2" t="n">
        <v>5</v>
      </c>
      <c r="F798" s="2" t="n">
        <v>5</v>
      </c>
      <c r="G798" s="2" t="s">
        <v>142</v>
      </c>
      <c r="H798" s="3" t="s">
        <v>143</v>
      </c>
      <c r="I798" s="10" t="n">
        <v>0</v>
      </c>
      <c r="J798" s="11" t="n">
        <f aca="false">I798/1000</f>
        <v>0</v>
      </c>
      <c r="K798" s="10" t="n">
        <v>0</v>
      </c>
      <c r="L798" s="12" t="n">
        <f aca="false">K798/1000</f>
        <v>0</v>
      </c>
      <c r="M798" s="13" t="n">
        <f aca="false">IF(R798=0,0,I798/R798)</f>
        <v>0</v>
      </c>
      <c r="N798" s="10" t="n">
        <v>1529959</v>
      </c>
      <c r="O798" s="11" t="n">
        <f aca="false">N798/1000</f>
        <v>1529.959</v>
      </c>
      <c r="P798" s="10" t="n">
        <v>3457</v>
      </c>
      <c r="Q798" s="12" t="n">
        <f aca="false">P798/1000</f>
        <v>3.457</v>
      </c>
      <c r="R798" s="10" t="n">
        <v>4343420</v>
      </c>
      <c r="S798" s="10" t="n">
        <v>5156</v>
      </c>
    </row>
    <row r="799" customFormat="false" ht="15" hidden="false" customHeight="false" outlineLevel="0" collapsed="false">
      <c r="A799" s="3" t="s">
        <v>95</v>
      </c>
      <c r="B799" s="2" t="s">
        <v>96</v>
      </c>
      <c r="C799" s="2" t="s">
        <v>1599</v>
      </c>
      <c r="D799" s="2" t="n">
        <v>2026</v>
      </c>
      <c r="E799" s="2" t="n">
        <v>5</v>
      </c>
      <c r="F799" s="2" t="n">
        <v>6</v>
      </c>
      <c r="G799" s="2" t="s">
        <v>117</v>
      </c>
      <c r="H799" s="3" t="s">
        <v>118</v>
      </c>
      <c r="I799" s="10" t="n">
        <v>0</v>
      </c>
      <c r="J799" s="11" t="n">
        <f aca="false">I799/1000</f>
        <v>0</v>
      </c>
      <c r="K799" s="10" t="n">
        <v>0</v>
      </c>
      <c r="L799" s="12" t="n">
        <f aca="false">K799/1000</f>
        <v>0</v>
      </c>
      <c r="M799" s="13" t="n">
        <f aca="false">IF(R799=0,0,I799/R799)</f>
        <v>0</v>
      </c>
      <c r="N799" s="10" t="n">
        <v>500</v>
      </c>
      <c r="O799" s="11" t="n">
        <f aca="false">N799/1000</f>
        <v>0.5</v>
      </c>
      <c r="P799" s="10" t="n">
        <v>3</v>
      </c>
      <c r="Q799" s="12" t="n">
        <f aca="false">P799/1000</f>
        <v>0.003</v>
      </c>
      <c r="R799" s="10" t="n">
        <v>4343420</v>
      </c>
      <c r="S799" s="10" t="n">
        <v>5156</v>
      </c>
    </row>
    <row r="800" customFormat="false" ht="15" hidden="false" customHeight="false" outlineLevel="0" collapsed="false">
      <c r="A800" s="3" t="s">
        <v>95</v>
      </c>
      <c r="B800" s="2" t="s">
        <v>96</v>
      </c>
      <c r="C800" s="2" t="s">
        <v>1599</v>
      </c>
      <c r="D800" s="2" t="n">
        <v>2026</v>
      </c>
      <c r="E800" s="2" t="n">
        <v>5</v>
      </c>
      <c r="F800" s="2" t="n">
        <v>7</v>
      </c>
      <c r="G800" s="2" t="s">
        <v>162</v>
      </c>
      <c r="H800" s="3" t="s">
        <v>163</v>
      </c>
      <c r="I800" s="10" t="n">
        <v>0</v>
      </c>
      <c r="J800" s="11" t="n">
        <f aca="false">I800/1000</f>
        <v>0</v>
      </c>
      <c r="K800" s="10" t="n">
        <v>0</v>
      </c>
      <c r="L800" s="12" t="n">
        <f aca="false">K800/1000</f>
        <v>0</v>
      </c>
      <c r="M800" s="13" t="n">
        <f aca="false">IF(R800=0,0,I800/R800)</f>
        <v>0</v>
      </c>
      <c r="N800" s="10" t="n">
        <v>111157</v>
      </c>
      <c r="O800" s="11" t="n">
        <f aca="false">N800/1000</f>
        <v>111.157</v>
      </c>
      <c r="P800" s="10" t="n">
        <v>195</v>
      </c>
      <c r="Q800" s="12" t="n">
        <f aca="false">P800/1000</f>
        <v>0.195</v>
      </c>
      <c r="R800" s="10" t="n">
        <v>4343420</v>
      </c>
      <c r="S800" s="10" t="n">
        <v>5156</v>
      </c>
    </row>
    <row r="801" customFormat="false" ht="15" hidden="false" customHeight="false" outlineLevel="0" collapsed="false">
      <c r="A801" s="3" t="s">
        <v>95</v>
      </c>
      <c r="B801" s="2" t="s">
        <v>96</v>
      </c>
      <c r="C801" s="2" t="s">
        <v>1599</v>
      </c>
      <c r="D801" s="2" t="n">
        <v>2026</v>
      </c>
      <c r="E801" s="2" t="n">
        <v>5</v>
      </c>
      <c r="F801" s="2" t="n">
        <v>8</v>
      </c>
      <c r="G801" s="2" t="s">
        <v>137</v>
      </c>
      <c r="H801" s="3" t="s">
        <v>138</v>
      </c>
      <c r="I801" s="10" t="n">
        <v>0</v>
      </c>
      <c r="J801" s="11" t="n">
        <f aca="false">I801/1000</f>
        <v>0</v>
      </c>
      <c r="K801" s="10" t="n">
        <v>0</v>
      </c>
      <c r="L801" s="12" t="n">
        <f aca="false">K801/1000</f>
        <v>0</v>
      </c>
      <c r="M801" s="13" t="n">
        <f aca="false">IF(R801=0,0,I801/R801)</f>
        <v>0</v>
      </c>
      <c r="N801" s="10" t="n">
        <v>74122</v>
      </c>
      <c r="O801" s="11" t="n">
        <f aca="false">N801/1000</f>
        <v>74.122</v>
      </c>
      <c r="P801" s="10" t="n">
        <v>169</v>
      </c>
      <c r="Q801" s="12" t="n">
        <f aca="false">P801/1000</f>
        <v>0.169</v>
      </c>
      <c r="R801" s="10" t="n">
        <v>4343420</v>
      </c>
      <c r="S801" s="10" t="n">
        <v>5156</v>
      </c>
    </row>
    <row r="802" customFormat="false" ht="15" hidden="false" customHeight="false" outlineLevel="0" collapsed="false">
      <c r="A802" s="3" t="s">
        <v>95</v>
      </c>
      <c r="B802" s="2" t="s">
        <v>96</v>
      </c>
      <c r="C802" s="2" t="s">
        <v>1599</v>
      </c>
      <c r="D802" s="2" t="n">
        <v>2026</v>
      </c>
      <c r="E802" s="2" t="n">
        <v>5</v>
      </c>
      <c r="F802" s="2" t="n">
        <v>9</v>
      </c>
      <c r="G802" s="2" t="s">
        <v>102</v>
      </c>
      <c r="H802" s="3" t="s">
        <v>103</v>
      </c>
      <c r="I802" s="10" t="n">
        <v>0</v>
      </c>
      <c r="J802" s="11" t="n">
        <f aca="false">I802/1000</f>
        <v>0</v>
      </c>
      <c r="K802" s="10" t="n">
        <v>0</v>
      </c>
      <c r="L802" s="12" t="n">
        <f aca="false">K802/1000</f>
        <v>0</v>
      </c>
      <c r="M802" s="13" t="n">
        <f aca="false">IF(R802=0,0,I802/R802)</f>
        <v>0</v>
      </c>
      <c r="N802" s="10" t="n">
        <v>641688</v>
      </c>
      <c r="O802" s="11" t="n">
        <f aca="false">N802/1000</f>
        <v>641.688</v>
      </c>
      <c r="P802" s="10" t="n">
        <v>21824</v>
      </c>
      <c r="Q802" s="12" t="n">
        <f aca="false">P802/1000</f>
        <v>21.824</v>
      </c>
      <c r="R802" s="10" t="n">
        <v>4343420</v>
      </c>
      <c r="S802" s="10" t="n">
        <v>5156</v>
      </c>
    </row>
    <row r="803" customFormat="false" ht="15" hidden="false" customHeight="false" outlineLevel="0" collapsed="false">
      <c r="A803" s="3" t="s">
        <v>95</v>
      </c>
      <c r="B803" s="2" t="s">
        <v>96</v>
      </c>
      <c r="C803" s="2" t="s">
        <v>1599</v>
      </c>
      <c r="D803" s="2" t="n">
        <v>2026</v>
      </c>
      <c r="E803" s="2" t="n">
        <v>5</v>
      </c>
      <c r="F803" s="2" t="n">
        <v>10</v>
      </c>
      <c r="G803" s="2" t="s">
        <v>192</v>
      </c>
      <c r="H803" s="3" t="s">
        <v>193</v>
      </c>
      <c r="I803" s="10" t="n">
        <v>0</v>
      </c>
      <c r="J803" s="11" t="n">
        <f aca="false">I803/1000</f>
        <v>0</v>
      </c>
      <c r="K803" s="10" t="n">
        <v>0</v>
      </c>
      <c r="L803" s="12" t="n">
        <f aca="false">K803/1000</f>
        <v>0</v>
      </c>
      <c r="M803" s="13" t="n">
        <f aca="false">IF(R803=0,0,I803/R803)</f>
        <v>0</v>
      </c>
      <c r="N803" s="10" t="n">
        <v>969236</v>
      </c>
      <c r="O803" s="11" t="n">
        <f aca="false">N803/1000</f>
        <v>969.236</v>
      </c>
      <c r="P803" s="10" t="n">
        <v>3444</v>
      </c>
      <c r="Q803" s="12" t="n">
        <f aca="false">P803/1000</f>
        <v>3.444</v>
      </c>
      <c r="R803" s="10" t="n">
        <v>4343420</v>
      </c>
      <c r="S803" s="10" t="n">
        <v>5156</v>
      </c>
    </row>
    <row r="804" customFormat="false" ht="15" hidden="false" customHeight="false" outlineLevel="0" collapsed="false">
      <c r="A804" s="3" t="s">
        <v>95</v>
      </c>
      <c r="B804" s="2" t="s">
        <v>96</v>
      </c>
      <c r="C804" s="2" t="s">
        <v>1600</v>
      </c>
      <c r="D804" s="2" t="n">
        <v>2026</v>
      </c>
      <c r="E804" s="2" t="n">
        <v>6</v>
      </c>
      <c r="F804" s="2" t="n">
        <v>1</v>
      </c>
      <c r="G804" s="2" t="s">
        <v>97</v>
      </c>
      <c r="H804" s="3" t="s">
        <v>98</v>
      </c>
      <c r="I804" s="10" t="n">
        <v>6275704</v>
      </c>
      <c r="J804" s="11" t="n">
        <f aca="false">I804/1000</f>
        <v>6275.704</v>
      </c>
      <c r="K804" s="10" t="n">
        <v>6497</v>
      </c>
      <c r="L804" s="12" t="n">
        <f aca="false">K804/1000</f>
        <v>6.497</v>
      </c>
      <c r="M804" s="13" t="n">
        <f aca="false">IF(R804=0,0,I804/R804)</f>
        <v>0.766974917295159</v>
      </c>
      <c r="N804" s="10" t="n">
        <v>679374</v>
      </c>
      <c r="O804" s="11" t="n">
        <f aca="false">N804/1000</f>
        <v>679.374</v>
      </c>
      <c r="P804" s="10" t="n">
        <v>5202</v>
      </c>
      <c r="Q804" s="12" t="n">
        <f aca="false">P804/1000</f>
        <v>5.202</v>
      </c>
      <c r="R804" s="10" t="n">
        <v>8182411</v>
      </c>
      <c r="S804" s="10" t="n">
        <v>8535</v>
      </c>
    </row>
    <row r="805" customFormat="false" ht="15" hidden="false" customHeight="false" outlineLevel="0" collapsed="false">
      <c r="A805" s="3" t="s">
        <v>95</v>
      </c>
      <c r="B805" s="2" t="s">
        <v>96</v>
      </c>
      <c r="C805" s="2" t="s">
        <v>1600</v>
      </c>
      <c r="D805" s="2" t="n">
        <v>2026</v>
      </c>
      <c r="E805" s="2" t="n">
        <v>6</v>
      </c>
      <c r="F805" s="2" t="n">
        <v>2</v>
      </c>
      <c r="G805" s="2" t="s">
        <v>107</v>
      </c>
      <c r="H805" s="3" t="s">
        <v>108</v>
      </c>
      <c r="I805" s="10" t="n">
        <v>1812215</v>
      </c>
      <c r="J805" s="11" t="n">
        <f aca="false">I805/1000</f>
        <v>1812.215</v>
      </c>
      <c r="K805" s="10" t="n">
        <v>1856</v>
      </c>
      <c r="L805" s="12" t="n">
        <f aca="false">K805/1000</f>
        <v>1.856</v>
      </c>
      <c r="M805" s="13" t="n">
        <f aca="false">IF(R805=0,0,I805/R805)</f>
        <v>0.221476897212814</v>
      </c>
      <c r="N805" s="10" t="n">
        <v>591</v>
      </c>
      <c r="O805" s="11" t="n">
        <f aca="false">N805/1000</f>
        <v>0.591</v>
      </c>
      <c r="P805" s="10" t="n">
        <v>6</v>
      </c>
      <c r="Q805" s="12" t="n">
        <f aca="false">P805/1000</f>
        <v>0.006</v>
      </c>
      <c r="R805" s="10" t="n">
        <v>8182411</v>
      </c>
      <c r="S805" s="10" t="n">
        <v>8535</v>
      </c>
    </row>
    <row r="806" customFormat="false" ht="15" hidden="false" customHeight="false" outlineLevel="0" collapsed="false">
      <c r="A806" s="3" t="s">
        <v>95</v>
      </c>
      <c r="B806" s="2" t="s">
        <v>96</v>
      </c>
      <c r="C806" s="2" t="s">
        <v>1600</v>
      </c>
      <c r="D806" s="2" t="n">
        <v>2026</v>
      </c>
      <c r="E806" s="2" t="n">
        <v>6</v>
      </c>
      <c r="F806" s="2" t="n">
        <v>3</v>
      </c>
      <c r="G806" s="2" t="s">
        <v>102</v>
      </c>
      <c r="H806" s="3" t="s">
        <v>103</v>
      </c>
      <c r="I806" s="10" t="n">
        <v>57783</v>
      </c>
      <c r="J806" s="11" t="n">
        <f aca="false">I806/1000</f>
        <v>57.783</v>
      </c>
      <c r="K806" s="10" t="n">
        <v>120</v>
      </c>
      <c r="L806" s="12" t="n">
        <f aca="false">K806/1000</f>
        <v>0.12</v>
      </c>
      <c r="M806" s="13" t="n">
        <f aca="false">IF(R806=0,0,I806/R806)</f>
        <v>0.00706185499603968</v>
      </c>
      <c r="N806" s="10" t="n">
        <v>756309</v>
      </c>
      <c r="O806" s="11" t="n">
        <f aca="false">N806/1000</f>
        <v>756.309</v>
      </c>
      <c r="P806" s="10" t="n">
        <v>18514</v>
      </c>
      <c r="Q806" s="12" t="n">
        <f aca="false">P806/1000</f>
        <v>18.514</v>
      </c>
      <c r="R806" s="10" t="n">
        <v>8182411</v>
      </c>
      <c r="S806" s="10" t="n">
        <v>8535</v>
      </c>
    </row>
    <row r="807" customFormat="false" ht="15" hidden="false" customHeight="false" outlineLevel="0" collapsed="false">
      <c r="A807" s="3" t="s">
        <v>95</v>
      </c>
      <c r="B807" s="2" t="s">
        <v>96</v>
      </c>
      <c r="C807" s="2" t="s">
        <v>1600</v>
      </c>
      <c r="D807" s="2" t="n">
        <v>2026</v>
      </c>
      <c r="E807" s="2" t="n">
        <v>6</v>
      </c>
      <c r="F807" s="2" t="n">
        <v>4</v>
      </c>
      <c r="G807" s="2" t="s">
        <v>377</v>
      </c>
      <c r="H807" s="3" t="s">
        <v>378</v>
      </c>
      <c r="I807" s="10" t="n">
        <v>21754</v>
      </c>
      <c r="J807" s="11" t="n">
        <f aca="false">I807/1000</f>
        <v>21.754</v>
      </c>
      <c r="K807" s="10" t="n">
        <v>55</v>
      </c>
      <c r="L807" s="12" t="n">
        <f aca="false">K807/1000</f>
        <v>0.055</v>
      </c>
      <c r="M807" s="13" t="n">
        <f aca="false">IF(R807=0,0,I807/R807)</f>
        <v>0.00265862958973828</v>
      </c>
      <c r="N807" s="10" t="n">
        <v>0</v>
      </c>
      <c r="O807" s="11" t="n">
        <f aca="false">N807/1000</f>
        <v>0</v>
      </c>
      <c r="P807" s="10" t="n">
        <v>0</v>
      </c>
      <c r="Q807" s="12" t="n">
        <f aca="false">P807/1000</f>
        <v>0</v>
      </c>
      <c r="R807" s="10" t="n">
        <v>8182411</v>
      </c>
      <c r="S807" s="10" t="n">
        <v>8535</v>
      </c>
    </row>
    <row r="808" customFormat="false" ht="15" hidden="false" customHeight="false" outlineLevel="0" collapsed="false">
      <c r="A808" s="3" t="s">
        <v>95</v>
      </c>
      <c r="B808" s="2" t="s">
        <v>96</v>
      </c>
      <c r="C808" s="2" t="s">
        <v>1600</v>
      </c>
      <c r="D808" s="2" t="n">
        <v>2026</v>
      </c>
      <c r="E808" s="2" t="n">
        <v>6</v>
      </c>
      <c r="F808" s="2" t="n">
        <v>5</v>
      </c>
      <c r="G808" s="2" t="s">
        <v>112</v>
      </c>
      <c r="H808" s="3" t="s">
        <v>113</v>
      </c>
      <c r="I808" s="10" t="n">
        <v>10533</v>
      </c>
      <c r="J808" s="11" t="n">
        <f aca="false">I808/1000</f>
        <v>10.533</v>
      </c>
      <c r="K808" s="10" t="n">
        <v>4</v>
      </c>
      <c r="L808" s="12" t="n">
        <f aca="false">K808/1000</f>
        <v>0.004</v>
      </c>
      <c r="M808" s="13" t="n">
        <f aca="false">IF(R808=0,0,I808/R808)</f>
        <v>0.00128727339655757</v>
      </c>
      <c r="N808" s="10" t="n">
        <v>0</v>
      </c>
      <c r="O808" s="11" t="n">
        <f aca="false">N808/1000</f>
        <v>0</v>
      </c>
      <c r="P808" s="10" t="n">
        <v>0</v>
      </c>
      <c r="Q808" s="12" t="n">
        <f aca="false">P808/1000</f>
        <v>0</v>
      </c>
      <c r="R808" s="10" t="n">
        <v>8182411</v>
      </c>
      <c r="S808" s="10" t="n">
        <v>8535</v>
      </c>
    </row>
    <row r="809" customFormat="false" ht="15" hidden="false" customHeight="false" outlineLevel="0" collapsed="false">
      <c r="A809" s="3" t="s">
        <v>95</v>
      </c>
      <c r="B809" s="2" t="s">
        <v>96</v>
      </c>
      <c r="C809" s="2" t="s">
        <v>1600</v>
      </c>
      <c r="D809" s="2" t="n">
        <v>2026</v>
      </c>
      <c r="E809" s="2" t="n">
        <v>6</v>
      </c>
      <c r="F809" s="2" t="n">
        <v>6</v>
      </c>
      <c r="G809" s="2" t="s">
        <v>147</v>
      </c>
      <c r="H809" s="3" t="s">
        <v>148</v>
      </c>
      <c r="I809" s="10" t="n">
        <v>3657</v>
      </c>
      <c r="J809" s="11" t="n">
        <f aca="false">I809/1000</f>
        <v>3.657</v>
      </c>
      <c r="K809" s="10" t="n">
        <v>1</v>
      </c>
      <c r="L809" s="12" t="n">
        <f aca="false">K809/1000</f>
        <v>0.001</v>
      </c>
      <c r="M809" s="13" t="n">
        <f aca="false">IF(R809=0,0,I809/R809)</f>
        <v>0.000446934283794837</v>
      </c>
      <c r="N809" s="10" t="n">
        <v>0</v>
      </c>
      <c r="O809" s="11" t="n">
        <f aca="false">N809/1000</f>
        <v>0</v>
      </c>
      <c r="P809" s="10" t="n">
        <v>0</v>
      </c>
      <c r="Q809" s="12" t="n">
        <f aca="false">P809/1000</f>
        <v>0</v>
      </c>
      <c r="R809" s="10" t="n">
        <v>8182411</v>
      </c>
      <c r="S809" s="10" t="n">
        <v>8535</v>
      </c>
    </row>
    <row r="810" customFormat="false" ht="15" hidden="false" customHeight="false" outlineLevel="0" collapsed="false">
      <c r="A810" s="3" t="s">
        <v>95</v>
      </c>
      <c r="B810" s="2" t="s">
        <v>96</v>
      </c>
      <c r="C810" s="2" t="s">
        <v>1600</v>
      </c>
      <c r="D810" s="2" t="n">
        <v>2026</v>
      </c>
      <c r="E810" s="2" t="n">
        <v>6</v>
      </c>
      <c r="F810" s="2" t="n">
        <v>7</v>
      </c>
      <c r="G810" s="2" t="s">
        <v>243</v>
      </c>
      <c r="H810" s="3" t="s">
        <v>244</v>
      </c>
      <c r="I810" s="10" t="n">
        <v>735</v>
      </c>
      <c r="J810" s="11" t="n">
        <f aca="false">I810/1000</f>
        <v>0.735</v>
      </c>
      <c r="K810" s="10" t="n">
        <v>0</v>
      </c>
      <c r="L810" s="12" t="n">
        <f aca="false">K810/1000</f>
        <v>0</v>
      </c>
      <c r="M810" s="13" t="n">
        <f aca="false">IF(R810=0,0,I810/R810)</f>
        <v>8.98268248808328E-005</v>
      </c>
      <c r="N810" s="10" t="n">
        <v>0</v>
      </c>
      <c r="O810" s="11" t="n">
        <f aca="false">N810/1000</f>
        <v>0</v>
      </c>
      <c r="P810" s="10" t="n">
        <v>0</v>
      </c>
      <c r="Q810" s="12" t="n">
        <f aca="false">P810/1000</f>
        <v>0</v>
      </c>
      <c r="R810" s="10" t="n">
        <v>8182411</v>
      </c>
      <c r="S810" s="10" t="n">
        <v>8535</v>
      </c>
    </row>
    <row r="811" customFormat="false" ht="15" hidden="false" customHeight="false" outlineLevel="0" collapsed="false">
      <c r="A811" s="3" t="s">
        <v>95</v>
      </c>
      <c r="B811" s="2" t="s">
        <v>96</v>
      </c>
      <c r="C811" s="2" t="s">
        <v>1600</v>
      </c>
      <c r="D811" s="2" t="n">
        <v>2026</v>
      </c>
      <c r="E811" s="2" t="n">
        <v>6</v>
      </c>
      <c r="F811" s="2" t="n">
        <v>8</v>
      </c>
      <c r="G811" s="2" t="s">
        <v>500</v>
      </c>
      <c r="H811" s="3" t="s">
        <v>501</v>
      </c>
      <c r="I811" s="10" t="n">
        <v>30</v>
      </c>
      <c r="J811" s="11" t="n">
        <f aca="false">I811/1000</f>
        <v>0.03</v>
      </c>
      <c r="K811" s="10" t="n">
        <v>2</v>
      </c>
      <c r="L811" s="12" t="n">
        <f aca="false">K811/1000</f>
        <v>0.002</v>
      </c>
      <c r="M811" s="13" t="n">
        <f aca="false">IF(R811=0,0,I811/R811)</f>
        <v>3.6664010155442E-006</v>
      </c>
      <c r="N811" s="10" t="n">
        <v>0</v>
      </c>
      <c r="O811" s="11" t="n">
        <f aca="false">N811/1000</f>
        <v>0</v>
      </c>
      <c r="P811" s="10" t="n">
        <v>0</v>
      </c>
      <c r="Q811" s="12" t="n">
        <f aca="false">P811/1000</f>
        <v>0</v>
      </c>
      <c r="R811" s="10" t="n">
        <v>8182411</v>
      </c>
      <c r="S811" s="10" t="n">
        <v>8535</v>
      </c>
    </row>
    <row r="812" customFormat="false" ht="15" hidden="false" customHeight="false" outlineLevel="0" collapsed="false">
      <c r="A812" s="3" t="s">
        <v>95</v>
      </c>
      <c r="B812" s="2" t="s">
        <v>96</v>
      </c>
      <c r="C812" s="2" t="s">
        <v>1600</v>
      </c>
      <c r="D812" s="2" t="n">
        <v>2026</v>
      </c>
      <c r="E812" s="2" t="n">
        <v>6</v>
      </c>
      <c r="F812" s="2" t="n">
        <v>9</v>
      </c>
      <c r="G812" s="2" t="s">
        <v>142</v>
      </c>
      <c r="H812" s="3" t="s">
        <v>143</v>
      </c>
      <c r="I812" s="10" t="n">
        <v>0</v>
      </c>
      <c r="J812" s="11" t="n">
        <f aca="false">I812/1000</f>
        <v>0</v>
      </c>
      <c r="K812" s="10" t="n">
        <v>0</v>
      </c>
      <c r="L812" s="12" t="n">
        <f aca="false">K812/1000</f>
        <v>0</v>
      </c>
      <c r="M812" s="13" t="n">
        <f aca="false">IF(R812=0,0,I812/R812)</f>
        <v>0</v>
      </c>
      <c r="N812" s="10" t="n">
        <v>353355</v>
      </c>
      <c r="O812" s="11" t="n">
        <f aca="false">N812/1000</f>
        <v>353.355</v>
      </c>
      <c r="P812" s="10" t="n">
        <v>1898</v>
      </c>
      <c r="Q812" s="12" t="n">
        <f aca="false">P812/1000</f>
        <v>1.898</v>
      </c>
      <c r="R812" s="10" t="n">
        <v>8182411</v>
      </c>
      <c r="S812" s="10" t="n">
        <v>8535</v>
      </c>
    </row>
    <row r="813" customFormat="false" ht="15" hidden="false" customHeight="false" outlineLevel="0" collapsed="false">
      <c r="A813" s="3" t="s">
        <v>95</v>
      </c>
      <c r="B813" s="2" t="s">
        <v>96</v>
      </c>
      <c r="C813" s="2" t="s">
        <v>1600</v>
      </c>
      <c r="D813" s="2" t="n">
        <v>2026</v>
      </c>
      <c r="E813" s="2" t="n">
        <v>6</v>
      </c>
      <c r="F813" s="2" t="n">
        <v>10</v>
      </c>
      <c r="G813" s="2" t="s">
        <v>137</v>
      </c>
      <c r="H813" s="3" t="s">
        <v>138</v>
      </c>
      <c r="I813" s="10" t="n">
        <v>0</v>
      </c>
      <c r="J813" s="11" t="n">
        <f aca="false">I813/1000</f>
        <v>0</v>
      </c>
      <c r="K813" s="10" t="n">
        <v>0</v>
      </c>
      <c r="L813" s="12" t="n">
        <f aca="false">K813/1000</f>
        <v>0</v>
      </c>
      <c r="M813" s="13" t="n">
        <f aca="false">IF(R813=0,0,I813/R813)</f>
        <v>0</v>
      </c>
      <c r="N813" s="10" t="n">
        <v>109965</v>
      </c>
      <c r="O813" s="11" t="n">
        <f aca="false">N813/1000</f>
        <v>109.965</v>
      </c>
      <c r="P813" s="10" t="n">
        <v>220</v>
      </c>
      <c r="Q813" s="12" t="n">
        <f aca="false">P813/1000</f>
        <v>0.22</v>
      </c>
      <c r="R813" s="10" t="n">
        <v>8182411</v>
      </c>
      <c r="S813" s="10" t="n">
        <v>8535</v>
      </c>
    </row>
    <row r="814" customFormat="false" ht="15" hidden="false" customHeight="false" outlineLevel="0" collapsed="false">
      <c r="A814" s="3" t="s">
        <v>95</v>
      </c>
      <c r="B814" s="2" t="s">
        <v>96</v>
      </c>
      <c r="C814" s="2" t="s">
        <v>1600</v>
      </c>
      <c r="D814" s="2" t="n">
        <v>2026</v>
      </c>
      <c r="E814" s="2" t="n">
        <v>6</v>
      </c>
      <c r="F814" s="2" t="n">
        <v>11</v>
      </c>
      <c r="G814" s="2" t="s">
        <v>192</v>
      </c>
      <c r="H814" s="3" t="s">
        <v>193</v>
      </c>
      <c r="I814" s="10" t="n">
        <v>0</v>
      </c>
      <c r="J814" s="11" t="n">
        <f aca="false">I814/1000</f>
        <v>0</v>
      </c>
      <c r="K814" s="10" t="n">
        <v>0</v>
      </c>
      <c r="L814" s="12" t="n">
        <f aca="false">K814/1000</f>
        <v>0</v>
      </c>
      <c r="M814" s="13" t="n">
        <f aca="false">IF(R814=0,0,I814/R814)</f>
        <v>0</v>
      </c>
      <c r="N814" s="10" t="n">
        <v>995138</v>
      </c>
      <c r="O814" s="11" t="n">
        <f aca="false">N814/1000</f>
        <v>995.138</v>
      </c>
      <c r="P814" s="10" t="n">
        <v>3547</v>
      </c>
      <c r="Q814" s="12" t="n">
        <f aca="false">P814/1000</f>
        <v>3.547</v>
      </c>
      <c r="R814" s="10" t="n">
        <v>8182411</v>
      </c>
      <c r="S814" s="10" t="n">
        <v>8535</v>
      </c>
    </row>
    <row r="815" customFormat="false" ht="15" hidden="false" customHeight="false" outlineLevel="0" collapsed="false">
      <c r="A815" s="3" t="s">
        <v>95</v>
      </c>
      <c r="B815" s="2" t="s">
        <v>96</v>
      </c>
      <c r="C815" s="2" t="s">
        <v>1601</v>
      </c>
      <c r="D815" s="2" t="n">
        <v>2026</v>
      </c>
      <c r="E815" s="2" t="n">
        <v>7</v>
      </c>
      <c r="F815" s="2" t="n">
        <v>1</v>
      </c>
      <c r="G815" s="2" t="s">
        <v>97</v>
      </c>
      <c r="H815" s="3" t="s">
        <v>98</v>
      </c>
      <c r="I815" s="10" t="n">
        <v>6602106</v>
      </c>
      <c r="J815" s="11" t="n">
        <f aca="false">I815/1000</f>
        <v>6602.106</v>
      </c>
      <c r="K815" s="10" t="n">
        <v>7185</v>
      </c>
      <c r="L815" s="12" t="n">
        <f aca="false">K815/1000</f>
        <v>7.185</v>
      </c>
      <c r="M815" s="13" t="n">
        <f aca="false">IF(R815=0,0,I815/R815)</f>
        <v>0.807368433281585</v>
      </c>
      <c r="N815" s="10" t="n">
        <v>134818</v>
      </c>
      <c r="O815" s="11" t="n">
        <f aca="false">N815/1000</f>
        <v>134.818</v>
      </c>
      <c r="P815" s="10" t="n">
        <v>1931</v>
      </c>
      <c r="Q815" s="12" t="n">
        <f aca="false">P815/1000</f>
        <v>1.931</v>
      </c>
      <c r="R815" s="10" t="n">
        <v>8177315</v>
      </c>
      <c r="S815" s="10" t="n">
        <v>9292</v>
      </c>
    </row>
    <row r="816" customFormat="false" ht="15" hidden="false" customHeight="false" outlineLevel="0" collapsed="false">
      <c r="A816" s="3" t="s">
        <v>95</v>
      </c>
      <c r="B816" s="2" t="s">
        <v>96</v>
      </c>
      <c r="C816" s="2" t="s">
        <v>1601</v>
      </c>
      <c r="D816" s="2" t="n">
        <v>2026</v>
      </c>
      <c r="E816" s="2" t="n">
        <v>7</v>
      </c>
      <c r="F816" s="2" t="n">
        <v>2</v>
      </c>
      <c r="G816" s="2" t="s">
        <v>107</v>
      </c>
      <c r="H816" s="3" t="s">
        <v>108</v>
      </c>
      <c r="I816" s="10" t="n">
        <v>1448622</v>
      </c>
      <c r="J816" s="11" t="n">
        <f aca="false">I816/1000</f>
        <v>1448.622</v>
      </c>
      <c r="K816" s="10" t="n">
        <v>1646</v>
      </c>
      <c r="L816" s="12" t="n">
        <f aca="false">K816/1000</f>
        <v>1.646</v>
      </c>
      <c r="M816" s="13" t="n">
        <f aca="false">IF(R816=0,0,I816/R816)</f>
        <v>0.177151302108333</v>
      </c>
      <c r="N816" s="10" t="n">
        <v>40284</v>
      </c>
      <c r="O816" s="11" t="n">
        <f aca="false">N816/1000</f>
        <v>40.284</v>
      </c>
      <c r="P816" s="10" t="n">
        <v>123</v>
      </c>
      <c r="Q816" s="12" t="n">
        <f aca="false">P816/1000</f>
        <v>0.123</v>
      </c>
      <c r="R816" s="10" t="n">
        <v>8177315</v>
      </c>
      <c r="S816" s="10" t="n">
        <v>9292</v>
      </c>
    </row>
    <row r="817" customFormat="false" ht="15" hidden="false" customHeight="false" outlineLevel="0" collapsed="false">
      <c r="A817" s="3" t="s">
        <v>95</v>
      </c>
      <c r="B817" s="2" t="s">
        <v>96</v>
      </c>
      <c r="C817" s="2" t="s">
        <v>1601</v>
      </c>
      <c r="D817" s="2" t="n">
        <v>2026</v>
      </c>
      <c r="E817" s="2" t="n">
        <v>7</v>
      </c>
      <c r="F817" s="2" t="n">
        <v>3</v>
      </c>
      <c r="G817" s="2" t="s">
        <v>117</v>
      </c>
      <c r="H817" s="3" t="s">
        <v>118</v>
      </c>
      <c r="I817" s="10" t="n">
        <v>54856</v>
      </c>
      <c r="J817" s="11" t="n">
        <f aca="false">I817/1000</f>
        <v>54.856</v>
      </c>
      <c r="K817" s="10" t="n">
        <v>57</v>
      </c>
      <c r="L817" s="12" t="n">
        <f aca="false">K817/1000</f>
        <v>0.057</v>
      </c>
      <c r="M817" s="13" t="n">
        <f aca="false">IF(R817=0,0,I817/R817)</f>
        <v>0.00670831440393332</v>
      </c>
      <c r="N817" s="10" t="n">
        <v>0</v>
      </c>
      <c r="O817" s="11" t="n">
        <f aca="false">N817/1000</f>
        <v>0</v>
      </c>
      <c r="P817" s="10" t="n">
        <v>0</v>
      </c>
      <c r="Q817" s="12" t="n">
        <f aca="false">P817/1000</f>
        <v>0</v>
      </c>
      <c r="R817" s="10" t="n">
        <v>8177315</v>
      </c>
      <c r="S817" s="10" t="n">
        <v>9292</v>
      </c>
    </row>
    <row r="818" customFormat="false" ht="15" hidden="false" customHeight="false" outlineLevel="0" collapsed="false">
      <c r="A818" s="3" t="s">
        <v>95</v>
      </c>
      <c r="B818" s="2" t="s">
        <v>96</v>
      </c>
      <c r="C818" s="2" t="s">
        <v>1601</v>
      </c>
      <c r="D818" s="2" t="n">
        <v>2026</v>
      </c>
      <c r="E818" s="2" t="n">
        <v>7</v>
      </c>
      <c r="F818" s="2" t="n">
        <v>4</v>
      </c>
      <c r="G818" s="2" t="s">
        <v>192</v>
      </c>
      <c r="H818" s="3" t="s">
        <v>193</v>
      </c>
      <c r="I818" s="10" t="n">
        <v>35000</v>
      </c>
      <c r="J818" s="11" t="n">
        <f aca="false">I818/1000</f>
        <v>35</v>
      </c>
      <c r="K818" s="10" t="n">
        <v>50</v>
      </c>
      <c r="L818" s="12" t="n">
        <f aca="false">K818/1000</f>
        <v>0.05</v>
      </c>
      <c r="M818" s="13" t="n">
        <f aca="false">IF(R818=0,0,I818/R818)</f>
        <v>0.00428013351570778</v>
      </c>
      <c r="N818" s="10" t="n">
        <v>423053</v>
      </c>
      <c r="O818" s="11" t="n">
        <f aca="false">N818/1000</f>
        <v>423.053</v>
      </c>
      <c r="P818" s="10" t="n">
        <v>1935</v>
      </c>
      <c r="Q818" s="12" t="n">
        <f aca="false">P818/1000</f>
        <v>1.935</v>
      </c>
      <c r="R818" s="10" t="n">
        <v>8177315</v>
      </c>
      <c r="S818" s="10" t="n">
        <v>9292</v>
      </c>
    </row>
    <row r="819" customFormat="false" ht="15" hidden="false" customHeight="false" outlineLevel="0" collapsed="false">
      <c r="A819" s="3" t="s">
        <v>95</v>
      </c>
      <c r="B819" s="2" t="s">
        <v>96</v>
      </c>
      <c r="C819" s="2" t="s">
        <v>1601</v>
      </c>
      <c r="D819" s="2" t="n">
        <v>2026</v>
      </c>
      <c r="E819" s="2" t="n">
        <v>7</v>
      </c>
      <c r="F819" s="2" t="n">
        <v>5</v>
      </c>
      <c r="G819" s="2" t="s">
        <v>102</v>
      </c>
      <c r="H819" s="3" t="s">
        <v>103</v>
      </c>
      <c r="I819" s="10" t="n">
        <v>21402</v>
      </c>
      <c r="J819" s="11" t="n">
        <f aca="false">I819/1000</f>
        <v>21.402</v>
      </c>
      <c r="K819" s="10" t="n">
        <v>266</v>
      </c>
      <c r="L819" s="12" t="n">
        <f aca="false">K819/1000</f>
        <v>0.266</v>
      </c>
      <c r="M819" s="13" t="n">
        <f aca="false">IF(R819=0,0,I819/R819)</f>
        <v>0.0026172405000908</v>
      </c>
      <c r="N819" s="10" t="n">
        <v>384963</v>
      </c>
      <c r="O819" s="11" t="n">
        <f aca="false">N819/1000</f>
        <v>384.963</v>
      </c>
      <c r="P819" s="10" t="n">
        <v>10898</v>
      </c>
      <c r="Q819" s="12" t="n">
        <f aca="false">P819/1000</f>
        <v>10.898</v>
      </c>
      <c r="R819" s="10" t="n">
        <v>8177315</v>
      </c>
      <c r="S819" s="10" t="n">
        <v>9292</v>
      </c>
    </row>
    <row r="820" customFormat="false" ht="15" hidden="false" customHeight="false" outlineLevel="0" collapsed="false">
      <c r="A820" s="3" t="s">
        <v>95</v>
      </c>
      <c r="B820" s="2" t="s">
        <v>96</v>
      </c>
      <c r="C820" s="2" t="s">
        <v>1601</v>
      </c>
      <c r="D820" s="2" t="n">
        <v>2026</v>
      </c>
      <c r="E820" s="2" t="n">
        <v>7</v>
      </c>
      <c r="F820" s="2" t="n">
        <v>6</v>
      </c>
      <c r="G820" s="2" t="s">
        <v>112</v>
      </c>
      <c r="H820" s="3" t="s">
        <v>113</v>
      </c>
      <c r="I820" s="10" t="n">
        <v>10324</v>
      </c>
      <c r="J820" s="11" t="n">
        <f aca="false">I820/1000</f>
        <v>10.324</v>
      </c>
      <c r="K820" s="10" t="n">
        <v>4</v>
      </c>
      <c r="L820" s="12" t="n">
        <f aca="false">K820/1000</f>
        <v>0.004</v>
      </c>
      <c r="M820" s="13" t="n">
        <f aca="false">IF(R820=0,0,I820/R820)</f>
        <v>0.00126251709760478</v>
      </c>
      <c r="N820" s="10" t="n">
        <v>0</v>
      </c>
      <c r="O820" s="11" t="n">
        <f aca="false">N820/1000</f>
        <v>0</v>
      </c>
      <c r="P820" s="10" t="n">
        <v>0</v>
      </c>
      <c r="Q820" s="12" t="n">
        <f aca="false">P820/1000</f>
        <v>0</v>
      </c>
      <c r="R820" s="10" t="n">
        <v>8177315</v>
      </c>
      <c r="S820" s="10" t="n">
        <v>9292</v>
      </c>
    </row>
    <row r="821" customFormat="false" ht="15" hidden="false" customHeight="false" outlineLevel="0" collapsed="false">
      <c r="A821" s="3" t="s">
        <v>95</v>
      </c>
      <c r="B821" s="2" t="s">
        <v>96</v>
      </c>
      <c r="C821" s="2" t="s">
        <v>1601</v>
      </c>
      <c r="D821" s="2" t="n">
        <v>2026</v>
      </c>
      <c r="E821" s="2" t="n">
        <v>7</v>
      </c>
      <c r="F821" s="2" t="n">
        <v>7</v>
      </c>
      <c r="G821" s="2" t="s">
        <v>142</v>
      </c>
      <c r="H821" s="3" t="s">
        <v>143</v>
      </c>
      <c r="I821" s="10" t="n">
        <v>2743</v>
      </c>
      <c r="J821" s="11" t="n">
        <f aca="false">I821/1000</f>
        <v>2.743</v>
      </c>
      <c r="K821" s="10" t="n">
        <v>2</v>
      </c>
      <c r="L821" s="12" t="n">
        <f aca="false">K821/1000</f>
        <v>0.002</v>
      </c>
      <c r="M821" s="13" t="n">
        <f aca="false">IF(R821=0,0,I821/R821)</f>
        <v>0.00033544017810247</v>
      </c>
      <c r="N821" s="10" t="n">
        <v>0</v>
      </c>
      <c r="O821" s="11" t="n">
        <f aca="false">N821/1000</f>
        <v>0</v>
      </c>
      <c r="P821" s="10" t="n">
        <v>0</v>
      </c>
      <c r="Q821" s="12" t="n">
        <f aca="false">P821/1000</f>
        <v>0</v>
      </c>
      <c r="R821" s="10" t="n">
        <v>8177315</v>
      </c>
      <c r="S821" s="10" t="n">
        <v>9292</v>
      </c>
    </row>
    <row r="822" customFormat="false" ht="15" hidden="false" customHeight="false" outlineLevel="0" collapsed="false">
      <c r="A822" s="3" t="s">
        <v>95</v>
      </c>
      <c r="B822" s="2" t="s">
        <v>96</v>
      </c>
      <c r="C822" s="2" t="s">
        <v>1601</v>
      </c>
      <c r="D822" s="2" t="n">
        <v>2026</v>
      </c>
      <c r="E822" s="2" t="n">
        <v>7</v>
      </c>
      <c r="F822" s="2" t="n">
        <v>8</v>
      </c>
      <c r="G822" s="2" t="s">
        <v>147</v>
      </c>
      <c r="H822" s="3" t="s">
        <v>148</v>
      </c>
      <c r="I822" s="10" t="n">
        <v>1662</v>
      </c>
      <c r="J822" s="11" t="n">
        <f aca="false">I822/1000</f>
        <v>1.662</v>
      </c>
      <c r="K822" s="10" t="n">
        <v>0</v>
      </c>
      <c r="L822" s="12" t="n">
        <f aca="false">K822/1000</f>
        <v>0</v>
      </c>
      <c r="M822" s="13" t="n">
        <f aca="false">IF(R822=0,0,I822/R822)</f>
        <v>0.00020324519723161</v>
      </c>
      <c r="N822" s="10" t="n">
        <v>0</v>
      </c>
      <c r="O822" s="11" t="n">
        <f aca="false">N822/1000</f>
        <v>0</v>
      </c>
      <c r="P822" s="10" t="n">
        <v>0</v>
      </c>
      <c r="Q822" s="12" t="n">
        <f aca="false">P822/1000</f>
        <v>0</v>
      </c>
      <c r="R822" s="10" t="n">
        <v>8177315</v>
      </c>
      <c r="S822" s="10" t="n">
        <v>9292</v>
      </c>
    </row>
    <row r="823" customFormat="false" ht="15" hidden="false" customHeight="false" outlineLevel="0" collapsed="false">
      <c r="A823" s="3" t="s">
        <v>95</v>
      </c>
      <c r="B823" s="2" t="s">
        <v>96</v>
      </c>
      <c r="C823" s="2" t="s">
        <v>1601</v>
      </c>
      <c r="D823" s="2" t="n">
        <v>2026</v>
      </c>
      <c r="E823" s="2" t="n">
        <v>7</v>
      </c>
      <c r="F823" s="2" t="n">
        <v>9</v>
      </c>
      <c r="G823" s="2" t="s">
        <v>132</v>
      </c>
      <c r="H823" s="3" t="s">
        <v>133</v>
      </c>
      <c r="I823" s="10" t="n">
        <v>600</v>
      </c>
      <c r="J823" s="11" t="n">
        <f aca="false">I823/1000</f>
        <v>0.6</v>
      </c>
      <c r="K823" s="10" t="n">
        <v>82</v>
      </c>
      <c r="L823" s="12" t="n">
        <f aca="false">K823/1000</f>
        <v>0.082</v>
      </c>
      <c r="M823" s="13" t="n">
        <f aca="false">IF(R823=0,0,I823/R823)</f>
        <v>7.33737174121335E-005</v>
      </c>
      <c r="N823" s="10" t="n">
        <v>0</v>
      </c>
      <c r="O823" s="11" t="n">
        <f aca="false">N823/1000</f>
        <v>0</v>
      </c>
      <c r="P823" s="10" t="n">
        <v>0</v>
      </c>
      <c r="Q823" s="12" t="n">
        <f aca="false">P823/1000</f>
        <v>0</v>
      </c>
      <c r="R823" s="10" t="n">
        <v>8177315</v>
      </c>
      <c r="S823" s="10" t="n">
        <v>9292</v>
      </c>
    </row>
    <row r="824" customFormat="false" ht="15" hidden="false" customHeight="false" outlineLevel="0" collapsed="false">
      <c r="A824" s="3" t="s">
        <v>95</v>
      </c>
      <c r="B824" s="2" t="s">
        <v>96</v>
      </c>
      <c r="C824" s="2" t="s">
        <v>1601</v>
      </c>
      <c r="D824" s="2" t="n">
        <v>2026</v>
      </c>
      <c r="E824" s="2" t="n">
        <v>7</v>
      </c>
      <c r="F824" s="2" t="n">
        <v>10</v>
      </c>
      <c r="G824" s="2" t="s">
        <v>180</v>
      </c>
      <c r="H824" s="3" t="s">
        <v>181</v>
      </c>
      <c r="I824" s="10" t="n">
        <v>0</v>
      </c>
      <c r="J824" s="11" t="n">
        <f aca="false">I824/1000</f>
        <v>0</v>
      </c>
      <c r="K824" s="10" t="n">
        <v>0</v>
      </c>
      <c r="L824" s="12" t="n">
        <f aca="false">K824/1000</f>
        <v>0</v>
      </c>
      <c r="M824" s="13" t="n">
        <f aca="false">IF(R824=0,0,I824/R824)</f>
        <v>0</v>
      </c>
      <c r="N824" s="10" t="n">
        <v>272344</v>
      </c>
      <c r="O824" s="11" t="n">
        <f aca="false">N824/1000</f>
        <v>272.344</v>
      </c>
      <c r="P824" s="10" t="n">
        <v>585</v>
      </c>
      <c r="Q824" s="12" t="n">
        <f aca="false">P824/1000</f>
        <v>0.585</v>
      </c>
      <c r="R824" s="10" t="n">
        <v>8177315</v>
      </c>
      <c r="S824" s="10" t="n">
        <v>9292</v>
      </c>
    </row>
    <row r="825" customFormat="false" ht="15" hidden="false" customHeight="false" outlineLevel="0" collapsed="false">
      <c r="A825" s="3" t="s">
        <v>95</v>
      </c>
      <c r="B825" s="2" t="s">
        <v>96</v>
      </c>
      <c r="C825" s="2" t="s">
        <v>1602</v>
      </c>
      <c r="D825" s="2" t="n">
        <v>2026</v>
      </c>
      <c r="E825" s="2" t="n">
        <v>8</v>
      </c>
      <c r="F825" s="2" t="n">
        <v>1</v>
      </c>
      <c r="G825" s="2" t="s">
        <v>97</v>
      </c>
      <c r="H825" s="3" t="s">
        <v>98</v>
      </c>
      <c r="I825" s="10" t="n">
        <v>6507298</v>
      </c>
      <c r="J825" s="11" t="n">
        <f aca="false">I825/1000</f>
        <v>6507.298</v>
      </c>
      <c r="K825" s="10" t="n">
        <v>6769</v>
      </c>
      <c r="L825" s="12" t="n">
        <f aca="false">K825/1000</f>
        <v>6.769</v>
      </c>
      <c r="M825" s="13" t="n">
        <f aca="false">IF(R825=0,0,I825/R825)</f>
        <v>0.807875274835099</v>
      </c>
      <c r="N825" s="10" t="n">
        <v>287253</v>
      </c>
      <c r="O825" s="11" t="n">
        <f aca="false">N825/1000</f>
        <v>287.253</v>
      </c>
      <c r="P825" s="10" t="n">
        <v>1421</v>
      </c>
      <c r="Q825" s="12" t="n">
        <f aca="false">P825/1000</f>
        <v>1.421</v>
      </c>
      <c r="R825" s="10" t="n">
        <v>8054830</v>
      </c>
      <c r="S825" s="10" t="n">
        <v>8508</v>
      </c>
    </row>
    <row r="826" customFormat="false" ht="15" hidden="false" customHeight="false" outlineLevel="0" collapsed="false">
      <c r="A826" s="3" t="s">
        <v>95</v>
      </c>
      <c r="B826" s="2" t="s">
        <v>96</v>
      </c>
      <c r="C826" s="2" t="s">
        <v>1602</v>
      </c>
      <c r="D826" s="2" t="n">
        <v>2026</v>
      </c>
      <c r="E826" s="2" t="n">
        <v>8</v>
      </c>
      <c r="F826" s="2" t="n">
        <v>2</v>
      </c>
      <c r="G826" s="2" t="s">
        <v>107</v>
      </c>
      <c r="H826" s="3" t="s">
        <v>108</v>
      </c>
      <c r="I826" s="10" t="n">
        <v>1518275</v>
      </c>
      <c r="J826" s="11" t="n">
        <f aca="false">I826/1000</f>
        <v>1518.275</v>
      </c>
      <c r="K826" s="10" t="n">
        <v>1698</v>
      </c>
      <c r="L826" s="12" t="n">
        <f aca="false">K826/1000</f>
        <v>1.698</v>
      </c>
      <c r="M826" s="13" t="n">
        <f aca="false">IF(R826=0,0,I826/R826)</f>
        <v>0.188492494565373</v>
      </c>
      <c r="N826" s="10" t="n">
        <v>35692</v>
      </c>
      <c r="O826" s="11" t="n">
        <f aca="false">N826/1000</f>
        <v>35.692</v>
      </c>
      <c r="P826" s="10" t="n">
        <v>44</v>
      </c>
      <c r="Q826" s="12" t="n">
        <f aca="false">P826/1000</f>
        <v>0.044</v>
      </c>
      <c r="R826" s="10" t="n">
        <v>8054830</v>
      </c>
      <c r="S826" s="10" t="n">
        <v>8508</v>
      </c>
    </row>
    <row r="827" customFormat="false" ht="15" hidden="false" customHeight="false" outlineLevel="0" collapsed="false">
      <c r="A827" s="3" t="s">
        <v>95</v>
      </c>
      <c r="B827" s="2" t="s">
        <v>96</v>
      </c>
      <c r="C827" s="2" t="s">
        <v>1602</v>
      </c>
      <c r="D827" s="2" t="n">
        <v>2026</v>
      </c>
      <c r="E827" s="2" t="n">
        <v>8</v>
      </c>
      <c r="F827" s="2" t="n">
        <v>3</v>
      </c>
      <c r="G827" s="2" t="s">
        <v>117</v>
      </c>
      <c r="H827" s="3" t="s">
        <v>118</v>
      </c>
      <c r="I827" s="10" t="n">
        <v>10644</v>
      </c>
      <c r="J827" s="11" t="n">
        <f aca="false">I827/1000</f>
        <v>10.644</v>
      </c>
      <c r="K827" s="10" t="n">
        <v>35</v>
      </c>
      <c r="L827" s="12" t="n">
        <f aca="false">K827/1000</f>
        <v>0.035</v>
      </c>
      <c r="M827" s="13" t="n">
        <f aca="false">IF(R827=0,0,I827/R827)</f>
        <v>0.00132144315894935</v>
      </c>
      <c r="N827" s="10" t="n">
        <v>0</v>
      </c>
      <c r="O827" s="11" t="n">
        <f aca="false">N827/1000</f>
        <v>0</v>
      </c>
      <c r="P827" s="10" t="n">
        <v>0</v>
      </c>
      <c r="Q827" s="12" t="n">
        <f aca="false">P827/1000</f>
        <v>0</v>
      </c>
      <c r="R827" s="10" t="n">
        <v>8054830</v>
      </c>
      <c r="S827" s="10" t="n">
        <v>8508</v>
      </c>
    </row>
    <row r="828" customFormat="false" ht="15" hidden="false" customHeight="false" outlineLevel="0" collapsed="false">
      <c r="A828" s="3" t="s">
        <v>95</v>
      </c>
      <c r="B828" s="2" t="s">
        <v>96</v>
      </c>
      <c r="C828" s="2" t="s">
        <v>1602</v>
      </c>
      <c r="D828" s="2" t="n">
        <v>2026</v>
      </c>
      <c r="E828" s="2" t="n">
        <v>8</v>
      </c>
      <c r="F828" s="2" t="n">
        <v>4</v>
      </c>
      <c r="G828" s="2" t="s">
        <v>112</v>
      </c>
      <c r="H828" s="3" t="s">
        <v>113</v>
      </c>
      <c r="I828" s="10" t="n">
        <v>7274</v>
      </c>
      <c r="J828" s="11" t="n">
        <f aca="false">I828/1000</f>
        <v>7.274</v>
      </c>
      <c r="K828" s="10" t="n">
        <v>3</v>
      </c>
      <c r="L828" s="12" t="n">
        <f aca="false">K828/1000</f>
        <v>0.003</v>
      </c>
      <c r="M828" s="13" t="n">
        <f aca="false">IF(R828=0,0,I828/R828)</f>
        <v>0.0009030606480832</v>
      </c>
      <c r="N828" s="10" t="n">
        <v>2295</v>
      </c>
      <c r="O828" s="11" t="n">
        <f aca="false">N828/1000</f>
        <v>2.295</v>
      </c>
      <c r="P828" s="10" t="n">
        <v>1</v>
      </c>
      <c r="Q828" s="12" t="n">
        <f aca="false">P828/1000</f>
        <v>0.001</v>
      </c>
      <c r="R828" s="10" t="n">
        <v>8054830</v>
      </c>
      <c r="S828" s="10" t="n">
        <v>8508</v>
      </c>
    </row>
    <row r="829" customFormat="false" ht="15" hidden="false" customHeight="false" outlineLevel="0" collapsed="false">
      <c r="A829" s="3" t="s">
        <v>95</v>
      </c>
      <c r="B829" s="2" t="s">
        <v>96</v>
      </c>
      <c r="C829" s="2" t="s">
        <v>1602</v>
      </c>
      <c r="D829" s="2" t="n">
        <v>2026</v>
      </c>
      <c r="E829" s="2" t="n">
        <v>8</v>
      </c>
      <c r="F829" s="2" t="n">
        <v>5</v>
      </c>
      <c r="G829" s="2" t="s">
        <v>157</v>
      </c>
      <c r="H829" s="3" t="s">
        <v>158</v>
      </c>
      <c r="I829" s="10" t="n">
        <v>4282</v>
      </c>
      <c r="J829" s="11" t="n">
        <f aca="false">I829/1000</f>
        <v>4.282</v>
      </c>
      <c r="K829" s="10" t="n">
        <v>1</v>
      </c>
      <c r="L829" s="12" t="n">
        <f aca="false">K829/1000</f>
        <v>0.001</v>
      </c>
      <c r="M829" s="13" t="n">
        <f aca="false">IF(R829=0,0,I829/R829)</f>
        <v>0.000531606501937347</v>
      </c>
      <c r="N829" s="10" t="n">
        <v>0</v>
      </c>
      <c r="O829" s="11" t="n">
        <f aca="false">N829/1000</f>
        <v>0</v>
      </c>
      <c r="P829" s="10" t="n">
        <v>0</v>
      </c>
      <c r="Q829" s="12" t="n">
        <f aca="false">P829/1000</f>
        <v>0</v>
      </c>
      <c r="R829" s="10" t="n">
        <v>8054830</v>
      </c>
      <c r="S829" s="10" t="n">
        <v>8508</v>
      </c>
    </row>
    <row r="830" customFormat="false" ht="15" hidden="false" customHeight="false" outlineLevel="0" collapsed="false">
      <c r="A830" s="3" t="s">
        <v>95</v>
      </c>
      <c r="B830" s="2" t="s">
        <v>96</v>
      </c>
      <c r="C830" s="2" t="s">
        <v>1602</v>
      </c>
      <c r="D830" s="2" t="n">
        <v>2026</v>
      </c>
      <c r="E830" s="2" t="n">
        <v>8</v>
      </c>
      <c r="F830" s="2" t="n">
        <v>6</v>
      </c>
      <c r="G830" s="2" t="s">
        <v>102</v>
      </c>
      <c r="H830" s="3" t="s">
        <v>103</v>
      </c>
      <c r="I830" s="10" t="n">
        <v>3224</v>
      </c>
      <c r="J830" s="11" t="n">
        <f aca="false">I830/1000</f>
        <v>3.224</v>
      </c>
      <c r="K830" s="10" t="n">
        <v>0</v>
      </c>
      <c r="L830" s="12" t="n">
        <f aca="false">K830/1000</f>
        <v>0</v>
      </c>
      <c r="M830" s="13" t="n">
        <f aca="false">IF(R830=0,0,I830/R830)</f>
        <v>0.000400256740365719</v>
      </c>
      <c r="N830" s="10" t="n">
        <v>574074</v>
      </c>
      <c r="O830" s="11" t="n">
        <f aca="false">N830/1000</f>
        <v>574.074</v>
      </c>
      <c r="P830" s="10" t="n">
        <v>16510</v>
      </c>
      <c r="Q830" s="12" t="n">
        <f aca="false">P830/1000</f>
        <v>16.51</v>
      </c>
      <c r="R830" s="10" t="n">
        <v>8054830</v>
      </c>
      <c r="S830" s="10" t="n">
        <v>8508</v>
      </c>
    </row>
    <row r="831" customFormat="false" ht="15" hidden="false" customHeight="false" outlineLevel="0" collapsed="false">
      <c r="A831" s="3" t="s">
        <v>95</v>
      </c>
      <c r="B831" s="2" t="s">
        <v>96</v>
      </c>
      <c r="C831" s="2" t="s">
        <v>1602</v>
      </c>
      <c r="D831" s="2" t="n">
        <v>2026</v>
      </c>
      <c r="E831" s="2" t="n">
        <v>8</v>
      </c>
      <c r="F831" s="2" t="n">
        <v>7</v>
      </c>
      <c r="G831" s="2" t="s">
        <v>142</v>
      </c>
      <c r="H831" s="3" t="s">
        <v>143</v>
      </c>
      <c r="I831" s="10" t="n">
        <v>2960</v>
      </c>
      <c r="J831" s="11" t="n">
        <f aca="false">I831/1000</f>
        <v>2.96</v>
      </c>
      <c r="K831" s="10" t="n">
        <v>2</v>
      </c>
      <c r="L831" s="12" t="n">
        <f aca="false">K831/1000</f>
        <v>0.002</v>
      </c>
      <c r="M831" s="13" t="n">
        <f aca="false">IF(R831=0,0,I831/R831)</f>
        <v>0.00036748137452932</v>
      </c>
      <c r="N831" s="10" t="n">
        <v>1882196</v>
      </c>
      <c r="O831" s="11" t="n">
        <f aca="false">N831/1000</f>
        <v>1882.196</v>
      </c>
      <c r="P831" s="10" t="n">
        <v>4000</v>
      </c>
      <c r="Q831" s="12" t="n">
        <f aca="false">P831/1000</f>
        <v>4</v>
      </c>
      <c r="R831" s="10" t="n">
        <v>8054830</v>
      </c>
      <c r="S831" s="10" t="n">
        <v>8508</v>
      </c>
    </row>
    <row r="832" customFormat="false" ht="15" hidden="false" customHeight="false" outlineLevel="0" collapsed="false">
      <c r="A832" s="3" t="s">
        <v>95</v>
      </c>
      <c r="B832" s="2" t="s">
        <v>96</v>
      </c>
      <c r="C832" s="2" t="s">
        <v>1602</v>
      </c>
      <c r="D832" s="2" t="n">
        <v>2026</v>
      </c>
      <c r="E832" s="2" t="n">
        <v>8</v>
      </c>
      <c r="F832" s="2" t="n">
        <v>8</v>
      </c>
      <c r="G832" s="2" t="s">
        <v>147</v>
      </c>
      <c r="H832" s="3" t="s">
        <v>148</v>
      </c>
      <c r="I832" s="10" t="n">
        <v>873</v>
      </c>
      <c r="J832" s="11" t="n">
        <f aca="false">I832/1000</f>
        <v>0.873</v>
      </c>
      <c r="K832" s="10" t="n">
        <v>0</v>
      </c>
      <c r="L832" s="12" t="n">
        <f aca="false">K832/1000</f>
        <v>0</v>
      </c>
      <c r="M832" s="13" t="n">
        <f aca="false">IF(R832=0,0,I832/R832)</f>
        <v>0.000108382175663546</v>
      </c>
      <c r="N832" s="10" t="n">
        <v>0</v>
      </c>
      <c r="O832" s="11" t="n">
        <f aca="false">N832/1000</f>
        <v>0</v>
      </c>
      <c r="P832" s="10" t="n">
        <v>0</v>
      </c>
      <c r="Q832" s="12" t="n">
        <f aca="false">P832/1000</f>
        <v>0</v>
      </c>
      <c r="R832" s="10" t="n">
        <v>8054830</v>
      </c>
      <c r="S832" s="10" t="n">
        <v>8508</v>
      </c>
    </row>
    <row r="833" customFormat="false" ht="15" hidden="false" customHeight="false" outlineLevel="0" collapsed="false">
      <c r="A833" s="3" t="s">
        <v>95</v>
      </c>
      <c r="B833" s="2" t="s">
        <v>96</v>
      </c>
      <c r="C833" s="2" t="s">
        <v>1602</v>
      </c>
      <c r="D833" s="2" t="n">
        <v>2026</v>
      </c>
      <c r="E833" s="2" t="n">
        <v>8</v>
      </c>
      <c r="F833" s="2" t="n">
        <v>9</v>
      </c>
      <c r="G833" s="2" t="s">
        <v>137</v>
      </c>
      <c r="H833" s="3" t="s">
        <v>138</v>
      </c>
      <c r="I833" s="10" t="n">
        <v>0</v>
      </c>
      <c r="J833" s="11" t="n">
        <f aca="false">I833/1000</f>
        <v>0</v>
      </c>
      <c r="K833" s="10" t="n">
        <v>0</v>
      </c>
      <c r="L833" s="12" t="n">
        <f aca="false">K833/1000</f>
        <v>0</v>
      </c>
      <c r="M833" s="13" t="n">
        <f aca="false">IF(R833=0,0,I833/R833)</f>
        <v>0</v>
      </c>
      <c r="N833" s="10" t="n">
        <v>142752</v>
      </c>
      <c r="O833" s="11" t="n">
        <f aca="false">N833/1000</f>
        <v>142.752</v>
      </c>
      <c r="P833" s="10" t="n">
        <v>214</v>
      </c>
      <c r="Q833" s="12" t="n">
        <f aca="false">P833/1000</f>
        <v>0.214</v>
      </c>
      <c r="R833" s="10" t="n">
        <v>8054830</v>
      </c>
      <c r="S833" s="10" t="n">
        <v>8508</v>
      </c>
    </row>
    <row r="834" customFormat="false" ht="15" hidden="false" customHeight="false" outlineLevel="0" collapsed="false">
      <c r="A834" s="3" t="s">
        <v>95</v>
      </c>
      <c r="B834" s="2" t="s">
        <v>96</v>
      </c>
      <c r="C834" s="2" t="s">
        <v>1602</v>
      </c>
      <c r="D834" s="2" t="n">
        <v>2026</v>
      </c>
      <c r="E834" s="2" t="n">
        <v>8</v>
      </c>
      <c r="F834" s="2" t="n">
        <v>10</v>
      </c>
      <c r="G834" s="2" t="s">
        <v>192</v>
      </c>
      <c r="H834" s="3" t="s">
        <v>193</v>
      </c>
      <c r="I834" s="10" t="n">
        <v>0</v>
      </c>
      <c r="J834" s="11" t="n">
        <f aca="false">I834/1000</f>
        <v>0</v>
      </c>
      <c r="K834" s="10" t="n">
        <v>0</v>
      </c>
      <c r="L834" s="12" t="n">
        <f aca="false">K834/1000</f>
        <v>0</v>
      </c>
      <c r="M834" s="13" t="n">
        <f aca="false">IF(R834=0,0,I834/R834)</f>
        <v>0</v>
      </c>
      <c r="N834" s="10" t="n">
        <v>1331627</v>
      </c>
      <c r="O834" s="11" t="n">
        <f aca="false">N834/1000</f>
        <v>1331.627</v>
      </c>
      <c r="P834" s="10" t="n">
        <v>4465</v>
      </c>
      <c r="Q834" s="12" t="n">
        <f aca="false">P834/1000</f>
        <v>4.465</v>
      </c>
      <c r="R834" s="10" t="n">
        <v>8054830</v>
      </c>
      <c r="S834" s="10" t="n">
        <v>8508</v>
      </c>
    </row>
    <row r="835" customFormat="false" ht="15" hidden="false" customHeight="false" outlineLevel="0" collapsed="false">
      <c r="A835" s="3" t="s">
        <v>95</v>
      </c>
      <c r="B835" s="2" t="s">
        <v>96</v>
      </c>
      <c r="C835" s="2" t="s">
        <v>1603</v>
      </c>
      <c r="D835" s="2" t="n">
        <v>2026</v>
      </c>
      <c r="E835" s="2" t="n">
        <v>9</v>
      </c>
      <c r="F835" s="2" t="n">
        <v>1</v>
      </c>
      <c r="G835" s="2" t="s">
        <v>97</v>
      </c>
      <c r="H835" s="3" t="s">
        <v>98</v>
      </c>
      <c r="I835" s="10" t="n">
        <v>4472837</v>
      </c>
      <c r="J835" s="11" t="n">
        <f aca="false">I835/1000</f>
        <v>4472.837</v>
      </c>
      <c r="K835" s="10" t="n">
        <v>4729</v>
      </c>
      <c r="L835" s="12" t="n">
        <f aca="false">K835/1000</f>
        <v>4.729</v>
      </c>
      <c r="M835" s="13" t="n">
        <f aca="false">IF(R835=0,0,I835/R835)</f>
        <v>0.844006036759472</v>
      </c>
      <c r="N835" s="10" t="n">
        <v>1053178</v>
      </c>
      <c r="O835" s="11" t="n">
        <f aca="false">N835/1000</f>
        <v>1053.178</v>
      </c>
      <c r="P835" s="10" t="n">
        <v>5577</v>
      </c>
      <c r="Q835" s="12" t="n">
        <f aca="false">P835/1000</f>
        <v>5.577</v>
      </c>
      <c r="R835" s="10" t="n">
        <v>5299532</v>
      </c>
      <c r="S835" s="10" t="n">
        <v>5895</v>
      </c>
    </row>
    <row r="836" customFormat="false" ht="15" hidden="false" customHeight="false" outlineLevel="0" collapsed="false">
      <c r="A836" s="3" t="s">
        <v>95</v>
      </c>
      <c r="B836" s="2" t="s">
        <v>96</v>
      </c>
      <c r="C836" s="2" t="s">
        <v>1603</v>
      </c>
      <c r="D836" s="2" t="n">
        <v>2026</v>
      </c>
      <c r="E836" s="2" t="n">
        <v>9</v>
      </c>
      <c r="F836" s="2" t="n">
        <v>2</v>
      </c>
      <c r="G836" s="2" t="s">
        <v>107</v>
      </c>
      <c r="H836" s="3" t="s">
        <v>108</v>
      </c>
      <c r="I836" s="10" t="n">
        <v>798454</v>
      </c>
      <c r="J836" s="11" t="n">
        <f aca="false">I836/1000</f>
        <v>798.454</v>
      </c>
      <c r="K836" s="10" t="n">
        <v>809</v>
      </c>
      <c r="L836" s="12" t="n">
        <f aca="false">K836/1000</f>
        <v>0.809</v>
      </c>
      <c r="M836" s="13" t="n">
        <f aca="false">IF(R836=0,0,I836/R836)</f>
        <v>0.150665002117168</v>
      </c>
      <c r="N836" s="10" t="n">
        <v>3250</v>
      </c>
      <c r="O836" s="11" t="n">
        <f aca="false">N836/1000</f>
        <v>3.25</v>
      </c>
      <c r="P836" s="10" t="n">
        <v>3</v>
      </c>
      <c r="Q836" s="12" t="n">
        <f aca="false">P836/1000</f>
        <v>0.003</v>
      </c>
      <c r="R836" s="10" t="n">
        <v>5299532</v>
      </c>
      <c r="S836" s="10" t="n">
        <v>5895</v>
      </c>
    </row>
    <row r="837" customFormat="false" ht="15" hidden="false" customHeight="false" outlineLevel="0" collapsed="false">
      <c r="A837" s="3" t="s">
        <v>95</v>
      </c>
      <c r="B837" s="2" t="s">
        <v>96</v>
      </c>
      <c r="C837" s="2" t="s">
        <v>1603</v>
      </c>
      <c r="D837" s="2" t="n">
        <v>2026</v>
      </c>
      <c r="E837" s="2" t="n">
        <v>9</v>
      </c>
      <c r="F837" s="2" t="n">
        <v>3</v>
      </c>
      <c r="G837" s="2" t="s">
        <v>102</v>
      </c>
      <c r="H837" s="3" t="s">
        <v>103</v>
      </c>
      <c r="I837" s="10" t="n">
        <v>20658</v>
      </c>
      <c r="J837" s="11" t="n">
        <f aca="false">I837/1000</f>
        <v>20.658</v>
      </c>
      <c r="K837" s="10" t="n">
        <v>353</v>
      </c>
      <c r="L837" s="12" t="n">
        <f aca="false">K837/1000</f>
        <v>0.353</v>
      </c>
      <c r="M837" s="13" t="n">
        <f aca="false">IF(R837=0,0,I837/R837)</f>
        <v>0.00389808005688049</v>
      </c>
      <c r="N837" s="10" t="n">
        <v>288180</v>
      </c>
      <c r="O837" s="11" t="n">
        <f aca="false">N837/1000</f>
        <v>288.18</v>
      </c>
      <c r="P837" s="10" t="n">
        <v>12810</v>
      </c>
      <c r="Q837" s="12" t="n">
        <f aca="false">P837/1000</f>
        <v>12.81</v>
      </c>
      <c r="R837" s="10" t="n">
        <v>5299532</v>
      </c>
      <c r="S837" s="10" t="n">
        <v>5895</v>
      </c>
    </row>
    <row r="838" customFormat="false" ht="15" hidden="false" customHeight="false" outlineLevel="0" collapsed="false">
      <c r="A838" s="3" t="s">
        <v>95</v>
      </c>
      <c r="B838" s="2" t="s">
        <v>96</v>
      </c>
      <c r="C838" s="2" t="s">
        <v>1603</v>
      </c>
      <c r="D838" s="2" t="n">
        <v>2026</v>
      </c>
      <c r="E838" s="2" t="n">
        <v>9</v>
      </c>
      <c r="F838" s="2" t="n">
        <v>4</v>
      </c>
      <c r="G838" s="2" t="s">
        <v>157</v>
      </c>
      <c r="H838" s="3" t="s">
        <v>158</v>
      </c>
      <c r="I838" s="10" t="n">
        <v>6586</v>
      </c>
      <c r="J838" s="11" t="n">
        <f aca="false">I838/1000</f>
        <v>6.586</v>
      </c>
      <c r="K838" s="10" t="n">
        <v>4</v>
      </c>
      <c r="L838" s="12" t="n">
        <f aca="false">K838/1000</f>
        <v>0.004</v>
      </c>
      <c r="M838" s="13" t="n">
        <f aca="false">IF(R838=0,0,I838/R838)</f>
        <v>0.00124275124671386</v>
      </c>
      <c r="N838" s="10" t="n">
        <v>0</v>
      </c>
      <c r="O838" s="11" t="n">
        <f aca="false">N838/1000</f>
        <v>0</v>
      </c>
      <c r="P838" s="10" t="n">
        <v>0</v>
      </c>
      <c r="Q838" s="12" t="n">
        <f aca="false">P838/1000</f>
        <v>0</v>
      </c>
      <c r="R838" s="10" t="n">
        <v>5299532</v>
      </c>
      <c r="S838" s="10" t="n">
        <v>5895</v>
      </c>
    </row>
    <row r="839" customFormat="false" ht="15" hidden="false" customHeight="false" outlineLevel="0" collapsed="false">
      <c r="A839" s="3" t="s">
        <v>95</v>
      </c>
      <c r="B839" s="2" t="s">
        <v>96</v>
      </c>
      <c r="C839" s="2" t="s">
        <v>1603</v>
      </c>
      <c r="D839" s="2" t="n">
        <v>2026</v>
      </c>
      <c r="E839" s="2" t="n">
        <v>9</v>
      </c>
      <c r="F839" s="2" t="n">
        <v>5</v>
      </c>
      <c r="G839" s="2" t="s">
        <v>147</v>
      </c>
      <c r="H839" s="3" t="s">
        <v>148</v>
      </c>
      <c r="I839" s="10" t="n">
        <v>997</v>
      </c>
      <c r="J839" s="11" t="n">
        <f aca="false">I839/1000</f>
        <v>0.997</v>
      </c>
      <c r="K839" s="10" t="n">
        <v>0</v>
      </c>
      <c r="L839" s="12" t="n">
        <f aca="false">K839/1000</f>
        <v>0</v>
      </c>
      <c r="M839" s="13" t="n">
        <f aca="false">IF(R839=0,0,I839/R839)</f>
        <v>0.000188129819765217</v>
      </c>
      <c r="N839" s="10" t="n">
        <v>205868</v>
      </c>
      <c r="O839" s="11" t="n">
        <f aca="false">N839/1000</f>
        <v>205.868</v>
      </c>
      <c r="P839" s="10" t="n">
        <v>258</v>
      </c>
      <c r="Q839" s="12" t="n">
        <f aca="false">P839/1000</f>
        <v>0.258</v>
      </c>
      <c r="R839" s="10" t="n">
        <v>5299532</v>
      </c>
      <c r="S839" s="10" t="n">
        <v>5895</v>
      </c>
    </row>
    <row r="840" customFormat="false" ht="15" hidden="false" customHeight="false" outlineLevel="0" collapsed="false">
      <c r="A840" s="3" t="s">
        <v>95</v>
      </c>
      <c r="B840" s="2" t="s">
        <v>96</v>
      </c>
      <c r="C840" s="2" t="s">
        <v>1603</v>
      </c>
      <c r="D840" s="2" t="n">
        <v>2026</v>
      </c>
      <c r="E840" s="2" t="n">
        <v>9</v>
      </c>
      <c r="F840" s="2" t="n">
        <v>6</v>
      </c>
      <c r="G840" s="2" t="s">
        <v>142</v>
      </c>
      <c r="H840" s="3" t="s">
        <v>143</v>
      </c>
      <c r="I840" s="10" t="n">
        <v>0</v>
      </c>
      <c r="J840" s="11" t="n">
        <f aca="false">I840/1000</f>
        <v>0</v>
      </c>
      <c r="K840" s="10" t="n">
        <v>0</v>
      </c>
      <c r="L840" s="12" t="n">
        <f aca="false">K840/1000</f>
        <v>0</v>
      </c>
      <c r="M840" s="13" t="n">
        <f aca="false">IF(R840=0,0,I840/R840)</f>
        <v>0</v>
      </c>
      <c r="N840" s="10" t="n">
        <v>199174</v>
      </c>
      <c r="O840" s="11" t="n">
        <f aca="false">N840/1000</f>
        <v>199.174</v>
      </c>
      <c r="P840" s="10" t="n">
        <v>1187</v>
      </c>
      <c r="Q840" s="12" t="n">
        <f aca="false">P840/1000</f>
        <v>1.187</v>
      </c>
      <c r="R840" s="10" t="n">
        <v>5299532</v>
      </c>
      <c r="S840" s="10" t="n">
        <v>5895</v>
      </c>
    </row>
    <row r="841" customFormat="false" ht="15" hidden="false" customHeight="false" outlineLevel="0" collapsed="false">
      <c r="A841" s="3" t="s">
        <v>95</v>
      </c>
      <c r="B841" s="2" t="s">
        <v>96</v>
      </c>
      <c r="C841" s="2" t="s">
        <v>1603</v>
      </c>
      <c r="D841" s="2" t="n">
        <v>2026</v>
      </c>
      <c r="E841" s="2" t="n">
        <v>9</v>
      </c>
      <c r="F841" s="2" t="n">
        <v>7</v>
      </c>
      <c r="G841" s="2" t="s">
        <v>192</v>
      </c>
      <c r="H841" s="3" t="s">
        <v>193</v>
      </c>
      <c r="I841" s="10" t="n">
        <v>0</v>
      </c>
      <c r="J841" s="11" t="n">
        <f aca="false">I841/1000</f>
        <v>0</v>
      </c>
      <c r="K841" s="10" t="n">
        <v>0</v>
      </c>
      <c r="L841" s="12" t="n">
        <f aca="false">K841/1000</f>
        <v>0</v>
      </c>
      <c r="M841" s="13" t="n">
        <f aca="false">IF(R841=0,0,I841/R841)</f>
        <v>0</v>
      </c>
      <c r="N841" s="10" t="n">
        <v>1018843</v>
      </c>
      <c r="O841" s="11" t="n">
        <f aca="false">N841/1000</f>
        <v>1018.843</v>
      </c>
      <c r="P841" s="10" t="n">
        <v>3535</v>
      </c>
      <c r="Q841" s="12" t="n">
        <f aca="false">P841/1000</f>
        <v>3.535</v>
      </c>
      <c r="R841" s="10" t="n">
        <v>5299532</v>
      </c>
      <c r="S841" s="10" t="n">
        <v>5895</v>
      </c>
    </row>
    <row r="842" customFormat="false" ht="15" hidden="false" customHeight="false" outlineLevel="0" collapsed="false">
      <c r="A842" s="3" t="s">
        <v>95</v>
      </c>
      <c r="B842" s="2" t="s">
        <v>96</v>
      </c>
      <c r="C842" s="2" t="s">
        <v>1603</v>
      </c>
      <c r="D842" s="2" t="n">
        <v>2026</v>
      </c>
      <c r="E842" s="2" t="n">
        <v>9</v>
      </c>
      <c r="F842" s="2" t="n">
        <v>8</v>
      </c>
      <c r="G842" s="2" t="s">
        <v>197</v>
      </c>
      <c r="H842" s="3" t="s">
        <v>198</v>
      </c>
      <c r="I842" s="10" t="n">
        <v>0</v>
      </c>
      <c r="J842" s="11" t="n">
        <f aca="false">I842/1000</f>
        <v>0</v>
      </c>
      <c r="K842" s="10" t="n">
        <v>0</v>
      </c>
      <c r="L842" s="12" t="n">
        <f aca="false">K842/1000</f>
        <v>0</v>
      </c>
      <c r="M842" s="13" t="n">
        <f aca="false">IF(R842=0,0,I842/R842)</f>
        <v>0</v>
      </c>
      <c r="N842" s="10" t="n">
        <v>475791</v>
      </c>
      <c r="O842" s="11" t="n">
        <f aca="false">N842/1000</f>
        <v>475.791</v>
      </c>
      <c r="P842" s="10" t="n">
        <v>765</v>
      </c>
      <c r="Q842" s="12" t="n">
        <f aca="false">P842/1000</f>
        <v>0.765</v>
      </c>
      <c r="R842" s="10" t="n">
        <v>5299532</v>
      </c>
      <c r="S842" s="10" t="n">
        <v>5895</v>
      </c>
    </row>
    <row r="843" customFormat="false" ht="15" hidden="false" customHeight="false" outlineLevel="0" collapsed="false">
      <c r="A843" s="3" t="s">
        <v>517</v>
      </c>
      <c r="B843" s="2" t="s">
        <v>518</v>
      </c>
      <c r="C843" s="2" t="s">
        <v>1523</v>
      </c>
      <c r="D843" s="2" t="n">
        <v>2020</v>
      </c>
      <c r="E843" s="2" t="n">
        <v>1</v>
      </c>
      <c r="F843" s="2" t="n">
        <v>1</v>
      </c>
      <c r="G843" s="2" t="s">
        <v>314</v>
      </c>
      <c r="H843" s="3" t="s">
        <v>315</v>
      </c>
      <c r="I843" s="10" t="n">
        <v>16182267</v>
      </c>
      <c r="J843" s="11" t="n">
        <f aca="false">I843/1000</f>
        <v>16182.267</v>
      </c>
      <c r="K843" s="10" t="n">
        <v>683000</v>
      </c>
      <c r="L843" s="12" t="n">
        <f aca="false">K843/1000</f>
        <v>683</v>
      </c>
      <c r="M843" s="13" t="n">
        <f aca="false">IF(R843=0,0,I843/R843)</f>
        <v>0.951983065311361</v>
      </c>
      <c r="N843" s="10" t="n">
        <v>0</v>
      </c>
      <c r="O843" s="11" t="n">
        <f aca="false">N843/1000</f>
        <v>0</v>
      </c>
      <c r="P843" s="10" t="n">
        <v>0</v>
      </c>
      <c r="Q843" s="12" t="n">
        <f aca="false">P843/1000</f>
        <v>0</v>
      </c>
      <c r="R843" s="10" t="n">
        <v>16998482</v>
      </c>
      <c r="S843" s="10" t="n">
        <v>703421</v>
      </c>
    </row>
    <row r="844" customFormat="false" ht="15" hidden="false" customHeight="false" outlineLevel="0" collapsed="false">
      <c r="A844" s="3" t="s">
        <v>517</v>
      </c>
      <c r="B844" s="2" t="s">
        <v>518</v>
      </c>
      <c r="C844" s="2" t="s">
        <v>1523</v>
      </c>
      <c r="D844" s="2" t="n">
        <v>2020</v>
      </c>
      <c r="E844" s="2" t="n">
        <v>1</v>
      </c>
      <c r="F844" s="2" t="n">
        <v>2</v>
      </c>
      <c r="G844" s="2" t="s">
        <v>247</v>
      </c>
      <c r="H844" s="3" t="s">
        <v>248</v>
      </c>
      <c r="I844" s="10" t="n">
        <v>368921</v>
      </c>
      <c r="J844" s="11" t="n">
        <f aca="false">I844/1000</f>
        <v>368.921</v>
      </c>
      <c r="K844" s="10" t="n">
        <v>15000</v>
      </c>
      <c r="L844" s="12" t="n">
        <f aca="false">K844/1000</f>
        <v>15</v>
      </c>
      <c r="M844" s="13" t="n">
        <f aca="false">IF(R844=0,0,I844/R844)</f>
        <v>0.021703173259824</v>
      </c>
      <c r="N844" s="10" t="n">
        <v>0</v>
      </c>
      <c r="O844" s="11" t="n">
        <f aca="false">N844/1000</f>
        <v>0</v>
      </c>
      <c r="P844" s="10" t="n">
        <v>0</v>
      </c>
      <c r="Q844" s="12" t="n">
        <f aca="false">P844/1000</f>
        <v>0</v>
      </c>
      <c r="R844" s="10" t="n">
        <v>16998482</v>
      </c>
      <c r="S844" s="10" t="n">
        <v>703421</v>
      </c>
    </row>
    <row r="845" customFormat="false" ht="15" hidden="false" customHeight="false" outlineLevel="0" collapsed="false">
      <c r="A845" s="3" t="s">
        <v>517</v>
      </c>
      <c r="B845" s="2" t="s">
        <v>518</v>
      </c>
      <c r="C845" s="2" t="s">
        <v>1523</v>
      </c>
      <c r="D845" s="2" t="n">
        <v>2020</v>
      </c>
      <c r="E845" s="2" t="n">
        <v>1</v>
      </c>
      <c r="F845" s="2" t="n">
        <v>3</v>
      </c>
      <c r="G845" s="2" t="s">
        <v>127</v>
      </c>
      <c r="H845" s="3" t="s">
        <v>128</v>
      </c>
      <c r="I845" s="10" t="n">
        <v>258919</v>
      </c>
      <c r="J845" s="11" t="n">
        <f aca="false">I845/1000</f>
        <v>258.919</v>
      </c>
      <c r="K845" s="10" t="n">
        <v>5000</v>
      </c>
      <c r="L845" s="12" t="n">
        <f aca="false">K845/1000</f>
        <v>5</v>
      </c>
      <c r="M845" s="13" t="n">
        <f aca="false">IF(R845=0,0,I845/R845)</f>
        <v>0.0152318895299004</v>
      </c>
      <c r="N845" s="10" t="n">
        <v>0</v>
      </c>
      <c r="O845" s="11" t="n">
        <f aca="false">N845/1000</f>
        <v>0</v>
      </c>
      <c r="P845" s="10" t="n">
        <v>0</v>
      </c>
      <c r="Q845" s="12" t="n">
        <f aca="false">P845/1000</f>
        <v>0</v>
      </c>
      <c r="R845" s="10" t="n">
        <v>16998482</v>
      </c>
      <c r="S845" s="10" t="n">
        <v>703421</v>
      </c>
    </row>
    <row r="846" customFormat="false" ht="15" hidden="false" customHeight="false" outlineLevel="0" collapsed="false">
      <c r="A846" s="3" t="s">
        <v>517</v>
      </c>
      <c r="B846" s="2" t="s">
        <v>518</v>
      </c>
      <c r="C846" s="2" t="s">
        <v>1523</v>
      </c>
      <c r="D846" s="2" t="n">
        <v>2020</v>
      </c>
      <c r="E846" s="2" t="n">
        <v>1</v>
      </c>
      <c r="F846" s="2" t="n">
        <v>4</v>
      </c>
      <c r="G846" s="2" t="s">
        <v>97</v>
      </c>
      <c r="H846" s="3" t="s">
        <v>98</v>
      </c>
      <c r="I846" s="10" t="n">
        <v>188295</v>
      </c>
      <c r="J846" s="11" t="n">
        <f aca="false">I846/1000</f>
        <v>188.295</v>
      </c>
      <c r="K846" s="10" t="n">
        <v>421</v>
      </c>
      <c r="L846" s="12" t="n">
        <f aca="false">K846/1000</f>
        <v>0.421</v>
      </c>
      <c r="M846" s="13" t="n">
        <f aca="false">IF(R846=0,0,I846/R846)</f>
        <v>0.0110771655963162</v>
      </c>
      <c r="N846" s="10" t="n">
        <v>1007</v>
      </c>
      <c r="O846" s="11" t="n">
        <f aca="false">N846/1000</f>
        <v>1.007</v>
      </c>
      <c r="P846" s="10" t="n">
        <v>3</v>
      </c>
      <c r="Q846" s="12" t="n">
        <f aca="false">P846/1000</f>
        <v>0.003</v>
      </c>
      <c r="R846" s="10" t="n">
        <v>16998482</v>
      </c>
      <c r="S846" s="10" t="n">
        <v>703421</v>
      </c>
    </row>
    <row r="847" customFormat="false" ht="15" hidden="false" customHeight="false" outlineLevel="0" collapsed="false">
      <c r="A847" s="3" t="s">
        <v>517</v>
      </c>
      <c r="B847" s="2" t="s">
        <v>518</v>
      </c>
      <c r="C847" s="2" t="s">
        <v>1523</v>
      </c>
      <c r="D847" s="2" t="n">
        <v>2020</v>
      </c>
      <c r="E847" s="2" t="n">
        <v>1</v>
      </c>
      <c r="F847" s="2" t="n">
        <v>5</v>
      </c>
      <c r="G847" s="2" t="s">
        <v>107</v>
      </c>
      <c r="H847" s="3" t="s">
        <v>108</v>
      </c>
      <c r="I847" s="10" t="n">
        <v>80</v>
      </c>
      <c r="J847" s="11" t="n">
        <f aca="false">I847/1000</f>
        <v>0.08</v>
      </c>
      <c r="K847" s="10" t="n">
        <v>0</v>
      </c>
      <c r="L847" s="12" t="n">
        <f aca="false">K847/1000</f>
        <v>0</v>
      </c>
      <c r="M847" s="13" t="n">
        <f aca="false">IF(R847=0,0,I847/R847)</f>
        <v>4.70630259807905E-006</v>
      </c>
      <c r="N847" s="10" t="n">
        <v>0</v>
      </c>
      <c r="O847" s="11" t="n">
        <f aca="false">N847/1000</f>
        <v>0</v>
      </c>
      <c r="P847" s="10" t="n">
        <v>0</v>
      </c>
      <c r="Q847" s="12" t="n">
        <f aca="false">P847/1000</f>
        <v>0</v>
      </c>
      <c r="R847" s="10" t="n">
        <v>16998482</v>
      </c>
      <c r="S847" s="10" t="n">
        <v>703421</v>
      </c>
    </row>
    <row r="848" customFormat="false" ht="15" hidden="false" customHeight="false" outlineLevel="0" collapsed="false">
      <c r="A848" s="3" t="s">
        <v>517</v>
      </c>
      <c r="B848" s="2" t="s">
        <v>518</v>
      </c>
      <c r="C848" s="2" t="s">
        <v>1523</v>
      </c>
      <c r="D848" s="2" t="n">
        <v>2020</v>
      </c>
      <c r="E848" s="2" t="n">
        <v>1</v>
      </c>
      <c r="F848" s="2" t="n">
        <v>6</v>
      </c>
      <c r="G848" s="2" t="s">
        <v>102</v>
      </c>
      <c r="H848" s="3" t="s">
        <v>103</v>
      </c>
      <c r="I848" s="10" t="n">
        <v>0</v>
      </c>
      <c r="J848" s="11" t="n">
        <f aca="false">I848/1000</f>
        <v>0</v>
      </c>
      <c r="K848" s="10" t="n">
        <v>0</v>
      </c>
      <c r="L848" s="12" t="n">
        <f aca="false">K848/1000</f>
        <v>0</v>
      </c>
      <c r="M848" s="13" t="n">
        <f aca="false">IF(R848=0,0,I848/R848)</f>
        <v>0</v>
      </c>
      <c r="N848" s="10" t="n">
        <v>16770</v>
      </c>
      <c r="O848" s="11" t="n">
        <f aca="false">N848/1000</f>
        <v>16.77</v>
      </c>
      <c r="P848" s="10" t="n">
        <v>500</v>
      </c>
      <c r="Q848" s="12" t="n">
        <f aca="false">P848/1000</f>
        <v>0.5</v>
      </c>
      <c r="R848" s="10" t="n">
        <v>16998482</v>
      </c>
      <c r="S848" s="10" t="n">
        <v>703421</v>
      </c>
    </row>
    <row r="849" customFormat="false" ht="15" hidden="false" customHeight="false" outlineLevel="0" collapsed="false">
      <c r="A849" s="3" t="s">
        <v>517</v>
      </c>
      <c r="B849" s="2" t="s">
        <v>518</v>
      </c>
      <c r="C849" s="2" t="s">
        <v>1524</v>
      </c>
      <c r="D849" s="2" t="n">
        <v>2020</v>
      </c>
      <c r="E849" s="2" t="n">
        <v>2</v>
      </c>
      <c r="F849" s="2" t="n">
        <v>1</v>
      </c>
      <c r="G849" s="2" t="s">
        <v>314</v>
      </c>
      <c r="H849" s="3" t="s">
        <v>315</v>
      </c>
      <c r="I849" s="10" t="n">
        <v>9813664</v>
      </c>
      <c r="J849" s="11" t="n">
        <f aca="false">I849/1000</f>
        <v>9813.664</v>
      </c>
      <c r="K849" s="10" t="n">
        <v>413000</v>
      </c>
      <c r="L849" s="12" t="n">
        <f aca="false">K849/1000</f>
        <v>413</v>
      </c>
      <c r="M849" s="13" t="n">
        <f aca="false">IF(R849=0,0,I849/R849)</f>
        <v>0.908914801555452</v>
      </c>
      <c r="N849" s="10" t="n">
        <v>0</v>
      </c>
      <c r="O849" s="11" t="n">
        <f aca="false">N849/1000</f>
        <v>0</v>
      </c>
      <c r="P849" s="10" t="n">
        <v>0</v>
      </c>
      <c r="Q849" s="12" t="n">
        <f aca="false">P849/1000</f>
        <v>0</v>
      </c>
      <c r="R849" s="10" t="n">
        <v>10797122</v>
      </c>
      <c r="S849" s="10" t="n">
        <v>440613</v>
      </c>
    </row>
    <row r="850" customFormat="false" ht="15" hidden="false" customHeight="false" outlineLevel="0" collapsed="false">
      <c r="A850" s="3" t="s">
        <v>517</v>
      </c>
      <c r="B850" s="2" t="s">
        <v>518</v>
      </c>
      <c r="C850" s="2" t="s">
        <v>1524</v>
      </c>
      <c r="D850" s="2" t="n">
        <v>2020</v>
      </c>
      <c r="E850" s="2" t="n">
        <v>2</v>
      </c>
      <c r="F850" s="2" t="n">
        <v>2</v>
      </c>
      <c r="G850" s="2" t="s">
        <v>247</v>
      </c>
      <c r="H850" s="3" t="s">
        <v>248</v>
      </c>
      <c r="I850" s="10" t="n">
        <v>606455</v>
      </c>
      <c r="J850" s="11" t="n">
        <f aca="false">I850/1000</f>
        <v>606.455</v>
      </c>
      <c r="K850" s="10" t="n">
        <v>26500</v>
      </c>
      <c r="L850" s="12" t="n">
        <f aca="false">K850/1000</f>
        <v>26.5</v>
      </c>
      <c r="M850" s="13" t="n">
        <f aca="false">IF(R850=0,0,I850/R850)</f>
        <v>0.0561682085281615</v>
      </c>
      <c r="N850" s="10" t="n">
        <v>0</v>
      </c>
      <c r="O850" s="11" t="n">
        <f aca="false">N850/1000</f>
        <v>0</v>
      </c>
      <c r="P850" s="10" t="n">
        <v>0</v>
      </c>
      <c r="Q850" s="12" t="n">
        <f aca="false">P850/1000</f>
        <v>0</v>
      </c>
      <c r="R850" s="10" t="n">
        <v>10797122</v>
      </c>
      <c r="S850" s="10" t="n">
        <v>440613</v>
      </c>
    </row>
    <row r="851" customFormat="false" ht="15" hidden="false" customHeight="false" outlineLevel="0" collapsed="false">
      <c r="A851" s="3" t="s">
        <v>517</v>
      </c>
      <c r="B851" s="2" t="s">
        <v>518</v>
      </c>
      <c r="C851" s="2" t="s">
        <v>1524</v>
      </c>
      <c r="D851" s="2" t="n">
        <v>2020</v>
      </c>
      <c r="E851" s="2" t="n">
        <v>2</v>
      </c>
      <c r="F851" s="2" t="n">
        <v>3</v>
      </c>
      <c r="G851" s="2" t="s">
        <v>97</v>
      </c>
      <c r="H851" s="3" t="s">
        <v>98</v>
      </c>
      <c r="I851" s="10" t="n">
        <v>361446</v>
      </c>
      <c r="J851" s="11" t="n">
        <f aca="false">I851/1000</f>
        <v>361.446</v>
      </c>
      <c r="K851" s="10" t="n">
        <v>823</v>
      </c>
      <c r="L851" s="12" t="n">
        <f aca="false">K851/1000</f>
        <v>0.823</v>
      </c>
      <c r="M851" s="13" t="n">
        <f aca="false">IF(R851=0,0,I851/R851)</f>
        <v>0.0334761429944017</v>
      </c>
      <c r="N851" s="10" t="n">
        <v>0</v>
      </c>
      <c r="O851" s="11" t="n">
        <f aca="false">N851/1000</f>
        <v>0</v>
      </c>
      <c r="P851" s="10" t="n">
        <v>0</v>
      </c>
      <c r="Q851" s="12" t="n">
        <f aca="false">P851/1000</f>
        <v>0</v>
      </c>
      <c r="R851" s="10" t="n">
        <v>10797122</v>
      </c>
      <c r="S851" s="10" t="n">
        <v>440613</v>
      </c>
    </row>
    <row r="852" customFormat="false" ht="15" hidden="false" customHeight="false" outlineLevel="0" collapsed="false">
      <c r="A852" s="3" t="s">
        <v>517</v>
      </c>
      <c r="B852" s="2" t="s">
        <v>518</v>
      </c>
      <c r="C852" s="2" t="s">
        <v>1524</v>
      </c>
      <c r="D852" s="2" t="n">
        <v>2020</v>
      </c>
      <c r="E852" s="2" t="n">
        <v>2</v>
      </c>
      <c r="F852" s="2" t="n">
        <v>4</v>
      </c>
      <c r="G852" s="2" t="s">
        <v>102</v>
      </c>
      <c r="H852" s="3" t="s">
        <v>103</v>
      </c>
      <c r="I852" s="10" t="n">
        <v>13278</v>
      </c>
      <c r="J852" s="11" t="n">
        <f aca="false">I852/1000</f>
        <v>13.278</v>
      </c>
      <c r="K852" s="10" t="n">
        <v>281</v>
      </c>
      <c r="L852" s="12" t="n">
        <f aca="false">K852/1000</f>
        <v>0.281</v>
      </c>
      <c r="M852" s="13" t="n">
        <f aca="false">IF(R852=0,0,I852/R852)</f>
        <v>0.00122977215595045</v>
      </c>
      <c r="N852" s="10" t="n">
        <v>124715</v>
      </c>
      <c r="O852" s="11" t="n">
        <f aca="false">N852/1000</f>
        <v>124.715</v>
      </c>
      <c r="P852" s="10" t="n">
        <v>5000</v>
      </c>
      <c r="Q852" s="12" t="n">
        <f aca="false">P852/1000</f>
        <v>5</v>
      </c>
      <c r="R852" s="10" t="n">
        <v>10797122</v>
      </c>
      <c r="S852" s="10" t="n">
        <v>440613</v>
      </c>
    </row>
    <row r="853" customFormat="false" ht="15" hidden="false" customHeight="false" outlineLevel="0" collapsed="false">
      <c r="A853" s="3" t="s">
        <v>517</v>
      </c>
      <c r="B853" s="2" t="s">
        <v>518</v>
      </c>
      <c r="C853" s="2" t="s">
        <v>1524</v>
      </c>
      <c r="D853" s="2" t="n">
        <v>2020</v>
      </c>
      <c r="E853" s="2" t="n">
        <v>2</v>
      </c>
      <c r="F853" s="2" t="n">
        <v>5</v>
      </c>
      <c r="G853" s="2" t="s">
        <v>107</v>
      </c>
      <c r="H853" s="3" t="s">
        <v>108</v>
      </c>
      <c r="I853" s="10" t="n">
        <v>1880</v>
      </c>
      <c r="J853" s="11" t="n">
        <f aca="false">I853/1000</f>
        <v>1.88</v>
      </c>
      <c r="K853" s="10" t="n">
        <v>9</v>
      </c>
      <c r="L853" s="12" t="n">
        <f aca="false">K853/1000</f>
        <v>0.009</v>
      </c>
      <c r="M853" s="13" t="n">
        <f aca="false">IF(R853=0,0,I853/R853)</f>
        <v>0.00017412047395593</v>
      </c>
      <c r="N853" s="10" t="n">
        <v>0</v>
      </c>
      <c r="O853" s="11" t="n">
        <f aca="false">N853/1000</f>
        <v>0</v>
      </c>
      <c r="P853" s="10" t="n">
        <v>0</v>
      </c>
      <c r="Q853" s="12" t="n">
        <f aca="false">P853/1000</f>
        <v>0</v>
      </c>
      <c r="R853" s="10" t="n">
        <v>10797122</v>
      </c>
      <c r="S853" s="10" t="n">
        <v>440613</v>
      </c>
    </row>
    <row r="854" customFormat="false" ht="15" hidden="false" customHeight="false" outlineLevel="0" collapsed="false">
      <c r="A854" s="3" t="s">
        <v>517</v>
      </c>
      <c r="B854" s="2" t="s">
        <v>518</v>
      </c>
      <c r="C854" s="2" t="s">
        <v>1524</v>
      </c>
      <c r="D854" s="2" t="n">
        <v>2020</v>
      </c>
      <c r="E854" s="2" t="n">
        <v>2</v>
      </c>
      <c r="F854" s="2" t="n">
        <v>6</v>
      </c>
      <c r="G854" s="2" t="s">
        <v>162</v>
      </c>
      <c r="H854" s="3" t="s">
        <v>163</v>
      </c>
      <c r="I854" s="10" t="n">
        <v>399</v>
      </c>
      <c r="J854" s="11" t="n">
        <f aca="false">I854/1000</f>
        <v>0.399</v>
      </c>
      <c r="K854" s="10" t="n">
        <v>0</v>
      </c>
      <c r="L854" s="12" t="n">
        <f aca="false">K854/1000</f>
        <v>0</v>
      </c>
      <c r="M854" s="13" t="n">
        <f aca="false">IF(R854=0,0,I854/R854)</f>
        <v>3.69542920789447E-005</v>
      </c>
      <c r="N854" s="10" t="n">
        <v>0</v>
      </c>
      <c r="O854" s="11" t="n">
        <f aca="false">N854/1000</f>
        <v>0</v>
      </c>
      <c r="P854" s="10" t="n">
        <v>0</v>
      </c>
      <c r="Q854" s="12" t="n">
        <f aca="false">P854/1000</f>
        <v>0</v>
      </c>
      <c r="R854" s="10" t="n">
        <v>10797122</v>
      </c>
      <c r="S854" s="10" t="n">
        <v>440613</v>
      </c>
    </row>
    <row r="855" customFormat="false" ht="15" hidden="false" customHeight="false" outlineLevel="0" collapsed="false">
      <c r="A855" s="3" t="s">
        <v>517</v>
      </c>
      <c r="B855" s="2" t="s">
        <v>518</v>
      </c>
      <c r="C855" s="2" t="s">
        <v>1525</v>
      </c>
      <c r="D855" s="2" t="n">
        <v>2020</v>
      </c>
      <c r="E855" s="2" t="n">
        <v>3</v>
      </c>
      <c r="F855" s="2" t="n">
        <v>1</v>
      </c>
      <c r="G855" s="2" t="s">
        <v>314</v>
      </c>
      <c r="H855" s="3" t="s">
        <v>315</v>
      </c>
      <c r="I855" s="10" t="n">
        <v>14516366</v>
      </c>
      <c r="J855" s="11" t="n">
        <f aca="false">I855/1000</f>
        <v>14516.366</v>
      </c>
      <c r="K855" s="10" t="n">
        <v>617000</v>
      </c>
      <c r="L855" s="12" t="n">
        <f aca="false">K855/1000</f>
        <v>617</v>
      </c>
      <c r="M855" s="13" t="n">
        <f aca="false">IF(R855=0,0,I855/R855)</f>
        <v>0.93929721556127</v>
      </c>
      <c r="N855" s="10" t="n">
        <v>0</v>
      </c>
      <c r="O855" s="11" t="n">
        <f aca="false">N855/1000</f>
        <v>0</v>
      </c>
      <c r="P855" s="10" t="n">
        <v>0</v>
      </c>
      <c r="Q855" s="12" t="n">
        <f aca="false">P855/1000</f>
        <v>0</v>
      </c>
      <c r="R855" s="10" t="n">
        <v>15454497</v>
      </c>
      <c r="S855" s="10" t="n">
        <v>639845</v>
      </c>
    </row>
    <row r="856" customFormat="false" ht="15" hidden="false" customHeight="false" outlineLevel="0" collapsed="false">
      <c r="A856" s="3" t="s">
        <v>517</v>
      </c>
      <c r="B856" s="2" t="s">
        <v>518</v>
      </c>
      <c r="C856" s="2" t="s">
        <v>1525</v>
      </c>
      <c r="D856" s="2" t="n">
        <v>2020</v>
      </c>
      <c r="E856" s="2" t="n">
        <v>3</v>
      </c>
      <c r="F856" s="2" t="n">
        <v>2</v>
      </c>
      <c r="G856" s="2" t="s">
        <v>247</v>
      </c>
      <c r="H856" s="3" t="s">
        <v>248</v>
      </c>
      <c r="I856" s="10" t="n">
        <v>364874</v>
      </c>
      <c r="J856" s="11" t="n">
        <f aca="false">I856/1000</f>
        <v>364.874</v>
      </c>
      <c r="K856" s="10" t="n">
        <v>16500</v>
      </c>
      <c r="L856" s="12" t="n">
        <f aca="false">K856/1000</f>
        <v>16.5</v>
      </c>
      <c r="M856" s="13" t="n">
        <f aca="false">IF(R856=0,0,I856/R856)</f>
        <v>0.0236095681405872</v>
      </c>
      <c r="N856" s="10" t="n">
        <v>0</v>
      </c>
      <c r="O856" s="11" t="n">
        <f aca="false">N856/1000</f>
        <v>0</v>
      </c>
      <c r="P856" s="10" t="n">
        <v>0</v>
      </c>
      <c r="Q856" s="12" t="n">
        <f aca="false">P856/1000</f>
        <v>0</v>
      </c>
      <c r="R856" s="10" t="n">
        <v>15454497</v>
      </c>
      <c r="S856" s="10" t="n">
        <v>639845</v>
      </c>
    </row>
    <row r="857" customFormat="false" ht="15" hidden="false" customHeight="false" outlineLevel="0" collapsed="false">
      <c r="A857" s="3" t="s">
        <v>517</v>
      </c>
      <c r="B857" s="2" t="s">
        <v>518</v>
      </c>
      <c r="C857" s="2" t="s">
        <v>1525</v>
      </c>
      <c r="D857" s="2" t="n">
        <v>2020</v>
      </c>
      <c r="E857" s="2" t="n">
        <v>3</v>
      </c>
      <c r="F857" s="2" t="n">
        <v>3</v>
      </c>
      <c r="G857" s="2" t="s">
        <v>97</v>
      </c>
      <c r="H857" s="3" t="s">
        <v>98</v>
      </c>
      <c r="I857" s="10" t="n">
        <v>312717</v>
      </c>
      <c r="J857" s="11" t="n">
        <f aca="false">I857/1000</f>
        <v>312.717</v>
      </c>
      <c r="K857" s="10" t="n">
        <v>712</v>
      </c>
      <c r="L857" s="12" t="n">
        <f aca="false">K857/1000</f>
        <v>0.712</v>
      </c>
      <c r="M857" s="13" t="n">
        <f aca="false">IF(R857=0,0,I857/R857)</f>
        <v>0.0202346928534782</v>
      </c>
      <c r="N857" s="10" t="n">
        <v>295860</v>
      </c>
      <c r="O857" s="11" t="n">
        <f aca="false">N857/1000</f>
        <v>295.86</v>
      </c>
      <c r="P857" s="10" t="n">
        <v>654</v>
      </c>
      <c r="Q857" s="12" t="n">
        <f aca="false">P857/1000</f>
        <v>0.654</v>
      </c>
      <c r="R857" s="10" t="n">
        <v>15454497</v>
      </c>
      <c r="S857" s="10" t="n">
        <v>639845</v>
      </c>
    </row>
    <row r="858" customFormat="false" ht="15" hidden="false" customHeight="false" outlineLevel="0" collapsed="false">
      <c r="A858" s="3" t="s">
        <v>517</v>
      </c>
      <c r="B858" s="2" t="s">
        <v>518</v>
      </c>
      <c r="C858" s="2" t="s">
        <v>1525</v>
      </c>
      <c r="D858" s="2" t="n">
        <v>2020</v>
      </c>
      <c r="E858" s="2" t="n">
        <v>3</v>
      </c>
      <c r="F858" s="2" t="n">
        <v>4</v>
      </c>
      <c r="G858" s="2" t="s">
        <v>252</v>
      </c>
      <c r="H858" s="3" t="s">
        <v>253</v>
      </c>
      <c r="I858" s="10" t="n">
        <v>219143</v>
      </c>
      <c r="J858" s="11" t="n">
        <f aca="false">I858/1000</f>
        <v>219.143</v>
      </c>
      <c r="K858" s="10" t="n">
        <v>5000</v>
      </c>
      <c r="L858" s="12" t="n">
        <f aca="false">K858/1000</f>
        <v>5</v>
      </c>
      <c r="M858" s="13" t="n">
        <f aca="false">IF(R858=0,0,I858/R858)</f>
        <v>0.0141798856345826</v>
      </c>
      <c r="N858" s="10" t="n">
        <v>0</v>
      </c>
      <c r="O858" s="11" t="n">
        <f aca="false">N858/1000</f>
        <v>0</v>
      </c>
      <c r="P858" s="10" t="n">
        <v>0</v>
      </c>
      <c r="Q858" s="12" t="n">
        <f aca="false">P858/1000</f>
        <v>0</v>
      </c>
      <c r="R858" s="10" t="n">
        <v>15454497</v>
      </c>
      <c r="S858" s="10" t="n">
        <v>639845</v>
      </c>
    </row>
    <row r="859" customFormat="false" ht="15" hidden="false" customHeight="false" outlineLevel="0" collapsed="false">
      <c r="A859" s="3" t="s">
        <v>517</v>
      </c>
      <c r="B859" s="2" t="s">
        <v>518</v>
      </c>
      <c r="C859" s="2" t="s">
        <v>1525</v>
      </c>
      <c r="D859" s="2" t="n">
        <v>2020</v>
      </c>
      <c r="E859" s="2" t="n">
        <v>3</v>
      </c>
      <c r="F859" s="2" t="n">
        <v>5</v>
      </c>
      <c r="G859" s="2" t="s">
        <v>107</v>
      </c>
      <c r="H859" s="3" t="s">
        <v>108</v>
      </c>
      <c r="I859" s="10" t="n">
        <v>25961</v>
      </c>
      <c r="J859" s="11" t="n">
        <f aca="false">I859/1000</f>
        <v>25.961</v>
      </c>
      <c r="K859" s="10" t="n">
        <v>375</v>
      </c>
      <c r="L859" s="12" t="n">
        <f aca="false">K859/1000</f>
        <v>0.375</v>
      </c>
      <c r="M859" s="13" t="n">
        <f aca="false">IF(R859=0,0,I859/R859)</f>
        <v>0.00167983467854049</v>
      </c>
      <c r="N859" s="10" t="n">
        <v>111</v>
      </c>
      <c r="O859" s="11" t="n">
        <f aca="false">N859/1000</f>
        <v>0.111</v>
      </c>
      <c r="P859" s="10" t="n">
        <v>1</v>
      </c>
      <c r="Q859" s="12" t="n">
        <f aca="false">P859/1000</f>
        <v>0.001</v>
      </c>
      <c r="R859" s="10" t="n">
        <v>15454497</v>
      </c>
      <c r="S859" s="10" t="n">
        <v>639845</v>
      </c>
    </row>
    <row r="860" customFormat="false" ht="15" hidden="false" customHeight="false" outlineLevel="0" collapsed="false">
      <c r="A860" s="3" t="s">
        <v>517</v>
      </c>
      <c r="B860" s="2" t="s">
        <v>518</v>
      </c>
      <c r="C860" s="2" t="s">
        <v>1525</v>
      </c>
      <c r="D860" s="2" t="n">
        <v>2020</v>
      </c>
      <c r="E860" s="2" t="n">
        <v>3</v>
      </c>
      <c r="F860" s="2" t="n">
        <v>6</v>
      </c>
      <c r="G860" s="2" t="s">
        <v>102</v>
      </c>
      <c r="H860" s="3" t="s">
        <v>103</v>
      </c>
      <c r="I860" s="10" t="n">
        <v>11158</v>
      </c>
      <c r="J860" s="11" t="n">
        <f aca="false">I860/1000</f>
        <v>11.158</v>
      </c>
      <c r="K860" s="10" t="n">
        <v>250</v>
      </c>
      <c r="L860" s="12" t="n">
        <f aca="false">K860/1000</f>
        <v>0.25</v>
      </c>
      <c r="M860" s="13" t="n">
        <f aca="false">IF(R860=0,0,I860/R860)</f>
        <v>0.000721990498946682</v>
      </c>
      <c r="N860" s="10" t="n">
        <v>3167</v>
      </c>
      <c r="O860" s="11" t="n">
        <f aca="false">N860/1000</f>
        <v>3.167</v>
      </c>
      <c r="P860" s="10" t="n">
        <v>61</v>
      </c>
      <c r="Q860" s="12" t="n">
        <f aca="false">P860/1000</f>
        <v>0.061</v>
      </c>
      <c r="R860" s="10" t="n">
        <v>15454497</v>
      </c>
      <c r="S860" s="10" t="n">
        <v>639845</v>
      </c>
    </row>
    <row r="861" customFormat="false" ht="15" hidden="false" customHeight="false" outlineLevel="0" collapsed="false">
      <c r="A861" s="3" t="s">
        <v>517</v>
      </c>
      <c r="B861" s="2" t="s">
        <v>518</v>
      </c>
      <c r="C861" s="2" t="s">
        <v>1525</v>
      </c>
      <c r="D861" s="2" t="n">
        <v>2020</v>
      </c>
      <c r="E861" s="2" t="n">
        <v>3</v>
      </c>
      <c r="F861" s="2" t="n">
        <v>7</v>
      </c>
      <c r="G861" s="2" t="s">
        <v>162</v>
      </c>
      <c r="H861" s="3" t="s">
        <v>163</v>
      </c>
      <c r="I861" s="10" t="n">
        <v>3179</v>
      </c>
      <c r="J861" s="11" t="n">
        <f aca="false">I861/1000</f>
        <v>3.179</v>
      </c>
      <c r="K861" s="10" t="n">
        <v>8</v>
      </c>
      <c r="L861" s="12" t="n">
        <f aca="false">K861/1000</f>
        <v>0.008</v>
      </c>
      <c r="M861" s="13" t="n">
        <f aca="false">IF(R861=0,0,I861/R861)</f>
        <v>0.000205700644932022</v>
      </c>
      <c r="N861" s="10" t="n">
        <v>0</v>
      </c>
      <c r="O861" s="11" t="n">
        <f aca="false">N861/1000</f>
        <v>0</v>
      </c>
      <c r="P861" s="10" t="n">
        <v>0</v>
      </c>
      <c r="Q861" s="12" t="n">
        <f aca="false">P861/1000</f>
        <v>0</v>
      </c>
      <c r="R861" s="10" t="n">
        <v>15454497</v>
      </c>
      <c r="S861" s="10" t="n">
        <v>639845</v>
      </c>
    </row>
    <row r="862" customFormat="false" ht="15" hidden="false" customHeight="false" outlineLevel="0" collapsed="false">
      <c r="A862" s="3" t="s">
        <v>517</v>
      </c>
      <c r="B862" s="2" t="s">
        <v>518</v>
      </c>
      <c r="C862" s="2" t="s">
        <v>1525</v>
      </c>
      <c r="D862" s="2" t="n">
        <v>2020</v>
      </c>
      <c r="E862" s="2" t="n">
        <v>3</v>
      </c>
      <c r="F862" s="2" t="n">
        <v>8</v>
      </c>
      <c r="G862" s="2" t="s">
        <v>142</v>
      </c>
      <c r="H862" s="3" t="s">
        <v>143</v>
      </c>
      <c r="I862" s="10" t="n">
        <v>1099</v>
      </c>
      <c r="J862" s="11" t="n">
        <f aca="false">I862/1000</f>
        <v>1.099</v>
      </c>
      <c r="K862" s="10" t="n">
        <v>0</v>
      </c>
      <c r="L862" s="12" t="n">
        <f aca="false">K862/1000</f>
        <v>0</v>
      </c>
      <c r="M862" s="13" t="n">
        <f aca="false">IF(R862=0,0,I862/R862)</f>
        <v>7.1111987662879E-005</v>
      </c>
      <c r="N862" s="10" t="n">
        <v>0</v>
      </c>
      <c r="O862" s="11" t="n">
        <f aca="false">N862/1000</f>
        <v>0</v>
      </c>
      <c r="P862" s="10" t="n">
        <v>0</v>
      </c>
      <c r="Q862" s="12" t="n">
        <f aca="false">P862/1000</f>
        <v>0</v>
      </c>
      <c r="R862" s="10" t="n">
        <v>15454497</v>
      </c>
      <c r="S862" s="10" t="n">
        <v>639845</v>
      </c>
    </row>
    <row r="863" customFormat="false" ht="15" hidden="false" customHeight="false" outlineLevel="0" collapsed="false">
      <c r="A863" s="3" t="s">
        <v>517</v>
      </c>
      <c r="B863" s="2" t="s">
        <v>518</v>
      </c>
      <c r="C863" s="2" t="s">
        <v>1526</v>
      </c>
      <c r="D863" s="2" t="n">
        <v>2020</v>
      </c>
      <c r="E863" s="2" t="n">
        <v>4</v>
      </c>
      <c r="F863" s="2" t="n">
        <v>1</v>
      </c>
      <c r="G863" s="2" t="s">
        <v>314</v>
      </c>
      <c r="H863" s="3" t="s">
        <v>315</v>
      </c>
      <c r="I863" s="10" t="n">
        <v>18033775</v>
      </c>
      <c r="J863" s="11" t="n">
        <f aca="false">I863/1000</f>
        <v>18033.775</v>
      </c>
      <c r="K863" s="10" t="n">
        <v>768000</v>
      </c>
      <c r="L863" s="12" t="n">
        <f aca="false">K863/1000</f>
        <v>768</v>
      </c>
      <c r="M863" s="13" t="n">
        <f aca="false">IF(R863=0,0,I863/R863)</f>
        <v>0.895890279344995</v>
      </c>
      <c r="N863" s="10" t="n">
        <v>0</v>
      </c>
      <c r="O863" s="11" t="n">
        <f aca="false">N863/1000</f>
        <v>0</v>
      </c>
      <c r="P863" s="10" t="n">
        <v>0</v>
      </c>
      <c r="Q863" s="12" t="n">
        <f aca="false">P863/1000</f>
        <v>0</v>
      </c>
      <c r="R863" s="10" t="n">
        <v>20129446</v>
      </c>
      <c r="S863" s="10" t="n">
        <v>827096</v>
      </c>
    </row>
    <row r="864" customFormat="false" ht="15" hidden="false" customHeight="false" outlineLevel="0" collapsed="false">
      <c r="A864" s="3" t="s">
        <v>517</v>
      </c>
      <c r="B864" s="2" t="s">
        <v>518</v>
      </c>
      <c r="C864" s="2" t="s">
        <v>1526</v>
      </c>
      <c r="D864" s="2" t="n">
        <v>2020</v>
      </c>
      <c r="E864" s="2" t="n">
        <v>4</v>
      </c>
      <c r="F864" s="2" t="n">
        <v>2</v>
      </c>
      <c r="G864" s="2" t="s">
        <v>247</v>
      </c>
      <c r="H864" s="3" t="s">
        <v>248</v>
      </c>
      <c r="I864" s="10" t="n">
        <v>883662</v>
      </c>
      <c r="J864" s="11" t="n">
        <f aca="false">I864/1000</f>
        <v>883.662</v>
      </c>
      <c r="K864" s="10" t="n">
        <v>38500</v>
      </c>
      <c r="L864" s="12" t="n">
        <f aca="false">K864/1000</f>
        <v>38.5</v>
      </c>
      <c r="M864" s="13" t="n">
        <f aca="false">IF(R864=0,0,I864/R864)</f>
        <v>0.0438989726791289</v>
      </c>
      <c r="N864" s="10" t="n">
        <v>0</v>
      </c>
      <c r="O864" s="11" t="n">
        <f aca="false">N864/1000</f>
        <v>0</v>
      </c>
      <c r="P864" s="10" t="n">
        <v>0</v>
      </c>
      <c r="Q864" s="12" t="n">
        <f aca="false">P864/1000</f>
        <v>0</v>
      </c>
      <c r="R864" s="10" t="n">
        <v>20129446</v>
      </c>
      <c r="S864" s="10" t="n">
        <v>827096</v>
      </c>
    </row>
    <row r="865" customFormat="false" ht="15" hidden="false" customHeight="false" outlineLevel="0" collapsed="false">
      <c r="A865" s="3" t="s">
        <v>517</v>
      </c>
      <c r="B865" s="2" t="s">
        <v>518</v>
      </c>
      <c r="C865" s="2" t="s">
        <v>1526</v>
      </c>
      <c r="D865" s="2" t="n">
        <v>2020</v>
      </c>
      <c r="E865" s="2" t="n">
        <v>4</v>
      </c>
      <c r="F865" s="2" t="n">
        <v>3</v>
      </c>
      <c r="G865" s="2" t="s">
        <v>127</v>
      </c>
      <c r="H865" s="3" t="s">
        <v>128</v>
      </c>
      <c r="I865" s="10" t="n">
        <v>837525</v>
      </c>
      <c r="J865" s="11" t="n">
        <f aca="false">I865/1000</f>
        <v>837.525</v>
      </c>
      <c r="K865" s="10" t="n">
        <v>19500</v>
      </c>
      <c r="L865" s="12" t="n">
        <f aca="false">K865/1000</f>
        <v>19.5</v>
      </c>
      <c r="M865" s="13" t="n">
        <f aca="false">IF(R865=0,0,I865/R865)</f>
        <v>0.0416069572903298</v>
      </c>
      <c r="N865" s="10" t="n">
        <v>0</v>
      </c>
      <c r="O865" s="11" t="n">
        <f aca="false">N865/1000</f>
        <v>0</v>
      </c>
      <c r="P865" s="10" t="n">
        <v>0</v>
      </c>
      <c r="Q865" s="12" t="n">
        <f aca="false">P865/1000</f>
        <v>0</v>
      </c>
      <c r="R865" s="10" t="n">
        <v>20129446</v>
      </c>
      <c r="S865" s="10" t="n">
        <v>827096</v>
      </c>
    </row>
    <row r="866" customFormat="false" ht="15" hidden="false" customHeight="false" outlineLevel="0" collapsed="false">
      <c r="A866" s="3" t="s">
        <v>517</v>
      </c>
      <c r="B866" s="2" t="s">
        <v>518</v>
      </c>
      <c r="C866" s="2" t="s">
        <v>1526</v>
      </c>
      <c r="D866" s="2" t="n">
        <v>2020</v>
      </c>
      <c r="E866" s="2" t="n">
        <v>4</v>
      </c>
      <c r="F866" s="2" t="n">
        <v>4</v>
      </c>
      <c r="G866" s="2" t="s">
        <v>97</v>
      </c>
      <c r="H866" s="3" t="s">
        <v>98</v>
      </c>
      <c r="I866" s="10" t="n">
        <v>316764</v>
      </c>
      <c r="J866" s="11" t="n">
        <f aca="false">I866/1000</f>
        <v>316.764</v>
      </c>
      <c r="K866" s="10" t="n">
        <v>740</v>
      </c>
      <c r="L866" s="12" t="n">
        <f aca="false">K866/1000</f>
        <v>0.74</v>
      </c>
      <c r="M866" s="13" t="n">
        <f aca="false">IF(R866=0,0,I866/R866)</f>
        <v>0.0157363496243265</v>
      </c>
      <c r="N866" s="10" t="n">
        <v>0</v>
      </c>
      <c r="O866" s="11" t="n">
        <f aca="false">N866/1000</f>
        <v>0</v>
      </c>
      <c r="P866" s="10" t="n">
        <v>0</v>
      </c>
      <c r="Q866" s="12" t="n">
        <f aca="false">P866/1000</f>
        <v>0</v>
      </c>
      <c r="R866" s="10" t="n">
        <v>20129446</v>
      </c>
      <c r="S866" s="10" t="n">
        <v>827096</v>
      </c>
    </row>
    <row r="867" customFormat="false" ht="15" hidden="false" customHeight="false" outlineLevel="0" collapsed="false">
      <c r="A867" s="3" t="s">
        <v>517</v>
      </c>
      <c r="B867" s="2" t="s">
        <v>518</v>
      </c>
      <c r="C867" s="2" t="s">
        <v>1526</v>
      </c>
      <c r="D867" s="2" t="n">
        <v>2020</v>
      </c>
      <c r="E867" s="2" t="n">
        <v>4</v>
      </c>
      <c r="F867" s="2" t="n">
        <v>5</v>
      </c>
      <c r="G867" s="2" t="s">
        <v>107</v>
      </c>
      <c r="H867" s="3" t="s">
        <v>108</v>
      </c>
      <c r="I867" s="10" t="n">
        <v>48232</v>
      </c>
      <c r="J867" s="11" t="n">
        <f aca="false">I867/1000</f>
        <v>48.232</v>
      </c>
      <c r="K867" s="10" t="n">
        <v>354</v>
      </c>
      <c r="L867" s="12" t="n">
        <f aca="false">K867/1000</f>
        <v>0.354</v>
      </c>
      <c r="M867" s="13" t="n">
        <f aca="false">IF(R867=0,0,I867/R867)</f>
        <v>0.00239609177520335</v>
      </c>
      <c r="N867" s="10" t="n">
        <v>0</v>
      </c>
      <c r="O867" s="11" t="n">
        <f aca="false">N867/1000</f>
        <v>0</v>
      </c>
      <c r="P867" s="10" t="n">
        <v>0</v>
      </c>
      <c r="Q867" s="12" t="n">
        <f aca="false">P867/1000</f>
        <v>0</v>
      </c>
      <c r="R867" s="10" t="n">
        <v>20129446</v>
      </c>
      <c r="S867" s="10" t="n">
        <v>827096</v>
      </c>
    </row>
    <row r="868" customFormat="false" ht="15" hidden="false" customHeight="false" outlineLevel="0" collapsed="false">
      <c r="A868" s="3" t="s">
        <v>517</v>
      </c>
      <c r="B868" s="2" t="s">
        <v>518</v>
      </c>
      <c r="C868" s="2" t="s">
        <v>1526</v>
      </c>
      <c r="D868" s="2" t="n">
        <v>2020</v>
      </c>
      <c r="E868" s="2" t="n">
        <v>4</v>
      </c>
      <c r="F868" s="2" t="n">
        <v>6</v>
      </c>
      <c r="G868" s="2" t="s">
        <v>152</v>
      </c>
      <c r="H868" s="3" t="s">
        <v>153</v>
      </c>
      <c r="I868" s="10" t="n">
        <v>7934</v>
      </c>
      <c r="J868" s="11" t="n">
        <f aca="false">I868/1000</f>
        <v>7.934</v>
      </c>
      <c r="K868" s="10" t="n">
        <v>2</v>
      </c>
      <c r="L868" s="12" t="n">
        <f aca="false">K868/1000</f>
        <v>0.002</v>
      </c>
      <c r="M868" s="13" t="n">
        <f aca="false">IF(R868=0,0,I868/R868)</f>
        <v>0.000394148949752517</v>
      </c>
      <c r="N868" s="10" t="n">
        <v>0</v>
      </c>
      <c r="O868" s="11" t="n">
        <f aca="false">N868/1000</f>
        <v>0</v>
      </c>
      <c r="P868" s="10" t="n">
        <v>0</v>
      </c>
      <c r="Q868" s="12" t="n">
        <f aca="false">P868/1000</f>
        <v>0</v>
      </c>
      <c r="R868" s="10" t="n">
        <v>20129446</v>
      </c>
      <c r="S868" s="10" t="n">
        <v>827096</v>
      </c>
    </row>
    <row r="869" customFormat="false" ht="15" hidden="false" customHeight="false" outlineLevel="0" collapsed="false">
      <c r="A869" s="3" t="s">
        <v>517</v>
      </c>
      <c r="B869" s="2" t="s">
        <v>518</v>
      </c>
      <c r="C869" s="2" t="s">
        <v>1526</v>
      </c>
      <c r="D869" s="2" t="n">
        <v>2020</v>
      </c>
      <c r="E869" s="2" t="n">
        <v>4</v>
      </c>
      <c r="F869" s="2" t="n">
        <v>7</v>
      </c>
      <c r="G869" s="2" t="s">
        <v>142</v>
      </c>
      <c r="H869" s="3" t="s">
        <v>143</v>
      </c>
      <c r="I869" s="10" t="n">
        <v>813</v>
      </c>
      <c r="J869" s="11" t="n">
        <f aca="false">I869/1000</f>
        <v>0.813</v>
      </c>
      <c r="K869" s="10" t="n">
        <v>0</v>
      </c>
      <c r="L869" s="12" t="n">
        <f aca="false">K869/1000</f>
        <v>0</v>
      </c>
      <c r="M869" s="13" t="n">
        <f aca="false">IF(R869=0,0,I869/R869)</f>
        <v>4.03885929101079E-005</v>
      </c>
      <c r="N869" s="10" t="n">
        <v>0</v>
      </c>
      <c r="O869" s="11" t="n">
        <f aca="false">N869/1000</f>
        <v>0</v>
      </c>
      <c r="P869" s="10" t="n">
        <v>0</v>
      </c>
      <c r="Q869" s="12" t="n">
        <f aca="false">P869/1000</f>
        <v>0</v>
      </c>
      <c r="R869" s="10" t="n">
        <v>20129446</v>
      </c>
      <c r="S869" s="10" t="n">
        <v>827096</v>
      </c>
    </row>
    <row r="870" customFormat="false" ht="15" hidden="false" customHeight="false" outlineLevel="0" collapsed="false">
      <c r="A870" s="3" t="s">
        <v>517</v>
      </c>
      <c r="B870" s="2" t="s">
        <v>518</v>
      </c>
      <c r="C870" s="2" t="s">
        <v>1526</v>
      </c>
      <c r="D870" s="2" t="n">
        <v>2020</v>
      </c>
      <c r="E870" s="2" t="n">
        <v>4</v>
      </c>
      <c r="F870" s="2" t="n">
        <v>8</v>
      </c>
      <c r="G870" s="2" t="s">
        <v>162</v>
      </c>
      <c r="H870" s="3" t="s">
        <v>163</v>
      </c>
      <c r="I870" s="10" t="n">
        <v>741</v>
      </c>
      <c r="J870" s="11" t="n">
        <f aca="false">I870/1000</f>
        <v>0.741</v>
      </c>
      <c r="K870" s="10" t="n">
        <v>0</v>
      </c>
      <c r="L870" s="12" t="n">
        <f aca="false">K870/1000</f>
        <v>0</v>
      </c>
      <c r="M870" s="13" t="n">
        <f aca="false">IF(R870=0,0,I870/R870)</f>
        <v>3.68117433534932E-005</v>
      </c>
      <c r="N870" s="10" t="n">
        <v>0</v>
      </c>
      <c r="O870" s="11" t="n">
        <f aca="false">N870/1000</f>
        <v>0</v>
      </c>
      <c r="P870" s="10" t="n">
        <v>0</v>
      </c>
      <c r="Q870" s="12" t="n">
        <f aca="false">P870/1000</f>
        <v>0</v>
      </c>
      <c r="R870" s="10" t="n">
        <v>20129446</v>
      </c>
      <c r="S870" s="10" t="n">
        <v>827096</v>
      </c>
    </row>
    <row r="871" customFormat="false" ht="15" hidden="false" customHeight="false" outlineLevel="0" collapsed="false">
      <c r="A871" s="3" t="s">
        <v>517</v>
      </c>
      <c r="B871" s="2" t="s">
        <v>518</v>
      </c>
      <c r="C871" s="2" t="s">
        <v>1526</v>
      </c>
      <c r="D871" s="2" t="n">
        <v>2020</v>
      </c>
      <c r="E871" s="2" t="n">
        <v>4</v>
      </c>
      <c r="F871" s="2" t="n">
        <v>9</v>
      </c>
      <c r="G871" s="2" t="s">
        <v>102</v>
      </c>
      <c r="H871" s="3" t="s">
        <v>103</v>
      </c>
      <c r="I871" s="10" t="n">
        <v>0</v>
      </c>
      <c r="J871" s="11" t="n">
        <f aca="false">I871/1000</f>
        <v>0</v>
      </c>
      <c r="K871" s="10" t="n">
        <v>0</v>
      </c>
      <c r="L871" s="12" t="n">
        <f aca="false">K871/1000</f>
        <v>0</v>
      </c>
      <c r="M871" s="13" t="n">
        <f aca="false">IF(R871=0,0,I871/R871)</f>
        <v>0</v>
      </c>
      <c r="N871" s="10" t="n">
        <v>32145</v>
      </c>
      <c r="O871" s="11" t="n">
        <f aca="false">N871/1000</f>
        <v>32.145</v>
      </c>
      <c r="P871" s="10" t="n">
        <v>1000</v>
      </c>
      <c r="Q871" s="12" t="n">
        <f aca="false">P871/1000</f>
        <v>1</v>
      </c>
      <c r="R871" s="10" t="n">
        <v>20129446</v>
      </c>
      <c r="S871" s="10" t="n">
        <v>827096</v>
      </c>
    </row>
    <row r="872" customFormat="false" ht="15" hidden="false" customHeight="false" outlineLevel="0" collapsed="false">
      <c r="A872" s="3" t="s">
        <v>517</v>
      </c>
      <c r="B872" s="2" t="s">
        <v>518</v>
      </c>
      <c r="C872" s="2" t="s">
        <v>1527</v>
      </c>
      <c r="D872" s="2" t="n">
        <v>2020</v>
      </c>
      <c r="E872" s="2" t="n">
        <v>5</v>
      </c>
      <c r="F872" s="2" t="n">
        <v>1</v>
      </c>
      <c r="G872" s="2" t="s">
        <v>314</v>
      </c>
      <c r="H872" s="3" t="s">
        <v>315</v>
      </c>
      <c r="I872" s="10" t="n">
        <v>5036053</v>
      </c>
      <c r="J872" s="11" t="n">
        <f aca="false">I872/1000</f>
        <v>5036.053</v>
      </c>
      <c r="K872" s="10" t="n">
        <v>216000</v>
      </c>
      <c r="L872" s="12" t="n">
        <f aca="false">K872/1000</f>
        <v>216</v>
      </c>
      <c r="M872" s="13" t="n">
        <f aca="false">IF(R872=0,0,I872/R872)</f>
        <v>0.688569067084872</v>
      </c>
      <c r="N872" s="10" t="n">
        <v>0</v>
      </c>
      <c r="O872" s="11" t="n">
        <f aca="false">N872/1000</f>
        <v>0</v>
      </c>
      <c r="P872" s="10" t="n">
        <v>0</v>
      </c>
      <c r="Q872" s="12" t="n">
        <f aca="false">P872/1000</f>
        <v>0</v>
      </c>
      <c r="R872" s="10" t="n">
        <v>7313795</v>
      </c>
      <c r="S872" s="10" t="n">
        <v>274526</v>
      </c>
    </row>
    <row r="873" customFormat="false" ht="15" hidden="false" customHeight="false" outlineLevel="0" collapsed="false">
      <c r="A873" s="3" t="s">
        <v>517</v>
      </c>
      <c r="B873" s="2" t="s">
        <v>518</v>
      </c>
      <c r="C873" s="2" t="s">
        <v>1527</v>
      </c>
      <c r="D873" s="2" t="n">
        <v>2020</v>
      </c>
      <c r="E873" s="2" t="n">
        <v>5</v>
      </c>
      <c r="F873" s="2" t="n">
        <v>2</v>
      </c>
      <c r="G873" s="2" t="s">
        <v>247</v>
      </c>
      <c r="H873" s="3" t="s">
        <v>248</v>
      </c>
      <c r="I873" s="10" t="n">
        <v>1301869</v>
      </c>
      <c r="J873" s="11" t="n">
        <f aca="false">I873/1000</f>
        <v>1301.869</v>
      </c>
      <c r="K873" s="10" t="n">
        <v>57000</v>
      </c>
      <c r="L873" s="12" t="n">
        <f aca="false">K873/1000</f>
        <v>57</v>
      </c>
      <c r="M873" s="13" t="n">
        <f aca="false">IF(R873=0,0,I873/R873)</f>
        <v>0.178001844459682</v>
      </c>
      <c r="N873" s="10" t="n">
        <v>0</v>
      </c>
      <c r="O873" s="11" t="n">
        <f aca="false">N873/1000</f>
        <v>0</v>
      </c>
      <c r="P873" s="10" t="n">
        <v>0</v>
      </c>
      <c r="Q873" s="12" t="n">
        <f aca="false">P873/1000</f>
        <v>0</v>
      </c>
      <c r="R873" s="10" t="n">
        <v>7313795</v>
      </c>
      <c r="S873" s="10" t="n">
        <v>274526</v>
      </c>
    </row>
    <row r="874" customFormat="false" ht="15" hidden="false" customHeight="false" outlineLevel="0" collapsed="false">
      <c r="A874" s="3" t="s">
        <v>517</v>
      </c>
      <c r="B874" s="2" t="s">
        <v>518</v>
      </c>
      <c r="C874" s="2" t="s">
        <v>1527</v>
      </c>
      <c r="D874" s="2" t="n">
        <v>2020</v>
      </c>
      <c r="E874" s="2" t="n">
        <v>5</v>
      </c>
      <c r="F874" s="2" t="n">
        <v>3</v>
      </c>
      <c r="G874" s="2" t="s">
        <v>107</v>
      </c>
      <c r="H874" s="3" t="s">
        <v>108</v>
      </c>
      <c r="I874" s="10" t="n">
        <v>608457</v>
      </c>
      <c r="J874" s="11" t="n">
        <f aca="false">I874/1000</f>
        <v>608.457</v>
      </c>
      <c r="K874" s="10" t="n">
        <v>645</v>
      </c>
      <c r="L874" s="12" t="n">
        <f aca="false">K874/1000</f>
        <v>0.645</v>
      </c>
      <c r="M874" s="13" t="n">
        <f aca="false">IF(R874=0,0,I874/R874)</f>
        <v>0.0831930618782725</v>
      </c>
      <c r="N874" s="10" t="n">
        <v>0</v>
      </c>
      <c r="O874" s="11" t="n">
        <f aca="false">N874/1000</f>
        <v>0</v>
      </c>
      <c r="P874" s="10" t="n">
        <v>0</v>
      </c>
      <c r="Q874" s="12" t="n">
        <f aca="false">P874/1000</f>
        <v>0</v>
      </c>
      <c r="R874" s="10" t="n">
        <v>7313795</v>
      </c>
      <c r="S874" s="10" t="n">
        <v>274526</v>
      </c>
    </row>
    <row r="875" customFormat="false" ht="15" hidden="false" customHeight="false" outlineLevel="0" collapsed="false">
      <c r="A875" s="3" t="s">
        <v>517</v>
      </c>
      <c r="B875" s="2" t="s">
        <v>518</v>
      </c>
      <c r="C875" s="2" t="s">
        <v>1527</v>
      </c>
      <c r="D875" s="2" t="n">
        <v>2020</v>
      </c>
      <c r="E875" s="2" t="n">
        <v>5</v>
      </c>
      <c r="F875" s="2" t="n">
        <v>4</v>
      </c>
      <c r="G875" s="2" t="s">
        <v>97</v>
      </c>
      <c r="H875" s="3" t="s">
        <v>98</v>
      </c>
      <c r="I875" s="10" t="n">
        <v>367416</v>
      </c>
      <c r="J875" s="11" t="n">
        <f aca="false">I875/1000</f>
        <v>367.416</v>
      </c>
      <c r="K875" s="10" t="n">
        <v>881</v>
      </c>
      <c r="L875" s="12" t="n">
        <f aca="false">K875/1000</f>
        <v>0.881</v>
      </c>
      <c r="M875" s="13" t="n">
        <f aca="false">IF(R875=0,0,I875/R875)</f>
        <v>0.0502360265771737</v>
      </c>
      <c r="N875" s="10" t="n">
        <v>145903</v>
      </c>
      <c r="O875" s="11" t="n">
        <f aca="false">N875/1000</f>
        <v>145.903</v>
      </c>
      <c r="P875" s="10" t="n">
        <v>335</v>
      </c>
      <c r="Q875" s="12" t="n">
        <f aca="false">P875/1000</f>
        <v>0.335</v>
      </c>
      <c r="R875" s="10" t="n">
        <v>7313795</v>
      </c>
      <c r="S875" s="10" t="n">
        <v>274526</v>
      </c>
    </row>
    <row r="876" customFormat="false" ht="15" hidden="false" customHeight="false" outlineLevel="0" collapsed="false">
      <c r="A876" s="3" t="s">
        <v>517</v>
      </c>
      <c r="B876" s="2" t="s">
        <v>518</v>
      </c>
      <c r="C876" s="2" t="s">
        <v>1527</v>
      </c>
      <c r="D876" s="2" t="n">
        <v>2020</v>
      </c>
      <c r="E876" s="2" t="n">
        <v>5</v>
      </c>
      <c r="F876" s="2" t="n">
        <v>5</v>
      </c>
      <c r="G876" s="2" t="s">
        <v>102</v>
      </c>
      <c r="H876" s="3" t="s">
        <v>103</v>
      </c>
      <c r="I876" s="10" t="n">
        <v>0</v>
      </c>
      <c r="J876" s="11" t="n">
        <f aca="false">I876/1000</f>
        <v>0</v>
      </c>
      <c r="K876" s="10" t="n">
        <v>0</v>
      </c>
      <c r="L876" s="12" t="n">
        <f aca="false">K876/1000</f>
        <v>0</v>
      </c>
      <c r="M876" s="13" t="n">
        <f aca="false">IF(R876=0,0,I876/R876)</f>
        <v>0</v>
      </c>
      <c r="N876" s="10" t="n">
        <v>193613</v>
      </c>
      <c r="O876" s="11" t="n">
        <f aca="false">N876/1000</f>
        <v>193.613</v>
      </c>
      <c r="P876" s="10" t="n">
        <v>8000</v>
      </c>
      <c r="Q876" s="12" t="n">
        <f aca="false">P876/1000</f>
        <v>8</v>
      </c>
      <c r="R876" s="10" t="n">
        <v>7313795</v>
      </c>
      <c r="S876" s="10" t="n">
        <v>274526</v>
      </c>
    </row>
    <row r="877" customFormat="false" ht="15" hidden="false" customHeight="false" outlineLevel="0" collapsed="false">
      <c r="A877" s="3" t="s">
        <v>517</v>
      </c>
      <c r="B877" s="2" t="s">
        <v>518</v>
      </c>
      <c r="C877" s="2" t="s">
        <v>1528</v>
      </c>
      <c r="D877" s="2" t="n">
        <v>2020</v>
      </c>
      <c r="E877" s="2" t="n">
        <v>6</v>
      </c>
      <c r="F877" s="2" t="n">
        <v>1</v>
      </c>
      <c r="G877" s="2" t="s">
        <v>314</v>
      </c>
      <c r="H877" s="3" t="s">
        <v>315</v>
      </c>
      <c r="I877" s="10" t="n">
        <v>3184253</v>
      </c>
      <c r="J877" s="11" t="n">
        <f aca="false">I877/1000</f>
        <v>3184.253</v>
      </c>
      <c r="K877" s="10" t="n">
        <v>140000</v>
      </c>
      <c r="L877" s="12" t="n">
        <f aca="false">K877/1000</f>
        <v>140</v>
      </c>
      <c r="M877" s="13" t="n">
        <f aca="false">IF(R877=0,0,I877/R877)</f>
        <v>0.820512470334801</v>
      </c>
      <c r="N877" s="10" t="n">
        <v>0</v>
      </c>
      <c r="O877" s="11" t="n">
        <f aca="false">N877/1000</f>
        <v>0</v>
      </c>
      <c r="P877" s="10" t="n">
        <v>0</v>
      </c>
      <c r="Q877" s="12" t="n">
        <f aca="false">P877/1000</f>
        <v>0</v>
      </c>
      <c r="R877" s="10" t="n">
        <v>3880810</v>
      </c>
      <c r="S877" s="10" t="n">
        <v>153181</v>
      </c>
    </row>
    <row r="878" customFormat="false" ht="15" hidden="false" customHeight="false" outlineLevel="0" collapsed="false">
      <c r="A878" s="3" t="s">
        <v>517</v>
      </c>
      <c r="B878" s="2" t="s">
        <v>518</v>
      </c>
      <c r="C878" s="2" t="s">
        <v>1528</v>
      </c>
      <c r="D878" s="2" t="n">
        <v>2020</v>
      </c>
      <c r="E878" s="2" t="n">
        <v>6</v>
      </c>
      <c r="F878" s="2" t="n">
        <v>2</v>
      </c>
      <c r="G878" s="2" t="s">
        <v>97</v>
      </c>
      <c r="H878" s="3" t="s">
        <v>98</v>
      </c>
      <c r="I878" s="10" t="n">
        <v>384721</v>
      </c>
      <c r="J878" s="11" t="n">
        <f aca="false">I878/1000</f>
        <v>384.721</v>
      </c>
      <c r="K878" s="10" t="n">
        <v>911</v>
      </c>
      <c r="L878" s="12" t="n">
        <f aca="false">K878/1000</f>
        <v>0.911</v>
      </c>
      <c r="M878" s="13" t="n">
        <f aca="false">IF(R878=0,0,I878/R878)</f>
        <v>0.0991342013651789</v>
      </c>
      <c r="N878" s="10" t="n">
        <v>0</v>
      </c>
      <c r="O878" s="11" t="n">
        <f aca="false">N878/1000</f>
        <v>0</v>
      </c>
      <c r="P878" s="10" t="n">
        <v>0</v>
      </c>
      <c r="Q878" s="12" t="n">
        <f aca="false">P878/1000</f>
        <v>0</v>
      </c>
      <c r="R878" s="10" t="n">
        <v>3880810</v>
      </c>
      <c r="S878" s="10" t="n">
        <v>153181</v>
      </c>
    </row>
    <row r="879" customFormat="false" ht="15" hidden="false" customHeight="false" outlineLevel="0" collapsed="false">
      <c r="A879" s="3" t="s">
        <v>517</v>
      </c>
      <c r="B879" s="2" t="s">
        <v>518</v>
      </c>
      <c r="C879" s="2" t="s">
        <v>1528</v>
      </c>
      <c r="D879" s="2" t="n">
        <v>2020</v>
      </c>
      <c r="E879" s="2" t="n">
        <v>6</v>
      </c>
      <c r="F879" s="2" t="n">
        <v>3</v>
      </c>
      <c r="G879" s="2" t="s">
        <v>247</v>
      </c>
      <c r="H879" s="3" t="s">
        <v>248</v>
      </c>
      <c r="I879" s="10" t="n">
        <v>286868</v>
      </c>
      <c r="J879" s="11" t="n">
        <f aca="false">I879/1000</f>
        <v>286.868</v>
      </c>
      <c r="K879" s="10" t="n">
        <v>12000</v>
      </c>
      <c r="L879" s="12" t="n">
        <f aca="false">K879/1000</f>
        <v>12</v>
      </c>
      <c r="M879" s="13" t="n">
        <f aca="false">IF(R879=0,0,I879/R879)</f>
        <v>0.0739196198731708</v>
      </c>
      <c r="N879" s="10" t="n">
        <v>0</v>
      </c>
      <c r="O879" s="11" t="n">
        <f aca="false">N879/1000</f>
        <v>0</v>
      </c>
      <c r="P879" s="10" t="n">
        <v>0</v>
      </c>
      <c r="Q879" s="12" t="n">
        <f aca="false">P879/1000</f>
        <v>0</v>
      </c>
      <c r="R879" s="10" t="n">
        <v>3880810</v>
      </c>
      <c r="S879" s="10" t="n">
        <v>153181</v>
      </c>
    </row>
    <row r="880" customFormat="false" ht="15" hidden="false" customHeight="false" outlineLevel="0" collapsed="false">
      <c r="A880" s="3" t="s">
        <v>517</v>
      </c>
      <c r="B880" s="2" t="s">
        <v>518</v>
      </c>
      <c r="C880" s="2" t="s">
        <v>1528</v>
      </c>
      <c r="D880" s="2" t="n">
        <v>2020</v>
      </c>
      <c r="E880" s="2" t="n">
        <v>6</v>
      </c>
      <c r="F880" s="2" t="n">
        <v>4</v>
      </c>
      <c r="G880" s="2" t="s">
        <v>107</v>
      </c>
      <c r="H880" s="3" t="s">
        <v>108</v>
      </c>
      <c r="I880" s="10" t="n">
        <v>16674</v>
      </c>
      <c r="J880" s="11" t="n">
        <f aca="false">I880/1000</f>
        <v>16.674</v>
      </c>
      <c r="K880" s="10" t="n">
        <v>76</v>
      </c>
      <c r="L880" s="12" t="n">
        <f aca="false">K880/1000</f>
        <v>0.076</v>
      </c>
      <c r="M880" s="13" t="n">
        <f aca="false">IF(R880=0,0,I880/R880)</f>
        <v>0.00429652572529962</v>
      </c>
      <c r="N880" s="10" t="n">
        <v>0</v>
      </c>
      <c r="O880" s="11" t="n">
        <f aca="false">N880/1000</f>
        <v>0</v>
      </c>
      <c r="P880" s="10" t="n">
        <v>0</v>
      </c>
      <c r="Q880" s="12" t="n">
        <f aca="false">P880/1000</f>
        <v>0</v>
      </c>
      <c r="R880" s="10" t="n">
        <v>3880810</v>
      </c>
      <c r="S880" s="10" t="n">
        <v>153181</v>
      </c>
    </row>
    <row r="881" customFormat="false" ht="15" hidden="false" customHeight="false" outlineLevel="0" collapsed="false">
      <c r="A881" s="3" t="s">
        <v>517</v>
      </c>
      <c r="B881" s="2" t="s">
        <v>518</v>
      </c>
      <c r="C881" s="2" t="s">
        <v>1528</v>
      </c>
      <c r="D881" s="2" t="n">
        <v>2020</v>
      </c>
      <c r="E881" s="2" t="n">
        <v>6</v>
      </c>
      <c r="F881" s="2" t="n">
        <v>5</v>
      </c>
      <c r="G881" s="2" t="s">
        <v>102</v>
      </c>
      <c r="H881" s="3" t="s">
        <v>103</v>
      </c>
      <c r="I881" s="10" t="n">
        <v>8294</v>
      </c>
      <c r="J881" s="11" t="n">
        <f aca="false">I881/1000</f>
        <v>8.294</v>
      </c>
      <c r="K881" s="10" t="n">
        <v>194</v>
      </c>
      <c r="L881" s="12" t="n">
        <f aca="false">K881/1000</f>
        <v>0.194</v>
      </c>
      <c r="M881" s="13" t="n">
        <f aca="false">IF(R881=0,0,I881/R881)</f>
        <v>0.00213718270154942</v>
      </c>
      <c r="N881" s="10" t="n">
        <v>2878</v>
      </c>
      <c r="O881" s="11" t="n">
        <f aca="false">N881/1000</f>
        <v>2.878</v>
      </c>
      <c r="P881" s="10" t="n">
        <v>78</v>
      </c>
      <c r="Q881" s="12" t="n">
        <f aca="false">P881/1000</f>
        <v>0.078</v>
      </c>
      <c r="R881" s="10" t="n">
        <v>3880810</v>
      </c>
      <c r="S881" s="10" t="n">
        <v>153181</v>
      </c>
    </row>
    <row r="882" customFormat="false" ht="15" hidden="false" customHeight="false" outlineLevel="0" collapsed="false">
      <c r="A882" s="3" t="s">
        <v>517</v>
      </c>
      <c r="B882" s="2" t="s">
        <v>518</v>
      </c>
      <c r="C882" s="2" t="s">
        <v>1528</v>
      </c>
      <c r="D882" s="2" t="n">
        <v>2020</v>
      </c>
      <c r="E882" s="2" t="n">
        <v>6</v>
      </c>
      <c r="F882" s="2" t="n">
        <v>6</v>
      </c>
      <c r="G882" s="2" t="s">
        <v>147</v>
      </c>
      <c r="H882" s="3" t="s">
        <v>148</v>
      </c>
      <c r="I882" s="10" t="n">
        <v>0</v>
      </c>
      <c r="J882" s="11" t="n">
        <f aca="false">I882/1000</f>
        <v>0</v>
      </c>
      <c r="K882" s="10" t="n">
        <v>0</v>
      </c>
      <c r="L882" s="12" t="n">
        <f aca="false">K882/1000</f>
        <v>0</v>
      </c>
      <c r="M882" s="13" t="n">
        <f aca="false">IF(R882=0,0,I882/R882)</f>
        <v>0</v>
      </c>
      <c r="N882" s="10" t="n">
        <v>18816</v>
      </c>
      <c r="O882" s="11" t="n">
        <f aca="false">N882/1000</f>
        <v>18.816</v>
      </c>
      <c r="P882" s="10" t="n">
        <v>750</v>
      </c>
      <c r="Q882" s="12" t="n">
        <f aca="false">P882/1000</f>
        <v>0.75</v>
      </c>
      <c r="R882" s="10" t="n">
        <v>3880810</v>
      </c>
      <c r="S882" s="10" t="n">
        <v>153181</v>
      </c>
    </row>
    <row r="883" customFormat="false" ht="15" hidden="false" customHeight="false" outlineLevel="0" collapsed="false">
      <c r="A883" s="3" t="s">
        <v>517</v>
      </c>
      <c r="B883" s="2" t="s">
        <v>518</v>
      </c>
      <c r="C883" s="2" t="s">
        <v>1529</v>
      </c>
      <c r="D883" s="2" t="n">
        <v>2020</v>
      </c>
      <c r="E883" s="2" t="n">
        <v>7</v>
      </c>
      <c r="F883" s="2" t="n">
        <v>1</v>
      </c>
      <c r="G883" s="2" t="s">
        <v>314</v>
      </c>
      <c r="H883" s="3" t="s">
        <v>315</v>
      </c>
      <c r="I883" s="10" t="n">
        <v>13966186</v>
      </c>
      <c r="J883" s="11" t="n">
        <f aca="false">I883/1000</f>
        <v>13966.186</v>
      </c>
      <c r="K883" s="10" t="n">
        <v>600000</v>
      </c>
      <c r="L883" s="12" t="n">
        <f aca="false">K883/1000</f>
        <v>600</v>
      </c>
      <c r="M883" s="13" t="n">
        <f aca="false">IF(R883=0,0,I883/R883)</f>
        <v>0.921240889543</v>
      </c>
      <c r="N883" s="10" t="n">
        <v>0</v>
      </c>
      <c r="O883" s="11" t="n">
        <f aca="false">N883/1000</f>
        <v>0</v>
      </c>
      <c r="P883" s="10" t="n">
        <v>0</v>
      </c>
      <c r="Q883" s="12" t="n">
        <f aca="false">P883/1000</f>
        <v>0</v>
      </c>
      <c r="R883" s="10" t="n">
        <v>15160189</v>
      </c>
      <c r="S883" s="10" t="n">
        <v>634858</v>
      </c>
    </row>
    <row r="884" customFormat="false" ht="15" hidden="false" customHeight="false" outlineLevel="0" collapsed="false">
      <c r="A884" s="3" t="s">
        <v>517</v>
      </c>
      <c r="B884" s="2" t="s">
        <v>518</v>
      </c>
      <c r="C884" s="2" t="s">
        <v>1529</v>
      </c>
      <c r="D884" s="2" t="n">
        <v>2020</v>
      </c>
      <c r="E884" s="2" t="n">
        <v>7</v>
      </c>
      <c r="F884" s="2" t="n">
        <v>2</v>
      </c>
      <c r="G884" s="2" t="s">
        <v>247</v>
      </c>
      <c r="H884" s="3" t="s">
        <v>248</v>
      </c>
      <c r="I884" s="10" t="n">
        <v>742988</v>
      </c>
      <c r="J884" s="11" t="n">
        <f aca="false">I884/1000</f>
        <v>742.988</v>
      </c>
      <c r="K884" s="10" t="n">
        <v>33000</v>
      </c>
      <c r="L884" s="12" t="n">
        <f aca="false">K884/1000</f>
        <v>33</v>
      </c>
      <c r="M884" s="13" t="n">
        <f aca="false">IF(R884=0,0,I884/R884)</f>
        <v>0.0490091515349842</v>
      </c>
      <c r="N884" s="10" t="n">
        <v>0</v>
      </c>
      <c r="O884" s="11" t="n">
        <f aca="false">N884/1000</f>
        <v>0</v>
      </c>
      <c r="P884" s="10" t="n">
        <v>0</v>
      </c>
      <c r="Q884" s="12" t="n">
        <f aca="false">P884/1000</f>
        <v>0</v>
      </c>
      <c r="R884" s="10" t="n">
        <v>15160189</v>
      </c>
      <c r="S884" s="10" t="n">
        <v>634858</v>
      </c>
    </row>
    <row r="885" customFormat="false" ht="15" hidden="false" customHeight="false" outlineLevel="0" collapsed="false">
      <c r="A885" s="3" t="s">
        <v>517</v>
      </c>
      <c r="B885" s="2" t="s">
        <v>518</v>
      </c>
      <c r="C885" s="2" t="s">
        <v>1529</v>
      </c>
      <c r="D885" s="2" t="n">
        <v>2020</v>
      </c>
      <c r="E885" s="2" t="n">
        <v>7</v>
      </c>
      <c r="F885" s="2" t="n">
        <v>3</v>
      </c>
      <c r="G885" s="2" t="s">
        <v>97</v>
      </c>
      <c r="H885" s="3" t="s">
        <v>98</v>
      </c>
      <c r="I885" s="10" t="n">
        <v>355611</v>
      </c>
      <c r="J885" s="11" t="n">
        <f aca="false">I885/1000</f>
        <v>355.611</v>
      </c>
      <c r="K885" s="10" t="n">
        <v>795</v>
      </c>
      <c r="L885" s="12" t="n">
        <f aca="false">K885/1000</f>
        <v>0.795</v>
      </c>
      <c r="M885" s="13" t="n">
        <f aca="false">IF(R885=0,0,I885/R885)</f>
        <v>0.02345689753604</v>
      </c>
      <c r="N885" s="10" t="n">
        <v>114</v>
      </c>
      <c r="O885" s="11" t="n">
        <f aca="false">N885/1000</f>
        <v>0.114</v>
      </c>
      <c r="P885" s="10" t="n">
        <v>1</v>
      </c>
      <c r="Q885" s="12" t="n">
        <f aca="false">P885/1000</f>
        <v>0.001</v>
      </c>
      <c r="R885" s="10" t="n">
        <v>15160189</v>
      </c>
      <c r="S885" s="10" t="n">
        <v>634858</v>
      </c>
    </row>
    <row r="886" customFormat="false" ht="15" hidden="false" customHeight="false" outlineLevel="0" collapsed="false">
      <c r="A886" s="3" t="s">
        <v>517</v>
      </c>
      <c r="B886" s="2" t="s">
        <v>518</v>
      </c>
      <c r="C886" s="2" t="s">
        <v>1529</v>
      </c>
      <c r="D886" s="2" t="n">
        <v>2020</v>
      </c>
      <c r="E886" s="2" t="n">
        <v>7</v>
      </c>
      <c r="F886" s="2" t="n">
        <v>4</v>
      </c>
      <c r="G886" s="2" t="s">
        <v>107</v>
      </c>
      <c r="H886" s="3" t="s">
        <v>108</v>
      </c>
      <c r="I886" s="10" t="n">
        <v>95404</v>
      </c>
      <c r="J886" s="11" t="n">
        <f aca="false">I886/1000</f>
        <v>95.404</v>
      </c>
      <c r="K886" s="10" t="n">
        <v>1063</v>
      </c>
      <c r="L886" s="12" t="n">
        <f aca="false">K886/1000</f>
        <v>1.063</v>
      </c>
      <c r="M886" s="13" t="n">
        <f aca="false">IF(R886=0,0,I886/R886)</f>
        <v>0.00629306138597612</v>
      </c>
      <c r="N886" s="10" t="n">
        <v>0</v>
      </c>
      <c r="O886" s="11" t="n">
        <f aca="false">N886/1000</f>
        <v>0</v>
      </c>
      <c r="P886" s="10" t="n">
        <v>0</v>
      </c>
      <c r="Q886" s="12" t="n">
        <f aca="false">P886/1000</f>
        <v>0</v>
      </c>
      <c r="R886" s="10" t="n">
        <v>15160189</v>
      </c>
      <c r="S886" s="10" t="n">
        <v>634858</v>
      </c>
    </row>
    <row r="887" customFormat="false" ht="15" hidden="false" customHeight="false" outlineLevel="0" collapsed="false">
      <c r="A887" s="3" t="s">
        <v>517</v>
      </c>
      <c r="B887" s="2" t="s">
        <v>518</v>
      </c>
      <c r="C887" s="2" t="s">
        <v>1529</v>
      </c>
      <c r="D887" s="2" t="n">
        <v>2020</v>
      </c>
      <c r="E887" s="2" t="n">
        <v>7</v>
      </c>
      <c r="F887" s="2" t="n">
        <v>5</v>
      </c>
      <c r="G887" s="2" t="s">
        <v>102</v>
      </c>
      <c r="H887" s="3" t="s">
        <v>103</v>
      </c>
      <c r="I887" s="10" t="n">
        <v>0</v>
      </c>
      <c r="J887" s="11" t="n">
        <f aca="false">I887/1000</f>
        <v>0</v>
      </c>
      <c r="K887" s="10" t="n">
        <v>0</v>
      </c>
      <c r="L887" s="12" t="n">
        <f aca="false">K887/1000</f>
        <v>0</v>
      </c>
      <c r="M887" s="13" t="n">
        <f aca="false">IF(R887=0,0,I887/R887)</f>
        <v>0</v>
      </c>
      <c r="N887" s="10" t="n">
        <v>117873</v>
      </c>
      <c r="O887" s="11" t="n">
        <f aca="false">N887/1000</f>
        <v>117.873</v>
      </c>
      <c r="P887" s="10" t="n">
        <v>5000</v>
      </c>
      <c r="Q887" s="12" t="n">
        <f aca="false">P887/1000</f>
        <v>5</v>
      </c>
      <c r="R887" s="10" t="n">
        <v>15160189</v>
      </c>
      <c r="S887" s="10" t="n">
        <v>634858</v>
      </c>
    </row>
    <row r="888" customFormat="false" ht="15" hidden="false" customHeight="false" outlineLevel="0" collapsed="false">
      <c r="A888" s="3" t="s">
        <v>517</v>
      </c>
      <c r="B888" s="2" t="s">
        <v>518</v>
      </c>
      <c r="C888" s="2" t="s">
        <v>1530</v>
      </c>
      <c r="D888" s="2" t="n">
        <v>2020</v>
      </c>
      <c r="E888" s="2" t="n">
        <v>8</v>
      </c>
      <c r="F888" s="2" t="n">
        <v>1</v>
      </c>
      <c r="G888" s="2" t="s">
        <v>314</v>
      </c>
      <c r="H888" s="3" t="s">
        <v>315</v>
      </c>
      <c r="I888" s="10" t="n">
        <v>8472659</v>
      </c>
      <c r="J888" s="11" t="n">
        <f aca="false">I888/1000</f>
        <v>8472.659</v>
      </c>
      <c r="K888" s="10" t="n">
        <v>364000</v>
      </c>
      <c r="L888" s="12" t="n">
        <f aca="false">K888/1000</f>
        <v>364</v>
      </c>
      <c r="M888" s="13" t="n">
        <f aca="false">IF(R888=0,0,I888/R888)</f>
        <v>0.937512026429763</v>
      </c>
      <c r="N888" s="10" t="n">
        <v>0</v>
      </c>
      <c r="O888" s="11" t="n">
        <f aca="false">N888/1000</f>
        <v>0</v>
      </c>
      <c r="P888" s="10" t="n">
        <v>0</v>
      </c>
      <c r="Q888" s="12" t="n">
        <f aca="false">P888/1000</f>
        <v>0</v>
      </c>
      <c r="R888" s="10" t="n">
        <v>9037387</v>
      </c>
      <c r="S888" s="10" t="n">
        <v>365305</v>
      </c>
    </row>
    <row r="889" customFormat="false" ht="15" hidden="false" customHeight="false" outlineLevel="0" collapsed="false">
      <c r="A889" s="3" t="s">
        <v>517</v>
      </c>
      <c r="B889" s="2" t="s">
        <v>518</v>
      </c>
      <c r="C889" s="2" t="s">
        <v>1530</v>
      </c>
      <c r="D889" s="2" t="n">
        <v>2020</v>
      </c>
      <c r="E889" s="2" t="n">
        <v>8</v>
      </c>
      <c r="F889" s="2" t="n">
        <v>2</v>
      </c>
      <c r="G889" s="2" t="s">
        <v>97</v>
      </c>
      <c r="H889" s="3" t="s">
        <v>98</v>
      </c>
      <c r="I889" s="10" t="n">
        <v>524878</v>
      </c>
      <c r="J889" s="11" t="n">
        <f aca="false">I889/1000</f>
        <v>524.878</v>
      </c>
      <c r="K889" s="10" t="n">
        <v>1247</v>
      </c>
      <c r="L889" s="12" t="n">
        <f aca="false">K889/1000</f>
        <v>1.247</v>
      </c>
      <c r="M889" s="13" t="n">
        <f aca="false">IF(R889=0,0,I889/R889)</f>
        <v>0.0580785131808564</v>
      </c>
      <c r="N889" s="10" t="n">
        <v>0</v>
      </c>
      <c r="O889" s="11" t="n">
        <f aca="false">N889/1000</f>
        <v>0</v>
      </c>
      <c r="P889" s="10" t="n">
        <v>0</v>
      </c>
      <c r="Q889" s="12" t="n">
        <f aca="false">P889/1000</f>
        <v>0</v>
      </c>
      <c r="R889" s="10" t="n">
        <v>9037387</v>
      </c>
      <c r="S889" s="10" t="n">
        <v>365305</v>
      </c>
    </row>
    <row r="890" customFormat="false" ht="15" hidden="false" customHeight="false" outlineLevel="0" collapsed="false">
      <c r="A890" s="3" t="s">
        <v>517</v>
      </c>
      <c r="B890" s="2" t="s">
        <v>518</v>
      </c>
      <c r="C890" s="2" t="s">
        <v>1530</v>
      </c>
      <c r="D890" s="2" t="n">
        <v>2020</v>
      </c>
      <c r="E890" s="2" t="n">
        <v>8</v>
      </c>
      <c r="F890" s="2" t="n">
        <v>3</v>
      </c>
      <c r="G890" s="2" t="s">
        <v>112</v>
      </c>
      <c r="H890" s="3" t="s">
        <v>113</v>
      </c>
      <c r="I890" s="10" t="n">
        <v>25034</v>
      </c>
      <c r="J890" s="11" t="n">
        <f aca="false">I890/1000</f>
        <v>25.034</v>
      </c>
      <c r="K890" s="10" t="n">
        <v>16</v>
      </c>
      <c r="L890" s="12" t="n">
        <f aca="false">K890/1000</f>
        <v>0.016</v>
      </c>
      <c r="M890" s="13" t="n">
        <f aca="false">IF(R890=0,0,I890/R890)</f>
        <v>0.00277004846644279</v>
      </c>
      <c r="N890" s="10" t="n">
        <v>0</v>
      </c>
      <c r="O890" s="11" t="n">
        <f aca="false">N890/1000</f>
        <v>0</v>
      </c>
      <c r="P890" s="10" t="n">
        <v>0</v>
      </c>
      <c r="Q890" s="12" t="n">
        <f aca="false">P890/1000</f>
        <v>0</v>
      </c>
      <c r="R890" s="10" t="n">
        <v>9037387</v>
      </c>
      <c r="S890" s="10" t="n">
        <v>365305</v>
      </c>
    </row>
    <row r="891" customFormat="false" ht="15" hidden="false" customHeight="false" outlineLevel="0" collapsed="false">
      <c r="A891" s="3" t="s">
        <v>517</v>
      </c>
      <c r="B891" s="2" t="s">
        <v>518</v>
      </c>
      <c r="C891" s="2" t="s">
        <v>1530</v>
      </c>
      <c r="D891" s="2" t="n">
        <v>2020</v>
      </c>
      <c r="E891" s="2" t="n">
        <v>8</v>
      </c>
      <c r="F891" s="2" t="n">
        <v>4</v>
      </c>
      <c r="G891" s="2" t="s">
        <v>107</v>
      </c>
      <c r="H891" s="3" t="s">
        <v>108</v>
      </c>
      <c r="I891" s="10" t="n">
        <v>9162</v>
      </c>
      <c r="J891" s="11" t="n">
        <f aca="false">I891/1000</f>
        <v>9.162</v>
      </c>
      <c r="K891" s="10" t="n">
        <v>34</v>
      </c>
      <c r="L891" s="12" t="n">
        <f aca="false">K891/1000</f>
        <v>0.034</v>
      </c>
      <c r="M891" s="13" t="n">
        <f aca="false">IF(R891=0,0,I891/R891)</f>
        <v>0.00101378860947307</v>
      </c>
      <c r="N891" s="10" t="n">
        <v>0</v>
      </c>
      <c r="O891" s="11" t="n">
        <f aca="false">N891/1000</f>
        <v>0</v>
      </c>
      <c r="P891" s="10" t="n">
        <v>0</v>
      </c>
      <c r="Q891" s="12" t="n">
        <f aca="false">P891/1000</f>
        <v>0</v>
      </c>
      <c r="R891" s="10" t="n">
        <v>9037387</v>
      </c>
      <c r="S891" s="10" t="n">
        <v>365305</v>
      </c>
    </row>
    <row r="892" customFormat="false" ht="15" hidden="false" customHeight="false" outlineLevel="0" collapsed="false">
      <c r="A892" s="3" t="s">
        <v>517</v>
      </c>
      <c r="B892" s="2" t="s">
        <v>518</v>
      </c>
      <c r="C892" s="2" t="s">
        <v>1530</v>
      </c>
      <c r="D892" s="2" t="n">
        <v>2020</v>
      </c>
      <c r="E892" s="2" t="n">
        <v>8</v>
      </c>
      <c r="F892" s="2" t="n">
        <v>5</v>
      </c>
      <c r="G892" s="2" t="s">
        <v>142</v>
      </c>
      <c r="H892" s="3" t="s">
        <v>143</v>
      </c>
      <c r="I892" s="10" t="n">
        <v>3015</v>
      </c>
      <c r="J892" s="11" t="n">
        <f aca="false">I892/1000</f>
        <v>3.015</v>
      </c>
      <c r="K892" s="10" t="n">
        <v>3</v>
      </c>
      <c r="L892" s="12" t="n">
        <f aca="false">K892/1000</f>
        <v>0.003</v>
      </c>
      <c r="M892" s="13" t="n">
        <f aca="false">IF(R892=0,0,I892/R892)</f>
        <v>0.000333614129836423</v>
      </c>
      <c r="N892" s="10" t="n">
        <v>0</v>
      </c>
      <c r="O892" s="11" t="n">
        <f aca="false">N892/1000</f>
        <v>0</v>
      </c>
      <c r="P892" s="10" t="n">
        <v>0</v>
      </c>
      <c r="Q892" s="12" t="n">
        <f aca="false">P892/1000</f>
        <v>0</v>
      </c>
      <c r="R892" s="10" t="n">
        <v>9037387</v>
      </c>
      <c r="S892" s="10" t="n">
        <v>365305</v>
      </c>
    </row>
    <row r="893" customFormat="false" ht="15" hidden="false" customHeight="false" outlineLevel="0" collapsed="false">
      <c r="A893" s="3" t="s">
        <v>517</v>
      </c>
      <c r="B893" s="2" t="s">
        <v>518</v>
      </c>
      <c r="C893" s="2" t="s">
        <v>1530</v>
      </c>
      <c r="D893" s="2" t="n">
        <v>2020</v>
      </c>
      <c r="E893" s="2" t="n">
        <v>8</v>
      </c>
      <c r="F893" s="2" t="n">
        <v>6</v>
      </c>
      <c r="G893" s="2" t="s">
        <v>162</v>
      </c>
      <c r="H893" s="3" t="s">
        <v>163</v>
      </c>
      <c r="I893" s="10" t="n">
        <v>2298</v>
      </c>
      <c r="J893" s="11" t="n">
        <f aca="false">I893/1000</f>
        <v>2.298</v>
      </c>
      <c r="K893" s="10" t="n">
        <v>4</v>
      </c>
      <c r="L893" s="12" t="n">
        <f aca="false">K893/1000</f>
        <v>0.004</v>
      </c>
      <c r="M893" s="13" t="n">
        <f aca="false">IF(R893=0,0,I893/R893)</f>
        <v>0.000254277038263383</v>
      </c>
      <c r="N893" s="10" t="n">
        <v>0</v>
      </c>
      <c r="O893" s="11" t="n">
        <f aca="false">N893/1000</f>
        <v>0</v>
      </c>
      <c r="P893" s="10" t="n">
        <v>0</v>
      </c>
      <c r="Q893" s="12" t="n">
        <f aca="false">P893/1000</f>
        <v>0</v>
      </c>
      <c r="R893" s="10" t="n">
        <v>9037387</v>
      </c>
      <c r="S893" s="10" t="n">
        <v>365305</v>
      </c>
    </row>
    <row r="894" customFormat="false" ht="15" hidden="false" customHeight="false" outlineLevel="0" collapsed="false">
      <c r="A894" s="3" t="s">
        <v>517</v>
      </c>
      <c r="B894" s="2" t="s">
        <v>518</v>
      </c>
      <c r="C894" s="2" t="s">
        <v>1530</v>
      </c>
      <c r="D894" s="2" t="n">
        <v>2020</v>
      </c>
      <c r="E894" s="2" t="n">
        <v>8</v>
      </c>
      <c r="F894" s="2" t="n">
        <v>7</v>
      </c>
      <c r="G894" s="2" t="s">
        <v>137</v>
      </c>
      <c r="H894" s="3" t="s">
        <v>138</v>
      </c>
      <c r="I894" s="10" t="n">
        <v>271</v>
      </c>
      <c r="J894" s="11" t="n">
        <f aca="false">I894/1000</f>
        <v>0.271</v>
      </c>
      <c r="K894" s="10" t="n">
        <v>1</v>
      </c>
      <c r="L894" s="12" t="n">
        <f aca="false">K894/1000</f>
        <v>0.001</v>
      </c>
      <c r="M894" s="13" t="n">
        <f aca="false">IF(R894=0,0,I894/R894)</f>
        <v>2.99865436768393E-005</v>
      </c>
      <c r="N894" s="10" t="n">
        <v>0</v>
      </c>
      <c r="O894" s="11" t="n">
        <f aca="false">N894/1000</f>
        <v>0</v>
      </c>
      <c r="P894" s="10" t="n">
        <v>0</v>
      </c>
      <c r="Q894" s="12" t="n">
        <f aca="false">P894/1000</f>
        <v>0</v>
      </c>
      <c r="R894" s="10" t="n">
        <v>9037387</v>
      </c>
      <c r="S894" s="10" t="n">
        <v>365305</v>
      </c>
    </row>
    <row r="895" customFormat="false" ht="15" hidden="false" customHeight="false" outlineLevel="0" collapsed="false">
      <c r="A895" s="3" t="s">
        <v>517</v>
      </c>
      <c r="B895" s="2" t="s">
        <v>518</v>
      </c>
      <c r="C895" s="2" t="s">
        <v>1530</v>
      </c>
      <c r="D895" s="2" t="n">
        <v>2020</v>
      </c>
      <c r="E895" s="2" t="n">
        <v>8</v>
      </c>
      <c r="F895" s="2" t="n">
        <v>8</v>
      </c>
      <c r="G895" s="2" t="s">
        <v>102</v>
      </c>
      <c r="H895" s="3" t="s">
        <v>103</v>
      </c>
      <c r="I895" s="10" t="n">
        <v>70</v>
      </c>
      <c r="J895" s="11" t="n">
        <f aca="false">I895/1000</f>
        <v>0.07</v>
      </c>
      <c r="K895" s="10" t="n">
        <v>0</v>
      </c>
      <c r="L895" s="12" t="n">
        <f aca="false">K895/1000</f>
        <v>0</v>
      </c>
      <c r="M895" s="13" t="n">
        <f aca="false">IF(R895=0,0,I895/R895)</f>
        <v>7.74560168774448E-006</v>
      </c>
      <c r="N895" s="10" t="n">
        <v>0</v>
      </c>
      <c r="O895" s="11" t="n">
        <f aca="false">N895/1000</f>
        <v>0</v>
      </c>
      <c r="P895" s="10" t="n">
        <v>0</v>
      </c>
      <c r="Q895" s="12" t="n">
        <f aca="false">P895/1000</f>
        <v>0</v>
      </c>
      <c r="R895" s="10" t="n">
        <v>9037387</v>
      </c>
      <c r="S895" s="10" t="n">
        <v>365305</v>
      </c>
    </row>
    <row r="896" customFormat="false" ht="15" hidden="false" customHeight="false" outlineLevel="0" collapsed="false">
      <c r="A896" s="3" t="s">
        <v>517</v>
      </c>
      <c r="B896" s="2" t="s">
        <v>518</v>
      </c>
      <c r="C896" s="2" t="s">
        <v>1531</v>
      </c>
      <c r="D896" s="2" t="n">
        <v>2020</v>
      </c>
      <c r="E896" s="2" t="n">
        <v>9</v>
      </c>
      <c r="F896" s="2" t="n">
        <v>1</v>
      </c>
      <c r="G896" s="2" t="s">
        <v>314</v>
      </c>
      <c r="H896" s="3" t="s">
        <v>315</v>
      </c>
      <c r="I896" s="10" t="n">
        <v>12541700</v>
      </c>
      <c r="J896" s="11" t="n">
        <f aca="false">I896/1000</f>
        <v>12541.7</v>
      </c>
      <c r="K896" s="10" t="n">
        <v>537000</v>
      </c>
      <c r="L896" s="12" t="n">
        <f aca="false">K896/1000</f>
        <v>537</v>
      </c>
      <c r="M896" s="13" t="n">
        <f aca="false">IF(R896=0,0,I896/R896)</f>
        <v>0.93884662530762</v>
      </c>
      <c r="N896" s="10" t="n">
        <v>0</v>
      </c>
      <c r="O896" s="11" t="n">
        <f aca="false">N896/1000</f>
        <v>0</v>
      </c>
      <c r="P896" s="10" t="n">
        <v>0</v>
      </c>
      <c r="Q896" s="12" t="n">
        <f aca="false">P896/1000</f>
        <v>0</v>
      </c>
      <c r="R896" s="10" t="n">
        <v>13358625</v>
      </c>
      <c r="S896" s="10" t="n">
        <v>554505</v>
      </c>
    </row>
    <row r="897" customFormat="false" ht="15" hidden="false" customHeight="false" outlineLevel="0" collapsed="false">
      <c r="A897" s="3" t="s">
        <v>517</v>
      </c>
      <c r="B897" s="2" t="s">
        <v>518</v>
      </c>
      <c r="C897" s="2" t="s">
        <v>1531</v>
      </c>
      <c r="D897" s="2" t="n">
        <v>2020</v>
      </c>
      <c r="E897" s="2" t="n">
        <v>9</v>
      </c>
      <c r="F897" s="2" t="n">
        <v>2</v>
      </c>
      <c r="G897" s="2" t="s">
        <v>97</v>
      </c>
      <c r="H897" s="3" t="s">
        <v>98</v>
      </c>
      <c r="I897" s="10" t="n">
        <v>422682</v>
      </c>
      <c r="J897" s="11" t="n">
        <f aca="false">I897/1000</f>
        <v>422.682</v>
      </c>
      <c r="K897" s="10" t="n">
        <v>970</v>
      </c>
      <c r="L897" s="12" t="n">
        <f aca="false">K897/1000</f>
        <v>0.97</v>
      </c>
      <c r="M897" s="13" t="n">
        <f aca="false">IF(R897=0,0,I897/R897)</f>
        <v>0.0316411307301463</v>
      </c>
      <c r="N897" s="10" t="n">
        <v>0</v>
      </c>
      <c r="O897" s="11" t="n">
        <f aca="false">N897/1000</f>
        <v>0</v>
      </c>
      <c r="P897" s="10" t="n">
        <v>0</v>
      </c>
      <c r="Q897" s="12" t="n">
        <f aca="false">P897/1000</f>
        <v>0</v>
      </c>
      <c r="R897" s="10" t="n">
        <v>13358625</v>
      </c>
      <c r="S897" s="10" t="n">
        <v>554505</v>
      </c>
    </row>
    <row r="898" customFormat="false" ht="15" hidden="false" customHeight="false" outlineLevel="0" collapsed="false">
      <c r="A898" s="3" t="s">
        <v>517</v>
      </c>
      <c r="B898" s="2" t="s">
        <v>518</v>
      </c>
      <c r="C898" s="2" t="s">
        <v>1531</v>
      </c>
      <c r="D898" s="2" t="n">
        <v>2020</v>
      </c>
      <c r="E898" s="2" t="n">
        <v>9</v>
      </c>
      <c r="F898" s="2" t="n">
        <v>3</v>
      </c>
      <c r="G898" s="2" t="s">
        <v>247</v>
      </c>
      <c r="H898" s="3" t="s">
        <v>248</v>
      </c>
      <c r="I898" s="10" t="n">
        <v>375926</v>
      </c>
      <c r="J898" s="11" t="n">
        <f aca="false">I898/1000</f>
        <v>375.926</v>
      </c>
      <c r="K898" s="10" t="n">
        <v>16500</v>
      </c>
      <c r="L898" s="12" t="n">
        <f aca="false">K898/1000</f>
        <v>16.5</v>
      </c>
      <c r="M898" s="13" t="n">
        <f aca="false">IF(R898=0,0,I898/R898)</f>
        <v>0.0281410699080182</v>
      </c>
      <c r="N898" s="10" t="n">
        <v>0</v>
      </c>
      <c r="O898" s="11" t="n">
        <f aca="false">N898/1000</f>
        <v>0</v>
      </c>
      <c r="P898" s="10" t="n">
        <v>0</v>
      </c>
      <c r="Q898" s="12" t="n">
        <f aca="false">P898/1000</f>
        <v>0</v>
      </c>
      <c r="R898" s="10" t="n">
        <v>13358625</v>
      </c>
      <c r="S898" s="10" t="n">
        <v>554505</v>
      </c>
    </row>
    <row r="899" customFormat="false" ht="15" hidden="false" customHeight="false" outlineLevel="0" collapsed="false">
      <c r="A899" s="3" t="s">
        <v>517</v>
      </c>
      <c r="B899" s="2" t="s">
        <v>518</v>
      </c>
      <c r="C899" s="2" t="s">
        <v>1531</v>
      </c>
      <c r="D899" s="2" t="n">
        <v>2020</v>
      </c>
      <c r="E899" s="2" t="n">
        <v>9</v>
      </c>
      <c r="F899" s="2" t="n">
        <v>4</v>
      </c>
      <c r="G899" s="2" t="s">
        <v>107</v>
      </c>
      <c r="H899" s="3" t="s">
        <v>108</v>
      </c>
      <c r="I899" s="10" t="n">
        <v>15937</v>
      </c>
      <c r="J899" s="11" t="n">
        <f aca="false">I899/1000</f>
        <v>15.937</v>
      </c>
      <c r="K899" s="10" t="n">
        <v>30</v>
      </c>
      <c r="L899" s="12" t="n">
        <f aca="false">K899/1000</f>
        <v>0.03</v>
      </c>
      <c r="M899" s="13" t="n">
        <f aca="false">IF(R899=0,0,I899/R899)</f>
        <v>0.00119301200535235</v>
      </c>
      <c r="N899" s="10" t="n">
        <v>0</v>
      </c>
      <c r="O899" s="11" t="n">
        <f aca="false">N899/1000</f>
        <v>0</v>
      </c>
      <c r="P899" s="10" t="n">
        <v>0</v>
      </c>
      <c r="Q899" s="12" t="n">
        <f aca="false">P899/1000</f>
        <v>0</v>
      </c>
      <c r="R899" s="10" t="n">
        <v>13358625</v>
      </c>
      <c r="S899" s="10" t="n">
        <v>554505</v>
      </c>
    </row>
    <row r="900" customFormat="false" ht="15" hidden="false" customHeight="false" outlineLevel="0" collapsed="false">
      <c r="A900" s="3" t="s">
        <v>517</v>
      </c>
      <c r="B900" s="2" t="s">
        <v>518</v>
      </c>
      <c r="C900" s="2" t="s">
        <v>1531</v>
      </c>
      <c r="D900" s="2" t="n">
        <v>2020</v>
      </c>
      <c r="E900" s="2" t="n">
        <v>9</v>
      </c>
      <c r="F900" s="2" t="n">
        <v>5</v>
      </c>
      <c r="G900" s="2" t="s">
        <v>102</v>
      </c>
      <c r="H900" s="3" t="s">
        <v>103</v>
      </c>
      <c r="I900" s="10" t="n">
        <v>2380</v>
      </c>
      <c r="J900" s="11" t="n">
        <f aca="false">I900/1000</f>
        <v>2.38</v>
      </c>
      <c r="K900" s="10" t="n">
        <v>5</v>
      </c>
      <c r="L900" s="12" t="n">
        <f aca="false">K900/1000</f>
        <v>0.005</v>
      </c>
      <c r="M900" s="13" t="n">
        <f aca="false">IF(R900=0,0,I900/R900)</f>
        <v>0.000178162048863562</v>
      </c>
      <c r="N900" s="10" t="n">
        <v>0</v>
      </c>
      <c r="O900" s="11" t="n">
        <f aca="false">N900/1000</f>
        <v>0</v>
      </c>
      <c r="P900" s="10" t="n">
        <v>0</v>
      </c>
      <c r="Q900" s="12" t="n">
        <f aca="false">P900/1000</f>
        <v>0</v>
      </c>
      <c r="R900" s="10" t="n">
        <v>13358625</v>
      </c>
      <c r="S900" s="10" t="n">
        <v>554505</v>
      </c>
    </row>
    <row r="901" customFormat="false" ht="15" hidden="false" customHeight="false" outlineLevel="0" collapsed="false">
      <c r="A901" s="3" t="s">
        <v>517</v>
      </c>
      <c r="B901" s="2" t="s">
        <v>518</v>
      </c>
      <c r="C901" s="2" t="s">
        <v>1531</v>
      </c>
      <c r="D901" s="2" t="n">
        <v>2020</v>
      </c>
      <c r="E901" s="2" t="n">
        <v>9</v>
      </c>
      <c r="F901" s="2" t="n">
        <v>6</v>
      </c>
      <c r="G901" s="2" t="s">
        <v>147</v>
      </c>
      <c r="H901" s="3" t="s">
        <v>148</v>
      </c>
      <c r="I901" s="10" t="n">
        <v>0</v>
      </c>
      <c r="J901" s="11" t="n">
        <f aca="false">I901/1000</f>
        <v>0</v>
      </c>
      <c r="K901" s="10" t="n">
        <v>0</v>
      </c>
      <c r="L901" s="12" t="n">
        <f aca="false">K901/1000</f>
        <v>0</v>
      </c>
      <c r="M901" s="13" t="n">
        <f aca="false">IF(R901=0,0,I901/R901)</f>
        <v>0</v>
      </c>
      <c r="N901" s="10" t="n">
        <v>156</v>
      </c>
      <c r="O901" s="11" t="n">
        <f aca="false">N901/1000</f>
        <v>0.156</v>
      </c>
      <c r="P901" s="10" t="n">
        <v>0</v>
      </c>
      <c r="Q901" s="12" t="n">
        <f aca="false">P901/1000</f>
        <v>0</v>
      </c>
      <c r="R901" s="10" t="n">
        <v>13358625</v>
      </c>
      <c r="S901" s="10" t="n">
        <v>554505</v>
      </c>
    </row>
    <row r="902" customFormat="false" ht="15" hidden="false" customHeight="false" outlineLevel="0" collapsed="false">
      <c r="A902" s="3" t="s">
        <v>517</v>
      </c>
      <c r="B902" s="2" t="s">
        <v>518</v>
      </c>
      <c r="C902" s="2" t="s">
        <v>1532</v>
      </c>
      <c r="D902" s="2" t="n">
        <v>2020</v>
      </c>
      <c r="E902" s="2" t="n">
        <v>10</v>
      </c>
      <c r="F902" s="2" t="n">
        <v>1</v>
      </c>
      <c r="G902" s="2" t="s">
        <v>314</v>
      </c>
      <c r="H902" s="3" t="s">
        <v>315</v>
      </c>
      <c r="I902" s="10" t="n">
        <v>8079311</v>
      </c>
      <c r="J902" s="11" t="n">
        <f aca="false">I902/1000</f>
        <v>8079.311</v>
      </c>
      <c r="K902" s="10" t="n">
        <v>345000</v>
      </c>
      <c r="L902" s="12" t="n">
        <f aca="false">K902/1000</f>
        <v>345</v>
      </c>
      <c r="M902" s="13" t="n">
        <f aca="false">IF(R902=0,0,I902/R902)</f>
        <v>0.840450657282221</v>
      </c>
      <c r="N902" s="10" t="n">
        <v>0</v>
      </c>
      <c r="O902" s="11" t="n">
        <f aca="false">N902/1000</f>
        <v>0</v>
      </c>
      <c r="P902" s="10" t="n">
        <v>0</v>
      </c>
      <c r="Q902" s="12" t="n">
        <f aca="false">P902/1000</f>
        <v>0</v>
      </c>
      <c r="R902" s="10" t="n">
        <v>9613070</v>
      </c>
      <c r="S902" s="10" t="n">
        <v>375400</v>
      </c>
    </row>
    <row r="903" customFormat="false" ht="15" hidden="false" customHeight="false" outlineLevel="0" collapsed="false">
      <c r="A903" s="3" t="s">
        <v>517</v>
      </c>
      <c r="B903" s="2" t="s">
        <v>518</v>
      </c>
      <c r="C903" s="2" t="s">
        <v>1532</v>
      </c>
      <c r="D903" s="2" t="n">
        <v>2020</v>
      </c>
      <c r="E903" s="2" t="n">
        <v>10</v>
      </c>
      <c r="F903" s="2" t="n">
        <v>2</v>
      </c>
      <c r="G903" s="2" t="s">
        <v>247</v>
      </c>
      <c r="H903" s="3" t="s">
        <v>248</v>
      </c>
      <c r="I903" s="10" t="n">
        <v>647241</v>
      </c>
      <c r="J903" s="11" t="n">
        <f aca="false">I903/1000</f>
        <v>647.241</v>
      </c>
      <c r="K903" s="10" t="n">
        <v>28500</v>
      </c>
      <c r="L903" s="12" t="n">
        <f aca="false">K903/1000</f>
        <v>28.5</v>
      </c>
      <c r="M903" s="13" t="n">
        <f aca="false">IF(R903=0,0,I903/R903)</f>
        <v>0.067329271502236</v>
      </c>
      <c r="N903" s="10" t="n">
        <v>0</v>
      </c>
      <c r="O903" s="11" t="n">
        <f aca="false">N903/1000</f>
        <v>0</v>
      </c>
      <c r="P903" s="10" t="n">
        <v>0</v>
      </c>
      <c r="Q903" s="12" t="n">
        <f aca="false">P903/1000</f>
        <v>0</v>
      </c>
      <c r="R903" s="10" t="n">
        <v>9613070</v>
      </c>
      <c r="S903" s="10" t="n">
        <v>375400</v>
      </c>
    </row>
    <row r="904" customFormat="false" ht="15" hidden="false" customHeight="false" outlineLevel="0" collapsed="false">
      <c r="A904" s="3" t="s">
        <v>517</v>
      </c>
      <c r="B904" s="2" t="s">
        <v>518</v>
      </c>
      <c r="C904" s="2" t="s">
        <v>1532</v>
      </c>
      <c r="D904" s="2" t="n">
        <v>2020</v>
      </c>
      <c r="E904" s="2" t="n">
        <v>10</v>
      </c>
      <c r="F904" s="2" t="n">
        <v>3</v>
      </c>
      <c r="G904" s="2" t="s">
        <v>97</v>
      </c>
      <c r="H904" s="3" t="s">
        <v>98</v>
      </c>
      <c r="I904" s="10" t="n">
        <v>502465</v>
      </c>
      <c r="J904" s="11" t="n">
        <f aca="false">I904/1000</f>
        <v>502.465</v>
      </c>
      <c r="K904" s="10" t="n">
        <v>1143</v>
      </c>
      <c r="L904" s="12" t="n">
        <f aca="false">K904/1000</f>
        <v>1.143</v>
      </c>
      <c r="M904" s="13" t="n">
        <f aca="false">IF(R904=0,0,I904/R904)</f>
        <v>0.0522689421797615</v>
      </c>
      <c r="N904" s="10" t="n">
        <v>0</v>
      </c>
      <c r="O904" s="11" t="n">
        <f aca="false">N904/1000</f>
        <v>0</v>
      </c>
      <c r="P904" s="10" t="n">
        <v>0</v>
      </c>
      <c r="Q904" s="12" t="n">
        <f aca="false">P904/1000</f>
        <v>0</v>
      </c>
      <c r="R904" s="10" t="n">
        <v>9613070</v>
      </c>
      <c r="S904" s="10" t="n">
        <v>375400</v>
      </c>
    </row>
    <row r="905" customFormat="false" ht="15" hidden="false" customHeight="false" outlineLevel="0" collapsed="false">
      <c r="A905" s="3" t="s">
        <v>517</v>
      </c>
      <c r="B905" s="2" t="s">
        <v>518</v>
      </c>
      <c r="C905" s="2" t="s">
        <v>1532</v>
      </c>
      <c r="D905" s="2" t="n">
        <v>2020</v>
      </c>
      <c r="E905" s="2" t="n">
        <v>10</v>
      </c>
      <c r="F905" s="2" t="n">
        <v>4</v>
      </c>
      <c r="G905" s="2" t="s">
        <v>107</v>
      </c>
      <c r="H905" s="3" t="s">
        <v>108</v>
      </c>
      <c r="I905" s="10" t="n">
        <v>379051</v>
      </c>
      <c r="J905" s="11" t="n">
        <f aca="false">I905/1000</f>
        <v>379.051</v>
      </c>
      <c r="K905" s="10" t="n">
        <v>739</v>
      </c>
      <c r="L905" s="12" t="n">
        <f aca="false">K905/1000</f>
        <v>0.739</v>
      </c>
      <c r="M905" s="13" t="n">
        <f aca="false">IF(R905=0,0,I905/R905)</f>
        <v>0.0394307957811604</v>
      </c>
      <c r="N905" s="10" t="n">
        <v>0</v>
      </c>
      <c r="O905" s="11" t="n">
        <f aca="false">N905/1000</f>
        <v>0</v>
      </c>
      <c r="P905" s="10" t="n">
        <v>0</v>
      </c>
      <c r="Q905" s="12" t="n">
        <f aca="false">P905/1000</f>
        <v>0</v>
      </c>
      <c r="R905" s="10" t="n">
        <v>9613070</v>
      </c>
      <c r="S905" s="10" t="n">
        <v>375400</v>
      </c>
    </row>
    <row r="906" customFormat="false" ht="15" hidden="false" customHeight="false" outlineLevel="0" collapsed="false">
      <c r="A906" s="3" t="s">
        <v>517</v>
      </c>
      <c r="B906" s="2" t="s">
        <v>518</v>
      </c>
      <c r="C906" s="2" t="s">
        <v>1532</v>
      </c>
      <c r="D906" s="2" t="n">
        <v>2020</v>
      </c>
      <c r="E906" s="2" t="n">
        <v>10</v>
      </c>
      <c r="F906" s="2" t="n">
        <v>5</v>
      </c>
      <c r="G906" s="2" t="s">
        <v>162</v>
      </c>
      <c r="H906" s="3" t="s">
        <v>163</v>
      </c>
      <c r="I906" s="10" t="n">
        <v>4189</v>
      </c>
      <c r="J906" s="11" t="n">
        <f aca="false">I906/1000</f>
        <v>4.189</v>
      </c>
      <c r="K906" s="10" t="n">
        <v>6</v>
      </c>
      <c r="L906" s="12" t="n">
        <f aca="false">K906/1000</f>
        <v>0.006</v>
      </c>
      <c r="M906" s="13" t="n">
        <f aca="false">IF(R906=0,0,I906/R906)</f>
        <v>0.000435760896362973</v>
      </c>
      <c r="N906" s="10" t="n">
        <v>1434</v>
      </c>
      <c r="O906" s="11" t="n">
        <f aca="false">N906/1000</f>
        <v>1.434</v>
      </c>
      <c r="P906" s="10" t="n">
        <v>131</v>
      </c>
      <c r="Q906" s="12" t="n">
        <f aca="false">P906/1000</f>
        <v>0.131</v>
      </c>
      <c r="R906" s="10" t="n">
        <v>9613070</v>
      </c>
      <c r="S906" s="10" t="n">
        <v>375400</v>
      </c>
    </row>
    <row r="907" customFormat="false" ht="15" hidden="false" customHeight="false" outlineLevel="0" collapsed="false">
      <c r="A907" s="3" t="s">
        <v>517</v>
      </c>
      <c r="B907" s="2" t="s">
        <v>518</v>
      </c>
      <c r="C907" s="2" t="s">
        <v>1532</v>
      </c>
      <c r="D907" s="2" t="n">
        <v>2020</v>
      </c>
      <c r="E907" s="2" t="n">
        <v>10</v>
      </c>
      <c r="F907" s="2" t="n">
        <v>6</v>
      </c>
      <c r="G907" s="2" t="s">
        <v>102</v>
      </c>
      <c r="H907" s="3" t="s">
        <v>103</v>
      </c>
      <c r="I907" s="10" t="n">
        <v>813</v>
      </c>
      <c r="J907" s="11" t="n">
        <f aca="false">I907/1000</f>
        <v>0.813</v>
      </c>
      <c r="K907" s="10" t="n">
        <v>12</v>
      </c>
      <c r="L907" s="12" t="n">
        <f aca="false">K907/1000</f>
        <v>0.012</v>
      </c>
      <c r="M907" s="13" t="n">
        <f aca="false">IF(R907=0,0,I907/R907)</f>
        <v>8.45723582580799E-005</v>
      </c>
      <c r="N907" s="10" t="n">
        <v>233162</v>
      </c>
      <c r="O907" s="11" t="n">
        <f aca="false">N907/1000</f>
        <v>233.162</v>
      </c>
      <c r="P907" s="10" t="n">
        <v>10018</v>
      </c>
      <c r="Q907" s="12" t="n">
        <f aca="false">P907/1000</f>
        <v>10.018</v>
      </c>
      <c r="R907" s="10" t="n">
        <v>9613070</v>
      </c>
      <c r="S907" s="10" t="n">
        <v>375400</v>
      </c>
    </row>
    <row r="908" customFormat="false" ht="15" hidden="false" customHeight="false" outlineLevel="0" collapsed="false">
      <c r="A908" s="3" t="s">
        <v>517</v>
      </c>
      <c r="B908" s="2" t="s">
        <v>518</v>
      </c>
      <c r="C908" s="2" t="s">
        <v>1533</v>
      </c>
      <c r="D908" s="2" t="n">
        <v>2020</v>
      </c>
      <c r="E908" s="2" t="n">
        <v>11</v>
      </c>
      <c r="F908" s="2" t="n">
        <v>1</v>
      </c>
      <c r="G908" s="2" t="s">
        <v>314</v>
      </c>
      <c r="H908" s="3" t="s">
        <v>315</v>
      </c>
      <c r="I908" s="10" t="n">
        <v>17042496</v>
      </c>
      <c r="J908" s="11" t="n">
        <f aca="false">I908/1000</f>
        <v>17042.496</v>
      </c>
      <c r="K908" s="10" t="n">
        <v>728000</v>
      </c>
      <c r="L908" s="12" t="n">
        <f aca="false">K908/1000</f>
        <v>728</v>
      </c>
      <c r="M908" s="13" t="n">
        <f aca="false">IF(R908=0,0,I908/R908)</f>
        <v>0.911602681602209</v>
      </c>
      <c r="N908" s="10" t="n">
        <v>0</v>
      </c>
      <c r="O908" s="11" t="n">
        <f aca="false">N908/1000</f>
        <v>0</v>
      </c>
      <c r="P908" s="10" t="n">
        <v>0</v>
      </c>
      <c r="Q908" s="12" t="n">
        <f aca="false">P908/1000</f>
        <v>0</v>
      </c>
      <c r="R908" s="10" t="n">
        <v>18695092</v>
      </c>
      <c r="S908" s="10" t="n">
        <v>772996</v>
      </c>
    </row>
    <row r="909" customFormat="false" ht="15" hidden="false" customHeight="false" outlineLevel="0" collapsed="false">
      <c r="A909" s="3" t="s">
        <v>517</v>
      </c>
      <c r="B909" s="2" t="s">
        <v>518</v>
      </c>
      <c r="C909" s="2" t="s">
        <v>1533</v>
      </c>
      <c r="D909" s="2" t="n">
        <v>2020</v>
      </c>
      <c r="E909" s="2" t="n">
        <v>11</v>
      </c>
      <c r="F909" s="2" t="n">
        <v>2</v>
      </c>
      <c r="G909" s="2" t="s">
        <v>247</v>
      </c>
      <c r="H909" s="3" t="s">
        <v>248</v>
      </c>
      <c r="I909" s="10" t="n">
        <v>989811</v>
      </c>
      <c r="J909" s="11" t="n">
        <f aca="false">I909/1000</f>
        <v>989.811</v>
      </c>
      <c r="K909" s="10" t="n">
        <v>43500</v>
      </c>
      <c r="L909" s="12" t="n">
        <f aca="false">K909/1000</f>
        <v>43.5</v>
      </c>
      <c r="M909" s="13" t="n">
        <f aca="false">IF(R909=0,0,I909/R909)</f>
        <v>0.0529449654486857</v>
      </c>
      <c r="N909" s="10" t="n">
        <v>0</v>
      </c>
      <c r="O909" s="11" t="n">
        <f aca="false">N909/1000</f>
        <v>0</v>
      </c>
      <c r="P909" s="10" t="n">
        <v>0</v>
      </c>
      <c r="Q909" s="12" t="n">
        <f aca="false">P909/1000</f>
        <v>0</v>
      </c>
      <c r="R909" s="10" t="n">
        <v>18695092</v>
      </c>
      <c r="S909" s="10" t="n">
        <v>772996</v>
      </c>
    </row>
    <row r="910" customFormat="false" ht="15" hidden="false" customHeight="false" outlineLevel="0" collapsed="false">
      <c r="A910" s="3" t="s">
        <v>517</v>
      </c>
      <c r="B910" s="2" t="s">
        <v>518</v>
      </c>
      <c r="C910" s="2" t="s">
        <v>1533</v>
      </c>
      <c r="D910" s="2" t="n">
        <v>2020</v>
      </c>
      <c r="E910" s="2" t="n">
        <v>11</v>
      </c>
      <c r="F910" s="2" t="n">
        <v>3</v>
      </c>
      <c r="G910" s="2" t="s">
        <v>97</v>
      </c>
      <c r="H910" s="3" t="s">
        <v>98</v>
      </c>
      <c r="I910" s="10" t="n">
        <v>620502</v>
      </c>
      <c r="J910" s="11" t="n">
        <f aca="false">I910/1000</f>
        <v>620.502</v>
      </c>
      <c r="K910" s="10" t="n">
        <v>1343</v>
      </c>
      <c r="L910" s="12" t="n">
        <f aca="false">K910/1000</f>
        <v>1.343</v>
      </c>
      <c r="M910" s="13" t="n">
        <f aca="false">IF(R910=0,0,I910/R910)</f>
        <v>0.033190636344555</v>
      </c>
      <c r="N910" s="10" t="n">
        <v>0</v>
      </c>
      <c r="O910" s="11" t="n">
        <f aca="false">N910/1000</f>
        <v>0</v>
      </c>
      <c r="P910" s="10" t="n">
        <v>0</v>
      </c>
      <c r="Q910" s="12" t="n">
        <f aca="false">P910/1000</f>
        <v>0</v>
      </c>
      <c r="R910" s="10" t="n">
        <v>18695092</v>
      </c>
      <c r="S910" s="10" t="n">
        <v>772996</v>
      </c>
    </row>
    <row r="911" customFormat="false" ht="15" hidden="false" customHeight="false" outlineLevel="0" collapsed="false">
      <c r="A911" s="3" t="s">
        <v>517</v>
      </c>
      <c r="B911" s="2" t="s">
        <v>518</v>
      </c>
      <c r="C911" s="2" t="s">
        <v>1533</v>
      </c>
      <c r="D911" s="2" t="n">
        <v>2020</v>
      </c>
      <c r="E911" s="2" t="n">
        <v>11</v>
      </c>
      <c r="F911" s="2" t="n">
        <v>4</v>
      </c>
      <c r="G911" s="2" t="s">
        <v>107</v>
      </c>
      <c r="H911" s="3" t="s">
        <v>108</v>
      </c>
      <c r="I911" s="10" t="n">
        <v>32670</v>
      </c>
      <c r="J911" s="11" t="n">
        <f aca="false">I911/1000</f>
        <v>32.67</v>
      </c>
      <c r="K911" s="10" t="n">
        <v>125</v>
      </c>
      <c r="L911" s="12" t="n">
        <f aca="false">K911/1000</f>
        <v>0.125</v>
      </c>
      <c r="M911" s="13" t="n">
        <f aca="false">IF(R911=0,0,I911/R911)</f>
        <v>0.00174751747677947</v>
      </c>
      <c r="N911" s="10" t="n">
        <v>0</v>
      </c>
      <c r="O911" s="11" t="n">
        <f aca="false">N911/1000</f>
        <v>0</v>
      </c>
      <c r="P911" s="10" t="n">
        <v>0</v>
      </c>
      <c r="Q911" s="12" t="n">
        <f aca="false">P911/1000</f>
        <v>0</v>
      </c>
      <c r="R911" s="10" t="n">
        <v>18695092</v>
      </c>
      <c r="S911" s="10" t="n">
        <v>772996</v>
      </c>
    </row>
    <row r="912" customFormat="false" ht="15" hidden="false" customHeight="false" outlineLevel="0" collapsed="false">
      <c r="A912" s="3" t="s">
        <v>517</v>
      </c>
      <c r="B912" s="2" t="s">
        <v>518</v>
      </c>
      <c r="C912" s="2" t="s">
        <v>1533</v>
      </c>
      <c r="D912" s="2" t="n">
        <v>2020</v>
      </c>
      <c r="E912" s="2" t="n">
        <v>11</v>
      </c>
      <c r="F912" s="2" t="n">
        <v>5</v>
      </c>
      <c r="G912" s="2" t="s">
        <v>102</v>
      </c>
      <c r="H912" s="3" t="s">
        <v>103</v>
      </c>
      <c r="I912" s="10" t="n">
        <v>8281</v>
      </c>
      <c r="J912" s="11" t="n">
        <f aca="false">I912/1000</f>
        <v>8.281</v>
      </c>
      <c r="K912" s="10" t="n">
        <v>28</v>
      </c>
      <c r="L912" s="12" t="n">
        <f aca="false">K912/1000</f>
        <v>0.028</v>
      </c>
      <c r="M912" s="13" t="n">
        <f aca="false">IF(R912=0,0,I912/R912)</f>
        <v>0.000442950481334887</v>
      </c>
      <c r="N912" s="10" t="n">
        <v>96764</v>
      </c>
      <c r="O912" s="11" t="n">
        <f aca="false">N912/1000</f>
        <v>96.764</v>
      </c>
      <c r="P912" s="10" t="n">
        <v>3000</v>
      </c>
      <c r="Q912" s="12" t="n">
        <f aca="false">P912/1000</f>
        <v>3</v>
      </c>
      <c r="R912" s="10" t="n">
        <v>18695092</v>
      </c>
      <c r="S912" s="10" t="n">
        <v>772996</v>
      </c>
    </row>
    <row r="913" customFormat="false" ht="15" hidden="false" customHeight="false" outlineLevel="0" collapsed="false">
      <c r="A913" s="3" t="s">
        <v>517</v>
      </c>
      <c r="B913" s="2" t="s">
        <v>518</v>
      </c>
      <c r="C913" s="2" t="s">
        <v>1533</v>
      </c>
      <c r="D913" s="2" t="n">
        <v>2020</v>
      </c>
      <c r="E913" s="2" t="n">
        <v>11</v>
      </c>
      <c r="F913" s="2" t="n">
        <v>6</v>
      </c>
      <c r="G913" s="2" t="s">
        <v>152</v>
      </c>
      <c r="H913" s="3" t="s">
        <v>153</v>
      </c>
      <c r="I913" s="10" t="n">
        <v>1119</v>
      </c>
      <c r="J913" s="11" t="n">
        <f aca="false">I913/1000</f>
        <v>1.119</v>
      </c>
      <c r="K913" s="10" t="n">
        <v>0</v>
      </c>
      <c r="L913" s="12" t="n">
        <f aca="false">K913/1000</f>
        <v>0</v>
      </c>
      <c r="M913" s="13" t="n">
        <f aca="false">IF(R913=0,0,I913/R913)</f>
        <v>5.98552818033739E-005</v>
      </c>
      <c r="N913" s="10" t="n">
        <v>0</v>
      </c>
      <c r="O913" s="11" t="n">
        <f aca="false">N913/1000</f>
        <v>0</v>
      </c>
      <c r="P913" s="10" t="n">
        <v>0</v>
      </c>
      <c r="Q913" s="12" t="n">
        <f aca="false">P913/1000</f>
        <v>0</v>
      </c>
      <c r="R913" s="10" t="n">
        <v>18695092</v>
      </c>
      <c r="S913" s="10" t="n">
        <v>772996</v>
      </c>
    </row>
    <row r="914" customFormat="false" ht="15" hidden="false" customHeight="false" outlineLevel="0" collapsed="false">
      <c r="A914" s="3" t="s">
        <v>517</v>
      </c>
      <c r="B914" s="2" t="s">
        <v>518</v>
      </c>
      <c r="C914" s="2" t="s">
        <v>1533</v>
      </c>
      <c r="D914" s="2" t="n">
        <v>2020</v>
      </c>
      <c r="E914" s="2" t="n">
        <v>11</v>
      </c>
      <c r="F914" s="2" t="n">
        <v>7</v>
      </c>
      <c r="G914" s="2" t="s">
        <v>162</v>
      </c>
      <c r="H914" s="3" t="s">
        <v>163</v>
      </c>
      <c r="I914" s="10" t="n">
        <v>213</v>
      </c>
      <c r="J914" s="11" t="n">
        <f aca="false">I914/1000</f>
        <v>0.213</v>
      </c>
      <c r="K914" s="10" t="n">
        <v>0</v>
      </c>
      <c r="L914" s="12" t="n">
        <f aca="false">K914/1000</f>
        <v>0</v>
      </c>
      <c r="M914" s="13" t="n">
        <f aca="false">IF(R914=0,0,I914/R914)</f>
        <v>1.13933646328138E-005</v>
      </c>
      <c r="N914" s="10" t="n">
        <v>0</v>
      </c>
      <c r="O914" s="11" t="n">
        <f aca="false">N914/1000</f>
        <v>0</v>
      </c>
      <c r="P914" s="10" t="n">
        <v>0</v>
      </c>
      <c r="Q914" s="12" t="n">
        <f aca="false">P914/1000</f>
        <v>0</v>
      </c>
      <c r="R914" s="10" t="n">
        <v>18695092</v>
      </c>
      <c r="S914" s="10" t="n">
        <v>772996</v>
      </c>
    </row>
    <row r="915" customFormat="false" ht="15" hidden="false" customHeight="false" outlineLevel="0" collapsed="false">
      <c r="A915" s="3" t="s">
        <v>517</v>
      </c>
      <c r="B915" s="2" t="s">
        <v>518</v>
      </c>
      <c r="C915" s="2" t="s">
        <v>1534</v>
      </c>
      <c r="D915" s="2" t="n">
        <v>2020</v>
      </c>
      <c r="E915" s="2" t="n">
        <v>12</v>
      </c>
      <c r="F915" s="2" t="n">
        <v>1</v>
      </c>
      <c r="G915" s="2" t="s">
        <v>314</v>
      </c>
      <c r="H915" s="3" t="s">
        <v>315</v>
      </c>
      <c r="I915" s="10" t="n">
        <v>11309933</v>
      </c>
      <c r="J915" s="11" t="n">
        <f aca="false">I915/1000</f>
        <v>11309.933</v>
      </c>
      <c r="K915" s="10" t="n">
        <v>487000</v>
      </c>
      <c r="L915" s="12" t="n">
        <f aca="false">K915/1000</f>
        <v>487</v>
      </c>
      <c r="M915" s="13" t="n">
        <f aca="false">IF(R915=0,0,I915/R915)</f>
        <v>0.86513816016992</v>
      </c>
      <c r="N915" s="10" t="n">
        <v>0</v>
      </c>
      <c r="O915" s="11" t="n">
        <f aca="false">N915/1000</f>
        <v>0</v>
      </c>
      <c r="P915" s="10" t="n">
        <v>0</v>
      </c>
      <c r="Q915" s="12" t="n">
        <f aca="false">P915/1000</f>
        <v>0</v>
      </c>
      <c r="R915" s="10" t="n">
        <v>13072979</v>
      </c>
      <c r="S915" s="10" t="n">
        <v>521220</v>
      </c>
    </row>
    <row r="916" customFormat="false" ht="15" hidden="false" customHeight="false" outlineLevel="0" collapsed="false">
      <c r="A916" s="3" t="s">
        <v>517</v>
      </c>
      <c r="B916" s="2" t="s">
        <v>518</v>
      </c>
      <c r="C916" s="2" t="s">
        <v>1534</v>
      </c>
      <c r="D916" s="2" t="n">
        <v>2020</v>
      </c>
      <c r="E916" s="2" t="n">
        <v>12</v>
      </c>
      <c r="F916" s="2" t="n">
        <v>2</v>
      </c>
      <c r="G916" s="2" t="s">
        <v>97</v>
      </c>
      <c r="H916" s="3" t="s">
        <v>98</v>
      </c>
      <c r="I916" s="10" t="n">
        <v>989082</v>
      </c>
      <c r="J916" s="11" t="n">
        <f aca="false">I916/1000</f>
        <v>989.082</v>
      </c>
      <c r="K916" s="10" t="n">
        <v>2020</v>
      </c>
      <c r="L916" s="12" t="n">
        <f aca="false">K916/1000</f>
        <v>2.02</v>
      </c>
      <c r="M916" s="13" t="n">
        <f aca="false">IF(R916=0,0,I916/R916)</f>
        <v>0.075658501402014</v>
      </c>
      <c r="N916" s="10" t="n">
        <v>114744</v>
      </c>
      <c r="O916" s="11" t="n">
        <f aca="false">N916/1000</f>
        <v>114.744</v>
      </c>
      <c r="P916" s="10" t="n">
        <v>249</v>
      </c>
      <c r="Q916" s="12" t="n">
        <f aca="false">P916/1000</f>
        <v>0.249</v>
      </c>
      <c r="R916" s="10" t="n">
        <v>13072979</v>
      </c>
      <c r="S916" s="10" t="n">
        <v>521220</v>
      </c>
    </row>
    <row r="917" customFormat="false" ht="15" hidden="false" customHeight="false" outlineLevel="0" collapsed="false">
      <c r="A917" s="3" t="s">
        <v>517</v>
      </c>
      <c r="B917" s="2" t="s">
        <v>518</v>
      </c>
      <c r="C917" s="2" t="s">
        <v>1534</v>
      </c>
      <c r="D917" s="2" t="n">
        <v>2020</v>
      </c>
      <c r="E917" s="2" t="n">
        <v>12</v>
      </c>
      <c r="F917" s="2" t="n">
        <v>3</v>
      </c>
      <c r="G917" s="2" t="s">
        <v>247</v>
      </c>
      <c r="H917" s="3" t="s">
        <v>248</v>
      </c>
      <c r="I917" s="10" t="n">
        <v>712829</v>
      </c>
      <c r="J917" s="11" t="n">
        <f aca="false">I917/1000</f>
        <v>712.829</v>
      </c>
      <c r="K917" s="10" t="n">
        <v>31500</v>
      </c>
      <c r="L917" s="12" t="n">
        <f aca="false">K917/1000</f>
        <v>31.5</v>
      </c>
      <c r="M917" s="13" t="n">
        <f aca="false">IF(R917=0,0,I917/R917)</f>
        <v>0.054526898574533</v>
      </c>
      <c r="N917" s="10" t="n">
        <v>0</v>
      </c>
      <c r="O917" s="11" t="n">
        <f aca="false">N917/1000</f>
        <v>0</v>
      </c>
      <c r="P917" s="10" t="n">
        <v>0</v>
      </c>
      <c r="Q917" s="12" t="n">
        <f aca="false">P917/1000</f>
        <v>0</v>
      </c>
      <c r="R917" s="10" t="n">
        <v>13072979</v>
      </c>
      <c r="S917" s="10" t="n">
        <v>521220</v>
      </c>
    </row>
    <row r="918" customFormat="false" ht="15" hidden="false" customHeight="false" outlineLevel="0" collapsed="false">
      <c r="A918" s="3" t="s">
        <v>517</v>
      </c>
      <c r="B918" s="2" t="s">
        <v>518</v>
      </c>
      <c r="C918" s="2" t="s">
        <v>1534</v>
      </c>
      <c r="D918" s="2" t="n">
        <v>2020</v>
      </c>
      <c r="E918" s="2" t="n">
        <v>12</v>
      </c>
      <c r="F918" s="2" t="n">
        <v>4</v>
      </c>
      <c r="G918" s="2" t="s">
        <v>107</v>
      </c>
      <c r="H918" s="3" t="s">
        <v>108</v>
      </c>
      <c r="I918" s="10" t="n">
        <v>47430</v>
      </c>
      <c r="J918" s="11" t="n">
        <f aca="false">I918/1000</f>
        <v>47.43</v>
      </c>
      <c r="K918" s="10" t="n">
        <v>419</v>
      </c>
      <c r="L918" s="12" t="n">
        <f aca="false">K918/1000</f>
        <v>0.419</v>
      </c>
      <c r="M918" s="13" t="n">
        <f aca="false">IF(R918=0,0,I918/R918)</f>
        <v>0.00362809425456891</v>
      </c>
      <c r="N918" s="10" t="n">
        <v>0</v>
      </c>
      <c r="O918" s="11" t="n">
        <f aca="false">N918/1000</f>
        <v>0</v>
      </c>
      <c r="P918" s="10" t="n">
        <v>0</v>
      </c>
      <c r="Q918" s="12" t="n">
        <f aca="false">P918/1000</f>
        <v>0</v>
      </c>
      <c r="R918" s="10" t="n">
        <v>13072979</v>
      </c>
      <c r="S918" s="10" t="n">
        <v>521220</v>
      </c>
    </row>
    <row r="919" customFormat="false" ht="15" hidden="false" customHeight="false" outlineLevel="0" collapsed="false">
      <c r="A919" s="3" t="s">
        <v>517</v>
      </c>
      <c r="B919" s="2" t="s">
        <v>518</v>
      </c>
      <c r="C919" s="2" t="s">
        <v>1534</v>
      </c>
      <c r="D919" s="2" t="n">
        <v>2020</v>
      </c>
      <c r="E919" s="2" t="n">
        <v>12</v>
      </c>
      <c r="F919" s="2" t="n">
        <v>5</v>
      </c>
      <c r="G919" s="2" t="s">
        <v>102</v>
      </c>
      <c r="H919" s="3" t="s">
        <v>103</v>
      </c>
      <c r="I919" s="10" t="n">
        <v>13705</v>
      </c>
      <c r="J919" s="11" t="n">
        <f aca="false">I919/1000</f>
        <v>13.705</v>
      </c>
      <c r="K919" s="10" t="n">
        <v>281</v>
      </c>
      <c r="L919" s="12" t="n">
        <f aca="false">K919/1000</f>
        <v>0.281</v>
      </c>
      <c r="M919" s="13" t="n">
        <f aca="false">IF(R919=0,0,I919/R919)</f>
        <v>0.00104834559896409</v>
      </c>
      <c r="N919" s="10" t="n">
        <v>463997</v>
      </c>
      <c r="O919" s="11" t="n">
        <f aca="false">N919/1000</f>
        <v>463.997</v>
      </c>
      <c r="P919" s="10" t="n">
        <v>20000</v>
      </c>
      <c r="Q919" s="12" t="n">
        <f aca="false">P919/1000</f>
        <v>20</v>
      </c>
      <c r="R919" s="10" t="n">
        <v>13072979</v>
      </c>
      <c r="S919" s="10" t="n">
        <v>521220</v>
      </c>
    </row>
    <row r="920" customFormat="false" ht="15" hidden="false" customHeight="false" outlineLevel="0" collapsed="false">
      <c r="A920" s="3" t="s">
        <v>517</v>
      </c>
      <c r="B920" s="2" t="s">
        <v>518</v>
      </c>
      <c r="C920" s="2" t="s">
        <v>1534</v>
      </c>
      <c r="D920" s="2" t="n">
        <v>2020</v>
      </c>
      <c r="E920" s="2" t="n">
        <v>12</v>
      </c>
      <c r="F920" s="2" t="n">
        <v>6</v>
      </c>
      <c r="G920" s="2" t="s">
        <v>171</v>
      </c>
      <c r="H920" s="3" t="s">
        <v>172</v>
      </c>
      <c r="I920" s="10" t="n">
        <v>0</v>
      </c>
      <c r="J920" s="11" t="n">
        <f aca="false">I920/1000</f>
        <v>0</v>
      </c>
      <c r="K920" s="10" t="n">
        <v>0</v>
      </c>
      <c r="L920" s="12" t="n">
        <f aca="false">K920/1000</f>
        <v>0</v>
      </c>
      <c r="M920" s="13" t="n">
        <f aca="false">IF(R920=0,0,I920/R920)</f>
        <v>0</v>
      </c>
      <c r="N920" s="10" t="n">
        <v>243917</v>
      </c>
      <c r="O920" s="11" t="n">
        <f aca="false">N920/1000</f>
        <v>243.917</v>
      </c>
      <c r="P920" s="10" t="n">
        <v>10000</v>
      </c>
      <c r="Q920" s="12" t="n">
        <f aca="false">P920/1000</f>
        <v>10</v>
      </c>
      <c r="R920" s="10" t="n">
        <v>13072979</v>
      </c>
      <c r="S920" s="10" t="n">
        <v>521220</v>
      </c>
    </row>
    <row r="921" customFormat="false" ht="15" hidden="false" customHeight="false" outlineLevel="0" collapsed="false">
      <c r="A921" s="3" t="s">
        <v>517</v>
      </c>
      <c r="B921" s="2" t="s">
        <v>518</v>
      </c>
      <c r="C921" s="2" t="s">
        <v>1534</v>
      </c>
      <c r="D921" s="2" t="n">
        <v>2020</v>
      </c>
      <c r="E921" s="2" t="n">
        <v>12</v>
      </c>
      <c r="F921" s="2" t="n">
        <v>7</v>
      </c>
      <c r="G921" s="2" t="s">
        <v>504</v>
      </c>
      <c r="H921" s="3" t="s">
        <v>505</v>
      </c>
      <c r="I921" s="10" t="n">
        <v>0</v>
      </c>
      <c r="J921" s="11" t="n">
        <f aca="false">I921/1000</f>
        <v>0</v>
      </c>
      <c r="K921" s="10" t="n">
        <v>0</v>
      </c>
      <c r="L921" s="12" t="n">
        <f aca="false">K921/1000</f>
        <v>0</v>
      </c>
      <c r="M921" s="13" t="n">
        <f aca="false">IF(R921=0,0,I921/R921)</f>
        <v>0</v>
      </c>
      <c r="N921" s="10" t="n">
        <v>252360</v>
      </c>
      <c r="O921" s="11" t="n">
        <f aca="false">N921/1000</f>
        <v>252.36</v>
      </c>
      <c r="P921" s="10" t="n">
        <v>10000</v>
      </c>
      <c r="Q921" s="12" t="n">
        <f aca="false">P921/1000</f>
        <v>10</v>
      </c>
      <c r="R921" s="10" t="n">
        <v>13072979</v>
      </c>
      <c r="S921" s="10" t="n">
        <v>521220</v>
      </c>
    </row>
    <row r="922" customFormat="false" ht="15" hidden="false" customHeight="false" outlineLevel="0" collapsed="false">
      <c r="A922" s="3" t="s">
        <v>517</v>
      </c>
      <c r="B922" s="2" t="s">
        <v>518</v>
      </c>
      <c r="C922" s="2" t="s">
        <v>1535</v>
      </c>
      <c r="D922" s="2" t="n">
        <v>2021</v>
      </c>
      <c r="E922" s="2" t="n">
        <v>1</v>
      </c>
      <c r="F922" s="2" t="n">
        <v>1</v>
      </c>
      <c r="G922" s="2" t="s">
        <v>314</v>
      </c>
      <c r="H922" s="3" t="s">
        <v>315</v>
      </c>
      <c r="I922" s="10" t="n">
        <v>16746216</v>
      </c>
      <c r="J922" s="11" t="n">
        <f aca="false">I922/1000</f>
        <v>16746.216</v>
      </c>
      <c r="K922" s="10" t="n">
        <v>712000</v>
      </c>
      <c r="L922" s="12" t="n">
        <f aca="false">K922/1000</f>
        <v>712</v>
      </c>
      <c r="M922" s="13" t="n">
        <f aca="false">IF(R922=0,0,I922/R922)</f>
        <v>0.923548274573659</v>
      </c>
      <c r="N922" s="10" t="n">
        <v>0</v>
      </c>
      <c r="O922" s="11" t="n">
        <f aca="false">N922/1000</f>
        <v>0</v>
      </c>
      <c r="P922" s="10" t="n">
        <v>0</v>
      </c>
      <c r="Q922" s="12" t="n">
        <f aca="false">P922/1000</f>
        <v>0</v>
      </c>
      <c r="R922" s="10" t="n">
        <v>18132475</v>
      </c>
      <c r="S922" s="10" t="n">
        <v>759107</v>
      </c>
    </row>
    <row r="923" customFormat="false" ht="15" hidden="false" customHeight="false" outlineLevel="0" collapsed="false">
      <c r="A923" s="3" t="s">
        <v>517</v>
      </c>
      <c r="B923" s="2" t="s">
        <v>518</v>
      </c>
      <c r="C923" s="2" t="s">
        <v>1535</v>
      </c>
      <c r="D923" s="2" t="n">
        <v>2021</v>
      </c>
      <c r="E923" s="2" t="n">
        <v>1</v>
      </c>
      <c r="F923" s="2" t="n">
        <v>2</v>
      </c>
      <c r="G923" s="2" t="s">
        <v>247</v>
      </c>
      <c r="H923" s="3" t="s">
        <v>248</v>
      </c>
      <c r="I923" s="10" t="n">
        <v>1003067</v>
      </c>
      <c r="J923" s="11" t="n">
        <f aca="false">I923/1000</f>
        <v>1003.067</v>
      </c>
      <c r="K923" s="10" t="n">
        <v>45000</v>
      </c>
      <c r="L923" s="12" t="n">
        <f aca="false">K923/1000</f>
        <v>45</v>
      </c>
      <c r="M923" s="13" t="n">
        <f aca="false">IF(R923=0,0,I923/R923)</f>
        <v>0.0553188133445655</v>
      </c>
      <c r="N923" s="10" t="n">
        <v>0</v>
      </c>
      <c r="O923" s="11" t="n">
        <f aca="false">N923/1000</f>
        <v>0</v>
      </c>
      <c r="P923" s="10" t="n">
        <v>0</v>
      </c>
      <c r="Q923" s="12" t="n">
        <f aca="false">P923/1000</f>
        <v>0</v>
      </c>
      <c r="R923" s="10" t="n">
        <v>18132475</v>
      </c>
      <c r="S923" s="10" t="n">
        <v>759107</v>
      </c>
    </row>
    <row r="924" customFormat="false" ht="15" hidden="false" customHeight="false" outlineLevel="0" collapsed="false">
      <c r="A924" s="3" t="s">
        <v>517</v>
      </c>
      <c r="B924" s="2" t="s">
        <v>518</v>
      </c>
      <c r="C924" s="2" t="s">
        <v>1535</v>
      </c>
      <c r="D924" s="2" t="n">
        <v>2021</v>
      </c>
      <c r="E924" s="2" t="n">
        <v>1</v>
      </c>
      <c r="F924" s="2" t="n">
        <v>3</v>
      </c>
      <c r="G924" s="2" t="s">
        <v>97</v>
      </c>
      <c r="H924" s="3" t="s">
        <v>98</v>
      </c>
      <c r="I924" s="10" t="n">
        <v>249285</v>
      </c>
      <c r="J924" s="11" t="n">
        <f aca="false">I924/1000</f>
        <v>249.285</v>
      </c>
      <c r="K924" s="10" t="n">
        <v>635</v>
      </c>
      <c r="L924" s="12" t="n">
        <f aca="false">K924/1000</f>
        <v>0.635</v>
      </c>
      <c r="M924" s="13" t="n">
        <f aca="false">IF(R924=0,0,I924/R924)</f>
        <v>0.0137479853136431</v>
      </c>
      <c r="N924" s="10" t="n">
        <v>0</v>
      </c>
      <c r="O924" s="11" t="n">
        <f aca="false">N924/1000</f>
        <v>0</v>
      </c>
      <c r="P924" s="10" t="n">
        <v>0</v>
      </c>
      <c r="Q924" s="12" t="n">
        <f aca="false">P924/1000</f>
        <v>0</v>
      </c>
      <c r="R924" s="10" t="n">
        <v>18132475</v>
      </c>
      <c r="S924" s="10" t="n">
        <v>759107</v>
      </c>
    </row>
    <row r="925" customFormat="false" ht="15" hidden="false" customHeight="false" outlineLevel="0" collapsed="false">
      <c r="A925" s="3" t="s">
        <v>517</v>
      </c>
      <c r="B925" s="2" t="s">
        <v>518</v>
      </c>
      <c r="C925" s="2" t="s">
        <v>1535</v>
      </c>
      <c r="D925" s="2" t="n">
        <v>2021</v>
      </c>
      <c r="E925" s="2" t="n">
        <v>1</v>
      </c>
      <c r="F925" s="2" t="n">
        <v>4</v>
      </c>
      <c r="G925" s="2" t="s">
        <v>107</v>
      </c>
      <c r="H925" s="3" t="s">
        <v>108</v>
      </c>
      <c r="I925" s="10" t="n">
        <v>122418</v>
      </c>
      <c r="J925" s="11" t="n">
        <f aca="false">I925/1000</f>
        <v>122.418</v>
      </c>
      <c r="K925" s="10" t="n">
        <v>1214</v>
      </c>
      <c r="L925" s="12" t="n">
        <f aca="false">K925/1000</f>
        <v>1.214</v>
      </c>
      <c r="M925" s="13" t="n">
        <f aca="false">IF(R925=0,0,I925/R925)</f>
        <v>0.00675131221744412</v>
      </c>
      <c r="N925" s="10" t="n">
        <v>0</v>
      </c>
      <c r="O925" s="11" t="n">
        <f aca="false">N925/1000</f>
        <v>0</v>
      </c>
      <c r="P925" s="10" t="n">
        <v>0</v>
      </c>
      <c r="Q925" s="12" t="n">
        <f aca="false">P925/1000</f>
        <v>0</v>
      </c>
      <c r="R925" s="10" t="n">
        <v>18132475</v>
      </c>
      <c r="S925" s="10" t="n">
        <v>759107</v>
      </c>
    </row>
    <row r="926" customFormat="false" ht="15" hidden="false" customHeight="false" outlineLevel="0" collapsed="false">
      <c r="A926" s="3" t="s">
        <v>517</v>
      </c>
      <c r="B926" s="2" t="s">
        <v>518</v>
      </c>
      <c r="C926" s="2" t="s">
        <v>1535</v>
      </c>
      <c r="D926" s="2" t="n">
        <v>2021</v>
      </c>
      <c r="E926" s="2" t="n">
        <v>1</v>
      </c>
      <c r="F926" s="2" t="n">
        <v>5</v>
      </c>
      <c r="G926" s="2" t="s">
        <v>102</v>
      </c>
      <c r="H926" s="3" t="s">
        <v>103</v>
      </c>
      <c r="I926" s="10" t="n">
        <v>11489</v>
      </c>
      <c r="J926" s="11" t="n">
        <f aca="false">I926/1000</f>
        <v>11.489</v>
      </c>
      <c r="K926" s="10" t="n">
        <v>258</v>
      </c>
      <c r="L926" s="12" t="n">
        <f aca="false">K926/1000</f>
        <v>0.258</v>
      </c>
      <c r="M926" s="13" t="n">
        <f aca="false">IF(R926=0,0,I926/R926)</f>
        <v>0.000633614550688751</v>
      </c>
      <c r="N926" s="10" t="n">
        <v>262258</v>
      </c>
      <c r="O926" s="11" t="n">
        <f aca="false">N926/1000</f>
        <v>262.258</v>
      </c>
      <c r="P926" s="10" t="n">
        <v>10272</v>
      </c>
      <c r="Q926" s="12" t="n">
        <f aca="false">P926/1000</f>
        <v>10.272</v>
      </c>
      <c r="R926" s="10" t="n">
        <v>18132475</v>
      </c>
      <c r="S926" s="10" t="n">
        <v>759107</v>
      </c>
    </row>
    <row r="927" customFormat="false" ht="15" hidden="false" customHeight="false" outlineLevel="0" collapsed="false">
      <c r="A927" s="3" t="s">
        <v>517</v>
      </c>
      <c r="B927" s="2" t="s">
        <v>518</v>
      </c>
      <c r="C927" s="2" t="s">
        <v>1535</v>
      </c>
      <c r="D927" s="2" t="n">
        <v>2021</v>
      </c>
      <c r="E927" s="2" t="n">
        <v>1</v>
      </c>
      <c r="F927" s="2" t="n">
        <v>6</v>
      </c>
      <c r="G927" s="2" t="s">
        <v>137</v>
      </c>
      <c r="H927" s="3" t="s">
        <v>138</v>
      </c>
      <c r="I927" s="10" t="n">
        <v>0</v>
      </c>
      <c r="J927" s="11" t="n">
        <f aca="false">I927/1000</f>
        <v>0</v>
      </c>
      <c r="K927" s="10" t="n">
        <v>0</v>
      </c>
      <c r="L927" s="12" t="n">
        <f aca="false">K927/1000</f>
        <v>0</v>
      </c>
      <c r="M927" s="13" t="n">
        <f aca="false">IF(R927=0,0,I927/R927)</f>
        <v>0</v>
      </c>
      <c r="N927" s="10" t="n">
        <v>47701</v>
      </c>
      <c r="O927" s="11" t="n">
        <f aca="false">N927/1000</f>
        <v>47.701</v>
      </c>
      <c r="P927" s="10" t="n">
        <v>2864</v>
      </c>
      <c r="Q927" s="12" t="n">
        <f aca="false">P927/1000</f>
        <v>2.864</v>
      </c>
      <c r="R927" s="10" t="n">
        <v>18132475</v>
      </c>
      <c r="S927" s="10" t="n">
        <v>759107</v>
      </c>
    </row>
    <row r="928" customFormat="false" ht="15" hidden="false" customHeight="false" outlineLevel="0" collapsed="false">
      <c r="A928" s="3" t="s">
        <v>517</v>
      </c>
      <c r="B928" s="2" t="s">
        <v>518</v>
      </c>
      <c r="C928" s="2" t="s">
        <v>1535</v>
      </c>
      <c r="D928" s="2" t="n">
        <v>2021</v>
      </c>
      <c r="E928" s="2" t="n">
        <v>1</v>
      </c>
      <c r="F928" s="2" t="n">
        <v>7</v>
      </c>
      <c r="G928" s="2" t="s">
        <v>504</v>
      </c>
      <c r="H928" s="3" t="s">
        <v>505</v>
      </c>
      <c r="I928" s="10" t="n">
        <v>0</v>
      </c>
      <c r="J928" s="11" t="n">
        <f aca="false">I928/1000</f>
        <v>0</v>
      </c>
      <c r="K928" s="10" t="n">
        <v>0</v>
      </c>
      <c r="L928" s="12" t="n">
        <f aca="false">K928/1000</f>
        <v>0</v>
      </c>
      <c r="M928" s="13" t="n">
        <f aca="false">IF(R928=0,0,I928/R928)</f>
        <v>0</v>
      </c>
      <c r="N928" s="10" t="n">
        <v>269331</v>
      </c>
      <c r="O928" s="11" t="n">
        <f aca="false">N928/1000</f>
        <v>269.331</v>
      </c>
      <c r="P928" s="10" t="n">
        <v>10000</v>
      </c>
      <c r="Q928" s="12" t="n">
        <f aca="false">P928/1000</f>
        <v>10</v>
      </c>
      <c r="R928" s="10" t="n">
        <v>18132475</v>
      </c>
      <c r="S928" s="10" t="n">
        <v>759107</v>
      </c>
    </row>
    <row r="929" customFormat="false" ht="15" hidden="false" customHeight="false" outlineLevel="0" collapsed="false">
      <c r="A929" s="3" t="s">
        <v>517</v>
      </c>
      <c r="B929" s="2" t="s">
        <v>518</v>
      </c>
      <c r="C929" s="2" t="s">
        <v>1536</v>
      </c>
      <c r="D929" s="2" t="n">
        <v>2021</v>
      </c>
      <c r="E929" s="2" t="n">
        <v>2</v>
      </c>
      <c r="F929" s="2" t="n">
        <v>1</v>
      </c>
      <c r="G929" s="2" t="s">
        <v>314</v>
      </c>
      <c r="H929" s="3" t="s">
        <v>315</v>
      </c>
      <c r="I929" s="10" t="n">
        <v>13361038</v>
      </c>
      <c r="J929" s="11" t="n">
        <f aca="false">I929/1000</f>
        <v>13361.038</v>
      </c>
      <c r="K929" s="10" t="n">
        <v>571000</v>
      </c>
      <c r="L929" s="12" t="n">
        <f aca="false">K929/1000</f>
        <v>571</v>
      </c>
      <c r="M929" s="13" t="n">
        <f aca="false">IF(R929=0,0,I929/R929)</f>
        <v>0.976759106273443</v>
      </c>
      <c r="N929" s="10" t="n">
        <v>0</v>
      </c>
      <c r="O929" s="11" t="n">
        <f aca="false">N929/1000</f>
        <v>0</v>
      </c>
      <c r="P929" s="10" t="n">
        <v>0</v>
      </c>
      <c r="Q929" s="12" t="n">
        <f aca="false">P929/1000</f>
        <v>0</v>
      </c>
      <c r="R929" s="10" t="n">
        <v>13678949</v>
      </c>
      <c r="S929" s="10" t="n">
        <v>572261</v>
      </c>
    </row>
    <row r="930" customFormat="false" ht="15" hidden="false" customHeight="false" outlineLevel="0" collapsed="false">
      <c r="A930" s="3" t="s">
        <v>517</v>
      </c>
      <c r="B930" s="2" t="s">
        <v>518</v>
      </c>
      <c r="C930" s="2" t="s">
        <v>1536</v>
      </c>
      <c r="D930" s="2" t="n">
        <v>2021</v>
      </c>
      <c r="E930" s="2" t="n">
        <v>2</v>
      </c>
      <c r="F930" s="2" t="n">
        <v>2</v>
      </c>
      <c r="G930" s="2" t="s">
        <v>97</v>
      </c>
      <c r="H930" s="3" t="s">
        <v>98</v>
      </c>
      <c r="I930" s="10" t="n">
        <v>243523</v>
      </c>
      <c r="J930" s="11" t="n">
        <f aca="false">I930/1000</f>
        <v>243.523</v>
      </c>
      <c r="K930" s="10" t="n">
        <v>481</v>
      </c>
      <c r="L930" s="12" t="n">
        <f aca="false">K930/1000</f>
        <v>0.481</v>
      </c>
      <c r="M930" s="13" t="n">
        <f aca="false">IF(R930=0,0,I930/R930)</f>
        <v>0.0178027566299136</v>
      </c>
      <c r="N930" s="10" t="n">
        <v>2822</v>
      </c>
      <c r="O930" s="11" t="n">
        <f aca="false">N930/1000</f>
        <v>2.822</v>
      </c>
      <c r="P930" s="10" t="n">
        <v>7</v>
      </c>
      <c r="Q930" s="12" t="n">
        <f aca="false">P930/1000</f>
        <v>0.007</v>
      </c>
      <c r="R930" s="10" t="n">
        <v>13678949</v>
      </c>
      <c r="S930" s="10" t="n">
        <v>572261</v>
      </c>
    </row>
    <row r="931" customFormat="false" ht="15" hidden="false" customHeight="false" outlineLevel="0" collapsed="false">
      <c r="A931" s="3" t="s">
        <v>517</v>
      </c>
      <c r="B931" s="2" t="s">
        <v>518</v>
      </c>
      <c r="C931" s="2" t="s">
        <v>1536</v>
      </c>
      <c r="D931" s="2" t="n">
        <v>2021</v>
      </c>
      <c r="E931" s="2" t="n">
        <v>2</v>
      </c>
      <c r="F931" s="2" t="n">
        <v>3</v>
      </c>
      <c r="G931" s="2" t="s">
        <v>107</v>
      </c>
      <c r="H931" s="3" t="s">
        <v>108</v>
      </c>
      <c r="I931" s="10" t="n">
        <v>73194</v>
      </c>
      <c r="J931" s="11" t="n">
        <f aca="false">I931/1000</f>
        <v>73.194</v>
      </c>
      <c r="K931" s="10" t="n">
        <v>726</v>
      </c>
      <c r="L931" s="12" t="n">
        <f aca="false">K931/1000</f>
        <v>0.726</v>
      </c>
      <c r="M931" s="13" t="n">
        <f aca="false">IF(R931=0,0,I931/R931)</f>
        <v>0.00535084968881747</v>
      </c>
      <c r="N931" s="10" t="n">
        <v>0</v>
      </c>
      <c r="O931" s="11" t="n">
        <f aca="false">N931/1000</f>
        <v>0</v>
      </c>
      <c r="P931" s="10" t="n">
        <v>0</v>
      </c>
      <c r="Q931" s="12" t="n">
        <f aca="false">P931/1000</f>
        <v>0</v>
      </c>
      <c r="R931" s="10" t="n">
        <v>13678949</v>
      </c>
      <c r="S931" s="10" t="n">
        <v>572261</v>
      </c>
    </row>
    <row r="932" customFormat="false" ht="15" hidden="false" customHeight="false" outlineLevel="0" collapsed="false">
      <c r="A932" s="3" t="s">
        <v>517</v>
      </c>
      <c r="B932" s="2" t="s">
        <v>518</v>
      </c>
      <c r="C932" s="2" t="s">
        <v>1536</v>
      </c>
      <c r="D932" s="2" t="n">
        <v>2021</v>
      </c>
      <c r="E932" s="2" t="n">
        <v>2</v>
      </c>
      <c r="F932" s="2" t="n">
        <v>4</v>
      </c>
      <c r="G932" s="2" t="s">
        <v>102</v>
      </c>
      <c r="H932" s="3" t="s">
        <v>103</v>
      </c>
      <c r="I932" s="10" t="n">
        <v>1194</v>
      </c>
      <c r="J932" s="11" t="n">
        <f aca="false">I932/1000</f>
        <v>1.194</v>
      </c>
      <c r="K932" s="10" t="n">
        <v>54</v>
      </c>
      <c r="L932" s="12" t="n">
        <f aca="false">K932/1000</f>
        <v>0.054</v>
      </c>
      <c r="M932" s="13" t="n">
        <f aca="false">IF(R932=0,0,I932/R932)</f>
        <v>8.72874078264346E-005</v>
      </c>
      <c r="N932" s="10" t="n">
        <v>0</v>
      </c>
      <c r="O932" s="11" t="n">
        <f aca="false">N932/1000</f>
        <v>0</v>
      </c>
      <c r="P932" s="10" t="n">
        <v>0</v>
      </c>
      <c r="Q932" s="12" t="n">
        <f aca="false">P932/1000</f>
        <v>0</v>
      </c>
      <c r="R932" s="10" t="n">
        <v>13678949</v>
      </c>
      <c r="S932" s="10" t="n">
        <v>572261</v>
      </c>
    </row>
    <row r="933" customFormat="false" ht="15" hidden="false" customHeight="false" outlineLevel="0" collapsed="false">
      <c r="A933" s="3" t="s">
        <v>517</v>
      </c>
      <c r="B933" s="2" t="s">
        <v>518</v>
      </c>
      <c r="C933" s="2" t="s">
        <v>1536</v>
      </c>
      <c r="D933" s="2" t="n">
        <v>2021</v>
      </c>
      <c r="E933" s="2" t="n">
        <v>2</v>
      </c>
      <c r="F933" s="2" t="n">
        <v>5</v>
      </c>
      <c r="G933" s="2" t="s">
        <v>504</v>
      </c>
      <c r="H933" s="3" t="s">
        <v>505</v>
      </c>
      <c r="I933" s="10" t="n">
        <v>0</v>
      </c>
      <c r="J933" s="11" t="n">
        <f aca="false">I933/1000</f>
        <v>0</v>
      </c>
      <c r="K933" s="10" t="n">
        <v>0</v>
      </c>
      <c r="L933" s="12" t="n">
        <f aca="false">K933/1000</f>
        <v>0</v>
      </c>
      <c r="M933" s="13" t="n">
        <f aca="false">IF(R933=0,0,I933/R933)</f>
        <v>0</v>
      </c>
      <c r="N933" s="10" t="n">
        <v>272734</v>
      </c>
      <c r="O933" s="11" t="n">
        <f aca="false">N933/1000</f>
        <v>272.734</v>
      </c>
      <c r="P933" s="10" t="n">
        <v>10000</v>
      </c>
      <c r="Q933" s="12" t="n">
        <f aca="false">P933/1000</f>
        <v>10</v>
      </c>
      <c r="R933" s="10" t="n">
        <v>13678949</v>
      </c>
      <c r="S933" s="10" t="n">
        <v>572261</v>
      </c>
    </row>
    <row r="934" customFormat="false" ht="15" hidden="false" customHeight="false" outlineLevel="0" collapsed="false">
      <c r="A934" s="3" t="s">
        <v>517</v>
      </c>
      <c r="B934" s="2" t="s">
        <v>518</v>
      </c>
      <c r="C934" s="2" t="s">
        <v>1537</v>
      </c>
      <c r="D934" s="2" t="n">
        <v>2021</v>
      </c>
      <c r="E934" s="2" t="n">
        <v>3</v>
      </c>
      <c r="F934" s="2" t="n">
        <v>1</v>
      </c>
      <c r="G934" s="2" t="s">
        <v>314</v>
      </c>
      <c r="H934" s="3" t="s">
        <v>315</v>
      </c>
      <c r="I934" s="10" t="n">
        <v>11825252</v>
      </c>
      <c r="J934" s="11" t="n">
        <f aca="false">I934/1000</f>
        <v>11825.252</v>
      </c>
      <c r="K934" s="10" t="n">
        <v>506000</v>
      </c>
      <c r="L934" s="12" t="n">
        <f aca="false">K934/1000</f>
        <v>506</v>
      </c>
      <c r="M934" s="13" t="n">
        <f aca="false">IF(R934=0,0,I934/R934)</f>
        <v>0.929185328880987</v>
      </c>
      <c r="N934" s="10" t="n">
        <v>0</v>
      </c>
      <c r="O934" s="11" t="n">
        <f aca="false">N934/1000</f>
        <v>0</v>
      </c>
      <c r="P934" s="10" t="n">
        <v>0</v>
      </c>
      <c r="Q934" s="12" t="n">
        <f aca="false">P934/1000</f>
        <v>0</v>
      </c>
      <c r="R934" s="10" t="n">
        <v>12726473</v>
      </c>
      <c r="S934" s="10" t="n">
        <v>523006</v>
      </c>
    </row>
    <row r="935" customFormat="false" ht="15" hidden="false" customHeight="false" outlineLevel="0" collapsed="false">
      <c r="A935" s="3" t="s">
        <v>517</v>
      </c>
      <c r="B935" s="2" t="s">
        <v>518</v>
      </c>
      <c r="C935" s="2" t="s">
        <v>1537</v>
      </c>
      <c r="D935" s="2" t="n">
        <v>2021</v>
      </c>
      <c r="E935" s="2" t="n">
        <v>3</v>
      </c>
      <c r="F935" s="2" t="n">
        <v>2</v>
      </c>
      <c r="G935" s="2" t="s">
        <v>97</v>
      </c>
      <c r="H935" s="3" t="s">
        <v>98</v>
      </c>
      <c r="I935" s="10" t="n">
        <v>366743</v>
      </c>
      <c r="J935" s="11" t="n">
        <f aca="false">I935/1000</f>
        <v>366.743</v>
      </c>
      <c r="K935" s="10" t="n">
        <v>845</v>
      </c>
      <c r="L935" s="12" t="n">
        <f aca="false">K935/1000</f>
        <v>0.845</v>
      </c>
      <c r="M935" s="13" t="n">
        <f aca="false">IF(R935=0,0,I935/R935)</f>
        <v>0.0288173321862232</v>
      </c>
      <c r="N935" s="10" t="n">
        <v>0</v>
      </c>
      <c r="O935" s="11" t="n">
        <f aca="false">N935/1000</f>
        <v>0</v>
      </c>
      <c r="P935" s="10" t="n">
        <v>0</v>
      </c>
      <c r="Q935" s="12" t="n">
        <f aca="false">P935/1000</f>
        <v>0</v>
      </c>
      <c r="R935" s="10" t="n">
        <v>12726473</v>
      </c>
      <c r="S935" s="10" t="n">
        <v>523006</v>
      </c>
    </row>
    <row r="936" customFormat="false" ht="15" hidden="false" customHeight="false" outlineLevel="0" collapsed="false">
      <c r="A936" s="3" t="s">
        <v>517</v>
      </c>
      <c r="B936" s="2" t="s">
        <v>518</v>
      </c>
      <c r="C936" s="2" t="s">
        <v>1537</v>
      </c>
      <c r="D936" s="2" t="n">
        <v>2021</v>
      </c>
      <c r="E936" s="2" t="n">
        <v>3</v>
      </c>
      <c r="F936" s="2" t="n">
        <v>3</v>
      </c>
      <c r="G936" s="2" t="s">
        <v>247</v>
      </c>
      <c r="H936" s="3" t="s">
        <v>248</v>
      </c>
      <c r="I936" s="10" t="n">
        <v>277992</v>
      </c>
      <c r="J936" s="11" t="n">
        <f aca="false">I936/1000</f>
        <v>277.992</v>
      </c>
      <c r="K936" s="10" t="n">
        <v>12000</v>
      </c>
      <c r="L936" s="12" t="n">
        <f aca="false">K936/1000</f>
        <v>12</v>
      </c>
      <c r="M936" s="13" t="n">
        <f aca="false">IF(R936=0,0,I936/R936)</f>
        <v>0.0218436011297081</v>
      </c>
      <c r="N936" s="10" t="n">
        <v>0</v>
      </c>
      <c r="O936" s="11" t="n">
        <f aca="false">N936/1000</f>
        <v>0</v>
      </c>
      <c r="P936" s="10" t="n">
        <v>0</v>
      </c>
      <c r="Q936" s="12" t="n">
        <f aca="false">P936/1000</f>
        <v>0</v>
      </c>
      <c r="R936" s="10" t="n">
        <v>12726473</v>
      </c>
      <c r="S936" s="10" t="n">
        <v>523006</v>
      </c>
    </row>
    <row r="937" customFormat="false" ht="15" hidden="false" customHeight="false" outlineLevel="0" collapsed="false">
      <c r="A937" s="3" t="s">
        <v>517</v>
      </c>
      <c r="B937" s="2" t="s">
        <v>518</v>
      </c>
      <c r="C937" s="2" t="s">
        <v>1537</v>
      </c>
      <c r="D937" s="2" t="n">
        <v>2021</v>
      </c>
      <c r="E937" s="2" t="n">
        <v>3</v>
      </c>
      <c r="F937" s="2" t="n">
        <v>4</v>
      </c>
      <c r="G937" s="2" t="s">
        <v>252</v>
      </c>
      <c r="H937" s="3" t="s">
        <v>253</v>
      </c>
      <c r="I937" s="10" t="n">
        <v>143691</v>
      </c>
      <c r="J937" s="11" t="n">
        <f aca="false">I937/1000</f>
        <v>143.691</v>
      </c>
      <c r="K937" s="10" t="n">
        <v>3000</v>
      </c>
      <c r="L937" s="12" t="n">
        <f aca="false">K937/1000</f>
        <v>3</v>
      </c>
      <c r="M937" s="13" t="n">
        <f aca="false">IF(R937=0,0,I937/R937)</f>
        <v>0.0112907166030997</v>
      </c>
      <c r="N937" s="10" t="n">
        <v>0</v>
      </c>
      <c r="O937" s="11" t="n">
        <f aca="false">N937/1000</f>
        <v>0</v>
      </c>
      <c r="P937" s="10" t="n">
        <v>0</v>
      </c>
      <c r="Q937" s="12" t="n">
        <f aca="false">P937/1000</f>
        <v>0</v>
      </c>
      <c r="R937" s="10" t="n">
        <v>12726473</v>
      </c>
      <c r="S937" s="10" t="n">
        <v>523006</v>
      </c>
    </row>
    <row r="938" customFormat="false" ht="15" hidden="false" customHeight="false" outlineLevel="0" collapsed="false">
      <c r="A938" s="3" t="s">
        <v>517</v>
      </c>
      <c r="B938" s="2" t="s">
        <v>518</v>
      </c>
      <c r="C938" s="2" t="s">
        <v>1537</v>
      </c>
      <c r="D938" s="2" t="n">
        <v>2021</v>
      </c>
      <c r="E938" s="2" t="n">
        <v>3</v>
      </c>
      <c r="F938" s="2" t="n">
        <v>5</v>
      </c>
      <c r="G938" s="2" t="s">
        <v>107</v>
      </c>
      <c r="H938" s="3" t="s">
        <v>108</v>
      </c>
      <c r="I938" s="10" t="n">
        <v>107917</v>
      </c>
      <c r="J938" s="11" t="n">
        <f aca="false">I938/1000</f>
        <v>107.917</v>
      </c>
      <c r="K938" s="10" t="n">
        <v>1103</v>
      </c>
      <c r="L938" s="12" t="n">
        <f aca="false">K938/1000</f>
        <v>1.103</v>
      </c>
      <c r="M938" s="13" t="n">
        <f aca="false">IF(R938=0,0,I938/R938)</f>
        <v>0.00847972568676333</v>
      </c>
      <c r="N938" s="10" t="n">
        <v>3857</v>
      </c>
      <c r="O938" s="11" t="n">
        <f aca="false">N938/1000</f>
        <v>3.857</v>
      </c>
      <c r="P938" s="10" t="n">
        <v>8</v>
      </c>
      <c r="Q938" s="12" t="n">
        <f aca="false">P938/1000</f>
        <v>0.008</v>
      </c>
      <c r="R938" s="10" t="n">
        <v>12726473</v>
      </c>
      <c r="S938" s="10" t="n">
        <v>523006</v>
      </c>
    </row>
    <row r="939" customFormat="false" ht="15" hidden="false" customHeight="false" outlineLevel="0" collapsed="false">
      <c r="A939" s="3" t="s">
        <v>517</v>
      </c>
      <c r="B939" s="2" t="s">
        <v>518</v>
      </c>
      <c r="C939" s="2" t="s">
        <v>1537</v>
      </c>
      <c r="D939" s="2" t="n">
        <v>2021</v>
      </c>
      <c r="E939" s="2" t="n">
        <v>3</v>
      </c>
      <c r="F939" s="2" t="n">
        <v>6</v>
      </c>
      <c r="G939" s="2" t="s">
        <v>137</v>
      </c>
      <c r="H939" s="3" t="s">
        <v>138</v>
      </c>
      <c r="I939" s="10" t="n">
        <v>1644</v>
      </c>
      <c r="J939" s="11" t="n">
        <f aca="false">I939/1000</f>
        <v>1.644</v>
      </c>
      <c r="K939" s="10" t="n">
        <v>6</v>
      </c>
      <c r="L939" s="12" t="n">
        <f aca="false">K939/1000</f>
        <v>0.006</v>
      </c>
      <c r="M939" s="13" t="n">
        <f aca="false">IF(R939=0,0,I939/R939)</f>
        <v>0.000129179545660451</v>
      </c>
      <c r="N939" s="10" t="n">
        <v>0</v>
      </c>
      <c r="O939" s="11" t="n">
        <f aca="false">N939/1000</f>
        <v>0</v>
      </c>
      <c r="P939" s="10" t="n">
        <v>0</v>
      </c>
      <c r="Q939" s="12" t="n">
        <f aca="false">P939/1000</f>
        <v>0</v>
      </c>
      <c r="R939" s="10" t="n">
        <v>12726473</v>
      </c>
      <c r="S939" s="10" t="n">
        <v>523006</v>
      </c>
    </row>
    <row r="940" customFormat="false" ht="15" hidden="false" customHeight="false" outlineLevel="0" collapsed="false">
      <c r="A940" s="3" t="s">
        <v>517</v>
      </c>
      <c r="B940" s="2" t="s">
        <v>518</v>
      </c>
      <c r="C940" s="2" t="s">
        <v>1537</v>
      </c>
      <c r="D940" s="2" t="n">
        <v>2021</v>
      </c>
      <c r="E940" s="2" t="n">
        <v>3</v>
      </c>
      <c r="F940" s="2" t="n">
        <v>7</v>
      </c>
      <c r="G940" s="2" t="s">
        <v>102</v>
      </c>
      <c r="H940" s="3" t="s">
        <v>103</v>
      </c>
      <c r="I940" s="10" t="n">
        <v>1458</v>
      </c>
      <c r="J940" s="11" t="n">
        <f aca="false">I940/1000</f>
        <v>1.458</v>
      </c>
      <c r="K940" s="10" t="n">
        <v>52</v>
      </c>
      <c r="L940" s="12" t="n">
        <f aca="false">K940/1000</f>
        <v>0.052</v>
      </c>
      <c r="M940" s="13" t="n">
        <f aca="false">IF(R940=0,0,I940/R940)</f>
        <v>0.000114564341589378</v>
      </c>
      <c r="N940" s="10" t="n">
        <v>0</v>
      </c>
      <c r="O940" s="11" t="n">
        <f aca="false">N940/1000</f>
        <v>0</v>
      </c>
      <c r="P940" s="10" t="n">
        <v>0</v>
      </c>
      <c r="Q940" s="12" t="n">
        <f aca="false">P940/1000</f>
        <v>0</v>
      </c>
      <c r="R940" s="10" t="n">
        <v>12726473</v>
      </c>
      <c r="S940" s="10" t="n">
        <v>523006</v>
      </c>
    </row>
    <row r="941" customFormat="false" ht="15" hidden="false" customHeight="false" outlineLevel="0" collapsed="false">
      <c r="A941" s="3" t="s">
        <v>517</v>
      </c>
      <c r="B941" s="2" t="s">
        <v>518</v>
      </c>
      <c r="C941" s="2" t="s">
        <v>1537</v>
      </c>
      <c r="D941" s="2" t="n">
        <v>2021</v>
      </c>
      <c r="E941" s="2" t="n">
        <v>3</v>
      </c>
      <c r="F941" s="2" t="n">
        <v>8</v>
      </c>
      <c r="G941" s="2" t="s">
        <v>171</v>
      </c>
      <c r="H941" s="3" t="s">
        <v>172</v>
      </c>
      <c r="I941" s="10" t="n">
        <v>1365</v>
      </c>
      <c r="J941" s="11" t="n">
        <f aca="false">I941/1000</f>
        <v>1.365</v>
      </c>
      <c r="K941" s="10" t="n">
        <v>0</v>
      </c>
      <c r="L941" s="12" t="n">
        <f aca="false">K941/1000</f>
        <v>0</v>
      </c>
      <c r="M941" s="13" t="n">
        <f aca="false">IF(R941=0,0,I941/R941)</f>
        <v>0.000107256739553842</v>
      </c>
      <c r="N941" s="10" t="n">
        <v>0</v>
      </c>
      <c r="O941" s="11" t="n">
        <f aca="false">N941/1000</f>
        <v>0</v>
      </c>
      <c r="P941" s="10" t="n">
        <v>0</v>
      </c>
      <c r="Q941" s="12" t="n">
        <f aca="false">P941/1000</f>
        <v>0</v>
      </c>
      <c r="R941" s="10" t="n">
        <v>12726473</v>
      </c>
      <c r="S941" s="10" t="n">
        <v>523006</v>
      </c>
    </row>
    <row r="942" customFormat="false" ht="15" hidden="false" customHeight="false" outlineLevel="0" collapsed="false">
      <c r="A942" s="3" t="s">
        <v>517</v>
      </c>
      <c r="B942" s="2" t="s">
        <v>518</v>
      </c>
      <c r="C942" s="2" t="s">
        <v>1537</v>
      </c>
      <c r="D942" s="2" t="n">
        <v>2021</v>
      </c>
      <c r="E942" s="2" t="n">
        <v>3</v>
      </c>
      <c r="F942" s="2" t="n">
        <v>9</v>
      </c>
      <c r="G942" s="2" t="s">
        <v>162</v>
      </c>
      <c r="H942" s="3" t="s">
        <v>163</v>
      </c>
      <c r="I942" s="10" t="n">
        <v>411</v>
      </c>
      <c r="J942" s="11" t="n">
        <f aca="false">I942/1000</f>
        <v>0.411</v>
      </c>
      <c r="K942" s="10" t="n">
        <v>0</v>
      </c>
      <c r="L942" s="12" t="n">
        <f aca="false">K942/1000</f>
        <v>0</v>
      </c>
      <c r="M942" s="13" t="n">
        <f aca="false">IF(R942=0,0,I942/R942)</f>
        <v>3.22948864151128E-005</v>
      </c>
      <c r="N942" s="10" t="n">
        <v>0</v>
      </c>
      <c r="O942" s="11" t="n">
        <f aca="false">N942/1000</f>
        <v>0</v>
      </c>
      <c r="P942" s="10" t="n">
        <v>0</v>
      </c>
      <c r="Q942" s="12" t="n">
        <f aca="false">P942/1000</f>
        <v>0</v>
      </c>
      <c r="R942" s="10" t="n">
        <v>12726473</v>
      </c>
      <c r="S942" s="10" t="n">
        <v>523006</v>
      </c>
    </row>
    <row r="943" customFormat="false" ht="15" hidden="false" customHeight="false" outlineLevel="0" collapsed="false">
      <c r="A943" s="3" t="s">
        <v>517</v>
      </c>
      <c r="B943" s="2" t="s">
        <v>518</v>
      </c>
      <c r="C943" s="2" t="s">
        <v>1537</v>
      </c>
      <c r="D943" s="2" t="n">
        <v>2021</v>
      </c>
      <c r="E943" s="2" t="n">
        <v>3</v>
      </c>
      <c r="F943" s="2" t="n">
        <v>10</v>
      </c>
      <c r="G943" s="2" t="s">
        <v>422</v>
      </c>
      <c r="H943" s="3" t="s">
        <v>423</v>
      </c>
      <c r="I943" s="10" t="n">
        <v>0</v>
      </c>
      <c r="J943" s="11" t="n">
        <f aca="false">I943/1000</f>
        <v>0</v>
      </c>
      <c r="K943" s="10" t="n">
        <v>0</v>
      </c>
      <c r="L943" s="12" t="n">
        <f aca="false">K943/1000</f>
        <v>0</v>
      </c>
      <c r="M943" s="13" t="n">
        <f aca="false">IF(R943=0,0,I943/R943)</f>
        <v>0</v>
      </c>
      <c r="N943" s="10" t="n">
        <v>7615</v>
      </c>
      <c r="O943" s="11" t="n">
        <f aca="false">N943/1000</f>
        <v>7.615</v>
      </c>
      <c r="P943" s="10" t="n">
        <v>250</v>
      </c>
      <c r="Q943" s="12" t="n">
        <f aca="false">P943/1000</f>
        <v>0.25</v>
      </c>
      <c r="R943" s="10" t="n">
        <v>12726473</v>
      </c>
      <c r="S943" s="10" t="n">
        <v>523006</v>
      </c>
    </row>
    <row r="944" customFormat="false" ht="15" hidden="false" customHeight="false" outlineLevel="0" collapsed="false">
      <c r="A944" s="3" t="s">
        <v>517</v>
      </c>
      <c r="B944" s="2" t="s">
        <v>518</v>
      </c>
      <c r="C944" s="2" t="s">
        <v>1537</v>
      </c>
      <c r="D944" s="2" t="n">
        <v>2021</v>
      </c>
      <c r="E944" s="2" t="n">
        <v>3</v>
      </c>
      <c r="F944" s="2" t="n">
        <v>11</v>
      </c>
      <c r="G944" s="2" t="s">
        <v>197</v>
      </c>
      <c r="H944" s="3" t="s">
        <v>198</v>
      </c>
      <c r="I944" s="10" t="n">
        <v>0</v>
      </c>
      <c r="J944" s="11" t="n">
        <f aca="false">I944/1000</f>
        <v>0</v>
      </c>
      <c r="K944" s="10" t="n">
        <v>0</v>
      </c>
      <c r="L944" s="12" t="n">
        <f aca="false">K944/1000</f>
        <v>0</v>
      </c>
      <c r="M944" s="13" t="n">
        <f aca="false">IF(R944=0,0,I944/R944)</f>
        <v>0</v>
      </c>
      <c r="N944" s="10" t="n">
        <v>15624</v>
      </c>
      <c r="O944" s="11" t="n">
        <f aca="false">N944/1000</f>
        <v>15.624</v>
      </c>
      <c r="P944" s="10" t="n">
        <v>500</v>
      </c>
      <c r="Q944" s="12" t="n">
        <f aca="false">P944/1000</f>
        <v>0.5</v>
      </c>
      <c r="R944" s="10" t="n">
        <v>12726473</v>
      </c>
      <c r="S944" s="10" t="n">
        <v>523006</v>
      </c>
    </row>
    <row r="945" customFormat="false" ht="15" hidden="false" customHeight="false" outlineLevel="0" collapsed="false">
      <c r="A945" s="3" t="s">
        <v>517</v>
      </c>
      <c r="B945" s="2" t="s">
        <v>518</v>
      </c>
      <c r="C945" s="2" t="s">
        <v>1537</v>
      </c>
      <c r="D945" s="2" t="n">
        <v>2021</v>
      </c>
      <c r="E945" s="2" t="n">
        <v>3</v>
      </c>
      <c r="F945" s="2" t="n">
        <v>12</v>
      </c>
      <c r="G945" s="2" t="s">
        <v>504</v>
      </c>
      <c r="H945" s="3" t="s">
        <v>505</v>
      </c>
      <c r="I945" s="10" t="n">
        <v>0</v>
      </c>
      <c r="J945" s="11" t="n">
        <f aca="false">I945/1000</f>
        <v>0</v>
      </c>
      <c r="K945" s="10" t="n">
        <v>0</v>
      </c>
      <c r="L945" s="12" t="n">
        <f aca="false">K945/1000</f>
        <v>0</v>
      </c>
      <c r="M945" s="13" t="n">
        <f aca="false">IF(R945=0,0,I945/R945)</f>
        <v>0</v>
      </c>
      <c r="N945" s="10" t="n">
        <v>544493</v>
      </c>
      <c r="O945" s="11" t="n">
        <f aca="false">N945/1000</f>
        <v>544.493</v>
      </c>
      <c r="P945" s="10" t="n">
        <v>20000</v>
      </c>
      <c r="Q945" s="12" t="n">
        <f aca="false">P945/1000</f>
        <v>20</v>
      </c>
      <c r="R945" s="10" t="n">
        <v>12726473</v>
      </c>
      <c r="S945" s="10" t="n">
        <v>523006</v>
      </c>
    </row>
    <row r="946" customFormat="false" ht="15" hidden="false" customHeight="false" outlineLevel="0" collapsed="false">
      <c r="A946" s="3" t="s">
        <v>517</v>
      </c>
      <c r="B946" s="2" t="s">
        <v>518</v>
      </c>
      <c r="C946" s="2" t="s">
        <v>1538</v>
      </c>
      <c r="D946" s="2" t="n">
        <v>2021</v>
      </c>
      <c r="E946" s="2" t="n">
        <v>4</v>
      </c>
      <c r="F946" s="2" t="n">
        <v>1</v>
      </c>
      <c r="G946" s="2" t="s">
        <v>314</v>
      </c>
      <c r="H946" s="3" t="s">
        <v>315</v>
      </c>
      <c r="I946" s="10" t="n">
        <v>13689265</v>
      </c>
      <c r="J946" s="11" t="n">
        <f aca="false">I946/1000</f>
        <v>13689.265</v>
      </c>
      <c r="K946" s="10" t="n">
        <v>564000</v>
      </c>
      <c r="L946" s="12" t="n">
        <f aca="false">K946/1000</f>
        <v>564</v>
      </c>
      <c r="M946" s="13" t="n">
        <f aca="false">IF(R946=0,0,I946/R946)</f>
        <v>0.943758618119801</v>
      </c>
      <c r="N946" s="10" t="n">
        <v>0</v>
      </c>
      <c r="O946" s="11" t="n">
        <f aca="false">N946/1000</f>
        <v>0</v>
      </c>
      <c r="P946" s="10" t="n">
        <v>0</v>
      </c>
      <c r="Q946" s="12" t="n">
        <f aca="false">P946/1000</f>
        <v>0</v>
      </c>
      <c r="R946" s="10" t="n">
        <v>14505049</v>
      </c>
      <c r="S946" s="10" t="n">
        <v>579889</v>
      </c>
    </row>
    <row r="947" customFormat="false" ht="15" hidden="false" customHeight="false" outlineLevel="0" collapsed="false">
      <c r="A947" s="3" t="s">
        <v>517</v>
      </c>
      <c r="B947" s="2" t="s">
        <v>518</v>
      </c>
      <c r="C947" s="2" t="s">
        <v>1538</v>
      </c>
      <c r="D947" s="2" t="n">
        <v>2021</v>
      </c>
      <c r="E947" s="2" t="n">
        <v>4</v>
      </c>
      <c r="F947" s="2" t="n">
        <v>2</v>
      </c>
      <c r="G947" s="2" t="s">
        <v>97</v>
      </c>
      <c r="H947" s="3" t="s">
        <v>98</v>
      </c>
      <c r="I947" s="10" t="n">
        <v>372622</v>
      </c>
      <c r="J947" s="11" t="n">
        <f aca="false">I947/1000</f>
        <v>372.622</v>
      </c>
      <c r="K947" s="10" t="n">
        <v>727</v>
      </c>
      <c r="L947" s="12" t="n">
        <f aca="false">K947/1000</f>
        <v>0.727</v>
      </c>
      <c r="M947" s="13" t="n">
        <f aca="false">IF(R947=0,0,I947/R947)</f>
        <v>0.0256891238354314</v>
      </c>
      <c r="N947" s="10" t="n">
        <v>0</v>
      </c>
      <c r="O947" s="11" t="n">
        <f aca="false">N947/1000</f>
        <v>0</v>
      </c>
      <c r="P947" s="10" t="n">
        <v>0</v>
      </c>
      <c r="Q947" s="12" t="n">
        <f aca="false">P947/1000</f>
        <v>0</v>
      </c>
      <c r="R947" s="10" t="n">
        <v>14505049</v>
      </c>
      <c r="S947" s="10" t="n">
        <v>579889</v>
      </c>
    </row>
    <row r="948" customFormat="false" ht="15" hidden="false" customHeight="false" outlineLevel="0" collapsed="false">
      <c r="A948" s="3" t="s">
        <v>517</v>
      </c>
      <c r="B948" s="2" t="s">
        <v>518</v>
      </c>
      <c r="C948" s="2" t="s">
        <v>1538</v>
      </c>
      <c r="D948" s="2" t="n">
        <v>2021</v>
      </c>
      <c r="E948" s="2" t="n">
        <v>4</v>
      </c>
      <c r="F948" s="2" t="n">
        <v>3</v>
      </c>
      <c r="G948" s="2" t="s">
        <v>247</v>
      </c>
      <c r="H948" s="3" t="s">
        <v>248</v>
      </c>
      <c r="I948" s="10" t="n">
        <v>275540</v>
      </c>
      <c r="J948" s="11" t="n">
        <f aca="false">I948/1000</f>
        <v>275.54</v>
      </c>
      <c r="K948" s="10" t="n">
        <v>12012</v>
      </c>
      <c r="L948" s="12" t="n">
        <f aca="false">K948/1000</f>
        <v>12.012</v>
      </c>
      <c r="M948" s="13" t="n">
        <f aca="false">IF(R948=0,0,I948/R948)</f>
        <v>0.0189961440323297</v>
      </c>
      <c r="N948" s="10" t="n">
        <v>0</v>
      </c>
      <c r="O948" s="11" t="n">
        <f aca="false">N948/1000</f>
        <v>0</v>
      </c>
      <c r="P948" s="10" t="n">
        <v>0</v>
      </c>
      <c r="Q948" s="12" t="n">
        <f aca="false">P948/1000</f>
        <v>0</v>
      </c>
      <c r="R948" s="10" t="n">
        <v>14505049</v>
      </c>
      <c r="S948" s="10" t="n">
        <v>579889</v>
      </c>
    </row>
    <row r="949" customFormat="false" ht="15" hidden="false" customHeight="false" outlineLevel="0" collapsed="false">
      <c r="A949" s="3" t="s">
        <v>517</v>
      </c>
      <c r="B949" s="2" t="s">
        <v>518</v>
      </c>
      <c r="C949" s="2" t="s">
        <v>1538</v>
      </c>
      <c r="D949" s="2" t="n">
        <v>2021</v>
      </c>
      <c r="E949" s="2" t="n">
        <v>4</v>
      </c>
      <c r="F949" s="2" t="n">
        <v>4</v>
      </c>
      <c r="G949" s="2" t="s">
        <v>107</v>
      </c>
      <c r="H949" s="3" t="s">
        <v>108</v>
      </c>
      <c r="I949" s="10" t="n">
        <v>166544</v>
      </c>
      <c r="J949" s="11" t="n">
        <f aca="false">I949/1000</f>
        <v>166.544</v>
      </c>
      <c r="K949" s="10" t="n">
        <v>3118</v>
      </c>
      <c r="L949" s="12" t="n">
        <f aca="false">K949/1000</f>
        <v>3.118</v>
      </c>
      <c r="M949" s="13" t="n">
        <f aca="false">IF(R949=0,0,I949/R949)</f>
        <v>0.0114817950632225</v>
      </c>
      <c r="N949" s="10" t="n">
        <v>0</v>
      </c>
      <c r="O949" s="11" t="n">
        <f aca="false">N949/1000</f>
        <v>0</v>
      </c>
      <c r="P949" s="10" t="n">
        <v>0</v>
      </c>
      <c r="Q949" s="12" t="n">
        <f aca="false">P949/1000</f>
        <v>0</v>
      </c>
      <c r="R949" s="10" t="n">
        <v>14505049</v>
      </c>
      <c r="S949" s="10" t="n">
        <v>579889</v>
      </c>
    </row>
    <row r="950" customFormat="false" ht="15" hidden="false" customHeight="false" outlineLevel="0" collapsed="false">
      <c r="A950" s="3" t="s">
        <v>517</v>
      </c>
      <c r="B950" s="2" t="s">
        <v>518</v>
      </c>
      <c r="C950" s="2" t="s">
        <v>1538</v>
      </c>
      <c r="D950" s="2" t="n">
        <v>2021</v>
      </c>
      <c r="E950" s="2" t="n">
        <v>4</v>
      </c>
      <c r="F950" s="2" t="n">
        <v>5</v>
      </c>
      <c r="G950" s="2" t="s">
        <v>142</v>
      </c>
      <c r="H950" s="3" t="s">
        <v>143</v>
      </c>
      <c r="I950" s="10" t="n">
        <v>661</v>
      </c>
      <c r="J950" s="11" t="n">
        <f aca="false">I950/1000</f>
        <v>0.661</v>
      </c>
      <c r="K950" s="10" t="n">
        <v>0</v>
      </c>
      <c r="L950" s="12" t="n">
        <f aca="false">K950/1000</f>
        <v>0</v>
      </c>
      <c r="M950" s="13" t="n">
        <f aca="false">IF(R950=0,0,I950/R950)</f>
        <v>4.55703389902371E-005</v>
      </c>
      <c r="N950" s="10" t="n">
        <v>0</v>
      </c>
      <c r="O950" s="11" t="n">
        <f aca="false">N950/1000</f>
        <v>0</v>
      </c>
      <c r="P950" s="10" t="n">
        <v>0</v>
      </c>
      <c r="Q950" s="12" t="n">
        <f aca="false">P950/1000</f>
        <v>0</v>
      </c>
      <c r="R950" s="10" t="n">
        <v>14505049</v>
      </c>
      <c r="S950" s="10" t="n">
        <v>579889</v>
      </c>
    </row>
    <row r="951" customFormat="false" ht="15" hidden="false" customHeight="false" outlineLevel="0" collapsed="false">
      <c r="A951" s="3" t="s">
        <v>517</v>
      </c>
      <c r="B951" s="2" t="s">
        <v>518</v>
      </c>
      <c r="C951" s="2" t="s">
        <v>1538</v>
      </c>
      <c r="D951" s="2" t="n">
        <v>2021</v>
      </c>
      <c r="E951" s="2" t="n">
        <v>4</v>
      </c>
      <c r="F951" s="2" t="n">
        <v>6</v>
      </c>
      <c r="G951" s="2" t="s">
        <v>102</v>
      </c>
      <c r="H951" s="3" t="s">
        <v>103</v>
      </c>
      <c r="I951" s="10" t="n">
        <v>417</v>
      </c>
      <c r="J951" s="11" t="n">
        <f aca="false">I951/1000</f>
        <v>0.417</v>
      </c>
      <c r="K951" s="10" t="n">
        <v>32</v>
      </c>
      <c r="L951" s="12" t="n">
        <f aca="false">K951/1000</f>
        <v>0.032</v>
      </c>
      <c r="M951" s="13" t="n">
        <f aca="false">IF(R951=0,0,I951/R951)</f>
        <v>2.87486102253084E-005</v>
      </c>
      <c r="N951" s="10" t="n">
        <v>127790</v>
      </c>
      <c r="O951" s="11" t="n">
        <f aca="false">N951/1000</f>
        <v>127.79</v>
      </c>
      <c r="P951" s="10" t="n">
        <v>4000</v>
      </c>
      <c r="Q951" s="12" t="n">
        <f aca="false">P951/1000</f>
        <v>4</v>
      </c>
      <c r="R951" s="10" t="n">
        <v>14505049</v>
      </c>
      <c r="S951" s="10" t="n">
        <v>579889</v>
      </c>
    </row>
    <row r="952" customFormat="false" ht="15" hidden="false" customHeight="false" outlineLevel="0" collapsed="false">
      <c r="A952" s="3" t="s">
        <v>517</v>
      </c>
      <c r="B952" s="2" t="s">
        <v>518</v>
      </c>
      <c r="C952" s="2" t="s">
        <v>1538</v>
      </c>
      <c r="D952" s="2" t="n">
        <v>2021</v>
      </c>
      <c r="E952" s="2" t="n">
        <v>4</v>
      </c>
      <c r="F952" s="2" t="n">
        <v>7</v>
      </c>
      <c r="G952" s="2" t="s">
        <v>504</v>
      </c>
      <c r="H952" s="3" t="s">
        <v>505</v>
      </c>
      <c r="I952" s="10" t="n">
        <v>0</v>
      </c>
      <c r="J952" s="11" t="n">
        <f aca="false">I952/1000</f>
        <v>0</v>
      </c>
      <c r="K952" s="10" t="n">
        <v>0</v>
      </c>
      <c r="L952" s="12" t="n">
        <f aca="false">K952/1000</f>
        <v>0</v>
      </c>
      <c r="M952" s="13" t="n">
        <f aca="false">IF(R952=0,0,I952/R952)</f>
        <v>0</v>
      </c>
      <c r="N952" s="10" t="n">
        <v>405572</v>
      </c>
      <c r="O952" s="11" t="n">
        <f aca="false">N952/1000</f>
        <v>405.572</v>
      </c>
      <c r="P952" s="10" t="n">
        <v>15000</v>
      </c>
      <c r="Q952" s="12" t="n">
        <f aca="false">P952/1000</f>
        <v>15</v>
      </c>
      <c r="R952" s="10" t="n">
        <v>14505049</v>
      </c>
      <c r="S952" s="10" t="n">
        <v>579889</v>
      </c>
    </row>
    <row r="953" customFormat="false" ht="15" hidden="false" customHeight="false" outlineLevel="0" collapsed="false">
      <c r="A953" s="3" t="s">
        <v>517</v>
      </c>
      <c r="B953" s="2" t="s">
        <v>518</v>
      </c>
      <c r="C953" s="2" t="s">
        <v>1539</v>
      </c>
      <c r="D953" s="2" t="n">
        <v>2021</v>
      </c>
      <c r="E953" s="2" t="n">
        <v>5</v>
      </c>
      <c r="F953" s="2" t="n">
        <v>1</v>
      </c>
      <c r="G953" s="2" t="s">
        <v>314</v>
      </c>
      <c r="H953" s="3" t="s">
        <v>315</v>
      </c>
      <c r="I953" s="10" t="n">
        <v>17170151</v>
      </c>
      <c r="J953" s="11" t="n">
        <f aca="false">I953/1000</f>
        <v>17170.151</v>
      </c>
      <c r="K953" s="10" t="n">
        <v>701000</v>
      </c>
      <c r="L953" s="12" t="n">
        <f aca="false">K953/1000</f>
        <v>701</v>
      </c>
      <c r="M953" s="13" t="n">
        <f aca="false">IF(R953=0,0,I953/R953)</f>
        <v>0.963022828600326</v>
      </c>
      <c r="N953" s="10" t="n">
        <v>0</v>
      </c>
      <c r="O953" s="11" t="n">
        <f aca="false">N953/1000</f>
        <v>0</v>
      </c>
      <c r="P953" s="10" t="n">
        <v>0</v>
      </c>
      <c r="Q953" s="12" t="n">
        <f aca="false">P953/1000</f>
        <v>0</v>
      </c>
      <c r="R953" s="10" t="n">
        <v>17829433</v>
      </c>
      <c r="S953" s="10" t="n">
        <v>717180</v>
      </c>
    </row>
    <row r="954" customFormat="false" ht="15" hidden="false" customHeight="false" outlineLevel="0" collapsed="false">
      <c r="A954" s="3" t="s">
        <v>517</v>
      </c>
      <c r="B954" s="2" t="s">
        <v>518</v>
      </c>
      <c r="C954" s="2" t="s">
        <v>1539</v>
      </c>
      <c r="D954" s="2" t="n">
        <v>2021</v>
      </c>
      <c r="E954" s="2" t="n">
        <v>5</v>
      </c>
      <c r="F954" s="2" t="n">
        <v>2</v>
      </c>
      <c r="G954" s="2" t="s">
        <v>247</v>
      </c>
      <c r="H954" s="3" t="s">
        <v>248</v>
      </c>
      <c r="I954" s="10" t="n">
        <v>308659</v>
      </c>
      <c r="J954" s="11" t="n">
        <f aca="false">I954/1000</f>
        <v>308.659</v>
      </c>
      <c r="K954" s="10" t="n">
        <v>12000</v>
      </c>
      <c r="L954" s="12" t="n">
        <f aca="false">K954/1000</f>
        <v>12</v>
      </c>
      <c r="M954" s="13" t="n">
        <f aca="false">IF(R954=0,0,I954/R954)</f>
        <v>0.0173117675699502</v>
      </c>
      <c r="N954" s="10" t="n">
        <v>0</v>
      </c>
      <c r="O954" s="11" t="n">
        <f aca="false">N954/1000</f>
        <v>0</v>
      </c>
      <c r="P954" s="10" t="n">
        <v>0</v>
      </c>
      <c r="Q954" s="12" t="n">
        <f aca="false">P954/1000</f>
        <v>0</v>
      </c>
      <c r="R954" s="10" t="n">
        <v>17829433</v>
      </c>
      <c r="S954" s="10" t="n">
        <v>717180</v>
      </c>
    </row>
    <row r="955" customFormat="false" ht="15" hidden="false" customHeight="false" outlineLevel="0" collapsed="false">
      <c r="A955" s="3" t="s">
        <v>517</v>
      </c>
      <c r="B955" s="2" t="s">
        <v>518</v>
      </c>
      <c r="C955" s="2" t="s">
        <v>1539</v>
      </c>
      <c r="D955" s="2" t="n">
        <v>2021</v>
      </c>
      <c r="E955" s="2" t="n">
        <v>5</v>
      </c>
      <c r="F955" s="2" t="n">
        <v>3</v>
      </c>
      <c r="G955" s="2" t="s">
        <v>107</v>
      </c>
      <c r="H955" s="3" t="s">
        <v>108</v>
      </c>
      <c r="I955" s="10" t="n">
        <v>237312</v>
      </c>
      <c r="J955" s="11" t="n">
        <f aca="false">I955/1000</f>
        <v>237.312</v>
      </c>
      <c r="K955" s="10" t="n">
        <v>3816</v>
      </c>
      <c r="L955" s="12" t="n">
        <f aca="false">K955/1000</f>
        <v>3.816</v>
      </c>
      <c r="M955" s="13" t="n">
        <f aca="false">IF(R955=0,0,I955/R955)</f>
        <v>0.0133101260146635</v>
      </c>
      <c r="N955" s="10" t="n">
        <v>0</v>
      </c>
      <c r="O955" s="11" t="n">
        <f aca="false">N955/1000</f>
        <v>0</v>
      </c>
      <c r="P955" s="10" t="n">
        <v>0</v>
      </c>
      <c r="Q955" s="12" t="n">
        <f aca="false">P955/1000</f>
        <v>0</v>
      </c>
      <c r="R955" s="10" t="n">
        <v>17829433</v>
      </c>
      <c r="S955" s="10" t="n">
        <v>717180</v>
      </c>
    </row>
    <row r="956" customFormat="false" ht="15" hidden="false" customHeight="false" outlineLevel="0" collapsed="false">
      <c r="A956" s="3" t="s">
        <v>517</v>
      </c>
      <c r="B956" s="2" t="s">
        <v>518</v>
      </c>
      <c r="C956" s="2" t="s">
        <v>1539</v>
      </c>
      <c r="D956" s="2" t="n">
        <v>2021</v>
      </c>
      <c r="E956" s="2" t="n">
        <v>5</v>
      </c>
      <c r="F956" s="2" t="n">
        <v>4</v>
      </c>
      <c r="G956" s="2" t="s">
        <v>97</v>
      </c>
      <c r="H956" s="3" t="s">
        <v>98</v>
      </c>
      <c r="I956" s="10" t="n">
        <v>112442</v>
      </c>
      <c r="J956" s="11" t="n">
        <f aca="false">I956/1000</f>
        <v>112.442</v>
      </c>
      <c r="K956" s="10" t="n">
        <v>330</v>
      </c>
      <c r="L956" s="12" t="n">
        <f aca="false">K956/1000</f>
        <v>0.33</v>
      </c>
      <c r="M956" s="13" t="n">
        <f aca="false">IF(R956=0,0,I956/R956)</f>
        <v>0.00630653818323892</v>
      </c>
      <c r="N956" s="10" t="n">
        <v>0</v>
      </c>
      <c r="O956" s="11" t="n">
        <f aca="false">N956/1000</f>
        <v>0</v>
      </c>
      <c r="P956" s="10" t="n">
        <v>0</v>
      </c>
      <c r="Q956" s="12" t="n">
        <f aca="false">P956/1000</f>
        <v>0</v>
      </c>
      <c r="R956" s="10" t="n">
        <v>17829433</v>
      </c>
      <c r="S956" s="10" t="n">
        <v>717180</v>
      </c>
    </row>
    <row r="957" customFormat="false" ht="15" hidden="false" customHeight="false" outlineLevel="0" collapsed="false">
      <c r="A957" s="3" t="s">
        <v>517</v>
      </c>
      <c r="B957" s="2" t="s">
        <v>518</v>
      </c>
      <c r="C957" s="2" t="s">
        <v>1539</v>
      </c>
      <c r="D957" s="2" t="n">
        <v>2021</v>
      </c>
      <c r="E957" s="2" t="n">
        <v>5</v>
      </c>
      <c r="F957" s="2" t="n">
        <v>5</v>
      </c>
      <c r="G957" s="2" t="s">
        <v>102</v>
      </c>
      <c r="H957" s="3" t="s">
        <v>103</v>
      </c>
      <c r="I957" s="10" t="n">
        <v>694</v>
      </c>
      <c r="J957" s="11" t="n">
        <f aca="false">I957/1000</f>
        <v>0.694</v>
      </c>
      <c r="K957" s="10" t="n">
        <v>34</v>
      </c>
      <c r="L957" s="12" t="n">
        <f aca="false">K957/1000</f>
        <v>0.034</v>
      </c>
      <c r="M957" s="13" t="n">
        <f aca="false">IF(R957=0,0,I957/R957)</f>
        <v>3.89244010171271E-005</v>
      </c>
      <c r="N957" s="10" t="n">
        <v>0</v>
      </c>
      <c r="O957" s="11" t="n">
        <f aca="false">N957/1000</f>
        <v>0</v>
      </c>
      <c r="P957" s="10" t="n">
        <v>0</v>
      </c>
      <c r="Q957" s="12" t="n">
        <f aca="false">P957/1000</f>
        <v>0</v>
      </c>
      <c r="R957" s="10" t="n">
        <v>17829433</v>
      </c>
      <c r="S957" s="10" t="n">
        <v>717180</v>
      </c>
    </row>
    <row r="958" customFormat="false" ht="15" hidden="false" customHeight="false" outlineLevel="0" collapsed="false">
      <c r="A958" s="3" t="s">
        <v>517</v>
      </c>
      <c r="B958" s="2" t="s">
        <v>518</v>
      </c>
      <c r="C958" s="2" t="s">
        <v>1539</v>
      </c>
      <c r="D958" s="2" t="n">
        <v>2021</v>
      </c>
      <c r="E958" s="2" t="n">
        <v>5</v>
      </c>
      <c r="F958" s="2" t="n">
        <v>6</v>
      </c>
      <c r="G958" s="2" t="s">
        <v>162</v>
      </c>
      <c r="H958" s="3" t="s">
        <v>163</v>
      </c>
      <c r="I958" s="10" t="n">
        <v>175</v>
      </c>
      <c r="J958" s="11" t="n">
        <f aca="false">I958/1000</f>
        <v>0.175</v>
      </c>
      <c r="K958" s="10" t="n">
        <v>0</v>
      </c>
      <c r="L958" s="12" t="n">
        <f aca="false">K958/1000</f>
        <v>0</v>
      </c>
      <c r="M958" s="13" t="n">
        <f aca="false">IF(R958=0,0,I958/R958)</f>
        <v>9.81523080403062E-006</v>
      </c>
      <c r="N958" s="10" t="n">
        <v>0</v>
      </c>
      <c r="O958" s="11" t="n">
        <f aca="false">N958/1000</f>
        <v>0</v>
      </c>
      <c r="P958" s="10" t="n">
        <v>0</v>
      </c>
      <c r="Q958" s="12" t="n">
        <f aca="false">P958/1000</f>
        <v>0</v>
      </c>
      <c r="R958" s="10" t="n">
        <v>17829433</v>
      </c>
      <c r="S958" s="10" t="n">
        <v>717180</v>
      </c>
    </row>
    <row r="959" customFormat="false" ht="15" hidden="false" customHeight="false" outlineLevel="0" collapsed="false">
      <c r="A959" s="3" t="s">
        <v>517</v>
      </c>
      <c r="B959" s="2" t="s">
        <v>518</v>
      </c>
      <c r="C959" s="2" t="s">
        <v>1539</v>
      </c>
      <c r="D959" s="2" t="n">
        <v>2021</v>
      </c>
      <c r="E959" s="2" t="n">
        <v>5</v>
      </c>
      <c r="F959" s="2" t="n">
        <v>7</v>
      </c>
      <c r="G959" s="2" t="s">
        <v>325</v>
      </c>
      <c r="H959" s="3" t="s">
        <v>326</v>
      </c>
      <c r="I959" s="10" t="n">
        <v>0</v>
      </c>
      <c r="J959" s="11" t="n">
        <f aca="false">I959/1000</f>
        <v>0</v>
      </c>
      <c r="K959" s="10" t="n">
        <v>0</v>
      </c>
      <c r="L959" s="12" t="n">
        <f aca="false">K959/1000</f>
        <v>0</v>
      </c>
      <c r="M959" s="13" t="n">
        <f aca="false">IF(R959=0,0,I959/R959)</f>
        <v>0</v>
      </c>
      <c r="N959" s="10" t="n">
        <v>26873</v>
      </c>
      <c r="O959" s="11" t="n">
        <f aca="false">N959/1000</f>
        <v>26.873</v>
      </c>
      <c r="P959" s="10" t="n">
        <v>1000</v>
      </c>
      <c r="Q959" s="12" t="n">
        <f aca="false">P959/1000</f>
        <v>1</v>
      </c>
      <c r="R959" s="10" t="n">
        <v>17829433</v>
      </c>
      <c r="S959" s="10" t="n">
        <v>717180</v>
      </c>
    </row>
    <row r="960" customFormat="false" ht="15" hidden="false" customHeight="false" outlineLevel="0" collapsed="false">
      <c r="A960" s="3" t="s">
        <v>517</v>
      </c>
      <c r="B960" s="2" t="s">
        <v>518</v>
      </c>
      <c r="C960" s="2" t="s">
        <v>1539</v>
      </c>
      <c r="D960" s="2" t="n">
        <v>2021</v>
      </c>
      <c r="E960" s="2" t="n">
        <v>5</v>
      </c>
      <c r="F960" s="2" t="n">
        <v>8</v>
      </c>
      <c r="G960" s="2" t="s">
        <v>504</v>
      </c>
      <c r="H960" s="3" t="s">
        <v>505</v>
      </c>
      <c r="I960" s="10" t="n">
        <v>0</v>
      </c>
      <c r="J960" s="11" t="n">
        <f aca="false">I960/1000</f>
        <v>0</v>
      </c>
      <c r="K960" s="10" t="n">
        <v>0</v>
      </c>
      <c r="L960" s="12" t="n">
        <f aca="false">K960/1000</f>
        <v>0</v>
      </c>
      <c r="M960" s="13" t="n">
        <f aca="false">IF(R960=0,0,I960/R960)</f>
        <v>0</v>
      </c>
      <c r="N960" s="10" t="n">
        <v>269726</v>
      </c>
      <c r="O960" s="11" t="n">
        <f aca="false">N960/1000</f>
        <v>269.726</v>
      </c>
      <c r="P960" s="10" t="n">
        <v>10000</v>
      </c>
      <c r="Q960" s="12" t="n">
        <f aca="false">P960/1000</f>
        <v>10</v>
      </c>
      <c r="R960" s="10" t="n">
        <v>17829433</v>
      </c>
      <c r="S960" s="10" t="n">
        <v>717180</v>
      </c>
    </row>
    <row r="961" customFormat="false" ht="15" hidden="false" customHeight="false" outlineLevel="0" collapsed="false">
      <c r="A961" s="3" t="s">
        <v>517</v>
      </c>
      <c r="B961" s="2" t="s">
        <v>518</v>
      </c>
      <c r="C961" s="2" t="s">
        <v>1540</v>
      </c>
      <c r="D961" s="2" t="n">
        <v>2021</v>
      </c>
      <c r="E961" s="2" t="n">
        <v>6</v>
      </c>
      <c r="F961" s="2" t="n">
        <v>1</v>
      </c>
      <c r="G961" s="2" t="s">
        <v>314</v>
      </c>
      <c r="H961" s="3" t="s">
        <v>315</v>
      </c>
      <c r="I961" s="10" t="n">
        <v>18888009</v>
      </c>
      <c r="J961" s="11" t="n">
        <f aca="false">I961/1000</f>
        <v>18888.009</v>
      </c>
      <c r="K961" s="10" t="n">
        <v>771000</v>
      </c>
      <c r="L961" s="12" t="n">
        <f aca="false">K961/1000</f>
        <v>771</v>
      </c>
      <c r="M961" s="13" t="n">
        <f aca="false">IF(R961=0,0,I961/R961)</f>
        <v>0.988783324371922</v>
      </c>
      <c r="N961" s="10" t="n">
        <v>0</v>
      </c>
      <c r="O961" s="11" t="n">
        <f aca="false">N961/1000</f>
        <v>0</v>
      </c>
      <c r="P961" s="10" t="n">
        <v>0</v>
      </c>
      <c r="Q961" s="12" t="n">
        <f aca="false">P961/1000</f>
        <v>0</v>
      </c>
      <c r="R961" s="10" t="n">
        <v>19102273</v>
      </c>
      <c r="S961" s="10" t="n">
        <v>772378</v>
      </c>
    </row>
    <row r="962" customFormat="false" ht="15" hidden="false" customHeight="false" outlineLevel="0" collapsed="false">
      <c r="A962" s="3" t="s">
        <v>517</v>
      </c>
      <c r="B962" s="2" t="s">
        <v>518</v>
      </c>
      <c r="C962" s="2" t="s">
        <v>1540</v>
      </c>
      <c r="D962" s="2" t="n">
        <v>2021</v>
      </c>
      <c r="E962" s="2" t="n">
        <v>6</v>
      </c>
      <c r="F962" s="2" t="n">
        <v>2</v>
      </c>
      <c r="G962" s="2" t="s">
        <v>97</v>
      </c>
      <c r="H962" s="3" t="s">
        <v>98</v>
      </c>
      <c r="I962" s="10" t="n">
        <v>149237</v>
      </c>
      <c r="J962" s="11" t="n">
        <f aca="false">I962/1000</f>
        <v>149.237</v>
      </c>
      <c r="K962" s="10" t="n">
        <v>455</v>
      </c>
      <c r="L962" s="12" t="n">
        <f aca="false">K962/1000</f>
        <v>0.455</v>
      </c>
      <c r="M962" s="13" t="n">
        <f aca="false">IF(R962=0,0,I962/R962)</f>
        <v>0.00781252576591278</v>
      </c>
      <c r="N962" s="10" t="n">
        <v>472</v>
      </c>
      <c r="O962" s="11" t="n">
        <f aca="false">N962/1000</f>
        <v>0.472</v>
      </c>
      <c r="P962" s="10" t="n">
        <v>2</v>
      </c>
      <c r="Q962" s="12" t="n">
        <f aca="false">P962/1000</f>
        <v>0.002</v>
      </c>
      <c r="R962" s="10" t="n">
        <v>19102273</v>
      </c>
      <c r="S962" s="10" t="n">
        <v>772378</v>
      </c>
    </row>
    <row r="963" customFormat="false" ht="15" hidden="false" customHeight="false" outlineLevel="0" collapsed="false">
      <c r="A963" s="3" t="s">
        <v>517</v>
      </c>
      <c r="B963" s="2" t="s">
        <v>518</v>
      </c>
      <c r="C963" s="2" t="s">
        <v>1540</v>
      </c>
      <c r="D963" s="2" t="n">
        <v>2021</v>
      </c>
      <c r="E963" s="2" t="n">
        <v>6</v>
      </c>
      <c r="F963" s="2" t="n">
        <v>3</v>
      </c>
      <c r="G963" s="2" t="s">
        <v>107</v>
      </c>
      <c r="H963" s="3" t="s">
        <v>108</v>
      </c>
      <c r="I963" s="10" t="n">
        <v>46082</v>
      </c>
      <c r="J963" s="11" t="n">
        <f aca="false">I963/1000</f>
        <v>46.082</v>
      </c>
      <c r="K963" s="10" t="n">
        <v>539</v>
      </c>
      <c r="L963" s="12" t="n">
        <f aca="false">K963/1000</f>
        <v>0.539</v>
      </c>
      <c r="M963" s="13" t="n">
        <f aca="false">IF(R963=0,0,I963/R963)</f>
        <v>0.00241238307085235</v>
      </c>
      <c r="N963" s="10" t="n">
        <v>0</v>
      </c>
      <c r="O963" s="11" t="n">
        <f aca="false">N963/1000</f>
        <v>0</v>
      </c>
      <c r="P963" s="10" t="n">
        <v>0</v>
      </c>
      <c r="Q963" s="12" t="n">
        <f aca="false">P963/1000</f>
        <v>0</v>
      </c>
      <c r="R963" s="10" t="n">
        <v>19102273</v>
      </c>
      <c r="S963" s="10" t="n">
        <v>772378</v>
      </c>
    </row>
    <row r="964" customFormat="false" ht="15" hidden="false" customHeight="false" outlineLevel="0" collapsed="false">
      <c r="A964" s="3" t="s">
        <v>517</v>
      </c>
      <c r="B964" s="2" t="s">
        <v>518</v>
      </c>
      <c r="C964" s="2" t="s">
        <v>1540</v>
      </c>
      <c r="D964" s="2" t="n">
        <v>2021</v>
      </c>
      <c r="E964" s="2" t="n">
        <v>6</v>
      </c>
      <c r="F964" s="2" t="n">
        <v>4</v>
      </c>
      <c r="G964" s="2" t="s">
        <v>102</v>
      </c>
      <c r="H964" s="3" t="s">
        <v>103</v>
      </c>
      <c r="I964" s="10" t="n">
        <v>10918</v>
      </c>
      <c r="J964" s="11" t="n">
        <f aca="false">I964/1000</f>
        <v>10.918</v>
      </c>
      <c r="K964" s="10" t="n">
        <v>360</v>
      </c>
      <c r="L964" s="12" t="n">
        <f aca="false">K964/1000</f>
        <v>0.36</v>
      </c>
      <c r="M964" s="13" t="n">
        <f aca="false">IF(R964=0,0,I964/R964)</f>
        <v>0.000571555018609566</v>
      </c>
      <c r="N964" s="10" t="n">
        <v>288587</v>
      </c>
      <c r="O964" s="11" t="n">
        <f aca="false">N964/1000</f>
        <v>288.587</v>
      </c>
      <c r="P964" s="10" t="n">
        <v>10555</v>
      </c>
      <c r="Q964" s="12" t="n">
        <f aca="false">P964/1000</f>
        <v>10.555</v>
      </c>
      <c r="R964" s="10" t="n">
        <v>19102273</v>
      </c>
      <c r="S964" s="10" t="n">
        <v>772378</v>
      </c>
    </row>
    <row r="965" customFormat="false" ht="15" hidden="false" customHeight="false" outlineLevel="0" collapsed="false">
      <c r="A965" s="3" t="s">
        <v>517</v>
      </c>
      <c r="B965" s="2" t="s">
        <v>518</v>
      </c>
      <c r="C965" s="2" t="s">
        <v>1540</v>
      </c>
      <c r="D965" s="2" t="n">
        <v>2021</v>
      </c>
      <c r="E965" s="2" t="n">
        <v>6</v>
      </c>
      <c r="F965" s="2" t="n">
        <v>5</v>
      </c>
      <c r="G965" s="2" t="s">
        <v>137</v>
      </c>
      <c r="H965" s="3" t="s">
        <v>138</v>
      </c>
      <c r="I965" s="10" t="n">
        <v>6243</v>
      </c>
      <c r="J965" s="11" t="n">
        <f aca="false">I965/1000</f>
        <v>6.243</v>
      </c>
      <c r="K965" s="10" t="n">
        <v>23</v>
      </c>
      <c r="L965" s="12" t="n">
        <f aca="false">K965/1000</f>
        <v>0.023</v>
      </c>
      <c r="M965" s="13" t="n">
        <f aca="false">IF(R965=0,0,I965/R965)</f>
        <v>0.000326819745482645</v>
      </c>
      <c r="N965" s="10" t="n">
        <v>0</v>
      </c>
      <c r="O965" s="11" t="n">
        <f aca="false">N965/1000</f>
        <v>0</v>
      </c>
      <c r="P965" s="10" t="n">
        <v>0</v>
      </c>
      <c r="Q965" s="12" t="n">
        <f aca="false">P965/1000</f>
        <v>0</v>
      </c>
      <c r="R965" s="10" t="n">
        <v>19102273</v>
      </c>
      <c r="S965" s="10" t="n">
        <v>772378</v>
      </c>
    </row>
    <row r="966" customFormat="false" ht="15" hidden="false" customHeight="false" outlineLevel="0" collapsed="false">
      <c r="A966" s="3" t="s">
        <v>517</v>
      </c>
      <c r="B966" s="2" t="s">
        <v>518</v>
      </c>
      <c r="C966" s="2" t="s">
        <v>1540</v>
      </c>
      <c r="D966" s="2" t="n">
        <v>2021</v>
      </c>
      <c r="E966" s="2" t="n">
        <v>6</v>
      </c>
      <c r="F966" s="2" t="n">
        <v>6</v>
      </c>
      <c r="G966" s="2" t="s">
        <v>162</v>
      </c>
      <c r="H966" s="3" t="s">
        <v>163</v>
      </c>
      <c r="I966" s="10" t="n">
        <v>1784</v>
      </c>
      <c r="J966" s="11" t="n">
        <f aca="false">I966/1000</f>
        <v>1.784</v>
      </c>
      <c r="K966" s="10" t="n">
        <v>1</v>
      </c>
      <c r="L966" s="12" t="n">
        <f aca="false">K966/1000</f>
        <v>0.001</v>
      </c>
      <c r="M966" s="13" t="n">
        <f aca="false">IF(R966=0,0,I966/R966)</f>
        <v>9.33920272210537E-005</v>
      </c>
      <c r="N966" s="10" t="n">
        <v>0</v>
      </c>
      <c r="O966" s="11" t="n">
        <f aca="false">N966/1000</f>
        <v>0</v>
      </c>
      <c r="P966" s="10" t="n">
        <v>0</v>
      </c>
      <c r="Q966" s="12" t="n">
        <f aca="false">P966/1000</f>
        <v>0</v>
      </c>
      <c r="R966" s="10" t="n">
        <v>19102273</v>
      </c>
      <c r="S966" s="10" t="n">
        <v>772378</v>
      </c>
    </row>
    <row r="967" customFormat="false" ht="15" hidden="false" customHeight="false" outlineLevel="0" collapsed="false">
      <c r="A967" s="3" t="s">
        <v>517</v>
      </c>
      <c r="B967" s="2" t="s">
        <v>518</v>
      </c>
      <c r="C967" s="2" t="s">
        <v>1540</v>
      </c>
      <c r="D967" s="2" t="n">
        <v>2021</v>
      </c>
      <c r="E967" s="2" t="n">
        <v>6</v>
      </c>
      <c r="F967" s="2" t="n">
        <v>7</v>
      </c>
      <c r="G967" s="2" t="s">
        <v>122</v>
      </c>
      <c r="H967" s="3" t="s">
        <v>123</v>
      </c>
      <c r="I967" s="10" t="n">
        <v>0</v>
      </c>
      <c r="J967" s="11" t="n">
        <f aca="false">I967/1000</f>
        <v>0</v>
      </c>
      <c r="K967" s="10" t="n">
        <v>0</v>
      </c>
      <c r="L967" s="12" t="n">
        <f aca="false">K967/1000</f>
        <v>0</v>
      </c>
      <c r="M967" s="13" t="n">
        <f aca="false">IF(R967=0,0,I967/R967)</f>
        <v>0</v>
      </c>
      <c r="N967" s="10" t="n">
        <v>63848</v>
      </c>
      <c r="O967" s="11" t="n">
        <f aca="false">N967/1000</f>
        <v>63.848</v>
      </c>
      <c r="P967" s="10" t="n">
        <v>2000</v>
      </c>
      <c r="Q967" s="12" t="n">
        <f aca="false">P967/1000</f>
        <v>2</v>
      </c>
      <c r="R967" s="10" t="n">
        <v>19102273</v>
      </c>
      <c r="S967" s="10" t="n">
        <v>772378</v>
      </c>
    </row>
    <row r="968" customFormat="false" ht="15" hidden="false" customHeight="false" outlineLevel="0" collapsed="false">
      <c r="A968" s="3" t="s">
        <v>517</v>
      </c>
      <c r="B968" s="2" t="s">
        <v>518</v>
      </c>
      <c r="C968" s="2" t="s">
        <v>1540</v>
      </c>
      <c r="D968" s="2" t="n">
        <v>2021</v>
      </c>
      <c r="E968" s="2" t="n">
        <v>6</v>
      </c>
      <c r="F968" s="2" t="n">
        <v>8</v>
      </c>
      <c r="G968" s="2" t="s">
        <v>504</v>
      </c>
      <c r="H968" s="3" t="s">
        <v>505</v>
      </c>
      <c r="I968" s="10" t="n">
        <v>0</v>
      </c>
      <c r="J968" s="11" t="n">
        <f aca="false">I968/1000</f>
        <v>0</v>
      </c>
      <c r="K968" s="10" t="n">
        <v>0</v>
      </c>
      <c r="L968" s="12" t="n">
        <f aca="false">K968/1000</f>
        <v>0</v>
      </c>
      <c r="M968" s="13" t="n">
        <f aca="false">IF(R968=0,0,I968/R968)</f>
        <v>0</v>
      </c>
      <c r="N968" s="10" t="n">
        <v>155191</v>
      </c>
      <c r="O968" s="11" t="n">
        <f aca="false">N968/1000</f>
        <v>155.191</v>
      </c>
      <c r="P968" s="10" t="n">
        <v>5000</v>
      </c>
      <c r="Q968" s="12" t="n">
        <f aca="false">P968/1000</f>
        <v>5</v>
      </c>
      <c r="R968" s="10" t="n">
        <v>19102273</v>
      </c>
      <c r="S968" s="10" t="n">
        <v>772378</v>
      </c>
    </row>
    <row r="969" customFormat="false" ht="15" hidden="false" customHeight="false" outlineLevel="0" collapsed="false">
      <c r="A969" s="3" t="s">
        <v>517</v>
      </c>
      <c r="B969" s="2" t="s">
        <v>518</v>
      </c>
      <c r="C969" s="2" t="s">
        <v>1541</v>
      </c>
      <c r="D969" s="2" t="n">
        <v>2021</v>
      </c>
      <c r="E969" s="2" t="n">
        <v>7</v>
      </c>
      <c r="F969" s="2" t="n">
        <v>1</v>
      </c>
      <c r="G969" s="2" t="s">
        <v>314</v>
      </c>
      <c r="H969" s="3" t="s">
        <v>315</v>
      </c>
      <c r="I969" s="10" t="n">
        <v>19143307</v>
      </c>
      <c r="J969" s="11" t="n">
        <f aca="false">I969/1000</f>
        <v>19143.307</v>
      </c>
      <c r="K969" s="10" t="n">
        <v>754000</v>
      </c>
      <c r="L969" s="12" t="n">
        <f aca="false">K969/1000</f>
        <v>754</v>
      </c>
      <c r="M969" s="13" t="n">
        <f aca="false">IF(R969=0,0,I969/R969)</f>
        <v>0.967279759165704</v>
      </c>
      <c r="N969" s="10" t="n">
        <v>0</v>
      </c>
      <c r="O969" s="11" t="n">
        <f aca="false">N969/1000</f>
        <v>0</v>
      </c>
      <c r="P969" s="10" t="n">
        <v>0</v>
      </c>
      <c r="Q969" s="12" t="n">
        <f aca="false">P969/1000</f>
        <v>0</v>
      </c>
      <c r="R969" s="10" t="n">
        <v>19790869</v>
      </c>
      <c r="S969" s="10" t="n">
        <v>769667</v>
      </c>
    </row>
    <row r="970" customFormat="false" ht="15" hidden="false" customHeight="false" outlineLevel="0" collapsed="false">
      <c r="A970" s="3" t="s">
        <v>517</v>
      </c>
      <c r="B970" s="2" t="s">
        <v>518</v>
      </c>
      <c r="C970" s="2" t="s">
        <v>1541</v>
      </c>
      <c r="D970" s="2" t="n">
        <v>2021</v>
      </c>
      <c r="E970" s="2" t="n">
        <v>7</v>
      </c>
      <c r="F970" s="2" t="n">
        <v>2</v>
      </c>
      <c r="G970" s="2" t="s">
        <v>247</v>
      </c>
      <c r="H970" s="3" t="s">
        <v>248</v>
      </c>
      <c r="I970" s="10" t="n">
        <v>310846</v>
      </c>
      <c r="J970" s="11" t="n">
        <f aca="false">I970/1000</f>
        <v>310.846</v>
      </c>
      <c r="K970" s="10" t="n">
        <v>12000</v>
      </c>
      <c r="L970" s="12" t="n">
        <f aca="false">K970/1000</f>
        <v>12</v>
      </c>
      <c r="M970" s="13" t="n">
        <f aca="false">IF(R970=0,0,I970/R970)</f>
        <v>0.0157065361809024</v>
      </c>
      <c r="N970" s="10" t="n">
        <v>0</v>
      </c>
      <c r="O970" s="11" t="n">
        <f aca="false">N970/1000</f>
        <v>0</v>
      </c>
      <c r="P970" s="10" t="n">
        <v>0</v>
      </c>
      <c r="Q970" s="12" t="n">
        <f aca="false">P970/1000</f>
        <v>0</v>
      </c>
      <c r="R970" s="10" t="n">
        <v>19790869</v>
      </c>
      <c r="S970" s="10" t="n">
        <v>769667</v>
      </c>
    </row>
    <row r="971" customFormat="false" ht="15" hidden="false" customHeight="false" outlineLevel="0" collapsed="false">
      <c r="A971" s="3" t="s">
        <v>517</v>
      </c>
      <c r="B971" s="2" t="s">
        <v>518</v>
      </c>
      <c r="C971" s="2" t="s">
        <v>1541</v>
      </c>
      <c r="D971" s="2" t="n">
        <v>2021</v>
      </c>
      <c r="E971" s="2" t="n">
        <v>7</v>
      </c>
      <c r="F971" s="2" t="n">
        <v>3</v>
      </c>
      <c r="G971" s="2" t="s">
        <v>107</v>
      </c>
      <c r="H971" s="3" t="s">
        <v>108</v>
      </c>
      <c r="I971" s="10" t="n">
        <v>235498</v>
      </c>
      <c r="J971" s="11" t="n">
        <f aca="false">I971/1000</f>
        <v>235.498</v>
      </c>
      <c r="K971" s="10" t="n">
        <v>3447</v>
      </c>
      <c r="L971" s="12" t="n">
        <f aca="false">K971/1000</f>
        <v>3.447</v>
      </c>
      <c r="M971" s="13" t="n">
        <f aca="false">IF(R971=0,0,I971/R971)</f>
        <v>0.0118993258961999</v>
      </c>
      <c r="N971" s="10" t="n">
        <v>0</v>
      </c>
      <c r="O971" s="11" t="n">
        <f aca="false">N971/1000</f>
        <v>0</v>
      </c>
      <c r="P971" s="10" t="n">
        <v>0</v>
      </c>
      <c r="Q971" s="12" t="n">
        <f aca="false">P971/1000</f>
        <v>0</v>
      </c>
      <c r="R971" s="10" t="n">
        <v>19790869</v>
      </c>
      <c r="S971" s="10" t="n">
        <v>769667</v>
      </c>
    </row>
    <row r="972" customFormat="false" ht="15" hidden="false" customHeight="false" outlineLevel="0" collapsed="false">
      <c r="A972" s="3" t="s">
        <v>517</v>
      </c>
      <c r="B972" s="2" t="s">
        <v>518</v>
      </c>
      <c r="C972" s="2" t="s">
        <v>1541</v>
      </c>
      <c r="D972" s="2" t="n">
        <v>2021</v>
      </c>
      <c r="E972" s="2" t="n">
        <v>7</v>
      </c>
      <c r="F972" s="2" t="n">
        <v>4</v>
      </c>
      <c r="G972" s="2" t="s">
        <v>97</v>
      </c>
      <c r="H972" s="3" t="s">
        <v>98</v>
      </c>
      <c r="I972" s="10" t="n">
        <v>95645</v>
      </c>
      <c r="J972" s="11" t="n">
        <f aca="false">I972/1000</f>
        <v>95.645</v>
      </c>
      <c r="K972" s="10" t="n">
        <v>215</v>
      </c>
      <c r="L972" s="12" t="n">
        <f aca="false">K972/1000</f>
        <v>0.215</v>
      </c>
      <c r="M972" s="13" t="n">
        <f aca="false">IF(R972=0,0,I972/R972)</f>
        <v>0.00483278425015092</v>
      </c>
      <c r="N972" s="10" t="n">
        <v>0</v>
      </c>
      <c r="O972" s="11" t="n">
        <f aca="false">N972/1000</f>
        <v>0</v>
      </c>
      <c r="P972" s="10" t="n">
        <v>0</v>
      </c>
      <c r="Q972" s="12" t="n">
        <f aca="false">P972/1000</f>
        <v>0</v>
      </c>
      <c r="R972" s="10" t="n">
        <v>19790869</v>
      </c>
      <c r="S972" s="10" t="n">
        <v>769667</v>
      </c>
    </row>
    <row r="973" customFormat="false" ht="15" hidden="false" customHeight="false" outlineLevel="0" collapsed="false">
      <c r="A973" s="3" t="s">
        <v>517</v>
      </c>
      <c r="B973" s="2" t="s">
        <v>518</v>
      </c>
      <c r="C973" s="2" t="s">
        <v>1541</v>
      </c>
      <c r="D973" s="2" t="n">
        <v>2021</v>
      </c>
      <c r="E973" s="2" t="n">
        <v>7</v>
      </c>
      <c r="F973" s="2" t="n">
        <v>5</v>
      </c>
      <c r="G973" s="2" t="s">
        <v>162</v>
      </c>
      <c r="H973" s="3" t="s">
        <v>163</v>
      </c>
      <c r="I973" s="10" t="n">
        <v>5573</v>
      </c>
      <c r="J973" s="11" t="n">
        <f aca="false">I973/1000</f>
        <v>5.573</v>
      </c>
      <c r="K973" s="10" t="n">
        <v>5</v>
      </c>
      <c r="L973" s="12" t="n">
        <f aca="false">K973/1000</f>
        <v>0.005</v>
      </c>
      <c r="M973" s="13" t="n">
        <f aca="false">IF(R973=0,0,I973/R973)</f>
        <v>0.000281594507042616</v>
      </c>
      <c r="N973" s="10" t="n">
        <v>0</v>
      </c>
      <c r="O973" s="11" t="n">
        <f aca="false">N973/1000</f>
        <v>0</v>
      </c>
      <c r="P973" s="10" t="n">
        <v>0</v>
      </c>
      <c r="Q973" s="12" t="n">
        <f aca="false">P973/1000</f>
        <v>0</v>
      </c>
      <c r="R973" s="10" t="n">
        <v>19790869</v>
      </c>
      <c r="S973" s="10" t="n">
        <v>769667</v>
      </c>
    </row>
    <row r="974" customFormat="false" ht="15" hidden="false" customHeight="false" outlineLevel="0" collapsed="false">
      <c r="A974" s="3" t="s">
        <v>517</v>
      </c>
      <c r="B974" s="2" t="s">
        <v>518</v>
      </c>
      <c r="C974" s="2" t="s">
        <v>1541</v>
      </c>
      <c r="D974" s="2" t="n">
        <v>2021</v>
      </c>
      <c r="E974" s="2" t="n">
        <v>7</v>
      </c>
      <c r="F974" s="2" t="n">
        <v>6</v>
      </c>
      <c r="G974" s="2" t="s">
        <v>102</v>
      </c>
      <c r="H974" s="3" t="s">
        <v>103</v>
      </c>
      <c r="I974" s="10" t="n">
        <v>0</v>
      </c>
      <c r="J974" s="11" t="n">
        <f aca="false">I974/1000</f>
        <v>0</v>
      </c>
      <c r="K974" s="10" t="n">
        <v>0</v>
      </c>
      <c r="L974" s="12" t="n">
        <f aca="false">K974/1000</f>
        <v>0</v>
      </c>
      <c r="M974" s="13" t="n">
        <f aca="false">IF(R974=0,0,I974/R974)</f>
        <v>0</v>
      </c>
      <c r="N974" s="10" t="n">
        <v>18529</v>
      </c>
      <c r="O974" s="11" t="n">
        <f aca="false">N974/1000</f>
        <v>18.529</v>
      </c>
      <c r="P974" s="10" t="n">
        <v>500</v>
      </c>
      <c r="Q974" s="12" t="n">
        <f aca="false">P974/1000</f>
        <v>0.5</v>
      </c>
      <c r="R974" s="10" t="n">
        <v>19790869</v>
      </c>
      <c r="S974" s="10" t="n">
        <v>769667</v>
      </c>
    </row>
    <row r="975" customFormat="false" ht="15" hidden="false" customHeight="false" outlineLevel="0" collapsed="false">
      <c r="A975" s="3" t="s">
        <v>517</v>
      </c>
      <c r="B975" s="2" t="s">
        <v>518</v>
      </c>
      <c r="C975" s="2" t="s">
        <v>1542</v>
      </c>
      <c r="D975" s="2" t="n">
        <v>2021</v>
      </c>
      <c r="E975" s="2" t="n">
        <v>8</v>
      </c>
      <c r="F975" s="2" t="n">
        <v>1</v>
      </c>
      <c r="G975" s="2" t="s">
        <v>314</v>
      </c>
      <c r="H975" s="3" t="s">
        <v>315</v>
      </c>
      <c r="I975" s="10" t="n">
        <v>16387908</v>
      </c>
      <c r="J975" s="11" t="n">
        <f aca="false">I975/1000</f>
        <v>16387.908</v>
      </c>
      <c r="K975" s="10" t="n">
        <v>640000</v>
      </c>
      <c r="L975" s="12" t="n">
        <f aca="false">K975/1000</f>
        <v>640</v>
      </c>
      <c r="M975" s="13" t="n">
        <f aca="false">IF(R975=0,0,I975/R975)</f>
        <v>0.955525039117973</v>
      </c>
      <c r="N975" s="10" t="n">
        <v>0</v>
      </c>
      <c r="O975" s="11" t="n">
        <f aca="false">N975/1000</f>
        <v>0</v>
      </c>
      <c r="P975" s="10" t="n">
        <v>0</v>
      </c>
      <c r="Q975" s="12" t="n">
        <f aca="false">P975/1000</f>
        <v>0</v>
      </c>
      <c r="R975" s="10" t="n">
        <v>17150684</v>
      </c>
      <c r="S975" s="10" t="n">
        <v>654285</v>
      </c>
    </row>
    <row r="976" customFormat="false" ht="15" hidden="false" customHeight="false" outlineLevel="0" collapsed="false">
      <c r="A976" s="3" t="s">
        <v>517</v>
      </c>
      <c r="B976" s="2" t="s">
        <v>518</v>
      </c>
      <c r="C976" s="2" t="s">
        <v>1542</v>
      </c>
      <c r="D976" s="2" t="n">
        <v>2021</v>
      </c>
      <c r="E976" s="2" t="n">
        <v>8</v>
      </c>
      <c r="F976" s="2" t="n">
        <v>2</v>
      </c>
      <c r="G976" s="2" t="s">
        <v>127</v>
      </c>
      <c r="H976" s="3" t="s">
        <v>128</v>
      </c>
      <c r="I976" s="10" t="n">
        <v>603745</v>
      </c>
      <c r="J976" s="11" t="n">
        <f aca="false">I976/1000</f>
        <v>603.745</v>
      </c>
      <c r="K976" s="10" t="n">
        <v>13569</v>
      </c>
      <c r="L976" s="12" t="n">
        <f aca="false">K976/1000</f>
        <v>13.569</v>
      </c>
      <c r="M976" s="13" t="n">
        <f aca="false">IF(R976=0,0,I976/R976)</f>
        <v>0.0352023860972542</v>
      </c>
      <c r="N976" s="10" t="n">
        <v>0</v>
      </c>
      <c r="O976" s="11" t="n">
        <f aca="false">N976/1000</f>
        <v>0</v>
      </c>
      <c r="P976" s="10" t="n">
        <v>0</v>
      </c>
      <c r="Q976" s="12" t="n">
        <f aca="false">P976/1000</f>
        <v>0</v>
      </c>
      <c r="R976" s="10" t="n">
        <v>17150684</v>
      </c>
      <c r="S976" s="10" t="n">
        <v>654285</v>
      </c>
    </row>
    <row r="977" customFormat="false" ht="15" hidden="false" customHeight="false" outlineLevel="0" collapsed="false">
      <c r="A977" s="3" t="s">
        <v>517</v>
      </c>
      <c r="B977" s="2" t="s">
        <v>518</v>
      </c>
      <c r="C977" s="2" t="s">
        <v>1542</v>
      </c>
      <c r="D977" s="2" t="n">
        <v>2021</v>
      </c>
      <c r="E977" s="2" t="n">
        <v>8</v>
      </c>
      <c r="F977" s="2" t="n">
        <v>3</v>
      </c>
      <c r="G977" s="2" t="s">
        <v>97</v>
      </c>
      <c r="H977" s="3" t="s">
        <v>98</v>
      </c>
      <c r="I977" s="10" t="n">
        <v>103328</v>
      </c>
      <c r="J977" s="11" t="n">
        <f aca="false">I977/1000</f>
        <v>103.328</v>
      </c>
      <c r="K977" s="10" t="n">
        <v>261</v>
      </c>
      <c r="L977" s="12" t="n">
        <f aca="false">K977/1000</f>
        <v>0.261</v>
      </c>
      <c r="M977" s="13" t="n">
        <f aca="false">IF(R977=0,0,I977/R977)</f>
        <v>0.00602471598217307</v>
      </c>
      <c r="N977" s="10" t="n">
        <v>0</v>
      </c>
      <c r="O977" s="11" t="n">
        <f aca="false">N977/1000</f>
        <v>0</v>
      </c>
      <c r="P977" s="10" t="n">
        <v>0</v>
      </c>
      <c r="Q977" s="12" t="n">
        <f aca="false">P977/1000</f>
        <v>0</v>
      </c>
      <c r="R977" s="10" t="n">
        <v>17150684</v>
      </c>
      <c r="S977" s="10" t="n">
        <v>654285</v>
      </c>
    </row>
    <row r="978" customFormat="false" ht="15" hidden="false" customHeight="false" outlineLevel="0" collapsed="false">
      <c r="A978" s="3" t="s">
        <v>517</v>
      </c>
      <c r="B978" s="2" t="s">
        <v>518</v>
      </c>
      <c r="C978" s="2" t="s">
        <v>1542</v>
      </c>
      <c r="D978" s="2" t="n">
        <v>2021</v>
      </c>
      <c r="E978" s="2" t="n">
        <v>8</v>
      </c>
      <c r="F978" s="2" t="n">
        <v>4</v>
      </c>
      <c r="G978" s="2" t="s">
        <v>107</v>
      </c>
      <c r="H978" s="3" t="s">
        <v>108</v>
      </c>
      <c r="I978" s="10" t="n">
        <v>52237</v>
      </c>
      <c r="J978" s="11" t="n">
        <f aca="false">I978/1000</f>
        <v>52.237</v>
      </c>
      <c r="K978" s="10" t="n">
        <v>335</v>
      </c>
      <c r="L978" s="12" t="n">
        <f aca="false">K978/1000</f>
        <v>0.335</v>
      </c>
      <c r="M978" s="13" t="n">
        <f aca="false">IF(R978=0,0,I978/R978)</f>
        <v>0.00304576773731007</v>
      </c>
      <c r="N978" s="10" t="n">
        <v>0</v>
      </c>
      <c r="O978" s="11" t="n">
        <f aca="false">N978/1000</f>
        <v>0</v>
      </c>
      <c r="P978" s="10" t="n">
        <v>0</v>
      </c>
      <c r="Q978" s="12" t="n">
        <f aca="false">P978/1000</f>
        <v>0</v>
      </c>
      <c r="R978" s="10" t="n">
        <v>17150684</v>
      </c>
      <c r="S978" s="10" t="n">
        <v>654285</v>
      </c>
    </row>
    <row r="979" customFormat="false" ht="15" hidden="false" customHeight="false" outlineLevel="0" collapsed="false">
      <c r="A979" s="3" t="s">
        <v>517</v>
      </c>
      <c r="B979" s="2" t="s">
        <v>518</v>
      </c>
      <c r="C979" s="2" t="s">
        <v>1542</v>
      </c>
      <c r="D979" s="2" t="n">
        <v>2021</v>
      </c>
      <c r="E979" s="2" t="n">
        <v>8</v>
      </c>
      <c r="F979" s="2" t="n">
        <v>5</v>
      </c>
      <c r="G979" s="2" t="s">
        <v>102</v>
      </c>
      <c r="H979" s="3" t="s">
        <v>103</v>
      </c>
      <c r="I979" s="10" t="n">
        <v>3466</v>
      </c>
      <c r="J979" s="11" t="n">
        <f aca="false">I979/1000</f>
        <v>3.466</v>
      </c>
      <c r="K979" s="10" t="n">
        <v>120</v>
      </c>
      <c r="L979" s="12" t="n">
        <f aca="false">K979/1000</f>
        <v>0.12</v>
      </c>
      <c r="M979" s="13" t="n">
        <f aca="false">IF(R979=0,0,I979/R979)</f>
        <v>0.000202091065289291</v>
      </c>
      <c r="N979" s="10" t="n">
        <v>10909</v>
      </c>
      <c r="O979" s="11" t="n">
        <f aca="false">N979/1000</f>
        <v>10.909</v>
      </c>
      <c r="P979" s="10" t="n">
        <v>195</v>
      </c>
      <c r="Q979" s="12" t="n">
        <f aca="false">P979/1000</f>
        <v>0.195</v>
      </c>
      <c r="R979" s="10" t="n">
        <v>17150684</v>
      </c>
      <c r="S979" s="10" t="n">
        <v>654285</v>
      </c>
    </row>
    <row r="980" customFormat="false" ht="15" hidden="false" customHeight="false" outlineLevel="0" collapsed="false">
      <c r="A980" s="3" t="s">
        <v>517</v>
      </c>
      <c r="B980" s="2" t="s">
        <v>518</v>
      </c>
      <c r="C980" s="2" t="s">
        <v>1542</v>
      </c>
      <c r="D980" s="2" t="n">
        <v>2021</v>
      </c>
      <c r="E980" s="2" t="n">
        <v>8</v>
      </c>
      <c r="F980" s="2" t="n">
        <v>6</v>
      </c>
      <c r="G980" s="2" t="s">
        <v>197</v>
      </c>
      <c r="H980" s="3" t="s">
        <v>198</v>
      </c>
      <c r="I980" s="10" t="n">
        <v>0</v>
      </c>
      <c r="J980" s="11" t="n">
        <f aca="false">I980/1000</f>
        <v>0</v>
      </c>
      <c r="K980" s="10" t="n">
        <v>0</v>
      </c>
      <c r="L980" s="12" t="n">
        <f aca="false">K980/1000</f>
        <v>0</v>
      </c>
      <c r="M980" s="13" t="n">
        <f aca="false">IF(R980=0,0,I980/R980)</f>
        <v>0</v>
      </c>
      <c r="N980" s="10" t="n">
        <v>52768</v>
      </c>
      <c r="O980" s="11" t="n">
        <f aca="false">N980/1000</f>
        <v>52.768</v>
      </c>
      <c r="P980" s="10" t="n">
        <v>1500</v>
      </c>
      <c r="Q980" s="12" t="n">
        <f aca="false">P980/1000</f>
        <v>1.5</v>
      </c>
      <c r="R980" s="10" t="n">
        <v>17150684</v>
      </c>
      <c r="S980" s="10" t="n">
        <v>654285</v>
      </c>
    </row>
    <row r="981" customFormat="false" ht="15" hidden="false" customHeight="false" outlineLevel="0" collapsed="false">
      <c r="A981" s="3" t="s">
        <v>517</v>
      </c>
      <c r="B981" s="2" t="s">
        <v>518</v>
      </c>
      <c r="C981" s="2" t="s">
        <v>1542</v>
      </c>
      <c r="D981" s="2" t="n">
        <v>2021</v>
      </c>
      <c r="E981" s="2" t="n">
        <v>8</v>
      </c>
      <c r="F981" s="2" t="n">
        <v>7</v>
      </c>
      <c r="G981" s="2" t="s">
        <v>147</v>
      </c>
      <c r="H981" s="3" t="s">
        <v>148</v>
      </c>
      <c r="I981" s="10" t="n">
        <v>0</v>
      </c>
      <c r="J981" s="11" t="n">
        <f aca="false">I981/1000</f>
        <v>0</v>
      </c>
      <c r="K981" s="10" t="n">
        <v>0</v>
      </c>
      <c r="L981" s="12" t="n">
        <f aca="false">K981/1000</f>
        <v>0</v>
      </c>
      <c r="M981" s="13" t="n">
        <f aca="false">IF(R981=0,0,I981/R981)</f>
        <v>0</v>
      </c>
      <c r="N981" s="10" t="n">
        <v>154511</v>
      </c>
      <c r="O981" s="11" t="n">
        <f aca="false">N981/1000</f>
        <v>154.511</v>
      </c>
      <c r="P981" s="10" t="n">
        <v>5000</v>
      </c>
      <c r="Q981" s="12" t="n">
        <f aca="false">P981/1000</f>
        <v>5</v>
      </c>
      <c r="R981" s="10" t="n">
        <v>17150684</v>
      </c>
      <c r="S981" s="10" t="n">
        <v>654285</v>
      </c>
    </row>
    <row r="982" customFormat="false" ht="15" hidden="false" customHeight="false" outlineLevel="0" collapsed="false">
      <c r="A982" s="3" t="s">
        <v>517</v>
      </c>
      <c r="B982" s="2" t="s">
        <v>518</v>
      </c>
      <c r="C982" s="2" t="s">
        <v>1543</v>
      </c>
      <c r="D982" s="2" t="n">
        <v>2021</v>
      </c>
      <c r="E982" s="2" t="n">
        <v>9</v>
      </c>
      <c r="F982" s="2" t="n">
        <v>1</v>
      </c>
      <c r="G982" s="2" t="s">
        <v>314</v>
      </c>
      <c r="H982" s="3" t="s">
        <v>315</v>
      </c>
      <c r="I982" s="10" t="n">
        <v>9119370</v>
      </c>
      <c r="J982" s="11" t="n">
        <f aca="false">I982/1000</f>
        <v>9119.37</v>
      </c>
      <c r="K982" s="10" t="n">
        <v>359000</v>
      </c>
      <c r="L982" s="12" t="n">
        <f aca="false">K982/1000</f>
        <v>359</v>
      </c>
      <c r="M982" s="13" t="n">
        <f aca="false">IF(R982=0,0,I982/R982)</f>
        <v>0.993258662423823</v>
      </c>
      <c r="N982" s="10" t="n">
        <v>0</v>
      </c>
      <c r="O982" s="11" t="n">
        <f aca="false">N982/1000</f>
        <v>0</v>
      </c>
      <c r="P982" s="10" t="n">
        <v>0</v>
      </c>
      <c r="Q982" s="12" t="n">
        <f aca="false">P982/1000</f>
        <v>0</v>
      </c>
      <c r="R982" s="10" t="n">
        <v>9181264</v>
      </c>
      <c r="S982" s="10" t="n">
        <v>359500</v>
      </c>
    </row>
    <row r="983" customFormat="false" ht="15" hidden="false" customHeight="false" outlineLevel="0" collapsed="false">
      <c r="A983" s="3" t="s">
        <v>517</v>
      </c>
      <c r="B983" s="2" t="s">
        <v>518</v>
      </c>
      <c r="C983" s="2" t="s">
        <v>1543</v>
      </c>
      <c r="D983" s="2" t="n">
        <v>2021</v>
      </c>
      <c r="E983" s="2" t="n">
        <v>9</v>
      </c>
      <c r="F983" s="2" t="n">
        <v>2</v>
      </c>
      <c r="G983" s="2" t="s">
        <v>107</v>
      </c>
      <c r="H983" s="3" t="s">
        <v>108</v>
      </c>
      <c r="I983" s="10" t="n">
        <v>50047</v>
      </c>
      <c r="J983" s="11" t="n">
        <f aca="false">I983/1000</f>
        <v>50.047</v>
      </c>
      <c r="K983" s="10" t="n">
        <v>229</v>
      </c>
      <c r="L983" s="12" t="n">
        <f aca="false">K983/1000</f>
        <v>0.229</v>
      </c>
      <c r="M983" s="13" t="n">
        <f aca="false">IF(R983=0,0,I983/R983)</f>
        <v>0.00545099236880674</v>
      </c>
      <c r="N983" s="10" t="n">
        <v>0</v>
      </c>
      <c r="O983" s="11" t="n">
        <f aca="false">N983/1000</f>
        <v>0</v>
      </c>
      <c r="P983" s="10" t="n">
        <v>0</v>
      </c>
      <c r="Q983" s="12" t="n">
        <f aca="false">P983/1000</f>
        <v>0</v>
      </c>
      <c r="R983" s="10" t="n">
        <v>9181264</v>
      </c>
      <c r="S983" s="10" t="n">
        <v>359500</v>
      </c>
    </row>
    <row r="984" customFormat="false" ht="15" hidden="false" customHeight="false" outlineLevel="0" collapsed="false">
      <c r="A984" s="3" t="s">
        <v>517</v>
      </c>
      <c r="B984" s="2" t="s">
        <v>518</v>
      </c>
      <c r="C984" s="2" t="s">
        <v>1543</v>
      </c>
      <c r="D984" s="2" t="n">
        <v>2021</v>
      </c>
      <c r="E984" s="2" t="n">
        <v>9</v>
      </c>
      <c r="F984" s="2" t="n">
        <v>3</v>
      </c>
      <c r="G984" s="2" t="s">
        <v>102</v>
      </c>
      <c r="H984" s="3" t="s">
        <v>103</v>
      </c>
      <c r="I984" s="10" t="n">
        <v>8124</v>
      </c>
      <c r="J984" s="11" t="n">
        <f aca="false">I984/1000</f>
        <v>8.124</v>
      </c>
      <c r="K984" s="10" t="n">
        <v>250</v>
      </c>
      <c r="L984" s="12" t="n">
        <f aca="false">K984/1000</f>
        <v>0.25</v>
      </c>
      <c r="M984" s="13" t="n">
        <f aca="false">IF(R984=0,0,I984/R984)</f>
        <v>0.000884845485327511</v>
      </c>
      <c r="N984" s="10" t="n">
        <v>0</v>
      </c>
      <c r="O984" s="11" t="n">
        <f aca="false">N984/1000</f>
        <v>0</v>
      </c>
      <c r="P984" s="10" t="n">
        <v>0</v>
      </c>
      <c r="Q984" s="12" t="n">
        <f aca="false">P984/1000</f>
        <v>0</v>
      </c>
      <c r="R984" s="10" t="n">
        <v>9181264</v>
      </c>
      <c r="S984" s="10" t="n">
        <v>359500</v>
      </c>
    </row>
    <row r="985" customFormat="false" ht="15" hidden="false" customHeight="false" outlineLevel="0" collapsed="false">
      <c r="A985" s="3" t="s">
        <v>517</v>
      </c>
      <c r="B985" s="2" t="s">
        <v>518</v>
      </c>
      <c r="C985" s="2" t="s">
        <v>1543</v>
      </c>
      <c r="D985" s="2" t="n">
        <v>2021</v>
      </c>
      <c r="E985" s="2" t="n">
        <v>9</v>
      </c>
      <c r="F985" s="2" t="n">
        <v>4</v>
      </c>
      <c r="G985" s="2" t="s">
        <v>137</v>
      </c>
      <c r="H985" s="3" t="s">
        <v>138</v>
      </c>
      <c r="I985" s="10" t="n">
        <v>2300</v>
      </c>
      <c r="J985" s="11" t="n">
        <f aca="false">I985/1000</f>
        <v>2.3</v>
      </c>
      <c r="K985" s="10" t="n">
        <v>20</v>
      </c>
      <c r="L985" s="12" t="n">
        <f aca="false">K985/1000</f>
        <v>0.02</v>
      </c>
      <c r="M985" s="13" t="n">
        <f aca="false">IF(R985=0,0,I985/R985)</f>
        <v>0.000250510169405868</v>
      </c>
      <c r="N985" s="10" t="n">
        <v>0</v>
      </c>
      <c r="O985" s="11" t="n">
        <f aca="false">N985/1000</f>
        <v>0</v>
      </c>
      <c r="P985" s="10" t="n">
        <v>0</v>
      </c>
      <c r="Q985" s="12" t="n">
        <f aca="false">P985/1000</f>
        <v>0</v>
      </c>
      <c r="R985" s="10" t="n">
        <v>9181264</v>
      </c>
      <c r="S985" s="10" t="n">
        <v>359500</v>
      </c>
    </row>
    <row r="986" customFormat="false" ht="15" hidden="false" customHeight="false" outlineLevel="0" collapsed="false">
      <c r="A986" s="3" t="s">
        <v>517</v>
      </c>
      <c r="B986" s="2" t="s">
        <v>518</v>
      </c>
      <c r="C986" s="2" t="s">
        <v>1543</v>
      </c>
      <c r="D986" s="2" t="n">
        <v>2021</v>
      </c>
      <c r="E986" s="2" t="n">
        <v>9</v>
      </c>
      <c r="F986" s="2" t="n">
        <v>5</v>
      </c>
      <c r="G986" s="2" t="s">
        <v>162</v>
      </c>
      <c r="H986" s="3" t="s">
        <v>163</v>
      </c>
      <c r="I986" s="10" t="n">
        <v>828</v>
      </c>
      <c r="J986" s="11" t="n">
        <f aca="false">I986/1000</f>
        <v>0.828</v>
      </c>
      <c r="K986" s="10" t="n">
        <v>1</v>
      </c>
      <c r="L986" s="12" t="n">
        <f aca="false">K986/1000</f>
        <v>0.001</v>
      </c>
      <c r="M986" s="13" t="n">
        <f aca="false">IF(R986=0,0,I986/R986)</f>
        <v>9.01836609861126E-005</v>
      </c>
      <c r="N986" s="10" t="n">
        <v>0</v>
      </c>
      <c r="O986" s="11" t="n">
        <f aca="false">N986/1000</f>
        <v>0</v>
      </c>
      <c r="P986" s="10" t="n">
        <v>0</v>
      </c>
      <c r="Q986" s="12" t="n">
        <f aca="false">P986/1000</f>
        <v>0</v>
      </c>
      <c r="R986" s="10" t="n">
        <v>9181264</v>
      </c>
      <c r="S986" s="10" t="n">
        <v>359500</v>
      </c>
    </row>
    <row r="987" customFormat="false" ht="15" hidden="false" customHeight="false" outlineLevel="0" collapsed="false">
      <c r="A987" s="3" t="s">
        <v>517</v>
      </c>
      <c r="B987" s="2" t="s">
        <v>518</v>
      </c>
      <c r="C987" s="2" t="s">
        <v>1543</v>
      </c>
      <c r="D987" s="2" t="n">
        <v>2021</v>
      </c>
      <c r="E987" s="2" t="n">
        <v>9</v>
      </c>
      <c r="F987" s="2" t="n">
        <v>6</v>
      </c>
      <c r="G987" s="2" t="s">
        <v>97</v>
      </c>
      <c r="H987" s="3" t="s">
        <v>98</v>
      </c>
      <c r="I987" s="10" t="n">
        <v>595</v>
      </c>
      <c r="J987" s="11" t="n">
        <f aca="false">I987/1000</f>
        <v>0.595</v>
      </c>
      <c r="K987" s="10" t="n">
        <v>0</v>
      </c>
      <c r="L987" s="12" t="n">
        <f aca="false">K987/1000</f>
        <v>0</v>
      </c>
      <c r="M987" s="13" t="n">
        <f aca="false">IF(R987=0,0,I987/R987)</f>
        <v>6.48058916506485E-005</v>
      </c>
      <c r="N987" s="10" t="n">
        <v>0</v>
      </c>
      <c r="O987" s="11" t="n">
        <f aca="false">N987/1000</f>
        <v>0</v>
      </c>
      <c r="P987" s="10" t="n">
        <v>0</v>
      </c>
      <c r="Q987" s="12" t="n">
        <f aca="false">P987/1000</f>
        <v>0</v>
      </c>
      <c r="R987" s="10" t="n">
        <v>9181264</v>
      </c>
      <c r="S987" s="10" t="n">
        <v>359500</v>
      </c>
    </row>
    <row r="988" customFormat="false" ht="15" hidden="false" customHeight="false" outlineLevel="0" collapsed="false">
      <c r="A988" s="3" t="s">
        <v>517</v>
      </c>
      <c r="B988" s="2" t="s">
        <v>518</v>
      </c>
      <c r="C988" s="2" t="s">
        <v>1543</v>
      </c>
      <c r="D988" s="2" t="n">
        <v>2021</v>
      </c>
      <c r="E988" s="2" t="n">
        <v>9</v>
      </c>
      <c r="F988" s="2" t="n">
        <v>7</v>
      </c>
      <c r="G988" s="2" t="s">
        <v>422</v>
      </c>
      <c r="H988" s="3" t="s">
        <v>423</v>
      </c>
      <c r="I988" s="10" t="n">
        <v>0</v>
      </c>
      <c r="J988" s="11" t="n">
        <f aca="false">I988/1000</f>
        <v>0</v>
      </c>
      <c r="K988" s="10" t="n">
        <v>0</v>
      </c>
      <c r="L988" s="12" t="n">
        <f aca="false">K988/1000</f>
        <v>0</v>
      </c>
      <c r="M988" s="13" t="n">
        <f aca="false">IF(R988=0,0,I988/R988)</f>
        <v>0</v>
      </c>
      <c r="N988" s="10" t="n">
        <v>8820</v>
      </c>
      <c r="O988" s="11" t="n">
        <f aca="false">N988/1000</f>
        <v>8.82</v>
      </c>
      <c r="P988" s="10" t="n">
        <v>250</v>
      </c>
      <c r="Q988" s="12" t="n">
        <f aca="false">P988/1000</f>
        <v>0.25</v>
      </c>
      <c r="R988" s="10" t="n">
        <v>9181264</v>
      </c>
      <c r="S988" s="10" t="n">
        <v>359500</v>
      </c>
    </row>
    <row r="989" customFormat="false" ht="15" hidden="false" customHeight="false" outlineLevel="0" collapsed="false">
      <c r="A989" s="3" t="s">
        <v>517</v>
      </c>
      <c r="B989" s="2" t="s">
        <v>518</v>
      </c>
      <c r="C989" s="2" t="s">
        <v>1544</v>
      </c>
      <c r="D989" s="2" t="n">
        <v>2021</v>
      </c>
      <c r="E989" s="2" t="n">
        <v>10</v>
      </c>
      <c r="F989" s="2" t="n">
        <v>1</v>
      </c>
      <c r="G989" s="2" t="s">
        <v>314</v>
      </c>
      <c r="H989" s="3" t="s">
        <v>315</v>
      </c>
      <c r="I989" s="10" t="n">
        <v>14811069</v>
      </c>
      <c r="J989" s="11" t="n">
        <f aca="false">I989/1000</f>
        <v>14811.069</v>
      </c>
      <c r="K989" s="10" t="n">
        <v>578000</v>
      </c>
      <c r="L989" s="12" t="n">
        <f aca="false">K989/1000</f>
        <v>578</v>
      </c>
      <c r="M989" s="13" t="n">
        <f aca="false">IF(R989=0,0,I989/R989)</f>
        <v>0.983336406176129</v>
      </c>
      <c r="N989" s="10" t="n">
        <v>0</v>
      </c>
      <c r="O989" s="11" t="n">
        <f aca="false">N989/1000</f>
        <v>0</v>
      </c>
      <c r="P989" s="10" t="n">
        <v>0</v>
      </c>
      <c r="Q989" s="12" t="n">
        <f aca="false">P989/1000</f>
        <v>0</v>
      </c>
      <c r="R989" s="10" t="n">
        <v>15062057</v>
      </c>
      <c r="S989" s="10" t="n">
        <v>581938</v>
      </c>
    </row>
    <row r="990" customFormat="false" ht="15" hidden="false" customHeight="false" outlineLevel="0" collapsed="false">
      <c r="A990" s="3" t="s">
        <v>517</v>
      </c>
      <c r="B990" s="2" t="s">
        <v>518</v>
      </c>
      <c r="C990" s="2" t="s">
        <v>1544</v>
      </c>
      <c r="D990" s="2" t="n">
        <v>2021</v>
      </c>
      <c r="E990" s="2" t="n">
        <v>10</v>
      </c>
      <c r="F990" s="2" t="n">
        <v>2</v>
      </c>
      <c r="G990" s="2" t="s">
        <v>252</v>
      </c>
      <c r="H990" s="3" t="s">
        <v>253</v>
      </c>
      <c r="I990" s="10" t="n">
        <v>144040</v>
      </c>
      <c r="J990" s="11" t="n">
        <f aca="false">I990/1000</f>
        <v>144.04</v>
      </c>
      <c r="K990" s="10" t="n">
        <v>3000</v>
      </c>
      <c r="L990" s="12" t="n">
        <f aca="false">K990/1000</f>
        <v>3</v>
      </c>
      <c r="M990" s="13" t="n">
        <f aca="false">IF(R990=0,0,I990/R990)</f>
        <v>0.00956310283515724</v>
      </c>
      <c r="N990" s="10" t="n">
        <v>0</v>
      </c>
      <c r="O990" s="11" t="n">
        <f aca="false">N990/1000</f>
        <v>0</v>
      </c>
      <c r="P990" s="10" t="n">
        <v>0</v>
      </c>
      <c r="Q990" s="12" t="n">
        <f aca="false">P990/1000</f>
        <v>0</v>
      </c>
      <c r="R990" s="10" t="n">
        <v>15062057</v>
      </c>
      <c r="S990" s="10" t="n">
        <v>581938</v>
      </c>
    </row>
    <row r="991" customFormat="false" ht="15" hidden="false" customHeight="false" outlineLevel="0" collapsed="false">
      <c r="A991" s="3" t="s">
        <v>517</v>
      </c>
      <c r="B991" s="2" t="s">
        <v>518</v>
      </c>
      <c r="C991" s="2" t="s">
        <v>1544</v>
      </c>
      <c r="D991" s="2" t="n">
        <v>2021</v>
      </c>
      <c r="E991" s="2" t="n">
        <v>10</v>
      </c>
      <c r="F991" s="2" t="n">
        <v>3</v>
      </c>
      <c r="G991" s="2" t="s">
        <v>107</v>
      </c>
      <c r="H991" s="3" t="s">
        <v>108</v>
      </c>
      <c r="I991" s="10" t="n">
        <v>103809</v>
      </c>
      <c r="J991" s="11" t="n">
        <f aca="false">I991/1000</f>
        <v>103.809</v>
      </c>
      <c r="K991" s="10" t="n">
        <v>929</v>
      </c>
      <c r="L991" s="12" t="n">
        <f aca="false">K991/1000</f>
        <v>0.929</v>
      </c>
      <c r="M991" s="13" t="n">
        <f aca="false">IF(R991=0,0,I991/R991)</f>
        <v>0.00689208651912551</v>
      </c>
      <c r="N991" s="10" t="n">
        <v>0</v>
      </c>
      <c r="O991" s="11" t="n">
        <f aca="false">N991/1000</f>
        <v>0</v>
      </c>
      <c r="P991" s="10" t="n">
        <v>0</v>
      </c>
      <c r="Q991" s="12" t="n">
        <f aca="false">P991/1000</f>
        <v>0</v>
      </c>
      <c r="R991" s="10" t="n">
        <v>15062057</v>
      </c>
      <c r="S991" s="10" t="n">
        <v>581938</v>
      </c>
    </row>
    <row r="992" customFormat="false" ht="15" hidden="false" customHeight="false" outlineLevel="0" collapsed="false">
      <c r="A992" s="3" t="s">
        <v>517</v>
      </c>
      <c r="B992" s="2" t="s">
        <v>518</v>
      </c>
      <c r="C992" s="2" t="s">
        <v>1544</v>
      </c>
      <c r="D992" s="2" t="n">
        <v>2021</v>
      </c>
      <c r="E992" s="2" t="n">
        <v>10</v>
      </c>
      <c r="F992" s="2" t="n">
        <v>4</v>
      </c>
      <c r="G992" s="2" t="s">
        <v>171</v>
      </c>
      <c r="H992" s="3" t="s">
        <v>172</v>
      </c>
      <c r="I992" s="10" t="n">
        <v>2855</v>
      </c>
      <c r="J992" s="11" t="n">
        <f aca="false">I992/1000</f>
        <v>2.855</v>
      </c>
      <c r="K992" s="10" t="n">
        <v>0</v>
      </c>
      <c r="L992" s="12" t="n">
        <f aca="false">K992/1000</f>
        <v>0</v>
      </c>
      <c r="M992" s="13" t="n">
        <f aca="false">IF(R992=0,0,I992/R992)</f>
        <v>0.000189549143254471</v>
      </c>
      <c r="N992" s="10" t="n">
        <v>0</v>
      </c>
      <c r="O992" s="11" t="n">
        <f aca="false">N992/1000</f>
        <v>0</v>
      </c>
      <c r="P992" s="10" t="n">
        <v>0</v>
      </c>
      <c r="Q992" s="12" t="n">
        <f aca="false">P992/1000</f>
        <v>0</v>
      </c>
      <c r="R992" s="10" t="n">
        <v>15062057</v>
      </c>
      <c r="S992" s="10" t="n">
        <v>581938</v>
      </c>
    </row>
    <row r="993" customFormat="false" ht="15" hidden="false" customHeight="false" outlineLevel="0" collapsed="false">
      <c r="A993" s="3" t="s">
        <v>517</v>
      </c>
      <c r="B993" s="2" t="s">
        <v>518</v>
      </c>
      <c r="C993" s="2" t="s">
        <v>1544</v>
      </c>
      <c r="D993" s="2" t="n">
        <v>2021</v>
      </c>
      <c r="E993" s="2" t="n">
        <v>10</v>
      </c>
      <c r="F993" s="2" t="n">
        <v>5</v>
      </c>
      <c r="G993" s="2" t="s">
        <v>97</v>
      </c>
      <c r="H993" s="3" t="s">
        <v>98</v>
      </c>
      <c r="I993" s="10" t="n">
        <v>284</v>
      </c>
      <c r="J993" s="11" t="n">
        <f aca="false">I993/1000</f>
        <v>0.284</v>
      </c>
      <c r="K993" s="10" t="n">
        <v>9</v>
      </c>
      <c r="L993" s="12" t="n">
        <f aca="false">K993/1000</f>
        <v>0.009</v>
      </c>
      <c r="M993" s="13" t="n">
        <f aca="false">IF(R993=0,0,I993/R993)</f>
        <v>1.88553263342451E-005</v>
      </c>
      <c r="N993" s="10" t="n">
        <v>0</v>
      </c>
      <c r="O993" s="11" t="n">
        <f aca="false">N993/1000</f>
        <v>0</v>
      </c>
      <c r="P993" s="10" t="n">
        <v>0</v>
      </c>
      <c r="Q993" s="12" t="n">
        <f aca="false">P993/1000</f>
        <v>0</v>
      </c>
      <c r="R993" s="10" t="n">
        <v>15062057</v>
      </c>
      <c r="S993" s="10" t="n">
        <v>581938</v>
      </c>
    </row>
    <row r="994" customFormat="false" ht="15" hidden="false" customHeight="false" outlineLevel="0" collapsed="false">
      <c r="A994" s="3" t="s">
        <v>517</v>
      </c>
      <c r="B994" s="2" t="s">
        <v>518</v>
      </c>
      <c r="C994" s="2" t="s">
        <v>1544</v>
      </c>
      <c r="D994" s="2" t="n">
        <v>2021</v>
      </c>
      <c r="E994" s="2" t="n">
        <v>10</v>
      </c>
      <c r="F994" s="2" t="n">
        <v>6</v>
      </c>
      <c r="G994" s="2" t="s">
        <v>180</v>
      </c>
      <c r="H994" s="3" t="s">
        <v>181</v>
      </c>
      <c r="I994" s="10" t="n">
        <v>0</v>
      </c>
      <c r="J994" s="11" t="n">
        <f aca="false">I994/1000</f>
        <v>0</v>
      </c>
      <c r="K994" s="10" t="n">
        <v>0</v>
      </c>
      <c r="L994" s="12" t="n">
        <f aca="false">K994/1000</f>
        <v>0</v>
      </c>
      <c r="M994" s="13" t="n">
        <f aca="false">IF(R994=0,0,I994/R994)</f>
        <v>0</v>
      </c>
      <c r="N994" s="10" t="n">
        <v>569000</v>
      </c>
      <c r="O994" s="11" t="n">
        <f aca="false">N994/1000</f>
        <v>569</v>
      </c>
      <c r="P994" s="10" t="n">
        <v>20000</v>
      </c>
      <c r="Q994" s="12" t="n">
        <f aca="false">P994/1000</f>
        <v>20</v>
      </c>
      <c r="R994" s="10" t="n">
        <v>15062057</v>
      </c>
      <c r="S994" s="10" t="n">
        <v>581938</v>
      </c>
    </row>
    <row r="995" customFormat="false" ht="15" hidden="false" customHeight="false" outlineLevel="0" collapsed="false">
      <c r="A995" s="3" t="s">
        <v>517</v>
      </c>
      <c r="B995" s="2" t="s">
        <v>518</v>
      </c>
      <c r="C995" s="2" t="s">
        <v>1544</v>
      </c>
      <c r="D995" s="2" t="n">
        <v>2021</v>
      </c>
      <c r="E995" s="2" t="n">
        <v>10</v>
      </c>
      <c r="F995" s="2" t="n">
        <v>7</v>
      </c>
      <c r="G995" s="2" t="s">
        <v>147</v>
      </c>
      <c r="H995" s="3" t="s">
        <v>148</v>
      </c>
      <c r="I995" s="10" t="n">
        <v>0</v>
      </c>
      <c r="J995" s="11" t="n">
        <f aca="false">I995/1000</f>
        <v>0</v>
      </c>
      <c r="K995" s="10" t="n">
        <v>0</v>
      </c>
      <c r="L995" s="12" t="n">
        <f aca="false">K995/1000</f>
        <v>0</v>
      </c>
      <c r="M995" s="13" t="n">
        <f aca="false">IF(R995=0,0,I995/R995)</f>
        <v>0</v>
      </c>
      <c r="N995" s="10" t="n">
        <v>31</v>
      </c>
      <c r="O995" s="11" t="n">
        <f aca="false">N995/1000</f>
        <v>0.031</v>
      </c>
      <c r="P995" s="10" t="n">
        <v>0</v>
      </c>
      <c r="Q995" s="12" t="n">
        <f aca="false">P995/1000</f>
        <v>0</v>
      </c>
      <c r="R995" s="10" t="n">
        <v>15062057</v>
      </c>
      <c r="S995" s="10" t="n">
        <v>581938</v>
      </c>
    </row>
    <row r="996" customFormat="false" ht="15" hidden="false" customHeight="false" outlineLevel="0" collapsed="false">
      <c r="A996" s="3" t="s">
        <v>517</v>
      </c>
      <c r="B996" s="2" t="s">
        <v>518</v>
      </c>
      <c r="C996" s="2" t="s">
        <v>1545</v>
      </c>
      <c r="D996" s="2" t="n">
        <v>2021</v>
      </c>
      <c r="E996" s="2" t="n">
        <v>11</v>
      </c>
      <c r="F996" s="2" t="n">
        <v>1</v>
      </c>
      <c r="G996" s="2" t="s">
        <v>314</v>
      </c>
      <c r="H996" s="3" t="s">
        <v>315</v>
      </c>
      <c r="I996" s="10" t="n">
        <v>21177202</v>
      </c>
      <c r="J996" s="11" t="n">
        <f aca="false">I996/1000</f>
        <v>21177.202</v>
      </c>
      <c r="K996" s="10" t="n">
        <v>820000</v>
      </c>
      <c r="L996" s="12" t="n">
        <f aca="false">K996/1000</f>
        <v>820</v>
      </c>
      <c r="M996" s="13" t="n">
        <f aca="false">IF(R996=0,0,I996/R996)</f>
        <v>0.977123116199857</v>
      </c>
      <c r="N996" s="10" t="n">
        <v>0</v>
      </c>
      <c r="O996" s="11" t="n">
        <f aca="false">N996/1000</f>
        <v>0</v>
      </c>
      <c r="P996" s="10" t="n">
        <v>0</v>
      </c>
      <c r="Q996" s="12" t="n">
        <f aca="false">P996/1000</f>
        <v>0</v>
      </c>
      <c r="R996" s="10" t="n">
        <v>21673013</v>
      </c>
      <c r="S996" s="10" t="n">
        <v>830491</v>
      </c>
    </row>
    <row r="997" customFormat="false" ht="15" hidden="false" customHeight="false" outlineLevel="0" collapsed="false">
      <c r="A997" s="3" t="s">
        <v>517</v>
      </c>
      <c r="B997" s="2" t="s">
        <v>518</v>
      </c>
      <c r="C997" s="2" t="s">
        <v>1545</v>
      </c>
      <c r="D997" s="2" t="n">
        <v>2021</v>
      </c>
      <c r="E997" s="2" t="n">
        <v>11</v>
      </c>
      <c r="F997" s="2" t="n">
        <v>2</v>
      </c>
      <c r="G997" s="2" t="s">
        <v>247</v>
      </c>
      <c r="H997" s="3" t="s">
        <v>248</v>
      </c>
      <c r="I997" s="10" t="n">
        <v>295920</v>
      </c>
      <c r="J997" s="11" t="n">
        <f aca="false">I997/1000</f>
        <v>295.92</v>
      </c>
      <c r="K997" s="10" t="n">
        <v>10000</v>
      </c>
      <c r="L997" s="12" t="n">
        <f aca="false">K997/1000</f>
        <v>10</v>
      </c>
      <c r="M997" s="13" t="n">
        <f aca="false">IF(R997=0,0,I997/R997)</f>
        <v>0.013653846837078</v>
      </c>
      <c r="N997" s="10" t="n">
        <v>0</v>
      </c>
      <c r="O997" s="11" t="n">
        <f aca="false">N997/1000</f>
        <v>0</v>
      </c>
      <c r="P997" s="10" t="n">
        <v>0</v>
      </c>
      <c r="Q997" s="12" t="n">
        <f aca="false">P997/1000</f>
        <v>0</v>
      </c>
      <c r="R997" s="10" t="n">
        <v>21673013</v>
      </c>
      <c r="S997" s="10" t="n">
        <v>830491</v>
      </c>
    </row>
    <row r="998" customFormat="false" ht="15" hidden="false" customHeight="false" outlineLevel="0" collapsed="false">
      <c r="A998" s="3" t="s">
        <v>517</v>
      </c>
      <c r="B998" s="2" t="s">
        <v>518</v>
      </c>
      <c r="C998" s="2" t="s">
        <v>1545</v>
      </c>
      <c r="D998" s="2" t="n">
        <v>2021</v>
      </c>
      <c r="E998" s="2" t="n">
        <v>11</v>
      </c>
      <c r="F998" s="2" t="n">
        <v>3</v>
      </c>
      <c r="G998" s="2" t="s">
        <v>107</v>
      </c>
      <c r="H998" s="3" t="s">
        <v>108</v>
      </c>
      <c r="I998" s="10" t="n">
        <v>129063</v>
      </c>
      <c r="J998" s="11" t="n">
        <f aca="false">I998/1000</f>
        <v>129.063</v>
      </c>
      <c r="K998" s="10" t="n">
        <v>314</v>
      </c>
      <c r="L998" s="12" t="n">
        <f aca="false">K998/1000</f>
        <v>0.314</v>
      </c>
      <c r="M998" s="13" t="n">
        <f aca="false">IF(R998=0,0,I998/R998)</f>
        <v>0.00595500957804067</v>
      </c>
      <c r="N998" s="10" t="n">
        <v>0</v>
      </c>
      <c r="O998" s="11" t="n">
        <f aca="false">N998/1000</f>
        <v>0</v>
      </c>
      <c r="P998" s="10" t="n">
        <v>0</v>
      </c>
      <c r="Q998" s="12" t="n">
        <f aca="false">P998/1000</f>
        <v>0</v>
      </c>
      <c r="R998" s="10" t="n">
        <v>21673013</v>
      </c>
      <c r="S998" s="10" t="n">
        <v>830491</v>
      </c>
    </row>
    <row r="999" customFormat="false" ht="15" hidden="false" customHeight="false" outlineLevel="0" collapsed="false">
      <c r="A999" s="3" t="s">
        <v>517</v>
      </c>
      <c r="B999" s="2" t="s">
        <v>518</v>
      </c>
      <c r="C999" s="2" t="s">
        <v>1545</v>
      </c>
      <c r="D999" s="2" t="n">
        <v>2021</v>
      </c>
      <c r="E999" s="2" t="n">
        <v>11</v>
      </c>
      <c r="F999" s="2" t="n">
        <v>4</v>
      </c>
      <c r="G999" s="2" t="s">
        <v>97</v>
      </c>
      <c r="H999" s="3" t="s">
        <v>98</v>
      </c>
      <c r="I999" s="10" t="n">
        <v>68042</v>
      </c>
      <c r="J999" s="11" t="n">
        <f aca="false">I999/1000</f>
        <v>68.042</v>
      </c>
      <c r="K999" s="10" t="n">
        <v>176</v>
      </c>
      <c r="L999" s="12" t="n">
        <f aca="false">K999/1000</f>
        <v>0.176</v>
      </c>
      <c r="M999" s="13" t="n">
        <f aca="false">IF(R999=0,0,I999/R999)</f>
        <v>0.00313948042203454</v>
      </c>
      <c r="N999" s="10" t="n">
        <v>0</v>
      </c>
      <c r="O999" s="11" t="n">
        <f aca="false">N999/1000</f>
        <v>0</v>
      </c>
      <c r="P999" s="10" t="n">
        <v>0</v>
      </c>
      <c r="Q999" s="12" t="n">
        <f aca="false">P999/1000</f>
        <v>0</v>
      </c>
      <c r="R999" s="10" t="n">
        <v>21673013</v>
      </c>
      <c r="S999" s="10" t="n">
        <v>830491</v>
      </c>
    </row>
    <row r="1000" customFormat="false" ht="15" hidden="false" customHeight="false" outlineLevel="0" collapsed="false">
      <c r="A1000" s="3" t="s">
        <v>517</v>
      </c>
      <c r="B1000" s="2" t="s">
        <v>518</v>
      </c>
      <c r="C1000" s="2" t="s">
        <v>1545</v>
      </c>
      <c r="D1000" s="2" t="n">
        <v>2021</v>
      </c>
      <c r="E1000" s="2" t="n">
        <v>11</v>
      </c>
      <c r="F1000" s="2" t="n">
        <v>5</v>
      </c>
      <c r="G1000" s="2" t="s">
        <v>162</v>
      </c>
      <c r="H1000" s="3" t="s">
        <v>163</v>
      </c>
      <c r="I1000" s="10" t="n">
        <v>2775</v>
      </c>
      <c r="J1000" s="11" t="n">
        <f aca="false">I1000/1000</f>
        <v>2.775</v>
      </c>
      <c r="K1000" s="10" t="n">
        <v>1</v>
      </c>
      <c r="L1000" s="12" t="n">
        <f aca="false">K1000/1000</f>
        <v>0.001</v>
      </c>
      <c r="M1000" s="13" t="n">
        <f aca="false">IF(R1000=0,0,I1000/R1000)</f>
        <v>0.000128039419346078</v>
      </c>
      <c r="N1000" s="10" t="n">
        <v>0</v>
      </c>
      <c r="O1000" s="11" t="n">
        <f aca="false">N1000/1000</f>
        <v>0</v>
      </c>
      <c r="P1000" s="10" t="n">
        <v>0</v>
      </c>
      <c r="Q1000" s="12" t="n">
        <f aca="false">P1000/1000</f>
        <v>0</v>
      </c>
      <c r="R1000" s="10" t="n">
        <v>21673013</v>
      </c>
      <c r="S1000" s="10" t="n">
        <v>830491</v>
      </c>
    </row>
    <row r="1001" customFormat="false" ht="15" hidden="false" customHeight="false" outlineLevel="0" collapsed="false">
      <c r="A1001" s="3" t="s">
        <v>517</v>
      </c>
      <c r="B1001" s="2" t="s">
        <v>518</v>
      </c>
      <c r="C1001" s="2" t="s">
        <v>1545</v>
      </c>
      <c r="D1001" s="2" t="n">
        <v>2021</v>
      </c>
      <c r="E1001" s="2" t="n">
        <v>11</v>
      </c>
      <c r="F1001" s="2" t="n">
        <v>6</v>
      </c>
      <c r="G1001" s="2" t="s">
        <v>571</v>
      </c>
      <c r="H1001" s="3" t="s">
        <v>572</v>
      </c>
      <c r="I1001" s="10" t="n">
        <v>11</v>
      </c>
      <c r="J1001" s="11" t="n">
        <f aca="false">I1001/1000</f>
        <v>0.011</v>
      </c>
      <c r="K1001" s="10" t="n">
        <v>0</v>
      </c>
      <c r="L1001" s="12" t="n">
        <f aca="false">K1001/1000</f>
        <v>0</v>
      </c>
      <c r="M1001" s="13" t="n">
        <f aca="false">IF(R1001=0,0,I1001/R1001)</f>
        <v>5.07543644254724E-007</v>
      </c>
      <c r="N1001" s="10" t="n">
        <v>0</v>
      </c>
      <c r="O1001" s="11" t="n">
        <f aca="false">N1001/1000</f>
        <v>0</v>
      </c>
      <c r="P1001" s="10" t="n">
        <v>0</v>
      </c>
      <c r="Q1001" s="12" t="n">
        <f aca="false">P1001/1000</f>
        <v>0</v>
      </c>
      <c r="R1001" s="10" t="n">
        <v>21673013</v>
      </c>
      <c r="S1001" s="10" t="n">
        <v>830491</v>
      </c>
    </row>
    <row r="1002" customFormat="false" ht="15" hidden="false" customHeight="false" outlineLevel="0" collapsed="false">
      <c r="A1002" s="3" t="s">
        <v>517</v>
      </c>
      <c r="B1002" s="2" t="s">
        <v>518</v>
      </c>
      <c r="C1002" s="2" t="s">
        <v>1545</v>
      </c>
      <c r="D1002" s="2" t="n">
        <v>2021</v>
      </c>
      <c r="E1002" s="2" t="n">
        <v>11</v>
      </c>
      <c r="F1002" s="2" t="n">
        <v>7</v>
      </c>
      <c r="G1002" s="2" t="s">
        <v>180</v>
      </c>
      <c r="H1002" s="3" t="s">
        <v>181</v>
      </c>
      <c r="I1002" s="10" t="n">
        <v>0</v>
      </c>
      <c r="J1002" s="11" t="n">
        <f aca="false">I1002/1000</f>
        <v>0</v>
      </c>
      <c r="K1002" s="10" t="n">
        <v>0</v>
      </c>
      <c r="L1002" s="12" t="n">
        <f aca="false">K1002/1000</f>
        <v>0</v>
      </c>
      <c r="M1002" s="13" t="n">
        <f aca="false">IF(R1002=0,0,I1002/R1002)</f>
        <v>0</v>
      </c>
      <c r="N1002" s="10" t="n">
        <v>574222</v>
      </c>
      <c r="O1002" s="11" t="n">
        <f aca="false">N1002/1000</f>
        <v>574.222</v>
      </c>
      <c r="P1002" s="10" t="n">
        <v>20000</v>
      </c>
      <c r="Q1002" s="12" t="n">
        <f aca="false">P1002/1000</f>
        <v>20</v>
      </c>
      <c r="R1002" s="10" t="n">
        <v>21673013</v>
      </c>
      <c r="S1002" s="10" t="n">
        <v>830491</v>
      </c>
    </row>
    <row r="1003" customFormat="false" ht="15" hidden="false" customHeight="false" outlineLevel="0" collapsed="false">
      <c r="A1003" s="3" t="s">
        <v>517</v>
      </c>
      <c r="B1003" s="2" t="s">
        <v>518</v>
      </c>
      <c r="C1003" s="2" t="s">
        <v>1545</v>
      </c>
      <c r="D1003" s="2" t="n">
        <v>2021</v>
      </c>
      <c r="E1003" s="2" t="n">
        <v>11</v>
      </c>
      <c r="F1003" s="2" t="n">
        <v>8</v>
      </c>
      <c r="G1003" s="2" t="s">
        <v>210</v>
      </c>
      <c r="H1003" s="3" t="s">
        <v>211</v>
      </c>
      <c r="I1003" s="10" t="n">
        <v>0</v>
      </c>
      <c r="J1003" s="11" t="n">
        <f aca="false">I1003/1000</f>
        <v>0</v>
      </c>
      <c r="K1003" s="10" t="n">
        <v>0</v>
      </c>
      <c r="L1003" s="12" t="n">
        <f aca="false">K1003/1000</f>
        <v>0</v>
      </c>
      <c r="M1003" s="13" t="n">
        <f aca="false">IF(R1003=0,0,I1003/R1003)</f>
        <v>0</v>
      </c>
      <c r="N1003" s="10" t="n">
        <v>28965</v>
      </c>
      <c r="O1003" s="11" t="n">
        <f aca="false">N1003/1000</f>
        <v>28.965</v>
      </c>
      <c r="P1003" s="10" t="n">
        <v>90</v>
      </c>
      <c r="Q1003" s="12" t="n">
        <f aca="false">P1003/1000</f>
        <v>0.09</v>
      </c>
      <c r="R1003" s="10" t="n">
        <v>21673013</v>
      </c>
      <c r="S1003" s="10" t="n">
        <v>830491</v>
      </c>
    </row>
    <row r="1004" customFormat="false" ht="15" hidden="false" customHeight="false" outlineLevel="0" collapsed="false">
      <c r="A1004" s="3" t="s">
        <v>517</v>
      </c>
      <c r="B1004" s="2" t="s">
        <v>518</v>
      </c>
      <c r="C1004" s="2" t="s">
        <v>1546</v>
      </c>
      <c r="D1004" s="2" t="n">
        <v>2021</v>
      </c>
      <c r="E1004" s="2" t="n">
        <v>12</v>
      </c>
      <c r="F1004" s="2" t="n">
        <v>1</v>
      </c>
      <c r="G1004" s="2" t="s">
        <v>314</v>
      </c>
      <c r="H1004" s="3" t="s">
        <v>315</v>
      </c>
      <c r="I1004" s="10" t="n">
        <v>21234948</v>
      </c>
      <c r="J1004" s="11" t="n">
        <f aca="false">I1004/1000</f>
        <v>21234.948</v>
      </c>
      <c r="K1004" s="10" t="n">
        <v>819000</v>
      </c>
      <c r="L1004" s="12" t="n">
        <f aca="false">K1004/1000</f>
        <v>819</v>
      </c>
      <c r="M1004" s="13" t="n">
        <f aca="false">IF(R1004=0,0,I1004/R1004)</f>
        <v>0.993056305097574</v>
      </c>
      <c r="N1004" s="10" t="n">
        <v>0</v>
      </c>
      <c r="O1004" s="11" t="n">
        <f aca="false">N1004/1000</f>
        <v>0</v>
      </c>
      <c r="P1004" s="10" t="n">
        <v>0</v>
      </c>
      <c r="Q1004" s="12" t="n">
        <f aca="false">P1004/1000</f>
        <v>0</v>
      </c>
      <c r="R1004" s="10" t="n">
        <v>21383428</v>
      </c>
      <c r="S1004" s="10" t="n">
        <v>819617</v>
      </c>
    </row>
    <row r="1005" customFormat="false" ht="15" hidden="false" customHeight="false" outlineLevel="0" collapsed="false">
      <c r="A1005" s="3" t="s">
        <v>517</v>
      </c>
      <c r="B1005" s="2" t="s">
        <v>518</v>
      </c>
      <c r="C1005" s="2" t="s">
        <v>1546</v>
      </c>
      <c r="D1005" s="2" t="n">
        <v>2021</v>
      </c>
      <c r="E1005" s="2" t="n">
        <v>12</v>
      </c>
      <c r="F1005" s="2" t="n">
        <v>2</v>
      </c>
      <c r="G1005" s="2" t="s">
        <v>102</v>
      </c>
      <c r="H1005" s="3" t="s">
        <v>103</v>
      </c>
      <c r="I1005" s="10" t="n">
        <v>82456</v>
      </c>
      <c r="J1005" s="11" t="n">
        <f aca="false">I1005/1000</f>
        <v>82.456</v>
      </c>
      <c r="K1005" s="10" t="n">
        <v>405</v>
      </c>
      <c r="L1005" s="12" t="n">
        <f aca="false">K1005/1000</f>
        <v>0.405</v>
      </c>
      <c r="M1005" s="13" t="n">
        <f aca="false">IF(R1005=0,0,I1005/R1005)</f>
        <v>0.00385607022410065</v>
      </c>
      <c r="N1005" s="10" t="n">
        <v>145592</v>
      </c>
      <c r="O1005" s="11" t="n">
        <f aca="false">N1005/1000</f>
        <v>145.592</v>
      </c>
      <c r="P1005" s="10" t="n">
        <v>4000</v>
      </c>
      <c r="Q1005" s="12" t="n">
        <f aca="false">P1005/1000</f>
        <v>4</v>
      </c>
      <c r="R1005" s="10" t="n">
        <v>21383428</v>
      </c>
      <c r="S1005" s="10" t="n">
        <v>819617</v>
      </c>
    </row>
    <row r="1006" customFormat="false" ht="15" hidden="false" customHeight="false" outlineLevel="0" collapsed="false">
      <c r="A1006" s="3" t="s">
        <v>517</v>
      </c>
      <c r="B1006" s="2" t="s">
        <v>518</v>
      </c>
      <c r="C1006" s="2" t="s">
        <v>1546</v>
      </c>
      <c r="D1006" s="2" t="n">
        <v>2021</v>
      </c>
      <c r="E1006" s="2" t="n">
        <v>12</v>
      </c>
      <c r="F1006" s="2" t="n">
        <v>3</v>
      </c>
      <c r="G1006" s="2" t="s">
        <v>107</v>
      </c>
      <c r="H1006" s="3" t="s">
        <v>108</v>
      </c>
      <c r="I1006" s="10" t="n">
        <v>65637</v>
      </c>
      <c r="J1006" s="11" t="n">
        <f aca="false">I1006/1000</f>
        <v>65.637</v>
      </c>
      <c r="K1006" s="10" t="n">
        <v>202</v>
      </c>
      <c r="L1006" s="12" t="n">
        <f aca="false">K1006/1000</f>
        <v>0.202</v>
      </c>
      <c r="M1006" s="13" t="n">
        <f aca="false">IF(R1006=0,0,I1006/R1006)</f>
        <v>0.00306952655112174</v>
      </c>
      <c r="N1006" s="10" t="n">
        <v>0</v>
      </c>
      <c r="O1006" s="11" t="n">
        <f aca="false">N1006/1000</f>
        <v>0</v>
      </c>
      <c r="P1006" s="10" t="n">
        <v>0</v>
      </c>
      <c r="Q1006" s="12" t="n">
        <f aca="false">P1006/1000</f>
        <v>0</v>
      </c>
      <c r="R1006" s="10" t="n">
        <v>21383428</v>
      </c>
      <c r="S1006" s="10" t="n">
        <v>819617</v>
      </c>
    </row>
    <row r="1007" customFormat="false" ht="15" hidden="false" customHeight="false" outlineLevel="0" collapsed="false">
      <c r="A1007" s="3" t="s">
        <v>517</v>
      </c>
      <c r="B1007" s="2" t="s">
        <v>518</v>
      </c>
      <c r="C1007" s="2" t="s">
        <v>1546</v>
      </c>
      <c r="D1007" s="2" t="n">
        <v>2021</v>
      </c>
      <c r="E1007" s="2" t="n">
        <v>12</v>
      </c>
      <c r="F1007" s="2" t="n">
        <v>4</v>
      </c>
      <c r="G1007" s="2" t="s">
        <v>162</v>
      </c>
      <c r="H1007" s="3" t="s">
        <v>163</v>
      </c>
      <c r="I1007" s="10" t="n">
        <v>297</v>
      </c>
      <c r="J1007" s="11" t="n">
        <f aca="false">I1007/1000</f>
        <v>0.297</v>
      </c>
      <c r="K1007" s="10" t="n">
        <v>2</v>
      </c>
      <c r="L1007" s="12" t="n">
        <f aca="false">K1007/1000</f>
        <v>0.002</v>
      </c>
      <c r="M1007" s="13" t="n">
        <f aca="false">IF(R1007=0,0,I1007/R1007)</f>
        <v>1.38892604123156E-005</v>
      </c>
      <c r="N1007" s="10" t="n">
        <v>0</v>
      </c>
      <c r="O1007" s="11" t="n">
        <f aca="false">N1007/1000</f>
        <v>0</v>
      </c>
      <c r="P1007" s="10" t="n">
        <v>0</v>
      </c>
      <c r="Q1007" s="12" t="n">
        <f aca="false">P1007/1000</f>
        <v>0</v>
      </c>
      <c r="R1007" s="10" t="n">
        <v>21383428</v>
      </c>
      <c r="S1007" s="10" t="n">
        <v>819617</v>
      </c>
    </row>
    <row r="1008" customFormat="false" ht="15" hidden="false" customHeight="false" outlineLevel="0" collapsed="false">
      <c r="A1008" s="3" t="s">
        <v>517</v>
      </c>
      <c r="B1008" s="2" t="s">
        <v>518</v>
      </c>
      <c r="C1008" s="2" t="s">
        <v>1546</v>
      </c>
      <c r="D1008" s="2" t="n">
        <v>2021</v>
      </c>
      <c r="E1008" s="2" t="n">
        <v>12</v>
      </c>
      <c r="F1008" s="2" t="n">
        <v>5</v>
      </c>
      <c r="G1008" s="2" t="s">
        <v>97</v>
      </c>
      <c r="H1008" s="3" t="s">
        <v>98</v>
      </c>
      <c r="I1008" s="10" t="n">
        <v>90</v>
      </c>
      <c r="J1008" s="11" t="n">
        <f aca="false">I1008/1000</f>
        <v>0.09</v>
      </c>
      <c r="K1008" s="10" t="n">
        <v>8</v>
      </c>
      <c r="L1008" s="12" t="n">
        <f aca="false">K1008/1000</f>
        <v>0.008</v>
      </c>
      <c r="M1008" s="13" t="n">
        <f aca="false">IF(R1008=0,0,I1008/R1008)</f>
        <v>4.20886679161077E-006</v>
      </c>
      <c r="N1008" s="10" t="n">
        <v>0</v>
      </c>
      <c r="O1008" s="11" t="n">
        <f aca="false">N1008/1000</f>
        <v>0</v>
      </c>
      <c r="P1008" s="10" t="n">
        <v>0</v>
      </c>
      <c r="Q1008" s="12" t="n">
        <f aca="false">P1008/1000</f>
        <v>0</v>
      </c>
      <c r="R1008" s="10" t="n">
        <v>21383428</v>
      </c>
      <c r="S1008" s="10" t="n">
        <v>819617</v>
      </c>
    </row>
    <row r="1009" customFormat="false" ht="15" hidden="false" customHeight="false" outlineLevel="0" collapsed="false">
      <c r="A1009" s="3" t="s">
        <v>517</v>
      </c>
      <c r="B1009" s="2" t="s">
        <v>518</v>
      </c>
      <c r="C1009" s="2" t="s">
        <v>1546</v>
      </c>
      <c r="D1009" s="2" t="n">
        <v>2021</v>
      </c>
      <c r="E1009" s="2" t="n">
        <v>12</v>
      </c>
      <c r="F1009" s="2" t="n">
        <v>6</v>
      </c>
      <c r="G1009" s="2" t="s">
        <v>180</v>
      </c>
      <c r="H1009" s="3" t="s">
        <v>181</v>
      </c>
      <c r="I1009" s="10" t="n">
        <v>0</v>
      </c>
      <c r="J1009" s="11" t="n">
        <f aca="false">I1009/1000</f>
        <v>0</v>
      </c>
      <c r="K1009" s="10" t="n">
        <v>0</v>
      </c>
      <c r="L1009" s="12" t="n">
        <f aca="false">K1009/1000</f>
        <v>0</v>
      </c>
      <c r="M1009" s="13" t="n">
        <f aca="false">IF(R1009=0,0,I1009/R1009)</f>
        <v>0</v>
      </c>
      <c r="N1009" s="10" t="n">
        <v>288232</v>
      </c>
      <c r="O1009" s="11" t="n">
        <f aca="false">N1009/1000</f>
        <v>288.232</v>
      </c>
      <c r="P1009" s="10" t="n">
        <v>10000</v>
      </c>
      <c r="Q1009" s="12" t="n">
        <f aca="false">P1009/1000</f>
        <v>10</v>
      </c>
      <c r="R1009" s="10" t="n">
        <v>21383428</v>
      </c>
      <c r="S1009" s="10" t="n">
        <v>819617</v>
      </c>
    </row>
    <row r="1010" customFormat="false" ht="15" hidden="false" customHeight="false" outlineLevel="0" collapsed="false">
      <c r="A1010" s="3" t="s">
        <v>517</v>
      </c>
      <c r="B1010" s="2" t="s">
        <v>518</v>
      </c>
      <c r="C1010" s="2" t="s">
        <v>1547</v>
      </c>
      <c r="D1010" s="2" t="n">
        <v>2022</v>
      </c>
      <c r="E1010" s="2" t="n">
        <v>1</v>
      </c>
      <c r="F1010" s="2" t="n">
        <v>1</v>
      </c>
      <c r="G1010" s="2" t="s">
        <v>314</v>
      </c>
      <c r="H1010" s="3" t="s">
        <v>315</v>
      </c>
      <c r="I1010" s="10" t="n">
        <v>17294074</v>
      </c>
      <c r="J1010" s="11" t="n">
        <f aca="false">I1010/1000</f>
        <v>17294.074</v>
      </c>
      <c r="K1010" s="10" t="n">
        <v>659000</v>
      </c>
      <c r="L1010" s="12" t="n">
        <f aca="false">K1010/1000</f>
        <v>659</v>
      </c>
      <c r="M1010" s="13" t="n">
        <f aca="false">IF(R1010=0,0,I1010/R1010)</f>
        <v>0.996128283540188</v>
      </c>
      <c r="N1010" s="10" t="n">
        <v>0</v>
      </c>
      <c r="O1010" s="11" t="n">
        <f aca="false">N1010/1000</f>
        <v>0</v>
      </c>
      <c r="P1010" s="10" t="n">
        <v>0</v>
      </c>
      <c r="Q1010" s="12" t="n">
        <f aca="false">P1010/1000</f>
        <v>0</v>
      </c>
      <c r="R1010" s="10" t="n">
        <v>17361292</v>
      </c>
      <c r="S1010" s="10" t="n">
        <v>659182</v>
      </c>
    </row>
    <row r="1011" customFormat="false" ht="15" hidden="false" customHeight="false" outlineLevel="0" collapsed="false">
      <c r="A1011" s="3" t="s">
        <v>517</v>
      </c>
      <c r="B1011" s="2" t="s">
        <v>518</v>
      </c>
      <c r="C1011" s="2" t="s">
        <v>1547</v>
      </c>
      <c r="D1011" s="2" t="n">
        <v>2022</v>
      </c>
      <c r="E1011" s="2" t="n">
        <v>1</v>
      </c>
      <c r="F1011" s="2" t="n">
        <v>2</v>
      </c>
      <c r="G1011" s="2" t="s">
        <v>97</v>
      </c>
      <c r="H1011" s="3" t="s">
        <v>98</v>
      </c>
      <c r="I1011" s="10" t="n">
        <v>46000</v>
      </c>
      <c r="J1011" s="11" t="n">
        <f aca="false">I1011/1000</f>
        <v>46</v>
      </c>
      <c r="K1011" s="10" t="n">
        <v>123</v>
      </c>
      <c r="L1011" s="12" t="n">
        <f aca="false">K1011/1000</f>
        <v>0.123</v>
      </c>
      <c r="M1011" s="13" t="n">
        <f aca="false">IF(R1011=0,0,I1011/R1011)</f>
        <v>0.00264957239357532</v>
      </c>
      <c r="N1011" s="10" t="n">
        <v>0</v>
      </c>
      <c r="O1011" s="11" t="n">
        <f aca="false">N1011/1000</f>
        <v>0</v>
      </c>
      <c r="P1011" s="10" t="n">
        <v>0</v>
      </c>
      <c r="Q1011" s="12" t="n">
        <f aca="false">P1011/1000</f>
        <v>0</v>
      </c>
      <c r="R1011" s="10" t="n">
        <v>17361292</v>
      </c>
      <c r="S1011" s="10" t="n">
        <v>659182</v>
      </c>
    </row>
    <row r="1012" customFormat="false" ht="15" hidden="false" customHeight="false" outlineLevel="0" collapsed="false">
      <c r="A1012" s="3" t="s">
        <v>517</v>
      </c>
      <c r="B1012" s="2" t="s">
        <v>518</v>
      </c>
      <c r="C1012" s="2" t="s">
        <v>1547</v>
      </c>
      <c r="D1012" s="2" t="n">
        <v>2022</v>
      </c>
      <c r="E1012" s="2" t="n">
        <v>1</v>
      </c>
      <c r="F1012" s="2" t="n">
        <v>3</v>
      </c>
      <c r="G1012" s="2" t="s">
        <v>107</v>
      </c>
      <c r="H1012" s="3" t="s">
        <v>108</v>
      </c>
      <c r="I1012" s="10" t="n">
        <v>21218</v>
      </c>
      <c r="J1012" s="11" t="n">
        <f aca="false">I1012/1000</f>
        <v>21.218</v>
      </c>
      <c r="K1012" s="10" t="n">
        <v>59</v>
      </c>
      <c r="L1012" s="12" t="n">
        <f aca="false">K1012/1000</f>
        <v>0.059</v>
      </c>
      <c r="M1012" s="13" t="n">
        <f aca="false">IF(R1012=0,0,I1012/R1012)</f>
        <v>0.00122214406623655</v>
      </c>
      <c r="N1012" s="10" t="n">
        <v>0</v>
      </c>
      <c r="O1012" s="11" t="n">
        <f aca="false">N1012/1000</f>
        <v>0</v>
      </c>
      <c r="P1012" s="10" t="n">
        <v>0</v>
      </c>
      <c r="Q1012" s="12" t="n">
        <f aca="false">P1012/1000</f>
        <v>0</v>
      </c>
      <c r="R1012" s="10" t="n">
        <v>17361292</v>
      </c>
      <c r="S1012" s="10" t="n">
        <v>659182</v>
      </c>
    </row>
    <row r="1013" customFormat="false" ht="15" hidden="false" customHeight="false" outlineLevel="0" collapsed="false">
      <c r="A1013" s="3" t="s">
        <v>517</v>
      </c>
      <c r="B1013" s="2" t="s">
        <v>518</v>
      </c>
      <c r="C1013" s="2" t="s">
        <v>1548</v>
      </c>
      <c r="D1013" s="2" t="n">
        <v>2022</v>
      </c>
      <c r="E1013" s="2" t="n">
        <v>2</v>
      </c>
      <c r="F1013" s="2" t="n">
        <v>1</v>
      </c>
      <c r="G1013" s="2" t="s">
        <v>314</v>
      </c>
      <c r="H1013" s="3" t="s">
        <v>315</v>
      </c>
      <c r="I1013" s="10" t="n">
        <v>14284381</v>
      </c>
      <c r="J1013" s="11" t="n">
        <f aca="false">I1013/1000</f>
        <v>14284.381</v>
      </c>
      <c r="K1013" s="10" t="n">
        <v>544000</v>
      </c>
      <c r="L1013" s="12" t="n">
        <f aca="false">K1013/1000</f>
        <v>544</v>
      </c>
      <c r="M1013" s="13" t="n">
        <f aca="false">IF(R1013=0,0,I1013/R1013)</f>
        <v>0.994245238761445</v>
      </c>
      <c r="N1013" s="10" t="n">
        <v>0</v>
      </c>
      <c r="O1013" s="11" t="n">
        <f aca="false">N1013/1000</f>
        <v>0</v>
      </c>
      <c r="P1013" s="10" t="n">
        <v>0</v>
      </c>
      <c r="Q1013" s="12" t="n">
        <f aca="false">P1013/1000</f>
        <v>0</v>
      </c>
      <c r="R1013" s="10" t="n">
        <v>14367060</v>
      </c>
      <c r="S1013" s="10" t="n">
        <v>544178</v>
      </c>
    </row>
    <row r="1014" customFormat="false" ht="15" hidden="false" customHeight="false" outlineLevel="0" collapsed="false">
      <c r="A1014" s="3" t="s">
        <v>517</v>
      </c>
      <c r="B1014" s="2" t="s">
        <v>518</v>
      </c>
      <c r="C1014" s="2" t="s">
        <v>1548</v>
      </c>
      <c r="D1014" s="2" t="n">
        <v>2022</v>
      </c>
      <c r="E1014" s="2" t="n">
        <v>2</v>
      </c>
      <c r="F1014" s="2" t="n">
        <v>2</v>
      </c>
      <c r="G1014" s="2" t="s">
        <v>107</v>
      </c>
      <c r="H1014" s="3" t="s">
        <v>108</v>
      </c>
      <c r="I1014" s="10" t="n">
        <v>82487</v>
      </c>
      <c r="J1014" s="11" t="n">
        <f aca="false">I1014/1000</f>
        <v>82.487</v>
      </c>
      <c r="K1014" s="10" t="n">
        <v>178</v>
      </c>
      <c r="L1014" s="12" t="n">
        <f aca="false">K1014/1000</f>
        <v>0.178</v>
      </c>
      <c r="M1014" s="13" t="n">
        <f aca="false">IF(R1014=0,0,I1014/R1014)</f>
        <v>0.00574139733529337</v>
      </c>
      <c r="N1014" s="10" t="n">
        <v>0</v>
      </c>
      <c r="O1014" s="11" t="n">
        <f aca="false">N1014/1000</f>
        <v>0</v>
      </c>
      <c r="P1014" s="10" t="n">
        <v>0</v>
      </c>
      <c r="Q1014" s="12" t="n">
        <f aca="false">P1014/1000</f>
        <v>0</v>
      </c>
      <c r="R1014" s="10" t="n">
        <v>14367060</v>
      </c>
      <c r="S1014" s="10" t="n">
        <v>544178</v>
      </c>
    </row>
    <row r="1015" customFormat="false" ht="15" hidden="false" customHeight="false" outlineLevel="0" collapsed="false">
      <c r="A1015" s="3" t="s">
        <v>517</v>
      </c>
      <c r="B1015" s="2" t="s">
        <v>518</v>
      </c>
      <c r="C1015" s="2" t="s">
        <v>1548</v>
      </c>
      <c r="D1015" s="2" t="n">
        <v>2022</v>
      </c>
      <c r="E1015" s="2" t="n">
        <v>2</v>
      </c>
      <c r="F1015" s="2" t="n">
        <v>3</v>
      </c>
      <c r="G1015" s="2" t="s">
        <v>97</v>
      </c>
      <c r="H1015" s="3" t="s">
        <v>98</v>
      </c>
      <c r="I1015" s="10" t="n">
        <v>192</v>
      </c>
      <c r="J1015" s="11" t="n">
        <f aca="false">I1015/1000</f>
        <v>0.192</v>
      </c>
      <c r="K1015" s="10" t="n">
        <v>0</v>
      </c>
      <c r="L1015" s="12" t="n">
        <f aca="false">K1015/1000</f>
        <v>0</v>
      </c>
      <c r="M1015" s="13" t="n">
        <f aca="false">IF(R1015=0,0,I1015/R1015)</f>
        <v>1.33639032620453E-005</v>
      </c>
      <c r="N1015" s="10" t="n">
        <v>0</v>
      </c>
      <c r="O1015" s="11" t="n">
        <f aca="false">N1015/1000</f>
        <v>0</v>
      </c>
      <c r="P1015" s="10" t="n">
        <v>0</v>
      </c>
      <c r="Q1015" s="12" t="n">
        <f aca="false">P1015/1000</f>
        <v>0</v>
      </c>
      <c r="R1015" s="10" t="n">
        <v>14367060</v>
      </c>
      <c r="S1015" s="10" t="n">
        <v>544178</v>
      </c>
    </row>
    <row r="1016" customFormat="false" ht="15" hidden="false" customHeight="false" outlineLevel="0" collapsed="false">
      <c r="A1016" s="3" t="s">
        <v>517</v>
      </c>
      <c r="B1016" s="2" t="s">
        <v>518</v>
      </c>
      <c r="C1016" s="2" t="s">
        <v>1548</v>
      </c>
      <c r="D1016" s="2" t="n">
        <v>2022</v>
      </c>
      <c r="E1016" s="2" t="n">
        <v>2</v>
      </c>
      <c r="F1016" s="2" t="n">
        <v>4</v>
      </c>
      <c r="G1016" s="2" t="s">
        <v>102</v>
      </c>
      <c r="H1016" s="3" t="s">
        <v>103</v>
      </c>
      <c r="I1016" s="10" t="n">
        <v>0</v>
      </c>
      <c r="J1016" s="11" t="n">
        <f aca="false">I1016/1000</f>
        <v>0</v>
      </c>
      <c r="K1016" s="10" t="n">
        <v>0</v>
      </c>
      <c r="L1016" s="12" t="n">
        <f aca="false">K1016/1000</f>
        <v>0</v>
      </c>
      <c r="M1016" s="13" t="n">
        <f aca="false">IF(R1016=0,0,I1016/R1016)</f>
        <v>0</v>
      </c>
      <c r="N1016" s="10" t="n">
        <v>20820</v>
      </c>
      <c r="O1016" s="11" t="n">
        <f aca="false">N1016/1000</f>
        <v>20.82</v>
      </c>
      <c r="P1016" s="10" t="n">
        <v>600</v>
      </c>
      <c r="Q1016" s="12" t="n">
        <f aca="false">P1016/1000</f>
        <v>0.6</v>
      </c>
      <c r="R1016" s="10" t="n">
        <v>14367060</v>
      </c>
      <c r="S1016" s="10" t="n">
        <v>544178</v>
      </c>
    </row>
    <row r="1017" customFormat="false" ht="15" hidden="false" customHeight="false" outlineLevel="0" collapsed="false">
      <c r="A1017" s="3" t="s">
        <v>517</v>
      </c>
      <c r="B1017" s="2" t="s">
        <v>518</v>
      </c>
      <c r="C1017" s="2" t="s">
        <v>1549</v>
      </c>
      <c r="D1017" s="2" t="n">
        <v>2022</v>
      </c>
      <c r="E1017" s="2" t="n">
        <v>3</v>
      </c>
      <c r="F1017" s="2" t="n">
        <v>1</v>
      </c>
      <c r="G1017" s="2" t="s">
        <v>314</v>
      </c>
      <c r="H1017" s="3" t="s">
        <v>315</v>
      </c>
      <c r="I1017" s="10" t="n">
        <v>13719026</v>
      </c>
      <c r="J1017" s="11" t="n">
        <f aca="false">I1017/1000</f>
        <v>13719.026</v>
      </c>
      <c r="K1017" s="10" t="n">
        <v>525000</v>
      </c>
      <c r="L1017" s="12" t="n">
        <f aca="false">K1017/1000</f>
        <v>525</v>
      </c>
      <c r="M1017" s="13" t="n">
        <f aca="false">IF(R1017=0,0,I1017/R1017)</f>
        <v>0.889579348881544</v>
      </c>
      <c r="N1017" s="10" t="n">
        <v>0</v>
      </c>
      <c r="O1017" s="11" t="n">
        <f aca="false">N1017/1000</f>
        <v>0</v>
      </c>
      <c r="P1017" s="10" t="n">
        <v>0</v>
      </c>
      <c r="Q1017" s="12" t="n">
        <f aca="false">P1017/1000</f>
        <v>0</v>
      </c>
      <c r="R1017" s="10" t="n">
        <v>15421925</v>
      </c>
      <c r="S1017" s="10" t="n">
        <v>576215</v>
      </c>
    </row>
    <row r="1018" customFormat="false" ht="15" hidden="false" customHeight="false" outlineLevel="0" collapsed="false">
      <c r="A1018" s="3" t="s">
        <v>517</v>
      </c>
      <c r="B1018" s="2" t="s">
        <v>518</v>
      </c>
      <c r="C1018" s="2" t="s">
        <v>1549</v>
      </c>
      <c r="D1018" s="2" t="n">
        <v>2022</v>
      </c>
      <c r="E1018" s="2" t="n">
        <v>3</v>
      </c>
      <c r="F1018" s="2" t="n">
        <v>2</v>
      </c>
      <c r="G1018" s="2" t="s">
        <v>247</v>
      </c>
      <c r="H1018" s="3" t="s">
        <v>248</v>
      </c>
      <c r="I1018" s="10" t="n">
        <v>1094282</v>
      </c>
      <c r="J1018" s="11" t="n">
        <f aca="false">I1018/1000</f>
        <v>1094.282</v>
      </c>
      <c r="K1018" s="10" t="n">
        <v>40000</v>
      </c>
      <c r="L1018" s="12" t="n">
        <f aca="false">K1018/1000</f>
        <v>40</v>
      </c>
      <c r="M1018" s="13" t="n">
        <f aca="false">IF(R1018=0,0,I1018/R1018)</f>
        <v>0.0709562522188378</v>
      </c>
      <c r="N1018" s="10" t="n">
        <v>0</v>
      </c>
      <c r="O1018" s="11" t="n">
        <f aca="false">N1018/1000</f>
        <v>0</v>
      </c>
      <c r="P1018" s="10" t="n">
        <v>0</v>
      </c>
      <c r="Q1018" s="12" t="n">
        <f aca="false">P1018/1000</f>
        <v>0</v>
      </c>
      <c r="R1018" s="10" t="n">
        <v>15421925</v>
      </c>
      <c r="S1018" s="10" t="n">
        <v>576215</v>
      </c>
    </row>
    <row r="1019" customFormat="false" ht="15" hidden="false" customHeight="false" outlineLevel="0" collapsed="false">
      <c r="A1019" s="3" t="s">
        <v>517</v>
      </c>
      <c r="B1019" s="2" t="s">
        <v>518</v>
      </c>
      <c r="C1019" s="2" t="s">
        <v>1549</v>
      </c>
      <c r="D1019" s="2" t="n">
        <v>2022</v>
      </c>
      <c r="E1019" s="2" t="n">
        <v>3</v>
      </c>
      <c r="F1019" s="2" t="n">
        <v>3</v>
      </c>
      <c r="G1019" s="2" t="s">
        <v>127</v>
      </c>
      <c r="H1019" s="3" t="s">
        <v>128</v>
      </c>
      <c r="I1019" s="10" t="n">
        <v>499800</v>
      </c>
      <c r="J1019" s="11" t="n">
        <f aca="false">I1019/1000</f>
        <v>499.8</v>
      </c>
      <c r="K1019" s="10" t="n">
        <v>10000</v>
      </c>
      <c r="L1019" s="12" t="n">
        <f aca="false">K1019/1000</f>
        <v>10</v>
      </c>
      <c r="M1019" s="13" t="n">
        <f aca="false">IF(R1019=0,0,I1019/R1019)</f>
        <v>0.0324084055654531</v>
      </c>
      <c r="N1019" s="10" t="n">
        <v>0</v>
      </c>
      <c r="O1019" s="11" t="n">
        <f aca="false">N1019/1000</f>
        <v>0</v>
      </c>
      <c r="P1019" s="10" t="n">
        <v>0</v>
      </c>
      <c r="Q1019" s="12" t="n">
        <f aca="false">P1019/1000</f>
        <v>0</v>
      </c>
      <c r="R1019" s="10" t="n">
        <v>15421925</v>
      </c>
      <c r="S1019" s="10" t="n">
        <v>576215</v>
      </c>
    </row>
    <row r="1020" customFormat="false" ht="15" hidden="false" customHeight="false" outlineLevel="0" collapsed="false">
      <c r="A1020" s="3" t="s">
        <v>517</v>
      </c>
      <c r="B1020" s="2" t="s">
        <v>518</v>
      </c>
      <c r="C1020" s="2" t="s">
        <v>1549</v>
      </c>
      <c r="D1020" s="2" t="n">
        <v>2022</v>
      </c>
      <c r="E1020" s="2" t="n">
        <v>3</v>
      </c>
      <c r="F1020" s="2" t="n">
        <v>4</v>
      </c>
      <c r="G1020" s="2" t="s">
        <v>107</v>
      </c>
      <c r="H1020" s="3" t="s">
        <v>108</v>
      </c>
      <c r="I1020" s="10" t="n">
        <v>93988</v>
      </c>
      <c r="J1020" s="11" t="n">
        <f aca="false">I1020/1000</f>
        <v>93.988</v>
      </c>
      <c r="K1020" s="10" t="n">
        <v>1197</v>
      </c>
      <c r="L1020" s="12" t="n">
        <f aca="false">K1020/1000</f>
        <v>1.197</v>
      </c>
      <c r="M1020" s="13" t="n">
        <f aca="false">IF(R1020=0,0,I1020/R1020)</f>
        <v>0.00609444022065987</v>
      </c>
      <c r="N1020" s="10" t="n">
        <v>0</v>
      </c>
      <c r="O1020" s="11" t="n">
        <f aca="false">N1020/1000</f>
        <v>0</v>
      </c>
      <c r="P1020" s="10" t="n">
        <v>0</v>
      </c>
      <c r="Q1020" s="12" t="n">
        <f aca="false">P1020/1000</f>
        <v>0</v>
      </c>
      <c r="R1020" s="10" t="n">
        <v>15421925</v>
      </c>
      <c r="S1020" s="10" t="n">
        <v>576215</v>
      </c>
    </row>
    <row r="1021" customFormat="false" ht="15" hidden="false" customHeight="false" outlineLevel="0" collapsed="false">
      <c r="A1021" s="3" t="s">
        <v>517</v>
      </c>
      <c r="B1021" s="2" t="s">
        <v>518</v>
      </c>
      <c r="C1021" s="2" t="s">
        <v>1549</v>
      </c>
      <c r="D1021" s="2" t="n">
        <v>2022</v>
      </c>
      <c r="E1021" s="2" t="n">
        <v>3</v>
      </c>
      <c r="F1021" s="2" t="n">
        <v>5</v>
      </c>
      <c r="G1021" s="2" t="s">
        <v>97</v>
      </c>
      <c r="H1021" s="3" t="s">
        <v>98</v>
      </c>
      <c r="I1021" s="10" t="n">
        <v>13730</v>
      </c>
      <c r="J1021" s="11" t="n">
        <f aca="false">I1021/1000</f>
        <v>13.73</v>
      </c>
      <c r="K1021" s="10" t="n">
        <v>16</v>
      </c>
      <c r="L1021" s="12" t="n">
        <f aca="false">K1021/1000</f>
        <v>0.016</v>
      </c>
      <c r="M1021" s="13" t="n">
        <f aca="false">IF(R1021=0,0,I1021/R1021)</f>
        <v>0.000890290933200622</v>
      </c>
      <c r="N1021" s="10" t="n">
        <v>0</v>
      </c>
      <c r="O1021" s="11" t="n">
        <f aca="false">N1021/1000</f>
        <v>0</v>
      </c>
      <c r="P1021" s="10" t="n">
        <v>0</v>
      </c>
      <c r="Q1021" s="12" t="n">
        <f aca="false">P1021/1000</f>
        <v>0</v>
      </c>
      <c r="R1021" s="10" t="n">
        <v>15421925</v>
      </c>
      <c r="S1021" s="10" t="n">
        <v>576215</v>
      </c>
    </row>
    <row r="1022" customFormat="false" ht="15" hidden="false" customHeight="false" outlineLevel="0" collapsed="false">
      <c r="A1022" s="3" t="s">
        <v>517</v>
      </c>
      <c r="B1022" s="2" t="s">
        <v>518</v>
      </c>
      <c r="C1022" s="2" t="s">
        <v>1549</v>
      </c>
      <c r="D1022" s="2" t="n">
        <v>2022</v>
      </c>
      <c r="E1022" s="2" t="n">
        <v>3</v>
      </c>
      <c r="F1022" s="2" t="n">
        <v>6</v>
      </c>
      <c r="G1022" s="2" t="s">
        <v>142</v>
      </c>
      <c r="H1022" s="3" t="s">
        <v>143</v>
      </c>
      <c r="I1022" s="10" t="n">
        <v>914</v>
      </c>
      <c r="J1022" s="11" t="n">
        <f aca="false">I1022/1000</f>
        <v>0.914</v>
      </c>
      <c r="K1022" s="10" t="n">
        <v>2</v>
      </c>
      <c r="L1022" s="12" t="n">
        <f aca="false">K1022/1000</f>
        <v>0.002</v>
      </c>
      <c r="M1022" s="13" t="n">
        <f aca="false">IF(R1022=0,0,I1022/R1022)</f>
        <v>5.92662718824012E-005</v>
      </c>
      <c r="N1022" s="10" t="n">
        <v>0</v>
      </c>
      <c r="O1022" s="11" t="n">
        <f aca="false">N1022/1000</f>
        <v>0</v>
      </c>
      <c r="P1022" s="10" t="n">
        <v>0</v>
      </c>
      <c r="Q1022" s="12" t="n">
        <f aca="false">P1022/1000</f>
        <v>0</v>
      </c>
      <c r="R1022" s="10" t="n">
        <v>15421925</v>
      </c>
      <c r="S1022" s="10" t="n">
        <v>576215</v>
      </c>
    </row>
    <row r="1023" customFormat="false" ht="15" hidden="false" customHeight="false" outlineLevel="0" collapsed="false">
      <c r="A1023" s="3" t="s">
        <v>517</v>
      </c>
      <c r="B1023" s="2" t="s">
        <v>518</v>
      </c>
      <c r="C1023" s="2" t="s">
        <v>1549</v>
      </c>
      <c r="D1023" s="2" t="n">
        <v>2022</v>
      </c>
      <c r="E1023" s="2" t="n">
        <v>3</v>
      </c>
      <c r="F1023" s="2" t="n">
        <v>7</v>
      </c>
      <c r="G1023" s="2" t="s">
        <v>162</v>
      </c>
      <c r="H1023" s="3" t="s">
        <v>163</v>
      </c>
      <c r="I1023" s="10" t="n">
        <v>185</v>
      </c>
      <c r="J1023" s="11" t="n">
        <f aca="false">I1023/1000</f>
        <v>0.185</v>
      </c>
      <c r="K1023" s="10" t="n">
        <v>0</v>
      </c>
      <c r="L1023" s="12" t="n">
        <f aca="false">K1023/1000</f>
        <v>0</v>
      </c>
      <c r="M1023" s="13" t="n">
        <f aca="false">IF(R1023=0,0,I1023/R1023)</f>
        <v>1.19959084225867E-005</v>
      </c>
      <c r="N1023" s="10" t="n">
        <v>0</v>
      </c>
      <c r="O1023" s="11" t="n">
        <f aca="false">N1023/1000</f>
        <v>0</v>
      </c>
      <c r="P1023" s="10" t="n">
        <v>0</v>
      </c>
      <c r="Q1023" s="12" t="n">
        <f aca="false">P1023/1000</f>
        <v>0</v>
      </c>
      <c r="R1023" s="10" t="n">
        <v>15421925</v>
      </c>
      <c r="S1023" s="10" t="n">
        <v>576215</v>
      </c>
    </row>
    <row r="1024" customFormat="false" ht="15" hidden="false" customHeight="false" outlineLevel="0" collapsed="false">
      <c r="A1024" s="3" t="s">
        <v>517</v>
      </c>
      <c r="B1024" s="2" t="s">
        <v>518</v>
      </c>
      <c r="C1024" s="2" t="s">
        <v>1549</v>
      </c>
      <c r="D1024" s="2" t="n">
        <v>2022</v>
      </c>
      <c r="E1024" s="2" t="n">
        <v>3</v>
      </c>
      <c r="F1024" s="2" t="n">
        <v>8</v>
      </c>
      <c r="G1024" s="2" t="s">
        <v>325</v>
      </c>
      <c r="H1024" s="3" t="s">
        <v>326</v>
      </c>
      <c r="I1024" s="10" t="n">
        <v>0</v>
      </c>
      <c r="J1024" s="11" t="n">
        <f aca="false">I1024/1000</f>
        <v>0</v>
      </c>
      <c r="K1024" s="10" t="n">
        <v>0</v>
      </c>
      <c r="L1024" s="12" t="n">
        <f aca="false">K1024/1000</f>
        <v>0</v>
      </c>
      <c r="M1024" s="13" t="n">
        <f aca="false">IF(R1024=0,0,I1024/R1024)</f>
        <v>0</v>
      </c>
      <c r="N1024" s="10" t="n">
        <v>28878</v>
      </c>
      <c r="O1024" s="11" t="n">
        <f aca="false">N1024/1000</f>
        <v>28.878</v>
      </c>
      <c r="P1024" s="10" t="n">
        <v>1000</v>
      </c>
      <c r="Q1024" s="12" t="n">
        <f aca="false">P1024/1000</f>
        <v>1</v>
      </c>
      <c r="R1024" s="10" t="n">
        <v>15421925</v>
      </c>
      <c r="S1024" s="10" t="n">
        <v>576215</v>
      </c>
    </row>
    <row r="1025" customFormat="false" ht="15" hidden="false" customHeight="false" outlineLevel="0" collapsed="false">
      <c r="A1025" s="3" t="s">
        <v>517</v>
      </c>
      <c r="B1025" s="2" t="s">
        <v>518</v>
      </c>
      <c r="C1025" s="2" t="s">
        <v>1550</v>
      </c>
      <c r="D1025" s="2" t="n">
        <v>2022</v>
      </c>
      <c r="E1025" s="2" t="n">
        <v>4</v>
      </c>
      <c r="F1025" s="2" t="n">
        <v>1</v>
      </c>
      <c r="G1025" s="2" t="s">
        <v>314</v>
      </c>
      <c r="H1025" s="3" t="s">
        <v>315</v>
      </c>
      <c r="I1025" s="10" t="n">
        <v>17357215</v>
      </c>
      <c r="J1025" s="11" t="n">
        <f aca="false">I1025/1000</f>
        <v>17357.215</v>
      </c>
      <c r="K1025" s="10" t="n">
        <v>640000</v>
      </c>
      <c r="L1025" s="12" t="n">
        <f aca="false">K1025/1000</f>
        <v>640</v>
      </c>
      <c r="M1025" s="13" t="n">
        <f aca="false">IF(R1025=0,0,I1025/R1025)</f>
        <v>0.991683661115661</v>
      </c>
      <c r="N1025" s="10" t="n">
        <v>0</v>
      </c>
      <c r="O1025" s="11" t="n">
        <f aca="false">N1025/1000</f>
        <v>0</v>
      </c>
      <c r="P1025" s="10" t="n">
        <v>0</v>
      </c>
      <c r="Q1025" s="12" t="n">
        <f aca="false">P1025/1000</f>
        <v>0</v>
      </c>
      <c r="R1025" s="10" t="n">
        <v>17502774</v>
      </c>
      <c r="S1025" s="10" t="n">
        <v>643220</v>
      </c>
    </row>
    <row r="1026" customFormat="false" ht="15" hidden="false" customHeight="false" outlineLevel="0" collapsed="false">
      <c r="A1026" s="3" t="s">
        <v>517</v>
      </c>
      <c r="B1026" s="2" t="s">
        <v>518</v>
      </c>
      <c r="C1026" s="2" t="s">
        <v>1550</v>
      </c>
      <c r="D1026" s="2" t="n">
        <v>2022</v>
      </c>
      <c r="E1026" s="2" t="n">
        <v>4</v>
      </c>
      <c r="F1026" s="2" t="n">
        <v>2</v>
      </c>
      <c r="G1026" s="2" t="s">
        <v>107</v>
      </c>
      <c r="H1026" s="3" t="s">
        <v>108</v>
      </c>
      <c r="I1026" s="10" t="n">
        <v>103213</v>
      </c>
      <c r="J1026" s="11" t="n">
        <f aca="false">I1026/1000</f>
        <v>103.213</v>
      </c>
      <c r="K1026" s="10" t="n">
        <v>3102</v>
      </c>
      <c r="L1026" s="12" t="n">
        <f aca="false">K1026/1000</f>
        <v>3.102</v>
      </c>
      <c r="M1026" s="13" t="n">
        <f aca="false">IF(R1026=0,0,I1026/R1026)</f>
        <v>0.00589695096331587</v>
      </c>
      <c r="N1026" s="10" t="n">
        <v>0</v>
      </c>
      <c r="O1026" s="11" t="n">
        <f aca="false">N1026/1000</f>
        <v>0</v>
      </c>
      <c r="P1026" s="10" t="n">
        <v>0</v>
      </c>
      <c r="Q1026" s="12" t="n">
        <f aca="false">P1026/1000</f>
        <v>0</v>
      </c>
      <c r="R1026" s="10" t="n">
        <v>17502774</v>
      </c>
      <c r="S1026" s="10" t="n">
        <v>643220</v>
      </c>
    </row>
    <row r="1027" customFormat="false" ht="15" hidden="false" customHeight="false" outlineLevel="0" collapsed="false">
      <c r="A1027" s="3" t="s">
        <v>517</v>
      </c>
      <c r="B1027" s="2" t="s">
        <v>518</v>
      </c>
      <c r="C1027" s="2" t="s">
        <v>1550</v>
      </c>
      <c r="D1027" s="2" t="n">
        <v>2022</v>
      </c>
      <c r="E1027" s="2" t="n">
        <v>4</v>
      </c>
      <c r="F1027" s="2" t="n">
        <v>3</v>
      </c>
      <c r="G1027" s="2" t="s">
        <v>97</v>
      </c>
      <c r="H1027" s="3" t="s">
        <v>98</v>
      </c>
      <c r="I1027" s="10" t="n">
        <v>42346</v>
      </c>
      <c r="J1027" s="11" t="n">
        <f aca="false">I1027/1000</f>
        <v>42.346</v>
      </c>
      <c r="K1027" s="10" t="n">
        <v>118</v>
      </c>
      <c r="L1027" s="12" t="n">
        <f aca="false">K1027/1000</f>
        <v>0.118</v>
      </c>
      <c r="M1027" s="13" t="n">
        <f aca="false">IF(R1027=0,0,I1027/R1027)</f>
        <v>0.00241938792102326</v>
      </c>
      <c r="N1027" s="10" t="n">
        <v>0</v>
      </c>
      <c r="O1027" s="11" t="n">
        <f aca="false">N1027/1000</f>
        <v>0</v>
      </c>
      <c r="P1027" s="10" t="n">
        <v>0</v>
      </c>
      <c r="Q1027" s="12" t="n">
        <f aca="false">P1027/1000</f>
        <v>0</v>
      </c>
      <c r="R1027" s="10" t="n">
        <v>17502774</v>
      </c>
      <c r="S1027" s="10" t="n">
        <v>643220</v>
      </c>
    </row>
    <row r="1028" customFormat="false" ht="15" hidden="false" customHeight="false" outlineLevel="0" collapsed="false">
      <c r="A1028" s="3" t="s">
        <v>517</v>
      </c>
      <c r="B1028" s="2" t="s">
        <v>518</v>
      </c>
      <c r="C1028" s="2" t="s">
        <v>1550</v>
      </c>
      <c r="D1028" s="2" t="n">
        <v>2022</v>
      </c>
      <c r="E1028" s="2" t="n">
        <v>4</v>
      </c>
      <c r="F1028" s="2" t="n">
        <v>4</v>
      </c>
      <c r="G1028" s="2" t="s">
        <v>325</v>
      </c>
      <c r="H1028" s="3" t="s">
        <v>326</v>
      </c>
      <c r="I1028" s="10" t="n">
        <v>0</v>
      </c>
      <c r="J1028" s="11" t="n">
        <f aca="false">I1028/1000</f>
        <v>0</v>
      </c>
      <c r="K1028" s="10" t="n">
        <v>0</v>
      </c>
      <c r="L1028" s="12" t="n">
        <f aca="false">K1028/1000</f>
        <v>0</v>
      </c>
      <c r="M1028" s="13" t="n">
        <f aca="false">IF(R1028=0,0,I1028/R1028)</f>
        <v>0</v>
      </c>
      <c r="N1028" s="10" t="n">
        <v>89</v>
      </c>
      <c r="O1028" s="11" t="n">
        <f aca="false">N1028/1000</f>
        <v>0.089</v>
      </c>
      <c r="P1028" s="10" t="n">
        <v>0</v>
      </c>
      <c r="Q1028" s="12" t="n">
        <f aca="false">P1028/1000</f>
        <v>0</v>
      </c>
      <c r="R1028" s="10" t="n">
        <v>17502774</v>
      </c>
      <c r="S1028" s="10" t="n">
        <v>643220</v>
      </c>
    </row>
    <row r="1029" customFormat="false" ht="15" hidden="false" customHeight="false" outlineLevel="0" collapsed="false">
      <c r="A1029" s="3" t="s">
        <v>517</v>
      </c>
      <c r="B1029" s="2" t="s">
        <v>518</v>
      </c>
      <c r="C1029" s="2" t="s">
        <v>1550</v>
      </c>
      <c r="D1029" s="2" t="n">
        <v>2022</v>
      </c>
      <c r="E1029" s="2" t="n">
        <v>4</v>
      </c>
      <c r="F1029" s="2" t="n">
        <v>5</v>
      </c>
      <c r="G1029" s="2" t="s">
        <v>102</v>
      </c>
      <c r="H1029" s="3" t="s">
        <v>103</v>
      </c>
      <c r="I1029" s="10" t="n">
        <v>0</v>
      </c>
      <c r="J1029" s="11" t="n">
        <f aca="false">I1029/1000</f>
        <v>0</v>
      </c>
      <c r="K1029" s="10" t="n">
        <v>0</v>
      </c>
      <c r="L1029" s="12" t="n">
        <f aca="false">K1029/1000</f>
        <v>0</v>
      </c>
      <c r="M1029" s="13" t="n">
        <f aca="false">IF(R1029=0,0,I1029/R1029)</f>
        <v>0</v>
      </c>
      <c r="N1029" s="10" t="n">
        <v>5660</v>
      </c>
      <c r="O1029" s="11" t="n">
        <f aca="false">N1029/1000</f>
        <v>5.66</v>
      </c>
      <c r="P1029" s="10" t="n">
        <v>103</v>
      </c>
      <c r="Q1029" s="12" t="n">
        <f aca="false">P1029/1000</f>
        <v>0.103</v>
      </c>
      <c r="R1029" s="10" t="n">
        <v>17502774</v>
      </c>
      <c r="S1029" s="10" t="n">
        <v>643220</v>
      </c>
    </row>
    <row r="1030" customFormat="false" ht="15" hidden="false" customHeight="false" outlineLevel="0" collapsed="false">
      <c r="A1030" s="3" t="s">
        <v>517</v>
      </c>
      <c r="B1030" s="2" t="s">
        <v>518</v>
      </c>
      <c r="C1030" s="2" t="s">
        <v>1551</v>
      </c>
      <c r="D1030" s="2" t="n">
        <v>2022</v>
      </c>
      <c r="E1030" s="2" t="n">
        <v>5</v>
      </c>
      <c r="F1030" s="2" t="n">
        <v>1</v>
      </c>
      <c r="G1030" s="2" t="s">
        <v>314</v>
      </c>
      <c r="H1030" s="3" t="s">
        <v>315</v>
      </c>
      <c r="I1030" s="10" t="n">
        <v>12480125</v>
      </c>
      <c r="J1030" s="11" t="n">
        <f aca="false">I1030/1000</f>
        <v>12480.125</v>
      </c>
      <c r="K1030" s="10" t="n">
        <v>455000</v>
      </c>
      <c r="L1030" s="12" t="n">
        <f aca="false">K1030/1000</f>
        <v>455</v>
      </c>
      <c r="M1030" s="13" t="n">
        <f aca="false">IF(R1030=0,0,I1030/R1030)</f>
        <v>0.967198504267294</v>
      </c>
      <c r="N1030" s="10" t="n">
        <v>0</v>
      </c>
      <c r="O1030" s="11" t="n">
        <f aca="false">N1030/1000</f>
        <v>0</v>
      </c>
      <c r="P1030" s="10" t="n">
        <v>0</v>
      </c>
      <c r="Q1030" s="12" t="n">
        <f aca="false">P1030/1000</f>
        <v>0</v>
      </c>
      <c r="R1030" s="10" t="n">
        <v>12903375</v>
      </c>
      <c r="S1030" s="10" t="n">
        <v>460758</v>
      </c>
    </row>
    <row r="1031" customFormat="false" ht="15" hidden="false" customHeight="false" outlineLevel="0" collapsed="false">
      <c r="A1031" s="3" t="s">
        <v>517</v>
      </c>
      <c r="B1031" s="2" t="s">
        <v>518</v>
      </c>
      <c r="C1031" s="2" t="s">
        <v>1551</v>
      </c>
      <c r="D1031" s="2" t="n">
        <v>2022</v>
      </c>
      <c r="E1031" s="2" t="n">
        <v>5</v>
      </c>
      <c r="F1031" s="2" t="n">
        <v>2</v>
      </c>
      <c r="G1031" s="2" t="s">
        <v>127</v>
      </c>
      <c r="H1031" s="3" t="s">
        <v>128</v>
      </c>
      <c r="I1031" s="10" t="n">
        <v>267400</v>
      </c>
      <c r="J1031" s="11" t="n">
        <f aca="false">I1031/1000</f>
        <v>267.4</v>
      </c>
      <c r="K1031" s="10" t="n">
        <v>5000</v>
      </c>
      <c r="L1031" s="12" t="n">
        <f aca="false">K1031/1000</f>
        <v>5</v>
      </c>
      <c r="M1031" s="13" t="n">
        <f aca="false">IF(R1031=0,0,I1031/R1031)</f>
        <v>0.0207232603873018</v>
      </c>
      <c r="N1031" s="10" t="n">
        <v>0</v>
      </c>
      <c r="O1031" s="11" t="n">
        <f aca="false">N1031/1000</f>
        <v>0</v>
      </c>
      <c r="P1031" s="10" t="n">
        <v>0</v>
      </c>
      <c r="Q1031" s="12" t="n">
        <f aca="false">P1031/1000</f>
        <v>0</v>
      </c>
      <c r="R1031" s="10" t="n">
        <v>12903375</v>
      </c>
      <c r="S1031" s="10" t="n">
        <v>460758</v>
      </c>
    </row>
    <row r="1032" customFormat="false" ht="15" hidden="false" customHeight="false" outlineLevel="0" collapsed="false">
      <c r="A1032" s="3" t="s">
        <v>517</v>
      </c>
      <c r="B1032" s="2" t="s">
        <v>518</v>
      </c>
      <c r="C1032" s="2" t="s">
        <v>1551</v>
      </c>
      <c r="D1032" s="2" t="n">
        <v>2022</v>
      </c>
      <c r="E1032" s="2" t="n">
        <v>5</v>
      </c>
      <c r="F1032" s="2" t="n">
        <v>3</v>
      </c>
      <c r="G1032" s="2" t="s">
        <v>107</v>
      </c>
      <c r="H1032" s="3" t="s">
        <v>108</v>
      </c>
      <c r="I1032" s="10" t="n">
        <v>146795</v>
      </c>
      <c r="J1032" s="11" t="n">
        <f aca="false">I1032/1000</f>
        <v>146.795</v>
      </c>
      <c r="K1032" s="10" t="n">
        <v>508</v>
      </c>
      <c r="L1032" s="12" t="n">
        <f aca="false">K1032/1000</f>
        <v>0.508</v>
      </c>
      <c r="M1032" s="13" t="n">
        <f aca="false">IF(R1032=0,0,I1032/R1032)</f>
        <v>0.0113764809594389</v>
      </c>
      <c r="N1032" s="10" t="n">
        <v>570703</v>
      </c>
      <c r="O1032" s="11" t="n">
        <f aca="false">N1032/1000</f>
        <v>570.703</v>
      </c>
      <c r="P1032" s="10" t="n">
        <v>20000</v>
      </c>
      <c r="Q1032" s="12" t="n">
        <f aca="false">P1032/1000</f>
        <v>20</v>
      </c>
      <c r="R1032" s="10" t="n">
        <v>12903375</v>
      </c>
      <c r="S1032" s="10" t="n">
        <v>460758</v>
      </c>
    </row>
    <row r="1033" customFormat="false" ht="15" hidden="false" customHeight="false" outlineLevel="0" collapsed="false">
      <c r="A1033" s="3" t="s">
        <v>517</v>
      </c>
      <c r="B1033" s="2" t="s">
        <v>518</v>
      </c>
      <c r="C1033" s="2" t="s">
        <v>1551</v>
      </c>
      <c r="D1033" s="2" t="n">
        <v>2022</v>
      </c>
      <c r="E1033" s="2" t="n">
        <v>5</v>
      </c>
      <c r="F1033" s="2" t="n">
        <v>4</v>
      </c>
      <c r="G1033" s="2" t="s">
        <v>102</v>
      </c>
      <c r="H1033" s="3" t="s">
        <v>103</v>
      </c>
      <c r="I1033" s="10" t="n">
        <v>8883</v>
      </c>
      <c r="J1033" s="11" t="n">
        <f aca="false">I1033/1000</f>
        <v>8.883</v>
      </c>
      <c r="K1033" s="10" t="n">
        <v>250</v>
      </c>
      <c r="L1033" s="12" t="n">
        <f aca="false">K1033/1000</f>
        <v>0.25</v>
      </c>
      <c r="M1033" s="13" t="n">
        <f aca="false">IF(R1033=0,0,I1033/R1033)</f>
        <v>0.000688424540091255</v>
      </c>
      <c r="N1033" s="10" t="n">
        <v>0</v>
      </c>
      <c r="O1033" s="11" t="n">
        <f aca="false">N1033/1000</f>
        <v>0</v>
      </c>
      <c r="P1033" s="10" t="n">
        <v>0</v>
      </c>
      <c r="Q1033" s="12" t="n">
        <f aca="false">P1033/1000</f>
        <v>0</v>
      </c>
      <c r="R1033" s="10" t="n">
        <v>12903375</v>
      </c>
      <c r="S1033" s="10" t="n">
        <v>460758</v>
      </c>
    </row>
    <row r="1034" customFormat="false" ht="15" hidden="false" customHeight="false" outlineLevel="0" collapsed="false">
      <c r="A1034" s="3" t="s">
        <v>517</v>
      </c>
      <c r="B1034" s="2" t="s">
        <v>518</v>
      </c>
      <c r="C1034" s="2" t="s">
        <v>1551</v>
      </c>
      <c r="D1034" s="2" t="n">
        <v>2022</v>
      </c>
      <c r="E1034" s="2" t="n">
        <v>5</v>
      </c>
      <c r="F1034" s="2" t="n">
        <v>5</v>
      </c>
      <c r="G1034" s="2" t="s">
        <v>97</v>
      </c>
      <c r="H1034" s="3" t="s">
        <v>98</v>
      </c>
      <c r="I1034" s="10" t="n">
        <v>172</v>
      </c>
      <c r="J1034" s="11" t="n">
        <f aca="false">I1034/1000</f>
        <v>0.172</v>
      </c>
      <c r="K1034" s="10" t="n">
        <v>0</v>
      </c>
      <c r="L1034" s="12" t="n">
        <f aca="false">K1034/1000</f>
        <v>0</v>
      </c>
      <c r="M1034" s="13" t="n">
        <f aca="false">IF(R1034=0,0,I1034/R1034)</f>
        <v>1.33298458736571E-005</v>
      </c>
      <c r="N1034" s="10" t="n">
        <v>0</v>
      </c>
      <c r="O1034" s="11" t="n">
        <f aca="false">N1034/1000</f>
        <v>0</v>
      </c>
      <c r="P1034" s="10" t="n">
        <v>0</v>
      </c>
      <c r="Q1034" s="12" t="n">
        <f aca="false">P1034/1000</f>
        <v>0</v>
      </c>
      <c r="R1034" s="10" t="n">
        <v>12903375</v>
      </c>
      <c r="S1034" s="10" t="n">
        <v>460758</v>
      </c>
    </row>
    <row r="1035" customFormat="false" ht="15" hidden="false" customHeight="false" outlineLevel="0" collapsed="false">
      <c r="A1035" s="3" t="s">
        <v>517</v>
      </c>
      <c r="B1035" s="2" t="s">
        <v>518</v>
      </c>
      <c r="C1035" s="2" t="s">
        <v>1551</v>
      </c>
      <c r="D1035" s="2" t="n">
        <v>2022</v>
      </c>
      <c r="E1035" s="2" t="n">
        <v>5</v>
      </c>
      <c r="F1035" s="2" t="n">
        <v>6</v>
      </c>
      <c r="G1035" s="2" t="s">
        <v>325</v>
      </c>
      <c r="H1035" s="3" t="s">
        <v>326</v>
      </c>
      <c r="I1035" s="10" t="n">
        <v>0</v>
      </c>
      <c r="J1035" s="11" t="n">
        <f aca="false">I1035/1000</f>
        <v>0</v>
      </c>
      <c r="K1035" s="10" t="n">
        <v>0</v>
      </c>
      <c r="L1035" s="12" t="n">
        <f aca="false">K1035/1000</f>
        <v>0</v>
      </c>
      <c r="M1035" s="13" t="n">
        <f aca="false">IF(R1035=0,0,I1035/R1035)</f>
        <v>0</v>
      </c>
      <c r="N1035" s="10" t="n">
        <v>228</v>
      </c>
      <c r="O1035" s="11" t="n">
        <f aca="false">N1035/1000</f>
        <v>0.228</v>
      </c>
      <c r="P1035" s="10" t="n">
        <v>0</v>
      </c>
      <c r="Q1035" s="12" t="n">
        <f aca="false">P1035/1000</f>
        <v>0</v>
      </c>
      <c r="R1035" s="10" t="n">
        <v>12903375</v>
      </c>
      <c r="S1035" s="10" t="n">
        <v>460758</v>
      </c>
    </row>
    <row r="1036" customFormat="false" ht="15" hidden="false" customHeight="false" outlineLevel="0" collapsed="false">
      <c r="A1036" s="3" t="s">
        <v>517</v>
      </c>
      <c r="B1036" s="2" t="s">
        <v>518</v>
      </c>
      <c r="C1036" s="2" t="s">
        <v>1551</v>
      </c>
      <c r="D1036" s="2" t="n">
        <v>2022</v>
      </c>
      <c r="E1036" s="2" t="n">
        <v>5</v>
      </c>
      <c r="F1036" s="2" t="n">
        <v>7</v>
      </c>
      <c r="G1036" s="2" t="s">
        <v>147</v>
      </c>
      <c r="H1036" s="3" t="s">
        <v>148</v>
      </c>
      <c r="I1036" s="10" t="n">
        <v>0</v>
      </c>
      <c r="J1036" s="11" t="n">
        <f aca="false">I1036/1000</f>
        <v>0</v>
      </c>
      <c r="K1036" s="10" t="n">
        <v>0</v>
      </c>
      <c r="L1036" s="12" t="n">
        <f aca="false">K1036/1000</f>
        <v>0</v>
      </c>
      <c r="M1036" s="13" t="n">
        <f aca="false">IF(R1036=0,0,I1036/R1036)</f>
        <v>0</v>
      </c>
      <c r="N1036" s="10" t="n">
        <v>120</v>
      </c>
      <c r="O1036" s="11" t="n">
        <f aca="false">N1036/1000</f>
        <v>0.12</v>
      </c>
      <c r="P1036" s="10" t="n">
        <v>0</v>
      </c>
      <c r="Q1036" s="12" t="n">
        <f aca="false">P1036/1000</f>
        <v>0</v>
      </c>
      <c r="R1036" s="10" t="n">
        <v>12903375</v>
      </c>
      <c r="S1036" s="10" t="n">
        <v>460758</v>
      </c>
    </row>
    <row r="1037" customFormat="false" ht="15" hidden="false" customHeight="false" outlineLevel="0" collapsed="false">
      <c r="A1037" s="3" t="s">
        <v>517</v>
      </c>
      <c r="B1037" s="2" t="s">
        <v>518</v>
      </c>
      <c r="C1037" s="2" t="s">
        <v>1552</v>
      </c>
      <c r="D1037" s="2" t="n">
        <v>2022</v>
      </c>
      <c r="E1037" s="2" t="n">
        <v>6</v>
      </c>
      <c r="F1037" s="2" t="n">
        <v>1</v>
      </c>
      <c r="G1037" s="2" t="s">
        <v>314</v>
      </c>
      <c r="H1037" s="3" t="s">
        <v>315</v>
      </c>
      <c r="I1037" s="10" t="n">
        <v>18642523</v>
      </c>
      <c r="J1037" s="11" t="n">
        <f aca="false">I1037/1000</f>
        <v>18642.523</v>
      </c>
      <c r="K1037" s="10" t="n">
        <v>655000</v>
      </c>
      <c r="L1037" s="12" t="n">
        <f aca="false">K1037/1000</f>
        <v>655</v>
      </c>
      <c r="M1037" s="13" t="n">
        <f aca="false">IF(R1037=0,0,I1037/R1037)</f>
        <v>0.997195286407987</v>
      </c>
      <c r="N1037" s="10" t="n">
        <v>0</v>
      </c>
      <c r="O1037" s="11" t="n">
        <f aca="false">N1037/1000</f>
        <v>0</v>
      </c>
      <c r="P1037" s="10" t="n">
        <v>0</v>
      </c>
      <c r="Q1037" s="12" t="n">
        <f aca="false">P1037/1000</f>
        <v>0</v>
      </c>
      <c r="R1037" s="10" t="n">
        <v>18694957</v>
      </c>
      <c r="S1037" s="10" t="n">
        <v>655138</v>
      </c>
    </row>
    <row r="1038" customFormat="false" ht="15" hidden="false" customHeight="false" outlineLevel="0" collapsed="false">
      <c r="A1038" s="3" t="s">
        <v>517</v>
      </c>
      <c r="B1038" s="2" t="s">
        <v>518</v>
      </c>
      <c r="C1038" s="2" t="s">
        <v>1552</v>
      </c>
      <c r="D1038" s="2" t="n">
        <v>2022</v>
      </c>
      <c r="E1038" s="2" t="n">
        <v>6</v>
      </c>
      <c r="F1038" s="2" t="n">
        <v>2</v>
      </c>
      <c r="G1038" s="2" t="s">
        <v>107</v>
      </c>
      <c r="H1038" s="3" t="s">
        <v>108</v>
      </c>
      <c r="I1038" s="10" t="n">
        <v>51052</v>
      </c>
      <c r="J1038" s="11" t="n">
        <f aca="false">I1038/1000</f>
        <v>51.052</v>
      </c>
      <c r="K1038" s="10" t="n">
        <v>129</v>
      </c>
      <c r="L1038" s="12" t="n">
        <f aca="false">K1038/1000</f>
        <v>0.129</v>
      </c>
      <c r="M1038" s="13" t="n">
        <f aca="false">IF(R1038=0,0,I1038/R1038)</f>
        <v>0.00273078991302307</v>
      </c>
      <c r="N1038" s="10" t="n">
        <v>586894</v>
      </c>
      <c r="O1038" s="11" t="n">
        <f aca="false">N1038/1000</f>
        <v>586.894</v>
      </c>
      <c r="P1038" s="10" t="n">
        <v>20000</v>
      </c>
      <c r="Q1038" s="12" t="n">
        <f aca="false">P1038/1000</f>
        <v>20</v>
      </c>
      <c r="R1038" s="10" t="n">
        <v>18694957</v>
      </c>
      <c r="S1038" s="10" t="n">
        <v>655138</v>
      </c>
    </row>
    <row r="1039" customFormat="false" ht="15" hidden="false" customHeight="false" outlineLevel="0" collapsed="false">
      <c r="A1039" s="3" t="s">
        <v>517</v>
      </c>
      <c r="B1039" s="2" t="s">
        <v>518</v>
      </c>
      <c r="C1039" s="2" t="s">
        <v>1552</v>
      </c>
      <c r="D1039" s="2" t="n">
        <v>2022</v>
      </c>
      <c r="E1039" s="2" t="n">
        <v>6</v>
      </c>
      <c r="F1039" s="2" t="n">
        <v>3</v>
      </c>
      <c r="G1039" s="2" t="s">
        <v>97</v>
      </c>
      <c r="H1039" s="3" t="s">
        <v>98</v>
      </c>
      <c r="I1039" s="10" t="n">
        <v>1208</v>
      </c>
      <c r="J1039" s="11" t="n">
        <f aca="false">I1039/1000</f>
        <v>1.208</v>
      </c>
      <c r="K1039" s="10" t="n">
        <v>9</v>
      </c>
      <c r="L1039" s="12" t="n">
        <f aca="false">K1039/1000</f>
        <v>0.009</v>
      </c>
      <c r="M1039" s="13" t="n">
        <f aca="false">IF(R1039=0,0,I1039/R1039)</f>
        <v>6.46163561649273E-005</v>
      </c>
      <c r="N1039" s="10" t="n">
        <v>0</v>
      </c>
      <c r="O1039" s="11" t="n">
        <f aca="false">N1039/1000</f>
        <v>0</v>
      </c>
      <c r="P1039" s="10" t="n">
        <v>0</v>
      </c>
      <c r="Q1039" s="12" t="n">
        <f aca="false">P1039/1000</f>
        <v>0</v>
      </c>
      <c r="R1039" s="10" t="n">
        <v>18694957</v>
      </c>
      <c r="S1039" s="10" t="n">
        <v>655138</v>
      </c>
    </row>
    <row r="1040" customFormat="false" ht="15" hidden="false" customHeight="false" outlineLevel="0" collapsed="false">
      <c r="A1040" s="3" t="s">
        <v>517</v>
      </c>
      <c r="B1040" s="2" t="s">
        <v>518</v>
      </c>
      <c r="C1040" s="2" t="s">
        <v>1552</v>
      </c>
      <c r="D1040" s="2" t="n">
        <v>2022</v>
      </c>
      <c r="E1040" s="2" t="n">
        <v>6</v>
      </c>
      <c r="F1040" s="2" t="n">
        <v>4</v>
      </c>
      <c r="G1040" s="2" t="s">
        <v>162</v>
      </c>
      <c r="H1040" s="3" t="s">
        <v>163</v>
      </c>
      <c r="I1040" s="10" t="n">
        <v>174</v>
      </c>
      <c r="J1040" s="11" t="n">
        <f aca="false">I1040/1000</f>
        <v>0.174</v>
      </c>
      <c r="K1040" s="10" t="n">
        <v>0</v>
      </c>
      <c r="L1040" s="12" t="n">
        <f aca="false">K1040/1000</f>
        <v>0</v>
      </c>
      <c r="M1040" s="13" t="n">
        <f aca="false">IF(R1040=0,0,I1040/R1040)</f>
        <v>9.30732282508058E-006</v>
      </c>
      <c r="N1040" s="10" t="n">
        <v>0</v>
      </c>
      <c r="O1040" s="11" t="n">
        <f aca="false">N1040/1000</f>
        <v>0</v>
      </c>
      <c r="P1040" s="10" t="n">
        <v>0</v>
      </c>
      <c r="Q1040" s="12" t="n">
        <f aca="false">P1040/1000</f>
        <v>0</v>
      </c>
      <c r="R1040" s="10" t="n">
        <v>18694957</v>
      </c>
      <c r="S1040" s="10" t="n">
        <v>655138</v>
      </c>
    </row>
    <row r="1041" customFormat="false" ht="15" hidden="false" customHeight="false" outlineLevel="0" collapsed="false">
      <c r="A1041" s="3" t="s">
        <v>517</v>
      </c>
      <c r="B1041" s="2" t="s">
        <v>518</v>
      </c>
      <c r="C1041" s="2" t="s">
        <v>1553</v>
      </c>
      <c r="D1041" s="2" t="n">
        <v>2022</v>
      </c>
      <c r="E1041" s="2" t="n">
        <v>7</v>
      </c>
      <c r="F1041" s="2" t="n">
        <v>1</v>
      </c>
      <c r="G1041" s="2" t="s">
        <v>314</v>
      </c>
      <c r="H1041" s="3" t="s">
        <v>315</v>
      </c>
      <c r="I1041" s="10" t="n">
        <v>23951994</v>
      </c>
      <c r="J1041" s="11" t="n">
        <f aca="false">I1041/1000</f>
        <v>23951.994</v>
      </c>
      <c r="K1041" s="10" t="n">
        <v>840000</v>
      </c>
      <c r="L1041" s="12" t="n">
        <f aca="false">K1041/1000</f>
        <v>840</v>
      </c>
      <c r="M1041" s="13" t="n">
        <f aca="false">IF(R1041=0,0,I1041/R1041)</f>
        <v>0.976446921890138</v>
      </c>
      <c r="N1041" s="10" t="n">
        <v>0</v>
      </c>
      <c r="O1041" s="11" t="n">
        <f aca="false">N1041/1000</f>
        <v>0</v>
      </c>
      <c r="P1041" s="10" t="n">
        <v>0</v>
      </c>
      <c r="Q1041" s="12" t="n">
        <f aca="false">P1041/1000</f>
        <v>0</v>
      </c>
      <c r="R1041" s="10" t="n">
        <v>24529745</v>
      </c>
      <c r="S1041" s="10" t="n">
        <v>858101</v>
      </c>
    </row>
    <row r="1042" customFormat="false" ht="15" hidden="false" customHeight="false" outlineLevel="0" collapsed="false">
      <c r="A1042" s="3" t="s">
        <v>517</v>
      </c>
      <c r="B1042" s="2" t="s">
        <v>518</v>
      </c>
      <c r="C1042" s="2" t="s">
        <v>1553</v>
      </c>
      <c r="D1042" s="2" t="n">
        <v>2022</v>
      </c>
      <c r="E1042" s="2" t="n">
        <v>7</v>
      </c>
      <c r="F1042" s="2" t="n">
        <v>2</v>
      </c>
      <c r="G1042" s="2" t="s">
        <v>247</v>
      </c>
      <c r="H1042" s="3" t="s">
        <v>248</v>
      </c>
      <c r="I1042" s="10" t="n">
        <v>534890</v>
      </c>
      <c r="J1042" s="11" t="n">
        <f aca="false">I1042/1000</f>
        <v>534.89</v>
      </c>
      <c r="K1042" s="10" t="n">
        <v>18000</v>
      </c>
      <c r="L1042" s="12" t="n">
        <f aca="false">K1042/1000</f>
        <v>18</v>
      </c>
      <c r="M1042" s="13" t="n">
        <f aca="false">IF(R1042=0,0,I1042/R1042)</f>
        <v>0.0218057709120091</v>
      </c>
      <c r="N1042" s="10" t="n">
        <v>0</v>
      </c>
      <c r="O1042" s="11" t="n">
        <f aca="false">N1042/1000</f>
        <v>0</v>
      </c>
      <c r="P1042" s="10" t="n">
        <v>0</v>
      </c>
      <c r="Q1042" s="12" t="n">
        <f aca="false">P1042/1000</f>
        <v>0</v>
      </c>
      <c r="R1042" s="10" t="n">
        <v>24529745</v>
      </c>
      <c r="S1042" s="10" t="n">
        <v>858101</v>
      </c>
    </row>
    <row r="1043" customFormat="false" ht="15" hidden="false" customHeight="false" outlineLevel="0" collapsed="false">
      <c r="A1043" s="3" t="s">
        <v>517</v>
      </c>
      <c r="B1043" s="2" t="s">
        <v>518</v>
      </c>
      <c r="C1043" s="2" t="s">
        <v>1553</v>
      </c>
      <c r="D1043" s="2" t="n">
        <v>2022</v>
      </c>
      <c r="E1043" s="2" t="n">
        <v>7</v>
      </c>
      <c r="F1043" s="2" t="n">
        <v>3</v>
      </c>
      <c r="G1043" s="2" t="s">
        <v>107</v>
      </c>
      <c r="H1043" s="3" t="s">
        <v>108</v>
      </c>
      <c r="I1043" s="10" t="n">
        <v>42057</v>
      </c>
      <c r="J1043" s="11" t="n">
        <f aca="false">I1043/1000</f>
        <v>42.057</v>
      </c>
      <c r="K1043" s="10" t="n">
        <v>101</v>
      </c>
      <c r="L1043" s="12" t="n">
        <f aca="false">K1043/1000</f>
        <v>0.101</v>
      </c>
      <c r="M1043" s="13" t="n">
        <f aca="false">IF(R1043=0,0,I1043/R1043)</f>
        <v>0.00171453066470932</v>
      </c>
      <c r="N1043" s="10" t="n">
        <v>0</v>
      </c>
      <c r="O1043" s="11" t="n">
        <f aca="false">N1043/1000</f>
        <v>0</v>
      </c>
      <c r="P1043" s="10" t="n">
        <v>0</v>
      </c>
      <c r="Q1043" s="12" t="n">
        <f aca="false">P1043/1000</f>
        <v>0</v>
      </c>
      <c r="R1043" s="10" t="n">
        <v>24529745</v>
      </c>
      <c r="S1043" s="10" t="n">
        <v>858101</v>
      </c>
    </row>
    <row r="1044" customFormat="false" ht="15" hidden="false" customHeight="false" outlineLevel="0" collapsed="false">
      <c r="A1044" s="3" t="s">
        <v>517</v>
      </c>
      <c r="B1044" s="2" t="s">
        <v>518</v>
      </c>
      <c r="C1044" s="2" t="s">
        <v>1553</v>
      </c>
      <c r="D1044" s="2" t="n">
        <v>2022</v>
      </c>
      <c r="E1044" s="2" t="n">
        <v>7</v>
      </c>
      <c r="F1044" s="2" t="n">
        <v>4</v>
      </c>
      <c r="G1044" s="2" t="s">
        <v>162</v>
      </c>
      <c r="H1044" s="3" t="s">
        <v>163</v>
      </c>
      <c r="I1044" s="10" t="n">
        <v>804</v>
      </c>
      <c r="J1044" s="11" t="n">
        <f aca="false">I1044/1000</f>
        <v>0.804</v>
      </c>
      <c r="K1044" s="10" t="n">
        <v>0</v>
      </c>
      <c r="L1044" s="12" t="n">
        <f aca="false">K1044/1000</f>
        <v>0</v>
      </c>
      <c r="M1044" s="13" t="n">
        <f aca="false">IF(R1044=0,0,I1044/R1044)</f>
        <v>3.27765331437404E-005</v>
      </c>
      <c r="N1044" s="10" t="n">
        <v>0</v>
      </c>
      <c r="O1044" s="11" t="n">
        <f aca="false">N1044/1000</f>
        <v>0</v>
      </c>
      <c r="P1044" s="10" t="n">
        <v>0</v>
      </c>
      <c r="Q1044" s="12" t="n">
        <f aca="false">P1044/1000</f>
        <v>0</v>
      </c>
      <c r="R1044" s="10" t="n">
        <v>24529745</v>
      </c>
      <c r="S1044" s="10" t="n">
        <v>858101</v>
      </c>
    </row>
    <row r="1045" customFormat="false" ht="15" hidden="false" customHeight="false" outlineLevel="0" collapsed="false">
      <c r="A1045" s="3" t="s">
        <v>517</v>
      </c>
      <c r="B1045" s="2" t="s">
        <v>518</v>
      </c>
      <c r="C1045" s="2" t="s">
        <v>1553</v>
      </c>
      <c r="D1045" s="2" t="n">
        <v>2022</v>
      </c>
      <c r="E1045" s="2" t="n">
        <v>7</v>
      </c>
      <c r="F1045" s="2" t="n">
        <v>5</v>
      </c>
      <c r="G1045" s="2" t="s">
        <v>137</v>
      </c>
      <c r="H1045" s="3" t="s">
        <v>138</v>
      </c>
      <c r="I1045" s="10" t="n">
        <v>0</v>
      </c>
      <c r="J1045" s="11" t="n">
        <f aca="false">I1045/1000</f>
        <v>0</v>
      </c>
      <c r="K1045" s="10" t="n">
        <v>0</v>
      </c>
      <c r="L1045" s="12" t="n">
        <f aca="false">K1045/1000</f>
        <v>0</v>
      </c>
      <c r="M1045" s="13" t="n">
        <f aca="false">IF(R1045=0,0,I1045/R1045)</f>
        <v>0</v>
      </c>
      <c r="N1045" s="10" t="n">
        <v>37896</v>
      </c>
      <c r="O1045" s="11" t="n">
        <f aca="false">N1045/1000</f>
        <v>37.896</v>
      </c>
      <c r="P1045" s="10" t="n">
        <v>1917</v>
      </c>
      <c r="Q1045" s="12" t="n">
        <f aca="false">P1045/1000</f>
        <v>1.917</v>
      </c>
      <c r="R1045" s="10" t="n">
        <v>24529745</v>
      </c>
      <c r="S1045" s="10" t="n">
        <v>858101</v>
      </c>
    </row>
    <row r="1046" customFormat="false" ht="15" hidden="false" customHeight="false" outlineLevel="0" collapsed="false">
      <c r="A1046" s="3" t="s">
        <v>517</v>
      </c>
      <c r="B1046" s="2" t="s">
        <v>518</v>
      </c>
      <c r="C1046" s="2" t="s">
        <v>1553</v>
      </c>
      <c r="D1046" s="2" t="n">
        <v>2022</v>
      </c>
      <c r="E1046" s="2" t="n">
        <v>7</v>
      </c>
      <c r="F1046" s="2" t="n">
        <v>6</v>
      </c>
      <c r="G1046" s="2" t="s">
        <v>102</v>
      </c>
      <c r="H1046" s="3" t="s">
        <v>103</v>
      </c>
      <c r="I1046" s="10" t="n">
        <v>0</v>
      </c>
      <c r="J1046" s="11" t="n">
        <f aca="false">I1046/1000</f>
        <v>0</v>
      </c>
      <c r="K1046" s="10" t="n">
        <v>0</v>
      </c>
      <c r="L1046" s="12" t="n">
        <f aca="false">K1046/1000</f>
        <v>0</v>
      </c>
      <c r="M1046" s="13" t="n">
        <f aca="false">IF(R1046=0,0,I1046/R1046)</f>
        <v>0</v>
      </c>
      <c r="N1046" s="10" t="n">
        <v>14332</v>
      </c>
      <c r="O1046" s="11" t="n">
        <f aca="false">N1046/1000</f>
        <v>14.332</v>
      </c>
      <c r="P1046" s="10" t="n">
        <v>409</v>
      </c>
      <c r="Q1046" s="12" t="n">
        <f aca="false">P1046/1000</f>
        <v>0.409</v>
      </c>
      <c r="R1046" s="10" t="n">
        <v>24529745</v>
      </c>
      <c r="S1046" s="10" t="n">
        <v>858101</v>
      </c>
    </row>
    <row r="1047" customFormat="false" ht="15" hidden="false" customHeight="false" outlineLevel="0" collapsed="false">
      <c r="A1047" s="3" t="s">
        <v>517</v>
      </c>
      <c r="B1047" s="2" t="s">
        <v>518</v>
      </c>
      <c r="C1047" s="2" t="s">
        <v>1553</v>
      </c>
      <c r="D1047" s="2" t="n">
        <v>2022</v>
      </c>
      <c r="E1047" s="2" t="n">
        <v>7</v>
      </c>
      <c r="F1047" s="2" t="n">
        <v>7</v>
      </c>
      <c r="G1047" s="2" t="s">
        <v>147</v>
      </c>
      <c r="H1047" s="3" t="s">
        <v>148</v>
      </c>
      <c r="I1047" s="10" t="n">
        <v>0</v>
      </c>
      <c r="J1047" s="11" t="n">
        <f aca="false">I1047/1000</f>
        <v>0</v>
      </c>
      <c r="K1047" s="10" t="n">
        <v>0</v>
      </c>
      <c r="L1047" s="12" t="n">
        <f aca="false">K1047/1000</f>
        <v>0</v>
      </c>
      <c r="M1047" s="13" t="n">
        <f aca="false">IF(R1047=0,0,I1047/R1047)</f>
        <v>0</v>
      </c>
      <c r="N1047" s="10" t="n">
        <v>48</v>
      </c>
      <c r="O1047" s="11" t="n">
        <f aca="false">N1047/1000</f>
        <v>0.048</v>
      </c>
      <c r="P1047" s="10" t="n">
        <v>0</v>
      </c>
      <c r="Q1047" s="12" t="n">
        <f aca="false">P1047/1000</f>
        <v>0</v>
      </c>
      <c r="R1047" s="10" t="n">
        <v>24529745</v>
      </c>
      <c r="S1047" s="10" t="n">
        <v>858101</v>
      </c>
    </row>
    <row r="1048" customFormat="false" ht="15" hidden="false" customHeight="false" outlineLevel="0" collapsed="false">
      <c r="A1048" s="3" t="s">
        <v>517</v>
      </c>
      <c r="B1048" s="2" t="s">
        <v>518</v>
      </c>
      <c r="C1048" s="2" t="s">
        <v>1554</v>
      </c>
      <c r="D1048" s="2" t="n">
        <v>2022</v>
      </c>
      <c r="E1048" s="2" t="n">
        <v>8</v>
      </c>
      <c r="F1048" s="2" t="n">
        <v>1</v>
      </c>
      <c r="G1048" s="2" t="s">
        <v>314</v>
      </c>
      <c r="H1048" s="3" t="s">
        <v>315</v>
      </c>
      <c r="I1048" s="10" t="n">
        <v>14805985</v>
      </c>
      <c r="J1048" s="11" t="n">
        <f aca="false">I1048/1000</f>
        <v>14805.985</v>
      </c>
      <c r="K1048" s="10" t="n">
        <v>520000</v>
      </c>
      <c r="L1048" s="12" t="n">
        <f aca="false">K1048/1000</f>
        <v>520</v>
      </c>
      <c r="M1048" s="13" t="n">
        <f aca="false">IF(R1048=0,0,I1048/R1048)</f>
        <v>0.982378802889999</v>
      </c>
      <c r="N1048" s="10" t="n">
        <v>0</v>
      </c>
      <c r="O1048" s="11" t="n">
        <f aca="false">N1048/1000</f>
        <v>0</v>
      </c>
      <c r="P1048" s="10" t="n">
        <v>0</v>
      </c>
      <c r="Q1048" s="12" t="n">
        <f aca="false">P1048/1000</f>
        <v>0</v>
      </c>
      <c r="R1048" s="10" t="n">
        <v>15071564</v>
      </c>
      <c r="S1048" s="10" t="n">
        <v>523375</v>
      </c>
    </row>
    <row r="1049" customFormat="false" ht="15" hidden="false" customHeight="false" outlineLevel="0" collapsed="false">
      <c r="A1049" s="3" t="s">
        <v>517</v>
      </c>
      <c r="B1049" s="2" t="s">
        <v>518</v>
      </c>
      <c r="C1049" s="2" t="s">
        <v>1554</v>
      </c>
      <c r="D1049" s="2" t="n">
        <v>2022</v>
      </c>
      <c r="E1049" s="2" t="n">
        <v>8</v>
      </c>
      <c r="F1049" s="2" t="n">
        <v>2</v>
      </c>
      <c r="G1049" s="2" t="s">
        <v>107</v>
      </c>
      <c r="H1049" s="3" t="s">
        <v>108</v>
      </c>
      <c r="I1049" s="10" t="n">
        <v>265579</v>
      </c>
      <c r="J1049" s="11" t="n">
        <f aca="false">I1049/1000</f>
        <v>265.579</v>
      </c>
      <c r="K1049" s="10" t="n">
        <v>3375</v>
      </c>
      <c r="L1049" s="12" t="n">
        <f aca="false">K1049/1000</f>
        <v>3.375</v>
      </c>
      <c r="M1049" s="13" t="n">
        <f aca="false">IF(R1049=0,0,I1049/R1049)</f>
        <v>0.0176211971100013</v>
      </c>
      <c r="N1049" s="10" t="n">
        <v>0</v>
      </c>
      <c r="O1049" s="11" t="n">
        <f aca="false">N1049/1000</f>
        <v>0</v>
      </c>
      <c r="P1049" s="10" t="n">
        <v>0</v>
      </c>
      <c r="Q1049" s="12" t="n">
        <f aca="false">P1049/1000</f>
        <v>0</v>
      </c>
      <c r="R1049" s="10" t="n">
        <v>15071564</v>
      </c>
      <c r="S1049" s="10" t="n">
        <v>523375</v>
      </c>
    </row>
    <row r="1050" customFormat="false" ht="15" hidden="false" customHeight="false" outlineLevel="0" collapsed="false">
      <c r="A1050" s="3" t="s">
        <v>517</v>
      </c>
      <c r="B1050" s="2" t="s">
        <v>518</v>
      </c>
      <c r="C1050" s="2" t="s">
        <v>1555</v>
      </c>
      <c r="D1050" s="2" t="n">
        <v>2022</v>
      </c>
      <c r="E1050" s="2" t="n">
        <v>9</v>
      </c>
      <c r="F1050" s="2" t="n">
        <v>1</v>
      </c>
      <c r="G1050" s="2" t="s">
        <v>314</v>
      </c>
      <c r="H1050" s="3" t="s">
        <v>315</v>
      </c>
      <c r="I1050" s="10" t="n">
        <v>16096218</v>
      </c>
      <c r="J1050" s="11" t="n">
        <f aca="false">I1050/1000</f>
        <v>16096.218</v>
      </c>
      <c r="K1050" s="10" t="n">
        <v>560000</v>
      </c>
      <c r="L1050" s="12" t="n">
        <f aca="false">K1050/1000</f>
        <v>560</v>
      </c>
      <c r="M1050" s="13" t="n">
        <f aca="false">IF(R1050=0,0,I1050/R1050)</f>
        <v>0.979441380351075</v>
      </c>
      <c r="N1050" s="10" t="n">
        <v>0</v>
      </c>
      <c r="O1050" s="11" t="n">
        <f aca="false">N1050/1000</f>
        <v>0</v>
      </c>
      <c r="P1050" s="10" t="n">
        <v>0</v>
      </c>
      <c r="Q1050" s="12" t="n">
        <f aca="false">P1050/1000</f>
        <v>0</v>
      </c>
      <c r="R1050" s="10" t="n">
        <v>16434080</v>
      </c>
      <c r="S1050" s="10" t="n">
        <v>563476</v>
      </c>
    </row>
    <row r="1051" customFormat="false" ht="15" hidden="false" customHeight="false" outlineLevel="0" collapsed="false">
      <c r="A1051" s="3" t="s">
        <v>517</v>
      </c>
      <c r="B1051" s="2" t="s">
        <v>518</v>
      </c>
      <c r="C1051" s="2" t="s">
        <v>1555</v>
      </c>
      <c r="D1051" s="2" t="n">
        <v>2022</v>
      </c>
      <c r="E1051" s="2" t="n">
        <v>9</v>
      </c>
      <c r="F1051" s="2" t="n">
        <v>2</v>
      </c>
      <c r="G1051" s="2" t="s">
        <v>127</v>
      </c>
      <c r="H1051" s="3" t="s">
        <v>128</v>
      </c>
      <c r="I1051" s="10" t="n">
        <v>191341</v>
      </c>
      <c r="J1051" s="11" t="n">
        <f aca="false">I1051/1000</f>
        <v>191.341</v>
      </c>
      <c r="K1051" s="10" t="n">
        <v>3250</v>
      </c>
      <c r="L1051" s="12" t="n">
        <f aca="false">K1051/1000</f>
        <v>3.25</v>
      </c>
      <c r="M1051" s="13" t="n">
        <f aca="false">IF(R1051=0,0,I1051/R1051)</f>
        <v>0.0116429395500083</v>
      </c>
      <c r="N1051" s="10" t="n">
        <v>0</v>
      </c>
      <c r="O1051" s="11" t="n">
        <f aca="false">N1051/1000</f>
        <v>0</v>
      </c>
      <c r="P1051" s="10" t="n">
        <v>0</v>
      </c>
      <c r="Q1051" s="12" t="n">
        <f aca="false">P1051/1000</f>
        <v>0</v>
      </c>
      <c r="R1051" s="10" t="n">
        <v>16434080</v>
      </c>
      <c r="S1051" s="10" t="n">
        <v>563476</v>
      </c>
    </row>
    <row r="1052" customFormat="false" ht="15" hidden="false" customHeight="false" outlineLevel="0" collapsed="false">
      <c r="A1052" s="3" t="s">
        <v>517</v>
      </c>
      <c r="B1052" s="2" t="s">
        <v>518</v>
      </c>
      <c r="C1052" s="2" t="s">
        <v>1555</v>
      </c>
      <c r="D1052" s="2" t="n">
        <v>2022</v>
      </c>
      <c r="E1052" s="2" t="n">
        <v>9</v>
      </c>
      <c r="F1052" s="2" t="n">
        <v>3</v>
      </c>
      <c r="G1052" s="2" t="s">
        <v>97</v>
      </c>
      <c r="H1052" s="3" t="s">
        <v>98</v>
      </c>
      <c r="I1052" s="10" t="n">
        <v>114970</v>
      </c>
      <c r="J1052" s="11" t="n">
        <f aca="false">I1052/1000</f>
        <v>114.97</v>
      </c>
      <c r="K1052" s="10" t="n">
        <v>105</v>
      </c>
      <c r="L1052" s="12" t="n">
        <f aca="false">K1052/1000</f>
        <v>0.105</v>
      </c>
      <c r="M1052" s="13" t="n">
        <f aca="false">IF(R1052=0,0,I1052/R1052)</f>
        <v>0.0069958281814376</v>
      </c>
      <c r="N1052" s="10" t="n">
        <v>0</v>
      </c>
      <c r="O1052" s="11" t="n">
        <f aca="false">N1052/1000</f>
        <v>0</v>
      </c>
      <c r="P1052" s="10" t="n">
        <v>0</v>
      </c>
      <c r="Q1052" s="12" t="n">
        <f aca="false">P1052/1000</f>
        <v>0</v>
      </c>
      <c r="R1052" s="10" t="n">
        <v>16434080</v>
      </c>
      <c r="S1052" s="10" t="n">
        <v>563476</v>
      </c>
    </row>
    <row r="1053" customFormat="false" ht="15" hidden="false" customHeight="false" outlineLevel="0" collapsed="false">
      <c r="A1053" s="3" t="s">
        <v>517</v>
      </c>
      <c r="B1053" s="2" t="s">
        <v>518</v>
      </c>
      <c r="C1053" s="2" t="s">
        <v>1555</v>
      </c>
      <c r="D1053" s="2" t="n">
        <v>2022</v>
      </c>
      <c r="E1053" s="2" t="n">
        <v>9</v>
      </c>
      <c r="F1053" s="2" t="n">
        <v>4</v>
      </c>
      <c r="G1053" s="2" t="s">
        <v>107</v>
      </c>
      <c r="H1053" s="3" t="s">
        <v>108</v>
      </c>
      <c r="I1053" s="10" t="n">
        <v>31232</v>
      </c>
      <c r="J1053" s="11" t="n">
        <f aca="false">I1053/1000</f>
        <v>31.232</v>
      </c>
      <c r="K1053" s="10" t="n">
        <v>121</v>
      </c>
      <c r="L1053" s="12" t="n">
        <f aca="false">K1053/1000</f>
        <v>0.121</v>
      </c>
      <c r="M1053" s="13" t="n">
        <f aca="false">IF(R1053=0,0,I1053/R1053)</f>
        <v>0.00190044103472783</v>
      </c>
      <c r="N1053" s="10" t="n">
        <v>0</v>
      </c>
      <c r="O1053" s="11" t="n">
        <f aca="false">N1053/1000</f>
        <v>0</v>
      </c>
      <c r="P1053" s="10" t="n">
        <v>0</v>
      </c>
      <c r="Q1053" s="12" t="n">
        <f aca="false">P1053/1000</f>
        <v>0</v>
      </c>
      <c r="R1053" s="10" t="n">
        <v>16434080</v>
      </c>
      <c r="S1053" s="10" t="n">
        <v>563476</v>
      </c>
    </row>
    <row r="1054" customFormat="false" ht="15" hidden="false" customHeight="false" outlineLevel="0" collapsed="false">
      <c r="A1054" s="3" t="s">
        <v>517</v>
      </c>
      <c r="B1054" s="2" t="s">
        <v>518</v>
      </c>
      <c r="C1054" s="2" t="s">
        <v>1555</v>
      </c>
      <c r="D1054" s="2" t="n">
        <v>2022</v>
      </c>
      <c r="E1054" s="2" t="n">
        <v>9</v>
      </c>
      <c r="F1054" s="2" t="n">
        <v>5</v>
      </c>
      <c r="G1054" s="2" t="s">
        <v>102</v>
      </c>
      <c r="H1054" s="3" t="s">
        <v>103</v>
      </c>
      <c r="I1054" s="10" t="n">
        <v>198</v>
      </c>
      <c r="J1054" s="11" t="n">
        <f aca="false">I1054/1000</f>
        <v>0.198</v>
      </c>
      <c r="K1054" s="10" t="n">
        <v>0</v>
      </c>
      <c r="L1054" s="12" t="n">
        <f aca="false">K1054/1000</f>
        <v>0</v>
      </c>
      <c r="M1054" s="13" t="n">
        <f aca="false">IF(R1054=0,0,I1054/R1054)</f>
        <v>1.20481341212894E-005</v>
      </c>
      <c r="N1054" s="10" t="n">
        <v>0</v>
      </c>
      <c r="O1054" s="11" t="n">
        <f aca="false">N1054/1000</f>
        <v>0</v>
      </c>
      <c r="P1054" s="10" t="n">
        <v>0</v>
      </c>
      <c r="Q1054" s="12" t="n">
        <f aca="false">P1054/1000</f>
        <v>0</v>
      </c>
      <c r="R1054" s="10" t="n">
        <v>16434080</v>
      </c>
      <c r="S1054" s="10" t="n">
        <v>563476</v>
      </c>
    </row>
    <row r="1055" customFormat="false" ht="15" hidden="false" customHeight="false" outlineLevel="0" collapsed="false">
      <c r="A1055" s="3" t="s">
        <v>517</v>
      </c>
      <c r="B1055" s="2" t="s">
        <v>518</v>
      </c>
      <c r="C1055" s="2" t="s">
        <v>1555</v>
      </c>
      <c r="D1055" s="2" t="n">
        <v>2022</v>
      </c>
      <c r="E1055" s="2" t="n">
        <v>9</v>
      </c>
      <c r="F1055" s="2" t="n">
        <v>6</v>
      </c>
      <c r="G1055" s="2" t="s">
        <v>162</v>
      </c>
      <c r="H1055" s="3" t="s">
        <v>163</v>
      </c>
      <c r="I1055" s="10" t="n">
        <v>121</v>
      </c>
      <c r="J1055" s="11" t="n">
        <f aca="false">I1055/1000</f>
        <v>0.121</v>
      </c>
      <c r="K1055" s="10" t="n">
        <v>0</v>
      </c>
      <c r="L1055" s="12" t="n">
        <f aca="false">K1055/1000</f>
        <v>0</v>
      </c>
      <c r="M1055" s="13" t="n">
        <f aca="false">IF(R1055=0,0,I1055/R1055)</f>
        <v>7.36274862967687E-006</v>
      </c>
      <c r="N1055" s="10" t="n">
        <v>0</v>
      </c>
      <c r="O1055" s="11" t="n">
        <f aca="false">N1055/1000</f>
        <v>0</v>
      </c>
      <c r="P1055" s="10" t="n">
        <v>0</v>
      </c>
      <c r="Q1055" s="12" t="n">
        <f aca="false">P1055/1000</f>
        <v>0</v>
      </c>
      <c r="R1055" s="10" t="n">
        <v>16434080</v>
      </c>
      <c r="S1055" s="10" t="n">
        <v>563476</v>
      </c>
    </row>
    <row r="1056" customFormat="false" ht="15" hidden="false" customHeight="false" outlineLevel="0" collapsed="false">
      <c r="A1056" s="3" t="s">
        <v>517</v>
      </c>
      <c r="B1056" s="2" t="s">
        <v>518</v>
      </c>
      <c r="C1056" s="2" t="s">
        <v>1555</v>
      </c>
      <c r="D1056" s="2" t="n">
        <v>2022</v>
      </c>
      <c r="E1056" s="2" t="n">
        <v>9</v>
      </c>
      <c r="F1056" s="2" t="n">
        <v>7</v>
      </c>
      <c r="G1056" s="2" t="s">
        <v>422</v>
      </c>
      <c r="H1056" s="3" t="s">
        <v>423</v>
      </c>
      <c r="I1056" s="10" t="n">
        <v>0</v>
      </c>
      <c r="J1056" s="11" t="n">
        <f aca="false">I1056/1000</f>
        <v>0</v>
      </c>
      <c r="K1056" s="10" t="n">
        <v>0</v>
      </c>
      <c r="L1056" s="12" t="n">
        <f aca="false">K1056/1000</f>
        <v>0</v>
      </c>
      <c r="M1056" s="13" t="n">
        <f aca="false">IF(R1056=0,0,I1056/R1056)</f>
        <v>0</v>
      </c>
      <c r="N1056" s="10" t="n">
        <v>8005</v>
      </c>
      <c r="O1056" s="11" t="n">
        <f aca="false">N1056/1000</f>
        <v>8.005</v>
      </c>
      <c r="P1056" s="10" t="n">
        <v>250</v>
      </c>
      <c r="Q1056" s="12" t="n">
        <f aca="false">P1056/1000</f>
        <v>0.25</v>
      </c>
      <c r="R1056" s="10" t="n">
        <v>16434080</v>
      </c>
      <c r="S1056" s="10" t="n">
        <v>563476</v>
      </c>
    </row>
    <row r="1057" customFormat="false" ht="15" hidden="false" customHeight="false" outlineLevel="0" collapsed="false">
      <c r="A1057" s="3" t="s">
        <v>517</v>
      </c>
      <c r="B1057" s="2" t="s">
        <v>518</v>
      </c>
      <c r="C1057" s="2" t="s">
        <v>1555</v>
      </c>
      <c r="D1057" s="2" t="n">
        <v>2022</v>
      </c>
      <c r="E1057" s="2" t="n">
        <v>9</v>
      </c>
      <c r="F1057" s="2" t="n">
        <v>8</v>
      </c>
      <c r="G1057" s="2" t="s">
        <v>325</v>
      </c>
      <c r="H1057" s="3" t="s">
        <v>326</v>
      </c>
      <c r="I1057" s="10" t="n">
        <v>0</v>
      </c>
      <c r="J1057" s="11" t="n">
        <f aca="false">I1057/1000</f>
        <v>0</v>
      </c>
      <c r="K1057" s="10" t="n">
        <v>0</v>
      </c>
      <c r="L1057" s="12" t="n">
        <f aca="false">K1057/1000</f>
        <v>0</v>
      </c>
      <c r="M1057" s="13" t="n">
        <f aca="false">IF(R1057=0,0,I1057/R1057)</f>
        <v>0</v>
      </c>
      <c r="N1057" s="10" t="n">
        <v>32713</v>
      </c>
      <c r="O1057" s="11" t="n">
        <f aca="false">N1057/1000</f>
        <v>32.713</v>
      </c>
      <c r="P1057" s="10" t="n">
        <v>1000</v>
      </c>
      <c r="Q1057" s="12" t="n">
        <f aca="false">P1057/1000</f>
        <v>1</v>
      </c>
      <c r="R1057" s="10" t="n">
        <v>16434080</v>
      </c>
      <c r="S1057" s="10" t="n">
        <v>563476</v>
      </c>
    </row>
    <row r="1058" customFormat="false" ht="15" hidden="false" customHeight="false" outlineLevel="0" collapsed="false">
      <c r="A1058" s="3" t="s">
        <v>517</v>
      </c>
      <c r="B1058" s="2" t="s">
        <v>518</v>
      </c>
      <c r="C1058" s="2" t="s">
        <v>1556</v>
      </c>
      <c r="D1058" s="2" t="n">
        <v>2022</v>
      </c>
      <c r="E1058" s="2" t="n">
        <v>10</v>
      </c>
      <c r="F1058" s="2" t="n">
        <v>1</v>
      </c>
      <c r="G1058" s="2" t="s">
        <v>314</v>
      </c>
      <c r="H1058" s="3" t="s">
        <v>315</v>
      </c>
      <c r="I1058" s="10" t="n">
        <v>14088381</v>
      </c>
      <c r="J1058" s="11" t="n">
        <f aca="false">I1058/1000</f>
        <v>14088.381</v>
      </c>
      <c r="K1058" s="10" t="n">
        <v>497000</v>
      </c>
      <c r="L1058" s="12" t="n">
        <f aca="false">K1058/1000</f>
        <v>497</v>
      </c>
      <c r="M1058" s="13" t="n">
        <f aca="false">IF(R1058=0,0,I1058/R1058)</f>
        <v>0.931609800418182</v>
      </c>
      <c r="N1058" s="10" t="n">
        <v>0</v>
      </c>
      <c r="O1058" s="11" t="n">
        <f aca="false">N1058/1000</f>
        <v>0</v>
      </c>
      <c r="P1058" s="10" t="n">
        <v>0</v>
      </c>
      <c r="Q1058" s="12" t="n">
        <f aca="false">P1058/1000</f>
        <v>0</v>
      </c>
      <c r="R1058" s="10" t="n">
        <v>15122620</v>
      </c>
      <c r="S1058" s="10" t="n">
        <v>520073</v>
      </c>
    </row>
    <row r="1059" customFormat="false" ht="15" hidden="false" customHeight="false" outlineLevel="0" collapsed="false">
      <c r="A1059" s="3" t="s">
        <v>517</v>
      </c>
      <c r="B1059" s="2" t="s">
        <v>518</v>
      </c>
      <c r="C1059" s="2" t="s">
        <v>1556</v>
      </c>
      <c r="D1059" s="2" t="n">
        <v>2022</v>
      </c>
      <c r="E1059" s="2" t="n">
        <v>10</v>
      </c>
      <c r="F1059" s="2" t="n">
        <v>2</v>
      </c>
      <c r="G1059" s="2" t="s">
        <v>127</v>
      </c>
      <c r="H1059" s="3" t="s">
        <v>128</v>
      </c>
      <c r="I1059" s="10" t="n">
        <v>557116</v>
      </c>
      <c r="J1059" s="11" t="n">
        <f aca="false">I1059/1000</f>
        <v>557.116</v>
      </c>
      <c r="K1059" s="10" t="n">
        <v>10000</v>
      </c>
      <c r="L1059" s="12" t="n">
        <f aca="false">K1059/1000</f>
        <v>10</v>
      </c>
      <c r="M1059" s="13" t="n">
        <f aca="false">IF(R1059=0,0,I1059/R1059)</f>
        <v>0.0368399126606368</v>
      </c>
      <c r="N1059" s="10" t="n">
        <v>0</v>
      </c>
      <c r="O1059" s="11" t="n">
        <f aca="false">N1059/1000</f>
        <v>0</v>
      </c>
      <c r="P1059" s="10" t="n">
        <v>0</v>
      </c>
      <c r="Q1059" s="12" t="n">
        <f aca="false">P1059/1000</f>
        <v>0</v>
      </c>
      <c r="R1059" s="10" t="n">
        <v>15122620</v>
      </c>
      <c r="S1059" s="10" t="n">
        <v>520073</v>
      </c>
    </row>
    <row r="1060" customFormat="false" ht="15" hidden="false" customHeight="false" outlineLevel="0" collapsed="false">
      <c r="A1060" s="3" t="s">
        <v>517</v>
      </c>
      <c r="B1060" s="2" t="s">
        <v>518</v>
      </c>
      <c r="C1060" s="2" t="s">
        <v>1556</v>
      </c>
      <c r="D1060" s="2" t="n">
        <v>2022</v>
      </c>
      <c r="E1060" s="2" t="n">
        <v>10</v>
      </c>
      <c r="F1060" s="2" t="n">
        <v>3</v>
      </c>
      <c r="G1060" s="2" t="s">
        <v>247</v>
      </c>
      <c r="H1060" s="3" t="s">
        <v>248</v>
      </c>
      <c r="I1060" s="10" t="n">
        <v>285983</v>
      </c>
      <c r="J1060" s="11" t="n">
        <f aca="false">I1060/1000</f>
        <v>285.983</v>
      </c>
      <c r="K1060" s="10" t="n">
        <v>10000</v>
      </c>
      <c r="L1060" s="12" t="n">
        <f aca="false">K1060/1000</f>
        <v>10</v>
      </c>
      <c r="M1060" s="13" t="n">
        <f aca="false">IF(R1060=0,0,I1060/R1060)</f>
        <v>0.0189109426805673</v>
      </c>
      <c r="N1060" s="10" t="n">
        <v>0</v>
      </c>
      <c r="O1060" s="11" t="n">
        <f aca="false">N1060/1000</f>
        <v>0</v>
      </c>
      <c r="P1060" s="10" t="n">
        <v>0</v>
      </c>
      <c r="Q1060" s="12" t="n">
        <f aca="false">P1060/1000</f>
        <v>0</v>
      </c>
      <c r="R1060" s="10" t="n">
        <v>15122620</v>
      </c>
      <c r="S1060" s="10" t="n">
        <v>520073</v>
      </c>
    </row>
    <row r="1061" customFormat="false" ht="15" hidden="false" customHeight="false" outlineLevel="0" collapsed="false">
      <c r="A1061" s="3" t="s">
        <v>517</v>
      </c>
      <c r="B1061" s="2" t="s">
        <v>518</v>
      </c>
      <c r="C1061" s="2" t="s">
        <v>1556</v>
      </c>
      <c r="D1061" s="2" t="n">
        <v>2022</v>
      </c>
      <c r="E1061" s="2" t="n">
        <v>10</v>
      </c>
      <c r="F1061" s="2" t="n">
        <v>4</v>
      </c>
      <c r="G1061" s="2" t="s">
        <v>107</v>
      </c>
      <c r="H1061" s="3" t="s">
        <v>108</v>
      </c>
      <c r="I1061" s="10" t="n">
        <v>188444</v>
      </c>
      <c r="J1061" s="11" t="n">
        <f aca="false">I1061/1000</f>
        <v>188.444</v>
      </c>
      <c r="K1061" s="10" t="n">
        <v>3065</v>
      </c>
      <c r="L1061" s="12" t="n">
        <f aca="false">K1061/1000</f>
        <v>3.065</v>
      </c>
      <c r="M1061" s="13" t="n">
        <f aca="false">IF(R1061=0,0,I1061/R1061)</f>
        <v>0.0124610682540459</v>
      </c>
      <c r="N1061" s="10" t="n">
        <v>0</v>
      </c>
      <c r="O1061" s="11" t="n">
        <f aca="false">N1061/1000</f>
        <v>0</v>
      </c>
      <c r="P1061" s="10" t="n">
        <v>0</v>
      </c>
      <c r="Q1061" s="12" t="n">
        <f aca="false">P1061/1000</f>
        <v>0</v>
      </c>
      <c r="R1061" s="10" t="n">
        <v>15122620</v>
      </c>
      <c r="S1061" s="10" t="n">
        <v>520073</v>
      </c>
    </row>
    <row r="1062" customFormat="false" ht="15" hidden="false" customHeight="false" outlineLevel="0" collapsed="false">
      <c r="A1062" s="3" t="s">
        <v>517</v>
      </c>
      <c r="B1062" s="2" t="s">
        <v>518</v>
      </c>
      <c r="C1062" s="2" t="s">
        <v>1556</v>
      </c>
      <c r="D1062" s="2" t="n">
        <v>2022</v>
      </c>
      <c r="E1062" s="2" t="n">
        <v>10</v>
      </c>
      <c r="F1062" s="2" t="n">
        <v>5</v>
      </c>
      <c r="G1062" s="2" t="s">
        <v>97</v>
      </c>
      <c r="H1062" s="3" t="s">
        <v>98</v>
      </c>
      <c r="I1062" s="10" t="n">
        <v>2696</v>
      </c>
      <c r="J1062" s="11" t="n">
        <f aca="false">I1062/1000</f>
        <v>2.696</v>
      </c>
      <c r="K1062" s="10" t="n">
        <v>8</v>
      </c>
      <c r="L1062" s="12" t="n">
        <f aca="false">K1062/1000</f>
        <v>0.008</v>
      </c>
      <c r="M1062" s="13" t="n">
        <f aca="false">IF(R1062=0,0,I1062/R1062)</f>
        <v>0.000178275986568465</v>
      </c>
      <c r="N1062" s="10" t="n">
        <v>0</v>
      </c>
      <c r="O1062" s="11" t="n">
        <f aca="false">N1062/1000</f>
        <v>0</v>
      </c>
      <c r="P1062" s="10" t="n">
        <v>0</v>
      </c>
      <c r="Q1062" s="12" t="n">
        <f aca="false">P1062/1000</f>
        <v>0</v>
      </c>
      <c r="R1062" s="10" t="n">
        <v>15122620</v>
      </c>
      <c r="S1062" s="10" t="n">
        <v>520073</v>
      </c>
    </row>
    <row r="1063" customFormat="false" ht="15" hidden="false" customHeight="false" outlineLevel="0" collapsed="false">
      <c r="A1063" s="3" t="s">
        <v>517</v>
      </c>
      <c r="B1063" s="2" t="s">
        <v>518</v>
      </c>
      <c r="C1063" s="2" t="s">
        <v>1556</v>
      </c>
      <c r="D1063" s="2" t="n">
        <v>2022</v>
      </c>
      <c r="E1063" s="2" t="n">
        <v>10</v>
      </c>
      <c r="F1063" s="2" t="n">
        <v>6</v>
      </c>
      <c r="G1063" s="2" t="s">
        <v>102</v>
      </c>
      <c r="H1063" s="3" t="s">
        <v>103</v>
      </c>
      <c r="I1063" s="10" t="n">
        <v>0</v>
      </c>
      <c r="J1063" s="11" t="n">
        <f aca="false">I1063/1000</f>
        <v>0</v>
      </c>
      <c r="K1063" s="10" t="n">
        <v>0</v>
      </c>
      <c r="L1063" s="12" t="n">
        <f aca="false">K1063/1000</f>
        <v>0</v>
      </c>
      <c r="M1063" s="13" t="n">
        <f aca="false">IF(R1063=0,0,I1063/R1063)</f>
        <v>0</v>
      </c>
      <c r="N1063" s="10" t="n">
        <v>16877</v>
      </c>
      <c r="O1063" s="11" t="n">
        <f aca="false">N1063/1000</f>
        <v>16.877</v>
      </c>
      <c r="P1063" s="10" t="n">
        <v>500</v>
      </c>
      <c r="Q1063" s="12" t="n">
        <f aca="false">P1063/1000</f>
        <v>0.5</v>
      </c>
      <c r="R1063" s="10" t="n">
        <v>15122620</v>
      </c>
      <c r="S1063" s="10" t="n">
        <v>520073</v>
      </c>
    </row>
    <row r="1064" customFormat="false" ht="15" hidden="false" customHeight="false" outlineLevel="0" collapsed="false">
      <c r="A1064" s="3" t="s">
        <v>517</v>
      </c>
      <c r="B1064" s="2" t="s">
        <v>518</v>
      </c>
      <c r="C1064" s="2" t="s">
        <v>1557</v>
      </c>
      <c r="D1064" s="2" t="n">
        <v>2022</v>
      </c>
      <c r="E1064" s="2" t="n">
        <v>11</v>
      </c>
      <c r="F1064" s="2" t="n">
        <v>1</v>
      </c>
      <c r="G1064" s="2" t="s">
        <v>314</v>
      </c>
      <c r="H1064" s="3" t="s">
        <v>315</v>
      </c>
      <c r="I1064" s="10" t="n">
        <v>8675041</v>
      </c>
      <c r="J1064" s="11" t="n">
        <f aca="false">I1064/1000</f>
        <v>8675.041</v>
      </c>
      <c r="K1064" s="10" t="n">
        <v>300000</v>
      </c>
      <c r="L1064" s="12" t="n">
        <f aca="false">K1064/1000</f>
        <v>300</v>
      </c>
      <c r="M1064" s="13" t="n">
        <f aca="false">IF(R1064=0,0,I1064/R1064)</f>
        <v>0.994774334645321</v>
      </c>
      <c r="N1064" s="10" t="n">
        <v>0</v>
      </c>
      <c r="O1064" s="11" t="n">
        <f aca="false">N1064/1000</f>
        <v>0</v>
      </c>
      <c r="P1064" s="10" t="n">
        <v>0</v>
      </c>
      <c r="Q1064" s="12" t="n">
        <f aca="false">P1064/1000</f>
        <v>0</v>
      </c>
      <c r="R1064" s="10" t="n">
        <v>8720612</v>
      </c>
      <c r="S1064" s="10" t="n">
        <v>300183</v>
      </c>
    </row>
    <row r="1065" customFormat="false" ht="15" hidden="false" customHeight="false" outlineLevel="0" collapsed="false">
      <c r="A1065" s="3" t="s">
        <v>517</v>
      </c>
      <c r="B1065" s="2" t="s">
        <v>518</v>
      </c>
      <c r="C1065" s="2" t="s">
        <v>1557</v>
      </c>
      <c r="D1065" s="2" t="n">
        <v>2022</v>
      </c>
      <c r="E1065" s="2" t="n">
        <v>11</v>
      </c>
      <c r="F1065" s="2" t="n">
        <v>2</v>
      </c>
      <c r="G1065" s="2" t="s">
        <v>107</v>
      </c>
      <c r="H1065" s="3" t="s">
        <v>108</v>
      </c>
      <c r="I1065" s="10" t="n">
        <v>32531</v>
      </c>
      <c r="J1065" s="11" t="n">
        <f aca="false">I1065/1000</f>
        <v>32.531</v>
      </c>
      <c r="K1065" s="10" t="n">
        <v>163</v>
      </c>
      <c r="L1065" s="12" t="n">
        <f aca="false">K1065/1000</f>
        <v>0.163</v>
      </c>
      <c r="M1065" s="13" t="n">
        <f aca="false">IF(R1065=0,0,I1065/R1065)</f>
        <v>0.00373035745656383</v>
      </c>
      <c r="N1065" s="10" t="n">
        <v>0</v>
      </c>
      <c r="O1065" s="11" t="n">
        <f aca="false">N1065/1000</f>
        <v>0</v>
      </c>
      <c r="P1065" s="10" t="n">
        <v>0</v>
      </c>
      <c r="Q1065" s="12" t="n">
        <f aca="false">P1065/1000</f>
        <v>0</v>
      </c>
      <c r="R1065" s="10" t="n">
        <v>8720612</v>
      </c>
      <c r="S1065" s="10" t="n">
        <v>300183</v>
      </c>
    </row>
    <row r="1066" customFormat="false" ht="15" hidden="false" customHeight="false" outlineLevel="0" collapsed="false">
      <c r="A1066" s="3" t="s">
        <v>517</v>
      </c>
      <c r="B1066" s="2" t="s">
        <v>518</v>
      </c>
      <c r="C1066" s="2" t="s">
        <v>1557</v>
      </c>
      <c r="D1066" s="2" t="n">
        <v>2022</v>
      </c>
      <c r="E1066" s="2" t="n">
        <v>11</v>
      </c>
      <c r="F1066" s="2" t="n">
        <v>3</v>
      </c>
      <c r="G1066" s="2" t="s">
        <v>97</v>
      </c>
      <c r="H1066" s="3" t="s">
        <v>98</v>
      </c>
      <c r="I1066" s="10" t="n">
        <v>13040</v>
      </c>
      <c r="J1066" s="11" t="n">
        <f aca="false">I1066/1000</f>
        <v>13.04</v>
      </c>
      <c r="K1066" s="10" t="n">
        <v>20</v>
      </c>
      <c r="L1066" s="12" t="n">
        <f aca="false">K1066/1000</f>
        <v>0.02</v>
      </c>
      <c r="M1066" s="13" t="n">
        <f aca="false">IF(R1066=0,0,I1066/R1066)</f>
        <v>0.00149530789811541</v>
      </c>
      <c r="N1066" s="10" t="n">
        <v>0</v>
      </c>
      <c r="O1066" s="11" t="n">
        <f aca="false">N1066/1000</f>
        <v>0</v>
      </c>
      <c r="P1066" s="10" t="n">
        <v>0</v>
      </c>
      <c r="Q1066" s="12" t="n">
        <f aca="false">P1066/1000</f>
        <v>0</v>
      </c>
      <c r="R1066" s="10" t="n">
        <v>8720612</v>
      </c>
      <c r="S1066" s="10" t="n">
        <v>300183</v>
      </c>
    </row>
    <row r="1067" customFormat="false" ht="15" hidden="false" customHeight="false" outlineLevel="0" collapsed="false">
      <c r="A1067" s="3" t="s">
        <v>517</v>
      </c>
      <c r="B1067" s="2" t="s">
        <v>518</v>
      </c>
      <c r="C1067" s="2" t="s">
        <v>1558</v>
      </c>
      <c r="D1067" s="2" t="n">
        <v>2022</v>
      </c>
      <c r="E1067" s="2" t="n">
        <v>12</v>
      </c>
      <c r="F1067" s="2" t="n">
        <v>1</v>
      </c>
      <c r="G1067" s="2" t="s">
        <v>314</v>
      </c>
      <c r="H1067" s="3" t="s">
        <v>315</v>
      </c>
      <c r="I1067" s="10" t="n">
        <v>17228441</v>
      </c>
      <c r="J1067" s="11" t="n">
        <f aca="false">I1067/1000</f>
        <v>17228.441</v>
      </c>
      <c r="K1067" s="10" t="n">
        <v>605000</v>
      </c>
      <c r="L1067" s="12" t="n">
        <f aca="false">K1067/1000</f>
        <v>605</v>
      </c>
      <c r="M1067" s="13" t="n">
        <f aca="false">IF(R1067=0,0,I1067/R1067)</f>
        <v>0.889486138197661</v>
      </c>
      <c r="N1067" s="10" t="n">
        <v>0</v>
      </c>
      <c r="O1067" s="11" t="n">
        <f aca="false">N1067/1000</f>
        <v>0</v>
      </c>
      <c r="P1067" s="10" t="n">
        <v>0</v>
      </c>
      <c r="Q1067" s="12" t="n">
        <f aca="false">P1067/1000</f>
        <v>0</v>
      </c>
      <c r="R1067" s="10" t="n">
        <v>19368982</v>
      </c>
      <c r="S1067" s="10" t="n">
        <v>636148</v>
      </c>
    </row>
    <row r="1068" customFormat="false" ht="15" hidden="false" customHeight="false" outlineLevel="0" collapsed="false">
      <c r="A1068" s="3" t="s">
        <v>517</v>
      </c>
      <c r="B1068" s="2" t="s">
        <v>518</v>
      </c>
      <c r="C1068" s="2" t="s">
        <v>1558</v>
      </c>
      <c r="D1068" s="2" t="n">
        <v>2022</v>
      </c>
      <c r="E1068" s="2" t="n">
        <v>12</v>
      </c>
      <c r="F1068" s="2" t="n">
        <v>2</v>
      </c>
      <c r="G1068" s="2" t="s">
        <v>127</v>
      </c>
      <c r="H1068" s="3" t="s">
        <v>128</v>
      </c>
      <c r="I1068" s="10" t="n">
        <v>1244045</v>
      </c>
      <c r="J1068" s="11" t="n">
        <f aca="false">I1068/1000</f>
        <v>1244.045</v>
      </c>
      <c r="K1068" s="10" t="n">
        <v>21000</v>
      </c>
      <c r="L1068" s="12" t="n">
        <f aca="false">K1068/1000</f>
        <v>21</v>
      </c>
      <c r="M1068" s="13" t="n">
        <f aca="false">IF(R1068=0,0,I1068/R1068)</f>
        <v>0.0642287240496171</v>
      </c>
      <c r="N1068" s="10" t="n">
        <v>0</v>
      </c>
      <c r="O1068" s="11" t="n">
        <f aca="false">N1068/1000</f>
        <v>0</v>
      </c>
      <c r="P1068" s="10" t="n">
        <v>0</v>
      </c>
      <c r="Q1068" s="12" t="n">
        <f aca="false">P1068/1000</f>
        <v>0</v>
      </c>
      <c r="R1068" s="10" t="n">
        <v>19368982</v>
      </c>
      <c r="S1068" s="10" t="n">
        <v>636148</v>
      </c>
    </row>
    <row r="1069" customFormat="false" ht="15" hidden="false" customHeight="false" outlineLevel="0" collapsed="false">
      <c r="A1069" s="3" t="s">
        <v>517</v>
      </c>
      <c r="B1069" s="2" t="s">
        <v>518</v>
      </c>
      <c r="C1069" s="2" t="s">
        <v>1558</v>
      </c>
      <c r="D1069" s="2" t="n">
        <v>2022</v>
      </c>
      <c r="E1069" s="2" t="n">
        <v>12</v>
      </c>
      <c r="F1069" s="2" t="n">
        <v>3</v>
      </c>
      <c r="G1069" s="2" t="s">
        <v>107</v>
      </c>
      <c r="H1069" s="3" t="s">
        <v>108</v>
      </c>
      <c r="I1069" s="10" t="n">
        <v>896374</v>
      </c>
      <c r="J1069" s="11" t="n">
        <f aca="false">I1069/1000</f>
        <v>896.374</v>
      </c>
      <c r="K1069" s="10" t="n">
        <v>10146</v>
      </c>
      <c r="L1069" s="12" t="n">
        <f aca="false">K1069/1000</f>
        <v>10.146</v>
      </c>
      <c r="M1069" s="13" t="n">
        <f aca="false">IF(R1069=0,0,I1069/R1069)</f>
        <v>0.0462788390221025</v>
      </c>
      <c r="N1069" s="10" t="n">
        <v>0</v>
      </c>
      <c r="O1069" s="11" t="n">
        <f aca="false">N1069/1000</f>
        <v>0</v>
      </c>
      <c r="P1069" s="10" t="n">
        <v>0</v>
      </c>
      <c r="Q1069" s="12" t="n">
        <f aca="false">P1069/1000</f>
        <v>0</v>
      </c>
      <c r="R1069" s="10" t="n">
        <v>19368982</v>
      </c>
      <c r="S1069" s="10" t="n">
        <v>636148</v>
      </c>
    </row>
    <row r="1070" customFormat="false" ht="15" hidden="false" customHeight="false" outlineLevel="0" collapsed="false">
      <c r="A1070" s="3" t="s">
        <v>517</v>
      </c>
      <c r="B1070" s="2" t="s">
        <v>518</v>
      </c>
      <c r="C1070" s="2" t="s">
        <v>1558</v>
      </c>
      <c r="D1070" s="2" t="n">
        <v>2022</v>
      </c>
      <c r="E1070" s="2" t="n">
        <v>12</v>
      </c>
      <c r="F1070" s="2" t="n">
        <v>4</v>
      </c>
      <c r="G1070" s="2" t="s">
        <v>97</v>
      </c>
      <c r="H1070" s="3" t="s">
        <v>98</v>
      </c>
      <c r="I1070" s="10" t="n">
        <v>122</v>
      </c>
      <c r="J1070" s="11" t="n">
        <f aca="false">I1070/1000</f>
        <v>0.122</v>
      </c>
      <c r="K1070" s="10" t="n">
        <v>2</v>
      </c>
      <c r="L1070" s="12" t="n">
        <f aca="false">K1070/1000</f>
        <v>0.002</v>
      </c>
      <c r="M1070" s="13" t="n">
        <f aca="false">IF(R1070=0,0,I1070/R1070)</f>
        <v>6.29873061991591E-006</v>
      </c>
      <c r="N1070" s="10" t="n">
        <v>0</v>
      </c>
      <c r="O1070" s="11" t="n">
        <f aca="false">N1070/1000</f>
        <v>0</v>
      </c>
      <c r="P1070" s="10" t="n">
        <v>0</v>
      </c>
      <c r="Q1070" s="12" t="n">
        <f aca="false">P1070/1000</f>
        <v>0</v>
      </c>
      <c r="R1070" s="10" t="n">
        <v>19368982</v>
      </c>
      <c r="S1070" s="10" t="n">
        <v>636148</v>
      </c>
    </row>
    <row r="1071" customFormat="false" ht="15" hidden="false" customHeight="false" outlineLevel="0" collapsed="false">
      <c r="A1071" s="3" t="s">
        <v>517</v>
      </c>
      <c r="B1071" s="2" t="s">
        <v>518</v>
      </c>
      <c r="C1071" s="2" t="s">
        <v>1558</v>
      </c>
      <c r="D1071" s="2" t="n">
        <v>2022</v>
      </c>
      <c r="E1071" s="2" t="n">
        <v>12</v>
      </c>
      <c r="F1071" s="2" t="n">
        <v>5</v>
      </c>
      <c r="G1071" s="2" t="s">
        <v>422</v>
      </c>
      <c r="H1071" s="3" t="s">
        <v>423</v>
      </c>
      <c r="I1071" s="10" t="n">
        <v>0</v>
      </c>
      <c r="J1071" s="11" t="n">
        <f aca="false">I1071/1000</f>
        <v>0</v>
      </c>
      <c r="K1071" s="10" t="n">
        <v>0</v>
      </c>
      <c r="L1071" s="12" t="n">
        <f aca="false">K1071/1000</f>
        <v>0</v>
      </c>
      <c r="M1071" s="13" t="n">
        <f aca="false">IF(R1071=0,0,I1071/R1071)</f>
        <v>0</v>
      </c>
      <c r="N1071" s="10" t="n">
        <v>8010</v>
      </c>
      <c r="O1071" s="11" t="n">
        <f aca="false">N1071/1000</f>
        <v>8.01</v>
      </c>
      <c r="P1071" s="10" t="n">
        <v>250</v>
      </c>
      <c r="Q1071" s="12" t="n">
        <f aca="false">P1071/1000</f>
        <v>0.25</v>
      </c>
      <c r="R1071" s="10" t="n">
        <v>19368982</v>
      </c>
      <c r="S1071" s="10" t="n">
        <v>636148</v>
      </c>
    </row>
    <row r="1072" customFormat="false" ht="15" hidden="false" customHeight="false" outlineLevel="0" collapsed="false">
      <c r="A1072" s="3" t="s">
        <v>517</v>
      </c>
      <c r="B1072" s="2" t="s">
        <v>518</v>
      </c>
      <c r="C1072" s="2" t="s">
        <v>1559</v>
      </c>
      <c r="D1072" s="2" t="n">
        <v>2023</v>
      </c>
      <c r="E1072" s="2" t="n">
        <v>1</v>
      </c>
      <c r="F1072" s="2" t="n">
        <v>1</v>
      </c>
      <c r="G1072" s="2" t="s">
        <v>314</v>
      </c>
      <c r="H1072" s="3" t="s">
        <v>315</v>
      </c>
      <c r="I1072" s="10" t="n">
        <v>23475519</v>
      </c>
      <c r="J1072" s="11" t="n">
        <f aca="false">I1072/1000</f>
        <v>23475.519</v>
      </c>
      <c r="K1072" s="10" t="n">
        <v>820000</v>
      </c>
      <c r="L1072" s="12" t="n">
        <f aca="false">K1072/1000</f>
        <v>820</v>
      </c>
      <c r="M1072" s="13" t="n">
        <f aca="false">IF(R1072=0,0,I1072/R1072)</f>
        <v>0.989816562269153</v>
      </c>
      <c r="N1072" s="10" t="n">
        <v>0</v>
      </c>
      <c r="O1072" s="11" t="n">
        <f aca="false">N1072/1000</f>
        <v>0</v>
      </c>
      <c r="P1072" s="10" t="n">
        <v>0</v>
      </c>
      <c r="Q1072" s="12" t="n">
        <f aca="false">P1072/1000</f>
        <v>0</v>
      </c>
      <c r="R1072" s="10" t="n">
        <v>23717040</v>
      </c>
      <c r="S1072" s="10" t="n">
        <v>822854</v>
      </c>
    </row>
    <row r="1073" customFormat="false" ht="15" hidden="false" customHeight="false" outlineLevel="0" collapsed="false">
      <c r="A1073" s="3" t="s">
        <v>517</v>
      </c>
      <c r="B1073" s="2" t="s">
        <v>518</v>
      </c>
      <c r="C1073" s="2" t="s">
        <v>1559</v>
      </c>
      <c r="D1073" s="2" t="n">
        <v>2023</v>
      </c>
      <c r="E1073" s="2" t="n">
        <v>1</v>
      </c>
      <c r="F1073" s="2" t="n">
        <v>2</v>
      </c>
      <c r="G1073" s="2" t="s">
        <v>147</v>
      </c>
      <c r="H1073" s="3" t="s">
        <v>148</v>
      </c>
      <c r="I1073" s="10" t="n">
        <v>205544</v>
      </c>
      <c r="J1073" s="11" t="n">
        <f aca="false">I1073/1000</f>
        <v>205.544</v>
      </c>
      <c r="K1073" s="10" t="n">
        <v>2500</v>
      </c>
      <c r="L1073" s="12" t="n">
        <f aca="false">K1073/1000</f>
        <v>2.5</v>
      </c>
      <c r="M1073" s="13" t="n">
        <f aca="false">IF(R1073=0,0,I1073/R1073)</f>
        <v>0.00866651150396508</v>
      </c>
      <c r="N1073" s="10" t="n">
        <v>0</v>
      </c>
      <c r="O1073" s="11" t="n">
        <f aca="false">N1073/1000</f>
        <v>0</v>
      </c>
      <c r="P1073" s="10" t="n">
        <v>0</v>
      </c>
      <c r="Q1073" s="12" t="n">
        <f aca="false">P1073/1000</f>
        <v>0</v>
      </c>
      <c r="R1073" s="10" t="n">
        <v>23717040</v>
      </c>
      <c r="S1073" s="10" t="n">
        <v>822854</v>
      </c>
    </row>
    <row r="1074" customFormat="false" ht="15" hidden="false" customHeight="false" outlineLevel="0" collapsed="false">
      <c r="A1074" s="3" t="s">
        <v>517</v>
      </c>
      <c r="B1074" s="2" t="s">
        <v>518</v>
      </c>
      <c r="C1074" s="2" t="s">
        <v>1559</v>
      </c>
      <c r="D1074" s="2" t="n">
        <v>2023</v>
      </c>
      <c r="E1074" s="2" t="n">
        <v>1</v>
      </c>
      <c r="F1074" s="2" t="n">
        <v>3</v>
      </c>
      <c r="G1074" s="2" t="s">
        <v>107</v>
      </c>
      <c r="H1074" s="3" t="s">
        <v>108</v>
      </c>
      <c r="I1074" s="10" t="n">
        <v>24108</v>
      </c>
      <c r="J1074" s="11" t="n">
        <f aca="false">I1074/1000</f>
        <v>24.108</v>
      </c>
      <c r="K1074" s="10" t="n">
        <v>53</v>
      </c>
      <c r="L1074" s="12" t="n">
        <f aca="false">K1074/1000</f>
        <v>0.053</v>
      </c>
      <c r="M1074" s="13" t="n">
        <f aca="false">IF(R1074=0,0,I1074/R1074)</f>
        <v>0.0010164843504923</v>
      </c>
      <c r="N1074" s="10" t="n">
        <v>0</v>
      </c>
      <c r="O1074" s="11" t="n">
        <f aca="false">N1074/1000</f>
        <v>0</v>
      </c>
      <c r="P1074" s="10" t="n">
        <v>0</v>
      </c>
      <c r="Q1074" s="12" t="n">
        <f aca="false">P1074/1000</f>
        <v>0</v>
      </c>
      <c r="R1074" s="10" t="n">
        <v>23717040</v>
      </c>
      <c r="S1074" s="10" t="n">
        <v>822854</v>
      </c>
    </row>
    <row r="1075" customFormat="false" ht="15" hidden="false" customHeight="false" outlineLevel="0" collapsed="false">
      <c r="A1075" s="3" t="s">
        <v>517</v>
      </c>
      <c r="B1075" s="2" t="s">
        <v>518</v>
      </c>
      <c r="C1075" s="2" t="s">
        <v>1559</v>
      </c>
      <c r="D1075" s="2" t="n">
        <v>2023</v>
      </c>
      <c r="E1075" s="2" t="n">
        <v>1</v>
      </c>
      <c r="F1075" s="2" t="n">
        <v>4</v>
      </c>
      <c r="G1075" s="2" t="s">
        <v>102</v>
      </c>
      <c r="H1075" s="3" t="s">
        <v>103</v>
      </c>
      <c r="I1075" s="10" t="n">
        <v>11173</v>
      </c>
      <c r="J1075" s="11" t="n">
        <f aca="false">I1075/1000</f>
        <v>11.173</v>
      </c>
      <c r="K1075" s="10" t="n">
        <v>299</v>
      </c>
      <c r="L1075" s="12" t="n">
        <f aca="false">K1075/1000</f>
        <v>0.299</v>
      </c>
      <c r="M1075" s="13" t="n">
        <f aca="false">IF(R1075=0,0,I1075/R1075)</f>
        <v>0.000471095887176477</v>
      </c>
      <c r="N1075" s="10" t="n">
        <v>18173</v>
      </c>
      <c r="O1075" s="11" t="n">
        <f aca="false">N1075/1000</f>
        <v>18.173</v>
      </c>
      <c r="P1075" s="10" t="n">
        <v>500</v>
      </c>
      <c r="Q1075" s="12" t="n">
        <f aca="false">P1075/1000</f>
        <v>0.5</v>
      </c>
      <c r="R1075" s="10" t="n">
        <v>23717040</v>
      </c>
      <c r="S1075" s="10" t="n">
        <v>822854</v>
      </c>
    </row>
    <row r="1076" customFormat="false" ht="15" hidden="false" customHeight="false" outlineLevel="0" collapsed="false">
      <c r="A1076" s="3" t="s">
        <v>517</v>
      </c>
      <c r="B1076" s="2" t="s">
        <v>518</v>
      </c>
      <c r="C1076" s="2" t="s">
        <v>1559</v>
      </c>
      <c r="D1076" s="2" t="n">
        <v>2023</v>
      </c>
      <c r="E1076" s="2" t="n">
        <v>1</v>
      </c>
      <c r="F1076" s="2" t="n">
        <v>5</v>
      </c>
      <c r="G1076" s="2" t="s">
        <v>97</v>
      </c>
      <c r="H1076" s="3" t="s">
        <v>98</v>
      </c>
      <c r="I1076" s="10" t="n">
        <v>696</v>
      </c>
      <c r="J1076" s="11" t="n">
        <f aca="false">I1076/1000</f>
        <v>0.696</v>
      </c>
      <c r="K1076" s="10" t="n">
        <v>2</v>
      </c>
      <c r="L1076" s="12" t="n">
        <f aca="false">K1076/1000</f>
        <v>0.002</v>
      </c>
      <c r="M1076" s="13" t="n">
        <f aca="false">IF(R1076=0,0,I1076/R1076)</f>
        <v>2.93459892128191E-005</v>
      </c>
      <c r="N1076" s="10" t="n">
        <v>0</v>
      </c>
      <c r="O1076" s="11" t="n">
        <f aca="false">N1076/1000</f>
        <v>0</v>
      </c>
      <c r="P1076" s="10" t="n">
        <v>0</v>
      </c>
      <c r="Q1076" s="12" t="n">
        <f aca="false">P1076/1000</f>
        <v>0</v>
      </c>
      <c r="R1076" s="10" t="n">
        <v>23717040</v>
      </c>
      <c r="S1076" s="10" t="n">
        <v>822854</v>
      </c>
    </row>
    <row r="1077" customFormat="false" ht="15" hidden="false" customHeight="false" outlineLevel="0" collapsed="false">
      <c r="A1077" s="3" t="s">
        <v>517</v>
      </c>
      <c r="B1077" s="2" t="s">
        <v>518</v>
      </c>
      <c r="C1077" s="2" t="s">
        <v>1560</v>
      </c>
      <c r="D1077" s="2" t="n">
        <v>2023</v>
      </c>
      <c r="E1077" s="2" t="n">
        <v>2</v>
      </c>
      <c r="F1077" s="2" t="n">
        <v>1</v>
      </c>
      <c r="G1077" s="2" t="s">
        <v>314</v>
      </c>
      <c r="H1077" s="3" t="s">
        <v>315</v>
      </c>
      <c r="I1077" s="10" t="n">
        <v>16716564</v>
      </c>
      <c r="J1077" s="11" t="n">
        <f aca="false">I1077/1000</f>
        <v>16716.564</v>
      </c>
      <c r="K1077" s="10" t="n">
        <v>580000</v>
      </c>
      <c r="L1077" s="12" t="n">
        <f aca="false">K1077/1000</f>
        <v>580</v>
      </c>
      <c r="M1077" s="13" t="n">
        <f aca="false">IF(R1077=0,0,I1077/R1077)</f>
        <v>0.90936890915153</v>
      </c>
      <c r="N1077" s="10" t="n">
        <v>0</v>
      </c>
      <c r="O1077" s="11" t="n">
        <f aca="false">N1077/1000</f>
        <v>0</v>
      </c>
      <c r="P1077" s="10" t="n">
        <v>0</v>
      </c>
      <c r="Q1077" s="12" t="n">
        <f aca="false">P1077/1000</f>
        <v>0</v>
      </c>
      <c r="R1077" s="10" t="n">
        <v>18382599</v>
      </c>
      <c r="S1077" s="10" t="n">
        <v>606403</v>
      </c>
    </row>
    <row r="1078" customFormat="false" ht="15" hidden="false" customHeight="false" outlineLevel="0" collapsed="false">
      <c r="A1078" s="3" t="s">
        <v>517</v>
      </c>
      <c r="B1078" s="2" t="s">
        <v>518</v>
      </c>
      <c r="C1078" s="2" t="s">
        <v>1560</v>
      </c>
      <c r="D1078" s="2" t="n">
        <v>2023</v>
      </c>
      <c r="E1078" s="2" t="n">
        <v>2</v>
      </c>
      <c r="F1078" s="2" t="n">
        <v>2</v>
      </c>
      <c r="G1078" s="2" t="s">
        <v>127</v>
      </c>
      <c r="H1078" s="3" t="s">
        <v>128</v>
      </c>
      <c r="I1078" s="10" t="n">
        <v>1090340</v>
      </c>
      <c r="J1078" s="11" t="n">
        <f aca="false">I1078/1000</f>
        <v>1090.34</v>
      </c>
      <c r="K1078" s="10" t="n">
        <v>20000</v>
      </c>
      <c r="L1078" s="12" t="n">
        <f aca="false">K1078/1000</f>
        <v>20</v>
      </c>
      <c r="M1078" s="13" t="n">
        <f aca="false">IF(R1078=0,0,I1078/R1078)</f>
        <v>0.0593137020505098</v>
      </c>
      <c r="N1078" s="10" t="n">
        <v>0</v>
      </c>
      <c r="O1078" s="11" t="n">
        <f aca="false">N1078/1000</f>
        <v>0</v>
      </c>
      <c r="P1078" s="10" t="n">
        <v>0</v>
      </c>
      <c r="Q1078" s="12" t="n">
        <f aca="false">P1078/1000</f>
        <v>0</v>
      </c>
      <c r="R1078" s="10" t="n">
        <v>18382599</v>
      </c>
      <c r="S1078" s="10" t="n">
        <v>606403</v>
      </c>
    </row>
    <row r="1079" customFormat="false" ht="15" hidden="false" customHeight="false" outlineLevel="0" collapsed="false">
      <c r="A1079" s="3" t="s">
        <v>517</v>
      </c>
      <c r="B1079" s="2" t="s">
        <v>518</v>
      </c>
      <c r="C1079" s="2" t="s">
        <v>1560</v>
      </c>
      <c r="D1079" s="2" t="n">
        <v>2023</v>
      </c>
      <c r="E1079" s="2" t="n">
        <v>2</v>
      </c>
      <c r="F1079" s="2" t="n">
        <v>3</v>
      </c>
      <c r="G1079" s="2" t="s">
        <v>147</v>
      </c>
      <c r="H1079" s="3" t="s">
        <v>148</v>
      </c>
      <c r="I1079" s="10" t="n">
        <v>417266</v>
      </c>
      <c r="J1079" s="11" t="n">
        <f aca="false">I1079/1000</f>
        <v>417.266</v>
      </c>
      <c r="K1079" s="10" t="n">
        <v>5000</v>
      </c>
      <c r="L1079" s="12" t="n">
        <f aca="false">K1079/1000</f>
        <v>5</v>
      </c>
      <c r="M1079" s="13" t="n">
        <f aca="false">IF(R1079=0,0,I1079/R1079)</f>
        <v>0.0226989665607132</v>
      </c>
      <c r="N1079" s="10" t="n">
        <v>0</v>
      </c>
      <c r="O1079" s="11" t="n">
        <f aca="false">N1079/1000</f>
        <v>0</v>
      </c>
      <c r="P1079" s="10" t="n">
        <v>0</v>
      </c>
      <c r="Q1079" s="12" t="n">
        <f aca="false">P1079/1000</f>
        <v>0</v>
      </c>
      <c r="R1079" s="10" t="n">
        <v>18382599</v>
      </c>
      <c r="S1079" s="10" t="n">
        <v>606403</v>
      </c>
    </row>
    <row r="1080" customFormat="false" ht="15" hidden="false" customHeight="false" outlineLevel="0" collapsed="false">
      <c r="A1080" s="3" t="s">
        <v>517</v>
      </c>
      <c r="B1080" s="2" t="s">
        <v>518</v>
      </c>
      <c r="C1080" s="2" t="s">
        <v>1560</v>
      </c>
      <c r="D1080" s="2" t="n">
        <v>2023</v>
      </c>
      <c r="E1080" s="2" t="n">
        <v>2</v>
      </c>
      <c r="F1080" s="2" t="n">
        <v>4</v>
      </c>
      <c r="G1080" s="2" t="s">
        <v>107</v>
      </c>
      <c r="H1080" s="3" t="s">
        <v>108</v>
      </c>
      <c r="I1080" s="10" t="n">
        <v>149821</v>
      </c>
      <c r="J1080" s="11" t="n">
        <f aca="false">I1080/1000</f>
        <v>149.821</v>
      </c>
      <c r="K1080" s="10" t="n">
        <v>1397</v>
      </c>
      <c r="L1080" s="12" t="n">
        <f aca="false">K1080/1000</f>
        <v>1.397</v>
      </c>
      <c r="M1080" s="13" t="n">
        <f aca="false">IF(R1080=0,0,I1080/R1080)</f>
        <v>0.00815015330530792</v>
      </c>
      <c r="N1080" s="10" t="n">
        <v>0</v>
      </c>
      <c r="O1080" s="11" t="n">
        <f aca="false">N1080/1000</f>
        <v>0</v>
      </c>
      <c r="P1080" s="10" t="n">
        <v>0</v>
      </c>
      <c r="Q1080" s="12" t="n">
        <f aca="false">P1080/1000</f>
        <v>0</v>
      </c>
      <c r="R1080" s="10" t="n">
        <v>18382599</v>
      </c>
      <c r="S1080" s="10" t="n">
        <v>606403</v>
      </c>
    </row>
    <row r="1081" customFormat="false" ht="15" hidden="false" customHeight="false" outlineLevel="0" collapsed="false">
      <c r="A1081" s="3" t="s">
        <v>517</v>
      </c>
      <c r="B1081" s="2" t="s">
        <v>518</v>
      </c>
      <c r="C1081" s="2" t="s">
        <v>1560</v>
      </c>
      <c r="D1081" s="2" t="n">
        <v>2023</v>
      </c>
      <c r="E1081" s="2" t="n">
        <v>2</v>
      </c>
      <c r="F1081" s="2" t="n">
        <v>5</v>
      </c>
      <c r="G1081" s="2" t="s">
        <v>97</v>
      </c>
      <c r="H1081" s="3" t="s">
        <v>98</v>
      </c>
      <c r="I1081" s="10" t="n">
        <v>8283</v>
      </c>
      <c r="J1081" s="11" t="n">
        <f aca="false">I1081/1000</f>
        <v>8.283</v>
      </c>
      <c r="K1081" s="10" t="n">
        <v>5</v>
      </c>
      <c r="L1081" s="12" t="n">
        <f aca="false">K1081/1000</f>
        <v>0.005</v>
      </c>
      <c r="M1081" s="13" t="n">
        <f aca="false">IF(R1081=0,0,I1081/R1081)</f>
        <v>0.000450589168593625</v>
      </c>
      <c r="N1081" s="10" t="n">
        <v>0</v>
      </c>
      <c r="O1081" s="11" t="n">
        <f aca="false">N1081/1000</f>
        <v>0</v>
      </c>
      <c r="P1081" s="10" t="n">
        <v>0</v>
      </c>
      <c r="Q1081" s="12" t="n">
        <f aca="false">P1081/1000</f>
        <v>0</v>
      </c>
      <c r="R1081" s="10" t="n">
        <v>18382599</v>
      </c>
      <c r="S1081" s="10" t="n">
        <v>606403</v>
      </c>
    </row>
    <row r="1082" customFormat="false" ht="15" hidden="false" customHeight="false" outlineLevel="0" collapsed="false">
      <c r="A1082" s="3" t="s">
        <v>517</v>
      </c>
      <c r="B1082" s="2" t="s">
        <v>518</v>
      </c>
      <c r="C1082" s="2" t="s">
        <v>1560</v>
      </c>
      <c r="D1082" s="2" t="n">
        <v>2023</v>
      </c>
      <c r="E1082" s="2" t="n">
        <v>2</v>
      </c>
      <c r="F1082" s="2" t="n">
        <v>6</v>
      </c>
      <c r="G1082" s="2" t="s">
        <v>137</v>
      </c>
      <c r="H1082" s="3" t="s">
        <v>138</v>
      </c>
      <c r="I1082" s="10" t="n">
        <v>325</v>
      </c>
      <c r="J1082" s="11" t="n">
        <f aca="false">I1082/1000</f>
        <v>0.325</v>
      </c>
      <c r="K1082" s="10" t="n">
        <v>1</v>
      </c>
      <c r="L1082" s="12" t="n">
        <f aca="false">K1082/1000</f>
        <v>0.001</v>
      </c>
      <c r="M1082" s="13" t="n">
        <f aca="false">IF(R1082=0,0,I1082/R1082)</f>
        <v>1.76797633457598E-005</v>
      </c>
      <c r="N1082" s="10" t="n">
        <v>0</v>
      </c>
      <c r="O1082" s="11" t="n">
        <f aca="false">N1082/1000</f>
        <v>0</v>
      </c>
      <c r="P1082" s="10" t="n">
        <v>0</v>
      </c>
      <c r="Q1082" s="12" t="n">
        <f aca="false">P1082/1000</f>
        <v>0</v>
      </c>
      <c r="R1082" s="10" t="n">
        <v>18382599</v>
      </c>
      <c r="S1082" s="10" t="n">
        <v>606403</v>
      </c>
    </row>
    <row r="1083" customFormat="false" ht="15" hidden="false" customHeight="false" outlineLevel="0" collapsed="false">
      <c r="A1083" s="3" t="s">
        <v>517</v>
      </c>
      <c r="B1083" s="2" t="s">
        <v>518</v>
      </c>
      <c r="C1083" s="2" t="s">
        <v>1560</v>
      </c>
      <c r="D1083" s="2" t="n">
        <v>2023</v>
      </c>
      <c r="E1083" s="2" t="n">
        <v>2</v>
      </c>
      <c r="F1083" s="2" t="n">
        <v>7</v>
      </c>
      <c r="G1083" s="2" t="s">
        <v>102</v>
      </c>
      <c r="H1083" s="3" t="s">
        <v>103</v>
      </c>
      <c r="I1083" s="10" t="n">
        <v>0</v>
      </c>
      <c r="J1083" s="11" t="n">
        <f aca="false">I1083/1000</f>
        <v>0</v>
      </c>
      <c r="K1083" s="10" t="n">
        <v>0</v>
      </c>
      <c r="L1083" s="12" t="n">
        <f aca="false">K1083/1000</f>
        <v>0</v>
      </c>
      <c r="M1083" s="13" t="n">
        <f aca="false">IF(R1083=0,0,I1083/R1083)</f>
        <v>0</v>
      </c>
      <c r="N1083" s="10" t="n">
        <v>37432</v>
      </c>
      <c r="O1083" s="11" t="n">
        <f aca="false">N1083/1000</f>
        <v>37.432</v>
      </c>
      <c r="P1083" s="10" t="n">
        <v>1000</v>
      </c>
      <c r="Q1083" s="12" t="n">
        <f aca="false">P1083/1000</f>
        <v>1</v>
      </c>
      <c r="R1083" s="10" t="n">
        <v>18382599</v>
      </c>
      <c r="S1083" s="10" t="n">
        <v>606403</v>
      </c>
    </row>
    <row r="1084" customFormat="false" ht="15" hidden="false" customHeight="false" outlineLevel="0" collapsed="false">
      <c r="A1084" s="3" t="s">
        <v>517</v>
      </c>
      <c r="B1084" s="2" t="s">
        <v>518</v>
      </c>
      <c r="C1084" s="2" t="s">
        <v>1561</v>
      </c>
      <c r="D1084" s="2" t="n">
        <v>2023</v>
      </c>
      <c r="E1084" s="2" t="n">
        <v>3</v>
      </c>
      <c r="F1084" s="2" t="n">
        <v>1</v>
      </c>
      <c r="G1084" s="2" t="s">
        <v>314</v>
      </c>
      <c r="H1084" s="3" t="s">
        <v>315</v>
      </c>
      <c r="I1084" s="10" t="n">
        <v>11687997</v>
      </c>
      <c r="J1084" s="11" t="n">
        <f aca="false">I1084/1000</f>
        <v>11687.997</v>
      </c>
      <c r="K1084" s="10" t="n">
        <v>405000</v>
      </c>
      <c r="L1084" s="12" t="n">
        <f aca="false">K1084/1000</f>
        <v>405</v>
      </c>
      <c r="M1084" s="13" t="n">
        <f aca="false">IF(R1084=0,0,I1084/R1084)</f>
        <v>0.903651322862222</v>
      </c>
      <c r="N1084" s="10" t="n">
        <v>0</v>
      </c>
      <c r="O1084" s="11" t="n">
        <f aca="false">N1084/1000</f>
        <v>0</v>
      </c>
      <c r="P1084" s="10" t="n">
        <v>0</v>
      </c>
      <c r="Q1084" s="12" t="n">
        <f aca="false">P1084/1000</f>
        <v>0</v>
      </c>
      <c r="R1084" s="10" t="n">
        <v>12934189</v>
      </c>
      <c r="S1084" s="10" t="n">
        <v>439666</v>
      </c>
    </row>
    <row r="1085" customFormat="false" ht="15" hidden="false" customHeight="false" outlineLevel="0" collapsed="false">
      <c r="A1085" s="3" t="s">
        <v>517</v>
      </c>
      <c r="B1085" s="2" t="s">
        <v>518</v>
      </c>
      <c r="C1085" s="2" t="s">
        <v>1561</v>
      </c>
      <c r="D1085" s="2" t="n">
        <v>2023</v>
      </c>
      <c r="E1085" s="2" t="n">
        <v>3</v>
      </c>
      <c r="F1085" s="2" t="n">
        <v>2</v>
      </c>
      <c r="G1085" s="2" t="s">
        <v>247</v>
      </c>
      <c r="H1085" s="3" t="s">
        <v>248</v>
      </c>
      <c r="I1085" s="10" t="n">
        <v>857395</v>
      </c>
      <c r="J1085" s="11" t="n">
        <f aca="false">I1085/1000</f>
        <v>857.395</v>
      </c>
      <c r="K1085" s="10" t="n">
        <v>31000</v>
      </c>
      <c r="L1085" s="12" t="n">
        <f aca="false">K1085/1000</f>
        <v>31</v>
      </c>
      <c r="M1085" s="13" t="n">
        <f aca="false">IF(R1085=0,0,I1085/R1085)</f>
        <v>0.0662890421656897</v>
      </c>
      <c r="N1085" s="10" t="n">
        <v>0</v>
      </c>
      <c r="O1085" s="11" t="n">
        <f aca="false">N1085/1000</f>
        <v>0</v>
      </c>
      <c r="P1085" s="10" t="n">
        <v>0</v>
      </c>
      <c r="Q1085" s="12" t="n">
        <f aca="false">P1085/1000</f>
        <v>0</v>
      </c>
      <c r="R1085" s="10" t="n">
        <v>12934189</v>
      </c>
      <c r="S1085" s="10" t="n">
        <v>439666</v>
      </c>
    </row>
    <row r="1086" customFormat="false" ht="15" hidden="false" customHeight="false" outlineLevel="0" collapsed="false">
      <c r="A1086" s="3" t="s">
        <v>517</v>
      </c>
      <c r="B1086" s="2" t="s">
        <v>518</v>
      </c>
      <c r="C1086" s="2" t="s">
        <v>1561</v>
      </c>
      <c r="D1086" s="2" t="n">
        <v>2023</v>
      </c>
      <c r="E1086" s="2" t="n">
        <v>3</v>
      </c>
      <c r="F1086" s="2" t="n">
        <v>3</v>
      </c>
      <c r="G1086" s="2" t="s">
        <v>107</v>
      </c>
      <c r="H1086" s="3" t="s">
        <v>108</v>
      </c>
      <c r="I1086" s="10" t="n">
        <v>365892</v>
      </c>
      <c r="J1086" s="11" t="n">
        <f aca="false">I1086/1000</f>
        <v>365.892</v>
      </c>
      <c r="K1086" s="10" t="n">
        <v>3202</v>
      </c>
      <c r="L1086" s="12" t="n">
        <f aca="false">K1086/1000</f>
        <v>3.202</v>
      </c>
      <c r="M1086" s="13" t="n">
        <f aca="false">IF(R1086=0,0,I1086/R1086)</f>
        <v>0.0282887469790336</v>
      </c>
      <c r="N1086" s="10" t="n">
        <v>0</v>
      </c>
      <c r="O1086" s="11" t="n">
        <f aca="false">N1086/1000</f>
        <v>0</v>
      </c>
      <c r="P1086" s="10" t="n">
        <v>0</v>
      </c>
      <c r="Q1086" s="12" t="n">
        <f aca="false">P1086/1000</f>
        <v>0</v>
      </c>
      <c r="R1086" s="10" t="n">
        <v>12934189</v>
      </c>
      <c r="S1086" s="10" t="n">
        <v>439666</v>
      </c>
    </row>
    <row r="1087" customFormat="false" ht="15" hidden="false" customHeight="false" outlineLevel="0" collapsed="false">
      <c r="A1087" s="3" t="s">
        <v>517</v>
      </c>
      <c r="B1087" s="2" t="s">
        <v>518</v>
      </c>
      <c r="C1087" s="2" t="s">
        <v>1561</v>
      </c>
      <c r="D1087" s="2" t="n">
        <v>2023</v>
      </c>
      <c r="E1087" s="2" t="n">
        <v>3</v>
      </c>
      <c r="F1087" s="2" t="n">
        <v>4</v>
      </c>
      <c r="G1087" s="2" t="s">
        <v>102</v>
      </c>
      <c r="H1087" s="3" t="s">
        <v>103</v>
      </c>
      <c r="I1087" s="10" t="n">
        <v>20473</v>
      </c>
      <c r="J1087" s="11" t="n">
        <f aca="false">I1087/1000</f>
        <v>20.473</v>
      </c>
      <c r="K1087" s="10" t="n">
        <v>453</v>
      </c>
      <c r="L1087" s="12" t="n">
        <f aca="false">K1087/1000</f>
        <v>0.453</v>
      </c>
      <c r="M1087" s="13" t="n">
        <f aca="false">IF(R1087=0,0,I1087/R1087)</f>
        <v>0.00158285919588774</v>
      </c>
      <c r="N1087" s="10" t="n">
        <v>285980</v>
      </c>
      <c r="O1087" s="11" t="n">
        <f aca="false">N1087/1000</f>
        <v>285.98</v>
      </c>
      <c r="P1087" s="10" t="n">
        <v>10000</v>
      </c>
      <c r="Q1087" s="12" t="n">
        <f aca="false">P1087/1000</f>
        <v>10</v>
      </c>
      <c r="R1087" s="10" t="n">
        <v>12934189</v>
      </c>
      <c r="S1087" s="10" t="n">
        <v>439666</v>
      </c>
    </row>
    <row r="1088" customFormat="false" ht="15" hidden="false" customHeight="false" outlineLevel="0" collapsed="false">
      <c r="A1088" s="3" t="s">
        <v>517</v>
      </c>
      <c r="B1088" s="2" t="s">
        <v>518</v>
      </c>
      <c r="C1088" s="2" t="s">
        <v>1561</v>
      </c>
      <c r="D1088" s="2" t="n">
        <v>2023</v>
      </c>
      <c r="E1088" s="2" t="n">
        <v>3</v>
      </c>
      <c r="F1088" s="2" t="n">
        <v>5</v>
      </c>
      <c r="G1088" s="2" t="s">
        <v>162</v>
      </c>
      <c r="H1088" s="3" t="s">
        <v>163</v>
      </c>
      <c r="I1088" s="10" t="n">
        <v>1257</v>
      </c>
      <c r="J1088" s="11" t="n">
        <f aca="false">I1088/1000</f>
        <v>1.257</v>
      </c>
      <c r="K1088" s="10" t="n">
        <v>0</v>
      </c>
      <c r="L1088" s="12" t="n">
        <f aca="false">K1088/1000</f>
        <v>0</v>
      </c>
      <c r="M1088" s="13" t="n">
        <f aca="false">IF(R1088=0,0,I1088/R1088)</f>
        <v>9.71842919567667E-005</v>
      </c>
      <c r="N1088" s="10" t="n">
        <v>0</v>
      </c>
      <c r="O1088" s="11" t="n">
        <f aca="false">N1088/1000</f>
        <v>0</v>
      </c>
      <c r="P1088" s="10" t="n">
        <v>0</v>
      </c>
      <c r="Q1088" s="12" t="n">
        <f aca="false">P1088/1000</f>
        <v>0</v>
      </c>
      <c r="R1088" s="10" t="n">
        <v>12934189</v>
      </c>
      <c r="S1088" s="10" t="n">
        <v>439666</v>
      </c>
    </row>
    <row r="1089" customFormat="false" ht="15" hidden="false" customHeight="false" outlineLevel="0" collapsed="false">
      <c r="A1089" s="3" t="s">
        <v>517</v>
      </c>
      <c r="B1089" s="2" t="s">
        <v>518</v>
      </c>
      <c r="C1089" s="2" t="s">
        <v>1561</v>
      </c>
      <c r="D1089" s="2" t="n">
        <v>2023</v>
      </c>
      <c r="E1089" s="2" t="n">
        <v>3</v>
      </c>
      <c r="F1089" s="2" t="n">
        <v>6</v>
      </c>
      <c r="G1089" s="2" t="s">
        <v>637</v>
      </c>
      <c r="H1089" s="3" t="s">
        <v>638</v>
      </c>
      <c r="I1089" s="10" t="n">
        <v>900</v>
      </c>
      <c r="J1089" s="11" t="n">
        <f aca="false">I1089/1000</f>
        <v>0.9</v>
      </c>
      <c r="K1089" s="10" t="n">
        <v>9</v>
      </c>
      <c r="L1089" s="12" t="n">
        <f aca="false">K1089/1000</f>
        <v>0.009</v>
      </c>
      <c r="M1089" s="13" t="n">
        <f aca="false">IF(R1089=0,0,I1089/R1089)</f>
        <v>6.95830252673747E-005</v>
      </c>
      <c r="N1089" s="10" t="n">
        <v>0</v>
      </c>
      <c r="O1089" s="11" t="n">
        <f aca="false">N1089/1000</f>
        <v>0</v>
      </c>
      <c r="P1089" s="10" t="n">
        <v>0</v>
      </c>
      <c r="Q1089" s="12" t="n">
        <f aca="false">P1089/1000</f>
        <v>0</v>
      </c>
      <c r="R1089" s="10" t="n">
        <v>12934189</v>
      </c>
      <c r="S1089" s="10" t="n">
        <v>439666</v>
      </c>
    </row>
    <row r="1090" customFormat="false" ht="15" hidden="false" customHeight="false" outlineLevel="0" collapsed="false">
      <c r="A1090" s="3" t="s">
        <v>517</v>
      </c>
      <c r="B1090" s="2" t="s">
        <v>518</v>
      </c>
      <c r="C1090" s="2" t="s">
        <v>1561</v>
      </c>
      <c r="D1090" s="2" t="n">
        <v>2023</v>
      </c>
      <c r="E1090" s="2" t="n">
        <v>3</v>
      </c>
      <c r="F1090" s="2" t="n">
        <v>7</v>
      </c>
      <c r="G1090" s="2" t="s">
        <v>97</v>
      </c>
      <c r="H1090" s="3" t="s">
        <v>98</v>
      </c>
      <c r="I1090" s="10" t="n">
        <v>258</v>
      </c>
      <c r="J1090" s="11" t="n">
        <f aca="false">I1090/1000</f>
        <v>0.258</v>
      </c>
      <c r="K1090" s="10" t="n">
        <v>1</v>
      </c>
      <c r="L1090" s="12" t="n">
        <f aca="false">K1090/1000</f>
        <v>0.001</v>
      </c>
      <c r="M1090" s="13" t="n">
        <f aca="false">IF(R1090=0,0,I1090/R1090)</f>
        <v>1.99471339099808E-005</v>
      </c>
      <c r="N1090" s="10" t="n">
        <v>576980</v>
      </c>
      <c r="O1090" s="11" t="n">
        <f aca="false">N1090/1000</f>
        <v>576.98</v>
      </c>
      <c r="P1090" s="10" t="n">
        <v>6788</v>
      </c>
      <c r="Q1090" s="12" t="n">
        <f aca="false">P1090/1000</f>
        <v>6.788</v>
      </c>
      <c r="R1090" s="10" t="n">
        <v>12934189</v>
      </c>
      <c r="S1090" s="10" t="n">
        <v>439666</v>
      </c>
    </row>
    <row r="1091" customFormat="false" ht="15" hidden="false" customHeight="false" outlineLevel="0" collapsed="false">
      <c r="A1091" s="3" t="s">
        <v>517</v>
      </c>
      <c r="B1091" s="2" t="s">
        <v>518</v>
      </c>
      <c r="C1091" s="2" t="s">
        <v>1561</v>
      </c>
      <c r="D1091" s="2" t="n">
        <v>2023</v>
      </c>
      <c r="E1091" s="2" t="n">
        <v>3</v>
      </c>
      <c r="F1091" s="2" t="n">
        <v>8</v>
      </c>
      <c r="G1091" s="2" t="s">
        <v>641</v>
      </c>
      <c r="H1091" s="3" t="s">
        <v>642</v>
      </c>
      <c r="I1091" s="10" t="n">
        <v>17</v>
      </c>
      <c r="J1091" s="11" t="n">
        <f aca="false">I1091/1000</f>
        <v>0.017</v>
      </c>
      <c r="K1091" s="10" t="n">
        <v>1</v>
      </c>
      <c r="L1091" s="12" t="n">
        <f aca="false">K1091/1000</f>
        <v>0.001</v>
      </c>
      <c r="M1091" s="13" t="n">
        <f aca="false">IF(R1091=0,0,I1091/R1091)</f>
        <v>1.31434603282819E-006</v>
      </c>
      <c r="N1091" s="10" t="n">
        <v>0</v>
      </c>
      <c r="O1091" s="11" t="n">
        <f aca="false">N1091/1000</f>
        <v>0</v>
      </c>
      <c r="P1091" s="10" t="n">
        <v>0</v>
      </c>
      <c r="Q1091" s="12" t="n">
        <f aca="false">P1091/1000</f>
        <v>0</v>
      </c>
      <c r="R1091" s="10" t="n">
        <v>12934189</v>
      </c>
      <c r="S1091" s="10" t="n">
        <v>439666</v>
      </c>
    </row>
    <row r="1092" customFormat="false" ht="15" hidden="false" customHeight="false" outlineLevel="0" collapsed="false">
      <c r="A1092" s="3" t="s">
        <v>517</v>
      </c>
      <c r="B1092" s="2" t="s">
        <v>518</v>
      </c>
      <c r="C1092" s="2" t="s">
        <v>1561</v>
      </c>
      <c r="D1092" s="2" t="n">
        <v>2023</v>
      </c>
      <c r="E1092" s="2" t="n">
        <v>3</v>
      </c>
      <c r="F1092" s="2" t="n">
        <v>9</v>
      </c>
      <c r="G1092" s="2" t="s">
        <v>325</v>
      </c>
      <c r="H1092" s="3" t="s">
        <v>326</v>
      </c>
      <c r="I1092" s="10" t="n">
        <v>0</v>
      </c>
      <c r="J1092" s="11" t="n">
        <f aca="false">I1092/1000</f>
        <v>0</v>
      </c>
      <c r="K1092" s="10" t="n">
        <v>0</v>
      </c>
      <c r="L1092" s="12" t="n">
        <f aca="false">K1092/1000</f>
        <v>0</v>
      </c>
      <c r="M1092" s="13" t="n">
        <f aca="false">IF(R1092=0,0,I1092/R1092)</f>
        <v>0</v>
      </c>
      <c r="N1092" s="10" t="n">
        <v>61800</v>
      </c>
      <c r="O1092" s="11" t="n">
        <f aca="false">N1092/1000</f>
        <v>61.8</v>
      </c>
      <c r="P1092" s="10" t="n">
        <v>2000</v>
      </c>
      <c r="Q1092" s="12" t="n">
        <f aca="false">P1092/1000</f>
        <v>2</v>
      </c>
      <c r="R1092" s="10" t="n">
        <v>12934189</v>
      </c>
      <c r="S1092" s="10" t="n">
        <v>439666</v>
      </c>
    </row>
    <row r="1093" customFormat="false" ht="15" hidden="false" customHeight="false" outlineLevel="0" collapsed="false">
      <c r="A1093" s="3" t="s">
        <v>517</v>
      </c>
      <c r="B1093" s="2" t="s">
        <v>518</v>
      </c>
      <c r="C1093" s="2" t="s">
        <v>1561</v>
      </c>
      <c r="D1093" s="2" t="n">
        <v>2023</v>
      </c>
      <c r="E1093" s="2" t="n">
        <v>3</v>
      </c>
      <c r="F1093" s="2" t="n">
        <v>10</v>
      </c>
      <c r="G1093" s="2" t="s">
        <v>180</v>
      </c>
      <c r="H1093" s="3" t="s">
        <v>181</v>
      </c>
      <c r="I1093" s="10" t="n">
        <v>0</v>
      </c>
      <c r="J1093" s="11" t="n">
        <f aca="false">I1093/1000</f>
        <v>0</v>
      </c>
      <c r="K1093" s="10" t="n">
        <v>0</v>
      </c>
      <c r="L1093" s="12" t="n">
        <f aca="false">K1093/1000</f>
        <v>0</v>
      </c>
      <c r="M1093" s="13" t="n">
        <f aca="false">IF(R1093=0,0,I1093/R1093)</f>
        <v>0</v>
      </c>
      <c r="N1093" s="10" t="n">
        <v>180</v>
      </c>
      <c r="O1093" s="11" t="n">
        <f aca="false">N1093/1000</f>
        <v>0.18</v>
      </c>
      <c r="P1093" s="10" t="n">
        <v>0</v>
      </c>
      <c r="Q1093" s="12" t="n">
        <f aca="false">P1093/1000</f>
        <v>0</v>
      </c>
      <c r="R1093" s="10" t="n">
        <v>12934189</v>
      </c>
      <c r="S1093" s="10" t="n">
        <v>439666</v>
      </c>
    </row>
    <row r="1094" customFormat="false" ht="15" hidden="false" customHeight="false" outlineLevel="0" collapsed="false">
      <c r="A1094" s="3" t="s">
        <v>517</v>
      </c>
      <c r="B1094" s="2" t="s">
        <v>518</v>
      </c>
      <c r="C1094" s="2" t="s">
        <v>1561</v>
      </c>
      <c r="D1094" s="2" t="n">
        <v>2023</v>
      </c>
      <c r="E1094" s="2" t="n">
        <v>3</v>
      </c>
      <c r="F1094" s="2" t="n">
        <v>11</v>
      </c>
      <c r="G1094" s="2" t="s">
        <v>127</v>
      </c>
      <c r="H1094" s="3" t="s">
        <v>128</v>
      </c>
      <c r="I1094" s="10" t="n">
        <v>0</v>
      </c>
      <c r="J1094" s="11" t="n">
        <f aca="false">I1094/1000</f>
        <v>0</v>
      </c>
      <c r="K1094" s="10" t="n">
        <v>0</v>
      </c>
      <c r="L1094" s="12" t="n">
        <f aca="false">K1094/1000</f>
        <v>0</v>
      </c>
      <c r="M1094" s="13" t="n">
        <f aca="false">IF(R1094=0,0,I1094/R1094)</f>
        <v>0</v>
      </c>
      <c r="N1094" s="10" t="n">
        <v>395438</v>
      </c>
      <c r="O1094" s="11" t="n">
        <f aca="false">N1094/1000</f>
        <v>395.438</v>
      </c>
      <c r="P1094" s="10" t="n">
        <v>13000</v>
      </c>
      <c r="Q1094" s="12" t="n">
        <f aca="false">P1094/1000</f>
        <v>13</v>
      </c>
      <c r="R1094" s="10" t="n">
        <v>12934189</v>
      </c>
      <c r="S1094" s="10" t="n">
        <v>439666</v>
      </c>
    </row>
    <row r="1095" customFormat="false" ht="15" hidden="false" customHeight="false" outlineLevel="0" collapsed="false">
      <c r="A1095" s="3" t="s">
        <v>517</v>
      </c>
      <c r="B1095" s="2" t="s">
        <v>518</v>
      </c>
      <c r="C1095" s="2" t="s">
        <v>1561</v>
      </c>
      <c r="D1095" s="2" t="n">
        <v>2023</v>
      </c>
      <c r="E1095" s="2" t="n">
        <v>3</v>
      </c>
      <c r="F1095" s="2" t="n">
        <v>12</v>
      </c>
      <c r="G1095" s="2" t="s">
        <v>147</v>
      </c>
      <c r="H1095" s="3" t="s">
        <v>148</v>
      </c>
      <c r="I1095" s="10" t="n">
        <v>0</v>
      </c>
      <c r="J1095" s="11" t="n">
        <f aca="false">I1095/1000</f>
        <v>0</v>
      </c>
      <c r="K1095" s="10" t="n">
        <v>0</v>
      </c>
      <c r="L1095" s="12" t="n">
        <f aca="false">K1095/1000</f>
        <v>0</v>
      </c>
      <c r="M1095" s="13" t="n">
        <f aca="false">IF(R1095=0,0,I1095/R1095)</f>
        <v>0</v>
      </c>
      <c r="N1095" s="10" t="n">
        <v>96</v>
      </c>
      <c r="O1095" s="11" t="n">
        <f aca="false">N1095/1000</f>
        <v>0.096</v>
      </c>
      <c r="P1095" s="10" t="n">
        <v>5</v>
      </c>
      <c r="Q1095" s="12" t="n">
        <f aca="false">P1095/1000</f>
        <v>0.005</v>
      </c>
      <c r="R1095" s="10" t="n">
        <v>12934189</v>
      </c>
      <c r="S1095" s="10" t="n">
        <v>439666</v>
      </c>
    </row>
    <row r="1096" customFormat="false" ht="15" hidden="false" customHeight="false" outlineLevel="0" collapsed="false">
      <c r="A1096" s="3" t="s">
        <v>517</v>
      </c>
      <c r="B1096" s="2" t="s">
        <v>518</v>
      </c>
      <c r="C1096" s="2" t="s">
        <v>1561</v>
      </c>
      <c r="D1096" s="2" t="n">
        <v>2023</v>
      </c>
      <c r="E1096" s="2" t="n">
        <v>3</v>
      </c>
      <c r="F1096" s="2" t="n">
        <v>13</v>
      </c>
      <c r="G1096" s="2" t="s">
        <v>210</v>
      </c>
      <c r="H1096" s="3" t="s">
        <v>211</v>
      </c>
      <c r="I1096" s="10" t="n">
        <v>0</v>
      </c>
      <c r="J1096" s="11" t="n">
        <f aca="false">I1096/1000</f>
        <v>0</v>
      </c>
      <c r="K1096" s="10" t="n">
        <v>0</v>
      </c>
      <c r="L1096" s="12" t="n">
        <f aca="false">K1096/1000</f>
        <v>0</v>
      </c>
      <c r="M1096" s="13" t="n">
        <f aca="false">IF(R1096=0,0,I1096/R1096)</f>
        <v>0</v>
      </c>
      <c r="N1096" s="10" t="n">
        <v>4850</v>
      </c>
      <c r="O1096" s="11" t="n">
        <f aca="false">N1096/1000</f>
        <v>4.85</v>
      </c>
      <c r="P1096" s="10" t="n">
        <v>6</v>
      </c>
      <c r="Q1096" s="12" t="n">
        <f aca="false">P1096/1000</f>
        <v>0.006</v>
      </c>
      <c r="R1096" s="10" t="n">
        <v>12934189</v>
      </c>
      <c r="S1096" s="10" t="n">
        <v>439666</v>
      </c>
    </row>
    <row r="1097" customFormat="false" ht="15" hidden="false" customHeight="false" outlineLevel="0" collapsed="false">
      <c r="A1097" s="3" t="s">
        <v>517</v>
      </c>
      <c r="B1097" s="2" t="s">
        <v>518</v>
      </c>
      <c r="C1097" s="2" t="s">
        <v>1562</v>
      </c>
      <c r="D1097" s="2" t="n">
        <v>2023</v>
      </c>
      <c r="E1097" s="2" t="n">
        <v>4</v>
      </c>
      <c r="F1097" s="2" t="n">
        <v>1</v>
      </c>
      <c r="G1097" s="2" t="s">
        <v>314</v>
      </c>
      <c r="H1097" s="3" t="s">
        <v>315</v>
      </c>
      <c r="I1097" s="10" t="n">
        <v>19340034</v>
      </c>
      <c r="J1097" s="11" t="n">
        <f aca="false">I1097/1000</f>
        <v>19340.034</v>
      </c>
      <c r="K1097" s="10" t="n">
        <v>670000</v>
      </c>
      <c r="L1097" s="12" t="n">
        <f aca="false">K1097/1000</f>
        <v>670</v>
      </c>
      <c r="M1097" s="13" t="n">
        <f aca="false">IF(R1097=0,0,I1097/R1097)</f>
        <v>0.926685594530054</v>
      </c>
      <c r="N1097" s="10" t="n">
        <v>0</v>
      </c>
      <c r="O1097" s="11" t="n">
        <f aca="false">N1097/1000</f>
        <v>0</v>
      </c>
      <c r="P1097" s="10" t="n">
        <v>0</v>
      </c>
      <c r="Q1097" s="12" t="n">
        <f aca="false">P1097/1000</f>
        <v>0</v>
      </c>
      <c r="R1097" s="10" t="n">
        <v>20870114</v>
      </c>
      <c r="S1097" s="10" t="n">
        <v>697075</v>
      </c>
    </row>
    <row r="1098" customFormat="false" ht="15" hidden="false" customHeight="false" outlineLevel="0" collapsed="false">
      <c r="A1098" s="3" t="s">
        <v>517</v>
      </c>
      <c r="B1098" s="2" t="s">
        <v>518</v>
      </c>
      <c r="C1098" s="2" t="s">
        <v>1562</v>
      </c>
      <c r="D1098" s="2" t="n">
        <v>2023</v>
      </c>
      <c r="E1098" s="2" t="n">
        <v>4</v>
      </c>
      <c r="F1098" s="2" t="n">
        <v>2</v>
      </c>
      <c r="G1098" s="2" t="s">
        <v>127</v>
      </c>
      <c r="H1098" s="3" t="s">
        <v>128</v>
      </c>
      <c r="I1098" s="10" t="n">
        <v>1005200</v>
      </c>
      <c r="J1098" s="11" t="n">
        <f aca="false">I1098/1000</f>
        <v>1005.2</v>
      </c>
      <c r="K1098" s="10" t="n">
        <v>20000</v>
      </c>
      <c r="L1098" s="12" t="n">
        <f aca="false">K1098/1000</f>
        <v>20</v>
      </c>
      <c r="M1098" s="13" t="n">
        <f aca="false">IF(R1098=0,0,I1098/R1098)</f>
        <v>0.048164566805912</v>
      </c>
      <c r="N1098" s="10" t="n">
        <v>0</v>
      </c>
      <c r="O1098" s="11" t="n">
        <f aca="false">N1098/1000</f>
        <v>0</v>
      </c>
      <c r="P1098" s="10" t="n">
        <v>0</v>
      </c>
      <c r="Q1098" s="12" t="n">
        <f aca="false">P1098/1000</f>
        <v>0</v>
      </c>
      <c r="R1098" s="10" t="n">
        <v>20870114</v>
      </c>
      <c r="S1098" s="10" t="n">
        <v>697075</v>
      </c>
    </row>
    <row r="1099" customFormat="false" ht="15" hidden="false" customHeight="false" outlineLevel="0" collapsed="false">
      <c r="A1099" s="3" t="s">
        <v>517</v>
      </c>
      <c r="B1099" s="2" t="s">
        <v>518</v>
      </c>
      <c r="C1099" s="2" t="s">
        <v>1562</v>
      </c>
      <c r="D1099" s="2" t="n">
        <v>2023</v>
      </c>
      <c r="E1099" s="2" t="n">
        <v>4</v>
      </c>
      <c r="F1099" s="2" t="n">
        <v>3</v>
      </c>
      <c r="G1099" s="2" t="s">
        <v>107</v>
      </c>
      <c r="H1099" s="3" t="s">
        <v>108</v>
      </c>
      <c r="I1099" s="10" t="n">
        <v>512034</v>
      </c>
      <c r="J1099" s="11" t="n">
        <f aca="false">I1099/1000</f>
        <v>512.034</v>
      </c>
      <c r="K1099" s="10" t="n">
        <v>7062</v>
      </c>
      <c r="L1099" s="12" t="n">
        <f aca="false">K1099/1000</f>
        <v>7.062</v>
      </c>
      <c r="M1099" s="13" t="n">
        <f aca="false">IF(R1099=0,0,I1099/R1099)</f>
        <v>0.02453431734968</v>
      </c>
      <c r="N1099" s="10" t="n">
        <v>0</v>
      </c>
      <c r="O1099" s="11" t="n">
        <f aca="false">N1099/1000</f>
        <v>0</v>
      </c>
      <c r="P1099" s="10" t="n">
        <v>0</v>
      </c>
      <c r="Q1099" s="12" t="n">
        <f aca="false">P1099/1000</f>
        <v>0</v>
      </c>
      <c r="R1099" s="10" t="n">
        <v>20870114</v>
      </c>
      <c r="S1099" s="10" t="n">
        <v>697075</v>
      </c>
    </row>
    <row r="1100" customFormat="false" ht="15" hidden="false" customHeight="false" outlineLevel="0" collapsed="false">
      <c r="A1100" s="3" t="s">
        <v>517</v>
      </c>
      <c r="B1100" s="2" t="s">
        <v>518</v>
      </c>
      <c r="C1100" s="2" t="s">
        <v>1562</v>
      </c>
      <c r="D1100" s="2" t="n">
        <v>2023</v>
      </c>
      <c r="E1100" s="2" t="n">
        <v>4</v>
      </c>
      <c r="F1100" s="2" t="n">
        <v>4</v>
      </c>
      <c r="G1100" s="2" t="s">
        <v>97</v>
      </c>
      <c r="H1100" s="3" t="s">
        <v>98</v>
      </c>
      <c r="I1100" s="10" t="n">
        <v>12846</v>
      </c>
      <c r="J1100" s="11" t="n">
        <f aca="false">I1100/1000</f>
        <v>12.846</v>
      </c>
      <c r="K1100" s="10" t="n">
        <v>13</v>
      </c>
      <c r="L1100" s="12" t="n">
        <f aca="false">K1100/1000</f>
        <v>0.013</v>
      </c>
      <c r="M1100" s="13" t="n">
        <f aca="false">IF(R1100=0,0,I1100/R1100)</f>
        <v>0.000615521314354105</v>
      </c>
      <c r="N1100" s="10" t="n">
        <v>0</v>
      </c>
      <c r="O1100" s="11" t="n">
        <f aca="false">N1100/1000</f>
        <v>0</v>
      </c>
      <c r="P1100" s="10" t="n">
        <v>0</v>
      </c>
      <c r="Q1100" s="12" t="n">
        <f aca="false">P1100/1000</f>
        <v>0</v>
      </c>
      <c r="R1100" s="10" t="n">
        <v>20870114</v>
      </c>
      <c r="S1100" s="10" t="n">
        <v>697075</v>
      </c>
    </row>
    <row r="1101" customFormat="false" ht="15" hidden="false" customHeight="false" outlineLevel="0" collapsed="false">
      <c r="A1101" s="3" t="s">
        <v>517</v>
      </c>
      <c r="B1101" s="2" t="s">
        <v>518</v>
      </c>
      <c r="C1101" s="2" t="s">
        <v>1562</v>
      </c>
      <c r="D1101" s="2" t="n">
        <v>2023</v>
      </c>
      <c r="E1101" s="2" t="n">
        <v>4</v>
      </c>
      <c r="F1101" s="2" t="n">
        <v>5</v>
      </c>
      <c r="G1101" s="2" t="s">
        <v>210</v>
      </c>
      <c r="H1101" s="3" t="s">
        <v>211</v>
      </c>
      <c r="I1101" s="10" t="n">
        <v>0</v>
      </c>
      <c r="J1101" s="11" t="n">
        <f aca="false">I1101/1000</f>
        <v>0</v>
      </c>
      <c r="K1101" s="10" t="n">
        <v>0</v>
      </c>
      <c r="L1101" s="12" t="n">
        <f aca="false">K1101/1000</f>
        <v>0</v>
      </c>
      <c r="M1101" s="13" t="n">
        <f aca="false">IF(R1101=0,0,I1101/R1101)</f>
        <v>0</v>
      </c>
      <c r="N1101" s="10" t="n">
        <v>5825</v>
      </c>
      <c r="O1101" s="11" t="n">
        <f aca="false">N1101/1000</f>
        <v>5.825</v>
      </c>
      <c r="P1101" s="10" t="n">
        <v>8</v>
      </c>
      <c r="Q1101" s="12" t="n">
        <f aca="false">P1101/1000</f>
        <v>0.008</v>
      </c>
      <c r="R1101" s="10" t="n">
        <v>20870114</v>
      </c>
      <c r="S1101" s="10" t="n">
        <v>697075</v>
      </c>
    </row>
    <row r="1102" customFormat="false" ht="15" hidden="false" customHeight="false" outlineLevel="0" collapsed="false">
      <c r="A1102" s="3" t="s">
        <v>517</v>
      </c>
      <c r="B1102" s="2" t="s">
        <v>518</v>
      </c>
      <c r="C1102" s="2" t="s">
        <v>1563</v>
      </c>
      <c r="D1102" s="2" t="n">
        <v>2023</v>
      </c>
      <c r="E1102" s="2" t="n">
        <v>5</v>
      </c>
      <c r="F1102" s="2" t="n">
        <v>1</v>
      </c>
      <c r="G1102" s="2" t="s">
        <v>314</v>
      </c>
      <c r="H1102" s="3" t="s">
        <v>315</v>
      </c>
      <c r="I1102" s="10" t="n">
        <v>20093844</v>
      </c>
      <c r="J1102" s="11" t="n">
        <f aca="false">I1102/1000</f>
        <v>20093.844</v>
      </c>
      <c r="K1102" s="10" t="n">
        <v>700000</v>
      </c>
      <c r="L1102" s="12" t="n">
        <f aca="false">K1102/1000</f>
        <v>700</v>
      </c>
      <c r="M1102" s="13" t="n">
        <f aca="false">IF(R1102=0,0,I1102/R1102)</f>
        <v>0.973525133582164</v>
      </c>
      <c r="N1102" s="10" t="n">
        <v>0</v>
      </c>
      <c r="O1102" s="11" t="n">
        <f aca="false">N1102/1000</f>
        <v>0</v>
      </c>
      <c r="P1102" s="10" t="n">
        <v>0</v>
      </c>
      <c r="Q1102" s="12" t="n">
        <f aca="false">P1102/1000</f>
        <v>0</v>
      </c>
      <c r="R1102" s="10" t="n">
        <v>20640293</v>
      </c>
      <c r="S1102" s="10" t="n">
        <v>715282</v>
      </c>
    </row>
    <row r="1103" customFormat="false" ht="15" hidden="false" customHeight="false" outlineLevel="0" collapsed="false">
      <c r="A1103" s="3" t="s">
        <v>517</v>
      </c>
      <c r="B1103" s="2" t="s">
        <v>518</v>
      </c>
      <c r="C1103" s="2" t="s">
        <v>1563</v>
      </c>
      <c r="D1103" s="2" t="n">
        <v>2023</v>
      </c>
      <c r="E1103" s="2" t="n">
        <v>5</v>
      </c>
      <c r="F1103" s="2" t="n">
        <v>2</v>
      </c>
      <c r="G1103" s="2" t="s">
        <v>247</v>
      </c>
      <c r="H1103" s="3" t="s">
        <v>248</v>
      </c>
      <c r="I1103" s="10" t="n">
        <v>442650</v>
      </c>
      <c r="J1103" s="11" t="n">
        <f aca="false">I1103/1000</f>
        <v>442.65</v>
      </c>
      <c r="K1103" s="10" t="n">
        <v>15000</v>
      </c>
      <c r="L1103" s="12" t="n">
        <f aca="false">K1103/1000</f>
        <v>15</v>
      </c>
      <c r="M1103" s="13" t="n">
        <f aca="false">IF(R1103=0,0,I1103/R1103)</f>
        <v>0.0214459164896545</v>
      </c>
      <c r="N1103" s="10" t="n">
        <v>0</v>
      </c>
      <c r="O1103" s="11" t="n">
        <f aca="false">N1103/1000</f>
        <v>0</v>
      </c>
      <c r="P1103" s="10" t="n">
        <v>0</v>
      </c>
      <c r="Q1103" s="12" t="n">
        <f aca="false">P1103/1000</f>
        <v>0</v>
      </c>
      <c r="R1103" s="10" t="n">
        <v>20640293</v>
      </c>
      <c r="S1103" s="10" t="n">
        <v>715282</v>
      </c>
    </row>
    <row r="1104" customFormat="false" ht="15" hidden="false" customHeight="false" outlineLevel="0" collapsed="false">
      <c r="A1104" s="3" t="s">
        <v>517</v>
      </c>
      <c r="B1104" s="2" t="s">
        <v>518</v>
      </c>
      <c r="C1104" s="2" t="s">
        <v>1563</v>
      </c>
      <c r="D1104" s="2" t="n">
        <v>2023</v>
      </c>
      <c r="E1104" s="2" t="n">
        <v>5</v>
      </c>
      <c r="F1104" s="2" t="n">
        <v>3</v>
      </c>
      <c r="G1104" s="2" t="s">
        <v>97</v>
      </c>
      <c r="H1104" s="3" t="s">
        <v>98</v>
      </c>
      <c r="I1104" s="10" t="n">
        <v>64210</v>
      </c>
      <c r="J1104" s="11" t="n">
        <f aca="false">I1104/1000</f>
        <v>64.21</v>
      </c>
      <c r="K1104" s="10" t="n">
        <v>141</v>
      </c>
      <c r="L1104" s="12" t="n">
        <f aca="false">K1104/1000</f>
        <v>0.141</v>
      </c>
      <c r="M1104" s="13" t="n">
        <f aca="false">IF(R1104=0,0,I1104/R1104)</f>
        <v>0.00311090545080925</v>
      </c>
      <c r="N1104" s="10" t="n">
        <v>0</v>
      </c>
      <c r="O1104" s="11" t="n">
        <f aca="false">N1104/1000</f>
        <v>0</v>
      </c>
      <c r="P1104" s="10" t="n">
        <v>0</v>
      </c>
      <c r="Q1104" s="12" t="n">
        <f aca="false">P1104/1000</f>
        <v>0</v>
      </c>
      <c r="R1104" s="10" t="n">
        <v>20640293</v>
      </c>
      <c r="S1104" s="10" t="n">
        <v>715282</v>
      </c>
    </row>
    <row r="1105" customFormat="false" ht="15" hidden="false" customHeight="false" outlineLevel="0" collapsed="false">
      <c r="A1105" s="3" t="s">
        <v>517</v>
      </c>
      <c r="B1105" s="2" t="s">
        <v>518</v>
      </c>
      <c r="C1105" s="2" t="s">
        <v>1563</v>
      </c>
      <c r="D1105" s="2" t="n">
        <v>2023</v>
      </c>
      <c r="E1105" s="2" t="n">
        <v>5</v>
      </c>
      <c r="F1105" s="2" t="n">
        <v>4</v>
      </c>
      <c r="G1105" s="2" t="s">
        <v>162</v>
      </c>
      <c r="H1105" s="3" t="s">
        <v>163</v>
      </c>
      <c r="I1105" s="10" t="n">
        <v>22204</v>
      </c>
      <c r="J1105" s="11" t="n">
        <f aca="false">I1105/1000</f>
        <v>22.204</v>
      </c>
      <c r="K1105" s="10" t="n">
        <v>91</v>
      </c>
      <c r="L1105" s="12" t="n">
        <f aca="false">K1105/1000</f>
        <v>0.091</v>
      </c>
      <c r="M1105" s="13" t="n">
        <f aca="false">IF(R1105=0,0,I1105/R1105)</f>
        <v>0.00107575992259412</v>
      </c>
      <c r="N1105" s="10" t="n">
        <v>0</v>
      </c>
      <c r="O1105" s="11" t="n">
        <f aca="false">N1105/1000</f>
        <v>0</v>
      </c>
      <c r="P1105" s="10" t="n">
        <v>0</v>
      </c>
      <c r="Q1105" s="12" t="n">
        <f aca="false">P1105/1000</f>
        <v>0</v>
      </c>
      <c r="R1105" s="10" t="n">
        <v>20640293</v>
      </c>
      <c r="S1105" s="10" t="n">
        <v>715282</v>
      </c>
    </row>
    <row r="1106" customFormat="false" ht="15" hidden="false" customHeight="false" outlineLevel="0" collapsed="false">
      <c r="A1106" s="3" t="s">
        <v>517</v>
      </c>
      <c r="B1106" s="2" t="s">
        <v>518</v>
      </c>
      <c r="C1106" s="2" t="s">
        <v>1563</v>
      </c>
      <c r="D1106" s="2" t="n">
        <v>2023</v>
      </c>
      <c r="E1106" s="2" t="n">
        <v>5</v>
      </c>
      <c r="F1106" s="2" t="n">
        <v>5</v>
      </c>
      <c r="G1106" s="2" t="s">
        <v>107</v>
      </c>
      <c r="H1106" s="3" t="s">
        <v>108</v>
      </c>
      <c r="I1106" s="10" t="n">
        <v>17385</v>
      </c>
      <c r="J1106" s="11" t="n">
        <f aca="false">I1106/1000</f>
        <v>17.385</v>
      </c>
      <c r="K1106" s="10" t="n">
        <v>50</v>
      </c>
      <c r="L1106" s="12" t="n">
        <f aca="false">K1106/1000</f>
        <v>0.05</v>
      </c>
      <c r="M1106" s="13" t="n">
        <f aca="false">IF(R1106=0,0,I1106/R1106)</f>
        <v>0.000842284554778365</v>
      </c>
      <c r="N1106" s="10" t="n">
        <v>0</v>
      </c>
      <c r="O1106" s="11" t="n">
        <f aca="false">N1106/1000</f>
        <v>0</v>
      </c>
      <c r="P1106" s="10" t="n">
        <v>0</v>
      </c>
      <c r="Q1106" s="12" t="n">
        <f aca="false">P1106/1000</f>
        <v>0</v>
      </c>
      <c r="R1106" s="10" t="n">
        <v>20640293</v>
      </c>
      <c r="S1106" s="10" t="n">
        <v>715282</v>
      </c>
    </row>
    <row r="1107" customFormat="false" ht="15" hidden="false" customHeight="false" outlineLevel="0" collapsed="false">
      <c r="A1107" s="3" t="s">
        <v>517</v>
      </c>
      <c r="B1107" s="2" t="s">
        <v>518</v>
      </c>
      <c r="C1107" s="2" t="s">
        <v>1563</v>
      </c>
      <c r="D1107" s="2" t="n">
        <v>2023</v>
      </c>
      <c r="E1107" s="2" t="n">
        <v>5</v>
      </c>
      <c r="F1107" s="2" t="n">
        <v>6</v>
      </c>
      <c r="G1107" s="2" t="s">
        <v>137</v>
      </c>
      <c r="H1107" s="3" t="s">
        <v>138</v>
      </c>
      <c r="I1107" s="10" t="n">
        <v>0</v>
      </c>
      <c r="J1107" s="11" t="n">
        <f aca="false">I1107/1000</f>
        <v>0</v>
      </c>
      <c r="K1107" s="10" t="n">
        <v>0</v>
      </c>
      <c r="L1107" s="12" t="n">
        <f aca="false">K1107/1000</f>
        <v>0</v>
      </c>
      <c r="M1107" s="13" t="n">
        <f aca="false">IF(R1107=0,0,I1107/R1107)</f>
        <v>0</v>
      </c>
      <c r="N1107" s="10" t="n">
        <v>36054</v>
      </c>
      <c r="O1107" s="11" t="n">
        <f aca="false">N1107/1000</f>
        <v>36.054</v>
      </c>
      <c r="P1107" s="10" t="n">
        <v>1769</v>
      </c>
      <c r="Q1107" s="12" t="n">
        <f aca="false">P1107/1000</f>
        <v>1.769</v>
      </c>
      <c r="R1107" s="10" t="n">
        <v>20640293</v>
      </c>
      <c r="S1107" s="10" t="n">
        <v>715282</v>
      </c>
    </row>
    <row r="1108" customFormat="false" ht="15" hidden="false" customHeight="false" outlineLevel="0" collapsed="false">
      <c r="A1108" s="3" t="s">
        <v>517</v>
      </c>
      <c r="B1108" s="2" t="s">
        <v>518</v>
      </c>
      <c r="C1108" s="2" t="s">
        <v>1563</v>
      </c>
      <c r="D1108" s="2" t="n">
        <v>2023</v>
      </c>
      <c r="E1108" s="2" t="n">
        <v>5</v>
      </c>
      <c r="F1108" s="2" t="n">
        <v>7</v>
      </c>
      <c r="G1108" s="2" t="s">
        <v>377</v>
      </c>
      <c r="H1108" s="3" t="s">
        <v>378</v>
      </c>
      <c r="I1108" s="10" t="n">
        <v>0</v>
      </c>
      <c r="J1108" s="11" t="n">
        <f aca="false">I1108/1000</f>
        <v>0</v>
      </c>
      <c r="K1108" s="10" t="n">
        <v>0</v>
      </c>
      <c r="L1108" s="12" t="n">
        <f aca="false">K1108/1000</f>
        <v>0</v>
      </c>
      <c r="M1108" s="13" t="n">
        <f aca="false">IF(R1108=0,0,I1108/R1108)</f>
        <v>0</v>
      </c>
      <c r="N1108" s="10" t="n">
        <v>107</v>
      </c>
      <c r="O1108" s="11" t="n">
        <f aca="false">N1108/1000</f>
        <v>0.107</v>
      </c>
      <c r="P1108" s="10" t="n">
        <v>0</v>
      </c>
      <c r="Q1108" s="12" t="n">
        <f aca="false">P1108/1000</f>
        <v>0</v>
      </c>
      <c r="R1108" s="10" t="n">
        <v>20640293</v>
      </c>
      <c r="S1108" s="10" t="n">
        <v>715282</v>
      </c>
    </row>
    <row r="1109" customFormat="false" ht="15" hidden="false" customHeight="false" outlineLevel="0" collapsed="false">
      <c r="A1109" s="3" t="s">
        <v>517</v>
      </c>
      <c r="B1109" s="2" t="s">
        <v>518</v>
      </c>
      <c r="C1109" s="2" t="s">
        <v>1564</v>
      </c>
      <c r="D1109" s="2" t="n">
        <v>2023</v>
      </c>
      <c r="E1109" s="2" t="n">
        <v>6</v>
      </c>
      <c r="F1109" s="2" t="n">
        <v>1</v>
      </c>
      <c r="G1109" s="2" t="s">
        <v>314</v>
      </c>
      <c r="H1109" s="3" t="s">
        <v>315</v>
      </c>
      <c r="I1109" s="10" t="n">
        <v>18340097</v>
      </c>
      <c r="J1109" s="11" t="n">
        <f aca="false">I1109/1000</f>
        <v>18340.097</v>
      </c>
      <c r="K1109" s="10" t="n">
        <v>635000</v>
      </c>
      <c r="L1109" s="12" t="n">
        <f aca="false">K1109/1000</f>
        <v>635</v>
      </c>
      <c r="M1109" s="13" t="n">
        <f aca="false">IF(R1109=0,0,I1109/R1109)</f>
        <v>0.947359479283569</v>
      </c>
      <c r="N1109" s="10" t="n">
        <v>0</v>
      </c>
      <c r="O1109" s="11" t="n">
        <f aca="false">N1109/1000</f>
        <v>0</v>
      </c>
      <c r="P1109" s="10" t="n">
        <v>0</v>
      </c>
      <c r="Q1109" s="12" t="n">
        <f aca="false">P1109/1000</f>
        <v>0</v>
      </c>
      <c r="R1109" s="10" t="n">
        <v>19359174</v>
      </c>
      <c r="S1109" s="10" t="n">
        <v>663947</v>
      </c>
    </row>
    <row r="1110" customFormat="false" ht="15" hidden="false" customHeight="false" outlineLevel="0" collapsed="false">
      <c r="A1110" s="3" t="s">
        <v>517</v>
      </c>
      <c r="B1110" s="2" t="s">
        <v>518</v>
      </c>
      <c r="C1110" s="2" t="s">
        <v>1564</v>
      </c>
      <c r="D1110" s="2" t="n">
        <v>2023</v>
      </c>
      <c r="E1110" s="2" t="n">
        <v>6</v>
      </c>
      <c r="F1110" s="2" t="n">
        <v>2</v>
      </c>
      <c r="G1110" s="2" t="s">
        <v>247</v>
      </c>
      <c r="H1110" s="3" t="s">
        <v>248</v>
      </c>
      <c r="I1110" s="10" t="n">
        <v>735655</v>
      </c>
      <c r="J1110" s="11" t="n">
        <f aca="false">I1110/1000</f>
        <v>735.655</v>
      </c>
      <c r="K1110" s="10" t="n">
        <v>25000</v>
      </c>
      <c r="L1110" s="12" t="n">
        <f aca="false">K1110/1000</f>
        <v>25</v>
      </c>
      <c r="M1110" s="13" t="n">
        <f aca="false">IF(R1110=0,0,I1110/R1110)</f>
        <v>0.0380003299727561</v>
      </c>
      <c r="N1110" s="10" t="n">
        <v>0</v>
      </c>
      <c r="O1110" s="11" t="n">
        <f aca="false">N1110/1000</f>
        <v>0</v>
      </c>
      <c r="P1110" s="10" t="n">
        <v>0</v>
      </c>
      <c r="Q1110" s="12" t="n">
        <f aca="false">P1110/1000</f>
        <v>0</v>
      </c>
      <c r="R1110" s="10" t="n">
        <v>19359174</v>
      </c>
      <c r="S1110" s="10" t="n">
        <v>663947</v>
      </c>
    </row>
    <row r="1111" customFormat="false" ht="15" hidden="false" customHeight="false" outlineLevel="0" collapsed="false">
      <c r="A1111" s="3" t="s">
        <v>517</v>
      </c>
      <c r="B1111" s="2" t="s">
        <v>518</v>
      </c>
      <c r="C1111" s="2" t="s">
        <v>1564</v>
      </c>
      <c r="D1111" s="2" t="n">
        <v>2023</v>
      </c>
      <c r="E1111" s="2" t="n">
        <v>6</v>
      </c>
      <c r="F1111" s="2" t="n">
        <v>3</v>
      </c>
      <c r="G1111" s="2" t="s">
        <v>107</v>
      </c>
      <c r="H1111" s="3" t="s">
        <v>108</v>
      </c>
      <c r="I1111" s="10" t="n">
        <v>263293</v>
      </c>
      <c r="J1111" s="11" t="n">
        <f aca="false">I1111/1000</f>
        <v>263.293</v>
      </c>
      <c r="K1111" s="10" t="n">
        <v>3443</v>
      </c>
      <c r="L1111" s="12" t="n">
        <f aca="false">K1111/1000</f>
        <v>3.443</v>
      </c>
      <c r="M1111" s="13" t="n">
        <f aca="false">IF(R1111=0,0,I1111/R1111)</f>
        <v>0.0136004253074021</v>
      </c>
      <c r="N1111" s="10" t="n">
        <v>0</v>
      </c>
      <c r="O1111" s="11" t="n">
        <f aca="false">N1111/1000</f>
        <v>0</v>
      </c>
      <c r="P1111" s="10" t="n">
        <v>0</v>
      </c>
      <c r="Q1111" s="12" t="n">
        <f aca="false">P1111/1000</f>
        <v>0</v>
      </c>
      <c r="R1111" s="10" t="n">
        <v>19359174</v>
      </c>
      <c r="S1111" s="10" t="n">
        <v>663947</v>
      </c>
    </row>
    <row r="1112" customFormat="false" ht="15" hidden="false" customHeight="false" outlineLevel="0" collapsed="false">
      <c r="A1112" s="3" t="s">
        <v>517</v>
      </c>
      <c r="B1112" s="2" t="s">
        <v>518</v>
      </c>
      <c r="C1112" s="2" t="s">
        <v>1564</v>
      </c>
      <c r="D1112" s="2" t="n">
        <v>2023</v>
      </c>
      <c r="E1112" s="2" t="n">
        <v>6</v>
      </c>
      <c r="F1112" s="2" t="n">
        <v>4</v>
      </c>
      <c r="G1112" s="2" t="s">
        <v>102</v>
      </c>
      <c r="H1112" s="3" t="s">
        <v>103</v>
      </c>
      <c r="I1112" s="10" t="n">
        <v>18531</v>
      </c>
      <c r="J1112" s="11" t="n">
        <f aca="false">I1112/1000</f>
        <v>18.531</v>
      </c>
      <c r="K1112" s="10" t="n">
        <v>500</v>
      </c>
      <c r="L1112" s="12" t="n">
        <f aca="false">K1112/1000</f>
        <v>0.5</v>
      </c>
      <c r="M1112" s="13" t="n">
        <f aca="false">IF(R1112=0,0,I1112/R1112)</f>
        <v>0.000957220592159562</v>
      </c>
      <c r="N1112" s="10" t="n">
        <v>61079</v>
      </c>
      <c r="O1112" s="11" t="n">
        <f aca="false">N1112/1000</f>
        <v>61.079</v>
      </c>
      <c r="P1112" s="10" t="n">
        <v>1600</v>
      </c>
      <c r="Q1112" s="12" t="n">
        <f aca="false">P1112/1000</f>
        <v>1.6</v>
      </c>
      <c r="R1112" s="10" t="n">
        <v>19359174</v>
      </c>
      <c r="S1112" s="10" t="n">
        <v>663947</v>
      </c>
    </row>
    <row r="1113" customFormat="false" ht="15" hidden="false" customHeight="false" outlineLevel="0" collapsed="false">
      <c r="A1113" s="3" t="s">
        <v>517</v>
      </c>
      <c r="B1113" s="2" t="s">
        <v>518</v>
      </c>
      <c r="C1113" s="2" t="s">
        <v>1564</v>
      </c>
      <c r="D1113" s="2" t="n">
        <v>2023</v>
      </c>
      <c r="E1113" s="2" t="n">
        <v>6</v>
      </c>
      <c r="F1113" s="2" t="n">
        <v>5</v>
      </c>
      <c r="G1113" s="2" t="s">
        <v>97</v>
      </c>
      <c r="H1113" s="3" t="s">
        <v>98</v>
      </c>
      <c r="I1113" s="10" t="n">
        <v>1033</v>
      </c>
      <c r="J1113" s="11" t="n">
        <f aca="false">I1113/1000</f>
        <v>1.033</v>
      </c>
      <c r="K1113" s="10" t="n">
        <v>3</v>
      </c>
      <c r="L1113" s="12" t="n">
        <f aca="false">K1113/1000</f>
        <v>0.003</v>
      </c>
      <c r="M1113" s="13" t="n">
        <f aca="false">IF(R1113=0,0,I1113/R1113)</f>
        <v>5.3359714624188E-005</v>
      </c>
      <c r="N1113" s="10" t="n">
        <v>0</v>
      </c>
      <c r="O1113" s="11" t="n">
        <f aca="false">N1113/1000</f>
        <v>0</v>
      </c>
      <c r="P1113" s="10" t="n">
        <v>0</v>
      </c>
      <c r="Q1113" s="12" t="n">
        <f aca="false">P1113/1000</f>
        <v>0</v>
      </c>
      <c r="R1113" s="10" t="n">
        <v>19359174</v>
      </c>
      <c r="S1113" s="10" t="n">
        <v>663947</v>
      </c>
    </row>
    <row r="1114" customFormat="false" ht="15" hidden="false" customHeight="false" outlineLevel="0" collapsed="false">
      <c r="A1114" s="3" t="s">
        <v>517</v>
      </c>
      <c r="B1114" s="2" t="s">
        <v>518</v>
      </c>
      <c r="C1114" s="2" t="s">
        <v>1564</v>
      </c>
      <c r="D1114" s="2" t="n">
        <v>2023</v>
      </c>
      <c r="E1114" s="2" t="n">
        <v>6</v>
      </c>
      <c r="F1114" s="2" t="n">
        <v>6</v>
      </c>
      <c r="G1114" s="2" t="s">
        <v>162</v>
      </c>
      <c r="H1114" s="3" t="s">
        <v>163</v>
      </c>
      <c r="I1114" s="10" t="n">
        <v>565</v>
      </c>
      <c r="J1114" s="11" t="n">
        <f aca="false">I1114/1000</f>
        <v>0.565</v>
      </c>
      <c r="K1114" s="10" t="n">
        <v>1</v>
      </c>
      <c r="L1114" s="12" t="n">
        <f aca="false">K1114/1000</f>
        <v>0.001</v>
      </c>
      <c r="M1114" s="13" t="n">
        <f aca="false">IF(R1114=0,0,I1114/R1114)</f>
        <v>2.91851294895123E-005</v>
      </c>
      <c r="N1114" s="10" t="n">
        <v>0</v>
      </c>
      <c r="O1114" s="11" t="n">
        <f aca="false">N1114/1000</f>
        <v>0</v>
      </c>
      <c r="P1114" s="10" t="n">
        <v>0</v>
      </c>
      <c r="Q1114" s="12" t="n">
        <f aca="false">P1114/1000</f>
        <v>0</v>
      </c>
      <c r="R1114" s="10" t="n">
        <v>19359174</v>
      </c>
      <c r="S1114" s="10" t="n">
        <v>663947</v>
      </c>
    </row>
    <row r="1115" customFormat="false" ht="15" hidden="false" customHeight="false" outlineLevel="0" collapsed="false">
      <c r="A1115" s="3" t="s">
        <v>517</v>
      </c>
      <c r="B1115" s="2" t="s">
        <v>518</v>
      </c>
      <c r="C1115" s="2" t="s">
        <v>1564</v>
      </c>
      <c r="D1115" s="2" t="n">
        <v>2023</v>
      </c>
      <c r="E1115" s="2" t="n">
        <v>6</v>
      </c>
      <c r="F1115" s="2" t="n">
        <v>7</v>
      </c>
      <c r="G1115" s="2" t="s">
        <v>653</v>
      </c>
      <c r="H1115" s="3" t="s">
        <v>654</v>
      </c>
      <c r="I1115" s="10" t="n">
        <v>0</v>
      </c>
      <c r="J1115" s="11" t="n">
        <f aca="false">I1115/1000</f>
        <v>0</v>
      </c>
      <c r="K1115" s="10" t="n">
        <v>0</v>
      </c>
      <c r="L1115" s="12" t="n">
        <f aca="false">K1115/1000</f>
        <v>0</v>
      </c>
      <c r="M1115" s="13" t="n">
        <f aca="false">IF(R1115=0,0,I1115/R1115)</f>
        <v>0</v>
      </c>
      <c r="N1115" s="10" t="n">
        <v>10869</v>
      </c>
      <c r="O1115" s="11" t="n">
        <f aca="false">N1115/1000</f>
        <v>10.869</v>
      </c>
      <c r="P1115" s="10" t="n">
        <v>0</v>
      </c>
      <c r="Q1115" s="12" t="n">
        <f aca="false">P1115/1000</f>
        <v>0</v>
      </c>
      <c r="R1115" s="10" t="n">
        <v>19359174</v>
      </c>
      <c r="S1115" s="10" t="n">
        <v>663947</v>
      </c>
    </row>
    <row r="1116" customFormat="false" ht="15" hidden="false" customHeight="false" outlineLevel="0" collapsed="false">
      <c r="A1116" s="3" t="s">
        <v>517</v>
      </c>
      <c r="B1116" s="2" t="s">
        <v>518</v>
      </c>
      <c r="C1116" s="2" t="s">
        <v>1564</v>
      </c>
      <c r="D1116" s="2" t="n">
        <v>2023</v>
      </c>
      <c r="E1116" s="2" t="n">
        <v>6</v>
      </c>
      <c r="F1116" s="2" t="n">
        <v>8</v>
      </c>
      <c r="G1116" s="2" t="s">
        <v>377</v>
      </c>
      <c r="H1116" s="3" t="s">
        <v>378</v>
      </c>
      <c r="I1116" s="10" t="n">
        <v>0</v>
      </c>
      <c r="J1116" s="11" t="n">
        <f aca="false">I1116/1000</f>
        <v>0</v>
      </c>
      <c r="K1116" s="10" t="n">
        <v>0</v>
      </c>
      <c r="L1116" s="12" t="n">
        <f aca="false">K1116/1000</f>
        <v>0</v>
      </c>
      <c r="M1116" s="13" t="n">
        <f aca="false">IF(R1116=0,0,I1116/R1116)</f>
        <v>0</v>
      </c>
      <c r="N1116" s="10" t="n">
        <v>89</v>
      </c>
      <c r="O1116" s="11" t="n">
        <f aca="false">N1116/1000</f>
        <v>0.089</v>
      </c>
      <c r="P1116" s="10" t="n">
        <v>5</v>
      </c>
      <c r="Q1116" s="12" t="n">
        <f aca="false">P1116/1000</f>
        <v>0.005</v>
      </c>
      <c r="R1116" s="10" t="n">
        <v>19359174</v>
      </c>
      <c r="S1116" s="10" t="n">
        <v>663947</v>
      </c>
    </row>
    <row r="1117" customFormat="false" ht="15" hidden="false" customHeight="false" outlineLevel="0" collapsed="false">
      <c r="A1117" s="3" t="s">
        <v>517</v>
      </c>
      <c r="B1117" s="2" t="s">
        <v>518</v>
      </c>
      <c r="C1117" s="2" t="s">
        <v>1564</v>
      </c>
      <c r="D1117" s="2" t="n">
        <v>2023</v>
      </c>
      <c r="E1117" s="2" t="n">
        <v>6</v>
      </c>
      <c r="F1117" s="2" t="n">
        <v>9</v>
      </c>
      <c r="G1117" s="2" t="s">
        <v>132</v>
      </c>
      <c r="H1117" s="3" t="s">
        <v>133</v>
      </c>
      <c r="I1117" s="10" t="n">
        <v>0</v>
      </c>
      <c r="J1117" s="11" t="n">
        <f aca="false">I1117/1000</f>
        <v>0</v>
      </c>
      <c r="K1117" s="10" t="n">
        <v>0</v>
      </c>
      <c r="L1117" s="12" t="n">
        <f aca="false">K1117/1000</f>
        <v>0</v>
      </c>
      <c r="M1117" s="13" t="n">
        <f aca="false">IF(R1117=0,0,I1117/R1117)</f>
        <v>0</v>
      </c>
      <c r="N1117" s="10" t="n">
        <v>105993</v>
      </c>
      <c r="O1117" s="11" t="n">
        <f aca="false">N1117/1000</f>
        <v>105.993</v>
      </c>
      <c r="P1117" s="10" t="n">
        <v>1773</v>
      </c>
      <c r="Q1117" s="12" t="n">
        <f aca="false">P1117/1000</f>
        <v>1.773</v>
      </c>
      <c r="R1117" s="10" t="n">
        <v>19359174</v>
      </c>
      <c r="S1117" s="10" t="n">
        <v>663947</v>
      </c>
    </row>
    <row r="1118" customFormat="false" ht="15" hidden="false" customHeight="false" outlineLevel="0" collapsed="false">
      <c r="A1118" s="3" t="s">
        <v>517</v>
      </c>
      <c r="B1118" s="2" t="s">
        <v>518</v>
      </c>
      <c r="C1118" s="2" t="s">
        <v>1564</v>
      </c>
      <c r="D1118" s="2" t="n">
        <v>2023</v>
      </c>
      <c r="E1118" s="2" t="n">
        <v>6</v>
      </c>
      <c r="F1118" s="2" t="n">
        <v>10</v>
      </c>
      <c r="G1118" s="2" t="s">
        <v>210</v>
      </c>
      <c r="H1118" s="3" t="s">
        <v>211</v>
      </c>
      <c r="I1118" s="10" t="n">
        <v>0</v>
      </c>
      <c r="J1118" s="11" t="n">
        <f aca="false">I1118/1000</f>
        <v>0</v>
      </c>
      <c r="K1118" s="10" t="n">
        <v>0</v>
      </c>
      <c r="L1118" s="12" t="n">
        <f aca="false">K1118/1000</f>
        <v>0</v>
      </c>
      <c r="M1118" s="13" t="n">
        <f aca="false">IF(R1118=0,0,I1118/R1118)</f>
        <v>0</v>
      </c>
      <c r="N1118" s="10" t="n">
        <v>27595</v>
      </c>
      <c r="O1118" s="11" t="n">
        <f aca="false">N1118/1000</f>
        <v>27.595</v>
      </c>
      <c r="P1118" s="10" t="n">
        <v>61</v>
      </c>
      <c r="Q1118" s="12" t="n">
        <f aca="false">P1118/1000</f>
        <v>0.061</v>
      </c>
      <c r="R1118" s="10" t="n">
        <v>19359174</v>
      </c>
      <c r="S1118" s="10" t="n">
        <v>663947</v>
      </c>
    </row>
    <row r="1119" customFormat="false" ht="15" hidden="false" customHeight="false" outlineLevel="0" collapsed="false">
      <c r="A1119" s="3" t="s">
        <v>517</v>
      </c>
      <c r="B1119" s="2" t="s">
        <v>518</v>
      </c>
      <c r="C1119" s="2" t="s">
        <v>1565</v>
      </c>
      <c r="D1119" s="2" t="n">
        <v>2023</v>
      </c>
      <c r="E1119" s="2" t="n">
        <v>7</v>
      </c>
      <c r="F1119" s="2" t="n">
        <v>1</v>
      </c>
      <c r="G1119" s="2" t="s">
        <v>314</v>
      </c>
      <c r="H1119" s="3" t="s">
        <v>315</v>
      </c>
      <c r="I1119" s="10" t="n">
        <v>13854495</v>
      </c>
      <c r="J1119" s="11" t="n">
        <f aca="false">I1119/1000</f>
        <v>13854.495</v>
      </c>
      <c r="K1119" s="10" t="n">
        <v>483000</v>
      </c>
      <c r="L1119" s="12" t="n">
        <f aca="false">K1119/1000</f>
        <v>483</v>
      </c>
      <c r="M1119" s="13" t="n">
        <f aca="false">IF(R1119=0,0,I1119/R1119)</f>
        <v>0.988203254748755</v>
      </c>
      <c r="N1119" s="10" t="n">
        <v>0</v>
      </c>
      <c r="O1119" s="11" t="n">
        <f aca="false">N1119/1000</f>
        <v>0</v>
      </c>
      <c r="P1119" s="10" t="n">
        <v>0</v>
      </c>
      <c r="Q1119" s="12" t="n">
        <f aca="false">P1119/1000</f>
        <v>0</v>
      </c>
      <c r="R1119" s="10" t="n">
        <v>14019884</v>
      </c>
      <c r="S1119" s="10" t="n">
        <v>483884</v>
      </c>
    </row>
    <row r="1120" customFormat="false" ht="15" hidden="false" customHeight="false" outlineLevel="0" collapsed="false">
      <c r="A1120" s="3" t="s">
        <v>517</v>
      </c>
      <c r="B1120" s="2" t="s">
        <v>518</v>
      </c>
      <c r="C1120" s="2" t="s">
        <v>1565</v>
      </c>
      <c r="D1120" s="2" t="n">
        <v>2023</v>
      </c>
      <c r="E1120" s="2" t="n">
        <v>7</v>
      </c>
      <c r="F1120" s="2" t="n">
        <v>2</v>
      </c>
      <c r="G1120" s="2" t="s">
        <v>107</v>
      </c>
      <c r="H1120" s="3" t="s">
        <v>108</v>
      </c>
      <c r="I1120" s="10" t="n">
        <v>130698</v>
      </c>
      <c r="J1120" s="11" t="n">
        <f aca="false">I1120/1000</f>
        <v>130.698</v>
      </c>
      <c r="K1120" s="10" t="n">
        <v>822</v>
      </c>
      <c r="L1120" s="12" t="n">
        <f aca="false">K1120/1000</f>
        <v>0.822</v>
      </c>
      <c r="M1120" s="13" t="n">
        <f aca="false">IF(R1120=0,0,I1120/R1120)</f>
        <v>0.00932233105495024</v>
      </c>
      <c r="N1120" s="10" t="n">
        <v>0</v>
      </c>
      <c r="O1120" s="11" t="n">
        <f aca="false">N1120/1000</f>
        <v>0</v>
      </c>
      <c r="P1120" s="10" t="n">
        <v>0</v>
      </c>
      <c r="Q1120" s="12" t="n">
        <f aca="false">P1120/1000</f>
        <v>0</v>
      </c>
      <c r="R1120" s="10" t="n">
        <v>14019884</v>
      </c>
      <c r="S1120" s="10" t="n">
        <v>483884</v>
      </c>
    </row>
    <row r="1121" customFormat="false" ht="15" hidden="false" customHeight="false" outlineLevel="0" collapsed="false">
      <c r="A1121" s="3" t="s">
        <v>517</v>
      </c>
      <c r="B1121" s="2" t="s">
        <v>518</v>
      </c>
      <c r="C1121" s="2" t="s">
        <v>1565</v>
      </c>
      <c r="D1121" s="2" t="n">
        <v>2023</v>
      </c>
      <c r="E1121" s="2" t="n">
        <v>7</v>
      </c>
      <c r="F1121" s="2" t="n">
        <v>3</v>
      </c>
      <c r="G1121" s="2" t="s">
        <v>97</v>
      </c>
      <c r="H1121" s="3" t="s">
        <v>98</v>
      </c>
      <c r="I1121" s="10" t="n">
        <v>16076</v>
      </c>
      <c r="J1121" s="11" t="n">
        <f aca="false">I1121/1000</f>
        <v>16.076</v>
      </c>
      <c r="K1121" s="10" t="n">
        <v>39</v>
      </c>
      <c r="L1121" s="12" t="n">
        <f aca="false">K1121/1000</f>
        <v>0.039</v>
      </c>
      <c r="M1121" s="13" t="n">
        <f aca="false">IF(R1121=0,0,I1121/R1121)</f>
        <v>0.00114665713353976</v>
      </c>
      <c r="N1121" s="10" t="n">
        <v>0</v>
      </c>
      <c r="O1121" s="11" t="n">
        <f aca="false">N1121/1000</f>
        <v>0</v>
      </c>
      <c r="P1121" s="10" t="n">
        <v>0</v>
      </c>
      <c r="Q1121" s="12" t="n">
        <f aca="false">P1121/1000</f>
        <v>0</v>
      </c>
      <c r="R1121" s="10" t="n">
        <v>14019884</v>
      </c>
      <c r="S1121" s="10" t="n">
        <v>483884</v>
      </c>
    </row>
    <row r="1122" customFormat="false" ht="15" hidden="false" customHeight="false" outlineLevel="0" collapsed="false">
      <c r="A1122" s="3" t="s">
        <v>517</v>
      </c>
      <c r="B1122" s="2" t="s">
        <v>518</v>
      </c>
      <c r="C1122" s="2" t="s">
        <v>1565</v>
      </c>
      <c r="D1122" s="2" t="n">
        <v>2023</v>
      </c>
      <c r="E1122" s="2" t="n">
        <v>7</v>
      </c>
      <c r="F1122" s="2" t="n">
        <v>4</v>
      </c>
      <c r="G1122" s="2" t="s">
        <v>102</v>
      </c>
      <c r="H1122" s="3" t="s">
        <v>103</v>
      </c>
      <c r="I1122" s="10" t="n">
        <v>10355</v>
      </c>
      <c r="J1122" s="11" t="n">
        <f aca="false">I1122/1000</f>
        <v>10.355</v>
      </c>
      <c r="K1122" s="10" t="n">
        <v>5</v>
      </c>
      <c r="L1122" s="12" t="n">
        <f aca="false">K1122/1000</f>
        <v>0.005</v>
      </c>
      <c r="M1122" s="13" t="n">
        <f aca="false">IF(R1122=0,0,I1122/R1122)</f>
        <v>0.000738593842859185</v>
      </c>
      <c r="N1122" s="10" t="n">
        <v>0</v>
      </c>
      <c r="O1122" s="11" t="n">
        <f aca="false">N1122/1000</f>
        <v>0</v>
      </c>
      <c r="P1122" s="10" t="n">
        <v>0</v>
      </c>
      <c r="Q1122" s="12" t="n">
        <f aca="false">P1122/1000</f>
        <v>0</v>
      </c>
      <c r="R1122" s="10" t="n">
        <v>14019884</v>
      </c>
      <c r="S1122" s="10" t="n">
        <v>483884</v>
      </c>
    </row>
    <row r="1123" customFormat="false" ht="15" hidden="false" customHeight="false" outlineLevel="0" collapsed="false">
      <c r="A1123" s="3" t="s">
        <v>517</v>
      </c>
      <c r="B1123" s="2" t="s">
        <v>518</v>
      </c>
      <c r="C1123" s="2" t="s">
        <v>1565</v>
      </c>
      <c r="D1123" s="2" t="n">
        <v>2023</v>
      </c>
      <c r="E1123" s="2" t="n">
        <v>7</v>
      </c>
      <c r="F1123" s="2" t="n">
        <v>5</v>
      </c>
      <c r="G1123" s="2" t="s">
        <v>137</v>
      </c>
      <c r="H1123" s="3" t="s">
        <v>138</v>
      </c>
      <c r="I1123" s="10" t="n">
        <v>5968</v>
      </c>
      <c r="J1123" s="11" t="n">
        <f aca="false">I1123/1000</f>
        <v>5.968</v>
      </c>
      <c r="K1123" s="10" t="n">
        <v>13</v>
      </c>
      <c r="L1123" s="12" t="n">
        <f aca="false">K1123/1000</f>
        <v>0.013</v>
      </c>
      <c r="M1123" s="13" t="n">
        <f aca="false">IF(R1123=0,0,I1123/R1123)</f>
        <v>0.000425681125464376</v>
      </c>
      <c r="N1123" s="10" t="n">
        <v>0</v>
      </c>
      <c r="O1123" s="11" t="n">
        <f aca="false">N1123/1000</f>
        <v>0</v>
      </c>
      <c r="P1123" s="10" t="n">
        <v>0</v>
      </c>
      <c r="Q1123" s="12" t="n">
        <f aca="false">P1123/1000</f>
        <v>0</v>
      </c>
      <c r="R1123" s="10" t="n">
        <v>14019884</v>
      </c>
      <c r="S1123" s="10" t="n">
        <v>483884</v>
      </c>
    </row>
    <row r="1124" customFormat="false" ht="15" hidden="false" customHeight="false" outlineLevel="0" collapsed="false">
      <c r="A1124" s="3" t="s">
        <v>517</v>
      </c>
      <c r="B1124" s="2" t="s">
        <v>518</v>
      </c>
      <c r="C1124" s="2" t="s">
        <v>1565</v>
      </c>
      <c r="D1124" s="2" t="n">
        <v>2023</v>
      </c>
      <c r="E1124" s="2" t="n">
        <v>7</v>
      </c>
      <c r="F1124" s="2" t="n">
        <v>6</v>
      </c>
      <c r="G1124" s="2" t="s">
        <v>142</v>
      </c>
      <c r="H1124" s="3" t="s">
        <v>143</v>
      </c>
      <c r="I1124" s="10" t="n">
        <v>2292</v>
      </c>
      <c r="J1124" s="11" t="n">
        <f aca="false">I1124/1000</f>
        <v>2.292</v>
      </c>
      <c r="K1124" s="10" t="n">
        <v>5</v>
      </c>
      <c r="L1124" s="12" t="n">
        <f aca="false">K1124/1000</f>
        <v>0.005</v>
      </c>
      <c r="M1124" s="13" t="n">
        <f aca="false">IF(R1124=0,0,I1124/R1124)</f>
        <v>0.000163482094431024</v>
      </c>
      <c r="N1124" s="10" t="n">
        <v>0</v>
      </c>
      <c r="O1124" s="11" t="n">
        <f aca="false">N1124/1000</f>
        <v>0</v>
      </c>
      <c r="P1124" s="10" t="n">
        <v>0</v>
      </c>
      <c r="Q1124" s="12" t="n">
        <f aca="false">P1124/1000</f>
        <v>0</v>
      </c>
      <c r="R1124" s="10" t="n">
        <v>14019884</v>
      </c>
      <c r="S1124" s="10" t="n">
        <v>483884</v>
      </c>
    </row>
    <row r="1125" customFormat="false" ht="15" hidden="false" customHeight="false" outlineLevel="0" collapsed="false">
      <c r="A1125" s="3" t="s">
        <v>517</v>
      </c>
      <c r="B1125" s="2" t="s">
        <v>518</v>
      </c>
      <c r="C1125" s="2" t="s">
        <v>1566</v>
      </c>
      <c r="D1125" s="2" t="n">
        <v>2023</v>
      </c>
      <c r="E1125" s="2" t="n">
        <v>8</v>
      </c>
      <c r="F1125" s="2" t="n">
        <v>1</v>
      </c>
      <c r="G1125" s="2" t="s">
        <v>314</v>
      </c>
      <c r="H1125" s="3" t="s">
        <v>315</v>
      </c>
      <c r="I1125" s="10" t="n">
        <v>16650039</v>
      </c>
      <c r="J1125" s="11" t="n">
        <f aca="false">I1125/1000</f>
        <v>16650.039</v>
      </c>
      <c r="K1125" s="10" t="n">
        <v>584000</v>
      </c>
      <c r="L1125" s="12" t="n">
        <f aca="false">K1125/1000</f>
        <v>584</v>
      </c>
      <c r="M1125" s="13" t="n">
        <f aca="false">IF(R1125=0,0,I1125/R1125)</f>
        <v>0.977688266499934</v>
      </c>
      <c r="N1125" s="10" t="n">
        <v>0</v>
      </c>
      <c r="O1125" s="11" t="n">
        <f aca="false">N1125/1000</f>
        <v>0</v>
      </c>
      <c r="P1125" s="10" t="n">
        <v>0</v>
      </c>
      <c r="Q1125" s="12" t="n">
        <f aca="false">P1125/1000</f>
        <v>0</v>
      </c>
      <c r="R1125" s="10" t="n">
        <v>17030008</v>
      </c>
      <c r="S1125" s="10" t="n">
        <v>589259</v>
      </c>
    </row>
    <row r="1126" customFormat="false" ht="15" hidden="false" customHeight="false" outlineLevel="0" collapsed="false">
      <c r="A1126" s="3" t="s">
        <v>517</v>
      </c>
      <c r="B1126" s="2" t="s">
        <v>518</v>
      </c>
      <c r="C1126" s="2" t="s">
        <v>1566</v>
      </c>
      <c r="D1126" s="2" t="n">
        <v>2023</v>
      </c>
      <c r="E1126" s="2" t="n">
        <v>8</v>
      </c>
      <c r="F1126" s="2" t="n">
        <v>2</v>
      </c>
      <c r="G1126" s="2" t="s">
        <v>107</v>
      </c>
      <c r="H1126" s="3" t="s">
        <v>108</v>
      </c>
      <c r="I1126" s="10" t="n">
        <v>354144</v>
      </c>
      <c r="J1126" s="11" t="n">
        <f aca="false">I1126/1000</f>
        <v>354.144</v>
      </c>
      <c r="K1126" s="10" t="n">
        <v>5171</v>
      </c>
      <c r="L1126" s="12" t="n">
        <f aca="false">K1126/1000</f>
        <v>5.171</v>
      </c>
      <c r="M1126" s="13" t="n">
        <f aca="false">IF(R1126=0,0,I1126/R1126)</f>
        <v>0.0207952926387351</v>
      </c>
      <c r="N1126" s="10" t="n">
        <v>0</v>
      </c>
      <c r="O1126" s="11" t="n">
        <f aca="false">N1126/1000</f>
        <v>0</v>
      </c>
      <c r="P1126" s="10" t="n">
        <v>0</v>
      </c>
      <c r="Q1126" s="12" t="n">
        <f aca="false">P1126/1000</f>
        <v>0</v>
      </c>
      <c r="R1126" s="10" t="n">
        <v>17030008</v>
      </c>
      <c r="S1126" s="10" t="n">
        <v>589259</v>
      </c>
    </row>
    <row r="1127" customFormat="false" ht="15" hidden="false" customHeight="false" outlineLevel="0" collapsed="false">
      <c r="A1127" s="3" t="s">
        <v>517</v>
      </c>
      <c r="B1127" s="2" t="s">
        <v>518</v>
      </c>
      <c r="C1127" s="2" t="s">
        <v>1566</v>
      </c>
      <c r="D1127" s="2" t="n">
        <v>2023</v>
      </c>
      <c r="E1127" s="2" t="n">
        <v>8</v>
      </c>
      <c r="F1127" s="2" t="n">
        <v>3</v>
      </c>
      <c r="G1127" s="2" t="s">
        <v>97</v>
      </c>
      <c r="H1127" s="3" t="s">
        <v>98</v>
      </c>
      <c r="I1127" s="10" t="n">
        <v>22628</v>
      </c>
      <c r="J1127" s="11" t="n">
        <f aca="false">I1127/1000</f>
        <v>22.628</v>
      </c>
      <c r="K1127" s="10" t="n">
        <v>86</v>
      </c>
      <c r="L1127" s="12" t="n">
        <f aca="false">K1127/1000</f>
        <v>0.086</v>
      </c>
      <c r="M1127" s="13" t="n">
        <f aca="false">IF(R1127=0,0,I1127/R1127)</f>
        <v>0.00132871340988213</v>
      </c>
      <c r="N1127" s="10" t="n">
        <v>0</v>
      </c>
      <c r="O1127" s="11" t="n">
        <f aca="false">N1127/1000</f>
        <v>0</v>
      </c>
      <c r="P1127" s="10" t="n">
        <v>0</v>
      </c>
      <c r="Q1127" s="12" t="n">
        <f aca="false">P1127/1000</f>
        <v>0</v>
      </c>
      <c r="R1127" s="10" t="n">
        <v>17030008</v>
      </c>
      <c r="S1127" s="10" t="n">
        <v>589259</v>
      </c>
    </row>
    <row r="1128" customFormat="false" ht="15" hidden="false" customHeight="false" outlineLevel="0" collapsed="false">
      <c r="A1128" s="3" t="s">
        <v>517</v>
      </c>
      <c r="B1128" s="2" t="s">
        <v>518</v>
      </c>
      <c r="C1128" s="2" t="s">
        <v>1566</v>
      </c>
      <c r="D1128" s="2" t="n">
        <v>2023</v>
      </c>
      <c r="E1128" s="2" t="n">
        <v>8</v>
      </c>
      <c r="F1128" s="2" t="n">
        <v>4</v>
      </c>
      <c r="G1128" s="2" t="s">
        <v>102</v>
      </c>
      <c r="H1128" s="3" t="s">
        <v>103</v>
      </c>
      <c r="I1128" s="10" t="n">
        <v>3197</v>
      </c>
      <c r="J1128" s="11" t="n">
        <f aca="false">I1128/1000</f>
        <v>3.197</v>
      </c>
      <c r="K1128" s="10" t="n">
        <v>2</v>
      </c>
      <c r="L1128" s="12" t="n">
        <f aca="false">K1128/1000</f>
        <v>0.002</v>
      </c>
      <c r="M1128" s="13" t="n">
        <f aca="false">IF(R1128=0,0,I1128/R1128)</f>
        <v>0.00018772745144923</v>
      </c>
      <c r="N1128" s="10" t="n">
        <v>0</v>
      </c>
      <c r="O1128" s="11" t="n">
        <f aca="false">N1128/1000</f>
        <v>0</v>
      </c>
      <c r="P1128" s="10" t="n">
        <v>0</v>
      </c>
      <c r="Q1128" s="12" t="n">
        <f aca="false">P1128/1000</f>
        <v>0</v>
      </c>
      <c r="R1128" s="10" t="n">
        <v>17030008</v>
      </c>
      <c r="S1128" s="10" t="n">
        <v>589259</v>
      </c>
    </row>
    <row r="1129" customFormat="false" ht="15" hidden="false" customHeight="false" outlineLevel="0" collapsed="false">
      <c r="A1129" s="3" t="s">
        <v>517</v>
      </c>
      <c r="B1129" s="2" t="s">
        <v>518</v>
      </c>
      <c r="C1129" s="2" t="s">
        <v>1566</v>
      </c>
      <c r="D1129" s="2" t="n">
        <v>2023</v>
      </c>
      <c r="E1129" s="2" t="n">
        <v>8</v>
      </c>
      <c r="F1129" s="2" t="n">
        <v>5</v>
      </c>
      <c r="G1129" s="2" t="s">
        <v>377</v>
      </c>
      <c r="H1129" s="3" t="s">
        <v>378</v>
      </c>
      <c r="I1129" s="10" t="n">
        <v>0</v>
      </c>
      <c r="J1129" s="11" t="n">
        <f aca="false">I1129/1000</f>
        <v>0</v>
      </c>
      <c r="K1129" s="10" t="n">
        <v>0</v>
      </c>
      <c r="L1129" s="12" t="n">
        <f aca="false">K1129/1000</f>
        <v>0</v>
      </c>
      <c r="M1129" s="13" t="n">
        <f aca="false">IF(R1129=0,0,I1129/R1129)</f>
        <v>0</v>
      </c>
      <c r="N1129" s="10" t="n">
        <v>0</v>
      </c>
      <c r="O1129" s="11" t="n">
        <f aca="false">N1129/1000</f>
        <v>0</v>
      </c>
      <c r="P1129" s="10" t="n">
        <v>5</v>
      </c>
      <c r="Q1129" s="12" t="n">
        <f aca="false">P1129/1000</f>
        <v>0.005</v>
      </c>
      <c r="R1129" s="10" t="n">
        <v>17030008</v>
      </c>
      <c r="S1129" s="10" t="n">
        <v>589259</v>
      </c>
    </row>
    <row r="1130" customFormat="false" ht="15" hidden="false" customHeight="false" outlineLevel="0" collapsed="false">
      <c r="A1130" s="3" t="s">
        <v>517</v>
      </c>
      <c r="B1130" s="2" t="s">
        <v>518</v>
      </c>
      <c r="C1130" s="2" t="s">
        <v>1567</v>
      </c>
      <c r="D1130" s="2" t="n">
        <v>2023</v>
      </c>
      <c r="E1130" s="2" t="n">
        <v>9</v>
      </c>
      <c r="F1130" s="2" t="n">
        <v>1</v>
      </c>
      <c r="G1130" s="2" t="s">
        <v>314</v>
      </c>
      <c r="H1130" s="3" t="s">
        <v>315</v>
      </c>
      <c r="I1130" s="10" t="n">
        <v>22367559</v>
      </c>
      <c r="J1130" s="11" t="n">
        <f aca="false">I1130/1000</f>
        <v>22367.559</v>
      </c>
      <c r="K1130" s="10" t="n">
        <v>780000</v>
      </c>
      <c r="L1130" s="12" t="n">
        <f aca="false">K1130/1000</f>
        <v>780</v>
      </c>
      <c r="M1130" s="13" t="n">
        <f aca="false">IF(R1130=0,0,I1130/R1130)</f>
        <v>0.997357272163378</v>
      </c>
      <c r="N1130" s="10" t="n">
        <v>0</v>
      </c>
      <c r="O1130" s="11" t="n">
        <f aca="false">N1130/1000</f>
        <v>0</v>
      </c>
      <c r="P1130" s="10" t="n">
        <v>0</v>
      </c>
      <c r="Q1130" s="12" t="n">
        <f aca="false">P1130/1000</f>
        <v>0</v>
      </c>
      <c r="R1130" s="10" t="n">
        <v>22426827</v>
      </c>
      <c r="S1130" s="10" t="n">
        <v>780169</v>
      </c>
    </row>
    <row r="1131" customFormat="false" ht="15" hidden="false" customHeight="false" outlineLevel="0" collapsed="false">
      <c r="A1131" s="3" t="s">
        <v>517</v>
      </c>
      <c r="B1131" s="2" t="s">
        <v>518</v>
      </c>
      <c r="C1131" s="2" t="s">
        <v>1567</v>
      </c>
      <c r="D1131" s="2" t="n">
        <v>2023</v>
      </c>
      <c r="E1131" s="2" t="n">
        <v>9</v>
      </c>
      <c r="F1131" s="2" t="n">
        <v>2</v>
      </c>
      <c r="G1131" s="2" t="s">
        <v>107</v>
      </c>
      <c r="H1131" s="3" t="s">
        <v>108</v>
      </c>
      <c r="I1131" s="10" t="n">
        <v>53437</v>
      </c>
      <c r="J1131" s="11" t="n">
        <f aca="false">I1131/1000</f>
        <v>53.437</v>
      </c>
      <c r="K1131" s="10" t="n">
        <v>159</v>
      </c>
      <c r="L1131" s="12" t="n">
        <f aca="false">K1131/1000</f>
        <v>0.159</v>
      </c>
      <c r="M1131" s="13" t="n">
        <f aca="false">IF(R1131=0,0,I1131/R1131)</f>
        <v>0.00238272672277715</v>
      </c>
      <c r="N1131" s="10" t="n">
        <v>0</v>
      </c>
      <c r="O1131" s="11" t="n">
        <f aca="false">N1131/1000</f>
        <v>0</v>
      </c>
      <c r="P1131" s="10" t="n">
        <v>0</v>
      </c>
      <c r="Q1131" s="12" t="n">
        <f aca="false">P1131/1000</f>
        <v>0</v>
      </c>
      <c r="R1131" s="10" t="n">
        <v>22426827</v>
      </c>
      <c r="S1131" s="10" t="n">
        <v>780169</v>
      </c>
    </row>
    <row r="1132" customFormat="false" ht="15" hidden="false" customHeight="false" outlineLevel="0" collapsed="false">
      <c r="A1132" s="3" t="s">
        <v>517</v>
      </c>
      <c r="B1132" s="2" t="s">
        <v>518</v>
      </c>
      <c r="C1132" s="2" t="s">
        <v>1567</v>
      </c>
      <c r="D1132" s="2" t="n">
        <v>2023</v>
      </c>
      <c r="E1132" s="2" t="n">
        <v>9</v>
      </c>
      <c r="F1132" s="2" t="n">
        <v>3</v>
      </c>
      <c r="G1132" s="2" t="s">
        <v>142</v>
      </c>
      <c r="H1132" s="3" t="s">
        <v>143</v>
      </c>
      <c r="I1132" s="10" t="n">
        <v>4610</v>
      </c>
      <c r="J1132" s="11" t="n">
        <f aca="false">I1132/1000</f>
        <v>4.61</v>
      </c>
      <c r="K1132" s="10" t="n">
        <v>8</v>
      </c>
      <c r="L1132" s="12" t="n">
        <f aca="false">K1132/1000</f>
        <v>0.008</v>
      </c>
      <c r="M1132" s="13" t="n">
        <f aca="false">IF(R1132=0,0,I1132/R1132)</f>
        <v>0.000205557388925326</v>
      </c>
      <c r="N1132" s="10" t="n">
        <v>0</v>
      </c>
      <c r="O1132" s="11" t="n">
        <f aca="false">N1132/1000</f>
        <v>0</v>
      </c>
      <c r="P1132" s="10" t="n">
        <v>0</v>
      </c>
      <c r="Q1132" s="12" t="n">
        <f aca="false">P1132/1000</f>
        <v>0</v>
      </c>
      <c r="R1132" s="10" t="n">
        <v>22426827</v>
      </c>
      <c r="S1132" s="10" t="n">
        <v>780169</v>
      </c>
    </row>
    <row r="1133" customFormat="false" ht="15" hidden="false" customHeight="false" outlineLevel="0" collapsed="false">
      <c r="A1133" s="3" t="s">
        <v>517</v>
      </c>
      <c r="B1133" s="2" t="s">
        <v>518</v>
      </c>
      <c r="C1133" s="2" t="s">
        <v>1567</v>
      </c>
      <c r="D1133" s="2" t="n">
        <v>2023</v>
      </c>
      <c r="E1133" s="2" t="n">
        <v>9</v>
      </c>
      <c r="F1133" s="2" t="n">
        <v>4</v>
      </c>
      <c r="G1133" s="2" t="s">
        <v>97</v>
      </c>
      <c r="H1133" s="3" t="s">
        <v>98</v>
      </c>
      <c r="I1133" s="10" t="n">
        <v>1221</v>
      </c>
      <c r="J1133" s="11" t="n">
        <f aca="false">I1133/1000</f>
        <v>1.221</v>
      </c>
      <c r="K1133" s="10" t="n">
        <v>2</v>
      </c>
      <c r="L1133" s="12" t="n">
        <f aca="false">K1133/1000</f>
        <v>0.002</v>
      </c>
      <c r="M1133" s="13" t="n">
        <f aca="false">IF(R1133=0,0,I1133/R1133)</f>
        <v>5.44437249192675E-005</v>
      </c>
      <c r="N1133" s="10" t="n">
        <v>0</v>
      </c>
      <c r="O1133" s="11" t="n">
        <f aca="false">N1133/1000</f>
        <v>0</v>
      </c>
      <c r="P1133" s="10" t="n">
        <v>0</v>
      </c>
      <c r="Q1133" s="12" t="n">
        <f aca="false">P1133/1000</f>
        <v>0</v>
      </c>
      <c r="R1133" s="10" t="n">
        <v>22426827</v>
      </c>
      <c r="S1133" s="10" t="n">
        <v>780169</v>
      </c>
    </row>
    <row r="1134" customFormat="false" ht="15" hidden="false" customHeight="false" outlineLevel="0" collapsed="false">
      <c r="A1134" s="3" t="s">
        <v>517</v>
      </c>
      <c r="B1134" s="2" t="s">
        <v>518</v>
      </c>
      <c r="C1134" s="2" t="s">
        <v>1567</v>
      </c>
      <c r="D1134" s="2" t="n">
        <v>2023</v>
      </c>
      <c r="E1134" s="2" t="n">
        <v>9</v>
      </c>
      <c r="F1134" s="2" t="n">
        <v>5</v>
      </c>
      <c r="G1134" s="2" t="s">
        <v>325</v>
      </c>
      <c r="H1134" s="3" t="s">
        <v>326</v>
      </c>
      <c r="I1134" s="10" t="n">
        <v>0</v>
      </c>
      <c r="J1134" s="11" t="n">
        <f aca="false">I1134/1000</f>
        <v>0</v>
      </c>
      <c r="K1134" s="10" t="n">
        <v>0</v>
      </c>
      <c r="L1134" s="12" t="n">
        <f aca="false">K1134/1000</f>
        <v>0</v>
      </c>
      <c r="M1134" s="13" t="n">
        <f aca="false">IF(R1134=0,0,I1134/R1134)</f>
        <v>0</v>
      </c>
      <c r="N1134" s="10" t="n">
        <v>31643</v>
      </c>
      <c r="O1134" s="11" t="n">
        <f aca="false">N1134/1000</f>
        <v>31.643</v>
      </c>
      <c r="P1134" s="10" t="n">
        <v>1000</v>
      </c>
      <c r="Q1134" s="12" t="n">
        <f aca="false">P1134/1000</f>
        <v>1</v>
      </c>
      <c r="R1134" s="10" t="n">
        <v>22426827</v>
      </c>
      <c r="S1134" s="10" t="n">
        <v>780169</v>
      </c>
    </row>
    <row r="1135" customFormat="false" ht="15" hidden="false" customHeight="false" outlineLevel="0" collapsed="false">
      <c r="A1135" s="3" t="s">
        <v>517</v>
      </c>
      <c r="B1135" s="2" t="s">
        <v>518</v>
      </c>
      <c r="C1135" s="2" t="s">
        <v>1567</v>
      </c>
      <c r="D1135" s="2" t="n">
        <v>2023</v>
      </c>
      <c r="E1135" s="2" t="n">
        <v>9</v>
      </c>
      <c r="F1135" s="2" t="n">
        <v>6</v>
      </c>
      <c r="G1135" s="2" t="s">
        <v>180</v>
      </c>
      <c r="H1135" s="3" t="s">
        <v>181</v>
      </c>
      <c r="I1135" s="10" t="n">
        <v>0</v>
      </c>
      <c r="J1135" s="11" t="n">
        <f aca="false">I1135/1000</f>
        <v>0</v>
      </c>
      <c r="K1135" s="10" t="n">
        <v>0</v>
      </c>
      <c r="L1135" s="12" t="n">
        <f aca="false">K1135/1000</f>
        <v>0</v>
      </c>
      <c r="M1135" s="13" t="n">
        <f aca="false">IF(R1135=0,0,I1135/R1135)</f>
        <v>0</v>
      </c>
      <c r="N1135" s="10" t="n">
        <v>240</v>
      </c>
      <c r="O1135" s="11" t="n">
        <f aca="false">N1135/1000</f>
        <v>0.24</v>
      </c>
      <c r="P1135" s="10" t="n">
        <v>1</v>
      </c>
      <c r="Q1135" s="12" t="n">
        <f aca="false">P1135/1000</f>
        <v>0.001</v>
      </c>
      <c r="R1135" s="10" t="n">
        <v>22426827</v>
      </c>
      <c r="S1135" s="10" t="n">
        <v>780169</v>
      </c>
    </row>
    <row r="1136" customFormat="false" ht="15" hidden="false" customHeight="false" outlineLevel="0" collapsed="false">
      <c r="A1136" s="3" t="s">
        <v>517</v>
      </c>
      <c r="B1136" s="2" t="s">
        <v>518</v>
      </c>
      <c r="C1136" s="2" t="s">
        <v>1567</v>
      </c>
      <c r="D1136" s="2" t="n">
        <v>2023</v>
      </c>
      <c r="E1136" s="2" t="n">
        <v>9</v>
      </c>
      <c r="F1136" s="2" t="n">
        <v>7</v>
      </c>
      <c r="G1136" s="2" t="s">
        <v>102</v>
      </c>
      <c r="H1136" s="3" t="s">
        <v>103</v>
      </c>
      <c r="I1136" s="10" t="n">
        <v>0</v>
      </c>
      <c r="J1136" s="11" t="n">
        <f aca="false">I1136/1000</f>
        <v>0</v>
      </c>
      <c r="K1136" s="10" t="n">
        <v>0</v>
      </c>
      <c r="L1136" s="12" t="n">
        <f aca="false">K1136/1000</f>
        <v>0</v>
      </c>
      <c r="M1136" s="13" t="n">
        <f aca="false">IF(R1136=0,0,I1136/R1136)</f>
        <v>0</v>
      </c>
      <c r="N1136" s="10" t="n">
        <v>3466</v>
      </c>
      <c r="O1136" s="11" t="n">
        <f aca="false">N1136/1000</f>
        <v>3.466</v>
      </c>
      <c r="P1136" s="10" t="n">
        <v>1</v>
      </c>
      <c r="Q1136" s="12" t="n">
        <f aca="false">P1136/1000</f>
        <v>0.001</v>
      </c>
      <c r="R1136" s="10" t="n">
        <v>22426827</v>
      </c>
      <c r="S1136" s="10" t="n">
        <v>780169</v>
      </c>
    </row>
    <row r="1137" customFormat="false" ht="15" hidden="false" customHeight="false" outlineLevel="0" collapsed="false">
      <c r="A1137" s="3" t="s">
        <v>517</v>
      </c>
      <c r="B1137" s="2" t="s">
        <v>518</v>
      </c>
      <c r="C1137" s="2" t="s">
        <v>1568</v>
      </c>
      <c r="D1137" s="2" t="n">
        <v>2023</v>
      </c>
      <c r="E1137" s="2" t="n">
        <v>10</v>
      </c>
      <c r="F1137" s="2" t="n">
        <v>1</v>
      </c>
      <c r="G1137" s="2" t="s">
        <v>314</v>
      </c>
      <c r="H1137" s="3" t="s">
        <v>315</v>
      </c>
      <c r="I1137" s="10" t="n">
        <v>13634426</v>
      </c>
      <c r="J1137" s="11" t="n">
        <f aca="false">I1137/1000</f>
        <v>13634.426</v>
      </c>
      <c r="K1137" s="10" t="n">
        <v>477000</v>
      </c>
      <c r="L1137" s="12" t="n">
        <f aca="false">K1137/1000</f>
        <v>477</v>
      </c>
      <c r="M1137" s="13" t="n">
        <f aca="false">IF(R1137=0,0,I1137/R1137)</f>
        <v>0.991872053812288</v>
      </c>
      <c r="N1137" s="10" t="n">
        <v>0</v>
      </c>
      <c r="O1137" s="11" t="n">
        <f aca="false">N1137/1000</f>
        <v>0</v>
      </c>
      <c r="P1137" s="10" t="n">
        <v>0</v>
      </c>
      <c r="Q1137" s="12" t="n">
        <f aca="false">P1137/1000</f>
        <v>0</v>
      </c>
      <c r="R1137" s="10" t="n">
        <v>13746154</v>
      </c>
      <c r="S1137" s="10" t="n">
        <v>477227</v>
      </c>
    </row>
    <row r="1138" customFormat="false" ht="15" hidden="false" customHeight="false" outlineLevel="0" collapsed="false">
      <c r="A1138" s="3" t="s">
        <v>517</v>
      </c>
      <c r="B1138" s="2" t="s">
        <v>518</v>
      </c>
      <c r="C1138" s="2" t="s">
        <v>1568</v>
      </c>
      <c r="D1138" s="2" t="n">
        <v>2023</v>
      </c>
      <c r="E1138" s="2" t="n">
        <v>10</v>
      </c>
      <c r="F1138" s="2" t="n">
        <v>2</v>
      </c>
      <c r="G1138" s="2" t="s">
        <v>97</v>
      </c>
      <c r="H1138" s="3" t="s">
        <v>98</v>
      </c>
      <c r="I1138" s="10" t="n">
        <v>60256</v>
      </c>
      <c r="J1138" s="11" t="n">
        <f aca="false">I1138/1000</f>
        <v>60.256</v>
      </c>
      <c r="K1138" s="10" t="n">
        <v>143</v>
      </c>
      <c r="L1138" s="12" t="n">
        <f aca="false">K1138/1000</f>
        <v>0.143</v>
      </c>
      <c r="M1138" s="13" t="n">
        <f aca="false">IF(R1138=0,0,I1138/R1138)</f>
        <v>0.00438348064484073</v>
      </c>
      <c r="N1138" s="10" t="n">
        <v>0</v>
      </c>
      <c r="O1138" s="11" t="n">
        <f aca="false">N1138/1000</f>
        <v>0</v>
      </c>
      <c r="P1138" s="10" t="n">
        <v>0</v>
      </c>
      <c r="Q1138" s="12" t="n">
        <f aca="false">P1138/1000</f>
        <v>0</v>
      </c>
      <c r="R1138" s="10" t="n">
        <v>13746154</v>
      </c>
      <c r="S1138" s="10" t="n">
        <v>477227</v>
      </c>
    </row>
    <row r="1139" customFormat="false" ht="15" hidden="false" customHeight="false" outlineLevel="0" collapsed="false">
      <c r="A1139" s="3" t="s">
        <v>517</v>
      </c>
      <c r="B1139" s="2" t="s">
        <v>518</v>
      </c>
      <c r="C1139" s="2" t="s">
        <v>1568</v>
      </c>
      <c r="D1139" s="2" t="n">
        <v>2023</v>
      </c>
      <c r="E1139" s="2" t="n">
        <v>10</v>
      </c>
      <c r="F1139" s="2" t="n">
        <v>3</v>
      </c>
      <c r="G1139" s="2" t="s">
        <v>107</v>
      </c>
      <c r="H1139" s="3" t="s">
        <v>108</v>
      </c>
      <c r="I1139" s="10" t="n">
        <v>26196</v>
      </c>
      <c r="J1139" s="11" t="n">
        <f aca="false">I1139/1000</f>
        <v>26.196</v>
      </c>
      <c r="K1139" s="10" t="n">
        <v>49</v>
      </c>
      <c r="L1139" s="12" t="n">
        <f aca="false">K1139/1000</f>
        <v>0.049</v>
      </c>
      <c r="M1139" s="13" t="n">
        <f aca="false">IF(R1139=0,0,I1139/R1139)</f>
        <v>0.00190569667704872</v>
      </c>
      <c r="N1139" s="10" t="n">
        <v>0</v>
      </c>
      <c r="O1139" s="11" t="n">
        <f aca="false">N1139/1000</f>
        <v>0</v>
      </c>
      <c r="P1139" s="10" t="n">
        <v>0</v>
      </c>
      <c r="Q1139" s="12" t="n">
        <f aca="false">P1139/1000</f>
        <v>0</v>
      </c>
      <c r="R1139" s="10" t="n">
        <v>13746154</v>
      </c>
      <c r="S1139" s="10" t="n">
        <v>477227</v>
      </c>
    </row>
    <row r="1140" customFormat="false" ht="15" hidden="false" customHeight="false" outlineLevel="0" collapsed="false">
      <c r="A1140" s="3" t="s">
        <v>517</v>
      </c>
      <c r="B1140" s="2" t="s">
        <v>518</v>
      </c>
      <c r="C1140" s="2" t="s">
        <v>1568</v>
      </c>
      <c r="D1140" s="2" t="n">
        <v>2023</v>
      </c>
      <c r="E1140" s="2" t="n">
        <v>10</v>
      </c>
      <c r="F1140" s="2" t="n">
        <v>4</v>
      </c>
      <c r="G1140" s="2" t="s">
        <v>102</v>
      </c>
      <c r="H1140" s="3" t="s">
        <v>103</v>
      </c>
      <c r="I1140" s="10" t="n">
        <v>25276</v>
      </c>
      <c r="J1140" s="11" t="n">
        <f aca="false">I1140/1000</f>
        <v>25.276</v>
      </c>
      <c r="K1140" s="10" t="n">
        <v>35</v>
      </c>
      <c r="L1140" s="12" t="n">
        <f aca="false">K1140/1000</f>
        <v>0.035</v>
      </c>
      <c r="M1140" s="13" t="n">
        <f aca="false">IF(R1140=0,0,I1140/R1140)</f>
        <v>0.0018387688658224</v>
      </c>
      <c r="N1140" s="10" t="n">
        <v>0</v>
      </c>
      <c r="O1140" s="11" t="n">
        <f aca="false">N1140/1000</f>
        <v>0</v>
      </c>
      <c r="P1140" s="10" t="n">
        <v>0</v>
      </c>
      <c r="Q1140" s="12" t="n">
        <f aca="false">P1140/1000</f>
        <v>0</v>
      </c>
      <c r="R1140" s="10" t="n">
        <v>13746154</v>
      </c>
      <c r="S1140" s="10" t="n">
        <v>477227</v>
      </c>
    </row>
    <row r="1141" customFormat="false" ht="15" hidden="false" customHeight="false" outlineLevel="0" collapsed="false">
      <c r="A1141" s="3" t="s">
        <v>517</v>
      </c>
      <c r="B1141" s="2" t="s">
        <v>518</v>
      </c>
      <c r="C1141" s="2" t="s">
        <v>1568</v>
      </c>
      <c r="D1141" s="2" t="n">
        <v>2023</v>
      </c>
      <c r="E1141" s="2" t="n">
        <v>10</v>
      </c>
      <c r="F1141" s="2" t="n">
        <v>5</v>
      </c>
      <c r="G1141" s="2" t="s">
        <v>422</v>
      </c>
      <c r="H1141" s="3" t="s">
        <v>423</v>
      </c>
      <c r="I1141" s="10" t="n">
        <v>0</v>
      </c>
      <c r="J1141" s="11" t="n">
        <f aca="false">I1141/1000</f>
        <v>0</v>
      </c>
      <c r="K1141" s="10" t="n">
        <v>0</v>
      </c>
      <c r="L1141" s="12" t="n">
        <f aca="false">K1141/1000</f>
        <v>0</v>
      </c>
      <c r="M1141" s="13" t="n">
        <f aca="false">IF(R1141=0,0,I1141/R1141)</f>
        <v>0</v>
      </c>
      <c r="N1141" s="10" t="n">
        <v>8390</v>
      </c>
      <c r="O1141" s="11" t="n">
        <f aca="false">N1141/1000</f>
        <v>8.39</v>
      </c>
      <c r="P1141" s="10" t="n">
        <v>250</v>
      </c>
      <c r="Q1141" s="12" t="n">
        <f aca="false">P1141/1000</f>
        <v>0.25</v>
      </c>
      <c r="R1141" s="10" t="n">
        <v>13746154</v>
      </c>
      <c r="S1141" s="10" t="n">
        <v>477227</v>
      </c>
    </row>
    <row r="1142" customFormat="false" ht="15" hidden="false" customHeight="false" outlineLevel="0" collapsed="false">
      <c r="A1142" s="3" t="s">
        <v>517</v>
      </c>
      <c r="B1142" s="2" t="s">
        <v>518</v>
      </c>
      <c r="C1142" s="2" t="s">
        <v>1568</v>
      </c>
      <c r="D1142" s="2" t="n">
        <v>2023</v>
      </c>
      <c r="E1142" s="2" t="n">
        <v>10</v>
      </c>
      <c r="F1142" s="2" t="n">
        <v>6</v>
      </c>
      <c r="G1142" s="2" t="s">
        <v>180</v>
      </c>
      <c r="H1142" s="3" t="s">
        <v>181</v>
      </c>
      <c r="I1142" s="10" t="n">
        <v>0</v>
      </c>
      <c r="J1142" s="11" t="n">
        <f aca="false">I1142/1000</f>
        <v>0</v>
      </c>
      <c r="K1142" s="10" t="n">
        <v>0</v>
      </c>
      <c r="L1142" s="12" t="n">
        <f aca="false">K1142/1000</f>
        <v>0</v>
      </c>
      <c r="M1142" s="13" t="n">
        <f aca="false">IF(R1142=0,0,I1142/R1142)</f>
        <v>0</v>
      </c>
      <c r="N1142" s="10" t="n">
        <v>41</v>
      </c>
      <c r="O1142" s="11" t="n">
        <f aca="false">N1142/1000</f>
        <v>0.041</v>
      </c>
      <c r="P1142" s="10" t="n">
        <v>0</v>
      </c>
      <c r="Q1142" s="12" t="n">
        <f aca="false">P1142/1000</f>
        <v>0</v>
      </c>
      <c r="R1142" s="10" t="n">
        <v>13746154</v>
      </c>
      <c r="S1142" s="10" t="n">
        <v>477227</v>
      </c>
    </row>
    <row r="1143" customFormat="false" ht="15" hidden="false" customHeight="false" outlineLevel="0" collapsed="false">
      <c r="A1143" s="3" t="s">
        <v>517</v>
      </c>
      <c r="B1143" s="2" t="s">
        <v>518</v>
      </c>
      <c r="C1143" s="2" t="s">
        <v>1568</v>
      </c>
      <c r="D1143" s="2" t="n">
        <v>2023</v>
      </c>
      <c r="E1143" s="2" t="n">
        <v>10</v>
      </c>
      <c r="F1143" s="2" t="n">
        <v>7</v>
      </c>
      <c r="G1143" s="2" t="s">
        <v>210</v>
      </c>
      <c r="H1143" s="3" t="s">
        <v>211</v>
      </c>
      <c r="I1143" s="10" t="n">
        <v>0</v>
      </c>
      <c r="J1143" s="11" t="n">
        <f aca="false">I1143/1000</f>
        <v>0</v>
      </c>
      <c r="K1143" s="10" t="n">
        <v>0</v>
      </c>
      <c r="L1143" s="12" t="n">
        <f aca="false">K1143/1000</f>
        <v>0</v>
      </c>
      <c r="M1143" s="13" t="n">
        <f aca="false">IF(R1143=0,0,I1143/R1143)</f>
        <v>0</v>
      </c>
      <c r="N1143" s="10" t="n">
        <v>1</v>
      </c>
      <c r="O1143" s="11" t="n">
        <f aca="false">N1143/1000</f>
        <v>0.001</v>
      </c>
      <c r="P1143" s="10" t="n">
        <v>1</v>
      </c>
      <c r="Q1143" s="12" t="n">
        <f aca="false">P1143/1000</f>
        <v>0.001</v>
      </c>
      <c r="R1143" s="10" t="n">
        <v>13746154</v>
      </c>
      <c r="S1143" s="10" t="n">
        <v>477227</v>
      </c>
    </row>
    <row r="1144" customFormat="false" ht="15" hidden="false" customHeight="false" outlineLevel="0" collapsed="false">
      <c r="A1144" s="3" t="s">
        <v>517</v>
      </c>
      <c r="B1144" s="2" t="s">
        <v>518</v>
      </c>
      <c r="C1144" s="2" t="s">
        <v>1569</v>
      </c>
      <c r="D1144" s="2" t="n">
        <v>2023</v>
      </c>
      <c r="E1144" s="2" t="n">
        <v>11</v>
      </c>
      <c r="F1144" s="2" t="n">
        <v>1</v>
      </c>
      <c r="G1144" s="2" t="s">
        <v>314</v>
      </c>
      <c r="H1144" s="3" t="s">
        <v>315</v>
      </c>
      <c r="I1144" s="10" t="n">
        <v>17261816</v>
      </c>
      <c r="J1144" s="11" t="n">
        <f aca="false">I1144/1000</f>
        <v>17261.816</v>
      </c>
      <c r="K1144" s="10" t="n">
        <v>600100</v>
      </c>
      <c r="L1144" s="12" t="n">
        <f aca="false">K1144/1000</f>
        <v>600.1</v>
      </c>
      <c r="M1144" s="13" t="n">
        <f aca="false">IF(R1144=0,0,I1144/R1144)</f>
        <v>0.975679038757683</v>
      </c>
      <c r="N1144" s="10" t="n">
        <v>0</v>
      </c>
      <c r="O1144" s="11" t="n">
        <f aca="false">N1144/1000</f>
        <v>0</v>
      </c>
      <c r="P1144" s="10" t="n">
        <v>0</v>
      </c>
      <c r="Q1144" s="12" t="n">
        <f aca="false">P1144/1000</f>
        <v>0</v>
      </c>
      <c r="R1144" s="10" t="n">
        <v>17692105</v>
      </c>
      <c r="S1144" s="10" t="n">
        <v>607736</v>
      </c>
    </row>
    <row r="1145" customFormat="false" ht="15" hidden="false" customHeight="false" outlineLevel="0" collapsed="false">
      <c r="A1145" s="3" t="s">
        <v>517</v>
      </c>
      <c r="B1145" s="2" t="s">
        <v>518</v>
      </c>
      <c r="C1145" s="2" t="s">
        <v>1569</v>
      </c>
      <c r="D1145" s="2" t="n">
        <v>2023</v>
      </c>
      <c r="E1145" s="2" t="n">
        <v>11</v>
      </c>
      <c r="F1145" s="2" t="n">
        <v>2</v>
      </c>
      <c r="G1145" s="2" t="s">
        <v>107</v>
      </c>
      <c r="H1145" s="3" t="s">
        <v>108</v>
      </c>
      <c r="I1145" s="10" t="n">
        <v>278282</v>
      </c>
      <c r="J1145" s="11" t="n">
        <f aca="false">I1145/1000</f>
        <v>278.282</v>
      </c>
      <c r="K1145" s="10" t="n">
        <v>2627</v>
      </c>
      <c r="L1145" s="12" t="n">
        <f aca="false">K1145/1000</f>
        <v>2.627</v>
      </c>
      <c r="M1145" s="13" t="n">
        <f aca="false">IF(R1145=0,0,I1145/R1145)</f>
        <v>0.0157291628101913</v>
      </c>
      <c r="N1145" s="10" t="n">
        <v>0</v>
      </c>
      <c r="O1145" s="11" t="n">
        <f aca="false">N1145/1000</f>
        <v>0</v>
      </c>
      <c r="P1145" s="10" t="n">
        <v>0</v>
      </c>
      <c r="Q1145" s="12" t="n">
        <f aca="false">P1145/1000</f>
        <v>0</v>
      </c>
      <c r="R1145" s="10" t="n">
        <v>17692105</v>
      </c>
      <c r="S1145" s="10" t="n">
        <v>607736</v>
      </c>
    </row>
    <row r="1146" customFormat="false" ht="15" hidden="false" customHeight="false" outlineLevel="0" collapsed="false">
      <c r="A1146" s="3" t="s">
        <v>517</v>
      </c>
      <c r="B1146" s="2" t="s">
        <v>518</v>
      </c>
      <c r="C1146" s="2" t="s">
        <v>1569</v>
      </c>
      <c r="D1146" s="2" t="n">
        <v>2023</v>
      </c>
      <c r="E1146" s="2" t="n">
        <v>11</v>
      </c>
      <c r="F1146" s="2" t="n">
        <v>3</v>
      </c>
      <c r="G1146" s="2" t="s">
        <v>247</v>
      </c>
      <c r="H1146" s="3" t="s">
        <v>248</v>
      </c>
      <c r="I1146" s="10" t="n">
        <v>147574</v>
      </c>
      <c r="J1146" s="11" t="n">
        <f aca="false">I1146/1000</f>
        <v>147.574</v>
      </c>
      <c r="K1146" s="10" t="n">
        <v>5000</v>
      </c>
      <c r="L1146" s="12" t="n">
        <f aca="false">K1146/1000</f>
        <v>5</v>
      </c>
      <c r="M1146" s="13" t="n">
        <f aca="false">IF(R1146=0,0,I1146/R1146)</f>
        <v>0.00834123469197136</v>
      </c>
      <c r="N1146" s="10" t="n">
        <v>0</v>
      </c>
      <c r="O1146" s="11" t="n">
        <f aca="false">N1146/1000</f>
        <v>0</v>
      </c>
      <c r="P1146" s="10" t="n">
        <v>0</v>
      </c>
      <c r="Q1146" s="12" t="n">
        <f aca="false">P1146/1000</f>
        <v>0</v>
      </c>
      <c r="R1146" s="10" t="n">
        <v>17692105</v>
      </c>
      <c r="S1146" s="10" t="n">
        <v>607736</v>
      </c>
    </row>
    <row r="1147" customFormat="false" ht="15" hidden="false" customHeight="false" outlineLevel="0" collapsed="false">
      <c r="A1147" s="3" t="s">
        <v>517</v>
      </c>
      <c r="B1147" s="2" t="s">
        <v>518</v>
      </c>
      <c r="C1147" s="2" t="s">
        <v>1569</v>
      </c>
      <c r="D1147" s="2" t="n">
        <v>2023</v>
      </c>
      <c r="E1147" s="2" t="n">
        <v>11</v>
      </c>
      <c r="F1147" s="2" t="n">
        <v>4</v>
      </c>
      <c r="G1147" s="2" t="s">
        <v>180</v>
      </c>
      <c r="H1147" s="3" t="s">
        <v>181</v>
      </c>
      <c r="I1147" s="10" t="n">
        <v>3987</v>
      </c>
      <c r="J1147" s="11" t="n">
        <f aca="false">I1147/1000</f>
        <v>3.987</v>
      </c>
      <c r="K1147" s="10" t="n">
        <v>2</v>
      </c>
      <c r="L1147" s="12" t="n">
        <f aca="false">K1147/1000</f>
        <v>0.002</v>
      </c>
      <c r="M1147" s="13" t="n">
        <f aca="false">IF(R1147=0,0,I1147/R1147)</f>
        <v>0.000225354755694701</v>
      </c>
      <c r="N1147" s="10" t="n">
        <v>0</v>
      </c>
      <c r="O1147" s="11" t="n">
        <f aca="false">N1147/1000</f>
        <v>0</v>
      </c>
      <c r="P1147" s="10" t="n">
        <v>0</v>
      </c>
      <c r="Q1147" s="12" t="n">
        <f aca="false">P1147/1000</f>
        <v>0</v>
      </c>
      <c r="R1147" s="10" t="n">
        <v>17692105</v>
      </c>
      <c r="S1147" s="10" t="n">
        <v>607736</v>
      </c>
    </row>
    <row r="1148" customFormat="false" ht="15" hidden="false" customHeight="false" outlineLevel="0" collapsed="false">
      <c r="A1148" s="3" t="s">
        <v>517</v>
      </c>
      <c r="B1148" s="2" t="s">
        <v>518</v>
      </c>
      <c r="C1148" s="2" t="s">
        <v>1569</v>
      </c>
      <c r="D1148" s="2" t="n">
        <v>2023</v>
      </c>
      <c r="E1148" s="2" t="n">
        <v>11</v>
      </c>
      <c r="F1148" s="2" t="n">
        <v>5</v>
      </c>
      <c r="G1148" s="2" t="s">
        <v>137</v>
      </c>
      <c r="H1148" s="3" t="s">
        <v>138</v>
      </c>
      <c r="I1148" s="10" t="n">
        <v>446</v>
      </c>
      <c r="J1148" s="11" t="n">
        <f aca="false">I1148/1000</f>
        <v>0.446</v>
      </c>
      <c r="K1148" s="10" t="n">
        <v>7</v>
      </c>
      <c r="L1148" s="12" t="n">
        <f aca="false">K1148/1000</f>
        <v>0.007</v>
      </c>
      <c r="M1148" s="13" t="n">
        <f aca="false">IF(R1148=0,0,I1148/R1148)</f>
        <v>2.52089844594524E-005</v>
      </c>
      <c r="N1148" s="10" t="n">
        <v>0</v>
      </c>
      <c r="O1148" s="11" t="n">
        <f aca="false">N1148/1000</f>
        <v>0</v>
      </c>
      <c r="P1148" s="10" t="n">
        <v>0</v>
      </c>
      <c r="Q1148" s="12" t="n">
        <f aca="false">P1148/1000</f>
        <v>0</v>
      </c>
      <c r="R1148" s="10" t="n">
        <v>17692105</v>
      </c>
      <c r="S1148" s="10" t="n">
        <v>607736</v>
      </c>
    </row>
    <row r="1149" customFormat="false" ht="15" hidden="false" customHeight="false" outlineLevel="0" collapsed="false">
      <c r="A1149" s="3" t="s">
        <v>517</v>
      </c>
      <c r="B1149" s="2" t="s">
        <v>518</v>
      </c>
      <c r="C1149" s="2" t="s">
        <v>1569</v>
      </c>
      <c r="D1149" s="2" t="n">
        <v>2023</v>
      </c>
      <c r="E1149" s="2" t="n">
        <v>11</v>
      </c>
      <c r="F1149" s="2" t="n">
        <v>6</v>
      </c>
      <c r="G1149" s="2" t="s">
        <v>102</v>
      </c>
      <c r="H1149" s="3" t="s">
        <v>103</v>
      </c>
      <c r="I1149" s="10" t="n">
        <v>0</v>
      </c>
      <c r="J1149" s="11" t="n">
        <f aca="false">I1149/1000</f>
        <v>0</v>
      </c>
      <c r="K1149" s="10" t="n">
        <v>0</v>
      </c>
      <c r="L1149" s="12" t="n">
        <f aca="false">K1149/1000</f>
        <v>0</v>
      </c>
      <c r="M1149" s="13" t="n">
        <f aca="false">IF(R1149=0,0,I1149/R1149)</f>
        <v>0</v>
      </c>
      <c r="N1149" s="10" t="n">
        <v>17249</v>
      </c>
      <c r="O1149" s="11" t="n">
        <f aca="false">N1149/1000</f>
        <v>17.249</v>
      </c>
      <c r="P1149" s="10" t="n">
        <v>500</v>
      </c>
      <c r="Q1149" s="12" t="n">
        <f aca="false">P1149/1000</f>
        <v>0.5</v>
      </c>
      <c r="R1149" s="10" t="n">
        <v>17692105</v>
      </c>
      <c r="S1149" s="10" t="n">
        <v>607736</v>
      </c>
    </row>
    <row r="1150" customFormat="false" ht="15" hidden="false" customHeight="false" outlineLevel="0" collapsed="false">
      <c r="A1150" s="3" t="s">
        <v>517</v>
      </c>
      <c r="B1150" s="2" t="s">
        <v>518</v>
      </c>
      <c r="C1150" s="2" t="s">
        <v>1570</v>
      </c>
      <c r="D1150" s="2" t="n">
        <v>2023</v>
      </c>
      <c r="E1150" s="2" t="n">
        <v>12</v>
      </c>
      <c r="F1150" s="2" t="n">
        <v>1</v>
      </c>
      <c r="G1150" s="2" t="s">
        <v>314</v>
      </c>
      <c r="H1150" s="3" t="s">
        <v>315</v>
      </c>
      <c r="I1150" s="10" t="n">
        <v>18753932</v>
      </c>
      <c r="J1150" s="11" t="n">
        <f aca="false">I1150/1000</f>
        <v>18753.932</v>
      </c>
      <c r="K1150" s="10" t="n">
        <v>653000</v>
      </c>
      <c r="L1150" s="12" t="n">
        <f aca="false">K1150/1000</f>
        <v>653</v>
      </c>
      <c r="M1150" s="13" t="n">
        <f aca="false">IF(R1150=0,0,I1150/R1150)</f>
        <v>0.995316940919388</v>
      </c>
      <c r="N1150" s="10" t="n">
        <v>0</v>
      </c>
      <c r="O1150" s="11" t="n">
        <f aca="false">N1150/1000</f>
        <v>0</v>
      </c>
      <c r="P1150" s="10" t="n">
        <v>0</v>
      </c>
      <c r="Q1150" s="12" t="n">
        <f aca="false">P1150/1000</f>
        <v>0</v>
      </c>
      <c r="R1150" s="10" t="n">
        <v>18842171</v>
      </c>
      <c r="S1150" s="10" t="n">
        <v>653501</v>
      </c>
    </row>
    <row r="1151" customFormat="false" ht="15" hidden="false" customHeight="false" outlineLevel="0" collapsed="false">
      <c r="A1151" s="3" t="s">
        <v>517</v>
      </c>
      <c r="B1151" s="2" t="s">
        <v>518</v>
      </c>
      <c r="C1151" s="2" t="s">
        <v>1570</v>
      </c>
      <c r="D1151" s="2" t="n">
        <v>2023</v>
      </c>
      <c r="E1151" s="2" t="n">
        <v>12</v>
      </c>
      <c r="F1151" s="2" t="n">
        <v>2</v>
      </c>
      <c r="G1151" s="2" t="s">
        <v>107</v>
      </c>
      <c r="H1151" s="3" t="s">
        <v>108</v>
      </c>
      <c r="I1151" s="10" t="n">
        <v>62968</v>
      </c>
      <c r="J1151" s="11" t="n">
        <f aca="false">I1151/1000</f>
        <v>62.968</v>
      </c>
      <c r="K1151" s="10" t="n">
        <v>406</v>
      </c>
      <c r="L1151" s="12" t="n">
        <f aca="false">K1151/1000</f>
        <v>0.406</v>
      </c>
      <c r="M1151" s="13" t="n">
        <f aca="false">IF(R1151=0,0,I1151/R1151)</f>
        <v>0.00334186543578232</v>
      </c>
      <c r="N1151" s="10" t="n">
        <v>0</v>
      </c>
      <c r="O1151" s="11" t="n">
        <f aca="false">N1151/1000</f>
        <v>0</v>
      </c>
      <c r="P1151" s="10" t="n">
        <v>0</v>
      </c>
      <c r="Q1151" s="12" t="n">
        <f aca="false">P1151/1000</f>
        <v>0</v>
      </c>
      <c r="R1151" s="10" t="n">
        <v>18842171</v>
      </c>
      <c r="S1151" s="10" t="n">
        <v>653501</v>
      </c>
    </row>
    <row r="1152" customFormat="false" ht="15" hidden="false" customHeight="false" outlineLevel="0" collapsed="false">
      <c r="A1152" s="3" t="s">
        <v>517</v>
      </c>
      <c r="B1152" s="2" t="s">
        <v>518</v>
      </c>
      <c r="C1152" s="2" t="s">
        <v>1570</v>
      </c>
      <c r="D1152" s="2" t="n">
        <v>2023</v>
      </c>
      <c r="E1152" s="2" t="n">
        <v>12</v>
      </c>
      <c r="F1152" s="2" t="n">
        <v>3</v>
      </c>
      <c r="G1152" s="2" t="s">
        <v>97</v>
      </c>
      <c r="H1152" s="3" t="s">
        <v>98</v>
      </c>
      <c r="I1152" s="10" t="n">
        <v>25092</v>
      </c>
      <c r="J1152" s="11" t="n">
        <f aca="false">I1152/1000</f>
        <v>25.092</v>
      </c>
      <c r="K1152" s="10" t="n">
        <v>95</v>
      </c>
      <c r="L1152" s="12" t="n">
        <f aca="false">K1152/1000</f>
        <v>0.095</v>
      </c>
      <c r="M1152" s="13" t="n">
        <f aca="false">IF(R1152=0,0,I1152/R1152)</f>
        <v>0.00133169367797373</v>
      </c>
      <c r="N1152" s="10" t="n">
        <v>149301</v>
      </c>
      <c r="O1152" s="11" t="n">
        <f aca="false">N1152/1000</f>
        <v>149.301</v>
      </c>
      <c r="P1152" s="10" t="n">
        <v>100</v>
      </c>
      <c r="Q1152" s="12" t="n">
        <f aca="false">P1152/1000</f>
        <v>0.1</v>
      </c>
      <c r="R1152" s="10" t="n">
        <v>18842171</v>
      </c>
      <c r="S1152" s="10" t="n">
        <v>653501</v>
      </c>
    </row>
    <row r="1153" customFormat="false" ht="15" hidden="false" customHeight="false" outlineLevel="0" collapsed="false">
      <c r="A1153" s="3" t="s">
        <v>517</v>
      </c>
      <c r="B1153" s="2" t="s">
        <v>518</v>
      </c>
      <c r="C1153" s="2" t="s">
        <v>1570</v>
      </c>
      <c r="D1153" s="2" t="n">
        <v>2023</v>
      </c>
      <c r="E1153" s="2" t="n">
        <v>12</v>
      </c>
      <c r="F1153" s="2" t="n">
        <v>4</v>
      </c>
      <c r="G1153" s="2" t="s">
        <v>102</v>
      </c>
      <c r="H1153" s="3" t="s">
        <v>103</v>
      </c>
      <c r="I1153" s="10" t="n">
        <v>179</v>
      </c>
      <c r="J1153" s="11" t="n">
        <f aca="false">I1153/1000</f>
        <v>0.179</v>
      </c>
      <c r="K1153" s="10" t="n">
        <v>0</v>
      </c>
      <c r="L1153" s="12" t="n">
        <f aca="false">K1153/1000</f>
        <v>0</v>
      </c>
      <c r="M1153" s="13" t="n">
        <f aca="false">IF(R1153=0,0,I1153/R1153)</f>
        <v>9.49996685626088E-006</v>
      </c>
      <c r="N1153" s="10" t="n">
        <v>0</v>
      </c>
      <c r="O1153" s="11" t="n">
        <f aca="false">N1153/1000</f>
        <v>0</v>
      </c>
      <c r="P1153" s="10" t="n">
        <v>0</v>
      </c>
      <c r="Q1153" s="12" t="n">
        <f aca="false">P1153/1000</f>
        <v>0</v>
      </c>
      <c r="R1153" s="10" t="n">
        <v>18842171</v>
      </c>
      <c r="S1153" s="10" t="n">
        <v>653501</v>
      </c>
    </row>
    <row r="1154" customFormat="false" ht="15" hidden="false" customHeight="false" outlineLevel="0" collapsed="false">
      <c r="A1154" s="3" t="s">
        <v>517</v>
      </c>
      <c r="B1154" s="2" t="s">
        <v>518</v>
      </c>
      <c r="C1154" s="2" t="s">
        <v>1571</v>
      </c>
      <c r="D1154" s="2" t="n">
        <v>2024</v>
      </c>
      <c r="E1154" s="2" t="n">
        <v>1</v>
      </c>
      <c r="F1154" s="2" t="n">
        <v>1</v>
      </c>
      <c r="G1154" s="2" t="s">
        <v>314</v>
      </c>
      <c r="H1154" s="3" t="s">
        <v>315</v>
      </c>
      <c r="I1154" s="10" t="n">
        <v>22156210</v>
      </c>
      <c r="J1154" s="11" t="n">
        <f aca="false">I1154/1000</f>
        <v>22156.21</v>
      </c>
      <c r="K1154" s="10" t="n">
        <v>764000</v>
      </c>
      <c r="L1154" s="12" t="n">
        <f aca="false">K1154/1000</f>
        <v>764</v>
      </c>
      <c r="M1154" s="13" t="n">
        <f aca="false">IF(R1154=0,0,I1154/R1154)</f>
        <v>0.995319848814882</v>
      </c>
      <c r="N1154" s="10" t="n">
        <v>0</v>
      </c>
      <c r="O1154" s="11" t="n">
        <f aca="false">N1154/1000</f>
        <v>0</v>
      </c>
      <c r="P1154" s="10" t="n">
        <v>0</v>
      </c>
      <c r="Q1154" s="12" t="n">
        <f aca="false">P1154/1000</f>
        <v>0</v>
      </c>
      <c r="R1154" s="10" t="n">
        <v>22260392</v>
      </c>
      <c r="S1154" s="10" t="n">
        <v>764255</v>
      </c>
    </row>
    <row r="1155" customFormat="false" ht="15" hidden="false" customHeight="false" outlineLevel="0" collapsed="false">
      <c r="A1155" s="3" t="s">
        <v>517</v>
      </c>
      <c r="B1155" s="2" t="s">
        <v>518</v>
      </c>
      <c r="C1155" s="2" t="s">
        <v>1571</v>
      </c>
      <c r="D1155" s="2" t="n">
        <v>2024</v>
      </c>
      <c r="E1155" s="2" t="n">
        <v>1</v>
      </c>
      <c r="F1155" s="2" t="n">
        <v>2</v>
      </c>
      <c r="G1155" s="2" t="s">
        <v>97</v>
      </c>
      <c r="H1155" s="3" t="s">
        <v>98</v>
      </c>
      <c r="I1155" s="10" t="n">
        <v>68056</v>
      </c>
      <c r="J1155" s="11" t="n">
        <f aca="false">I1155/1000</f>
        <v>68.056</v>
      </c>
      <c r="K1155" s="10" t="n">
        <v>134</v>
      </c>
      <c r="L1155" s="12" t="n">
        <f aca="false">K1155/1000</f>
        <v>0.134</v>
      </c>
      <c r="M1155" s="13" t="n">
        <f aca="false">IF(R1155=0,0,I1155/R1155)</f>
        <v>0.00305726871296786</v>
      </c>
      <c r="N1155" s="10" t="n">
        <v>299649</v>
      </c>
      <c r="O1155" s="11" t="n">
        <f aca="false">N1155/1000</f>
        <v>299.649</v>
      </c>
      <c r="P1155" s="10" t="n">
        <v>200</v>
      </c>
      <c r="Q1155" s="12" t="n">
        <f aca="false">P1155/1000</f>
        <v>0.2</v>
      </c>
      <c r="R1155" s="10" t="n">
        <v>22260392</v>
      </c>
      <c r="S1155" s="10" t="n">
        <v>764255</v>
      </c>
    </row>
    <row r="1156" customFormat="false" ht="15" hidden="false" customHeight="false" outlineLevel="0" collapsed="false">
      <c r="A1156" s="3" t="s">
        <v>517</v>
      </c>
      <c r="B1156" s="2" t="s">
        <v>518</v>
      </c>
      <c r="C1156" s="2" t="s">
        <v>1571</v>
      </c>
      <c r="D1156" s="2" t="n">
        <v>2024</v>
      </c>
      <c r="E1156" s="2" t="n">
        <v>1</v>
      </c>
      <c r="F1156" s="2" t="n">
        <v>3</v>
      </c>
      <c r="G1156" s="2" t="s">
        <v>107</v>
      </c>
      <c r="H1156" s="3" t="s">
        <v>108</v>
      </c>
      <c r="I1156" s="10" t="n">
        <v>16830</v>
      </c>
      <c r="J1156" s="11" t="n">
        <f aca="false">I1156/1000</f>
        <v>16.83</v>
      </c>
      <c r="K1156" s="10" t="n">
        <v>115</v>
      </c>
      <c r="L1156" s="12" t="n">
        <f aca="false">K1156/1000</f>
        <v>0.115</v>
      </c>
      <c r="M1156" s="13" t="n">
        <f aca="false">IF(R1156=0,0,I1156/R1156)</f>
        <v>0.000756051375914674</v>
      </c>
      <c r="N1156" s="10" t="n">
        <v>0</v>
      </c>
      <c r="O1156" s="11" t="n">
        <f aca="false">N1156/1000</f>
        <v>0</v>
      </c>
      <c r="P1156" s="10" t="n">
        <v>0</v>
      </c>
      <c r="Q1156" s="12" t="n">
        <f aca="false">P1156/1000</f>
        <v>0</v>
      </c>
      <c r="R1156" s="10" t="n">
        <v>22260392</v>
      </c>
      <c r="S1156" s="10" t="n">
        <v>764255</v>
      </c>
    </row>
    <row r="1157" customFormat="false" ht="15" hidden="false" customHeight="false" outlineLevel="0" collapsed="false">
      <c r="A1157" s="3" t="s">
        <v>517</v>
      </c>
      <c r="B1157" s="2" t="s">
        <v>518</v>
      </c>
      <c r="C1157" s="2" t="s">
        <v>1571</v>
      </c>
      <c r="D1157" s="2" t="n">
        <v>2024</v>
      </c>
      <c r="E1157" s="2" t="n">
        <v>1</v>
      </c>
      <c r="F1157" s="2" t="n">
        <v>4</v>
      </c>
      <c r="G1157" s="2" t="s">
        <v>102</v>
      </c>
      <c r="H1157" s="3" t="s">
        <v>103</v>
      </c>
      <c r="I1157" s="10" t="n">
        <v>12993</v>
      </c>
      <c r="J1157" s="11" t="n">
        <f aca="false">I1157/1000</f>
        <v>12.993</v>
      </c>
      <c r="K1157" s="10" t="n">
        <v>3</v>
      </c>
      <c r="L1157" s="12" t="n">
        <f aca="false">K1157/1000</f>
        <v>0.003</v>
      </c>
      <c r="M1157" s="13" t="n">
        <f aca="false">IF(R1157=0,0,I1157/R1157)</f>
        <v>0.000583682443687425</v>
      </c>
      <c r="N1157" s="10" t="n">
        <v>0</v>
      </c>
      <c r="O1157" s="11" t="n">
        <f aca="false">N1157/1000</f>
        <v>0</v>
      </c>
      <c r="P1157" s="10" t="n">
        <v>0</v>
      </c>
      <c r="Q1157" s="12" t="n">
        <f aca="false">P1157/1000</f>
        <v>0</v>
      </c>
      <c r="R1157" s="10" t="n">
        <v>22260392</v>
      </c>
      <c r="S1157" s="10" t="n">
        <v>764255</v>
      </c>
    </row>
    <row r="1158" customFormat="false" ht="15" hidden="false" customHeight="false" outlineLevel="0" collapsed="false">
      <c r="A1158" s="3" t="s">
        <v>517</v>
      </c>
      <c r="B1158" s="2" t="s">
        <v>518</v>
      </c>
      <c r="C1158" s="2" t="s">
        <v>1571</v>
      </c>
      <c r="D1158" s="2" t="n">
        <v>2024</v>
      </c>
      <c r="E1158" s="2" t="n">
        <v>1</v>
      </c>
      <c r="F1158" s="2" t="n">
        <v>5</v>
      </c>
      <c r="G1158" s="2" t="s">
        <v>142</v>
      </c>
      <c r="H1158" s="3" t="s">
        <v>143</v>
      </c>
      <c r="I1158" s="10" t="n">
        <v>6303</v>
      </c>
      <c r="J1158" s="11" t="n">
        <f aca="false">I1158/1000</f>
        <v>6.303</v>
      </c>
      <c r="K1158" s="10" t="n">
        <v>3</v>
      </c>
      <c r="L1158" s="12" t="n">
        <f aca="false">K1158/1000</f>
        <v>0.003</v>
      </c>
      <c r="M1158" s="13" t="n">
        <f aca="false">IF(R1158=0,0,I1158/R1158)</f>
        <v>0.000283148652548437</v>
      </c>
      <c r="N1158" s="10" t="n">
        <v>0</v>
      </c>
      <c r="O1158" s="11" t="n">
        <f aca="false">N1158/1000</f>
        <v>0</v>
      </c>
      <c r="P1158" s="10" t="n">
        <v>0</v>
      </c>
      <c r="Q1158" s="12" t="n">
        <f aca="false">P1158/1000</f>
        <v>0</v>
      </c>
      <c r="R1158" s="10" t="n">
        <v>22260392</v>
      </c>
      <c r="S1158" s="10" t="n">
        <v>764255</v>
      </c>
    </row>
    <row r="1159" customFormat="false" ht="15" hidden="false" customHeight="false" outlineLevel="0" collapsed="false">
      <c r="A1159" s="3" t="s">
        <v>517</v>
      </c>
      <c r="B1159" s="2" t="s">
        <v>518</v>
      </c>
      <c r="C1159" s="2" t="s">
        <v>1572</v>
      </c>
      <c r="D1159" s="2" t="n">
        <v>2024</v>
      </c>
      <c r="E1159" s="2" t="n">
        <v>2</v>
      </c>
      <c r="F1159" s="2" t="n">
        <v>1</v>
      </c>
      <c r="G1159" s="2" t="s">
        <v>314</v>
      </c>
      <c r="H1159" s="3" t="s">
        <v>315</v>
      </c>
      <c r="I1159" s="10" t="n">
        <v>14208008</v>
      </c>
      <c r="J1159" s="11" t="n">
        <f aca="false">I1159/1000</f>
        <v>14208.008</v>
      </c>
      <c r="K1159" s="10" t="n">
        <v>487001</v>
      </c>
      <c r="L1159" s="12" t="n">
        <f aca="false">K1159/1000</f>
        <v>487.001</v>
      </c>
      <c r="M1159" s="13" t="n">
        <f aca="false">IF(R1159=0,0,I1159/R1159)</f>
        <v>0.964739235368537</v>
      </c>
      <c r="N1159" s="10" t="n">
        <v>0</v>
      </c>
      <c r="O1159" s="11" t="n">
        <f aca="false">N1159/1000</f>
        <v>0</v>
      </c>
      <c r="P1159" s="10" t="n">
        <v>0</v>
      </c>
      <c r="Q1159" s="12" t="n">
        <f aca="false">P1159/1000</f>
        <v>0</v>
      </c>
      <c r="R1159" s="10" t="n">
        <v>14727304</v>
      </c>
      <c r="S1159" s="10" t="n">
        <v>493887</v>
      </c>
    </row>
    <row r="1160" customFormat="false" ht="15" hidden="false" customHeight="false" outlineLevel="0" collapsed="false">
      <c r="A1160" s="3" t="s">
        <v>517</v>
      </c>
      <c r="B1160" s="2" t="s">
        <v>518</v>
      </c>
      <c r="C1160" s="2" t="s">
        <v>1572</v>
      </c>
      <c r="D1160" s="2" t="n">
        <v>2024</v>
      </c>
      <c r="E1160" s="2" t="n">
        <v>2</v>
      </c>
      <c r="F1160" s="2" t="n">
        <v>2</v>
      </c>
      <c r="G1160" s="2" t="s">
        <v>107</v>
      </c>
      <c r="H1160" s="3" t="s">
        <v>108</v>
      </c>
      <c r="I1160" s="10" t="n">
        <v>489951</v>
      </c>
      <c r="J1160" s="11" t="n">
        <f aca="false">I1160/1000</f>
        <v>489.951</v>
      </c>
      <c r="K1160" s="10" t="n">
        <v>6378</v>
      </c>
      <c r="L1160" s="12" t="n">
        <f aca="false">K1160/1000</f>
        <v>6.378</v>
      </c>
      <c r="M1160" s="13" t="n">
        <f aca="false">IF(R1160=0,0,I1160/R1160)</f>
        <v>0.0332682071341774</v>
      </c>
      <c r="N1160" s="10" t="n">
        <v>0</v>
      </c>
      <c r="O1160" s="11" t="n">
        <f aca="false">N1160/1000</f>
        <v>0</v>
      </c>
      <c r="P1160" s="10" t="n">
        <v>0</v>
      </c>
      <c r="Q1160" s="12" t="n">
        <f aca="false">P1160/1000</f>
        <v>0</v>
      </c>
      <c r="R1160" s="10" t="n">
        <v>14727304</v>
      </c>
      <c r="S1160" s="10" t="n">
        <v>493887</v>
      </c>
    </row>
    <row r="1161" customFormat="false" ht="15" hidden="false" customHeight="false" outlineLevel="0" collapsed="false">
      <c r="A1161" s="3" t="s">
        <v>517</v>
      </c>
      <c r="B1161" s="2" t="s">
        <v>518</v>
      </c>
      <c r="C1161" s="2" t="s">
        <v>1572</v>
      </c>
      <c r="D1161" s="2" t="n">
        <v>2024</v>
      </c>
      <c r="E1161" s="2" t="n">
        <v>2</v>
      </c>
      <c r="F1161" s="2" t="n">
        <v>3</v>
      </c>
      <c r="G1161" s="2" t="s">
        <v>102</v>
      </c>
      <c r="H1161" s="3" t="s">
        <v>103</v>
      </c>
      <c r="I1161" s="10" t="n">
        <v>21975</v>
      </c>
      <c r="J1161" s="11" t="n">
        <f aca="false">I1161/1000</f>
        <v>21.975</v>
      </c>
      <c r="K1161" s="10" t="n">
        <v>500</v>
      </c>
      <c r="L1161" s="12" t="n">
        <f aca="false">K1161/1000</f>
        <v>0.5</v>
      </c>
      <c r="M1161" s="13" t="n">
        <f aca="false">IF(R1161=0,0,I1161/R1161)</f>
        <v>0.00149212646116356</v>
      </c>
      <c r="N1161" s="10" t="n">
        <v>0</v>
      </c>
      <c r="O1161" s="11" t="n">
        <f aca="false">N1161/1000</f>
        <v>0</v>
      </c>
      <c r="P1161" s="10" t="n">
        <v>0</v>
      </c>
      <c r="Q1161" s="12" t="n">
        <f aca="false">P1161/1000</f>
        <v>0</v>
      </c>
      <c r="R1161" s="10" t="n">
        <v>14727304</v>
      </c>
      <c r="S1161" s="10" t="n">
        <v>493887</v>
      </c>
    </row>
    <row r="1162" customFormat="false" ht="15" hidden="false" customHeight="false" outlineLevel="0" collapsed="false">
      <c r="A1162" s="3" t="s">
        <v>517</v>
      </c>
      <c r="B1162" s="2" t="s">
        <v>518</v>
      </c>
      <c r="C1162" s="2" t="s">
        <v>1572</v>
      </c>
      <c r="D1162" s="2" t="n">
        <v>2024</v>
      </c>
      <c r="E1162" s="2" t="n">
        <v>2</v>
      </c>
      <c r="F1162" s="2" t="n">
        <v>4</v>
      </c>
      <c r="G1162" s="2" t="s">
        <v>97</v>
      </c>
      <c r="H1162" s="3" t="s">
        <v>98</v>
      </c>
      <c r="I1162" s="10" t="n">
        <v>7370</v>
      </c>
      <c r="J1162" s="11" t="n">
        <f aca="false">I1162/1000</f>
        <v>7.37</v>
      </c>
      <c r="K1162" s="10" t="n">
        <v>8</v>
      </c>
      <c r="L1162" s="12" t="n">
        <f aca="false">K1162/1000</f>
        <v>0.008</v>
      </c>
      <c r="M1162" s="13" t="n">
        <f aca="false">IF(R1162=0,0,I1162/R1162)</f>
        <v>0.00050043103612175</v>
      </c>
      <c r="N1162" s="10" t="n">
        <v>451386</v>
      </c>
      <c r="O1162" s="11" t="n">
        <f aca="false">N1162/1000</f>
        <v>451.386</v>
      </c>
      <c r="P1162" s="10" t="n">
        <v>300</v>
      </c>
      <c r="Q1162" s="12" t="n">
        <f aca="false">P1162/1000</f>
        <v>0.3</v>
      </c>
      <c r="R1162" s="10" t="n">
        <v>14727304</v>
      </c>
      <c r="S1162" s="10" t="n">
        <v>493887</v>
      </c>
    </row>
    <row r="1163" customFormat="false" ht="15" hidden="false" customHeight="false" outlineLevel="0" collapsed="false">
      <c r="A1163" s="3" t="s">
        <v>517</v>
      </c>
      <c r="B1163" s="2" t="s">
        <v>518</v>
      </c>
      <c r="C1163" s="2" t="s">
        <v>1572</v>
      </c>
      <c r="D1163" s="2" t="n">
        <v>2024</v>
      </c>
      <c r="E1163" s="2" t="n">
        <v>2</v>
      </c>
      <c r="F1163" s="2" t="n">
        <v>5</v>
      </c>
      <c r="G1163" s="2" t="s">
        <v>197</v>
      </c>
      <c r="H1163" s="3" t="s">
        <v>198</v>
      </c>
      <c r="I1163" s="10" t="n">
        <v>0</v>
      </c>
      <c r="J1163" s="11" t="n">
        <f aca="false">I1163/1000</f>
        <v>0</v>
      </c>
      <c r="K1163" s="10" t="n">
        <v>0</v>
      </c>
      <c r="L1163" s="12" t="n">
        <f aca="false">K1163/1000</f>
        <v>0</v>
      </c>
      <c r="M1163" s="13" t="n">
        <f aca="false">IF(R1163=0,0,I1163/R1163)</f>
        <v>0</v>
      </c>
      <c r="N1163" s="10" t="n">
        <v>31797</v>
      </c>
      <c r="O1163" s="11" t="n">
        <f aca="false">N1163/1000</f>
        <v>31.797</v>
      </c>
      <c r="P1163" s="10" t="n">
        <v>1000</v>
      </c>
      <c r="Q1163" s="12" t="n">
        <f aca="false">P1163/1000</f>
        <v>1</v>
      </c>
      <c r="R1163" s="10" t="n">
        <v>14727304</v>
      </c>
      <c r="S1163" s="10" t="n">
        <v>493887</v>
      </c>
    </row>
    <row r="1164" customFormat="false" ht="15" hidden="false" customHeight="false" outlineLevel="0" collapsed="false">
      <c r="A1164" s="3" t="s">
        <v>517</v>
      </c>
      <c r="B1164" s="2" t="s">
        <v>518</v>
      </c>
      <c r="C1164" s="2" t="s">
        <v>1572</v>
      </c>
      <c r="D1164" s="2" t="n">
        <v>2024</v>
      </c>
      <c r="E1164" s="2" t="n">
        <v>2</v>
      </c>
      <c r="F1164" s="2" t="n">
        <v>6</v>
      </c>
      <c r="G1164" s="2" t="s">
        <v>147</v>
      </c>
      <c r="H1164" s="3" t="s">
        <v>148</v>
      </c>
      <c r="I1164" s="10" t="n">
        <v>0</v>
      </c>
      <c r="J1164" s="11" t="n">
        <f aca="false">I1164/1000</f>
        <v>0</v>
      </c>
      <c r="K1164" s="10" t="n">
        <v>0</v>
      </c>
      <c r="L1164" s="12" t="n">
        <f aca="false">K1164/1000</f>
        <v>0</v>
      </c>
      <c r="M1164" s="13" t="n">
        <f aca="false">IF(R1164=0,0,I1164/R1164)</f>
        <v>0</v>
      </c>
      <c r="N1164" s="10" t="n">
        <v>54</v>
      </c>
      <c r="O1164" s="11" t="n">
        <f aca="false">N1164/1000</f>
        <v>0.054</v>
      </c>
      <c r="P1164" s="10" t="n">
        <v>0</v>
      </c>
      <c r="Q1164" s="12" t="n">
        <f aca="false">P1164/1000</f>
        <v>0</v>
      </c>
      <c r="R1164" s="10" t="n">
        <v>14727304</v>
      </c>
      <c r="S1164" s="10" t="n">
        <v>493887</v>
      </c>
    </row>
    <row r="1165" customFormat="false" ht="15" hidden="false" customHeight="false" outlineLevel="0" collapsed="false">
      <c r="A1165" s="3" t="s">
        <v>517</v>
      </c>
      <c r="B1165" s="2" t="s">
        <v>518</v>
      </c>
      <c r="C1165" s="2" t="s">
        <v>1573</v>
      </c>
      <c r="D1165" s="2" t="n">
        <v>2024</v>
      </c>
      <c r="E1165" s="2" t="n">
        <v>3</v>
      </c>
      <c r="F1165" s="2" t="n">
        <v>1</v>
      </c>
      <c r="G1165" s="2" t="s">
        <v>314</v>
      </c>
      <c r="H1165" s="3" t="s">
        <v>315</v>
      </c>
      <c r="I1165" s="10" t="n">
        <v>16998662</v>
      </c>
      <c r="J1165" s="11" t="n">
        <f aca="false">I1165/1000</f>
        <v>16998.662</v>
      </c>
      <c r="K1165" s="10" t="n">
        <v>580000</v>
      </c>
      <c r="L1165" s="12" t="n">
        <f aca="false">K1165/1000</f>
        <v>580</v>
      </c>
      <c r="M1165" s="13" t="n">
        <f aca="false">IF(R1165=0,0,I1165/R1165)</f>
        <v>0.96714266727537</v>
      </c>
      <c r="N1165" s="10" t="n">
        <v>0</v>
      </c>
      <c r="O1165" s="11" t="n">
        <f aca="false">N1165/1000</f>
        <v>0</v>
      </c>
      <c r="P1165" s="10" t="n">
        <v>0</v>
      </c>
      <c r="Q1165" s="12" t="n">
        <f aca="false">P1165/1000</f>
        <v>0</v>
      </c>
      <c r="R1165" s="10" t="n">
        <v>17576168</v>
      </c>
      <c r="S1165" s="10" t="n">
        <v>592798</v>
      </c>
    </row>
    <row r="1166" customFormat="false" ht="15" hidden="false" customHeight="false" outlineLevel="0" collapsed="false">
      <c r="A1166" s="3" t="s">
        <v>517</v>
      </c>
      <c r="B1166" s="2" t="s">
        <v>518</v>
      </c>
      <c r="C1166" s="2" t="s">
        <v>1573</v>
      </c>
      <c r="D1166" s="2" t="n">
        <v>2024</v>
      </c>
      <c r="E1166" s="2" t="n">
        <v>3</v>
      </c>
      <c r="F1166" s="2" t="n">
        <v>2</v>
      </c>
      <c r="G1166" s="2" t="s">
        <v>247</v>
      </c>
      <c r="H1166" s="3" t="s">
        <v>248</v>
      </c>
      <c r="I1166" s="10" t="n">
        <v>288449</v>
      </c>
      <c r="J1166" s="11" t="n">
        <f aca="false">I1166/1000</f>
        <v>288.449</v>
      </c>
      <c r="K1166" s="10" t="n">
        <v>10000</v>
      </c>
      <c r="L1166" s="12" t="n">
        <f aca="false">K1166/1000</f>
        <v>10</v>
      </c>
      <c r="M1166" s="13" t="n">
        <f aca="false">IF(R1166=0,0,I1166/R1166)</f>
        <v>0.0164113702144859</v>
      </c>
      <c r="N1166" s="10" t="n">
        <v>0</v>
      </c>
      <c r="O1166" s="11" t="n">
        <f aca="false">N1166/1000</f>
        <v>0</v>
      </c>
      <c r="P1166" s="10" t="n">
        <v>0</v>
      </c>
      <c r="Q1166" s="12" t="n">
        <f aca="false">P1166/1000</f>
        <v>0</v>
      </c>
      <c r="R1166" s="10" t="n">
        <v>17576168</v>
      </c>
      <c r="S1166" s="10" t="n">
        <v>592798</v>
      </c>
    </row>
    <row r="1167" customFormat="false" ht="15" hidden="false" customHeight="false" outlineLevel="0" collapsed="false">
      <c r="A1167" s="3" t="s">
        <v>517</v>
      </c>
      <c r="B1167" s="2" t="s">
        <v>518</v>
      </c>
      <c r="C1167" s="2" t="s">
        <v>1573</v>
      </c>
      <c r="D1167" s="2" t="n">
        <v>2024</v>
      </c>
      <c r="E1167" s="2" t="n">
        <v>3</v>
      </c>
      <c r="F1167" s="2" t="n">
        <v>3</v>
      </c>
      <c r="G1167" s="2" t="s">
        <v>107</v>
      </c>
      <c r="H1167" s="3" t="s">
        <v>108</v>
      </c>
      <c r="I1167" s="10" t="n">
        <v>267788</v>
      </c>
      <c r="J1167" s="11" t="n">
        <f aca="false">I1167/1000</f>
        <v>267.788</v>
      </c>
      <c r="K1167" s="10" t="n">
        <v>2298</v>
      </c>
      <c r="L1167" s="12" t="n">
        <f aca="false">K1167/1000</f>
        <v>2.298</v>
      </c>
      <c r="M1167" s="13" t="n">
        <f aca="false">IF(R1167=0,0,I1167/R1167)</f>
        <v>0.0152358580095502</v>
      </c>
      <c r="N1167" s="10" t="n">
        <v>590615</v>
      </c>
      <c r="O1167" s="11" t="n">
        <f aca="false">N1167/1000</f>
        <v>590.615</v>
      </c>
      <c r="P1167" s="10" t="n">
        <v>20000</v>
      </c>
      <c r="Q1167" s="12" t="n">
        <f aca="false">P1167/1000</f>
        <v>20</v>
      </c>
      <c r="R1167" s="10" t="n">
        <v>17576168</v>
      </c>
      <c r="S1167" s="10" t="n">
        <v>592798</v>
      </c>
    </row>
    <row r="1168" customFormat="false" ht="15" hidden="false" customHeight="false" outlineLevel="0" collapsed="false">
      <c r="A1168" s="3" t="s">
        <v>517</v>
      </c>
      <c r="B1168" s="2" t="s">
        <v>518</v>
      </c>
      <c r="C1168" s="2" t="s">
        <v>1573</v>
      </c>
      <c r="D1168" s="2" t="n">
        <v>2024</v>
      </c>
      <c r="E1168" s="2" t="n">
        <v>3</v>
      </c>
      <c r="F1168" s="2" t="n">
        <v>4</v>
      </c>
      <c r="G1168" s="2" t="s">
        <v>102</v>
      </c>
      <c r="H1168" s="3" t="s">
        <v>103</v>
      </c>
      <c r="I1168" s="10" t="n">
        <v>21245</v>
      </c>
      <c r="J1168" s="11" t="n">
        <f aca="false">I1168/1000</f>
        <v>21.245</v>
      </c>
      <c r="K1168" s="10" t="n">
        <v>500</v>
      </c>
      <c r="L1168" s="12" t="n">
        <f aca="false">K1168/1000</f>
        <v>0.5</v>
      </c>
      <c r="M1168" s="13" t="n">
        <f aca="false">IF(R1168=0,0,I1168/R1168)</f>
        <v>0.00120873901523927</v>
      </c>
      <c r="N1168" s="10" t="n">
        <v>0</v>
      </c>
      <c r="O1168" s="11" t="n">
        <f aca="false">N1168/1000</f>
        <v>0</v>
      </c>
      <c r="P1168" s="10" t="n">
        <v>0</v>
      </c>
      <c r="Q1168" s="12" t="n">
        <f aca="false">P1168/1000</f>
        <v>0</v>
      </c>
      <c r="R1168" s="10" t="n">
        <v>17576168</v>
      </c>
      <c r="S1168" s="10" t="n">
        <v>592798</v>
      </c>
    </row>
    <row r="1169" customFormat="false" ht="15" hidden="false" customHeight="false" outlineLevel="0" collapsed="false">
      <c r="A1169" s="3" t="s">
        <v>517</v>
      </c>
      <c r="B1169" s="2" t="s">
        <v>518</v>
      </c>
      <c r="C1169" s="2" t="s">
        <v>1573</v>
      </c>
      <c r="D1169" s="2" t="n">
        <v>2024</v>
      </c>
      <c r="E1169" s="2" t="n">
        <v>3</v>
      </c>
      <c r="F1169" s="2" t="n">
        <v>5</v>
      </c>
      <c r="G1169" s="2" t="s">
        <v>97</v>
      </c>
      <c r="H1169" s="3" t="s">
        <v>98</v>
      </c>
      <c r="I1169" s="10" t="n">
        <v>24</v>
      </c>
      <c r="J1169" s="11" t="n">
        <f aca="false">I1169/1000</f>
        <v>0.024</v>
      </c>
      <c r="K1169" s="10" t="n">
        <v>0</v>
      </c>
      <c r="L1169" s="12" t="n">
        <f aca="false">K1169/1000</f>
        <v>0</v>
      </c>
      <c r="M1169" s="13" t="n">
        <f aca="false">IF(R1169=0,0,I1169/R1169)</f>
        <v>1.36548535494199E-006</v>
      </c>
      <c r="N1169" s="10" t="n">
        <v>451341</v>
      </c>
      <c r="O1169" s="11" t="n">
        <f aca="false">N1169/1000</f>
        <v>451.341</v>
      </c>
      <c r="P1169" s="10" t="n">
        <v>300</v>
      </c>
      <c r="Q1169" s="12" t="n">
        <f aca="false">P1169/1000</f>
        <v>0.3</v>
      </c>
      <c r="R1169" s="10" t="n">
        <v>17576168</v>
      </c>
      <c r="S1169" s="10" t="n">
        <v>592798</v>
      </c>
    </row>
    <row r="1170" customFormat="false" ht="15" hidden="false" customHeight="false" outlineLevel="0" collapsed="false">
      <c r="A1170" s="3" t="s">
        <v>517</v>
      </c>
      <c r="B1170" s="2" t="s">
        <v>518</v>
      </c>
      <c r="C1170" s="2" t="s">
        <v>1573</v>
      </c>
      <c r="D1170" s="2" t="n">
        <v>2024</v>
      </c>
      <c r="E1170" s="2" t="n">
        <v>3</v>
      </c>
      <c r="F1170" s="2" t="n">
        <v>6</v>
      </c>
      <c r="G1170" s="2" t="s">
        <v>422</v>
      </c>
      <c r="H1170" s="3" t="s">
        <v>423</v>
      </c>
      <c r="I1170" s="10" t="n">
        <v>0</v>
      </c>
      <c r="J1170" s="11" t="n">
        <f aca="false">I1170/1000</f>
        <v>0</v>
      </c>
      <c r="K1170" s="10" t="n">
        <v>0</v>
      </c>
      <c r="L1170" s="12" t="n">
        <f aca="false">K1170/1000</f>
        <v>0</v>
      </c>
      <c r="M1170" s="13" t="n">
        <f aca="false">IF(R1170=0,0,I1170/R1170)</f>
        <v>0</v>
      </c>
      <c r="N1170" s="10" t="n">
        <v>16190</v>
      </c>
      <c r="O1170" s="11" t="n">
        <f aca="false">N1170/1000</f>
        <v>16.19</v>
      </c>
      <c r="P1170" s="10" t="n">
        <v>250</v>
      </c>
      <c r="Q1170" s="12" t="n">
        <f aca="false">P1170/1000</f>
        <v>0.25</v>
      </c>
      <c r="R1170" s="10" t="n">
        <v>17576168</v>
      </c>
      <c r="S1170" s="10" t="n">
        <v>592798</v>
      </c>
    </row>
    <row r="1171" customFormat="false" ht="15" hidden="false" customHeight="false" outlineLevel="0" collapsed="false">
      <c r="A1171" s="3" t="s">
        <v>517</v>
      </c>
      <c r="B1171" s="2" t="s">
        <v>518</v>
      </c>
      <c r="C1171" s="2" t="s">
        <v>1573</v>
      </c>
      <c r="D1171" s="2" t="n">
        <v>2024</v>
      </c>
      <c r="E1171" s="2" t="n">
        <v>3</v>
      </c>
      <c r="F1171" s="2" t="n">
        <v>7</v>
      </c>
      <c r="G1171" s="2" t="s">
        <v>180</v>
      </c>
      <c r="H1171" s="3" t="s">
        <v>181</v>
      </c>
      <c r="I1171" s="10" t="n">
        <v>0</v>
      </c>
      <c r="J1171" s="11" t="n">
        <f aca="false">I1171/1000</f>
        <v>0</v>
      </c>
      <c r="K1171" s="10" t="n">
        <v>0</v>
      </c>
      <c r="L1171" s="12" t="n">
        <f aca="false">K1171/1000</f>
        <v>0</v>
      </c>
      <c r="M1171" s="13" t="n">
        <f aca="false">IF(R1171=0,0,I1171/R1171)</f>
        <v>0</v>
      </c>
      <c r="N1171" s="10" t="n">
        <v>90</v>
      </c>
      <c r="O1171" s="11" t="n">
        <f aca="false">N1171/1000</f>
        <v>0.09</v>
      </c>
      <c r="P1171" s="10" t="n">
        <v>1</v>
      </c>
      <c r="Q1171" s="12" t="n">
        <f aca="false">P1171/1000</f>
        <v>0.001</v>
      </c>
      <c r="R1171" s="10" t="n">
        <v>17576168</v>
      </c>
      <c r="S1171" s="10" t="n">
        <v>592798</v>
      </c>
    </row>
    <row r="1172" customFormat="false" ht="15" hidden="false" customHeight="false" outlineLevel="0" collapsed="false">
      <c r="A1172" s="3" t="s">
        <v>517</v>
      </c>
      <c r="B1172" s="2" t="s">
        <v>518</v>
      </c>
      <c r="C1172" s="2" t="s">
        <v>1573</v>
      </c>
      <c r="D1172" s="2" t="n">
        <v>2024</v>
      </c>
      <c r="E1172" s="2" t="n">
        <v>3</v>
      </c>
      <c r="F1172" s="2" t="n">
        <v>8</v>
      </c>
      <c r="G1172" s="2" t="s">
        <v>210</v>
      </c>
      <c r="H1172" s="3" t="s">
        <v>211</v>
      </c>
      <c r="I1172" s="10" t="n">
        <v>0</v>
      </c>
      <c r="J1172" s="11" t="n">
        <f aca="false">I1172/1000</f>
        <v>0</v>
      </c>
      <c r="K1172" s="10" t="n">
        <v>0</v>
      </c>
      <c r="L1172" s="12" t="n">
        <f aca="false">K1172/1000</f>
        <v>0</v>
      </c>
      <c r="M1172" s="13" t="n">
        <f aca="false">IF(R1172=0,0,I1172/R1172)</f>
        <v>0</v>
      </c>
      <c r="N1172" s="10" t="n">
        <v>5396</v>
      </c>
      <c r="O1172" s="11" t="n">
        <f aca="false">N1172/1000</f>
        <v>5.396</v>
      </c>
      <c r="P1172" s="10" t="n">
        <v>102</v>
      </c>
      <c r="Q1172" s="12" t="n">
        <f aca="false">P1172/1000</f>
        <v>0.102</v>
      </c>
      <c r="R1172" s="10" t="n">
        <v>17576168</v>
      </c>
      <c r="S1172" s="10" t="n">
        <v>592798</v>
      </c>
    </row>
    <row r="1173" customFormat="false" ht="15" hidden="false" customHeight="false" outlineLevel="0" collapsed="false">
      <c r="A1173" s="3" t="s">
        <v>517</v>
      </c>
      <c r="B1173" s="2" t="s">
        <v>518</v>
      </c>
      <c r="C1173" s="2" t="s">
        <v>1574</v>
      </c>
      <c r="D1173" s="2" t="n">
        <v>2024</v>
      </c>
      <c r="E1173" s="2" t="n">
        <v>4</v>
      </c>
      <c r="F1173" s="2" t="n">
        <v>1</v>
      </c>
      <c r="G1173" s="2" t="s">
        <v>314</v>
      </c>
      <c r="H1173" s="3" t="s">
        <v>315</v>
      </c>
      <c r="I1173" s="10" t="n">
        <v>20899073</v>
      </c>
      <c r="J1173" s="11" t="n">
        <f aca="false">I1173/1000</f>
        <v>20899.073</v>
      </c>
      <c r="K1173" s="10" t="n">
        <v>709000</v>
      </c>
      <c r="L1173" s="12" t="n">
        <f aca="false">K1173/1000</f>
        <v>709</v>
      </c>
      <c r="M1173" s="13" t="n">
        <f aca="false">IF(R1173=0,0,I1173/R1173)</f>
        <v>0.98235785650161</v>
      </c>
      <c r="N1173" s="10" t="n">
        <v>0</v>
      </c>
      <c r="O1173" s="11" t="n">
        <f aca="false">N1173/1000</f>
        <v>0</v>
      </c>
      <c r="P1173" s="10" t="n">
        <v>0</v>
      </c>
      <c r="Q1173" s="12" t="n">
        <f aca="false">P1173/1000</f>
        <v>0</v>
      </c>
      <c r="R1173" s="10" t="n">
        <v>21274399</v>
      </c>
      <c r="S1173" s="10" t="n">
        <v>709882</v>
      </c>
    </row>
    <row r="1174" customFormat="false" ht="15" hidden="false" customHeight="false" outlineLevel="0" collapsed="false">
      <c r="A1174" s="3" t="s">
        <v>517</v>
      </c>
      <c r="B1174" s="2" t="s">
        <v>518</v>
      </c>
      <c r="C1174" s="2" t="s">
        <v>1574</v>
      </c>
      <c r="D1174" s="2" t="n">
        <v>2024</v>
      </c>
      <c r="E1174" s="2" t="n">
        <v>4</v>
      </c>
      <c r="F1174" s="2" t="n">
        <v>2</v>
      </c>
      <c r="G1174" s="2" t="s">
        <v>107</v>
      </c>
      <c r="H1174" s="3" t="s">
        <v>108</v>
      </c>
      <c r="I1174" s="10" t="n">
        <v>365661</v>
      </c>
      <c r="J1174" s="11" t="n">
        <f aca="false">I1174/1000</f>
        <v>365.661</v>
      </c>
      <c r="K1174" s="10" t="n">
        <v>867</v>
      </c>
      <c r="L1174" s="12" t="n">
        <f aca="false">K1174/1000</f>
        <v>0.867</v>
      </c>
      <c r="M1174" s="13" t="n">
        <f aca="false">IF(R1174=0,0,I1174/R1174)</f>
        <v>0.017187841593081</v>
      </c>
      <c r="N1174" s="10" t="n">
        <v>0</v>
      </c>
      <c r="O1174" s="11" t="n">
        <f aca="false">N1174/1000</f>
        <v>0</v>
      </c>
      <c r="P1174" s="10" t="n">
        <v>0</v>
      </c>
      <c r="Q1174" s="12" t="n">
        <f aca="false">P1174/1000</f>
        <v>0</v>
      </c>
      <c r="R1174" s="10" t="n">
        <v>21274399</v>
      </c>
      <c r="S1174" s="10" t="n">
        <v>709882</v>
      </c>
    </row>
    <row r="1175" customFormat="false" ht="15" hidden="false" customHeight="false" outlineLevel="0" collapsed="false">
      <c r="A1175" s="3" t="s">
        <v>517</v>
      </c>
      <c r="B1175" s="2" t="s">
        <v>518</v>
      </c>
      <c r="C1175" s="2" t="s">
        <v>1574</v>
      </c>
      <c r="D1175" s="2" t="n">
        <v>2024</v>
      </c>
      <c r="E1175" s="2" t="n">
        <v>4</v>
      </c>
      <c r="F1175" s="2" t="n">
        <v>3</v>
      </c>
      <c r="G1175" s="2" t="s">
        <v>142</v>
      </c>
      <c r="H1175" s="3" t="s">
        <v>143</v>
      </c>
      <c r="I1175" s="10" t="n">
        <v>8761</v>
      </c>
      <c r="J1175" s="11" t="n">
        <f aca="false">I1175/1000</f>
        <v>8.761</v>
      </c>
      <c r="K1175" s="10" t="n">
        <v>15</v>
      </c>
      <c r="L1175" s="12" t="n">
        <f aca="false">K1175/1000</f>
        <v>0.015</v>
      </c>
      <c r="M1175" s="13" t="n">
        <f aca="false">IF(R1175=0,0,I1175/R1175)</f>
        <v>0.000411809518097315</v>
      </c>
      <c r="N1175" s="10" t="n">
        <v>0</v>
      </c>
      <c r="O1175" s="11" t="n">
        <f aca="false">N1175/1000</f>
        <v>0</v>
      </c>
      <c r="P1175" s="10" t="n">
        <v>0</v>
      </c>
      <c r="Q1175" s="12" t="n">
        <f aca="false">P1175/1000</f>
        <v>0</v>
      </c>
      <c r="R1175" s="10" t="n">
        <v>21274399</v>
      </c>
      <c r="S1175" s="10" t="n">
        <v>709882</v>
      </c>
    </row>
    <row r="1176" customFormat="false" ht="15" hidden="false" customHeight="false" outlineLevel="0" collapsed="false">
      <c r="A1176" s="3" t="s">
        <v>517</v>
      </c>
      <c r="B1176" s="2" t="s">
        <v>518</v>
      </c>
      <c r="C1176" s="2" t="s">
        <v>1574</v>
      </c>
      <c r="D1176" s="2" t="n">
        <v>2024</v>
      </c>
      <c r="E1176" s="2" t="n">
        <v>4</v>
      </c>
      <c r="F1176" s="2" t="n">
        <v>4</v>
      </c>
      <c r="G1176" s="2" t="s">
        <v>97</v>
      </c>
      <c r="H1176" s="3" t="s">
        <v>98</v>
      </c>
      <c r="I1176" s="10" t="n">
        <v>904</v>
      </c>
      <c r="J1176" s="11" t="n">
        <f aca="false">I1176/1000</f>
        <v>0.904</v>
      </c>
      <c r="K1176" s="10" t="n">
        <v>0</v>
      </c>
      <c r="L1176" s="12" t="n">
        <f aca="false">K1176/1000</f>
        <v>0</v>
      </c>
      <c r="M1176" s="13" t="n">
        <f aca="false">IF(R1176=0,0,I1176/R1176)</f>
        <v>4.24923872115024E-005</v>
      </c>
      <c r="N1176" s="10" t="n">
        <v>457841</v>
      </c>
      <c r="O1176" s="11" t="n">
        <f aca="false">N1176/1000</f>
        <v>457.841</v>
      </c>
      <c r="P1176" s="10" t="n">
        <v>399</v>
      </c>
      <c r="Q1176" s="12" t="n">
        <f aca="false">P1176/1000</f>
        <v>0.399</v>
      </c>
      <c r="R1176" s="10" t="n">
        <v>21274399</v>
      </c>
      <c r="S1176" s="10" t="n">
        <v>709882</v>
      </c>
    </row>
    <row r="1177" customFormat="false" ht="15" hidden="false" customHeight="false" outlineLevel="0" collapsed="false">
      <c r="A1177" s="3" t="s">
        <v>517</v>
      </c>
      <c r="B1177" s="2" t="s">
        <v>518</v>
      </c>
      <c r="C1177" s="2" t="s">
        <v>1574</v>
      </c>
      <c r="D1177" s="2" t="n">
        <v>2024</v>
      </c>
      <c r="E1177" s="2" t="n">
        <v>4</v>
      </c>
      <c r="F1177" s="2" t="n">
        <v>5</v>
      </c>
      <c r="G1177" s="2" t="s">
        <v>102</v>
      </c>
      <c r="H1177" s="3" t="s">
        <v>103</v>
      </c>
      <c r="I1177" s="10" t="n">
        <v>0</v>
      </c>
      <c r="J1177" s="11" t="n">
        <f aca="false">I1177/1000</f>
        <v>0</v>
      </c>
      <c r="K1177" s="10" t="n">
        <v>0</v>
      </c>
      <c r="L1177" s="12" t="n">
        <f aca="false">K1177/1000</f>
        <v>0</v>
      </c>
      <c r="M1177" s="13" t="n">
        <f aca="false">IF(R1177=0,0,I1177/R1177)</f>
        <v>0</v>
      </c>
      <c r="N1177" s="10" t="n">
        <v>18341</v>
      </c>
      <c r="O1177" s="11" t="n">
        <f aca="false">N1177/1000</f>
        <v>18.341</v>
      </c>
      <c r="P1177" s="10" t="n">
        <v>500</v>
      </c>
      <c r="Q1177" s="12" t="n">
        <f aca="false">P1177/1000</f>
        <v>0.5</v>
      </c>
      <c r="R1177" s="10" t="n">
        <v>21274399</v>
      </c>
      <c r="S1177" s="10" t="n">
        <v>709882</v>
      </c>
    </row>
    <row r="1178" customFormat="false" ht="15" hidden="false" customHeight="false" outlineLevel="0" collapsed="false">
      <c r="A1178" s="3" t="s">
        <v>517</v>
      </c>
      <c r="B1178" s="2" t="s">
        <v>518</v>
      </c>
      <c r="C1178" s="2" t="s">
        <v>1574</v>
      </c>
      <c r="D1178" s="2" t="n">
        <v>2024</v>
      </c>
      <c r="E1178" s="2" t="n">
        <v>4</v>
      </c>
      <c r="F1178" s="2" t="n">
        <v>6</v>
      </c>
      <c r="G1178" s="2" t="s">
        <v>210</v>
      </c>
      <c r="H1178" s="3" t="s">
        <v>211</v>
      </c>
      <c r="I1178" s="10" t="n">
        <v>0</v>
      </c>
      <c r="J1178" s="11" t="n">
        <f aca="false">I1178/1000</f>
        <v>0</v>
      </c>
      <c r="K1178" s="10" t="n">
        <v>0</v>
      </c>
      <c r="L1178" s="12" t="n">
        <f aca="false">K1178/1000</f>
        <v>0</v>
      </c>
      <c r="M1178" s="13" t="n">
        <f aca="false">IF(R1178=0,0,I1178/R1178)</f>
        <v>0</v>
      </c>
      <c r="N1178" s="10" t="n">
        <v>19360</v>
      </c>
      <c r="O1178" s="11" t="n">
        <f aca="false">N1178/1000</f>
        <v>19.36</v>
      </c>
      <c r="P1178" s="10" t="n">
        <v>90</v>
      </c>
      <c r="Q1178" s="12" t="n">
        <f aca="false">P1178/1000</f>
        <v>0.09</v>
      </c>
      <c r="R1178" s="10" t="n">
        <v>21274399</v>
      </c>
      <c r="S1178" s="10" t="n">
        <v>709882</v>
      </c>
    </row>
    <row r="1179" customFormat="false" ht="15" hidden="false" customHeight="false" outlineLevel="0" collapsed="false">
      <c r="A1179" s="3" t="s">
        <v>517</v>
      </c>
      <c r="B1179" s="2" t="s">
        <v>518</v>
      </c>
      <c r="C1179" s="2" t="s">
        <v>1575</v>
      </c>
      <c r="D1179" s="2" t="n">
        <v>2024</v>
      </c>
      <c r="E1179" s="2" t="n">
        <v>5</v>
      </c>
      <c r="F1179" s="2" t="n">
        <v>1</v>
      </c>
      <c r="G1179" s="2" t="s">
        <v>314</v>
      </c>
      <c r="H1179" s="3" t="s">
        <v>315</v>
      </c>
      <c r="I1179" s="10" t="n">
        <v>11783801</v>
      </c>
      <c r="J1179" s="11" t="n">
        <f aca="false">I1179/1000</f>
        <v>11783.801</v>
      </c>
      <c r="K1179" s="10" t="n">
        <v>401000</v>
      </c>
      <c r="L1179" s="12" t="n">
        <f aca="false">K1179/1000</f>
        <v>401</v>
      </c>
      <c r="M1179" s="13" t="n">
        <f aca="false">IF(R1179=0,0,I1179/R1179)</f>
        <v>0.885943055093597</v>
      </c>
      <c r="N1179" s="10" t="n">
        <v>0</v>
      </c>
      <c r="O1179" s="11" t="n">
        <f aca="false">N1179/1000</f>
        <v>0</v>
      </c>
      <c r="P1179" s="10" t="n">
        <v>0</v>
      </c>
      <c r="Q1179" s="12" t="n">
        <f aca="false">P1179/1000</f>
        <v>0</v>
      </c>
      <c r="R1179" s="10" t="n">
        <v>13300856</v>
      </c>
      <c r="S1179" s="10" t="n">
        <v>431068</v>
      </c>
    </row>
    <row r="1180" customFormat="false" ht="15" hidden="false" customHeight="false" outlineLevel="0" collapsed="false">
      <c r="A1180" s="3" t="s">
        <v>517</v>
      </c>
      <c r="B1180" s="2" t="s">
        <v>518</v>
      </c>
      <c r="C1180" s="2" t="s">
        <v>1575</v>
      </c>
      <c r="D1180" s="2" t="n">
        <v>2024</v>
      </c>
      <c r="E1180" s="2" t="n">
        <v>5</v>
      </c>
      <c r="F1180" s="2" t="n">
        <v>2</v>
      </c>
      <c r="G1180" s="2" t="s">
        <v>107</v>
      </c>
      <c r="H1180" s="3" t="s">
        <v>108</v>
      </c>
      <c r="I1180" s="10" t="n">
        <v>850240</v>
      </c>
      <c r="J1180" s="11" t="n">
        <f aca="false">I1180/1000</f>
        <v>850.24</v>
      </c>
      <c r="K1180" s="10" t="n">
        <v>14531</v>
      </c>
      <c r="L1180" s="12" t="n">
        <f aca="false">K1180/1000</f>
        <v>14.531</v>
      </c>
      <c r="M1180" s="13" t="n">
        <f aca="false">IF(R1180=0,0,I1180/R1180)</f>
        <v>0.0639237053615196</v>
      </c>
      <c r="N1180" s="10" t="n">
        <v>69267</v>
      </c>
      <c r="O1180" s="11" t="n">
        <f aca="false">N1180/1000</f>
        <v>69.267</v>
      </c>
      <c r="P1180" s="10" t="n">
        <v>44</v>
      </c>
      <c r="Q1180" s="12" t="n">
        <f aca="false">P1180/1000</f>
        <v>0.044</v>
      </c>
      <c r="R1180" s="10" t="n">
        <v>13300856</v>
      </c>
      <c r="S1180" s="10" t="n">
        <v>431068</v>
      </c>
    </row>
    <row r="1181" customFormat="false" ht="15" hidden="false" customHeight="false" outlineLevel="0" collapsed="false">
      <c r="A1181" s="3" t="s">
        <v>517</v>
      </c>
      <c r="B1181" s="2" t="s">
        <v>518</v>
      </c>
      <c r="C1181" s="2" t="s">
        <v>1575</v>
      </c>
      <c r="D1181" s="2" t="n">
        <v>2024</v>
      </c>
      <c r="E1181" s="2" t="n">
        <v>5</v>
      </c>
      <c r="F1181" s="2" t="n">
        <v>3</v>
      </c>
      <c r="G1181" s="2" t="s">
        <v>247</v>
      </c>
      <c r="H1181" s="3" t="s">
        <v>248</v>
      </c>
      <c r="I1181" s="10" t="n">
        <v>431739</v>
      </c>
      <c r="J1181" s="11" t="n">
        <f aca="false">I1181/1000</f>
        <v>431.739</v>
      </c>
      <c r="K1181" s="10" t="n">
        <v>15000</v>
      </c>
      <c r="L1181" s="12" t="n">
        <f aca="false">K1181/1000</f>
        <v>15</v>
      </c>
      <c r="M1181" s="13" t="n">
        <f aca="false">IF(R1181=0,0,I1181/R1181)</f>
        <v>0.0324594898253165</v>
      </c>
      <c r="N1181" s="10" t="n">
        <v>0</v>
      </c>
      <c r="O1181" s="11" t="n">
        <f aca="false">N1181/1000</f>
        <v>0</v>
      </c>
      <c r="P1181" s="10" t="n">
        <v>0</v>
      </c>
      <c r="Q1181" s="12" t="n">
        <f aca="false">P1181/1000</f>
        <v>0</v>
      </c>
      <c r="R1181" s="10" t="n">
        <v>13300856</v>
      </c>
      <c r="S1181" s="10" t="n">
        <v>431068</v>
      </c>
    </row>
    <row r="1182" customFormat="false" ht="15" hidden="false" customHeight="false" outlineLevel="0" collapsed="false">
      <c r="A1182" s="3" t="s">
        <v>517</v>
      </c>
      <c r="B1182" s="2" t="s">
        <v>518</v>
      </c>
      <c r="C1182" s="2" t="s">
        <v>1575</v>
      </c>
      <c r="D1182" s="2" t="n">
        <v>2024</v>
      </c>
      <c r="E1182" s="2" t="n">
        <v>5</v>
      </c>
      <c r="F1182" s="2" t="n">
        <v>4</v>
      </c>
      <c r="G1182" s="2" t="s">
        <v>97</v>
      </c>
      <c r="H1182" s="3" t="s">
        <v>98</v>
      </c>
      <c r="I1182" s="10" t="n">
        <v>226167</v>
      </c>
      <c r="J1182" s="11" t="n">
        <f aca="false">I1182/1000</f>
        <v>226.167</v>
      </c>
      <c r="K1182" s="10" t="n">
        <v>516</v>
      </c>
      <c r="L1182" s="12" t="n">
        <f aca="false">K1182/1000</f>
        <v>0.516</v>
      </c>
      <c r="M1182" s="13" t="n">
        <f aca="false">IF(R1182=0,0,I1182/R1182)</f>
        <v>0.0170039432048584</v>
      </c>
      <c r="N1182" s="10" t="n">
        <v>0</v>
      </c>
      <c r="O1182" s="11" t="n">
        <f aca="false">N1182/1000</f>
        <v>0</v>
      </c>
      <c r="P1182" s="10" t="n">
        <v>0</v>
      </c>
      <c r="Q1182" s="12" t="n">
        <f aca="false">P1182/1000</f>
        <v>0</v>
      </c>
      <c r="R1182" s="10" t="n">
        <v>13300856</v>
      </c>
      <c r="S1182" s="10" t="n">
        <v>431068</v>
      </c>
    </row>
    <row r="1183" customFormat="false" ht="15" hidden="false" customHeight="false" outlineLevel="0" collapsed="false">
      <c r="A1183" s="3" t="s">
        <v>517</v>
      </c>
      <c r="B1183" s="2" t="s">
        <v>518</v>
      </c>
      <c r="C1183" s="2" t="s">
        <v>1575</v>
      </c>
      <c r="D1183" s="2" t="n">
        <v>2024</v>
      </c>
      <c r="E1183" s="2" t="n">
        <v>5</v>
      </c>
      <c r="F1183" s="2" t="n">
        <v>5</v>
      </c>
      <c r="G1183" s="2" t="s">
        <v>142</v>
      </c>
      <c r="H1183" s="3" t="s">
        <v>143</v>
      </c>
      <c r="I1183" s="10" t="n">
        <v>8772</v>
      </c>
      <c r="J1183" s="11" t="n">
        <f aca="false">I1183/1000</f>
        <v>8.772</v>
      </c>
      <c r="K1183" s="10" t="n">
        <v>15</v>
      </c>
      <c r="L1183" s="12" t="n">
        <f aca="false">K1183/1000</f>
        <v>0.015</v>
      </c>
      <c r="M1183" s="13" t="n">
        <f aca="false">IF(R1183=0,0,I1183/R1183)</f>
        <v>0.000659506425751846</v>
      </c>
      <c r="N1183" s="10" t="n">
        <v>0</v>
      </c>
      <c r="O1183" s="11" t="n">
        <f aca="false">N1183/1000</f>
        <v>0</v>
      </c>
      <c r="P1183" s="10" t="n">
        <v>0</v>
      </c>
      <c r="Q1183" s="12" t="n">
        <f aca="false">P1183/1000</f>
        <v>0</v>
      </c>
      <c r="R1183" s="10" t="n">
        <v>13300856</v>
      </c>
      <c r="S1183" s="10" t="n">
        <v>431068</v>
      </c>
    </row>
    <row r="1184" customFormat="false" ht="15" hidden="false" customHeight="false" outlineLevel="0" collapsed="false">
      <c r="A1184" s="3" t="s">
        <v>517</v>
      </c>
      <c r="B1184" s="2" t="s">
        <v>518</v>
      </c>
      <c r="C1184" s="2" t="s">
        <v>1575</v>
      </c>
      <c r="D1184" s="2" t="n">
        <v>2024</v>
      </c>
      <c r="E1184" s="2" t="n">
        <v>5</v>
      </c>
      <c r="F1184" s="2" t="n">
        <v>6</v>
      </c>
      <c r="G1184" s="2" t="s">
        <v>162</v>
      </c>
      <c r="H1184" s="3" t="s">
        <v>163</v>
      </c>
      <c r="I1184" s="10" t="n">
        <v>137</v>
      </c>
      <c r="J1184" s="11" t="n">
        <f aca="false">I1184/1000</f>
        <v>0.137</v>
      </c>
      <c r="K1184" s="10" t="n">
        <v>6</v>
      </c>
      <c r="L1184" s="12" t="n">
        <f aca="false">K1184/1000</f>
        <v>0.006</v>
      </c>
      <c r="M1184" s="13" t="n">
        <f aca="false">IF(R1184=0,0,I1184/R1184)</f>
        <v>1.03000889566807E-005</v>
      </c>
      <c r="N1184" s="10" t="n">
        <v>0</v>
      </c>
      <c r="O1184" s="11" t="n">
        <f aca="false">N1184/1000</f>
        <v>0</v>
      </c>
      <c r="P1184" s="10" t="n">
        <v>0</v>
      </c>
      <c r="Q1184" s="12" t="n">
        <f aca="false">P1184/1000</f>
        <v>0</v>
      </c>
      <c r="R1184" s="10" t="n">
        <v>13300856</v>
      </c>
      <c r="S1184" s="10" t="n">
        <v>431068</v>
      </c>
    </row>
    <row r="1185" customFormat="false" ht="15" hidden="false" customHeight="false" outlineLevel="0" collapsed="false">
      <c r="A1185" s="3" t="s">
        <v>517</v>
      </c>
      <c r="B1185" s="2" t="s">
        <v>518</v>
      </c>
      <c r="C1185" s="2" t="s">
        <v>1575</v>
      </c>
      <c r="D1185" s="2" t="n">
        <v>2024</v>
      </c>
      <c r="E1185" s="2" t="n">
        <v>5</v>
      </c>
      <c r="F1185" s="2" t="n">
        <v>7</v>
      </c>
      <c r="G1185" s="2" t="s">
        <v>137</v>
      </c>
      <c r="H1185" s="3" t="s">
        <v>138</v>
      </c>
      <c r="I1185" s="10" t="n">
        <v>0</v>
      </c>
      <c r="J1185" s="11" t="n">
        <f aca="false">I1185/1000</f>
        <v>0</v>
      </c>
      <c r="K1185" s="10" t="n">
        <v>0</v>
      </c>
      <c r="L1185" s="12" t="n">
        <f aca="false">K1185/1000</f>
        <v>0</v>
      </c>
      <c r="M1185" s="13" t="n">
        <f aca="false">IF(R1185=0,0,I1185/R1185)</f>
        <v>0</v>
      </c>
      <c r="N1185" s="10" t="n">
        <v>55832</v>
      </c>
      <c r="O1185" s="11" t="n">
        <f aca="false">N1185/1000</f>
        <v>55.832</v>
      </c>
      <c r="P1185" s="10" t="n">
        <v>2503</v>
      </c>
      <c r="Q1185" s="12" t="n">
        <f aca="false">P1185/1000</f>
        <v>2.503</v>
      </c>
      <c r="R1185" s="10" t="n">
        <v>13300856</v>
      </c>
      <c r="S1185" s="10" t="n">
        <v>431068</v>
      </c>
    </row>
    <row r="1186" customFormat="false" ht="15" hidden="false" customHeight="false" outlineLevel="0" collapsed="false">
      <c r="A1186" s="3" t="s">
        <v>517</v>
      </c>
      <c r="B1186" s="2" t="s">
        <v>518</v>
      </c>
      <c r="C1186" s="2" t="s">
        <v>1575</v>
      </c>
      <c r="D1186" s="2" t="n">
        <v>2024</v>
      </c>
      <c r="E1186" s="2" t="n">
        <v>5</v>
      </c>
      <c r="F1186" s="2" t="n">
        <v>8</v>
      </c>
      <c r="G1186" s="2" t="s">
        <v>102</v>
      </c>
      <c r="H1186" s="3" t="s">
        <v>103</v>
      </c>
      <c r="I1186" s="10" t="n">
        <v>0</v>
      </c>
      <c r="J1186" s="11" t="n">
        <f aca="false">I1186/1000</f>
        <v>0</v>
      </c>
      <c r="K1186" s="10" t="n">
        <v>0</v>
      </c>
      <c r="L1186" s="12" t="n">
        <f aca="false">K1186/1000</f>
        <v>0</v>
      </c>
      <c r="M1186" s="13" t="n">
        <f aca="false">IF(R1186=0,0,I1186/R1186)</f>
        <v>0</v>
      </c>
      <c r="N1186" s="10" t="n">
        <v>149528</v>
      </c>
      <c r="O1186" s="11" t="n">
        <f aca="false">N1186/1000</f>
        <v>149.528</v>
      </c>
      <c r="P1186" s="10" t="n">
        <v>5000</v>
      </c>
      <c r="Q1186" s="12" t="n">
        <f aca="false">P1186/1000</f>
        <v>5</v>
      </c>
      <c r="R1186" s="10" t="n">
        <v>13300856</v>
      </c>
      <c r="S1186" s="10" t="n">
        <v>431068</v>
      </c>
    </row>
    <row r="1187" customFormat="false" ht="15" hidden="false" customHeight="false" outlineLevel="0" collapsed="false">
      <c r="A1187" s="3" t="s">
        <v>517</v>
      </c>
      <c r="B1187" s="2" t="s">
        <v>518</v>
      </c>
      <c r="C1187" s="2" t="s">
        <v>1576</v>
      </c>
      <c r="D1187" s="2" t="n">
        <v>2024</v>
      </c>
      <c r="E1187" s="2" t="n">
        <v>6</v>
      </c>
      <c r="F1187" s="2" t="n">
        <v>1</v>
      </c>
      <c r="G1187" s="2" t="s">
        <v>314</v>
      </c>
      <c r="H1187" s="3" t="s">
        <v>315</v>
      </c>
      <c r="I1187" s="10" t="n">
        <v>15741283</v>
      </c>
      <c r="J1187" s="11" t="n">
        <f aca="false">I1187/1000</f>
        <v>15741.283</v>
      </c>
      <c r="K1187" s="10" t="n">
        <v>557000</v>
      </c>
      <c r="L1187" s="12" t="n">
        <f aca="false">K1187/1000</f>
        <v>557</v>
      </c>
      <c r="M1187" s="13" t="n">
        <f aca="false">IF(R1187=0,0,I1187/R1187)</f>
        <v>0.935003542804377</v>
      </c>
      <c r="N1187" s="10" t="n">
        <v>0</v>
      </c>
      <c r="O1187" s="11" t="n">
        <f aca="false">N1187/1000</f>
        <v>0</v>
      </c>
      <c r="P1187" s="10" t="n">
        <v>0</v>
      </c>
      <c r="Q1187" s="12" t="n">
        <f aca="false">P1187/1000</f>
        <v>0</v>
      </c>
      <c r="R1187" s="10" t="n">
        <v>16835533</v>
      </c>
      <c r="S1187" s="10" t="n">
        <v>581456</v>
      </c>
    </row>
    <row r="1188" customFormat="false" ht="15" hidden="false" customHeight="false" outlineLevel="0" collapsed="false">
      <c r="A1188" s="3" t="s">
        <v>517</v>
      </c>
      <c r="B1188" s="2" t="s">
        <v>518</v>
      </c>
      <c r="C1188" s="2" t="s">
        <v>1576</v>
      </c>
      <c r="D1188" s="2" t="n">
        <v>2024</v>
      </c>
      <c r="E1188" s="2" t="n">
        <v>6</v>
      </c>
      <c r="F1188" s="2" t="n">
        <v>2</v>
      </c>
      <c r="G1188" s="2" t="s">
        <v>247</v>
      </c>
      <c r="H1188" s="3" t="s">
        <v>248</v>
      </c>
      <c r="I1188" s="10" t="n">
        <v>577170</v>
      </c>
      <c r="J1188" s="11" t="n">
        <f aca="false">I1188/1000</f>
        <v>577.17</v>
      </c>
      <c r="K1188" s="10" t="n">
        <v>20000</v>
      </c>
      <c r="L1188" s="12" t="n">
        <f aca="false">K1188/1000</f>
        <v>20</v>
      </c>
      <c r="M1188" s="13" t="n">
        <f aca="false">IF(R1188=0,0,I1188/R1188)</f>
        <v>0.0342828468810581</v>
      </c>
      <c r="N1188" s="10" t="n">
        <v>0</v>
      </c>
      <c r="O1188" s="11" t="n">
        <f aca="false">N1188/1000</f>
        <v>0</v>
      </c>
      <c r="P1188" s="10" t="n">
        <v>0</v>
      </c>
      <c r="Q1188" s="12" t="n">
        <f aca="false">P1188/1000</f>
        <v>0</v>
      </c>
      <c r="R1188" s="10" t="n">
        <v>16835533</v>
      </c>
      <c r="S1188" s="10" t="n">
        <v>581456</v>
      </c>
    </row>
    <row r="1189" customFormat="false" ht="15" hidden="false" customHeight="false" outlineLevel="0" collapsed="false">
      <c r="A1189" s="3" t="s">
        <v>517</v>
      </c>
      <c r="B1189" s="2" t="s">
        <v>518</v>
      </c>
      <c r="C1189" s="2" t="s">
        <v>1576</v>
      </c>
      <c r="D1189" s="2" t="n">
        <v>2024</v>
      </c>
      <c r="E1189" s="2" t="n">
        <v>6</v>
      </c>
      <c r="F1189" s="2" t="n">
        <v>3</v>
      </c>
      <c r="G1189" s="2" t="s">
        <v>107</v>
      </c>
      <c r="H1189" s="3" t="s">
        <v>108</v>
      </c>
      <c r="I1189" s="10" t="n">
        <v>455085</v>
      </c>
      <c r="J1189" s="11" t="n">
        <f aca="false">I1189/1000</f>
        <v>455.085</v>
      </c>
      <c r="K1189" s="10" t="n">
        <v>4366</v>
      </c>
      <c r="L1189" s="12" t="n">
        <f aca="false">K1189/1000</f>
        <v>4.366</v>
      </c>
      <c r="M1189" s="13" t="n">
        <f aca="false">IF(R1189=0,0,I1189/R1189)</f>
        <v>0.0270312202173819</v>
      </c>
      <c r="N1189" s="10" t="n">
        <v>601411</v>
      </c>
      <c r="O1189" s="11" t="n">
        <f aca="false">N1189/1000</f>
        <v>601.411</v>
      </c>
      <c r="P1189" s="10" t="n">
        <v>20000</v>
      </c>
      <c r="Q1189" s="12" t="n">
        <f aca="false">P1189/1000</f>
        <v>20</v>
      </c>
      <c r="R1189" s="10" t="n">
        <v>16835533</v>
      </c>
      <c r="S1189" s="10" t="n">
        <v>581456</v>
      </c>
    </row>
    <row r="1190" customFormat="false" ht="15" hidden="false" customHeight="false" outlineLevel="0" collapsed="false">
      <c r="A1190" s="3" t="s">
        <v>517</v>
      </c>
      <c r="B1190" s="2" t="s">
        <v>518</v>
      </c>
      <c r="C1190" s="2" t="s">
        <v>1576</v>
      </c>
      <c r="D1190" s="2" t="n">
        <v>2024</v>
      </c>
      <c r="E1190" s="2" t="n">
        <v>6</v>
      </c>
      <c r="F1190" s="2" t="n">
        <v>4</v>
      </c>
      <c r="G1190" s="2" t="s">
        <v>97</v>
      </c>
      <c r="H1190" s="3" t="s">
        <v>98</v>
      </c>
      <c r="I1190" s="10" t="n">
        <v>61995</v>
      </c>
      <c r="J1190" s="11" t="n">
        <f aca="false">I1190/1000</f>
        <v>61.995</v>
      </c>
      <c r="K1190" s="10" t="n">
        <v>90</v>
      </c>
      <c r="L1190" s="12" t="n">
        <f aca="false">K1190/1000</f>
        <v>0.09</v>
      </c>
      <c r="M1190" s="13" t="n">
        <f aca="false">IF(R1190=0,0,I1190/R1190)</f>
        <v>0.00368239009718314</v>
      </c>
      <c r="N1190" s="10" t="n">
        <v>0</v>
      </c>
      <c r="O1190" s="11" t="n">
        <f aca="false">N1190/1000</f>
        <v>0</v>
      </c>
      <c r="P1190" s="10" t="n">
        <v>0</v>
      </c>
      <c r="Q1190" s="12" t="n">
        <f aca="false">P1190/1000</f>
        <v>0</v>
      </c>
      <c r="R1190" s="10" t="n">
        <v>16835533</v>
      </c>
      <c r="S1190" s="10" t="n">
        <v>581456</v>
      </c>
    </row>
    <row r="1191" customFormat="false" ht="15" hidden="false" customHeight="false" outlineLevel="0" collapsed="false">
      <c r="A1191" s="3" t="s">
        <v>517</v>
      </c>
      <c r="B1191" s="2" t="s">
        <v>518</v>
      </c>
      <c r="C1191" s="2" t="s">
        <v>1576</v>
      </c>
      <c r="D1191" s="2" t="n">
        <v>2024</v>
      </c>
      <c r="E1191" s="2" t="n">
        <v>6</v>
      </c>
      <c r="F1191" s="2" t="n">
        <v>5</v>
      </c>
      <c r="G1191" s="2" t="s">
        <v>102</v>
      </c>
      <c r="H1191" s="3" t="s">
        <v>103</v>
      </c>
      <c r="I1191" s="10" t="n">
        <v>0</v>
      </c>
      <c r="J1191" s="11" t="n">
        <f aca="false">I1191/1000</f>
        <v>0</v>
      </c>
      <c r="K1191" s="10" t="n">
        <v>0</v>
      </c>
      <c r="L1191" s="12" t="n">
        <f aca="false">K1191/1000</f>
        <v>0</v>
      </c>
      <c r="M1191" s="13" t="n">
        <f aca="false">IF(R1191=0,0,I1191/R1191)</f>
        <v>0</v>
      </c>
      <c r="N1191" s="10" t="n">
        <v>17922</v>
      </c>
      <c r="O1191" s="11" t="n">
        <f aca="false">N1191/1000</f>
        <v>17.922</v>
      </c>
      <c r="P1191" s="10" t="n">
        <v>500</v>
      </c>
      <c r="Q1191" s="12" t="n">
        <f aca="false">P1191/1000</f>
        <v>0.5</v>
      </c>
      <c r="R1191" s="10" t="n">
        <v>16835533</v>
      </c>
      <c r="S1191" s="10" t="n">
        <v>581456</v>
      </c>
    </row>
    <row r="1192" customFormat="false" ht="15" hidden="false" customHeight="false" outlineLevel="0" collapsed="false">
      <c r="A1192" s="3" t="s">
        <v>517</v>
      </c>
      <c r="B1192" s="2" t="s">
        <v>518</v>
      </c>
      <c r="C1192" s="2" t="s">
        <v>1576</v>
      </c>
      <c r="D1192" s="2" t="n">
        <v>2024</v>
      </c>
      <c r="E1192" s="2" t="n">
        <v>6</v>
      </c>
      <c r="F1192" s="2" t="n">
        <v>6</v>
      </c>
      <c r="G1192" s="2" t="s">
        <v>210</v>
      </c>
      <c r="H1192" s="3" t="s">
        <v>211</v>
      </c>
      <c r="I1192" s="10" t="n">
        <v>0</v>
      </c>
      <c r="J1192" s="11" t="n">
        <f aca="false">I1192/1000</f>
        <v>0</v>
      </c>
      <c r="K1192" s="10" t="n">
        <v>0</v>
      </c>
      <c r="L1192" s="12" t="n">
        <f aca="false">K1192/1000</f>
        <v>0</v>
      </c>
      <c r="M1192" s="13" t="n">
        <f aca="false">IF(R1192=0,0,I1192/R1192)</f>
        <v>0</v>
      </c>
      <c r="N1192" s="10" t="n">
        <v>10071</v>
      </c>
      <c r="O1192" s="11" t="n">
        <f aca="false">N1192/1000</f>
        <v>10.071</v>
      </c>
      <c r="P1192" s="10" t="n">
        <v>39</v>
      </c>
      <c r="Q1192" s="12" t="n">
        <f aca="false">P1192/1000</f>
        <v>0.039</v>
      </c>
      <c r="R1192" s="10" t="n">
        <v>16835533</v>
      </c>
      <c r="S1192" s="10" t="n">
        <v>581456</v>
      </c>
    </row>
    <row r="1193" customFormat="false" ht="15" hidden="false" customHeight="false" outlineLevel="0" collapsed="false">
      <c r="A1193" s="3" t="s">
        <v>517</v>
      </c>
      <c r="B1193" s="2" t="s">
        <v>518</v>
      </c>
      <c r="C1193" s="2" t="s">
        <v>1577</v>
      </c>
      <c r="D1193" s="2" t="n">
        <v>2024</v>
      </c>
      <c r="E1193" s="2" t="n">
        <v>7</v>
      </c>
      <c r="F1193" s="2" t="n">
        <v>1</v>
      </c>
      <c r="G1193" s="2" t="s">
        <v>314</v>
      </c>
      <c r="H1193" s="3" t="s">
        <v>315</v>
      </c>
      <c r="I1193" s="10" t="n">
        <v>31970704</v>
      </c>
      <c r="J1193" s="11" t="n">
        <f aca="false">I1193/1000</f>
        <v>31970.704</v>
      </c>
      <c r="K1193" s="10" t="n">
        <v>1096000</v>
      </c>
      <c r="L1193" s="12" t="n">
        <f aca="false">K1193/1000</f>
        <v>1096</v>
      </c>
      <c r="M1193" s="13" t="n">
        <f aca="false">IF(R1193=0,0,I1193/R1193)</f>
        <v>0.964321260972646</v>
      </c>
      <c r="N1193" s="10" t="n">
        <v>0</v>
      </c>
      <c r="O1193" s="11" t="n">
        <f aca="false">N1193/1000</f>
        <v>0</v>
      </c>
      <c r="P1193" s="10" t="n">
        <v>0</v>
      </c>
      <c r="Q1193" s="12" t="n">
        <f aca="false">P1193/1000</f>
        <v>0</v>
      </c>
      <c r="R1193" s="10" t="n">
        <v>33153582</v>
      </c>
      <c r="S1193" s="10" t="n">
        <v>1117194</v>
      </c>
    </row>
    <row r="1194" customFormat="false" ht="15" hidden="false" customHeight="false" outlineLevel="0" collapsed="false">
      <c r="A1194" s="3" t="s">
        <v>517</v>
      </c>
      <c r="B1194" s="2" t="s">
        <v>518</v>
      </c>
      <c r="C1194" s="2" t="s">
        <v>1577</v>
      </c>
      <c r="D1194" s="2" t="n">
        <v>2024</v>
      </c>
      <c r="E1194" s="2" t="n">
        <v>7</v>
      </c>
      <c r="F1194" s="2" t="n">
        <v>2</v>
      </c>
      <c r="G1194" s="2" t="s">
        <v>247</v>
      </c>
      <c r="H1194" s="3" t="s">
        <v>248</v>
      </c>
      <c r="I1194" s="10" t="n">
        <v>516213</v>
      </c>
      <c r="J1194" s="11" t="n">
        <f aca="false">I1194/1000</f>
        <v>516.213</v>
      </c>
      <c r="K1194" s="10" t="n">
        <v>18000</v>
      </c>
      <c r="L1194" s="12" t="n">
        <f aca="false">K1194/1000</f>
        <v>18</v>
      </c>
      <c r="M1194" s="13" t="n">
        <f aca="false">IF(R1194=0,0,I1194/R1194)</f>
        <v>0.0155703537554404</v>
      </c>
      <c r="N1194" s="10" t="n">
        <v>0</v>
      </c>
      <c r="O1194" s="11" t="n">
        <f aca="false">N1194/1000</f>
        <v>0</v>
      </c>
      <c r="P1194" s="10" t="n">
        <v>0</v>
      </c>
      <c r="Q1194" s="12" t="n">
        <f aca="false">P1194/1000</f>
        <v>0</v>
      </c>
      <c r="R1194" s="10" t="n">
        <v>33153582</v>
      </c>
      <c r="S1194" s="10" t="n">
        <v>1117194</v>
      </c>
    </row>
    <row r="1195" customFormat="false" ht="15" hidden="false" customHeight="false" outlineLevel="0" collapsed="false">
      <c r="A1195" s="3" t="s">
        <v>517</v>
      </c>
      <c r="B1195" s="2" t="s">
        <v>518</v>
      </c>
      <c r="C1195" s="2" t="s">
        <v>1577</v>
      </c>
      <c r="D1195" s="2" t="n">
        <v>2024</v>
      </c>
      <c r="E1195" s="2" t="n">
        <v>7</v>
      </c>
      <c r="F1195" s="2" t="n">
        <v>3</v>
      </c>
      <c r="G1195" s="2" t="s">
        <v>107</v>
      </c>
      <c r="H1195" s="3" t="s">
        <v>108</v>
      </c>
      <c r="I1195" s="10" t="n">
        <v>488922</v>
      </c>
      <c r="J1195" s="11" t="n">
        <f aca="false">I1195/1000</f>
        <v>488.922</v>
      </c>
      <c r="K1195" s="10" t="n">
        <v>2927</v>
      </c>
      <c r="L1195" s="12" t="n">
        <f aca="false">K1195/1000</f>
        <v>2.927</v>
      </c>
      <c r="M1195" s="13" t="n">
        <f aca="false">IF(R1195=0,0,I1195/R1195)</f>
        <v>0.0147471847838342</v>
      </c>
      <c r="N1195" s="10" t="n">
        <v>0</v>
      </c>
      <c r="O1195" s="11" t="n">
        <f aca="false">N1195/1000</f>
        <v>0</v>
      </c>
      <c r="P1195" s="10" t="n">
        <v>0</v>
      </c>
      <c r="Q1195" s="12" t="n">
        <f aca="false">P1195/1000</f>
        <v>0</v>
      </c>
      <c r="R1195" s="10" t="n">
        <v>33153582</v>
      </c>
      <c r="S1195" s="10" t="n">
        <v>1117194</v>
      </c>
    </row>
    <row r="1196" customFormat="false" ht="15" hidden="false" customHeight="false" outlineLevel="0" collapsed="false">
      <c r="A1196" s="3" t="s">
        <v>517</v>
      </c>
      <c r="B1196" s="2" t="s">
        <v>518</v>
      </c>
      <c r="C1196" s="2" t="s">
        <v>1577</v>
      </c>
      <c r="D1196" s="2" t="n">
        <v>2024</v>
      </c>
      <c r="E1196" s="2" t="n">
        <v>7</v>
      </c>
      <c r="F1196" s="2" t="n">
        <v>4</v>
      </c>
      <c r="G1196" s="2" t="s">
        <v>97</v>
      </c>
      <c r="H1196" s="3" t="s">
        <v>98</v>
      </c>
      <c r="I1196" s="10" t="n">
        <v>177743</v>
      </c>
      <c r="J1196" s="11" t="n">
        <f aca="false">I1196/1000</f>
        <v>177.743</v>
      </c>
      <c r="K1196" s="10" t="n">
        <v>267</v>
      </c>
      <c r="L1196" s="12" t="n">
        <f aca="false">K1196/1000</f>
        <v>0.267</v>
      </c>
      <c r="M1196" s="13" t="n">
        <f aca="false">IF(R1196=0,0,I1196/R1196)</f>
        <v>0.00536120048807999</v>
      </c>
      <c r="N1196" s="10" t="n">
        <v>0</v>
      </c>
      <c r="O1196" s="11" t="n">
        <f aca="false">N1196/1000</f>
        <v>0</v>
      </c>
      <c r="P1196" s="10" t="n">
        <v>0</v>
      </c>
      <c r="Q1196" s="12" t="n">
        <f aca="false">P1196/1000</f>
        <v>0</v>
      </c>
      <c r="R1196" s="10" t="n">
        <v>33153582</v>
      </c>
      <c r="S1196" s="10" t="n">
        <v>1117194</v>
      </c>
    </row>
    <row r="1197" customFormat="false" ht="15" hidden="false" customHeight="false" outlineLevel="0" collapsed="false">
      <c r="A1197" s="3" t="s">
        <v>517</v>
      </c>
      <c r="B1197" s="2" t="s">
        <v>518</v>
      </c>
      <c r="C1197" s="2" t="s">
        <v>1577</v>
      </c>
      <c r="D1197" s="2" t="n">
        <v>2024</v>
      </c>
      <c r="E1197" s="2" t="n">
        <v>7</v>
      </c>
      <c r="F1197" s="2" t="n">
        <v>5</v>
      </c>
      <c r="G1197" s="2" t="s">
        <v>142</v>
      </c>
      <c r="H1197" s="3" t="s">
        <v>143</v>
      </c>
      <c r="I1197" s="10" t="n">
        <v>0</v>
      </c>
      <c r="J1197" s="11" t="n">
        <f aca="false">I1197/1000</f>
        <v>0</v>
      </c>
      <c r="K1197" s="10" t="n">
        <v>0</v>
      </c>
      <c r="L1197" s="12" t="n">
        <f aca="false">K1197/1000</f>
        <v>0</v>
      </c>
      <c r="M1197" s="13" t="n">
        <f aca="false">IF(R1197=0,0,I1197/R1197)</f>
        <v>0</v>
      </c>
      <c r="N1197" s="10" t="n">
        <v>700</v>
      </c>
      <c r="O1197" s="11" t="n">
        <f aca="false">N1197/1000</f>
        <v>0.7</v>
      </c>
      <c r="P1197" s="10" t="n">
        <v>0</v>
      </c>
      <c r="Q1197" s="12" t="n">
        <f aca="false">P1197/1000</f>
        <v>0</v>
      </c>
      <c r="R1197" s="10" t="n">
        <v>33153582</v>
      </c>
      <c r="S1197" s="10" t="n">
        <v>1117194</v>
      </c>
    </row>
    <row r="1198" customFormat="false" ht="15" hidden="false" customHeight="false" outlineLevel="0" collapsed="false">
      <c r="A1198" s="3" t="s">
        <v>517</v>
      </c>
      <c r="B1198" s="2" t="s">
        <v>518</v>
      </c>
      <c r="C1198" s="2" t="s">
        <v>1577</v>
      </c>
      <c r="D1198" s="2" t="n">
        <v>2024</v>
      </c>
      <c r="E1198" s="2" t="n">
        <v>7</v>
      </c>
      <c r="F1198" s="2" t="n">
        <v>6</v>
      </c>
      <c r="G1198" s="2" t="s">
        <v>197</v>
      </c>
      <c r="H1198" s="3" t="s">
        <v>198</v>
      </c>
      <c r="I1198" s="10" t="n">
        <v>0</v>
      </c>
      <c r="J1198" s="11" t="n">
        <f aca="false">I1198/1000</f>
        <v>0</v>
      </c>
      <c r="K1198" s="10" t="n">
        <v>0</v>
      </c>
      <c r="L1198" s="12" t="n">
        <f aca="false">K1198/1000</f>
        <v>0</v>
      </c>
      <c r="M1198" s="13" t="n">
        <f aca="false">IF(R1198=0,0,I1198/R1198)</f>
        <v>0</v>
      </c>
      <c r="N1198" s="10" t="n">
        <v>33850</v>
      </c>
      <c r="O1198" s="11" t="n">
        <f aca="false">N1198/1000</f>
        <v>33.85</v>
      </c>
      <c r="P1198" s="10" t="n">
        <v>1000</v>
      </c>
      <c r="Q1198" s="12" t="n">
        <f aca="false">P1198/1000</f>
        <v>1</v>
      </c>
      <c r="R1198" s="10" t="n">
        <v>33153582</v>
      </c>
      <c r="S1198" s="10" t="n">
        <v>1117194</v>
      </c>
    </row>
    <row r="1199" customFormat="false" ht="15" hidden="false" customHeight="false" outlineLevel="0" collapsed="false">
      <c r="A1199" s="3" t="s">
        <v>517</v>
      </c>
      <c r="B1199" s="2" t="s">
        <v>518</v>
      </c>
      <c r="C1199" s="2" t="s">
        <v>1578</v>
      </c>
      <c r="D1199" s="2" t="n">
        <v>2024</v>
      </c>
      <c r="E1199" s="2" t="n">
        <v>8</v>
      </c>
      <c r="F1199" s="2" t="n">
        <v>1</v>
      </c>
      <c r="G1199" s="2" t="s">
        <v>314</v>
      </c>
      <c r="H1199" s="3" t="s">
        <v>315</v>
      </c>
      <c r="I1199" s="10" t="n">
        <v>8353592</v>
      </c>
      <c r="J1199" s="11" t="n">
        <f aca="false">I1199/1000</f>
        <v>8353.592</v>
      </c>
      <c r="K1199" s="10" t="n">
        <v>284000</v>
      </c>
      <c r="L1199" s="12" t="n">
        <f aca="false">K1199/1000</f>
        <v>284</v>
      </c>
      <c r="M1199" s="13" t="n">
        <f aca="false">IF(R1199=0,0,I1199/R1199)</f>
        <v>0.976370995152269</v>
      </c>
      <c r="N1199" s="10" t="n">
        <v>0</v>
      </c>
      <c r="O1199" s="11" t="n">
        <f aca="false">N1199/1000</f>
        <v>0</v>
      </c>
      <c r="P1199" s="10" t="n">
        <v>0</v>
      </c>
      <c r="Q1199" s="12" t="n">
        <f aca="false">P1199/1000</f>
        <v>0</v>
      </c>
      <c r="R1199" s="10" t="n">
        <v>8555756</v>
      </c>
      <c r="S1199" s="10" t="n">
        <v>285069</v>
      </c>
    </row>
    <row r="1200" customFormat="false" ht="15" hidden="false" customHeight="false" outlineLevel="0" collapsed="false">
      <c r="A1200" s="3" t="s">
        <v>517</v>
      </c>
      <c r="B1200" s="2" t="s">
        <v>518</v>
      </c>
      <c r="C1200" s="2" t="s">
        <v>1578</v>
      </c>
      <c r="D1200" s="2" t="n">
        <v>2024</v>
      </c>
      <c r="E1200" s="2" t="n">
        <v>8</v>
      </c>
      <c r="F1200" s="2" t="n">
        <v>2</v>
      </c>
      <c r="G1200" s="2" t="s">
        <v>107</v>
      </c>
      <c r="H1200" s="3" t="s">
        <v>108</v>
      </c>
      <c r="I1200" s="10" t="n">
        <v>101094</v>
      </c>
      <c r="J1200" s="11" t="n">
        <f aca="false">I1200/1000</f>
        <v>101.094</v>
      </c>
      <c r="K1200" s="10" t="n">
        <v>587</v>
      </c>
      <c r="L1200" s="12" t="n">
        <f aca="false">K1200/1000</f>
        <v>0.587</v>
      </c>
      <c r="M1200" s="13" t="n">
        <f aca="false">IF(R1200=0,0,I1200/R1200)</f>
        <v>0.0118159049884078</v>
      </c>
      <c r="N1200" s="10" t="n">
        <v>0</v>
      </c>
      <c r="O1200" s="11" t="n">
        <f aca="false">N1200/1000</f>
        <v>0</v>
      </c>
      <c r="P1200" s="10" t="n">
        <v>0</v>
      </c>
      <c r="Q1200" s="12" t="n">
        <f aca="false">P1200/1000</f>
        <v>0</v>
      </c>
      <c r="R1200" s="10" t="n">
        <v>8555756</v>
      </c>
      <c r="S1200" s="10" t="n">
        <v>285069</v>
      </c>
    </row>
    <row r="1201" customFormat="false" ht="15" hidden="false" customHeight="false" outlineLevel="0" collapsed="false">
      <c r="A1201" s="3" t="s">
        <v>517</v>
      </c>
      <c r="B1201" s="2" t="s">
        <v>518</v>
      </c>
      <c r="C1201" s="2" t="s">
        <v>1578</v>
      </c>
      <c r="D1201" s="2" t="n">
        <v>2024</v>
      </c>
      <c r="E1201" s="2" t="n">
        <v>8</v>
      </c>
      <c r="F1201" s="2" t="n">
        <v>3</v>
      </c>
      <c r="G1201" s="2" t="s">
        <v>97</v>
      </c>
      <c r="H1201" s="3" t="s">
        <v>98</v>
      </c>
      <c r="I1201" s="10" t="n">
        <v>87865</v>
      </c>
      <c r="J1201" s="11" t="n">
        <f aca="false">I1201/1000</f>
        <v>87.865</v>
      </c>
      <c r="K1201" s="10" t="n">
        <v>177</v>
      </c>
      <c r="L1201" s="12" t="n">
        <f aca="false">K1201/1000</f>
        <v>0.177</v>
      </c>
      <c r="M1201" s="13" t="n">
        <f aca="false">IF(R1201=0,0,I1201/R1201)</f>
        <v>0.0102696944606648</v>
      </c>
      <c r="N1201" s="10" t="n">
        <v>0</v>
      </c>
      <c r="O1201" s="11" t="n">
        <f aca="false">N1201/1000</f>
        <v>0</v>
      </c>
      <c r="P1201" s="10" t="n">
        <v>0</v>
      </c>
      <c r="Q1201" s="12" t="n">
        <f aca="false">P1201/1000</f>
        <v>0</v>
      </c>
      <c r="R1201" s="10" t="n">
        <v>8555756</v>
      </c>
      <c r="S1201" s="10" t="n">
        <v>285069</v>
      </c>
    </row>
    <row r="1202" customFormat="false" ht="15" hidden="false" customHeight="false" outlineLevel="0" collapsed="false">
      <c r="A1202" s="3" t="s">
        <v>517</v>
      </c>
      <c r="B1202" s="2" t="s">
        <v>518</v>
      </c>
      <c r="C1202" s="2" t="s">
        <v>1578</v>
      </c>
      <c r="D1202" s="2" t="n">
        <v>2024</v>
      </c>
      <c r="E1202" s="2" t="n">
        <v>8</v>
      </c>
      <c r="F1202" s="2" t="n">
        <v>4</v>
      </c>
      <c r="G1202" s="2" t="s">
        <v>102</v>
      </c>
      <c r="H1202" s="3" t="s">
        <v>103</v>
      </c>
      <c r="I1202" s="10" t="n">
        <v>12533</v>
      </c>
      <c r="J1202" s="11" t="n">
        <f aca="false">I1202/1000</f>
        <v>12.533</v>
      </c>
      <c r="K1202" s="10" t="n">
        <v>300</v>
      </c>
      <c r="L1202" s="12" t="n">
        <f aca="false">K1202/1000</f>
        <v>0.3</v>
      </c>
      <c r="M1202" s="13" t="n">
        <f aca="false">IF(R1202=0,0,I1202/R1202)</f>
        <v>0.00146486178427716</v>
      </c>
      <c r="N1202" s="10" t="n">
        <v>0</v>
      </c>
      <c r="O1202" s="11" t="n">
        <f aca="false">N1202/1000</f>
        <v>0</v>
      </c>
      <c r="P1202" s="10" t="n">
        <v>0</v>
      </c>
      <c r="Q1202" s="12" t="n">
        <f aca="false">P1202/1000</f>
        <v>0</v>
      </c>
      <c r="R1202" s="10" t="n">
        <v>8555756</v>
      </c>
      <c r="S1202" s="10" t="n">
        <v>285069</v>
      </c>
    </row>
    <row r="1203" customFormat="false" ht="15" hidden="false" customHeight="false" outlineLevel="0" collapsed="false">
      <c r="A1203" s="3" t="s">
        <v>517</v>
      </c>
      <c r="B1203" s="2" t="s">
        <v>518</v>
      </c>
      <c r="C1203" s="2" t="s">
        <v>1578</v>
      </c>
      <c r="D1203" s="2" t="n">
        <v>2024</v>
      </c>
      <c r="E1203" s="2" t="n">
        <v>8</v>
      </c>
      <c r="F1203" s="2" t="n">
        <v>5</v>
      </c>
      <c r="G1203" s="2" t="s">
        <v>137</v>
      </c>
      <c r="H1203" s="3" t="s">
        <v>138</v>
      </c>
      <c r="I1203" s="10" t="n">
        <v>672</v>
      </c>
      <c r="J1203" s="11" t="n">
        <f aca="false">I1203/1000</f>
        <v>0.672</v>
      </c>
      <c r="K1203" s="10" t="n">
        <v>5</v>
      </c>
      <c r="L1203" s="12" t="n">
        <f aca="false">K1203/1000</f>
        <v>0.005</v>
      </c>
      <c r="M1203" s="13" t="n">
        <f aca="false">IF(R1203=0,0,I1203/R1203)</f>
        <v>7.85436143807748E-005</v>
      </c>
      <c r="N1203" s="10" t="n">
        <v>0</v>
      </c>
      <c r="O1203" s="11" t="n">
        <f aca="false">N1203/1000</f>
        <v>0</v>
      </c>
      <c r="P1203" s="10" t="n">
        <v>0</v>
      </c>
      <c r="Q1203" s="12" t="n">
        <f aca="false">P1203/1000</f>
        <v>0</v>
      </c>
      <c r="R1203" s="10" t="n">
        <v>8555756</v>
      </c>
      <c r="S1203" s="10" t="n">
        <v>285069</v>
      </c>
    </row>
    <row r="1204" customFormat="false" ht="15" hidden="false" customHeight="false" outlineLevel="0" collapsed="false">
      <c r="A1204" s="3" t="s">
        <v>517</v>
      </c>
      <c r="B1204" s="2" t="s">
        <v>518</v>
      </c>
      <c r="C1204" s="2" t="s">
        <v>1578</v>
      </c>
      <c r="D1204" s="2" t="n">
        <v>2024</v>
      </c>
      <c r="E1204" s="2" t="n">
        <v>8</v>
      </c>
      <c r="F1204" s="2" t="n">
        <v>6</v>
      </c>
      <c r="G1204" s="2" t="s">
        <v>210</v>
      </c>
      <c r="H1204" s="3" t="s">
        <v>211</v>
      </c>
      <c r="I1204" s="10" t="n">
        <v>0</v>
      </c>
      <c r="J1204" s="11" t="n">
        <f aca="false">I1204/1000</f>
        <v>0</v>
      </c>
      <c r="K1204" s="10" t="n">
        <v>0</v>
      </c>
      <c r="L1204" s="12" t="n">
        <f aca="false">K1204/1000</f>
        <v>0</v>
      </c>
      <c r="M1204" s="13" t="n">
        <f aca="false">IF(R1204=0,0,I1204/R1204)</f>
        <v>0</v>
      </c>
      <c r="N1204" s="10" t="n">
        <v>26360</v>
      </c>
      <c r="O1204" s="11" t="n">
        <f aca="false">N1204/1000</f>
        <v>26.36</v>
      </c>
      <c r="P1204" s="10" t="n">
        <v>180</v>
      </c>
      <c r="Q1204" s="12" t="n">
        <f aca="false">P1204/1000</f>
        <v>0.18</v>
      </c>
      <c r="R1204" s="10" t="n">
        <v>8555756</v>
      </c>
      <c r="S1204" s="10" t="n">
        <v>285069</v>
      </c>
    </row>
    <row r="1205" customFormat="false" ht="15" hidden="false" customHeight="false" outlineLevel="0" collapsed="false">
      <c r="A1205" s="3" t="s">
        <v>517</v>
      </c>
      <c r="B1205" s="2" t="s">
        <v>518</v>
      </c>
      <c r="C1205" s="2" t="s">
        <v>1579</v>
      </c>
      <c r="D1205" s="2" t="n">
        <v>2024</v>
      </c>
      <c r="E1205" s="2" t="n">
        <v>9</v>
      </c>
      <c r="F1205" s="2" t="n">
        <v>1</v>
      </c>
      <c r="G1205" s="2" t="s">
        <v>314</v>
      </c>
      <c r="H1205" s="3" t="s">
        <v>315</v>
      </c>
      <c r="I1205" s="10" t="n">
        <v>20459963</v>
      </c>
      <c r="J1205" s="11" t="n">
        <f aca="false">I1205/1000</f>
        <v>20459.963</v>
      </c>
      <c r="K1205" s="10" t="n">
        <v>694000</v>
      </c>
      <c r="L1205" s="12" t="n">
        <f aca="false">K1205/1000</f>
        <v>694</v>
      </c>
      <c r="M1205" s="13" t="n">
        <f aca="false">IF(R1205=0,0,I1205/R1205)</f>
        <v>0.98775338080448</v>
      </c>
      <c r="N1205" s="10" t="n">
        <v>0</v>
      </c>
      <c r="O1205" s="11" t="n">
        <f aca="false">N1205/1000</f>
        <v>0</v>
      </c>
      <c r="P1205" s="10" t="n">
        <v>0</v>
      </c>
      <c r="Q1205" s="12" t="n">
        <f aca="false">P1205/1000</f>
        <v>0</v>
      </c>
      <c r="R1205" s="10" t="n">
        <v>20713635</v>
      </c>
      <c r="S1205" s="10" t="n">
        <v>695614</v>
      </c>
    </row>
    <row r="1206" customFormat="false" ht="15" hidden="false" customHeight="false" outlineLevel="0" collapsed="false">
      <c r="A1206" s="3" t="s">
        <v>517</v>
      </c>
      <c r="B1206" s="2" t="s">
        <v>518</v>
      </c>
      <c r="C1206" s="2" t="s">
        <v>1579</v>
      </c>
      <c r="D1206" s="2" t="n">
        <v>2024</v>
      </c>
      <c r="E1206" s="2" t="n">
        <v>9</v>
      </c>
      <c r="F1206" s="2" t="n">
        <v>2</v>
      </c>
      <c r="G1206" s="2" t="s">
        <v>107</v>
      </c>
      <c r="H1206" s="3" t="s">
        <v>108</v>
      </c>
      <c r="I1206" s="10" t="n">
        <v>154972</v>
      </c>
      <c r="J1206" s="11" t="n">
        <f aca="false">I1206/1000</f>
        <v>154.972</v>
      </c>
      <c r="K1206" s="10" t="n">
        <v>1448</v>
      </c>
      <c r="L1206" s="12" t="n">
        <f aca="false">K1206/1000</f>
        <v>1.448</v>
      </c>
      <c r="M1206" s="13" t="n">
        <f aca="false">IF(R1206=0,0,I1206/R1206)</f>
        <v>0.00748164192330318</v>
      </c>
      <c r="N1206" s="10" t="n">
        <v>0</v>
      </c>
      <c r="O1206" s="11" t="n">
        <f aca="false">N1206/1000</f>
        <v>0</v>
      </c>
      <c r="P1206" s="10" t="n">
        <v>0</v>
      </c>
      <c r="Q1206" s="12" t="n">
        <f aca="false">P1206/1000</f>
        <v>0</v>
      </c>
      <c r="R1206" s="10" t="n">
        <v>20713635</v>
      </c>
      <c r="S1206" s="10" t="n">
        <v>695614</v>
      </c>
    </row>
    <row r="1207" customFormat="false" ht="15" hidden="false" customHeight="false" outlineLevel="0" collapsed="false">
      <c r="A1207" s="3" t="s">
        <v>517</v>
      </c>
      <c r="B1207" s="2" t="s">
        <v>518</v>
      </c>
      <c r="C1207" s="2" t="s">
        <v>1579</v>
      </c>
      <c r="D1207" s="2" t="n">
        <v>2024</v>
      </c>
      <c r="E1207" s="2" t="n">
        <v>9</v>
      </c>
      <c r="F1207" s="2" t="n">
        <v>3</v>
      </c>
      <c r="G1207" s="2" t="s">
        <v>97</v>
      </c>
      <c r="H1207" s="3" t="s">
        <v>98</v>
      </c>
      <c r="I1207" s="10" t="n">
        <v>98700</v>
      </c>
      <c r="J1207" s="11" t="n">
        <f aca="false">I1207/1000</f>
        <v>98.7</v>
      </c>
      <c r="K1207" s="10" t="n">
        <v>166</v>
      </c>
      <c r="L1207" s="12" t="n">
        <f aca="false">K1207/1000</f>
        <v>0.166</v>
      </c>
      <c r="M1207" s="13" t="n">
        <f aca="false">IF(R1207=0,0,I1207/R1207)</f>
        <v>0.00476497727221707</v>
      </c>
      <c r="N1207" s="10" t="n">
        <v>588139</v>
      </c>
      <c r="O1207" s="11" t="n">
        <f aca="false">N1207/1000</f>
        <v>588.139</v>
      </c>
      <c r="P1207" s="10" t="n">
        <v>200</v>
      </c>
      <c r="Q1207" s="12" t="n">
        <f aca="false">P1207/1000</f>
        <v>0.2</v>
      </c>
      <c r="R1207" s="10" t="n">
        <v>20713635</v>
      </c>
      <c r="S1207" s="10" t="n">
        <v>695614</v>
      </c>
    </row>
    <row r="1208" customFormat="false" ht="15" hidden="false" customHeight="false" outlineLevel="0" collapsed="false">
      <c r="A1208" s="3" t="s">
        <v>517</v>
      </c>
      <c r="B1208" s="2" t="s">
        <v>518</v>
      </c>
      <c r="C1208" s="2" t="s">
        <v>1579</v>
      </c>
      <c r="D1208" s="2" t="n">
        <v>2024</v>
      </c>
      <c r="E1208" s="2" t="n">
        <v>9</v>
      </c>
      <c r="F1208" s="2" t="n">
        <v>4</v>
      </c>
      <c r="G1208" s="2" t="s">
        <v>180</v>
      </c>
      <c r="H1208" s="3" t="s">
        <v>181</v>
      </c>
      <c r="I1208" s="10" t="n">
        <v>0</v>
      </c>
      <c r="J1208" s="11" t="n">
        <f aca="false">I1208/1000</f>
        <v>0</v>
      </c>
      <c r="K1208" s="10" t="n">
        <v>0</v>
      </c>
      <c r="L1208" s="12" t="n">
        <f aca="false">K1208/1000</f>
        <v>0</v>
      </c>
      <c r="M1208" s="13" t="n">
        <f aca="false">IF(R1208=0,0,I1208/R1208)</f>
        <v>0</v>
      </c>
      <c r="N1208" s="10" t="n">
        <v>624000</v>
      </c>
      <c r="O1208" s="11" t="n">
        <f aca="false">N1208/1000</f>
        <v>624</v>
      </c>
      <c r="P1208" s="10" t="n">
        <v>20000</v>
      </c>
      <c r="Q1208" s="12" t="n">
        <f aca="false">P1208/1000</f>
        <v>20</v>
      </c>
      <c r="R1208" s="10" t="n">
        <v>20713635</v>
      </c>
      <c r="S1208" s="10" t="n">
        <v>695614</v>
      </c>
    </row>
    <row r="1209" customFormat="false" ht="15" hidden="false" customHeight="false" outlineLevel="0" collapsed="false">
      <c r="A1209" s="3" t="s">
        <v>517</v>
      </c>
      <c r="B1209" s="2" t="s">
        <v>518</v>
      </c>
      <c r="C1209" s="2" t="s">
        <v>1579</v>
      </c>
      <c r="D1209" s="2" t="n">
        <v>2024</v>
      </c>
      <c r="E1209" s="2" t="n">
        <v>9</v>
      </c>
      <c r="F1209" s="2" t="n">
        <v>5</v>
      </c>
      <c r="G1209" s="2" t="s">
        <v>102</v>
      </c>
      <c r="H1209" s="3" t="s">
        <v>103</v>
      </c>
      <c r="I1209" s="10" t="n">
        <v>0</v>
      </c>
      <c r="J1209" s="11" t="n">
        <f aca="false">I1209/1000</f>
        <v>0</v>
      </c>
      <c r="K1209" s="10" t="n">
        <v>0</v>
      </c>
      <c r="L1209" s="12" t="n">
        <f aca="false">K1209/1000</f>
        <v>0</v>
      </c>
      <c r="M1209" s="13" t="n">
        <f aca="false">IF(R1209=0,0,I1209/R1209)</f>
        <v>0</v>
      </c>
      <c r="N1209" s="10" t="n">
        <v>306823</v>
      </c>
      <c r="O1209" s="11" t="n">
        <f aca="false">N1209/1000</f>
        <v>306.823</v>
      </c>
      <c r="P1209" s="10" t="n">
        <v>10250</v>
      </c>
      <c r="Q1209" s="12" t="n">
        <f aca="false">P1209/1000</f>
        <v>10.25</v>
      </c>
      <c r="R1209" s="10" t="n">
        <v>20713635</v>
      </c>
      <c r="S1209" s="10" t="n">
        <v>695614</v>
      </c>
    </row>
    <row r="1210" customFormat="false" ht="15" hidden="false" customHeight="false" outlineLevel="0" collapsed="false">
      <c r="A1210" s="3" t="s">
        <v>517</v>
      </c>
      <c r="B1210" s="2" t="s">
        <v>518</v>
      </c>
      <c r="C1210" s="2" t="s">
        <v>1579</v>
      </c>
      <c r="D1210" s="2" t="n">
        <v>2024</v>
      </c>
      <c r="E1210" s="2" t="n">
        <v>9</v>
      </c>
      <c r="F1210" s="2" t="n">
        <v>6</v>
      </c>
      <c r="G1210" s="2" t="s">
        <v>147</v>
      </c>
      <c r="H1210" s="3" t="s">
        <v>148</v>
      </c>
      <c r="I1210" s="10" t="n">
        <v>0</v>
      </c>
      <c r="J1210" s="11" t="n">
        <f aca="false">I1210/1000</f>
        <v>0</v>
      </c>
      <c r="K1210" s="10" t="n">
        <v>0</v>
      </c>
      <c r="L1210" s="12" t="n">
        <f aca="false">K1210/1000</f>
        <v>0</v>
      </c>
      <c r="M1210" s="13" t="n">
        <f aca="false">IF(R1210=0,0,I1210/R1210)</f>
        <v>0</v>
      </c>
      <c r="N1210" s="10" t="n">
        <v>88934</v>
      </c>
      <c r="O1210" s="11" t="n">
        <f aca="false">N1210/1000</f>
        <v>88.934</v>
      </c>
      <c r="P1210" s="10" t="n">
        <v>3000</v>
      </c>
      <c r="Q1210" s="12" t="n">
        <f aca="false">P1210/1000</f>
        <v>3</v>
      </c>
      <c r="R1210" s="10" t="n">
        <v>20713635</v>
      </c>
      <c r="S1210" s="10" t="n">
        <v>695614</v>
      </c>
    </row>
    <row r="1211" customFormat="false" ht="15" hidden="false" customHeight="false" outlineLevel="0" collapsed="false">
      <c r="A1211" s="3" t="s">
        <v>517</v>
      </c>
      <c r="B1211" s="2" t="s">
        <v>518</v>
      </c>
      <c r="C1211" s="2" t="s">
        <v>1580</v>
      </c>
      <c r="D1211" s="2" t="n">
        <v>2024</v>
      </c>
      <c r="E1211" s="2" t="n">
        <v>10</v>
      </c>
      <c r="F1211" s="2" t="n">
        <v>1</v>
      </c>
      <c r="G1211" s="2" t="s">
        <v>314</v>
      </c>
      <c r="H1211" s="3" t="s">
        <v>315</v>
      </c>
      <c r="I1211" s="10" t="n">
        <v>27355271</v>
      </c>
      <c r="J1211" s="11" t="n">
        <f aca="false">I1211/1000</f>
        <v>27355.271</v>
      </c>
      <c r="K1211" s="10" t="n">
        <v>941000</v>
      </c>
      <c r="L1211" s="12" t="n">
        <f aca="false">K1211/1000</f>
        <v>941</v>
      </c>
      <c r="M1211" s="13" t="n">
        <f aca="false">IF(R1211=0,0,I1211/R1211)</f>
        <v>0.979234667406088</v>
      </c>
      <c r="N1211" s="10" t="n">
        <v>0</v>
      </c>
      <c r="O1211" s="11" t="n">
        <f aca="false">N1211/1000</f>
        <v>0</v>
      </c>
      <c r="P1211" s="10" t="n">
        <v>0</v>
      </c>
      <c r="Q1211" s="12" t="n">
        <f aca="false">P1211/1000</f>
        <v>0</v>
      </c>
      <c r="R1211" s="10" t="n">
        <v>27935358</v>
      </c>
      <c r="S1211" s="10" t="n">
        <v>942702</v>
      </c>
    </row>
    <row r="1212" customFormat="false" ht="15" hidden="false" customHeight="false" outlineLevel="0" collapsed="false">
      <c r="A1212" s="3" t="s">
        <v>517</v>
      </c>
      <c r="B1212" s="2" t="s">
        <v>518</v>
      </c>
      <c r="C1212" s="2" t="s">
        <v>1580</v>
      </c>
      <c r="D1212" s="2" t="n">
        <v>2024</v>
      </c>
      <c r="E1212" s="2" t="n">
        <v>10</v>
      </c>
      <c r="F1212" s="2" t="n">
        <v>2</v>
      </c>
      <c r="G1212" s="2" t="s">
        <v>97</v>
      </c>
      <c r="H1212" s="3" t="s">
        <v>98</v>
      </c>
      <c r="I1212" s="10" t="n">
        <v>495496</v>
      </c>
      <c r="J1212" s="11" t="n">
        <f aca="false">I1212/1000</f>
        <v>495.496</v>
      </c>
      <c r="K1212" s="10" t="n">
        <v>919</v>
      </c>
      <c r="L1212" s="12" t="n">
        <f aca="false">K1212/1000</f>
        <v>0.919</v>
      </c>
      <c r="M1212" s="13" t="n">
        <f aca="false">IF(R1212=0,0,I1212/R1212)</f>
        <v>0.017737234654376</v>
      </c>
      <c r="N1212" s="10" t="n">
        <v>365769</v>
      </c>
      <c r="O1212" s="11" t="n">
        <f aca="false">N1212/1000</f>
        <v>365.769</v>
      </c>
      <c r="P1212" s="10" t="n">
        <v>116</v>
      </c>
      <c r="Q1212" s="12" t="n">
        <f aca="false">P1212/1000</f>
        <v>0.116</v>
      </c>
      <c r="R1212" s="10" t="n">
        <v>27935358</v>
      </c>
      <c r="S1212" s="10" t="n">
        <v>942702</v>
      </c>
    </row>
    <row r="1213" customFormat="false" ht="15" hidden="false" customHeight="false" outlineLevel="0" collapsed="false">
      <c r="A1213" s="3" t="s">
        <v>517</v>
      </c>
      <c r="B1213" s="2" t="s">
        <v>518</v>
      </c>
      <c r="C1213" s="2" t="s">
        <v>1580</v>
      </c>
      <c r="D1213" s="2" t="n">
        <v>2024</v>
      </c>
      <c r="E1213" s="2" t="n">
        <v>10</v>
      </c>
      <c r="F1213" s="2" t="n">
        <v>3</v>
      </c>
      <c r="G1213" s="2" t="s">
        <v>107</v>
      </c>
      <c r="H1213" s="3" t="s">
        <v>108</v>
      </c>
      <c r="I1213" s="10" t="n">
        <v>43865</v>
      </c>
      <c r="J1213" s="11" t="n">
        <f aca="false">I1213/1000</f>
        <v>43.865</v>
      </c>
      <c r="K1213" s="10" t="n">
        <v>273</v>
      </c>
      <c r="L1213" s="12" t="n">
        <f aca="false">K1213/1000</f>
        <v>0.273</v>
      </c>
      <c r="M1213" s="13" t="n">
        <f aca="false">IF(R1213=0,0,I1213/R1213)</f>
        <v>0.00157023224832129</v>
      </c>
      <c r="N1213" s="10" t="n">
        <v>0</v>
      </c>
      <c r="O1213" s="11" t="n">
        <f aca="false">N1213/1000</f>
        <v>0</v>
      </c>
      <c r="P1213" s="10" t="n">
        <v>0</v>
      </c>
      <c r="Q1213" s="12" t="n">
        <f aca="false">P1213/1000</f>
        <v>0</v>
      </c>
      <c r="R1213" s="10" t="n">
        <v>27935358</v>
      </c>
      <c r="S1213" s="10" t="n">
        <v>942702</v>
      </c>
    </row>
    <row r="1214" customFormat="false" ht="15" hidden="false" customHeight="false" outlineLevel="0" collapsed="false">
      <c r="A1214" s="3" t="s">
        <v>517</v>
      </c>
      <c r="B1214" s="2" t="s">
        <v>518</v>
      </c>
      <c r="C1214" s="2" t="s">
        <v>1580</v>
      </c>
      <c r="D1214" s="2" t="n">
        <v>2024</v>
      </c>
      <c r="E1214" s="2" t="n">
        <v>10</v>
      </c>
      <c r="F1214" s="2" t="n">
        <v>4</v>
      </c>
      <c r="G1214" s="2" t="s">
        <v>102</v>
      </c>
      <c r="H1214" s="3" t="s">
        <v>103</v>
      </c>
      <c r="I1214" s="10" t="n">
        <v>21785</v>
      </c>
      <c r="J1214" s="11" t="n">
        <f aca="false">I1214/1000</f>
        <v>21.785</v>
      </c>
      <c r="K1214" s="10" t="n">
        <v>500</v>
      </c>
      <c r="L1214" s="12" t="n">
        <f aca="false">K1214/1000</f>
        <v>0.5</v>
      </c>
      <c r="M1214" s="13" t="n">
        <f aca="false">IF(R1214=0,0,I1214/R1214)</f>
        <v>0.000779836077275258</v>
      </c>
      <c r="N1214" s="10" t="n">
        <v>0</v>
      </c>
      <c r="O1214" s="11" t="n">
        <f aca="false">N1214/1000</f>
        <v>0</v>
      </c>
      <c r="P1214" s="10" t="n">
        <v>0</v>
      </c>
      <c r="Q1214" s="12" t="n">
        <f aca="false">P1214/1000</f>
        <v>0</v>
      </c>
      <c r="R1214" s="10" t="n">
        <v>27935358</v>
      </c>
      <c r="S1214" s="10" t="n">
        <v>942702</v>
      </c>
    </row>
    <row r="1215" customFormat="false" ht="15" hidden="false" customHeight="false" outlineLevel="0" collapsed="false">
      <c r="A1215" s="3" t="s">
        <v>517</v>
      </c>
      <c r="B1215" s="2" t="s">
        <v>518</v>
      </c>
      <c r="C1215" s="2" t="s">
        <v>1580</v>
      </c>
      <c r="D1215" s="2" t="n">
        <v>2024</v>
      </c>
      <c r="E1215" s="2" t="n">
        <v>10</v>
      </c>
      <c r="F1215" s="2" t="n">
        <v>5</v>
      </c>
      <c r="G1215" s="2" t="s">
        <v>142</v>
      </c>
      <c r="H1215" s="3" t="s">
        <v>143</v>
      </c>
      <c r="I1215" s="10" t="n">
        <v>15204</v>
      </c>
      <c r="J1215" s="11" t="n">
        <f aca="false">I1215/1000</f>
        <v>15.204</v>
      </c>
      <c r="K1215" s="10" t="n">
        <v>10</v>
      </c>
      <c r="L1215" s="12" t="n">
        <f aca="false">K1215/1000</f>
        <v>0.01</v>
      </c>
      <c r="M1215" s="13" t="n">
        <f aca="false">IF(R1215=0,0,I1215/R1215)</f>
        <v>0.00054425649386702</v>
      </c>
      <c r="N1215" s="10" t="n">
        <v>0</v>
      </c>
      <c r="O1215" s="11" t="n">
        <f aca="false">N1215/1000</f>
        <v>0</v>
      </c>
      <c r="P1215" s="10" t="n">
        <v>0</v>
      </c>
      <c r="Q1215" s="12" t="n">
        <f aca="false">P1215/1000</f>
        <v>0</v>
      </c>
      <c r="R1215" s="10" t="n">
        <v>27935358</v>
      </c>
      <c r="S1215" s="10" t="n">
        <v>942702</v>
      </c>
    </row>
    <row r="1216" customFormat="false" ht="15" hidden="false" customHeight="false" outlineLevel="0" collapsed="false">
      <c r="A1216" s="3" t="s">
        <v>517</v>
      </c>
      <c r="B1216" s="2" t="s">
        <v>518</v>
      </c>
      <c r="C1216" s="2" t="s">
        <v>1580</v>
      </c>
      <c r="D1216" s="2" t="n">
        <v>2024</v>
      </c>
      <c r="E1216" s="2" t="n">
        <v>10</v>
      </c>
      <c r="F1216" s="2" t="n">
        <v>6</v>
      </c>
      <c r="G1216" s="2" t="s">
        <v>171</v>
      </c>
      <c r="H1216" s="3" t="s">
        <v>172</v>
      </c>
      <c r="I1216" s="10" t="n">
        <v>3615</v>
      </c>
      <c r="J1216" s="11" t="n">
        <f aca="false">I1216/1000</f>
        <v>3.615</v>
      </c>
      <c r="K1216" s="10" t="n">
        <v>0</v>
      </c>
      <c r="L1216" s="12" t="n">
        <f aca="false">K1216/1000</f>
        <v>0</v>
      </c>
      <c r="M1216" s="13" t="n">
        <f aca="false">IF(R1216=0,0,I1216/R1216)</f>
        <v>0.000129405894851965</v>
      </c>
      <c r="N1216" s="10" t="n">
        <v>0</v>
      </c>
      <c r="O1216" s="11" t="n">
        <f aca="false">N1216/1000</f>
        <v>0</v>
      </c>
      <c r="P1216" s="10" t="n">
        <v>0</v>
      </c>
      <c r="Q1216" s="12" t="n">
        <f aca="false">P1216/1000</f>
        <v>0</v>
      </c>
      <c r="R1216" s="10" t="n">
        <v>27935358</v>
      </c>
      <c r="S1216" s="10" t="n">
        <v>942702</v>
      </c>
    </row>
    <row r="1217" customFormat="false" ht="15" hidden="false" customHeight="false" outlineLevel="0" collapsed="false">
      <c r="A1217" s="3" t="s">
        <v>517</v>
      </c>
      <c r="B1217" s="2" t="s">
        <v>518</v>
      </c>
      <c r="C1217" s="2" t="s">
        <v>1580</v>
      </c>
      <c r="D1217" s="2" t="n">
        <v>2024</v>
      </c>
      <c r="E1217" s="2" t="n">
        <v>10</v>
      </c>
      <c r="F1217" s="2" t="n">
        <v>7</v>
      </c>
      <c r="G1217" s="2" t="s">
        <v>137</v>
      </c>
      <c r="H1217" s="3" t="s">
        <v>138</v>
      </c>
      <c r="I1217" s="10" t="n">
        <v>122</v>
      </c>
      <c r="J1217" s="11" t="n">
        <f aca="false">I1217/1000</f>
        <v>0.122</v>
      </c>
      <c r="K1217" s="10" t="n">
        <v>0</v>
      </c>
      <c r="L1217" s="12" t="n">
        <f aca="false">K1217/1000</f>
        <v>0</v>
      </c>
      <c r="M1217" s="13" t="n">
        <f aca="false">IF(R1217=0,0,I1217/R1217)</f>
        <v>4.36722522045359E-006</v>
      </c>
      <c r="N1217" s="10" t="n">
        <v>0</v>
      </c>
      <c r="O1217" s="11" t="n">
        <f aca="false">N1217/1000</f>
        <v>0</v>
      </c>
      <c r="P1217" s="10" t="n">
        <v>0</v>
      </c>
      <c r="Q1217" s="12" t="n">
        <f aca="false">P1217/1000</f>
        <v>0</v>
      </c>
      <c r="R1217" s="10" t="n">
        <v>27935358</v>
      </c>
      <c r="S1217" s="10" t="n">
        <v>942702</v>
      </c>
    </row>
    <row r="1218" customFormat="false" ht="15" hidden="false" customHeight="false" outlineLevel="0" collapsed="false">
      <c r="A1218" s="3" t="s">
        <v>517</v>
      </c>
      <c r="B1218" s="2" t="s">
        <v>518</v>
      </c>
      <c r="C1218" s="2" t="s">
        <v>1580</v>
      </c>
      <c r="D1218" s="2" t="n">
        <v>2024</v>
      </c>
      <c r="E1218" s="2" t="n">
        <v>10</v>
      </c>
      <c r="F1218" s="2" t="n">
        <v>8</v>
      </c>
      <c r="G1218" s="2" t="s">
        <v>132</v>
      </c>
      <c r="H1218" s="3" t="s">
        <v>133</v>
      </c>
      <c r="I1218" s="10" t="n">
        <v>0</v>
      </c>
      <c r="J1218" s="11" t="n">
        <f aca="false">I1218/1000</f>
        <v>0</v>
      </c>
      <c r="K1218" s="10" t="n">
        <v>0</v>
      </c>
      <c r="L1218" s="12" t="n">
        <f aca="false">K1218/1000</f>
        <v>0</v>
      </c>
      <c r="M1218" s="13" t="n">
        <f aca="false">IF(R1218=0,0,I1218/R1218)</f>
        <v>0</v>
      </c>
      <c r="N1218" s="10" t="n">
        <v>33</v>
      </c>
      <c r="O1218" s="11" t="n">
        <f aca="false">N1218/1000</f>
        <v>0.033</v>
      </c>
      <c r="P1218" s="10" t="n">
        <v>1</v>
      </c>
      <c r="Q1218" s="12" t="n">
        <f aca="false">P1218/1000</f>
        <v>0.001</v>
      </c>
      <c r="R1218" s="10" t="n">
        <v>27935358</v>
      </c>
      <c r="S1218" s="10" t="n">
        <v>942702</v>
      </c>
    </row>
    <row r="1219" customFormat="false" ht="15" hidden="false" customHeight="false" outlineLevel="0" collapsed="false">
      <c r="A1219" s="3" t="s">
        <v>517</v>
      </c>
      <c r="B1219" s="2" t="s">
        <v>518</v>
      </c>
      <c r="C1219" s="2" t="s">
        <v>1581</v>
      </c>
      <c r="D1219" s="2" t="n">
        <v>2024</v>
      </c>
      <c r="E1219" s="2" t="n">
        <v>11</v>
      </c>
      <c r="F1219" s="2" t="n">
        <v>1</v>
      </c>
      <c r="G1219" s="2" t="s">
        <v>314</v>
      </c>
      <c r="H1219" s="3" t="s">
        <v>315</v>
      </c>
      <c r="I1219" s="10" t="n">
        <v>12181537</v>
      </c>
      <c r="J1219" s="11" t="n">
        <f aca="false">I1219/1000</f>
        <v>12181.537</v>
      </c>
      <c r="K1219" s="10" t="n">
        <v>417000</v>
      </c>
      <c r="L1219" s="12" t="n">
        <f aca="false">K1219/1000</f>
        <v>417</v>
      </c>
      <c r="M1219" s="13" t="n">
        <f aca="false">IF(R1219=0,0,I1219/R1219)</f>
        <v>0.982460296030039</v>
      </c>
      <c r="N1219" s="10" t="n">
        <v>0</v>
      </c>
      <c r="O1219" s="11" t="n">
        <f aca="false">N1219/1000</f>
        <v>0</v>
      </c>
      <c r="P1219" s="10" t="n">
        <v>0</v>
      </c>
      <c r="Q1219" s="12" t="n">
        <f aca="false">P1219/1000</f>
        <v>0</v>
      </c>
      <c r="R1219" s="10" t="n">
        <v>12399012</v>
      </c>
      <c r="S1219" s="10" t="n">
        <v>418028</v>
      </c>
    </row>
    <row r="1220" customFormat="false" ht="15" hidden="false" customHeight="false" outlineLevel="0" collapsed="false">
      <c r="A1220" s="3" t="s">
        <v>517</v>
      </c>
      <c r="B1220" s="2" t="s">
        <v>518</v>
      </c>
      <c r="C1220" s="2" t="s">
        <v>1581</v>
      </c>
      <c r="D1220" s="2" t="n">
        <v>2024</v>
      </c>
      <c r="E1220" s="2" t="n">
        <v>11</v>
      </c>
      <c r="F1220" s="2" t="n">
        <v>2</v>
      </c>
      <c r="G1220" s="2" t="s">
        <v>107</v>
      </c>
      <c r="H1220" s="3" t="s">
        <v>108</v>
      </c>
      <c r="I1220" s="10" t="n">
        <v>212889</v>
      </c>
      <c r="J1220" s="11" t="n">
        <f aca="false">I1220/1000</f>
        <v>212.889</v>
      </c>
      <c r="K1220" s="10" t="n">
        <v>1021</v>
      </c>
      <c r="L1220" s="12" t="n">
        <f aca="false">K1220/1000</f>
        <v>1.021</v>
      </c>
      <c r="M1220" s="13" t="n">
        <f aca="false">IF(R1220=0,0,I1220/R1220)</f>
        <v>0.017169835790142</v>
      </c>
      <c r="N1220" s="10" t="n">
        <v>0</v>
      </c>
      <c r="O1220" s="11" t="n">
        <f aca="false">N1220/1000</f>
        <v>0</v>
      </c>
      <c r="P1220" s="10" t="n">
        <v>0</v>
      </c>
      <c r="Q1220" s="12" t="n">
        <f aca="false">P1220/1000</f>
        <v>0</v>
      </c>
      <c r="R1220" s="10" t="n">
        <v>12399012</v>
      </c>
      <c r="S1220" s="10" t="n">
        <v>418028</v>
      </c>
    </row>
    <row r="1221" customFormat="false" ht="15" hidden="false" customHeight="false" outlineLevel="0" collapsed="false">
      <c r="A1221" s="3" t="s">
        <v>517</v>
      </c>
      <c r="B1221" s="2" t="s">
        <v>518</v>
      </c>
      <c r="C1221" s="2" t="s">
        <v>1581</v>
      </c>
      <c r="D1221" s="2" t="n">
        <v>2024</v>
      </c>
      <c r="E1221" s="2" t="n">
        <v>11</v>
      </c>
      <c r="F1221" s="2" t="n">
        <v>3</v>
      </c>
      <c r="G1221" s="2" t="s">
        <v>142</v>
      </c>
      <c r="H1221" s="3" t="s">
        <v>143</v>
      </c>
      <c r="I1221" s="10" t="n">
        <v>4586</v>
      </c>
      <c r="J1221" s="11" t="n">
        <f aca="false">I1221/1000</f>
        <v>4.586</v>
      </c>
      <c r="K1221" s="10" t="n">
        <v>7</v>
      </c>
      <c r="L1221" s="12" t="n">
        <f aca="false">K1221/1000</f>
        <v>0.007</v>
      </c>
      <c r="M1221" s="13" t="n">
        <f aca="false">IF(R1221=0,0,I1221/R1221)</f>
        <v>0.000369868179819489</v>
      </c>
      <c r="N1221" s="10" t="n">
        <v>0</v>
      </c>
      <c r="O1221" s="11" t="n">
        <f aca="false">N1221/1000</f>
        <v>0</v>
      </c>
      <c r="P1221" s="10" t="n">
        <v>0</v>
      </c>
      <c r="Q1221" s="12" t="n">
        <f aca="false">P1221/1000</f>
        <v>0</v>
      </c>
      <c r="R1221" s="10" t="n">
        <v>12399012</v>
      </c>
      <c r="S1221" s="10" t="n">
        <v>418028</v>
      </c>
    </row>
    <row r="1222" customFormat="false" ht="15" hidden="false" customHeight="false" outlineLevel="0" collapsed="false">
      <c r="A1222" s="3" t="s">
        <v>517</v>
      </c>
      <c r="B1222" s="2" t="s">
        <v>518</v>
      </c>
      <c r="C1222" s="2" t="s">
        <v>1581</v>
      </c>
      <c r="D1222" s="2" t="n">
        <v>2024</v>
      </c>
      <c r="E1222" s="2" t="n">
        <v>11</v>
      </c>
      <c r="F1222" s="2" t="n">
        <v>4</v>
      </c>
      <c r="G1222" s="2" t="s">
        <v>157</v>
      </c>
      <c r="H1222" s="3" t="s">
        <v>158</v>
      </c>
      <c r="I1222" s="10" t="n">
        <v>0</v>
      </c>
      <c r="J1222" s="11" t="n">
        <f aca="false">I1222/1000</f>
        <v>0</v>
      </c>
      <c r="K1222" s="10" t="n">
        <v>0</v>
      </c>
      <c r="L1222" s="12" t="n">
        <f aca="false">K1222/1000</f>
        <v>0</v>
      </c>
      <c r="M1222" s="13" t="n">
        <f aca="false">IF(R1222=0,0,I1222/R1222)</f>
        <v>0</v>
      </c>
      <c r="N1222" s="10" t="n">
        <v>26563</v>
      </c>
      <c r="O1222" s="11" t="n">
        <f aca="false">N1222/1000</f>
        <v>26.563</v>
      </c>
      <c r="P1222" s="10" t="n">
        <v>9</v>
      </c>
      <c r="Q1222" s="12" t="n">
        <f aca="false">P1222/1000</f>
        <v>0.009</v>
      </c>
      <c r="R1222" s="10" t="n">
        <v>12399012</v>
      </c>
      <c r="S1222" s="10" t="n">
        <v>418028</v>
      </c>
    </row>
    <row r="1223" customFormat="false" ht="15" hidden="false" customHeight="false" outlineLevel="0" collapsed="false">
      <c r="A1223" s="3" t="s">
        <v>517</v>
      </c>
      <c r="B1223" s="2" t="s">
        <v>518</v>
      </c>
      <c r="C1223" s="2" t="s">
        <v>1581</v>
      </c>
      <c r="D1223" s="2" t="n">
        <v>2024</v>
      </c>
      <c r="E1223" s="2" t="n">
        <v>11</v>
      </c>
      <c r="F1223" s="2" t="n">
        <v>5</v>
      </c>
      <c r="G1223" s="2" t="s">
        <v>102</v>
      </c>
      <c r="H1223" s="3" t="s">
        <v>103</v>
      </c>
      <c r="I1223" s="10" t="n">
        <v>0</v>
      </c>
      <c r="J1223" s="11" t="n">
        <f aca="false">I1223/1000</f>
        <v>0</v>
      </c>
      <c r="K1223" s="10" t="n">
        <v>0</v>
      </c>
      <c r="L1223" s="12" t="n">
        <f aca="false">K1223/1000</f>
        <v>0</v>
      </c>
      <c r="M1223" s="13" t="n">
        <f aca="false">IF(R1223=0,0,I1223/R1223)</f>
        <v>0</v>
      </c>
      <c r="N1223" s="10" t="n">
        <v>147947</v>
      </c>
      <c r="O1223" s="11" t="n">
        <f aca="false">N1223/1000</f>
        <v>147.947</v>
      </c>
      <c r="P1223" s="10" t="n">
        <v>5000</v>
      </c>
      <c r="Q1223" s="12" t="n">
        <f aca="false">P1223/1000</f>
        <v>5</v>
      </c>
      <c r="R1223" s="10" t="n">
        <v>12399012</v>
      </c>
      <c r="S1223" s="10" t="n">
        <v>418028</v>
      </c>
    </row>
    <row r="1224" customFormat="false" ht="15" hidden="false" customHeight="false" outlineLevel="0" collapsed="false">
      <c r="A1224" s="3" t="s">
        <v>517</v>
      </c>
      <c r="B1224" s="2" t="s">
        <v>518</v>
      </c>
      <c r="C1224" s="2" t="s">
        <v>1582</v>
      </c>
      <c r="D1224" s="2" t="n">
        <v>2024</v>
      </c>
      <c r="E1224" s="2" t="n">
        <v>12</v>
      </c>
      <c r="F1224" s="2" t="n">
        <v>1</v>
      </c>
      <c r="G1224" s="2" t="s">
        <v>314</v>
      </c>
      <c r="H1224" s="3" t="s">
        <v>315</v>
      </c>
      <c r="I1224" s="10" t="n">
        <v>22352477</v>
      </c>
      <c r="J1224" s="11" t="n">
        <f aca="false">I1224/1000</f>
        <v>22352.477</v>
      </c>
      <c r="K1224" s="10" t="n">
        <v>848000</v>
      </c>
      <c r="L1224" s="12" t="n">
        <f aca="false">K1224/1000</f>
        <v>848</v>
      </c>
      <c r="M1224" s="13" t="n">
        <f aca="false">IF(R1224=0,0,I1224/R1224)</f>
        <v>0.987753173738947</v>
      </c>
      <c r="N1224" s="10" t="n">
        <v>0</v>
      </c>
      <c r="O1224" s="11" t="n">
        <f aca="false">N1224/1000</f>
        <v>0</v>
      </c>
      <c r="P1224" s="10" t="n">
        <v>0</v>
      </c>
      <c r="Q1224" s="12" t="n">
        <f aca="false">P1224/1000</f>
        <v>0</v>
      </c>
      <c r="R1224" s="10" t="n">
        <v>22629618</v>
      </c>
      <c r="S1224" s="10" t="n">
        <v>849687</v>
      </c>
    </row>
    <row r="1225" customFormat="false" ht="15" hidden="false" customHeight="false" outlineLevel="0" collapsed="false">
      <c r="A1225" s="3" t="s">
        <v>517</v>
      </c>
      <c r="B1225" s="2" t="s">
        <v>518</v>
      </c>
      <c r="C1225" s="2" t="s">
        <v>1582</v>
      </c>
      <c r="D1225" s="2" t="n">
        <v>2024</v>
      </c>
      <c r="E1225" s="2" t="n">
        <v>12</v>
      </c>
      <c r="F1225" s="2" t="n">
        <v>2</v>
      </c>
      <c r="G1225" s="2" t="s">
        <v>107</v>
      </c>
      <c r="H1225" s="3" t="s">
        <v>108</v>
      </c>
      <c r="I1225" s="10" t="n">
        <v>167516</v>
      </c>
      <c r="J1225" s="11" t="n">
        <f aca="false">I1225/1000</f>
        <v>167.516</v>
      </c>
      <c r="K1225" s="10" t="n">
        <v>1459</v>
      </c>
      <c r="L1225" s="12" t="n">
        <f aca="false">K1225/1000</f>
        <v>1.459</v>
      </c>
      <c r="M1225" s="13" t="n">
        <f aca="false">IF(R1225=0,0,I1225/R1225)</f>
        <v>0.00740251116921196</v>
      </c>
      <c r="N1225" s="10" t="n">
        <v>2490</v>
      </c>
      <c r="O1225" s="11" t="n">
        <f aca="false">N1225/1000</f>
        <v>2.49</v>
      </c>
      <c r="P1225" s="10" t="n">
        <v>4</v>
      </c>
      <c r="Q1225" s="12" t="n">
        <f aca="false">P1225/1000</f>
        <v>0.004</v>
      </c>
      <c r="R1225" s="10" t="n">
        <v>22629618</v>
      </c>
      <c r="S1225" s="10" t="n">
        <v>849687</v>
      </c>
    </row>
    <row r="1226" customFormat="false" ht="15" hidden="false" customHeight="false" outlineLevel="0" collapsed="false">
      <c r="A1226" s="3" t="s">
        <v>517</v>
      </c>
      <c r="B1226" s="2" t="s">
        <v>518</v>
      </c>
      <c r="C1226" s="2" t="s">
        <v>1582</v>
      </c>
      <c r="D1226" s="2" t="n">
        <v>2024</v>
      </c>
      <c r="E1226" s="2" t="n">
        <v>12</v>
      </c>
      <c r="F1226" s="2" t="n">
        <v>3</v>
      </c>
      <c r="G1226" s="2" t="s">
        <v>97</v>
      </c>
      <c r="H1226" s="3" t="s">
        <v>98</v>
      </c>
      <c r="I1226" s="10" t="n">
        <v>106199</v>
      </c>
      <c r="J1226" s="11" t="n">
        <f aca="false">I1226/1000</f>
        <v>106.199</v>
      </c>
      <c r="K1226" s="10" t="n">
        <v>227</v>
      </c>
      <c r="L1226" s="12" t="n">
        <f aca="false">K1226/1000</f>
        <v>0.227</v>
      </c>
      <c r="M1226" s="13" t="n">
        <f aca="false">IF(R1226=0,0,I1226/R1226)</f>
        <v>0.00469292057868586</v>
      </c>
      <c r="N1226" s="10" t="n">
        <v>175903</v>
      </c>
      <c r="O1226" s="11" t="n">
        <f aca="false">N1226/1000</f>
        <v>175.903</v>
      </c>
      <c r="P1226" s="10" t="n">
        <v>267</v>
      </c>
      <c r="Q1226" s="12" t="n">
        <f aca="false">P1226/1000</f>
        <v>0.267</v>
      </c>
      <c r="R1226" s="10" t="n">
        <v>22629618</v>
      </c>
      <c r="S1226" s="10" t="n">
        <v>849687</v>
      </c>
    </row>
    <row r="1227" customFormat="false" ht="15" hidden="false" customHeight="false" outlineLevel="0" collapsed="false">
      <c r="A1227" s="3" t="s">
        <v>517</v>
      </c>
      <c r="B1227" s="2" t="s">
        <v>518</v>
      </c>
      <c r="C1227" s="2" t="s">
        <v>1582</v>
      </c>
      <c r="D1227" s="2" t="n">
        <v>2024</v>
      </c>
      <c r="E1227" s="2" t="n">
        <v>12</v>
      </c>
      <c r="F1227" s="2" t="n">
        <v>4</v>
      </c>
      <c r="G1227" s="2" t="s">
        <v>102</v>
      </c>
      <c r="H1227" s="3" t="s">
        <v>103</v>
      </c>
      <c r="I1227" s="10" t="n">
        <v>3426</v>
      </c>
      <c r="J1227" s="11" t="n">
        <f aca="false">I1227/1000</f>
        <v>3.426</v>
      </c>
      <c r="K1227" s="10" t="n">
        <v>1</v>
      </c>
      <c r="L1227" s="12" t="n">
        <f aca="false">K1227/1000</f>
        <v>0.001</v>
      </c>
      <c r="M1227" s="13" t="n">
        <f aca="false">IF(R1227=0,0,I1227/R1227)</f>
        <v>0.000151394513155282</v>
      </c>
      <c r="N1227" s="10" t="n">
        <v>0</v>
      </c>
      <c r="O1227" s="11" t="n">
        <f aca="false">N1227/1000</f>
        <v>0</v>
      </c>
      <c r="P1227" s="10" t="n">
        <v>0</v>
      </c>
      <c r="Q1227" s="12" t="n">
        <f aca="false">P1227/1000</f>
        <v>0</v>
      </c>
      <c r="R1227" s="10" t="n">
        <v>22629618</v>
      </c>
      <c r="S1227" s="10" t="n">
        <v>849687</v>
      </c>
    </row>
    <row r="1228" customFormat="false" ht="15" hidden="false" customHeight="false" outlineLevel="0" collapsed="false">
      <c r="A1228" s="3" t="s">
        <v>517</v>
      </c>
      <c r="B1228" s="2" t="s">
        <v>518</v>
      </c>
      <c r="C1228" s="2" t="s">
        <v>1582</v>
      </c>
      <c r="D1228" s="2" t="n">
        <v>2024</v>
      </c>
      <c r="E1228" s="2" t="n">
        <v>12</v>
      </c>
      <c r="F1228" s="2" t="n">
        <v>5</v>
      </c>
      <c r="G1228" s="2" t="s">
        <v>197</v>
      </c>
      <c r="H1228" s="3" t="s">
        <v>198</v>
      </c>
      <c r="I1228" s="10" t="n">
        <v>0</v>
      </c>
      <c r="J1228" s="11" t="n">
        <f aca="false">I1228/1000</f>
        <v>0</v>
      </c>
      <c r="K1228" s="10" t="n">
        <v>0</v>
      </c>
      <c r="L1228" s="12" t="n">
        <f aca="false">K1228/1000</f>
        <v>0</v>
      </c>
      <c r="M1228" s="13" t="n">
        <f aca="false">IF(R1228=0,0,I1228/R1228)</f>
        <v>0</v>
      </c>
      <c r="N1228" s="10" t="n">
        <v>32005</v>
      </c>
      <c r="O1228" s="11" t="n">
        <f aca="false">N1228/1000</f>
        <v>32.005</v>
      </c>
      <c r="P1228" s="10" t="n">
        <v>1000</v>
      </c>
      <c r="Q1228" s="12" t="n">
        <f aca="false">P1228/1000</f>
        <v>1</v>
      </c>
      <c r="R1228" s="10" t="n">
        <v>22629618</v>
      </c>
      <c r="S1228" s="10" t="n">
        <v>849687</v>
      </c>
    </row>
    <row r="1229" customFormat="false" ht="15" hidden="false" customHeight="false" outlineLevel="0" collapsed="false">
      <c r="A1229" s="3" t="s">
        <v>517</v>
      </c>
      <c r="B1229" s="2" t="s">
        <v>518</v>
      </c>
      <c r="C1229" s="2" t="s">
        <v>1583</v>
      </c>
      <c r="D1229" s="2" t="n">
        <v>2025</v>
      </c>
      <c r="E1229" s="2" t="n">
        <v>1</v>
      </c>
      <c r="F1229" s="2" t="n">
        <v>1</v>
      </c>
      <c r="G1229" s="2" t="s">
        <v>314</v>
      </c>
      <c r="H1229" s="3" t="s">
        <v>315</v>
      </c>
      <c r="I1229" s="10" t="n">
        <v>23380493</v>
      </c>
      <c r="J1229" s="11" t="n">
        <f aca="false">I1229/1000</f>
        <v>23380.493</v>
      </c>
      <c r="K1229" s="10" t="n">
        <v>858000</v>
      </c>
      <c r="L1229" s="12" t="n">
        <f aca="false">K1229/1000</f>
        <v>858</v>
      </c>
      <c r="M1229" s="13" t="n">
        <f aca="false">IF(R1229=0,0,I1229/R1229)</f>
        <v>0.975204875254198</v>
      </c>
      <c r="N1229" s="10" t="n">
        <v>0</v>
      </c>
      <c r="O1229" s="11" t="n">
        <f aca="false">N1229/1000</f>
        <v>0</v>
      </c>
      <c r="P1229" s="10" t="n">
        <v>0</v>
      </c>
      <c r="Q1229" s="12" t="n">
        <f aca="false">P1229/1000</f>
        <v>0</v>
      </c>
      <c r="R1229" s="10" t="n">
        <v>23974955</v>
      </c>
      <c r="S1229" s="10" t="n">
        <v>878126</v>
      </c>
    </row>
    <row r="1230" customFormat="false" ht="15" hidden="false" customHeight="false" outlineLevel="0" collapsed="false">
      <c r="A1230" s="3" t="s">
        <v>517</v>
      </c>
      <c r="B1230" s="2" t="s">
        <v>518</v>
      </c>
      <c r="C1230" s="2" t="s">
        <v>1583</v>
      </c>
      <c r="D1230" s="2" t="n">
        <v>2025</v>
      </c>
      <c r="E1230" s="2" t="n">
        <v>1</v>
      </c>
      <c r="F1230" s="2" t="n">
        <v>2</v>
      </c>
      <c r="G1230" s="2" t="s">
        <v>247</v>
      </c>
      <c r="H1230" s="3" t="s">
        <v>248</v>
      </c>
      <c r="I1230" s="10" t="n">
        <v>567157</v>
      </c>
      <c r="J1230" s="11" t="n">
        <f aca="false">I1230/1000</f>
        <v>567.157</v>
      </c>
      <c r="K1230" s="10" t="n">
        <v>20000</v>
      </c>
      <c r="L1230" s="12" t="n">
        <f aca="false">K1230/1000</f>
        <v>20</v>
      </c>
      <c r="M1230" s="13" t="n">
        <f aca="false">IF(R1230=0,0,I1230/R1230)</f>
        <v>0.0236562279261838</v>
      </c>
      <c r="N1230" s="10" t="n">
        <v>0</v>
      </c>
      <c r="O1230" s="11" t="n">
        <f aca="false">N1230/1000</f>
        <v>0</v>
      </c>
      <c r="P1230" s="10" t="n">
        <v>0</v>
      </c>
      <c r="Q1230" s="12" t="n">
        <f aca="false">P1230/1000</f>
        <v>0</v>
      </c>
      <c r="R1230" s="10" t="n">
        <v>23974955</v>
      </c>
      <c r="S1230" s="10" t="n">
        <v>878126</v>
      </c>
    </row>
    <row r="1231" customFormat="false" ht="15" hidden="false" customHeight="false" outlineLevel="0" collapsed="false">
      <c r="A1231" s="3" t="s">
        <v>517</v>
      </c>
      <c r="B1231" s="2" t="s">
        <v>518</v>
      </c>
      <c r="C1231" s="2" t="s">
        <v>1583</v>
      </c>
      <c r="D1231" s="2" t="n">
        <v>2025</v>
      </c>
      <c r="E1231" s="2" t="n">
        <v>1</v>
      </c>
      <c r="F1231" s="2" t="n">
        <v>3</v>
      </c>
      <c r="G1231" s="2" t="s">
        <v>107</v>
      </c>
      <c r="H1231" s="3" t="s">
        <v>108</v>
      </c>
      <c r="I1231" s="10" t="n">
        <v>14136</v>
      </c>
      <c r="J1231" s="11" t="n">
        <f aca="false">I1231/1000</f>
        <v>14.136</v>
      </c>
      <c r="K1231" s="10" t="n">
        <v>66</v>
      </c>
      <c r="L1231" s="12" t="n">
        <f aca="false">K1231/1000</f>
        <v>0.066</v>
      </c>
      <c r="M1231" s="13" t="n">
        <f aca="false">IF(R1231=0,0,I1231/R1231)</f>
        <v>0.000589615288120457</v>
      </c>
      <c r="N1231" s="10" t="n">
        <v>0</v>
      </c>
      <c r="O1231" s="11" t="n">
        <f aca="false">N1231/1000</f>
        <v>0</v>
      </c>
      <c r="P1231" s="10" t="n">
        <v>0</v>
      </c>
      <c r="Q1231" s="12" t="n">
        <f aca="false">P1231/1000</f>
        <v>0</v>
      </c>
      <c r="R1231" s="10" t="n">
        <v>23974955</v>
      </c>
      <c r="S1231" s="10" t="n">
        <v>878126</v>
      </c>
    </row>
    <row r="1232" customFormat="false" ht="15" hidden="false" customHeight="false" outlineLevel="0" collapsed="false">
      <c r="A1232" s="3" t="s">
        <v>517</v>
      </c>
      <c r="B1232" s="2" t="s">
        <v>518</v>
      </c>
      <c r="C1232" s="2" t="s">
        <v>1583</v>
      </c>
      <c r="D1232" s="2" t="n">
        <v>2025</v>
      </c>
      <c r="E1232" s="2" t="n">
        <v>1</v>
      </c>
      <c r="F1232" s="2" t="n">
        <v>4</v>
      </c>
      <c r="G1232" s="2" t="s">
        <v>97</v>
      </c>
      <c r="H1232" s="3" t="s">
        <v>98</v>
      </c>
      <c r="I1232" s="10" t="n">
        <v>13121</v>
      </c>
      <c r="J1232" s="11" t="n">
        <f aca="false">I1232/1000</f>
        <v>13.121</v>
      </c>
      <c r="K1232" s="10" t="n">
        <v>31</v>
      </c>
      <c r="L1232" s="12" t="n">
        <f aca="false">K1232/1000</f>
        <v>0.031</v>
      </c>
      <c r="M1232" s="13" t="n">
        <f aca="false">IF(R1232=0,0,I1232/R1232)</f>
        <v>0.000547279442234615</v>
      </c>
      <c r="N1232" s="10" t="n">
        <v>15592</v>
      </c>
      <c r="O1232" s="11" t="n">
        <f aca="false">N1232/1000</f>
        <v>15.592</v>
      </c>
      <c r="P1232" s="10" t="n">
        <v>643</v>
      </c>
      <c r="Q1232" s="12" t="n">
        <f aca="false">P1232/1000</f>
        <v>0.643</v>
      </c>
      <c r="R1232" s="10" t="n">
        <v>23974955</v>
      </c>
      <c r="S1232" s="10" t="n">
        <v>878126</v>
      </c>
    </row>
    <row r="1233" customFormat="false" ht="15" hidden="false" customHeight="false" outlineLevel="0" collapsed="false">
      <c r="A1233" s="3" t="s">
        <v>517</v>
      </c>
      <c r="B1233" s="2" t="s">
        <v>518</v>
      </c>
      <c r="C1233" s="2" t="s">
        <v>1583</v>
      </c>
      <c r="D1233" s="2" t="n">
        <v>2025</v>
      </c>
      <c r="E1233" s="2" t="n">
        <v>1</v>
      </c>
      <c r="F1233" s="2" t="n">
        <v>5</v>
      </c>
      <c r="G1233" s="2" t="s">
        <v>210</v>
      </c>
      <c r="H1233" s="3" t="s">
        <v>211</v>
      </c>
      <c r="I1233" s="10" t="n">
        <v>48</v>
      </c>
      <c r="J1233" s="11" t="n">
        <f aca="false">I1233/1000</f>
        <v>0.048</v>
      </c>
      <c r="K1233" s="10" t="n">
        <v>29</v>
      </c>
      <c r="L1233" s="12" t="n">
        <f aca="false">K1233/1000</f>
        <v>0.029</v>
      </c>
      <c r="M1233" s="13" t="n">
        <f aca="false">IF(R1233=0,0,I1233/R1233)</f>
        <v>2.00208926356692E-006</v>
      </c>
      <c r="N1233" s="10" t="n">
        <v>0</v>
      </c>
      <c r="O1233" s="11" t="n">
        <f aca="false">N1233/1000</f>
        <v>0</v>
      </c>
      <c r="P1233" s="10" t="n">
        <v>0</v>
      </c>
      <c r="Q1233" s="12" t="n">
        <f aca="false">P1233/1000</f>
        <v>0</v>
      </c>
      <c r="R1233" s="10" t="n">
        <v>23974955</v>
      </c>
      <c r="S1233" s="10" t="n">
        <v>878126</v>
      </c>
    </row>
    <row r="1234" customFormat="false" ht="15" hidden="false" customHeight="false" outlineLevel="0" collapsed="false">
      <c r="A1234" s="3" t="s">
        <v>517</v>
      </c>
      <c r="B1234" s="2" t="s">
        <v>518</v>
      </c>
      <c r="C1234" s="2" t="s">
        <v>1584</v>
      </c>
      <c r="D1234" s="2" t="n">
        <v>2025</v>
      </c>
      <c r="E1234" s="2" t="n">
        <v>2</v>
      </c>
      <c r="F1234" s="2" t="n">
        <v>1</v>
      </c>
      <c r="G1234" s="2" t="s">
        <v>314</v>
      </c>
      <c r="H1234" s="3" t="s">
        <v>315</v>
      </c>
      <c r="I1234" s="10" t="n">
        <v>15175671</v>
      </c>
      <c r="J1234" s="11" t="n">
        <f aca="false">I1234/1000</f>
        <v>15175.671</v>
      </c>
      <c r="K1234" s="10" t="n">
        <v>520000</v>
      </c>
      <c r="L1234" s="12" t="n">
        <f aca="false">K1234/1000</f>
        <v>520</v>
      </c>
      <c r="M1234" s="13" t="n">
        <f aca="false">IF(R1234=0,0,I1234/R1234)</f>
        <v>0.988477886268516</v>
      </c>
      <c r="N1234" s="10" t="n">
        <v>0</v>
      </c>
      <c r="O1234" s="11" t="n">
        <f aca="false">N1234/1000</f>
        <v>0</v>
      </c>
      <c r="P1234" s="10" t="n">
        <v>0</v>
      </c>
      <c r="Q1234" s="12" t="n">
        <f aca="false">P1234/1000</f>
        <v>0</v>
      </c>
      <c r="R1234" s="10" t="n">
        <v>15352565</v>
      </c>
      <c r="S1234" s="10" t="n">
        <v>521010</v>
      </c>
    </row>
    <row r="1235" customFormat="false" ht="15" hidden="false" customHeight="false" outlineLevel="0" collapsed="false">
      <c r="A1235" s="3" t="s">
        <v>517</v>
      </c>
      <c r="B1235" s="2" t="s">
        <v>518</v>
      </c>
      <c r="C1235" s="2" t="s">
        <v>1584</v>
      </c>
      <c r="D1235" s="2" t="n">
        <v>2025</v>
      </c>
      <c r="E1235" s="2" t="n">
        <v>2</v>
      </c>
      <c r="F1235" s="2" t="n">
        <v>2</v>
      </c>
      <c r="G1235" s="2" t="s">
        <v>97</v>
      </c>
      <c r="H1235" s="3" t="s">
        <v>98</v>
      </c>
      <c r="I1235" s="10" t="n">
        <v>110540</v>
      </c>
      <c r="J1235" s="11" t="n">
        <f aca="false">I1235/1000</f>
        <v>110.54</v>
      </c>
      <c r="K1235" s="10" t="n">
        <v>221</v>
      </c>
      <c r="L1235" s="12" t="n">
        <f aca="false">K1235/1000</f>
        <v>0.221</v>
      </c>
      <c r="M1235" s="13" t="n">
        <f aca="false">IF(R1235=0,0,I1235/R1235)</f>
        <v>0.00720009978788561</v>
      </c>
      <c r="N1235" s="10" t="n">
        <v>0</v>
      </c>
      <c r="O1235" s="11" t="n">
        <f aca="false">N1235/1000</f>
        <v>0</v>
      </c>
      <c r="P1235" s="10" t="n">
        <v>0</v>
      </c>
      <c r="Q1235" s="12" t="n">
        <f aca="false">P1235/1000</f>
        <v>0</v>
      </c>
      <c r="R1235" s="10" t="n">
        <v>15352565</v>
      </c>
      <c r="S1235" s="10" t="n">
        <v>521010</v>
      </c>
    </row>
    <row r="1236" customFormat="false" ht="15" hidden="false" customHeight="false" outlineLevel="0" collapsed="false">
      <c r="A1236" s="3" t="s">
        <v>517</v>
      </c>
      <c r="B1236" s="2" t="s">
        <v>518</v>
      </c>
      <c r="C1236" s="2" t="s">
        <v>1584</v>
      </c>
      <c r="D1236" s="2" t="n">
        <v>2025</v>
      </c>
      <c r="E1236" s="2" t="n">
        <v>2</v>
      </c>
      <c r="F1236" s="2" t="n">
        <v>3</v>
      </c>
      <c r="G1236" s="2" t="s">
        <v>107</v>
      </c>
      <c r="H1236" s="3" t="s">
        <v>108</v>
      </c>
      <c r="I1236" s="10" t="n">
        <v>45404</v>
      </c>
      <c r="J1236" s="11" t="n">
        <f aca="false">I1236/1000</f>
        <v>45.404</v>
      </c>
      <c r="K1236" s="10" t="n">
        <v>289</v>
      </c>
      <c r="L1236" s="12" t="n">
        <f aca="false">K1236/1000</f>
        <v>0.289</v>
      </c>
      <c r="M1236" s="13" t="n">
        <f aca="false">IF(R1236=0,0,I1236/R1236)</f>
        <v>0.00295742112148687</v>
      </c>
      <c r="N1236" s="10" t="n">
        <v>0</v>
      </c>
      <c r="O1236" s="11" t="n">
        <f aca="false">N1236/1000</f>
        <v>0</v>
      </c>
      <c r="P1236" s="10" t="n">
        <v>0</v>
      </c>
      <c r="Q1236" s="12" t="n">
        <f aca="false">P1236/1000</f>
        <v>0</v>
      </c>
      <c r="R1236" s="10" t="n">
        <v>15352565</v>
      </c>
      <c r="S1236" s="10" t="n">
        <v>521010</v>
      </c>
    </row>
    <row r="1237" customFormat="false" ht="15" hidden="false" customHeight="false" outlineLevel="0" collapsed="false">
      <c r="A1237" s="3" t="s">
        <v>517</v>
      </c>
      <c r="B1237" s="2" t="s">
        <v>518</v>
      </c>
      <c r="C1237" s="2" t="s">
        <v>1584</v>
      </c>
      <c r="D1237" s="2" t="n">
        <v>2025</v>
      </c>
      <c r="E1237" s="2" t="n">
        <v>2</v>
      </c>
      <c r="F1237" s="2" t="n">
        <v>4</v>
      </c>
      <c r="G1237" s="2" t="s">
        <v>102</v>
      </c>
      <c r="H1237" s="3" t="s">
        <v>103</v>
      </c>
      <c r="I1237" s="10" t="n">
        <v>20950</v>
      </c>
      <c r="J1237" s="11" t="n">
        <f aca="false">I1237/1000</f>
        <v>20.95</v>
      </c>
      <c r="K1237" s="10" t="n">
        <v>500</v>
      </c>
      <c r="L1237" s="12" t="n">
        <f aca="false">K1237/1000</f>
        <v>0.5</v>
      </c>
      <c r="M1237" s="13" t="n">
        <f aca="false">IF(R1237=0,0,I1237/R1237)</f>
        <v>0.00136459282211148</v>
      </c>
      <c r="N1237" s="10" t="n">
        <v>146746</v>
      </c>
      <c r="O1237" s="11" t="n">
        <f aca="false">N1237/1000</f>
        <v>146.746</v>
      </c>
      <c r="P1237" s="10" t="n">
        <v>5000</v>
      </c>
      <c r="Q1237" s="12" t="n">
        <f aca="false">P1237/1000</f>
        <v>5</v>
      </c>
      <c r="R1237" s="10" t="n">
        <v>15352565</v>
      </c>
      <c r="S1237" s="10" t="n">
        <v>521010</v>
      </c>
    </row>
    <row r="1238" customFormat="false" ht="15" hidden="false" customHeight="false" outlineLevel="0" collapsed="false">
      <c r="A1238" s="3" t="s">
        <v>517</v>
      </c>
      <c r="B1238" s="2" t="s">
        <v>518</v>
      </c>
      <c r="C1238" s="2" t="s">
        <v>1585</v>
      </c>
      <c r="D1238" s="2" t="n">
        <v>2025</v>
      </c>
      <c r="E1238" s="2" t="n">
        <v>3</v>
      </c>
      <c r="F1238" s="2" t="n">
        <v>1</v>
      </c>
      <c r="G1238" s="2" t="s">
        <v>314</v>
      </c>
      <c r="H1238" s="3" t="s">
        <v>315</v>
      </c>
      <c r="I1238" s="10" t="n">
        <v>18909742</v>
      </c>
      <c r="J1238" s="11" t="n">
        <f aca="false">I1238/1000</f>
        <v>18909.742</v>
      </c>
      <c r="K1238" s="10" t="n">
        <v>649060</v>
      </c>
      <c r="L1238" s="12" t="n">
        <f aca="false">K1238/1000</f>
        <v>649.06</v>
      </c>
      <c r="M1238" s="13" t="n">
        <f aca="false">IF(R1238=0,0,I1238/R1238)</f>
        <v>0.960331276659269</v>
      </c>
      <c r="N1238" s="10" t="n">
        <v>0</v>
      </c>
      <c r="O1238" s="11" t="n">
        <f aca="false">N1238/1000</f>
        <v>0</v>
      </c>
      <c r="P1238" s="10" t="n">
        <v>0</v>
      </c>
      <c r="Q1238" s="12" t="n">
        <f aca="false">P1238/1000</f>
        <v>0</v>
      </c>
      <c r="R1238" s="10" t="n">
        <v>19690853</v>
      </c>
      <c r="S1238" s="10" t="n">
        <v>656460</v>
      </c>
    </row>
    <row r="1239" customFormat="false" ht="15" hidden="false" customHeight="false" outlineLevel="0" collapsed="false">
      <c r="A1239" s="3" t="s">
        <v>517</v>
      </c>
      <c r="B1239" s="2" t="s">
        <v>518</v>
      </c>
      <c r="C1239" s="2" t="s">
        <v>1585</v>
      </c>
      <c r="D1239" s="2" t="n">
        <v>2025</v>
      </c>
      <c r="E1239" s="2" t="n">
        <v>3</v>
      </c>
      <c r="F1239" s="2" t="n">
        <v>2</v>
      </c>
      <c r="G1239" s="2" t="s">
        <v>107</v>
      </c>
      <c r="H1239" s="3" t="s">
        <v>108</v>
      </c>
      <c r="I1239" s="10" t="n">
        <v>449901</v>
      </c>
      <c r="J1239" s="11" t="n">
        <f aca="false">I1239/1000</f>
        <v>449.901</v>
      </c>
      <c r="K1239" s="10" t="n">
        <v>4430</v>
      </c>
      <c r="L1239" s="12" t="n">
        <f aca="false">K1239/1000</f>
        <v>4.43</v>
      </c>
      <c r="M1239" s="13" t="n">
        <f aca="false">IF(R1239=0,0,I1239/R1239)</f>
        <v>0.0228482229794717</v>
      </c>
      <c r="N1239" s="10" t="n">
        <v>0</v>
      </c>
      <c r="O1239" s="11" t="n">
        <f aca="false">N1239/1000</f>
        <v>0</v>
      </c>
      <c r="P1239" s="10" t="n">
        <v>0</v>
      </c>
      <c r="Q1239" s="12" t="n">
        <f aca="false">P1239/1000</f>
        <v>0</v>
      </c>
      <c r="R1239" s="10" t="n">
        <v>19690853</v>
      </c>
      <c r="S1239" s="10" t="n">
        <v>656460</v>
      </c>
    </row>
    <row r="1240" customFormat="false" ht="15" hidden="false" customHeight="false" outlineLevel="0" collapsed="false">
      <c r="A1240" s="3" t="s">
        <v>517</v>
      </c>
      <c r="B1240" s="2" t="s">
        <v>518</v>
      </c>
      <c r="C1240" s="2" t="s">
        <v>1585</v>
      </c>
      <c r="D1240" s="2" t="n">
        <v>2025</v>
      </c>
      <c r="E1240" s="2" t="n">
        <v>3</v>
      </c>
      <c r="F1240" s="2" t="n">
        <v>3</v>
      </c>
      <c r="G1240" s="2" t="s">
        <v>97</v>
      </c>
      <c r="H1240" s="3" t="s">
        <v>98</v>
      </c>
      <c r="I1240" s="10" t="n">
        <v>328280</v>
      </c>
      <c r="J1240" s="11" t="n">
        <f aca="false">I1240/1000</f>
        <v>328.28</v>
      </c>
      <c r="K1240" s="10" t="n">
        <v>2968</v>
      </c>
      <c r="L1240" s="12" t="n">
        <f aca="false">K1240/1000</f>
        <v>2.968</v>
      </c>
      <c r="M1240" s="13" t="n">
        <f aca="false">IF(R1240=0,0,I1240/R1240)</f>
        <v>0.0166717003067363</v>
      </c>
      <c r="N1240" s="10" t="n">
        <v>0</v>
      </c>
      <c r="O1240" s="11" t="n">
        <f aca="false">N1240/1000</f>
        <v>0</v>
      </c>
      <c r="P1240" s="10" t="n">
        <v>0</v>
      </c>
      <c r="Q1240" s="12" t="n">
        <f aca="false">P1240/1000</f>
        <v>0</v>
      </c>
      <c r="R1240" s="10" t="n">
        <v>19690853</v>
      </c>
      <c r="S1240" s="10" t="n">
        <v>656460</v>
      </c>
    </row>
    <row r="1241" customFormat="false" ht="15" hidden="false" customHeight="false" outlineLevel="0" collapsed="false">
      <c r="A1241" s="3" t="s">
        <v>517</v>
      </c>
      <c r="B1241" s="2" t="s">
        <v>518</v>
      </c>
      <c r="C1241" s="2" t="s">
        <v>1585</v>
      </c>
      <c r="D1241" s="2" t="n">
        <v>2025</v>
      </c>
      <c r="E1241" s="2" t="n">
        <v>3</v>
      </c>
      <c r="F1241" s="2" t="n">
        <v>4</v>
      </c>
      <c r="G1241" s="2" t="s">
        <v>152</v>
      </c>
      <c r="H1241" s="3" t="s">
        <v>153</v>
      </c>
      <c r="I1241" s="10" t="n">
        <v>1707</v>
      </c>
      <c r="J1241" s="11" t="n">
        <f aca="false">I1241/1000</f>
        <v>1.707</v>
      </c>
      <c r="K1241" s="10" t="n">
        <v>0</v>
      </c>
      <c r="L1241" s="12" t="n">
        <f aca="false">K1241/1000</f>
        <v>0</v>
      </c>
      <c r="M1241" s="13" t="n">
        <f aca="false">IF(R1241=0,0,I1241/R1241)</f>
        <v>8.66899976349425E-005</v>
      </c>
      <c r="N1241" s="10" t="n">
        <v>0</v>
      </c>
      <c r="O1241" s="11" t="n">
        <f aca="false">N1241/1000</f>
        <v>0</v>
      </c>
      <c r="P1241" s="10" t="n">
        <v>0</v>
      </c>
      <c r="Q1241" s="12" t="n">
        <f aca="false">P1241/1000</f>
        <v>0</v>
      </c>
      <c r="R1241" s="10" t="n">
        <v>19690853</v>
      </c>
      <c r="S1241" s="10" t="n">
        <v>656460</v>
      </c>
    </row>
    <row r="1242" customFormat="false" ht="15" hidden="false" customHeight="false" outlineLevel="0" collapsed="false">
      <c r="A1242" s="3" t="s">
        <v>517</v>
      </c>
      <c r="B1242" s="2" t="s">
        <v>518</v>
      </c>
      <c r="C1242" s="2" t="s">
        <v>1585</v>
      </c>
      <c r="D1242" s="2" t="n">
        <v>2025</v>
      </c>
      <c r="E1242" s="2" t="n">
        <v>3</v>
      </c>
      <c r="F1242" s="2" t="n">
        <v>5</v>
      </c>
      <c r="G1242" s="2" t="s">
        <v>205</v>
      </c>
      <c r="H1242" s="3" t="s">
        <v>206</v>
      </c>
      <c r="I1242" s="10" t="n">
        <v>1124</v>
      </c>
      <c r="J1242" s="11" t="n">
        <f aca="false">I1242/1000</f>
        <v>1.124</v>
      </c>
      <c r="K1242" s="10" t="n">
        <v>2</v>
      </c>
      <c r="L1242" s="12" t="n">
        <f aca="false">K1242/1000</f>
        <v>0.002</v>
      </c>
      <c r="M1242" s="13" t="n">
        <f aca="false">IF(R1242=0,0,I1242/R1242)</f>
        <v>5.70823417350178E-005</v>
      </c>
      <c r="N1242" s="10" t="n">
        <v>0</v>
      </c>
      <c r="O1242" s="11" t="n">
        <f aca="false">N1242/1000</f>
        <v>0</v>
      </c>
      <c r="P1242" s="10" t="n">
        <v>0</v>
      </c>
      <c r="Q1242" s="12" t="n">
        <f aca="false">P1242/1000</f>
        <v>0</v>
      </c>
      <c r="R1242" s="10" t="n">
        <v>19690853</v>
      </c>
      <c r="S1242" s="10" t="n">
        <v>656460</v>
      </c>
    </row>
    <row r="1243" customFormat="false" ht="15" hidden="false" customHeight="false" outlineLevel="0" collapsed="false">
      <c r="A1243" s="3" t="s">
        <v>517</v>
      </c>
      <c r="B1243" s="2" t="s">
        <v>518</v>
      </c>
      <c r="C1243" s="2" t="s">
        <v>1585</v>
      </c>
      <c r="D1243" s="2" t="n">
        <v>2025</v>
      </c>
      <c r="E1243" s="2" t="n">
        <v>3</v>
      </c>
      <c r="F1243" s="2" t="n">
        <v>6</v>
      </c>
      <c r="G1243" s="2" t="s">
        <v>102</v>
      </c>
      <c r="H1243" s="3" t="s">
        <v>103</v>
      </c>
      <c r="I1243" s="10" t="n">
        <v>99</v>
      </c>
      <c r="J1243" s="11" t="n">
        <f aca="false">I1243/1000</f>
        <v>0.099</v>
      </c>
      <c r="K1243" s="10" t="n">
        <v>0</v>
      </c>
      <c r="L1243" s="12" t="n">
        <f aca="false">K1243/1000</f>
        <v>0</v>
      </c>
      <c r="M1243" s="13" t="n">
        <f aca="false">IF(R1243=0,0,I1243/R1243)</f>
        <v>5.0277151528174E-006</v>
      </c>
      <c r="N1243" s="10" t="n">
        <v>0</v>
      </c>
      <c r="O1243" s="11" t="n">
        <f aca="false">N1243/1000</f>
        <v>0</v>
      </c>
      <c r="P1243" s="10" t="n">
        <v>0</v>
      </c>
      <c r="Q1243" s="12" t="n">
        <f aca="false">P1243/1000</f>
        <v>0</v>
      </c>
      <c r="R1243" s="10" t="n">
        <v>19690853</v>
      </c>
      <c r="S1243" s="10" t="n">
        <v>656460</v>
      </c>
    </row>
    <row r="1244" customFormat="false" ht="15" hidden="false" customHeight="false" outlineLevel="0" collapsed="false">
      <c r="A1244" s="3" t="s">
        <v>517</v>
      </c>
      <c r="B1244" s="2" t="s">
        <v>518</v>
      </c>
      <c r="C1244" s="2" t="s">
        <v>1585</v>
      </c>
      <c r="D1244" s="2" t="n">
        <v>2025</v>
      </c>
      <c r="E1244" s="2" t="n">
        <v>3</v>
      </c>
      <c r="F1244" s="2" t="n">
        <v>7</v>
      </c>
      <c r="G1244" s="2" t="s">
        <v>180</v>
      </c>
      <c r="H1244" s="3" t="s">
        <v>181</v>
      </c>
      <c r="I1244" s="10" t="n">
        <v>0</v>
      </c>
      <c r="J1244" s="11" t="n">
        <f aca="false">I1244/1000</f>
        <v>0</v>
      </c>
      <c r="K1244" s="10" t="n">
        <v>0</v>
      </c>
      <c r="L1244" s="12" t="n">
        <f aca="false">K1244/1000</f>
        <v>0</v>
      </c>
      <c r="M1244" s="13" t="n">
        <f aca="false">IF(R1244=0,0,I1244/R1244)</f>
        <v>0</v>
      </c>
      <c r="N1244" s="10" t="n">
        <v>405</v>
      </c>
      <c r="O1244" s="11" t="n">
        <f aca="false">N1244/1000</f>
        <v>0.405</v>
      </c>
      <c r="P1244" s="10" t="n">
        <v>1</v>
      </c>
      <c r="Q1244" s="12" t="n">
        <f aca="false">P1244/1000</f>
        <v>0.001</v>
      </c>
      <c r="R1244" s="10" t="n">
        <v>19690853</v>
      </c>
      <c r="S1244" s="10" t="n">
        <v>656460</v>
      </c>
    </row>
    <row r="1245" customFormat="false" ht="15" hidden="false" customHeight="false" outlineLevel="0" collapsed="false">
      <c r="A1245" s="3" t="s">
        <v>517</v>
      </c>
      <c r="B1245" s="2" t="s">
        <v>518</v>
      </c>
      <c r="C1245" s="2" t="s">
        <v>1586</v>
      </c>
      <c r="D1245" s="2" t="n">
        <v>2025</v>
      </c>
      <c r="E1245" s="2" t="n">
        <v>4</v>
      </c>
      <c r="F1245" s="2" t="n">
        <v>1</v>
      </c>
      <c r="G1245" s="2" t="s">
        <v>314</v>
      </c>
      <c r="H1245" s="3" t="s">
        <v>315</v>
      </c>
      <c r="I1245" s="10" t="n">
        <v>18529740</v>
      </c>
      <c r="J1245" s="11" t="n">
        <f aca="false">I1245/1000</f>
        <v>18529.74</v>
      </c>
      <c r="K1245" s="10" t="n">
        <v>626000</v>
      </c>
      <c r="L1245" s="12" t="n">
        <f aca="false">K1245/1000</f>
        <v>626</v>
      </c>
      <c r="M1245" s="13" t="n">
        <f aca="false">IF(R1245=0,0,I1245/R1245)</f>
        <v>0.955734925855231</v>
      </c>
      <c r="N1245" s="10" t="n">
        <v>0</v>
      </c>
      <c r="O1245" s="11" t="n">
        <f aca="false">N1245/1000</f>
        <v>0</v>
      </c>
      <c r="P1245" s="10" t="n">
        <v>0</v>
      </c>
      <c r="Q1245" s="12" t="n">
        <f aca="false">P1245/1000</f>
        <v>0</v>
      </c>
      <c r="R1245" s="10" t="n">
        <v>19387949</v>
      </c>
      <c r="S1245" s="10" t="n">
        <v>631514</v>
      </c>
    </row>
    <row r="1246" customFormat="false" ht="15" hidden="false" customHeight="false" outlineLevel="0" collapsed="false">
      <c r="A1246" s="3" t="s">
        <v>517</v>
      </c>
      <c r="B1246" s="2" t="s">
        <v>518</v>
      </c>
      <c r="C1246" s="2" t="s">
        <v>1586</v>
      </c>
      <c r="D1246" s="2" t="n">
        <v>2025</v>
      </c>
      <c r="E1246" s="2" t="n">
        <v>4</v>
      </c>
      <c r="F1246" s="2" t="n">
        <v>2</v>
      </c>
      <c r="G1246" s="2" t="s">
        <v>107</v>
      </c>
      <c r="H1246" s="3" t="s">
        <v>108</v>
      </c>
      <c r="I1246" s="10" t="n">
        <v>499693</v>
      </c>
      <c r="J1246" s="11" t="n">
        <f aca="false">I1246/1000</f>
        <v>499.693</v>
      </c>
      <c r="K1246" s="10" t="n">
        <v>4817</v>
      </c>
      <c r="L1246" s="12" t="n">
        <f aca="false">K1246/1000</f>
        <v>4.817</v>
      </c>
      <c r="M1246" s="13" t="n">
        <f aca="false">IF(R1246=0,0,I1246/R1246)</f>
        <v>0.0257733811864267</v>
      </c>
      <c r="N1246" s="10" t="n">
        <v>885921</v>
      </c>
      <c r="O1246" s="11" t="n">
        <f aca="false">N1246/1000</f>
        <v>885.921</v>
      </c>
      <c r="P1246" s="10" t="n">
        <v>20573</v>
      </c>
      <c r="Q1246" s="12" t="n">
        <f aca="false">P1246/1000</f>
        <v>20.573</v>
      </c>
      <c r="R1246" s="10" t="n">
        <v>19387949</v>
      </c>
      <c r="S1246" s="10" t="n">
        <v>631514</v>
      </c>
    </row>
    <row r="1247" customFormat="false" ht="15" hidden="false" customHeight="false" outlineLevel="0" collapsed="false">
      <c r="A1247" s="3" t="s">
        <v>517</v>
      </c>
      <c r="B1247" s="2" t="s">
        <v>518</v>
      </c>
      <c r="C1247" s="2" t="s">
        <v>1586</v>
      </c>
      <c r="D1247" s="2" t="n">
        <v>2025</v>
      </c>
      <c r="E1247" s="2" t="n">
        <v>4</v>
      </c>
      <c r="F1247" s="2" t="n">
        <v>3</v>
      </c>
      <c r="G1247" s="2" t="s">
        <v>97</v>
      </c>
      <c r="H1247" s="3" t="s">
        <v>98</v>
      </c>
      <c r="I1247" s="10" t="n">
        <v>357118</v>
      </c>
      <c r="J1247" s="11" t="n">
        <f aca="false">I1247/1000</f>
        <v>357.118</v>
      </c>
      <c r="K1247" s="10" t="n">
        <v>697</v>
      </c>
      <c r="L1247" s="12" t="n">
        <f aca="false">K1247/1000</f>
        <v>0.697</v>
      </c>
      <c r="M1247" s="13" t="n">
        <f aca="false">IF(R1247=0,0,I1247/R1247)</f>
        <v>0.0184195863110636</v>
      </c>
      <c r="N1247" s="10" t="n">
        <v>22371</v>
      </c>
      <c r="O1247" s="11" t="n">
        <f aca="false">N1247/1000</f>
        <v>22.371</v>
      </c>
      <c r="P1247" s="10" t="n">
        <v>669</v>
      </c>
      <c r="Q1247" s="12" t="n">
        <f aca="false">P1247/1000</f>
        <v>0.669</v>
      </c>
      <c r="R1247" s="10" t="n">
        <v>19387949</v>
      </c>
      <c r="S1247" s="10" t="n">
        <v>631514</v>
      </c>
    </row>
    <row r="1248" customFormat="false" ht="15" hidden="false" customHeight="false" outlineLevel="0" collapsed="false">
      <c r="A1248" s="3" t="s">
        <v>517</v>
      </c>
      <c r="B1248" s="2" t="s">
        <v>518</v>
      </c>
      <c r="C1248" s="2" t="s">
        <v>1586</v>
      </c>
      <c r="D1248" s="2" t="n">
        <v>2025</v>
      </c>
      <c r="E1248" s="2" t="n">
        <v>4</v>
      </c>
      <c r="F1248" s="2" t="n">
        <v>4</v>
      </c>
      <c r="G1248" s="2" t="s">
        <v>171</v>
      </c>
      <c r="H1248" s="3" t="s">
        <v>172</v>
      </c>
      <c r="I1248" s="10" t="n">
        <v>1343</v>
      </c>
      <c r="J1248" s="11" t="n">
        <f aca="false">I1248/1000</f>
        <v>1.343</v>
      </c>
      <c r="K1248" s="10" t="n">
        <v>0</v>
      </c>
      <c r="L1248" s="12" t="n">
        <f aca="false">K1248/1000</f>
        <v>0</v>
      </c>
      <c r="M1248" s="13" t="n">
        <f aca="false">IF(R1248=0,0,I1248/R1248)</f>
        <v>6.92698335445384E-005</v>
      </c>
      <c r="N1248" s="10" t="n">
        <v>0</v>
      </c>
      <c r="O1248" s="11" t="n">
        <f aca="false">N1248/1000</f>
        <v>0</v>
      </c>
      <c r="P1248" s="10" t="n">
        <v>0</v>
      </c>
      <c r="Q1248" s="12" t="n">
        <f aca="false">P1248/1000</f>
        <v>0</v>
      </c>
      <c r="R1248" s="10" t="n">
        <v>19387949</v>
      </c>
      <c r="S1248" s="10" t="n">
        <v>631514</v>
      </c>
    </row>
    <row r="1249" customFormat="false" ht="15" hidden="false" customHeight="false" outlineLevel="0" collapsed="false">
      <c r="A1249" s="3" t="s">
        <v>517</v>
      </c>
      <c r="B1249" s="2" t="s">
        <v>518</v>
      </c>
      <c r="C1249" s="2" t="s">
        <v>1586</v>
      </c>
      <c r="D1249" s="2" t="n">
        <v>2025</v>
      </c>
      <c r="E1249" s="2" t="n">
        <v>4</v>
      </c>
      <c r="F1249" s="2" t="n">
        <v>5</v>
      </c>
      <c r="G1249" s="2" t="s">
        <v>504</v>
      </c>
      <c r="H1249" s="3" t="s">
        <v>505</v>
      </c>
      <c r="I1249" s="10" t="n">
        <v>45</v>
      </c>
      <c r="J1249" s="11" t="n">
        <f aca="false">I1249/1000</f>
        <v>0.045</v>
      </c>
      <c r="K1249" s="10" t="n">
        <v>0</v>
      </c>
      <c r="L1249" s="12" t="n">
        <f aca="false">K1249/1000</f>
        <v>0</v>
      </c>
      <c r="M1249" s="13" t="n">
        <f aca="false">IF(R1249=0,0,I1249/R1249)</f>
        <v>2.32102941884157E-006</v>
      </c>
      <c r="N1249" s="10" t="n">
        <v>0</v>
      </c>
      <c r="O1249" s="11" t="n">
        <f aca="false">N1249/1000</f>
        <v>0</v>
      </c>
      <c r="P1249" s="10" t="n">
        <v>0</v>
      </c>
      <c r="Q1249" s="12" t="n">
        <f aca="false">P1249/1000</f>
        <v>0</v>
      </c>
      <c r="R1249" s="10" t="n">
        <v>19387949</v>
      </c>
      <c r="S1249" s="10" t="n">
        <v>631514</v>
      </c>
    </row>
    <row r="1250" customFormat="false" ht="15" hidden="false" customHeight="false" outlineLevel="0" collapsed="false">
      <c r="A1250" s="3" t="s">
        <v>517</v>
      </c>
      <c r="B1250" s="2" t="s">
        <v>518</v>
      </c>
      <c r="C1250" s="2" t="s">
        <v>1586</v>
      </c>
      <c r="D1250" s="2" t="n">
        <v>2025</v>
      </c>
      <c r="E1250" s="2" t="n">
        <v>4</v>
      </c>
      <c r="F1250" s="2" t="n">
        <v>6</v>
      </c>
      <c r="G1250" s="2" t="s">
        <v>462</v>
      </c>
      <c r="H1250" s="3" t="s">
        <v>463</v>
      </c>
      <c r="I1250" s="10" t="n">
        <v>10</v>
      </c>
      <c r="J1250" s="11" t="n">
        <f aca="false">I1250/1000</f>
        <v>0.01</v>
      </c>
      <c r="K1250" s="10" t="n">
        <v>0</v>
      </c>
      <c r="L1250" s="12" t="n">
        <f aca="false">K1250/1000</f>
        <v>0</v>
      </c>
      <c r="M1250" s="13" t="n">
        <f aca="false">IF(R1250=0,0,I1250/R1250)</f>
        <v>5.15784315298127E-007</v>
      </c>
      <c r="N1250" s="10" t="n">
        <v>0</v>
      </c>
      <c r="O1250" s="11" t="n">
        <f aca="false">N1250/1000</f>
        <v>0</v>
      </c>
      <c r="P1250" s="10" t="n">
        <v>0</v>
      </c>
      <c r="Q1250" s="12" t="n">
        <f aca="false">P1250/1000</f>
        <v>0</v>
      </c>
      <c r="R1250" s="10" t="n">
        <v>19387949</v>
      </c>
      <c r="S1250" s="10" t="n">
        <v>631514</v>
      </c>
    </row>
    <row r="1251" customFormat="false" ht="15" hidden="false" customHeight="false" outlineLevel="0" collapsed="false">
      <c r="A1251" s="3" t="s">
        <v>517</v>
      </c>
      <c r="B1251" s="2" t="s">
        <v>518</v>
      </c>
      <c r="C1251" s="2" t="s">
        <v>1586</v>
      </c>
      <c r="D1251" s="2" t="n">
        <v>2025</v>
      </c>
      <c r="E1251" s="2" t="n">
        <v>4</v>
      </c>
      <c r="F1251" s="2" t="n">
        <v>7</v>
      </c>
      <c r="G1251" s="2" t="s">
        <v>422</v>
      </c>
      <c r="H1251" s="3" t="s">
        <v>423</v>
      </c>
      <c r="I1251" s="10" t="n">
        <v>0</v>
      </c>
      <c r="J1251" s="11" t="n">
        <f aca="false">I1251/1000</f>
        <v>0</v>
      </c>
      <c r="K1251" s="10" t="n">
        <v>0</v>
      </c>
      <c r="L1251" s="12" t="n">
        <f aca="false">K1251/1000</f>
        <v>0</v>
      </c>
      <c r="M1251" s="13" t="n">
        <f aca="false">IF(R1251=0,0,I1251/R1251)</f>
        <v>0</v>
      </c>
      <c r="N1251" s="10" t="n">
        <v>30</v>
      </c>
      <c r="O1251" s="11" t="n">
        <f aca="false">N1251/1000</f>
        <v>0.03</v>
      </c>
      <c r="P1251" s="10" t="n">
        <v>1</v>
      </c>
      <c r="Q1251" s="12" t="n">
        <f aca="false">P1251/1000</f>
        <v>0.001</v>
      </c>
      <c r="R1251" s="10" t="n">
        <v>19387949</v>
      </c>
      <c r="S1251" s="10" t="n">
        <v>631514</v>
      </c>
    </row>
    <row r="1252" customFormat="false" ht="15" hidden="false" customHeight="false" outlineLevel="0" collapsed="false">
      <c r="A1252" s="3" t="s">
        <v>517</v>
      </c>
      <c r="B1252" s="2" t="s">
        <v>518</v>
      </c>
      <c r="C1252" s="2" t="s">
        <v>1586</v>
      </c>
      <c r="D1252" s="2" t="n">
        <v>2025</v>
      </c>
      <c r="E1252" s="2" t="n">
        <v>4</v>
      </c>
      <c r="F1252" s="2" t="n">
        <v>8</v>
      </c>
      <c r="G1252" s="2" t="s">
        <v>102</v>
      </c>
      <c r="H1252" s="3" t="s">
        <v>103</v>
      </c>
      <c r="I1252" s="10" t="n">
        <v>0</v>
      </c>
      <c r="J1252" s="11" t="n">
        <f aca="false">I1252/1000</f>
        <v>0</v>
      </c>
      <c r="K1252" s="10" t="n">
        <v>0</v>
      </c>
      <c r="L1252" s="12" t="n">
        <f aca="false">K1252/1000</f>
        <v>0</v>
      </c>
      <c r="M1252" s="13" t="n">
        <f aca="false">IF(R1252=0,0,I1252/R1252)</f>
        <v>0</v>
      </c>
      <c r="N1252" s="10" t="n">
        <v>150106</v>
      </c>
      <c r="O1252" s="11" t="n">
        <f aca="false">N1252/1000</f>
        <v>150.106</v>
      </c>
      <c r="P1252" s="10" t="n">
        <v>5000</v>
      </c>
      <c r="Q1252" s="12" t="n">
        <f aca="false">P1252/1000</f>
        <v>5</v>
      </c>
      <c r="R1252" s="10" t="n">
        <v>19387949</v>
      </c>
      <c r="S1252" s="10" t="n">
        <v>631514</v>
      </c>
    </row>
    <row r="1253" customFormat="false" ht="15" hidden="false" customHeight="false" outlineLevel="0" collapsed="false">
      <c r="A1253" s="3" t="s">
        <v>517</v>
      </c>
      <c r="B1253" s="2" t="s">
        <v>518</v>
      </c>
      <c r="C1253" s="2" t="s">
        <v>1586</v>
      </c>
      <c r="D1253" s="2" t="n">
        <v>2025</v>
      </c>
      <c r="E1253" s="2" t="n">
        <v>4</v>
      </c>
      <c r="F1253" s="2" t="n">
        <v>9</v>
      </c>
      <c r="G1253" s="2" t="s">
        <v>717</v>
      </c>
      <c r="H1253" s="3" t="s">
        <v>718</v>
      </c>
      <c r="I1253" s="10" t="n">
        <v>0</v>
      </c>
      <c r="J1253" s="11" t="n">
        <f aca="false">I1253/1000</f>
        <v>0</v>
      </c>
      <c r="K1253" s="10" t="n">
        <v>0</v>
      </c>
      <c r="L1253" s="12" t="n">
        <f aca="false">K1253/1000</f>
        <v>0</v>
      </c>
      <c r="M1253" s="13" t="n">
        <f aca="false">IF(R1253=0,0,I1253/R1253)</f>
        <v>0</v>
      </c>
      <c r="N1253" s="10" t="n">
        <v>32475</v>
      </c>
      <c r="O1253" s="11" t="n">
        <f aca="false">N1253/1000</f>
        <v>32.475</v>
      </c>
      <c r="P1253" s="10" t="n">
        <v>1000</v>
      </c>
      <c r="Q1253" s="12" t="n">
        <f aca="false">P1253/1000</f>
        <v>1</v>
      </c>
      <c r="R1253" s="10" t="n">
        <v>19387949</v>
      </c>
      <c r="S1253" s="10" t="n">
        <v>631514</v>
      </c>
    </row>
    <row r="1254" customFormat="false" ht="15" hidden="false" customHeight="false" outlineLevel="0" collapsed="false">
      <c r="A1254" s="3" t="s">
        <v>517</v>
      </c>
      <c r="B1254" s="2" t="s">
        <v>518</v>
      </c>
      <c r="C1254" s="2" t="s">
        <v>1587</v>
      </c>
      <c r="D1254" s="2" t="n">
        <v>2025</v>
      </c>
      <c r="E1254" s="2" t="n">
        <v>5</v>
      </c>
      <c r="F1254" s="2" t="n">
        <v>1</v>
      </c>
      <c r="G1254" s="2" t="s">
        <v>314</v>
      </c>
      <c r="H1254" s="3" t="s">
        <v>315</v>
      </c>
      <c r="I1254" s="10" t="n">
        <v>21643620</v>
      </c>
      <c r="J1254" s="11" t="n">
        <f aca="false">I1254/1000</f>
        <v>21643.62</v>
      </c>
      <c r="K1254" s="10" t="n">
        <v>745000</v>
      </c>
      <c r="L1254" s="12" t="n">
        <f aca="false">K1254/1000</f>
        <v>745</v>
      </c>
      <c r="M1254" s="13" t="n">
        <f aca="false">IF(R1254=0,0,I1254/R1254)</f>
        <v>0.969128132952887</v>
      </c>
      <c r="N1254" s="10" t="n">
        <v>0</v>
      </c>
      <c r="O1254" s="11" t="n">
        <f aca="false">N1254/1000</f>
        <v>0</v>
      </c>
      <c r="P1254" s="10" t="n">
        <v>0</v>
      </c>
      <c r="Q1254" s="12" t="n">
        <f aca="false">P1254/1000</f>
        <v>0</v>
      </c>
      <c r="R1254" s="10" t="n">
        <v>22333084</v>
      </c>
      <c r="S1254" s="10" t="n">
        <v>750838</v>
      </c>
    </row>
    <row r="1255" customFormat="false" ht="15" hidden="false" customHeight="false" outlineLevel="0" collapsed="false">
      <c r="A1255" s="3" t="s">
        <v>517</v>
      </c>
      <c r="B1255" s="2" t="s">
        <v>518</v>
      </c>
      <c r="C1255" s="2" t="s">
        <v>1587</v>
      </c>
      <c r="D1255" s="2" t="n">
        <v>2025</v>
      </c>
      <c r="E1255" s="2" t="n">
        <v>5</v>
      </c>
      <c r="F1255" s="2" t="n">
        <v>2</v>
      </c>
      <c r="G1255" s="2" t="s">
        <v>107</v>
      </c>
      <c r="H1255" s="3" t="s">
        <v>108</v>
      </c>
      <c r="I1255" s="10" t="n">
        <v>579469</v>
      </c>
      <c r="J1255" s="11" t="n">
        <f aca="false">I1255/1000</f>
        <v>579.469</v>
      </c>
      <c r="K1255" s="10" t="n">
        <v>5626</v>
      </c>
      <c r="L1255" s="12" t="n">
        <f aca="false">K1255/1000</f>
        <v>5.626</v>
      </c>
      <c r="M1255" s="13" t="n">
        <f aca="false">IF(R1255=0,0,I1255/R1255)</f>
        <v>0.0259466628075191</v>
      </c>
      <c r="N1255" s="10" t="n">
        <v>23332</v>
      </c>
      <c r="O1255" s="11" t="n">
        <f aca="false">N1255/1000</f>
        <v>23.332</v>
      </c>
      <c r="P1255" s="10" t="n">
        <v>39</v>
      </c>
      <c r="Q1255" s="12" t="n">
        <f aca="false">P1255/1000</f>
        <v>0.039</v>
      </c>
      <c r="R1255" s="10" t="n">
        <v>22333084</v>
      </c>
      <c r="S1255" s="10" t="n">
        <v>750838</v>
      </c>
    </row>
    <row r="1256" customFormat="false" ht="15" hidden="false" customHeight="false" outlineLevel="0" collapsed="false">
      <c r="A1256" s="3" t="s">
        <v>517</v>
      </c>
      <c r="B1256" s="2" t="s">
        <v>518</v>
      </c>
      <c r="C1256" s="2" t="s">
        <v>1587</v>
      </c>
      <c r="D1256" s="2" t="n">
        <v>2025</v>
      </c>
      <c r="E1256" s="2" t="n">
        <v>5</v>
      </c>
      <c r="F1256" s="2" t="n">
        <v>3</v>
      </c>
      <c r="G1256" s="2" t="s">
        <v>97</v>
      </c>
      <c r="H1256" s="3" t="s">
        <v>98</v>
      </c>
      <c r="I1256" s="10" t="n">
        <v>109986</v>
      </c>
      <c r="J1256" s="11" t="n">
        <f aca="false">I1256/1000</f>
        <v>109.986</v>
      </c>
      <c r="K1256" s="10" t="n">
        <v>212</v>
      </c>
      <c r="L1256" s="12" t="n">
        <f aca="false">K1256/1000</f>
        <v>0.212</v>
      </c>
      <c r="M1256" s="13" t="n">
        <f aca="false">IF(R1256=0,0,I1256/R1256)</f>
        <v>0.00492480125001993</v>
      </c>
      <c r="N1256" s="10" t="n">
        <v>123</v>
      </c>
      <c r="O1256" s="11" t="n">
        <f aca="false">N1256/1000</f>
        <v>0.123</v>
      </c>
      <c r="P1256" s="10" t="n">
        <v>6</v>
      </c>
      <c r="Q1256" s="12" t="n">
        <f aca="false">P1256/1000</f>
        <v>0.006</v>
      </c>
      <c r="R1256" s="10" t="n">
        <v>22333084</v>
      </c>
      <c r="S1256" s="10" t="n">
        <v>750838</v>
      </c>
    </row>
    <row r="1257" customFormat="false" ht="15" hidden="false" customHeight="false" outlineLevel="0" collapsed="false">
      <c r="A1257" s="3" t="s">
        <v>517</v>
      </c>
      <c r="B1257" s="2" t="s">
        <v>518</v>
      </c>
      <c r="C1257" s="2" t="s">
        <v>1587</v>
      </c>
      <c r="D1257" s="2" t="n">
        <v>2025</v>
      </c>
      <c r="E1257" s="2" t="n">
        <v>5</v>
      </c>
      <c r="F1257" s="2" t="n">
        <v>4</v>
      </c>
      <c r="G1257" s="2" t="s">
        <v>504</v>
      </c>
      <c r="H1257" s="3" t="s">
        <v>505</v>
      </c>
      <c r="I1257" s="10" t="n">
        <v>9</v>
      </c>
      <c r="J1257" s="11" t="n">
        <f aca="false">I1257/1000</f>
        <v>0.009</v>
      </c>
      <c r="K1257" s="10" t="n">
        <v>0</v>
      </c>
      <c r="L1257" s="12" t="n">
        <f aca="false">K1257/1000</f>
        <v>0</v>
      </c>
      <c r="M1257" s="13" t="n">
        <f aca="false">IF(R1257=0,0,I1257/R1257)</f>
        <v>4.02989573674643E-007</v>
      </c>
      <c r="N1257" s="10" t="n">
        <v>0</v>
      </c>
      <c r="O1257" s="11" t="n">
        <f aca="false">N1257/1000</f>
        <v>0</v>
      </c>
      <c r="P1257" s="10" t="n">
        <v>0</v>
      </c>
      <c r="Q1257" s="12" t="n">
        <f aca="false">P1257/1000</f>
        <v>0</v>
      </c>
      <c r="R1257" s="10" t="n">
        <v>22333084</v>
      </c>
      <c r="S1257" s="10" t="n">
        <v>750838</v>
      </c>
    </row>
    <row r="1258" customFormat="false" ht="15" hidden="false" customHeight="false" outlineLevel="0" collapsed="false">
      <c r="A1258" s="3" t="s">
        <v>517</v>
      </c>
      <c r="B1258" s="2" t="s">
        <v>518</v>
      </c>
      <c r="C1258" s="2" t="s">
        <v>1587</v>
      </c>
      <c r="D1258" s="2" t="n">
        <v>2025</v>
      </c>
      <c r="E1258" s="2" t="n">
        <v>5</v>
      </c>
      <c r="F1258" s="2" t="n">
        <v>5</v>
      </c>
      <c r="G1258" s="2" t="s">
        <v>325</v>
      </c>
      <c r="H1258" s="3" t="s">
        <v>326</v>
      </c>
      <c r="I1258" s="10" t="n">
        <v>0</v>
      </c>
      <c r="J1258" s="11" t="n">
        <f aca="false">I1258/1000</f>
        <v>0</v>
      </c>
      <c r="K1258" s="10" t="n">
        <v>0</v>
      </c>
      <c r="L1258" s="12" t="n">
        <f aca="false">K1258/1000</f>
        <v>0</v>
      </c>
      <c r="M1258" s="13" t="n">
        <f aca="false">IF(R1258=0,0,I1258/R1258)</f>
        <v>0</v>
      </c>
      <c r="N1258" s="10" t="n">
        <v>61609</v>
      </c>
      <c r="O1258" s="11" t="n">
        <f aca="false">N1258/1000</f>
        <v>61.609</v>
      </c>
      <c r="P1258" s="10" t="n">
        <v>2000</v>
      </c>
      <c r="Q1258" s="12" t="n">
        <f aca="false">P1258/1000</f>
        <v>2</v>
      </c>
      <c r="R1258" s="10" t="n">
        <v>22333084</v>
      </c>
      <c r="S1258" s="10" t="n">
        <v>750838</v>
      </c>
    </row>
    <row r="1259" customFormat="false" ht="15" hidden="false" customHeight="false" outlineLevel="0" collapsed="false">
      <c r="A1259" s="3" t="s">
        <v>517</v>
      </c>
      <c r="B1259" s="2" t="s">
        <v>518</v>
      </c>
      <c r="C1259" s="2" t="s">
        <v>1588</v>
      </c>
      <c r="D1259" s="2" t="n">
        <v>2025</v>
      </c>
      <c r="E1259" s="2" t="n">
        <v>6</v>
      </c>
      <c r="F1259" s="2" t="n">
        <v>1</v>
      </c>
      <c r="G1259" s="2" t="s">
        <v>314</v>
      </c>
      <c r="H1259" s="3" t="s">
        <v>315</v>
      </c>
      <c r="I1259" s="10" t="n">
        <v>16777690</v>
      </c>
      <c r="J1259" s="11" t="n">
        <f aca="false">I1259/1000</f>
        <v>16777.69</v>
      </c>
      <c r="K1259" s="10" t="n">
        <v>575580</v>
      </c>
      <c r="L1259" s="12" t="n">
        <f aca="false">K1259/1000</f>
        <v>575.58</v>
      </c>
      <c r="M1259" s="13" t="n">
        <f aca="false">IF(R1259=0,0,I1259/R1259)</f>
        <v>0.947781355263125</v>
      </c>
      <c r="N1259" s="10" t="n">
        <v>0</v>
      </c>
      <c r="O1259" s="11" t="n">
        <f aca="false">N1259/1000</f>
        <v>0</v>
      </c>
      <c r="P1259" s="10" t="n">
        <v>0</v>
      </c>
      <c r="Q1259" s="12" t="n">
        <f aca="false">P1259/1000</f>
        <v>0</v>
      </c>
      <c r="R1259" s="10" t="n">
        <v>17702068</v>
      </c>
      <c r="S1259" s="10" t="n">
        <v>584406</v>
      </c>
    </row>
    <row r="1260" customFormat="false" ht="15" hidden="false" customHeight="false" outlineLevel="0" collapsed="false">
      <c r="A1260" s="3" t="s">
        <v>517</v>
      </c>
      <c r="B1260" s="2" t="s">
        <v>518</v>
      </c>
      <c r="C1260" s="2" t="s">
        <v>1588</v>
      </c>
      <c r="D1260" s="2" t="n">
        <v>2025</v>
      </c>
      <c r="E1260" s="2" t="n">
        <v>6</v>
      </c>
      <c r="F1260" s="2" t="n">
        <v>2</v>
      </c>
      <c r="G1260" s="2" t="s">
        <v>107</v>
      </c>
      <c r="H1260" s="3" t="s">
        <v>108</v>
      </c>
      <c r="I1260" s="10" t="n">
        <v>558527</v>
      </c>
      <c r="J1260" s="11" t="n">
        <f aca="false">I1260/1000</f>
        <v>558.527</v>
      </c>
      <c r="K1260" s="10" t="n">
        <v>5744</v>
      </c>
      <c r="L1260" s="12" t="n">
        <f aca="false">K1260/1000</f>
        <v>5.744</v>
      </c>
      <c r="M1260" s="13" t="n">
        <f aca="false">IF(R1260=0,0,I1260/R1260)</f>
        <v>0.0315515113827379</v>
      </c>
      <c r="N1260" s="10" t="n">
        <v>620444</v>
      </c>
      <c r="O1260" s="11" t="n">
        <f aca="false">N1260/1000</f>
        <v>620.444</v>
      </c>
      <c r="P1260" s="10" t="n">
        <v>20000</v>
      </c>
      <c r="Q1260" s="12" t="n">
        <f aca="false">P1260/1000</f>
        <v>20</v>
      </c>
      <c r="R1260" s="10" t="n">
        <v>17702068</v>
      </c>
      <c r="S1260" s="10" t="n">
        <v>584406</v>
      </c>
    </row>
    <row r="1261" customFormat="false" ht="15" hidden="false" customHeight="false" outlineLevel="0" collapsed="false">
      <c r="A1261" s="3" t="s">
        <v>517</v>
      </c>
      <c r="B1261" s="2" t="s">
        <v>518</v>
      </c>
      <c r="C1261" s="2" t="s">
        <v>1588</v>
      </c>
      <c r="D1261" s="2" t="n">
        <v>2025</v>
      </c>
      <c r="E1261" s="2" t="n">
        <v>6</v>
      </c>
      <c r="F1261" s="2" t="n">
        <v>3</v>
      </c>
      <c r="G1261" s="2" t="s">
        <v>97</v>
      </c>
      <c r="H1261" s="3" t="s">
        <v>98</v>
      </c>
      <c r="I1261" s="10" t="n">
        <v>365753</v>
      </c>
      <c r="J1261" s="11" t="n">
        <f aca="false">I1261/1000</f>
        <v>365.753</v>
      </c>
      <c r="K1261" s="10" t="n">
        <v>3075</v>
      </c>
      <c r="L1261" s="12" t="n">
        <f aca="false">K1261/1000</f>
        <v>3.075</v>
      </c>
      <c r="M1261" s="13" t="n">
        <f aca="false">IF(R1261=0,0,I1261/R1261)</f>
        <v>0.020661597277787</v>
      </c>
      <c r="N1261" s="10" t="n">
        <v>71597</v>
      </c>
      <c r="O1261" s="11" t="n">
        <f aca="false">N1261/1000</f>
        <v>71.597</v>
      </c>
      <c r="P1261" s="10" t="n">
        <v>999</v>
      </c>
      <c r="Q1261" s="12" t="n">
        <f aca="false">P1261/1000</f>
        <v>0.999</v>
      </c>
      <c r="R1261" s="10" t="n">
        <v>17702068</v>
      </c>
      <c r="S1261" s="10" t="n">
        <v>584406</v>
      </c>
    </row>
    <row r="1262" customFormat="false" ht="15" hidden="false" customHeight="false" outlineLevel="0" collapsed="false">
      <c r="A1262" s="3" t="s">
        <v>517</v>
      </c>
      <c r="B1262" s="2" t="s">
        <v>518</v>
      </c>
      <c r="C1262" s="2" t="s">
        <v>1588</v>
      </c>
      <c r="D1262" s="2" t="n">
        <v>2025</v>
      </c>
      <c r="E1262" s="2" t="n">
        <v>6</v>
      </c>
      <c r="F1262" s="2" t="n">
        <v>4</v>
      </c>
      <c r="G1262" s="2" t="s">
        <v>210</v>
      </c>
      <c r="H1262" s="3" t="s">
        <v>211</v>
      </c>
      <c r="I1262" s="10" t="n">
        <v>88</v>
      </c>
      <c r="J1262" s="11" t="n">
        <f aca="false">I1262/1000</f>
        <v>0.088</v>
      </c>
      <c r="K1262" s="10" t="n">
        <v>7</v>
      </c>
      <c r="L1262" s="12" t="n">
        <f aca="false">K1262/1000</f>
        <v>0.007</v>
      </c>
      <c r="M1262" s="13" t="n">
        <f aca="false">IF(R1262=0,0,I1262/R1262)</f>
        <v>4.97117059995476E-006</v>
      </c>
      <c r="N1262" s="10" t="n">
        <v>0</v>
      </c>
      <c r="O1262" s="11" t="n">
        <f aca="false">N1262/1000</f>
        <v>0</v>
      </c>
      <c r="P1262" s="10" t="n">
        <v>0</v>
      </c>
      <c r="Q1262" s="12" t="n">
        <f aca="false">P1262/1000</f>
        <v>0</v>
      </c>
      <c r="R1262" s="10" t="n">
        <v>17702068</v>
      </c>
      <c r="S1262" s="10" t="n">
        <v>584406</v>
      </c>
    </row>
    <row r="1263" customFormat="false" ht="15" hidden="false" customHeight="false" outlineLevel="0" collapsed="false">
      <c r="A1263" s="3" t="s">
        <v>517</v>
      </c>
      <c r="B1263" s="2" t="s">
        <v>518</v>
      </c>
      <c r="C1263" s="2" t="s">
        <v>1588</v>
      </c>
      <c r="D1263" s="2" t="n">
        <v>2025</v>
      </c>
      <c r="E1263" s="2" t="n">
        <v>6</v>
      </c>
      <c r="F1263" s="2" t="n">
        <v>5</v>
      </c>
      <c r="G1263" s="2" t="s">
        <v>504</v>
      </c>
      <c r="H1263" s="3" t="s">
        <v>505</v>
      </c>
      <c r="I1263" s="10" t="n">
        <v>10</v>
      </c>
      <c r="J1263" s="11" t="n">
        <f aca="false">I1263/1000</f>
        <v>0.01</v>
      </c>
      <c r="K1263" s="10" t="n">
        <v>0</v>
      </c>
      <c r="L1263" s="12" t="n">
        <f aca="false">K1263/1000</f>
        <v>0</v>
      </c>
      <c r="M1263" s="13" t="n">
        <f aca="false">IF(R1263=0,0,I1263/R1263)</f>
        <v>5.64905749994859E-007</v>
      </c>
      <c r="N1263" s="10" t="n">
        <v>0</v>
      </c>
      <c r="O1263" s="11" t="n">
        <f aca="false">N1263/1000</f>
        <v>0</v>
      </c>
      <c r="P1263" s="10" t="n">
        <v>0</v>
      </c>
      <c r="Q1263" s="12" t="n">
        <f aca="false">P1263/1000</f>
        <v>0</v>
      </c>
      <c r="R1263" s="10" t="n">
        <v>17702068</v>
      </c>
      <c r="S1263" s="10" t="n">
        <v>584406</v>
      </c>
    </row>
    <row r="1264" customFormat="false" ht="15" hidden="false" customHeight="false" outlineLevel="0" collapsed="false">
      <c r="A1264" s="3" t="s">
        <v>517</v>
      </c>
      <c r="B1264" s="2" t="s">
        <v>518</v>
      </c>
      <c r="C1264" s="2" t="s">
        <v>1589</v>
      </c>
      <c r="D1264" s="2" t="n">
        <v>2025</v>
      </c>
      <c r="E1264" s="2" t="n">
        <v>7</v>
      </c>
      <c r="F1264" s="2" t="n">
        <v>1</v>
      </c>
      <c r="G1264" s="2" t="s">
        <v>314</v>
      </c>
      <c r="H1264" s="3" t="s">
        <v>315</v>
      </c>
      <c r="I1264" s="10" t="n">
        <v>18724909</v>
      </c>
      <c r="J1264" s="11" t="n">
        <f aca="false">I1264/1000</f>
        <v>18724.909</v>
      </c>
      <c r="K1264" s="10" t="n">
        <v>643204</v>
      </c>
      <c r="L1264" s="12" t="n">
        <f aca="false">K1264/1000</f>
        <v>643.204</v>
      </c>
      <c r="M1264" s="13" t="n">
        <f aca="false">IF(R1264=0,0,I1264/R1264)</f>
        <v>0.974275008395196</v>
      </c>
      <c r="N1264" s="10" t="n">
        <v>0</v>
      </c>
      <c r="O1264" s="11" t="n">
        <f aca="false">N1264/1000</f>
        <v>0</v>
      </c>
      <c r="P1264" s="10" t="n">
        <v>0</v>
      </c>
      <c r="Q1264" s="12" t="n">
        <f aca="false">P1264/1000</f>
        <v>0</v>
      </c>
      <c r="R1264" s="10" t="n">
        <v>19219326</v>
      </c>
      <c r="S1264" s="10" t="n">
        <v>648139</v>
      </c>
    </row>
    <row r="1265" customFormat="false" ht="15" hidden="false" customHeight="false" outlineLevel="0" collapsed="false">
      <c r="A1265" s="3" t="s">
        <v>517</v>
      </c>
      <c r="B1265" s="2" t="s">
        <v>518</v>
      </c>
      <c r="C1265" s="2" t="s">
        <v>1589</v>
      </c>
      <c r="D1265" s="2" t="n">
        <v>2025</v>
      </c>
      <c r="E1265" s="2" t="n">
        <v>7</v>
      </c>
      <c r="F1265" s="2" t="n">
        <v>2</v>
      </c>
      <c r="G1265" s="2" t="s">
        <v>107</v>
      </c>
      <c r="H1265" s="3" t="s">
        <v>108</v>
      </c>
      <c r="I1265" s="10" t="n">
        <v>436048</v>
      </c>
      <c r="J1265" s="11" t="n">
        <f aca="false">I1265/1000</f>
        <v>436.048</v>
      </c>
      <c r="K1265" s="10" t="n">
        <v>4062</v>
      </c>
      <c r="L1265" s="12" t="n">
        <f aca="false">K1265/1000</f>
        <v>4.062</v>
      </c>
      <c r="M1265" s="13" t="n">
        <f aca="false">IF(R1265=0,0,I1265/R1265)</f>
        <v>0.0226879964469097</v>
      </c>
      <c r="N1265" s="10" t="n">
        <v>0</v>
      </c>
      <c r="O1265" s="11" t="n">
        <f aca="false">N1265/1000</f>
        <v>0</v>
      </c>
      <c r="P1265" s="10" t="n">
        <v>0</v>
      </c>
      <c r="Q1265" s="12" t="n">
        <f aca="false">P1265/1000</f>
        <v>0</v>
      </c>
      <c r="R1265" s="10" t="n">
        <v>19219326</v>
      </c>
      <c r="S1265" s="10" t="n">
        <v>648139</v>
      </c>
    </row>
    <row r="1266" customFormat="false" ht="15" hidden="false" customHeight="false" outlineLevel="0" collapsed="false">
      <c r="A1266" s="3" t="s">
        <v>517</v>
      </c>
      <c r="B1266" s="2" t="s">
        <v>518</v>
      </c>
      <c r="C1266" s="2" t="s">
        <v>1589</v>
      </c>
      <c r="D1266" s="2" t="n">
        <v>2025</v>
      </c>
      <c r="E1266" s="2" t="n">
        <v>7</v>
      </c>
      <c r="F1266" s="2" t="n">
        <v>3</v>
      </c>
      <c r="G1266" s="2" t="s">
        <v>97</v>
      </c>
      <c r="H1266" s="3" t="s">
        <v>98</v>
      </c>
      <c r="I1266" s="10" t="n">
        <v>58369</v>
      </c>
      <c r="J1266" s="11" t="n">
        <f aca="false">I1266/1000</f>
        <v>58.369</v>
      </c>
      <c r="K1266" s="10" t="n">
        <v>873</v>
      </c>
      <c r="L1266" s="12" t="n">
        <f aca="false">K1266/1000</f>
        <v>0.873</v>
      </c>
      <c r="M1266" s="13" t="n">
        <f aca="false">IF(R1266=0,0,I1266/R1266)</f>
        <v>0.00303699515789472</v>
      </c>
      <c r="N1266" s="10" t="n">
        <v>0</v>
      </c>
      <c r="O1266" s="11" t="n">
        <f aca="false">N1266/1000</f>
        <v>0</v>
      </c>
      <c r="P1266" s="10" t="n">
        <v>0</v>
      </c>
      <c r="Q1266" s="12" t="n">
        <f aca="false">P1266/1000</f>
        <v>0</v>
      </c>
      <c r="R1266" s="10" t="n">
        <v>19219326</v>
      </c>
      <c r="S1266" s="10" t="n">
        <v>648139</v>
      </c>
    </row>
    <row r="1267" customFormat="false" ht="15" hidden="false" customHeight="false" outlineLevel="0" collapsed="false">
      <c r="A1267" s="3" t="s">
        <v>517</v>
      </c>
      <c r="B1267" s="2" t="s">
        <v>518</v>
      </c>
      <c r="C1267" s="2" t="s">
        <v>1589</v>
      </c>
      <c r="D1267" s="2" t="n">
        <v>2025</v>
      </c>
      <c r="E1267" s="2" t="n">
        <v>7</v>
      </c>
      <c r="F1267" s="2" t="n">
        <v>4</v>
      </c>
      <c r="G1267" s="2" t="s">
        <v>727</v>
      </c>
      <c r="H1267" s="3" t="s">
        <v>728</v>
      </c>
      <c r="I1267" s="10" t="n">
        <v>0</v>
      </c>
      <c r="J1267" s="11" t="n">
        <f aca="false">I1267/1000</f>
        <v>0</v>
      </c>
      <c r="K1267" s="10" t="n">
        <v>0</v>
      </c>
      <c r="L1267" s="12" t="n">
        <f aca="false">K1267/1000</f>
        <v>0</v>
      </c>
      <c r="M1267" s="13" t="n">
        <f aca="false">IF(R1267=0,0,I1267/R1267)</f>
        <v>0</v>
      </c>
      <c r="N1267" s="10" t="n">
        <v>3815</v>
      </c>
      <c r="O1267" s="11" t="n">
        <f aca="false">N1267/1000</f>
        <v>3.815</v>
      </c>
      <c r="P1267" s="10" t="n">
        <v>0</v>
      </c>
      <c r="Q1267" s="12" t="n">
        <f aca="false">P1267/1000</f>
        <v>0</v>
      </c>
      <c r="R1267" s="10" t="n">
        <v>19219326</v>
      </c>
      <c r="S1267" s="10" t="n">
        <v>648139</v>
      </c>
    </row>
    <row r="1268" customFormat="false" ht="15" hidden="false" customHeight="false" outlineLevel="0" collapsed="false">
      <c r="A1268" s="3" t="s">
        <v>517</v>
      </c>
      <c r="B1268" s="2" t="s">
        <v>518</v>
      </c>
      <c r="C1268" s="2" t="s">
        <v>1589</v>
      </c>
      <c r="D1268" s="2" t="n">
        <v>2025</v>
      </c>
      <c r="E1268" s="2" t="n">
        <v>7</v>
      </c>
      <c r="F1268" s="2" t="n">
        <v>5</v>
      </c>
      <c r="G1268" s="2" t="s">
        <v>180</v>
      </c>
      <c r="H1268" s="3" t="s">
        <v>181</v>
      </c>
      <c r="I1268" s="10" t="n">
        <v>0</v>
      </c>
      <c r="J1268" s="11" t="n">
        <f aca="false">I1268/1000</f>
        <v>0</v>
      </c>
      <c r="K1268" s="10" t="n">
        <v>0</v>
      </c>
      <c r="L1268" s="12" t="n">
        <f aca="false">K1268/1000</f>
        <v>0</v>
      </c>
      <c r="M1268" s="13" t="n">
        <f aca="false">IF(R1268=0,0,I1268/R1268)</f>
        <v>0</v>
      </c>
      <c r="N1268" s="10" t="n">
        <v>315656</v>
      </c>
      <c r="O1268" s="11" t="n">
        <f aca="false">N1268/1000</f>
        <v>315.656</v>
      </c>
      <c r="P1268" s="10" t="n">
        <v>10000</v>
      </c>
      <c r="Q1268" s="12" t="n">
        <f aca="false">P1268/1000</f>
        <v>10</v>
      </c>
      <c r="R1268" s="10" t="n">
        <v>19219326</v>
      </c>
      <c r="S1268" s="10" t="n">
        <v>648139</v>
      </c>
    </row>
    <row r="1269" customFormat="false" ht="15" hidden="false" customHeight="false" outlineLevel="0" collapsed="false">
      <c r="A1269" s="3" t="s">
        <v>517</v>
      </c>
      <c r="B1269" s="2" t="s">
        <v>518</v>
      </c>
      <c r="C1269" s="2" t="s">
        <v>1589</v>
      </c>
      <c r="D1269" s="2" t="n">
        <v>2025</v>
      </c>
      <c r="E1269" s="2" t="n">
        <v>7</v>
      </c>
      <c r="F1269" s="2" t="n">
        <v>6</v>
      </c>
      <c r="G1269" s="2" t="s">
        <v>102</v>
      </c>
      <c r="H1269" s="3" t="s">
        <v>103</v>
      </c>
      <c r="I1269" s="10" t="n">
        <v>0</v>
      </c>
      <c r="J1269" s="11" t="n">
        <f aca="false">I1269/1000</f>
        <v>0</v>
      </c>
      <c r="K1269" s="10" t="n">
        <v>0</v>
      </c>
      <c r="L1269" s="12" t="n">
        <f aca="false">K1269/1000</f>
        <v>0</v>
      </c>
      <c r="M1269" s="13" t="n">
        <f aca="false">IF(R1269=0,0,I1269/R1269)</f>
        <v>0</v>
      </c>
      <c r="N1269" s="10" t="n">
        <v>16467</v>
      </c>
      <c r="O1269" s="11" t="n">
        <f aca="false">N1269/1000</f>
        <v>16.467</v>
      </c>
      <c r="P1269" s="10" t="n">
        <v>525</v>
      </c>
      <c r="Q1269" s="12" t="n">
        <f aca="false">P1269/1000</f>
        <v>0.525</v>
      </c>
      <c r="R1269" s="10" t="n">
        <v>19219326</v>
      </c>
      <c r="S1269" s="10" t="n">
        <v>648139</v>
      </c>
    </row>
    <row r="1270" customFormat="false" ht="15" hidden="false" customHeight="false" outlineLevel="0" collapsed="false">
      <c r="A1270" s="3" t="s">
        <v>517</v>
      </c>
      <c r="B1270" s="2" t="s">
        <v>518</v>
      </c>
      <c r="C1270" s="2" t="s">
        <v>1590</v>
      </c>
      <c r="D1270" s="2" t="n">
        <v>2025</v>
      </c>
      <c r="E1270" s="2" t="n">
        <v>8</v>
      </c>
      <c r="F1270" s="2" t="n">
        <v>1</v>
      </c>
      <c r="G1270" s="2" t="s">
        <v>314</v>
      </c>
      <c r="H1270" s="3" t="s">
        <v>315</v>
      </c>
      <c r="I1270" s="10" t="n">
        <v>15297762</v>
      </c>
      <c r="J1270" s="11" t="n">
        <f aca="false">I1270/1000</f>
        <v>15297.762</v>
      </c>
      <c r="K1270" s="10" t="n">
        <v>517296</v>
      </c>
      <c r="L1270" s="12" t="n">
        <f aca="false">K1270/1000</f>
        <v>517.296</v>
      </c>
      <c r="M1270" s="13" t="n">
        <f aca="false">IF(R1270=0,0,I1270/R1270)</f>
        <v>0.983369180133885</v>
      </c>
      <c r="N1270" s="10" t="n">
        <v>0</v>
      </c>
      <c r="O1270" s="11" t="n">
        <f aca="false">N1270/1000</f>
        <v>0</v>
      </c>
      <c r="P1270" s="10" t="n">
        <v>0</v>
      </c>
      <c r="Q1270" s="12" t="n">
        <f aca="false">P1270/1000</f>
        <v>0</v>
      </c>
      <c r="R1270" s="10" t="n">
        <v>15556479</v>
      </c>
      <c r="S1270" s="10" t="n">
        <v>519418</v>
      </c>
    </row>
    <row r="1271" customFormat="false" ht="15" hidden="false" customHeight="false" outlineLevel="0" collapsed="false">
      <c r="A1271" s="3" t="s">
        <v>517</v>
      </c>
      <c r="B1271" s="2" t="s">
        <v>518</v>
      </c>
      <c r="C1271" s="2" t="s">
        <v>1590</v>
      </c>
      <c r="D1271" s="2" t="n">
        <v>2025</v>
      </c>
      <c r="E1271" s="2" t="n">
        <v>8</v>
      </c>
      <c r="F1271" s="2" t="n">
        <v>2</v>
      </c>
      <c r="G1271" s="2" t="s">
        <v>107</v>
      </c>
      <c r="H1271" s="3" t="s">
        <v>108</v>
      </c>
      <c r="I1271" s="10" t="n">
        <v>202248</v>
      </c>
      <c r="J1271" s="11" t="n">
        <f aca="false">I1271/1000</f>
        <v>202.248</v>
      </c>
      <c r="K1271" s="10" t="n">
        <v>1584</v>
      </c>
      <c r="L1271" s="12" t="n">
        <f aca="false">K1271/1000</f>
        <v>1.584</v>
      </c>
      <c r="M1271" s="13" t="n">
        <f aca="false">IF(R1271=0,0,I1271/R1271)</f>
        <v>0.0130008853545844</v>
      </c>
      <c r="N1271" s="10" t="n">
        <v>654251</v>
      </c>
      <c r="O1271" s="11" t="n">
        <f aca="false">N1271/1000</f>
        <v>654.251</v>
      </c>
      <c r="P1271" s="10" t="n">
        <v>20000</v>
      </c>
      <c r="Q1271" s="12" t="n">
        <f aca="false">P1271/1000</f>
        <v>20</v>
      </c>
      <c r="R1271" s="10" t="n">
        <v>15556479</v>
      </c>
      <c r="S1271" s="10" t="n">
        <v>519418</v>
      </c>
    </row>
    <row r="1272" customFormat="false" ht="15" hidden="false" customHeight="false" outlineLevel="0" collapsed="false">
      <c r="A1272" s="3" t="s">
        <v>517</v>
      </c>
      <c r="B1272" s="2" t="s">
        <v>518</v>
      </c>
      <c r="C1272" s="2" t="s">
        <v>1590</v>
      </c>
      <c r="D1272" s="2" t="n">
        <v>2025</v>
      </c>
      <c r="E1272" s="2" t="n">
        <v>8</v>
      </c>
      <c r="F1272" s="2" t="n">
        <v>3</v>
      </c>
      <c r="G1272" s="2" t="s">
        <v>97</v>
      </c>
      <c r="H1272" s="3" t="s">
        <v>98</v>
      </c>
      <c r="I1272" s="10" t="n">
        <v>34483</v>
      </c>
      <c r="J1272" s="11" t="n">
        <f aca="false">I1272/1000</f>
        <v>34.483</v>
      </c>
      <c r="K1272" s="10" t="n">
        <v>38</v>
      </c>
      <c r="L1272" s="12" t="n">
        <f aca="false">K1272/1000</f>
        <v>0.038</v>
      </c>
      <c r="M1272" s="13" t="n">
        <f aca="false">IF(R1272=0,0,I1272/R1272)</f>
        <v>0.00221663269689754</v>
      </c>
      <c r="N1272" s="10" t="n">
        <v>100</v>
      </c>
      <c r="O1272" s="11" t="n">
        <f aca="false">N1272/1000</f>
        <v>0.1</v>
      </c>
      <c r="P1272" s="10" t="n">
        <v>1</v>
      </c>
      <c r="Q1272" s="12" t="n">
        <f aca="false">P1272/1000</f>
        <v>0.001</v>
      </c>
      <c r="R1272" s="10" t="n">
        <v>15556479</v>
      </c>
      <c r="S1272" s="10" t="n">
        <v>519418</v>
      </c>
    </row>
    <row r="1273" customFormat="false" ht="15" hidden="false" customHeight="false" outlineLevel="0" collapsed="false">
      <c r="A1273" s="3" t="s">
        <v>517</v>
      </c>
      <c r="B1273" s="2" t="s">
        <v>518</v>
      </c>
      <c r="C1273" s="2" t="s">
        <v>1590</v>
      </c>
      <c r="D1273" s="2" t="n">
        <v>2025</v>
      </c>
      <c r="E1273" s="2" t="n">
        <v>8</v>
      </c>
      <c r="F1273" s="2" t="n">
        <v>4</v>
      </c>
      <c r="G1273" s="2" t="s">
        <v>102</v>
      </c>
      <c r="H1273" s="3" t="s">
        <v>103</v>
      </c>
      <c r="I1273" s="10" t="n">
        <v>21986</v>
      </c>
      <c r="J1273" s="11" t="n">
        <f aca="false">I1273/1000</f>
        <v>21.986</v>
      </c>
      <c r="K1273" s="10" t="n">
        <v>500</v>
      </c>
      <c r="L1273" s="12" t="n">
        <f aca="false">K1273/1000</f>
        <v>0.5</v>
      </c>
      <c r="M1273" s="13" t="n">
        <f aca="false">IF(R1273=0,0,I1273/R1273)</f>
        <v>0.00141330181463299</v>
      </c>
      <c r="N1273" s="10" t="n">
        <v>0</v>
      </c>
      <c r="O1273" s="11" t="n">
        <f aca="false">N1273/1000</f>
        <v>0</v>
      </c>
      <c r="P1273" s="10" t="n">
        <v>0</v>
      </c>
      <c r="Q1273" s="12" t="n">
        <f aca="false">P1273/1000</f>
        <v>0</v>
      </c>
      <c r="R1273" s="10" t="n">
        <v>15556479</v>
      </c>
      <c r="S1273" s="10" t="n">
        <v>519418</v>
      </c>
    </row>
    <row r="1274" customFormat="false" ht="15" hidden="false" customHeight="false" outlineLevel="0" collapsed="false">
      <c r="A1274" s="3" t="s">
        <v>517</v>
      </c>
      <c r="B1274" s="2" t="s">
        <v>518</v>
      </c>
      <c r="C1274" s="2" t="s">
        <v>1591</v>
      </c>
      <c r="D1274" s="2" t="n">
        <v>2025</v>
      </c>
      <c r="E1274" s="2" t="n">
        <v>9</v>
      </c>
      <c r="F1274" s="2" t="n">
        <v>1</v>
      </c>
      <c r="G1274" s="2" t="s">
        <v>314</v>
      </c>
      <c r="H1274" s="3" t="s">
        <v>315</v>
      </c>
      <c r="I1274" s="10" t="n">
        <v>18709753</v>
      </c>
      <c r="J1274" s="11" t="n">
        <f aca="false">I1274/1000</f>
        <v>18709.753</v>
      </c>
      <c r="K1274" s="10" t="n">
        <v>636599</v>
      </c>
      <c r="L1274" s="12" t="n">
        <f aca="false">K1274/1000</f>
        <v>636.599</v>
      </c>
      <c r="M1274" s="13" t="n">
        <f aca="false">IF(R1274=0,0,I1274/R1274)</f>
        <v>0.97556081017771</v>
      </c>
      <c r="N1274" s="10" t="n">
        <v>0</v>
      </c>
      <c r="O1274" s="11" t="n">
        <f aca="false">N1274/1000</f>
        <v>0</v>
      </c>
      <c r="P1274" s="10" t="n">
        <v>0</v>
      </c>
      <c r="Q1274" s="12" t="n">
        <f aca="false">P1274/1000</f>
        <v>0</v>
      </c>
      <c r="R1274" s="10" t="n">
        <v>19178459</v>
      </c>
      <c r="S1274" s="10" t="n">
        <v>640850</v>
      </c>
    </row>
    <row r="1275" customFormat="false" ht="15" hidden="false" customHeight="false" outlineLevel="0" collapsed="false">
      <c r="A1275" s="3" t="s">
        <v>517</v>
      </c>
      <c r="B1275" s="2" t="s">
        <v>518</v>
      </c>
      <c r="C1275" s="2" t="s">
        <v>1591</v>
      </c>
      <c r="D1275" s="2" t="n">
        <v>2025</v>
      </c>
      <c r="E1275" s="2" t="n">
        <v>9</v>
      </c>
      <c r="F1275" s="2" t="n">
        <v>2</v>
      </c>
      <c r="G1275" s="2" t="s">
        <v>107</v>
      </c>
      <c r="H1275" s="3" t="s">
        <v>108</v>
      </c>
      <c r="I1275" s="10" t="n">
        <v>404106</v>
      </c>
      <c r="J1275" s="11" t="n">
        <f aca="false">I1275/1000</f>
        <v>404.106</v>
      </c>
      <c r="K1275" s="10" t="n">
        <v>3649</v>
      </c>
      <c r="L1275" s="12" t="n">
        <f aca="false">K1275/1000</f>
        <v>3.649</v>
      </c>
      <c r="M1275" s="13" t="n">
        <f aca="false">IF(R1275=0,0,I1275/R1275)</f>
        <v>0.0210708274319642</v>
      </c>
      <c r="N1275" s="10" t="n">
        <v>643909</v>
      </c>
      <c r="O1275" s="11" t="n">
        <f aca="false">N1275/1000</f>
        <v>643.909</v>
      </c>
      <c r="P1275" s="10" t="n">
        <v>20000</v>
      </c>
      <c r="Q1275" s="12" t="n">
        <f aca="false">P1275/1000</f>
        <v>20</v>
      </c>
      <c r="R1275" s="10" t="n">
        <v>19178459</v>
      </c>
      <c r="S1275" s="10" t="n">
        <v>640850</v>
      </c>
    </row>
    <row r="1276" customFormat="false" ht="15" hidden="false" customHeight="false" outlineLevel="0" collapsed="false">
      <c r="A1276" s="3" t="s">
        <v>517</v>
      </c>
      <c r="B1276" s="2" t="s">
        <v>518</v>
      </c>
      <c r="C1276" s="2" t="s">
        <v>1591</v>
      </c>
      <c r="D1276" s="2" t="n">
        <v>2025</v>
      </c>
      <c r="E1276" s="2" t="n">
        <v>9</v>
      </c>
      <c r="F1276" s="2" t="n">
        <v>3</v>
      </c>
      <c r="G1276" s="2" t="s">
        <v>97</v>
      </c>
      <c r="H1276" s="3" t="s">
        <v>98</v>
      </c>
      <c r="I1276" s="10" t="n">
        <v>42315</v>
      </c>
      <c r="J1276" s="11" t="n">
        <f aca="false">I1276/1000</f>
        <v>42.315</v>
      </c>
      <c r="K1276" s="10" t="n">
        <v>102</v>
      </c>
      <c r="L1276" s="12" t="n">
        <f aca="false">K1276/1000</f>
        <v>0.102</v>
      </c>
      <c r="M1276" s="13" t="n">
        <f aca="false">IF(R1276=0,0,I1276/R1276)</f>
        <v>0.00220638164932855</v>
      </c>
      <c r="N1276" s="10" t="n">
        <v>4577</v>
      </c>
      <c r="O1276" s="11" t="n">
        <f aca="false">N1276/1000</f>
        <v>4.577</v>
      </c>
      <c r="P1276" s="10" t="n">
        <v>321</v>
      </c>
      <c r="Q1276" s="12" t="n">
        <f aca="false">P1276/1000</f>
        <v>0.321</v>
      </c>
      <c r="R1276" s="10" t="n">
        <v>19178459</v>
      </c>
      <c r="S1276" s="10" t="n">
        <v>640850</v>
      </c>
    </row>
    <row r="1277" customFormat="false" ht="15" hidden="false" customHeight="false" outlineLevel="0" collapsed="false">
      <c r="A1277" s="3" t="s">
        <v>517</v>
      </c>
      <c r="B1277" s="2" t="s">
        <v>518</v>
      </c>
      <c r="C1277" s="2" t="s">
        <v>1591</v>
      </c>
      <c r="D1277" s="2" t="n">
        <v>2025</v>
      </c>
      <c r="E1277" s="2" t="n">
        <v>9</v>
      </c>
      <c r="F1277" s="2" t="n">
        <v>4</v>
      </c>
      <c r="G1277" s="2" t="s">
        <v>102</v>
      </c>
      <c r="H1277" s="3" t="s">
        <v>103</v>
      </c>
      <c r="I1277" s="10" t="n">
        <v>21930</v>
      </c>
      <c r="J1277" s="11" t="n">
        <f aca="false">I1277/1000</f>
        <v>21.93</v>
      </c>
      <c r="K1277" s="10" t="n">
        <v>500</v>
      </c>
      <c r="L1277" s="12" t="n">
        <f aca="false">K1277/1000</f>
        <v>0.5</v>
      </c>
      <c r="M1277" s="13" t="n">
        <f aca="false">IF(R1277=0,0,I1277/R1277)</f>
        <v>0.00114347039039998</v>
      </c>
      <c r="N1277" s="10" t="n">
        <v>14261</v>
      </c>
      <c r="O1277" s="11" t="n">
        <f aca="false">N1277/1000</f>
        <v>14.261</v>
      </c>
      <c r="P1277" s="10" t="n">
        <v>400</v>
      </c>
      <c r="Q1277" s="12" t="n">
        <f aca="false">P1277/1000</f>
        <v>0.4</v>
      </c>
      <c r="R1277" s="10" t="n">
        <v>19178459</v>
      </c>
      <c r="S1277" s="10" t="n">
        <v>640850</v>
      </c>
    </row>
    <row r="1278" customFormat="false" ht="15" hidden="false" customHeight="false" outlineLevel="0" collapsed="false">
      <c r="A1278" s="3" t="s">
        <v>517</v>
      </c>
      <c r="B1278" s="2" t="s">
        <v>518</v>
      </c>
      <c r="C1278" s="2" t="s">
        <v>1591</v>
      </c>
      <c r="D1278" s="2" t="n">
        <v>2025</v>
      </c>
      <c r="E1278" s="2" t="n">
        <v>9</v>
      </c>
      <c r="F1278" s="2" t="n">
        <v>5</v>
      </c>
      <c r="G1278" s="2" t="s">
        <v>162</v>
      </c>
      <c r="H1278" s="3" t="s">
        <v>163</v>
      </c>
      <c r="I1278" s="10" t="n">
        <v>355</v>
      </c>
      <c r="J1278" s="11" t="n">
        <f aca="false">I1278/1000</f>
        <v>0.355</v>
      </c>
      <c r="K1278" s="10" t="n">
        <v>0</v>
      </c>
      <c r="L1278" s="12" t="n">
        <f aca="false">K1278/1000</f>
        <v>0</v>
      </c>
      <c r="M1278" s="13" t="n">
        <f aca="false">IF(R1278=0,0,I1278/R1278)</f>
        <v>1.85103505969901E-005</v>
      </c>
      <c r="N1278" s="10" t="n">
        <v>0</v>
      </c>
      <c r="O1278" s="11" t="n">
        <f aca="false">N1278/1000</f>
        <v>0</v>
      </c>
      <c r="P1278" s="10" t="n">
        <v>0</v>
      </c>
      <c r="Q1278" s="12" t="n">
        <f aca="false">P1278/1000</f>
        <v>0</v>
      </c>
      <c r="R1278" s="10" t="n">
        <v>19178459</v>
      </c>
      <c r="S1278" s="10" t="n">
        <v>640850</v>
      </c>
    </row>
    <row r="1279" customFormat="false" ht="15" hidden="false" customHeight="false" outlineLevel="0" collapsed="false">
      <c r="A1279" s="3" t="s">
        <v>517</v>
      </c>
      <c r="B1279" s="2" t="s">
        <v>518</v>
      </c>
      <c r="C1279" s="2" t="s">
        <v>1591</v>
      </c>
      <c r="D1279" s="2" t="n">
        <v>2025</v>
      </c>
      <c r="E1279" s="2" t="n">
        <v>9</v>
      </c>
      <c r="F1279" s="2" t="n">
        <v>6</v>
      </c>
      <c r="G1279" s="2" t="s">
        <v>180</v>
      </c>
      <c r="H1279" s="3" t="s">
        <v>181</v>
      </c>
      <c r="I1279" s="10" t="n">
        <v>0</v>
      </c>
      <c r="J1279" s="11" t="n">
        <f aca="false">I1279/1000</f>
        <v>0</v>
      </c>
      <c r="K1279" s="10" t="n">
        <v>0</v>
      </c>
      <c r="L1279" s="12" t="n">
        <f aca="false">K1279/1000</f>
        <v>0</v>
      </c>
      <c r="M1279" s="13" t="n">
        <f aca="false">IF(R1279=0,0,I1279/R1279)</f>
        <v>0</v>
      </c>
      <c r="N1279" s="10" t="n">
        <v>247420</v>
      </c>
      <c r="O1279" s="11" t="n">
        <f aca="false">N1279/1000</f>
        <v>247.42</v>
      </c>
      <c r="P1279" s="10" t="n">
        <v>8000</v>
      </c>
      <c r="Q1279" s="12" t="n">
        <f aca="false">P1279/1000</f>
        <v>8</v>
      </c>
      <c r="R1279" s="10" t="n">
        <v>19178459</v>
      </c>
      <c r="S1279" s="10" t="n">
        <v>640850</v>
      </c>
    </row>
    <row r="1280" customFormat="false" ht="15" hidden="false" customHeight="false" outlineLevel="0" collapsed="false">
      <c r="A1280" s="3" t="s">
        <v>517</v>
      </c>
      <c r="B1280" s="2" t="s">
        <v>518</v>
      </c>
      <c r="C1280" s="2" t="s">
        <v>1592</v>
      </c>
      <c r="D1280" s="2" t="n">
        <v>2025</v>
      </c>
      <c r="E1280" s="2" t="n">
        <v>10</v>
      </c>
      <c r="F1280" s="2" t="n">
        <v>1</v>
      </c>
      <c r="G1280" s="2" t="s">
        <v>314</v>
      </c>
      <c r="H1280" s="3" t="s">
        <v>315</v>
      </c>
      <c r="I1280" s="10" t="n">
        <v>22381666</v>
      </c>
      <c r="J1280" s="11" t="n">
        <f aca="false">I1280/1000</f>
        <v>22381.666</v>
      </c>
      <c r="K1280" s="10" t="n">
        <v>765000</v>
      </c>
      <c r="L1280" s="12" t="n">
        <f aca="false">K1280/1000</f>
        <v>765</v>
      </c>
      <c r="M1280" s="13" t="n">
        <f aca="false">IF(R1280=0,0,I1280/R1280)</f>
        <v>0.992302425590949</v>
      </c>
      <c r="N1280" s="10" t="n">
        <v>0</v>
      </c>
      <c r="O1280" s="11" t="n">
        <f aca="false">N1280/1000</f>
        <v>0</v>
      </c>
      <c r="P1280" s="10" t="n">
        <v>0</v>
      </c>
      <c r="Q1280" s="12" t="n">
        <f aca="false">P1280/1000</f>
        <v>0</v>
      </c>
      <c r="R1280" s="10" t="n">
        <v>22555287</v>
      </c>
      <c r="S1280" s="10" t="n">
        <v>765471</v>
      </c>
    </row>
    <row r="1281" customFormat="false" ht="15" hidden="false" customHeight="false" outlineLevel="0" collapsed="false">
      <c r="A1281" s="3" t="s">
        <v>517</v>
      </c>
      <c r="B1281" s="2" t="s">
        <v>518</v>
      </c>
      <c r="C1281" s="2" t="s">
        <v>1592</v>
      </c>
      <c r="D1281" s="2" t="n">
        <v>2025</v>
      </c>
      <c r="E1281" s="2" t="n">
        <v>10</v>
      </c>
      <c r="F1281" s="2" t="n">
        <v>2</v>
      </c>
      <c r="G1281" s="2" t="s">
        <v>97</v>
      </c>
      <c r="H1281" s="3" t="s">
        <v>98</v>
      </c>
      <c r="I1281" s="10" t="n">
        <v>104045</v>
      </c>
      <c r="J1281" s="11" t="n">
        <f aca="false">I1281/1000</f>
        <v>104.045</v>
      </c>
      <c r="K1281" s="10" t="n">
        <v>223</v>
      </c>
      <c r="L1281" s="12" t="n">
        <f aca="false">K1281/1000</f>
        <v>0.223</v>
      </c>
      <c r="M1281" s="13" t="n">
        <f aca="false">IF(R1281=0,0,I1281/R1281)</f>
        <v>0.00461288743521641</v>
      </c>
      <c r="N1281" s="10" t="n">
        <v>0</v>
      </c>
      <c r="O1281" s="11" t="n">
        <f aca="false">N1281/1000</f>
        <v>0</v>
      </c>
      <c r="P1281" s="10" t="n">
        <v>0</v>
      </c>
      <c r="Q1281" s="12" t="n">
        <f aca="false">P1281/1000</f>
        <v>0</v>
      </c>
      <c r="R1281" s="10" t="n">
        <v>22555287</v>
      </c>
      <c r="S1281" s="10" t="n">
        <v>765471</v>
      </c>
    </row>
    <row r="1282" customFormat="false" ht="15" hidden="false" customHeight="false" outlineLevel="0" collapsed="false">
      <c r="A1282" s="3" t="s">
        <v>517</v>
      </c>
      <c r="B1282" s="2" t="s">
        <v>518</v>
      </c>
      <c r="C1282" s="2" t="s">
        <v>1592</v>
      </c>
      <c r="D1282" s="2" t="n">
        <v>2025</v>
      </c>
      <c r="E1282" s="2" t="n">
        <v>10</v>
      </c>
      <c r="F1282" s="2" t="n">
        <v>3</v>
      </c>
      <c r="G1282" s="2" t="s">
        <v>107</v>
      </c>
      <c r="H1282" s="3" t="s">
        <v>108</v>
      </c>
      <c r="I1282" s="10" t="n">
        <v>69576</v>
      </c>
      <c r="J1282" s="11" t="n">
        <f aca="false">I1282/1000</f>
        <v>69.576</v>
      </c>
      <c r="K1282" s="10" t="n">
        <v>248</v>
      </c>
      <c r="L1282" s="12" t="n">
        <f aca="false">K1282/1000</f>
        <v>0.248</v>
      </c>
      <c r="M1282" s="13" t="n">
        <f aca="false">IF(R1282=0,0,I1282/R1282)</f>
        <v>0.00308468697383456</v>
      </c>
      <c r="N1282" s="10" t="n">
        <v>644301</v>
      </c>
      <c r="O1282" s="11" t="n">
        <f aca="false">N1282/1000</f>
        <v>644.301</v>
      </c>
      <c r="P1282" s="10" t="n">
        <v>20000</v>
      </c>
      <c r="Q1282" s="12" t="n">
        <f aca="false">P1282/1000</f>
        <v>20</v>
      </c>
      <c r="R1282" s="10" t="n">
        <v>22555287</v>
      </c>
      <c r="S1282" s="10" t="n">
        <v>765471</v>
      </c>
    </row>
    <row r="1283" customFormat="false" ht="15" hidden="false" customHeight="false" outlineLevel="0" collapsed="false">
      <c r="A1283" s="3" t="s">
        <v>517</v>
      </c>
      <c r="B1283" s="2" t="s">
        <v>518</v>
      </c>
      <c r="C1283" s="2" t="s">
        <v>1592</v>
      </c>
      <c r="D1283" s="2" t="n">
        <v>2025</v>
      </c>
      <c r="E1283" s="2" t="n">
        <v>10</v>
      </c>
      <c r="F1283" s="2" t="n">
        <v>4</v>
      </c>
      <c r="G1283" s="2" t="s">
        <v>122</v>
      </c>
      <c r="H1283" s="3" t="s">
        <v>123</v>
      </c>
      <c r="I1283" s="10" t="n">
        <v>0</v>
      </c>
      <c r="J1283" s="11" t="n">
        <f aca="false">I1283/1000</f>
        <v>0</v>
      </c>
      <c r="K1283" s="10" t="n">
        <v>0</v>
      </c>
      <c r="L1283" s="12" t="n">
        <f aca="false">K1283/1000</f>
        <v>0</v>
      </c>
      <c r="M1283" s="13" t="n">
        <f aca="false">IF(R1283=0,0,I1283/R1283)</f>
        <v>0</v>
      </c>
      <c r="N1283" s="10" t="n">
        <v>72410</v>
      </c>
      <c r="O1283" s="11" t="n">
        <f aca="false">N1283/1000</f>
        <v>72.41</v>
      </c>
      <c r="P1283" s="10" t="n">
        <v>2000</v>
      </c>
      <c r="Q1283" s="12" t="n">
        <f aca="false">P1283/1000</f>
        <v>2</v>
      </c>
      <c r="R1283" s="10" t="n">
        <v>22555287</v>
      </c>
      <c r="S1283" s="10" t="n">
        <v>765471</v>
      </c>
    </row>
    <row r="1284" customFormat="false" ht="15" hidden="false" customHeight="false" outlineLevel="0" collapsed="false">
      <c r="A1284" s="3" t="s">
        <v>517</v>
      </c>
      <c r="B1284" s="2" t="s">
        <v>518</v>
      </c>
      <c r="C1284" s="2" t="s">
        <v>1592</v>
      </c>
      <c r="D1284" s="2" t="n">
        <v>2025</v>
      </c>
      <c r="E1284" s="2" t="n">
        <v>10</v>
      </c>
      <c r="F1284" s="2" t="n">
        <v>5</v>
      </c>
      <c r="G1284" s="2" t="s">
        <v>147</v>
      </c>
      <c r="H1284" s="3" t="s">
        <v>148</v>
      </c>
      <c r="I1284" s="10" t="n">
        <v>0</v>
      </c>
      <c r="J1284" s="11" t="n">
        <f aca="false">I1284/1000</f>
        <v>0</v>
      </c>
      <c r="K1284" s="10" t="n">
        <v>0</v>
      </c>
      <c r="L1284" s="12" t="n">
        <f aca="false">K1284/1000</f>
        <v>0</v>
      </c>
      <c r="M1284" s="13" t="n">
        <f aca="false">IF(R1284=0,0,I1284/R1284)</f>
        <v>0</v>
      </c>
      <c r="N1284" s="10" t="n">
        <v>50</v>
      </c>
      <c r="O1284" s="11" t="n">
        <f aca="false">N1284/1000</f>
        <v>0.05</v>
      </c>
      <c r="P1284" s="10" t="n">
        <v>0</v>
      </c>
      <c r="Q1284" s="12" t="n">
        <f aca="false">P1284/1000</f>
        <v>0</v>
      </c>
      <c r="R1284" s="10" t="n">
        <v>22555287</v>
      </c>
      <c r="S1284" s="10" t="n">
        <v>765471</v>
      </c>
    </row>
    <row r="1285" customFormat="false" ht="15" hidden="false" customHeight="false" outlineLevel="0" collapsed="false">
      <c r="A1285" s="3" t="s">
        <v>517</v>
      </c>
      <c r="B1285" s="2" t="s">
        <v>518</v>
      </c>
      <c r="C1285" s="2" t="s">
        <v>1593</v>
      </c>
      <c r="D1285" s="2" t="n">
        <v>2025</v>
      </c>
      <c r="E1285" s="2" t="n">
        <v>11</v>
      </c>
      <c r="F1285" s="2" t="n">
        <v>1</v>
      </c>
      <c r="G1285" s="2" t="s">
        <v>314</v>
      </c>
      <c r="H1285" s="3" t="s">
        <v>315</v>
      </c>
      <c r="I1285" s="10" t="n">
        <v>15629342</v>
      </c>
      <c r="J1285" s="11" t="n">
        <f aca="false">I1285/1000</f>
        <v>15629.342</v>
      </c>
      <c r="K1285" s="10" t="n">
        <v>535010</v>
      </c>
      <c r="L1285" s="12" t="n">
        <f aca="false">K1285/1000</f>
        <v>535.01</v>
      </c>
      <c r="M1285" s="13" t="n">
        <f aca="false">IF(R1285=0,0,I1285/R1285)</f>
        <v>0.961500643949566</v>
      </c>
      <c r="N1285" s="10" t="n">
        <v>0</v>
      </c>
      <c r="O1285" s="11" t="n">
        <f aca="false">N1285/1000</f>
        <v>0</v>
      </c>
      <c r="P1285" s="10" t="n">
        <v>0</v>
      </c>
      <c r="Q1285" s="12" t="n">
        <f aca="false">P1285/1000</f>
        <v>0</v>
      </c>
      <c r="R1285" s="10" t="n">
        <v>16255155</v>
      </c>
      <c r="S1285" s="10" t="n">
        <v>540310</v>
      </c>
    </row>
    <row r="1286" customFormat="false" ht="15" hidden="false" customHeight="false" outlineLevel="0" collapsed="false">
      <c r="A1286" s="3" t="s">
        <v>517</v>
      </c>
      <c r="B1286" s="2" t="s">
        <v>518</v>
      </c>
      <c r="C1286" s="2" t="s">
        <v>1593</v>
      </c>
      <c r="D1286" s="2" t="n">
        <v>2025</v>
      </c>
      <c r="E1286" s="2" t="n">
        <v>11</v>
      </c>
      <c r="F1286" s="2" t="n">
        <v>2</v>
      </c>
      <c r="G1286" s="2" t="s">
        <v>107</v>
      </c>
      <c r="H1286" s="3" t="s">
        <v>108</v>
      </c>
      <c r="I1286" s="10" t="n">
        <v>550215</v>
      </c>
      <c r="J1286" s="11" t="n">
        <f aca="false">I1286/1000</f>
        <v>550.215</v>
      </c>
      <c r="K1286" s="10" t="n">
        <v>4873</v>
      </c>
      <c r="L1286" s="12" t="n">
        <f aca="false">K1286/1000</f>
        <v>4.873</v>
      </c>
      <c r="M1286" s="13" t="n">
        <f aca="false">IF(R1286=0,0,I1286/R1286)</f>
        <v>0.0338486467831282</v>
      </c>
      <c r="N1286" s="10" t="n">
        <v>650625</v>
      </c>
      <c r="O1286" s="11" t="n">
        <f aca="false">N1286/1000</f>
        <v>650.625</v>
      </c>
      <c r="P1286" s="10" t="n">
        <v>20000</v>
      </c>
      <c r="Q1286" s="12" t="n">
        <f aca="false">P1286/1000</f>
        <v>20</v>
      </c>
      <c r="R1286" s="10" t="n">
        <v>16255155</v>
      </c>
      <c r="S1286" s="10" t="n">
        <v>540310</v>
      </c>
    </row>
    <row r="1287" customFormat="false" ht="15" hidden="false" customHeight="false" outlineLevel="0" collapsed="false">
      <c r="A1287" s="3" t="s">
        <v>517</v>
      </c>
      <c r="B1287" s="2" t="s">
        <v>518</v>
      </c>
      <c r="C1287" s="2" t="s">
        <v>1593</v>
      </c>
      <c r="D1287" s="2" t="n">
        <v>2025</v>
      </c>
      <c r="E1287" s="2" t="n">
        <v>11</v>
      </c>
      <c r="F1287" s="2" t="n">
        <v>3</v>
      </c>
      <c r="G1287" s="2" t="s">
        <v>97</v>
      </c>
      <c r="H1287" s="3" t="s">
        <v>98</v>
      </c>
      <c r="I1287" s="10" t="n">
        <v>75598</v>
      </c>
      <c r="J1287" s="11" t="n">
        <f aca="false">I1287/1000</f>
        <v>75.598</v>
      </c>
      <c r="K1287" s="10" t="n">
        <v>427</v>
      </c>
      <c r="L1287" s="12" t="n">
        <f aca="false">K1287/1000</f>
        <v>0.427</v>
      </c>
      <c r="M1287" s="13" t="n">
        <f aca="false">IF(R1287=0,0,I1287/R1287)</f>
        <v>0.00465070926730628</v>
      </c>
      <c r="N1287" s="10" t="n">
        <v>0</v>
      </c>
      <c r="O1287" s="11" t="n">
        <f aca="false">N1287/1000</f>
        <v>0</v>
      </c>
      <c r="P1287" s="10" t="n">
        <v>0</v>
      </c>
      <c r="Q1287" s="12" t="n">
        <f aca="false">P1287/1000</f>
        <v>0</v>
      </c>
      <c r="R1287" s="10" t="n">
        <v>16255155</v>
      </c>
      <c r="S1287" s="10" t="n">
        <v>540310</v>
      </c>
    </row>
    <row r="1288" customFormat="false" ht="15" hidden="false" customHeight="false" outlineLevel="0" collapsed="false">
      <c r="A1288" s="3" t="s">
        <v>517</v>
      </c>
      <c r="B1288" s="2" t="s">
        <v>518</v>
      </c>
      <c r="C1288" s="2" t="s">
        <v>1593</v>
      </c>
      <c r="D1288" s="2" t="n">
        <v>2025</v>
      </c>
      <c r="E1288" s="2" t="n">
        <v>11</v>
      </c>
      <c r="F1288" s="2" t="n">
        <v>4</v>
      </c>
      <c r="G1288" s="2" t="s">
        <v>102</v>
      </c>
      <c r="H1288" s="3" t="s">
        <v>103</v>
      </c>
      <c r="I1288" s="10" t="n">
        <v>0</v>
      </c>
      <c r="J1288" s="11" t="n">
        <f aca="false">I1288/1000</f>
        <v>0</v>
      </c>
      <c r="K1288" s="10" t="n">
        <v>0</v>
      </c>
      <c r="L1288" s="12" t="n">
        <f aca="false">K1288/1000</f>
        <v>0</v>
      </c>
      <c r="M1288" s="13" t="n">
        <f aca="false">IF(R1288=0,0,I1288/R1288)</f>
        <v>0</v>
      </c>
      <c r="N1288" s="10" t="n">
        <v>179079</v>
      </c>
      <c r="O1288" s="11" t="n">
        <f aca="false">N1288/1000</f>
        <v>179.079</v>
      </c>
      <c r="P1288" s="10" t="n">
        <v>5500</v>
      </c>
      <c r="Q1288" s="12" t="n">
        <f aca="false">P1288/1000</f>
        <v>5.5</v>
      </c>
      <c r="R1288" s="10" t="n">
        <v>16255155</v>
      </c>
      <c r="S1288" s="10" t="n">
        <v>540310</v>
      </c>
    </row>
    <row r="1289" customFormat="false" ht="15" hidden="false" customHeight="false" outlineLevel="0" collapsed="false">
      <c r="A1289" s="3" t="s">
        <v>517</v>
      </c>
      <c r="B1289" s="2" t="s">
        <v>518</v>
      </c>
      <c r="C1289" s="2" t="s">
        <v>1594</v>
      </c>
      <c r="D1289" s="2" t="n">
        <v>2025</v>
      </c>
      <c r="E1289" s="2" t="n">
        <v>12</v>
      </c>
      <c r="F1289" s="2" t="n">
        <v>1</v>
      </c>
      <c r="G1289" s="2" t="s">
        <v>314</v>
      </c>
      <c r="H1289" s="3" t="s">
        <v>315</v>
      </c>
      <c r="I1289" s="10" t="n">
        <v>17743879</v>
      </c>
      <c r="J1289" s="11" t="n">
        <f aca="false">I1289/1000</f>
        <v>17743.879</v>
      </c>
      <c r="K1289" s="10" t="n">
        <v>606000</v>
      </c>
      <c r="L1289" s="12" t="n">
        <f aca="false">K1289/1000</f>
        <v>606</v>
      </c>
      <c r="M1289" s="13" t="n">
        <f aca="false">IF(R1289=0,0,I1289/R1289)</f>
        <v>0.94355639486892</v>
      </c>
      <c r="N1289" s="10" t="n">
        <v>0</v>
      </c>
      <c r="O1289" s="11" t="n">
        <f aca="false">N1289/1000</f>
        <v>0</v>
      </c>
      <c r="P1289" s="10" t="n">
        <v>0</v>
      </c>
      <c r="Q1289" s="12" t="n">
        <f aca="false">P1289/1000</f>
        <v>0</v>
      </c>
      <c r="R1289" s="10" t="n">
        <v>18805319</v>
      </c>
      <c r="S1289" s="10" t="n">
        <v>611773</v>
      </c>
    </row>
    <row r="1290" customFormat="false" ht="15" hidden="false" customHeight="false" outlineLevel="0" collapsed="false">
      <c r="A1290" s="3" t="s">
        <v>517</v>
      </c>
      <c r="B1290" s="2" t="s">
        <v>518</v>
      </c>
      <c r="C1290" s="2" t="s">
        <v>1594</v>
      </c>
      <c r="D1290" s="2" t="n">
        <v>2025</v>
      </c>
      <c r="E1290" s="2" t="n">
        <v>12</v>
      </c>
      <c r="F1290" s="2" t="n">
        <v>2</v>
      </c>
      <c r="G1290" s="2" t="s">
        <v>107</v>
      </c>
      <c r="H1290" s="3" t="s">
        <v>108</v>
      </c>
      <c r="I1290" s="10" t="n">
        <v>1016984</v>
      </c>
      <c r="J1290" s="11" t="n">
        <f aca="false">I1290/1000</f>
        <v>1016.984</v>
      </c>
      <c r="K1290" s="10" t="n">
        <v>4762</v>
      </c>
      <c r="L1290" s="12" t="n">
        <f aca="false">K1290/1000</f>
        <v>4.762</v>
      </c>
      <c r="M1290" s="13" t="n">
        <f aca="false">IF(R1290=0,0,I1290/R1290)</f>
        <v>0.0540795931193722</v>
      </c>
      <c r="N1290" s="10" t="n">
        <v>0</v>
      </c>
      <c r="O1290" s="11" t="n">
        <f aca="false">N1290/1000</f>
        <v>0</v>
      </c>
      <c r="P1290" s="10" t="n">
        <v>0</v>
      </c>
      <c r="Q1290" s="12" t="n">
        <f aca="false">P1290/1000</f>
        <v>0</v>
      </c>
      <c r="R1290" s="10" t="n">
        <v>18805319</v>
      </c>
      <c r="S1290" s="10" t="n">
        <v>611773</v>
      </c>
    </row>
    <row r="1291" customFormat="false" ht="15" hidden="false" customHeight="false" outlineLevel="0" collapsed="false">
      <c r="A1291" s="3" t="s">
        <v>517</v>
      </c>
      <c r="B1291" s="2" t="s">
        <v>518</v>
      </c>
      <c r="C1291" s="2" t="s">
        <v>1594</v>
      </c>
      <c r="D1291" s="2" t="n">
        <v>2025</v>
      </c>
      <c r="E1291" s="2" t="n">
        <v>12</v>
      </c>
      <c r="F1291" s="2" t="n">
        <v>3</v>
      </c>
      <c r="G1291" s="2" t="s">
        <v>102</v>
      </c>
      <c r="H1291" s="3" t="s">
        <v>103</v>
      </c>
      <c r="I1291" s="10" t="n">
        <v>41716</v>
      </c>
      <c r="J1291" s="11" t="n">
        <f aca="false">I1291/1000</f>
        <v>41.716</v>
      </c>
      <c r="K1291" s="10" t="n">
        <v>1005</v>
      </c>
      <c r="L1291" s="12" t="n">
        <f aca="false">K1291/1000</f>
        <v>1.005</v>
      </c>
      <c r="M1291" s="13" t="n">
        <f aca="false">IF(R1291=0,0,I1291/R1291)</f>
        <v>0.00221830855408515</v>
      </c>
      <c r="N1291" s="10" t="n">
        <v>0</v>
      </c>
      <c r="O1291" s="11" t="n">
        <f aca="false">N1291/1000</f>
        <v>0</v>
      </c>
      <c r="P1291" s="10" t="n">
        <v>0</v>
      </c>
      <c r="Q1291" s="12" t="n">
        <f aca="false">P1291/1000</f>
        <v>0</v>
      </c>
      <c r="R1291" s="10" t="n">
        <v>18805319</v>
      </c>
      <c r="S1291" s="10" t="n">
        <v>611773</v>
      </c>
    </row>
    <row r="1292" customFormat="false" ht="15" hidden="false" customHeight="false" outlineLevel="0" collapsed="false">
      <c r="A1292" s="3" t="s">
        <v>517</v>
      </c>
      <c r="B1292" s="2" t="s">
        <v>518</v>
      </c>
      <c r="C1292" s="2" t="s">
        <v>1594</v>
      </c>
      <c r="D1292" s="2" t="n">
        <v>2025</v>
      </c>
      <c r="E1292" s="2" t="n">
        <v>12</v>
      </c>
      <c r="F1292" s="2" t="n">
        <v>4</v>
      </c>
      <c r="G1292" s="2" t="s">
        <v>97</v>
      </c>
      <c r="H1292" s="3" t="s">
        <v>98</v>
      </c>
      <c r="I1292" s="10" t="n">
        <v>2723</v>
      </c>
      <c r="J1292" s="11" t="n">
        <f aca="false">I1292/1000</f>
        <v>2.723</v>
      </c>
      <c r="K1292" s="10" t="n">
        <v>4</v>
      </c>
      <c r="L1292" s="12" t="n">
        <f aca="false">K1292/1000</f>
        <v>0.004</v>
      </c>
      <c r="M1292" s="13" t="n">
        <f aca="false">IF(R1292=0,0,I1292/R1292)</f>
        <v>0.00014479945806822</v>
      </c>
      <c r="N1292" s="10" t="n">
        <v>2933</v>
      </c>
      <c r="O1292" s="11" t="n">
        <f aca="false">N1292/1000</f>
        <v>2.933</v>
      </c>
      <c r="P1292" s="10" t="n">
        <v>3</v>
      </c>
      <c r="Q1292" s="12" t="n">
        <f aca="false">P1292/1000</f>
        <v>0.003</v>
      </c>
      <c r="R1292" s="10" t="n">
        <v>18805319</v>
      </c>
      <c r="S1292" s="10" t="n">
        <v>611773</v>
      </c>
    </row>
    <row r="1293" customFormat="false" ht="15" hidden="false" customHeight="false" outlineLevel="0" collapsed="false">
      <c r="A1293" s="3" t="s">
        <v>517</v>
      </c>
      <c r="B1293" s="2" t="s">
        <v>518</v>
      </c>
      <c r="C1293" s="2" t="s">
        <v>1594</v>
      </c>
      <c r="D1293" s="2" t="n">
        <v>2025</v>
      </c>
      <c r="E1293" s="2" t="n">
        <v>12</v>
      </c>
      <c r="F1293" s="2" t="n">
        <v>5</v>
      </c>
      <c r="G1293" s="2" t="s">
        <v>247</v>
      </c>
      <c r="H1293" s="3" t="s">
        <v>248</v>
      </c>
      <c r="I1293" s="10" t="n">
        <v>17</v>
      </c>
      <c r="J1293" s="11" t="n">
        <f aca="false">I1293/1000</f>
        <v>0.017</v>
      </c>
      <c r="K1293" s="10" t="n">
        <v>2</v>
      </c>
      <c r="L1293" s="12" t="n">
        <f aca="false">K1293/1000</f>
        <v>0.002</v>
      </c>
      <c r="M1293" s="13" t="n">
        <f aca="false">IF(R1293=0,0,I1293/R1293)</f>
        <v>9.03999554594102E-007</v>
      </c>
      <c r="N1293" s="10" t="n">
        <v>0</v>
      </c>
      <c r="O1293" s="11" t="n">
        <f aca="false">N1293/1000</f>
        <v>0</v>
      </c>
      <c r="P1293" s="10" t="n">
        <v>0</v>
      </c>
      <c r="Q1293" s="12" t="n">
        <f aca="false">P1293/1000</f>
        <v>0</v>
      </c>
      <c r="R1293" s="10" t="n">
        <v>18805319</v>
      </c>
      <c r="S1293" s="10" t="n">
        <v>611773</v>
      </c>
    </row>
    <row r="1294" customFormat="false" ht="15" hidden="false" customHeight="false" outlineLevel="0" collapsed="false">
      <c r="A1294" s="3" t="s">
        <v>517</v>
      </c>
      <c r="B1294" s="2" t="s">
        <v>518</v>
      </c>
      <c r="C1294" s="2" t="s">
        <v>1594</v>
      </c>
      <c r="D1294" s="2" t="n">
        <v>2025</v>
      </c>
      <c r="E1294" s="2" t="n">
        <v>12</v>
      </c>
      <c r="F1294" s="2" t="n">
        <v>6</v>
      </c>
      <c r="G1294" s="2" t="s">
        <v>422</v>
      </c>
      <c r="H1294" s="3" t="s">
        <v>423</v>
      </c>
      <c r="I1294" s="10" t="n">
        <v>0</v>
      </c>
      <c r="J1294" s="11" t="n">
        <f aca="false">I1294/1000</f>
        <v>0</v>
      </c>
      <c r="K1294" s="10" t="n">
        <v>0</v>
      </c>
      <c r="L1294" s="12" t="n">
        <f aca="false">K1294/1000</f>
        <v>0</v>
      </c>
      <c r="M1294" s="13" t="n">
        <f aca="false">IF(R1294=0,0,I1294/R1294)</f>
        <v>0</v>
      </c>
      <c r="N1294" s="10" t="n">
        <v>40</v>
      </c>
      <c r="O1294" s="11" t="n">
        <f aca="false">N1294/1000</f>
        <v>0.04</v>
      </c>
      <c r="P1294" s="10" t="n">
        <v>0</v>
      </c>
      <c r="Q1294" s="12" t="n">
        <f aca="false">P1294/1000</f>
        <v>0</v>
      </c>
      <c r="R1294" s="10" t="n">
        <v>18805319</v>
      </c>
      <c r="S1294" s="10" t="n">
        <v>611773</v>
      </c>
    </row>
    <row r="1295" customFormat="false" ht="15" hidden="false" customHeight="false" outlineLevel="0" collapsed="false">
      <c r="A1295" s="3" t="s">
        <v>517</v>
      </c>
      <c r="B1295" s="2" t="s">
        <v>518</v>
      </c>
      <c r="C1295" s="2" t="s">
        <v>1595</v>
      </c>
      <c r="D1295" s="2" t="n">
        <v>2026</v>
      </c>
      <c r="E1295" s="2" t="n">
        <v>1</v>
      </c>
      <c r="F1295" s="2" t="n">
        <v>1</v>
      </c>
      <c r="G1295" s="2" t="s">
        <v>314</v>
      </c>
      <c r="H1295" s="3" t="s">
        <v>315</v>
      </c>
      <c r="I1295" s="10" t="n">
        <v>15351796</v>
      </c>
      <c r="J1295" s="11" t="n">
        <f aca="false">I1295/1000</f>
        <v>15351.796</v>
      </c>
      <c r="K1295" s="10" t="n">
        <v>522000</v>
      </c>
      <c r="L1295" s="12" t="n">
        <f aca="false">K1295/1000</f>
        <v>522</v>
      </c>
      <c r="M1295" s="13" t="n">
        <f aca="false">IF(R1295=0,0,I1295/R1295)</f>
        <v>0.994621895474423</v>
      </c>
      <c r="N1295" s="10" t="n">
        <v>0</v>
      </c>
      <c r="O1295" s="11" t="n">
        <f aca="false">N1295/1000</f>
        <v>0</v>
      </c>
      <c r="P1295" s="10" t="n">
        <v>0</v>
      </c>
      <c r="Q1295" s="12" t="n">
        <f aca="false">P1295/1000</f>
        <v>0</v>
      </c>
      <c r="R1295" s="10" t="n">
        <v>15434806</v>
      </c>
      <c r="S1295" s="10" t="n">
        <v>522402</v>
      </c>
    </row>
    <row r="1296" customFormat="false" ht="15" hidden="false" customHeight="false" outlineLevel="0" collapsed="false">
      <c r="A1296" s="3" t="s">
        <v>517</v>
      </c>
      <c r="B1296" s="2" t="s">
        <v>518</v>
      </c>
      <c r="C1296" s="2" t="s">
        <v>1595</v>
      </c>
      <c r="D1296" s="2" t="n">
        <v>2026</v>
      </c>
      <c r="E1296" s="2" t="n">
        <v>1</v>
      </c>
      <c r="F1296" s="2" t="n">
        <v>2</v>
      </c>
      <c r="G1296" s="2" t="s">
        <v>107</v>
      </c>
      <c r="H1296" s="3" t="s">
        <v>108</v>
      </c>
      <c r="I1296" s="10" t="n">
        <v>52253</v>
      </c>
      <c r="J1296" s="11" t="n">
        <f aca="false">I1296/1000</f>
        <v>52.253</v>
      </c>
      <c r="K1296" s="10" t="n">
        <v>310</v>
      </c>
      <c r="L1296" s="12" t="n">
        <f aca="false">K1296/1000</f>
        <v>0.31</v>
      </c>
      <c r="M1296" s="13" t="n">
        <f aca="false">IF(R1296=0,0,I1296/R1296)</f>
        <v>0.0033854005032522</v>
      </c>
      <c r="N1296" s="10" t="n">
        <v>577142</v>
      </c>
      <c r="O1296" s="11" t="n">
        <f aca="false">N1296/1000</f>
        <v>577.142</v>
      </c>
      <c r="P1296" s="10" t="n">
        <v>521</v>
      </c>
      <c r="Q1296" s="12" t="n">
        <f aca="false">P1296/1000</f>
        <v>0.521</v>
      </c>
      <c r="R1296" s="10" t="n">
        <v>15434806</v>
      </c>
      <c r="S1296" s="10" t="n">
        <v>522402</v>
      </c>
    </row>
    <row r="1297" customFormat="false" ht="15" hidden="false" customHeight="false" outlineLevel="0" collapsed="false">
      <c r="A1297" s="3" t="s">
        <v>517</v>
      </c>
      <c r="B1297" s="2" t="s">
        <v>518</v>
      </c>
      <c r="C1297" s="2" t="s">
        <v>1595</v>
      </c>
      <c r="D1297" s="2" t="n">
        <v>2026</v>
      </c>
      <c r="E1297" s="2" t="n">
        <v>1</v>
      </c>
      <c r="F1297" s="2" t="n">
        <v>3</v>
      </c>
      <c r="G1297" s="2" t="s">
        <v>97</v>
      </c>
      <c r="H1297" s="3" t="s">
        <v>98</v>
      </c>
      <c r="I1297" s="10" t="n">
        <v>30753</v>
      </c>
      <c r="J1297" s="11" t="n">
        <f aca="false">I1297/1000</f>
        <v>30.753</v>
      </c>
      <c r="K1297" s="10" t="n">
        <v>82</v>
      </c>
      <c r="L1297" s="12" t="n">
        <f aca="false">K1297/1000</f>
        <v>0.082</v>
      </c>
      <c r="M1297" s="13" t="n">
        <f aca="false">IF(R1297=0,0,I1297/R1297)</f>
        <v>0.00199244486778778</v>
      </c>
      <c r="N1297" s="10" t="n">
        <v>6494</v>
      </c>
      <c r="O1297" s="11" t="n">
        <f aca="false">N1297/1000</f>
        <v>6.494</v>
      </c>
      <c r="P1297" s="10" t="n">
        <v>234</v>
      </c>
      <c r="Q1297" s="12" t="n">
        <f aca="false">P1297/1000</f>
        <v>0.234</v>
      </c>
      <c r="R1297" s="10" t="n">
        <v>15434806</v>
      </c>
      <c r="S1297" s="10" t="n">
        <v>522402</v>
      </c>
    </row>
    <row r="1298" customFormat="false" ht="15" hidden="false" customHeight="false" outlineLevel="0" collapsed="false">
      <c r="A1298" s="3" t="s">
        <v>517</v>
      </c>
      <c r="B1298" s="2" t="s">
        <v>518</v>
      </c>
      <c r="C1298" s="2" t="s">
        <v>1595</v>
      </c>
      <c r="D1298" s="2" t="n">
        <v>2026</v>
      </c>
      <c r="E1298" s="2" t="n">
        <v>1</v>
      </c>
      <c r="F1298" s="2" t="n">
        <v>4</v>
      </c>
      <c r="G1298" s="2" t="s">
        <v>247</v>
      </c>
      <c r="H1298" s="3" t="s">
        <v>248</v>
      </c>
      <c r="I1298" s="10" t="n">
        <v>4</v>
      </c>
      <c r="J1298" s="11" t="n">
        <f aca="false">I1298/1000</f>
        <v>0.004</v>
      </c>
      <c r="K1298" s="10" t="n">
        <v>10</v>
      </c>
      <c r="L1298" s="12" t="n">
        <f aca="false">K1298/1000</f>
        <v>0.01</v>
      </c>
      <c r="M1298" s="13" t="n">
        <f aca="false">IF(R1298=0,0,I1298/R1298)</f>
        <v>2.59154536830589E-007</v>
      </c>
      <c r="N1298" s="10" t="n">
        <v>0</v>
      </c>
      <c r="O1298" s="11" t="n">
        <f aca="false">N1298/1000</f>
        <v>0</v>
      </c>
      <c r="P1298" s="10" t="n">
        <v>0</v>
      </c>
      <c r="Q1298" s="12" t="n">
        <f aca="false">P1298/1000</f>
        <v>0</v>
      </c>
      <c r="R1298" s="10" t="n">
        <v>15434806</v>
      </c>
      <c r="S1298" s="10" t="n">
        <v>522402</v>
      </c>
    </row>
    <row r="1299" customFormat="false" ht="15" hidden="false" customHeight="false" outlineLevel="0" collapsed="false">
      <c r="A1299" s="3" t="s">
        <v>517</v>
      </c>
      <c r="B1299" s="2" t="s">
        <v>518</v>
      </c>
      <c r="C1299" s="2" t="s">
        <v>1595</v>
      </c>
      <c r="D1299" s="2" t="n">
        <v>2026</v>
      </c>
      <c r="E1299" s="2" t="n">
        <v>1</v>
      </c>
      <c r="F1299" s="2" t="n">
        <v>5</v>
      </c>
      <c r="G1299" s="2" t="s">
        <v>137</v>
      </c>
      <c r="H1299" s="3" t="s">
        <v>138</v>
      </c>
      <c r="I1299" s="10" t="n">
        <v>0</v>
      </c>
      <c r="J1299" s="11" t="n">
        <f aca="false">I1299/1000</f>
        <v>0</v>
      </c>
      <c r="K1299" s="10" t="n">
        <v>0</v>
      </c>
      <c r="L1299" s="12" t="n">
        <f aca="false">K1299/1000</f>
        <v>0</v>
      </c>
      <c r="M1299" s="13" t="n">
        <f aca="false">IF(R1299=0,0,I1299/R1299)</f>
        <v>0</v>
      </c>
      <c r="N1299" s="10" t="n">
        <v>87969</v>
      </c>
      <c r="O1299" s="11" t="n">
        <f aca="false">N1299/1000</f>
        <v>87.969</v>
      </c>
      <c r="P1299" s="10" t="n">
        <v>3153</v>
      </c>
      <c r="Q1299" s="12" t="n">
        <f aca="false">P1299/1000</f>
        <v>3.153</v>
      </c>
      <c r="R1299" s="10" t="n">
        <v>15434806</v>
      </c>
      <c r="S1299" s="10" t="n">
        <v>522402</v>
      </c>
    </row>
    <row r="1300" customFormat="false" ht="15" hidden="false" customHeight="false" outlineLevel="0" collapsed="false">
      <c r="A1300" s="3" t="s">
        <v>517</v>
      </c>
      <c r="B1300" s="2" t="s">
        <v>518</v>
      </c>
      <c r="C1300" s="2" t="s">
        <v>1595</v>
      </c>
      <c r="D1300" s="2" t="n">
        <v>2026</v>
      </c>
      <c r="E1300" s="2" t="n">
        <v>1</v>
      </c>
      <c r="F1300" s="2" t="n">
        <v>6</v>
      </c>
      <c r="G1300" s="2" t="s">
        <v>102</v>
      </c>
      <c r="H1300" s="3" t="s">
        <v>103</v>
      </c>
      <c r="I1300" s="10" t="n">
        <v>0</v>
      </c>
      <c r="J1300" s="11" t="n">
        <f aca="false">I1300/1000</f>
        <v>0</v>
      </c>
      <c r="K1300" s="10" t="n">
        <v>0</v>
      </c>
      <c r="L1300" s="12" t="n">
        <f aca="false">K1300/1000</f>
        <v>0</v>
      </c>
      <c r="M1300" s="13" t="n">
        <f aca="false">IF(R1300=0,0,I1300/R1300)</f>
        <v>0</v>
      </c>
      <c r="N1300" s="10" t="n">
        <v>175443</v>
      </c>
      <c r="O1300" s="11" t="n">
        <f aca="false">N1300/1000</f>
        <v>175.443</v>
      </c>
      <c r="P1300" s="10" t="n">
        <v>5500</v>
      </c>
      <c r="Q1300" s="12" t="n">
        <f aca="false">P1300/1000</f>
        <v>5.5</v>
      </c>
      <c r="R1300" s="10" t="n">
        <v>15434806</v>
      </c>
      <c r="S1300" s="10" t="n">
        <v>522402</v>
      </c>
    </row>
    <row r="1301" customFormat="false" ht="15" hidden="false" customHeight="false" outlineLevel="0" collapsed="false">
      <c r="A1301" s="3" t="s">
        <v>517</v>
      </c>
      <c r="B1301" s="2" t="s">
        <v>518</v>
      </c>
      <c r="C1301" s="2" t="s">
        <v>1595</v>
      </c>
      <c r="D1301" s="2" t="n">
        <v>2026</v>
      </c>
      <c r="E1301" s="2" t="n">
        <v>1</v>
      </c>
      <c r="F1301" s="2" t="n">
        <v>7</v>
      </c>
      <c r="G1301" s="2" t="s">
        <v>122</v>
      </c>
      <c r="H1301" s="3" t="s">
        <v>123</v>
      </c>
      <c r="I1301" s="10" t="n">
        <v>0</v>
      </c>
      <c r="J1301" s="11" t="n">
        <f aca="false">I1301/1000</f>
        <v>0</v>
      </c>
      <c r="K1301" s="10" t="n">
        <v>0</v>
      </c>
      <c r="L1301" s="12" t="n">
        <f aca="false">K1301/1000</f>
        <v>0</v>
      </c>
      <c r="M1301" s="13" t="n">
        <f aca="false">IF(R1301=0,0,I1301/R1301)</f>
        <v>0</v>
      </c>
      <c r="N1301" s="10" t="n">
        <v>35433</v>
      </c>
      <c r="O1301" s="11" t="n">
        <f aca="false">N1301/1000</f>
        <v>35.433</v>
      </c>
      <c r="P1301" s="10" t="n">
        <v>1000</v>
      </c>
      <c r="Q1301" s="12" t="n">
        <f aca="false">P1301/1000</f>
        <v>1</v>
      </c>
      <c r="R1301" s="10" t="n">
        <v>15434806</v>
      </c>
      <c r="S1301" s="10" t="n">
        <v>522402</v>
      </c>
    </row>
    <row r="1302" customFormat="false" ht="15" hidden="false" customHeight="false" outlineLevel="0" collapsed="false">
      <c r="A1302" s="3" t="s">
        <v>517</v>
      </c>
      <c r="B1302" s="2" t="s">
        <v>518</v>
      </c>
      <c r="C1302" s="2" t="s">
        <v>1596</v>
      </c>
      <c r="D1302" s="2" t="n">
        <v>2026</v>
      </c>
      <c r="E1302" s="2" t="n">
        <v>2</v>
      </c>
      <c r="F1302" s="2" t="n">
        <v>1</v>
      </c>
      <c r="G1302" s="2" t="s">
        <v>314</v>
      </c>
      <c r="H1302" s="3" t="s">
        <v>315</v>
      </c>
      <c r="I1302" s="10" t="n">
        <v>16514728</v>
      </c>
      <c r="J1302" s="11" t="n">
        <f aca="false">I1302/1000</f>
        <v>16514.728</v>
      </c>
      <c r="K1302" s="10" t="n">
        <v>559712</v>
      </c>
      <c r="L1302" s="12" t="n">
        <f aca="false">K1302/1000</f>
        <v>559.712</v>
      </c>
      <c r="M1302" s="13" t="n">
        <f aca="false">IF(R1302=0,0,I1302/R1302)</f>
        <v>0.994589440688851</v>
      </c>
      <c r="N1302" s="10" t="n">
        <v>0</v>
      </c>
      <c r="O1302" s="11" t="n">
        <f aca="false">N1302/1000</f>
        <v>0</v>
      </c>
      <c r="P1302" s="10" t="n">
        <v>0</v>
      </c>
      <c r="Q1302" s="12" t="n">
        <f aca="false">P1302/1000</f>
        <v>0</v>
      </c>
      <c r="R1302" s="10" t="n">
        <v>16604568</v>
      </c>
      <c r="S1302" s="10" t="n">
        <v>560265</v>
      </c>
    </row>
    <row r="1303" customFormat="false" ht="15" hidden="false" customHeight="false" outlineLevel="0" collapsed="false">
      <c r="A1303" s="3" t="s">
        <v>517</v>
      </c>
      <c r="B1303" s="2" t="s">
        <v>518</v>
      </c>
      <c r="C1303" s="2" t="s">
        <v>1596</v>
      </c>
      <c r="D1303" s="2" t="n">
        <v>2026</v>
      </c>
      <c r="E1303" s="2" t="n">
        <v>2</v>
      </c>
      <c r="F1303" s="2" t="n">
        <v>2</v>
      </c>
      <c r="G1303" s="2" t="s">
        <v>107</v>
      </c>
      <c r="H1303" s="3" t="s">
        <v>108</v>
      </c>
      <c r="I1303" s="10" t="n">
        <v>62082</v>
      </c>
      <c r="J1303" s="11" t="n">
        <f aca="false">I1303/1000</f>
        <v>62.082</v>
      </c>
      <c r="K1303" s="10" t="n">
        <v>149</v>
      </c>
      <c r="L1303" s="12" t="n">
        <f aca="false">K1303/1000</f>
        <v>0.149</v>
      </c>
      <c r="M1303" s="13" t="n">
        <f aca="false">IF(R1303=0,0,I1303/R1303)</f>
        <v>0.00373885065844531</v>
      </c>
      <c r="N1303" s="10" t="n">
        <v>634097</v>
      </c>
      <c r="O1303" s="11" t="n">
        <f aca="false">N1303/1000</f>
        <v>634.097</v>
      </c>
      <c r="P1303" s="10" t="n">
        <v>20000</v>
      </c>
      <c r="Q1303" s="12" t="n">
        <f aca="false">P1303/1000</f>
        <v>20</v>
      </c>
      <c r="R1303" s="10" t="n">
        <v>16604568</v>
      </c>
      <c r="S1303" s="10" t="n">
        <v>560265</v>
      </c>
    </row>
    <row r="1304" customFormat="false" ht="15" hidden="false" customHeight="false" outlineLevel="0" collapsed="false">
      <c r="A1304" s="3" t="s">
        <v>517</v>
      </c>
      <c r="B1304" s="2" t="s">
        <v>518</v>
      </c>
      <c r="C1304" s="2" t="s">
        <v>1596</v>
      </c>
      <c r="D1304" s="2" t="n">
        <v>2026</v>
      </c>
      <c r="E1304" s="2" t="n">
        <v>2</v>
      </c>
      <c r="F1304" s="2" t="n">
        <v>3</v>
      </c>
      <c r="G1304" s="2" t="s">
        <v>97</v>
      </c>
      <c r="H1304" s="3" t="s">
        <v>98</v>
      </c>
      <c r="I1304" s="10" t="n">
        <v>27758</v>
      </c>
      <c r="J1304" s="11" t="n">
        <f aca="false">I1304/1000</f>
        <v>27.758</v>
      </c>
      <c r="K1304" s="10" t="n">
        <v>404</v>
      </c>
      <c r="L1304" s="12" t="n">
        <f aca="false">K1304/1000</f>
        <v>0.404</v>
      </c>
      <c r="M1304" s="13" t="n">
        <f aca="false">IF(R1304=0,0,I1304/R1304)</f>
        <v>0.00167170865270328</v>
      </c>
      <c r="N1304" s="10" t="n">
        <v>0</v>
      </c>
      <c r="O1304" s="11" t="n">
        <f aca="false">N1304/1000</f>
        <v>0</v>
      </c>
      <c r="P1304" s="10" t="n">
        <v>0</v>
      </c>
      <c r="Q1304" s="12" t="n">
        <f aca="false">P1304/1000</f>
        <v>0</v>
      </c>
      <c r="R1304" s="10" t="n">
        <v>16604568</v>
      </c>
      <c r="S1304" s="10" t="n">
        <v>560265</v>
      </c>
    </row>
    <row r="1305" customFormat="false" ht="15" hidden="false" customHeight="false" outlineLevel="0" collapsed="false">
      <c r="A1305" s="3" t="s">
        <v>517</v>
      </c>
      <c r="B1305" s="2" t="s">
        <v>518</v>
      </c>
      <c r="C1305" s="2" t="s">
        <v>1596</v>
      </c>
      <c r="D1305" s="2" t="n">
        <v>2026</v>
      </c>
      <c r="E1305" s="2" t="n">
        <v>2</v>
      </c>
      <c r="F1305" s="2" t="n">
        <v>4</v>
      </c>
      <c r="G1305" s="2" t="s">
        <v>102</v>
      </c>
      <c r="H1305" s="3" t="s">
        <v>103</v>
      </c>
      <c r="I1305" s="10" t="n">
        <v>0</v>
      </c>
      <c r="J1305" s="11" t="n">
        <f aca="false">I1305/1000</f>
        <v>0</v>
      </c>
      <c r="K1305" s="10" t="n">
        <v>0</v>
      </c>
      <c r="L1305" s="12" t="n">
        <f aca="false">K1305/1000</f>
        <v>0</v>
      </c>
      <c r="M1305" s="13" t="n">
        <f aca="false">IF(R1305=0,0,I1305/R1305)</f>
        <v>0</v>
      </c>
      <c r="N1305" s="10" t="n">
        <v>174498</v>
      </c>
      <c r="O1305" s="11" t="n">
        <f aca="false">N1305/1000</f>
        <v>174.498</v>
      </c>
      <c r="P1305" s="10" t="n">
        <v>5400</v>
      </c>
      <c r="Q1305" s="12" t="n">
        <f aca="false">P1305/1000</f>
        <v>5.4</v>
      </c>
      <c r="R1305" s="10" t="n">
        <v>16604568</v>
      </c>
      <c r="S1305" s="10" t="n">
        <v>560265</v>
      </c>
    </row>
    <row r="1306" customFormat="false" ht="15" hidden="false" customHeight="false" outlineLevel="0" collapsed="false">
      <c r="A1306" s="3" t="s">
        <v>517</v>
      </c>
      <c r="B1306" s="2" t="s">
        <v>518</v>
      </c>
      <c r="C1306" s="2" t="s">
        <v>1597</v>
      </c>
      <c r="D1306" s="2" t="n">
        <v>2026</v>
      </c>
      <c r="E1306" s="2" t="n">
        <v>3</v>
      </c>
      <c r="F1306" s="2" t="n">
        <v>1</v>
      </c>
      <c r="G1306" s="2" t="s">
        <v>314</v>
      </c>
      <c r="H1306" s="3" t="s">
        <v>315</v>
      </c>
      <c r="I1306" s="10" t="n">
        <v>14194244</v>
      </c>
      <c r="J1306" s="11" t="n">
        <f aca="false">I1306/1000</f>
        <v>14194.244</v>
      </c>
      <c r="K1306" s="10" t="n">
        <v>488588</v>
      </c>
      <c r="L1306" s="12" t="n">
        <f aca="false">K1306/1000</f>
        <v>488.588</v>
      </c>
      <c r="M1306" s="13" t="n">
        <f aca="false">IF(R1306=0,0,I1306/R1306)</f>
        <v>0.932625503288148</v>
      </c>
      <c r="N1306" s="10" t="n">
        <v>0</v>
      </c>
      <c r="O1306" s="11" t="n">
        <f aca="false">N1306/1000</f>
        <v>0</v>
      </c>
      <c r="P1306" s="10" t="n">
        <v>0</v>
      </c>
      <c r="Q1306" s="12" t="n">
        <f aca="false">P1306/1000</f>
        <v>0</v>
      </c>
      <c r="R1306" s="10" t="n">
        <v>15219661</v>
      </c>
      <c r="S1306" s="10" t="n">
        <v>511636</v>
      </c>
    </row>
    <row r="1307" customFormat="false" ht="15" hidden="false" customHeight="false" outlineLevel="0" collapsed="false">
      <c r="A1307" s="3" t="s">
        <v>517</v>
      </c>
      <c r="B1307" s="2" t="s">
        <v>518</v>
      </c>
      <c r="C1307" s="2" t="s">
        <v>1597</v>
      </c>
      <c r="D1307" s="2" t="n">
        <v>2026</v>
      </c>
      <c r="E1307" s="2" t="n">
        <v>3</v>
      </c>
      <c r="F1307" s="2" t="n">
        <v>2</v>
      </c>
      <c r="G1307" s="2" t="s">
        <v>247</v>
      </c>
      <c r="H1307" s="3" t="s">
        <v>248</v>
      </c>
      <c r="I1307" s="10" t="n">
        <v>639212</v>
      </c>
      <c r="J1307" s="11" t="n">
        <f aca="false">I1307/1000</f>
        <v>639.212</v>
      </c>
      <c r="K1307" s="10" t="n">
        <v>20000</v>
      </c>
      <c r="L1307" s="12" t="n">
        <f aca="false">K1307/1000</f>
        <v>20</v>
      </c>
      <c r="M1307" s="13" t="n">
        <f aca="false">IF(R1307=0,0,I1307/R1307)</f>
        <v>0.0419990957748665</v>
      </c>
      <c r="N1307" s="10" t="n">
        <v>0</v>
      </c>
      <c r="O1307" s="11" t="n">
        <f aca="false">N1307/1000</f>
        <v>0</v>
      </c>
      <c r="P1307" s="10" t="n">
        <v>0</v>
      </c>
      <c r="Q1307" s="12" t="n">
        <f aca="false">P1307/1000</f>
        <v>0</v>
      </c>
      <c r="R1307" s="10" t="n">
        <v>15219661</v>
      </c>
      <c r="S1307" s="10" t="n">
        <v>511636</v>
      </c>
    </row>
    <row r="1308" customFormat="false" ht="15" hidden="false" customHeight="false" outlineLevel="0" collapsed="false">
      <c r="A1308" s="3" t="s">
        <v>517</v>
      </c>
      <c r="B1308" s="2" t="s">
        <v>518</v>
      </c>
      <c r="C1308" s="2" t="s">
        <v>1597</v>
      </c>
      <c r="D1308" s="2" t="n">
        <v>2026</v>
      </c>
      <c r="E1308" s="2" t="n">
        <v>3</v>
      </c>
      <c r="F1308" s="2" t="n">
        <v>3</v>
      </c>
      <c r="G1308" s="2" t="s">
        <v>107</v>
      </c>
      <c r="H1308" s="3" t="s">
        <v>108</v>
      </c>
      <c r="I1308" s="10" t="n">
        <v>242534</v>
      </c>
      <c r="J1308" s="11" t="n">
        <f aca="false">I1308/1000</f>
        <v>242.534</v>
      </c>
      <c r="K1308" s="10" t="n">
        <v>1878</v>
      </c>
      <c r="L1308" s="12" t="n">
        <f aca="false">K1308/1000</f>
        <v>1.878</v>
      </c>
      <c r="M1308" s="13" t="n">
        <f aca="false">IF(R1308=0,0,I1308/R1308)</f>
        <v>0.0159355717581357</v>
      </c>
      <c r="N1308" s="10" t="n">
        <v>0</v>
      </c>
      <c r="O1308" s="11" t="n">
        <f aca="false">N1308/1000</f>
        <v>0</v>
      </c>
      <c r="P1308" s="10" t="n">
        <v>0</v>
      </c>
      <c r="Q1308" s="12" t="n">
        <f aca="false">P1308/1000</f>
        <v>0</v>
      </c>
      <c r="R1308" s="10" t="n">
        <v>15219661</v>
      </c>
      <c r="S1308" s="10" t="n">
        <v>511636</v>
      </c>
    </row>
    <row r="1309" customFormat="false" ht="15" hidden="false" customHeight="false" outlineLevel="0" collapsed="false">
      <c r="A1309" s="3" t="s">
        <v>517</v>
      </c>
      <c r="B1309" s="2" t="s">
        <v>518</v>
      </c>
      <c r="C1309" s="2" t="s">
        <v>1597</v>
      </c>
      <c r="D1309" s="2" t="n">
        <v>2026</v>
      </c>
      <c r="E1309" s="2" t="n">
        <v>3</v>
      </c>
      <c r="F1309" s="2" t="n">
        <v>4</v>
      </c>
      <c r="G1309" s="2" t="s">
        <v>102</v>
      </c>
      <c r="H1309" s="3" t="s">
        <v>103</v>
      </c>
      <c r="I1309" s="10" t="n">
        <v>114922</v>
      </c>
      <c r="J1309" s="11" t="n">
        <f aca="false">I1309/1000</f>
        <v>114.922</v>
      </c>
      <c r="K1309" s="10" t="n">
        <v>1093</v>
      </c>
      <c r="L1309" s="12" t="n">
        <f aca="false">K1309/1000</f>
        <v>1.093</v>
      </c>
      <c r="M1309" s="13" t="n">
        <f aca="false">IF(R1309=0,0,I1309/R1309)</f>
        <v>0.00755089091668993</v>
      </c>
      <c r="N1309" s="10" t="n">
        <v>0</v>
      </c>
      <c r="O1309" s="11" t="n">
        <f aca="false">N1309/1000</f>
        <v>0</v>
      </c>
      <c r="P1309" s="10" t="n">
        <v>0</v>
      </c>
      <c r="Q1309" s="12" t="n">
        <f aca="false">P1309/1000</f>
        <v>0</v>
      </c>
      <c r="R1309" s="10" t="n">
        <v>15219661</v>
      </c>
      <c r="S1309" s="10" t="n">
        <v>511636</v>
      </c>
    </row>
    <row r="1310" customFormat="false" ht="15" hidden="false" customHeight="false" outlineLevel="0" collapsed="false">
      <c r="A1310" s="3" t="s">
        <v>517</v>
      </c>
      <c r="B1310" s="2" t="s">
        <v>518</v>
      </c>
      <c r="C1310" s="2" t="s">
        <v>1597</v>
      </c>
      <c r="D1310" s="2" t="n">
        <v>2026</v>
      </c>
      <c r="E1310" s="2" t="n">
        <v>3</v>
      </c>
      <c r="F1310" s="2" t="n">
        <v>5</v>
      </c>
      <c r="G1310" s="2" t="s">
        <v>97</v>
      </c>
      <c r="H1310" s="3" t="s">
        <v>98</v>
      </c>
      <c r="I1310" s="10" t="n">
        <v>28749</v>
      </c>
      <c r="J1310" s="11" t="n">
        <f aca="false">I1310/1000</f>
        <v>28.749</v>
      </c>
      <c r="K1310" s="10" t="n">
        <v>77</v>
      </c>
      <c r="L1310" s="12" t="n">
        <f aca="false">K1310/1000</f>
        <v>0.077</v>
      </c>
      <c r="M1310" s="13" t="n">
        <f aca="false">IF(R1310=0,0,I1310/R1310)</f>
        <v>0.00188893826215972</v>
      </c>
      <c r="N1310" s="10" t="n">
        <v>3297</v>
      </c>
      <c r="O1310" s="11" t="n">
        <f aca="false">N1310/1000</f>
        <v>3.297</v>
      </c>
      <c r="P1310" s="10" t="n">
        <v>197</v>
      </c>
      <c r="Q1310" s="12" t="n">
        <f aca="false">P1310/1000</f>
        <v>0.197</v>
      </c>
      <c r="R1310" s="10" t="n">
        <v>15219661</v>
      </c>
      <c r="S1310" s="10" t="n">
        <v>511636</v>
      </c>
    </row>
    <row r="1311" customFormat="false" ht="15" hidden="false" customHeight="false" outlineLevel="0" collapsed="false">
      <c r="A1311" s="3" t="s">
        <v>517</v>
      </c>
      <c r="B1311" s="2" t="s">
        <v>518</v>
      </c>
      <c r="C1311" s="2" t="s">
        <v>1597</v>
      </c>
      <c r="D1311" s="2" t="n">
        <v>2026</v>
      </c>
      <c r="E1311" s="2" t="n">
        <v>3</v>
      </c>
      <c r="F1311" s="2" t="n">
        <v>6</v>
      </c>
      <c r="G1311" s="2" t="s">
        <v>122</v>
      </c>
      <c r="H1311" s="3" t="s">
        <v>123</v>
      </c>
      <c r="I1311" s="10" t="n">
        <v>0</v>
      </c>
      <c r="J1311" s="11" t="n">
        <f aca="false">I1311/1000</f>
        <v>0</v>
      </c>
      <c r="K1311" s="10" t="n">
        <v>0</v>
      </c>
      <c r="L1311" s="12" t="n">
        <f aca="false">K1311/1000</f>
        <v>0</v>
      </c>
      <c r="M1311" s="13" t="n">
        <f aca="false">IF(R1311=0,0,I1311/R1311)</f>
        <v>0</v>
      </c>
      <c r="N1311" s="10" t="n">
        <v>35906</v>
      </c>
      <c r="O1311" s="11" t="n">
        <f aca="false">N1311/1000</f>
        <v>35.906</v>
      </c>
      <c r="P1311" s="10" t="n">
        <v>1000</v>
      </c>
      <c r="Q1311" s="12" t="n">
        <f aca="false">P1311/1000</f>
        <v>1</v>
      </c>
      <c r="R1311" s="10" t="n">
        <v>15219661</v>
      </c>
      <c r="S1311" s="10" t="n">
        <v>511636</v>
      </c>
    </row>
    <row r="1312" customFormat="false" ht="15" hidden="false" customHeight="false" outlineLevel="0" collapsed="false">
      <c r="A1312" s="3" t="s">
        <v>517</v>
      </c>
      <c r="B1312" s="2" t="s">
        <v>518</v>
      </c>
      <c r="C1312" s="2" t="s">
        <v>1598</v>
      </c>
      <c r="D1312" s="2" t="n">
        <v>2026</v>
      </c>
      <c r="E1312" s="2" t="n">
        <v>4</v>
      </c>
      <c r="F1312" s="2" t="n">
        <v>1</v>
      </c>
      <c r="G1312" s="2" t="s">
        <v>314</v>
      </c>
      <c r="H1312" s="3" t="s">
        <v>315</v>
      </c>
      <c r="I1312" s="10" t="n">
        <v>18835412</v>
      </c>
      <c r="J1312" s="11" t="n">
        <f aca="false">I1312/1000</f>
        <v>18835.412</v>
      </c>
      <c r="K1312" s="10" t="n">
        <v>648616</v>
      </c>
      <c r="L1312" s="12" t="n">
        <f aca="false">K1312/1000</f>
        <v>648.616</v>
      </c>
      <c r="M1312" s="13" t="n">
        <f aca="false">IF(R1312=0,0,I1312/R1312)</f>
        <v>0.939259817618533</v>
      </c>
      <c r="N1312" s="10" t="n">
        <v>0</v>
      </c>
      <c r="O1312" s="11" t="n">
        <f aca="false">N1312/1000</f>
        <v>0</v>
      </c>
      <c r="P1312" s="10" t="n">
        <v>0</v>
      </c>
      <c r="Q1312" s="12" t="n">
        <f aca="false">P1312/1000</f>
        <v>0</v>
      </c>
      <c r="R1312" s="10" t="n">
        <v>20053463</v>
      </c>
      <c r="S1312" s="10" t="n">
        <v>668709</v>
      </c>
    </row>
    <row r="1313" customFormat="false" ht="15" hidden="false" customHeight="false" outlineLevel="0" collapsed="false">
      <c r="A1313" s="3" t="s">
        <v>517</v>
      </c>
      <c r="B1313" s="2" t="s">
        <v>518</v>
      </c>
      <c r="C1313" s="2" t="s">
        <v>1598</v>
      </c>
      <c r="D1313" s="2" t="n">
        <v>2026</v>
      </c>
      <c r="E1313" s="2" t="n">
        <v>4</v>
      </c>
      <c r="F1313" s="2" t="n">
        <v>2</v>
      </c>
      <c r="G1313" s="2" t="s">
        <v>247</v>
      </c>
      <c r="H1313" s="3" t="s">
        <v>248</v>
      </c>
      <c r="I1313" s="10" t="n">
        <v>470235</v>
      </c>
      <c r="J1313" s="11" t="n">
        <f aca="false">I1313/1000</f>
        <v>470.235</v>
      </c>
      <c r="K1313" s="10" t="n">
        <v>15000</v>
      </c>
      <c r="L1313" s="12" t="n">
        <f aca="false">K1313/1000</f>
        <v>15</v>
      </c>
      <c r="M1313" s="13" t="n">
        <f aca="false">IF(R1313=0,0,I1313/R1313)</f>
        <v>0.0234490671262116</v>
      </c>
      <c r="N1313" s="10" t="n">
        <v>0</v>
      </c>
      <c r="O1313" s="11" t="n">
        <f aca="false">N1313/1000</f>
        <v>0</v>
      </c>
      <c r="P1313" s="10" t="n">
        <v>0</v>
      </c>
      <c r="Q1313" s="12" t="n">
        <f aca="false">P1313/1000</f>
        <v>0</v>
      </c>
      <c r="R1313" s="10" t="n">
        <v>20053463</v>
      </c>
      <c r="S1313" s="10" t="n">
        <v>668709</v>
      </c>
    </row>
    <row r="1314" customFormat="false" ht="15" hidden="false" customHeight="false" outlineLevel="0" collapsed="false">
      <c r="A1314" s="3" t="s">
        <v>517</v>
      </c>
      <c r="B1314" s="2" t="s">
        <v>518</v>
      </c>
      <c r="C1314" s="2" t="s">
        <v>1598</v>
      </c>
      <c r="D1314" s="2" t="n">
        <v>2026</v>
      </c>
      <c r="E1314" s="2" t="n">
        <v>4</v>
      </c>
      <c r="F1314" s="2" t="n">
        <v>3</v>
      </c>
      <c r="G1314" s="2" t="s">
        <v>107</v>
      </c>
      <c r="H1314" s="3" t="s">
        <v>108</v>
      </c>
      <c r="I1314" s="10" t="n">
        <v>447356</v>
      </c>
      <c r="J1314" s="11" t="n">
        <f aca="false">I1314/1000</f>
        <v>447.356</v>
      </c>
      <c r="K1314" s="10" t="n">
        <v>3657</v>
      </c>
      <c r="L1314" s="12" t="n">
        <f aca="false">K1314/1000</f>
        <v>3.657</v>
      </c>
      <c r="M1314" s="13" t="n">
        <f aca="false">IF(R1314=0,0,I1314/R1314)</f>
        <v>0.0223081669235882</v>
      </c>
      <c r="N1314" s="10" t="n">
        <v>0</v>
      </c>
      <c r="O1314" s="11" t="n">
        <f aca="false">N1314/1000</f>
        <v>0</v>
      </c>
      <c r="P1314" s="10" t="n">
        <v>0</v>
      </c>
      <c r="Q1314" s="12" t="n">
        <f aca="false">P1314/1000</f>
        <v>0</v>
      </c>
      <c r="R1314" s="10" t="n">
        <v>20053463</v>
      </c>
      <c r="S1314" s="10" t="n">
        <v>668709</v>
      </c>
    </row>
    <row r="1315" customFormat="false" ht="15" hidden="false" customHeight="false" outlineLevel="0" collapsed="false">
      <c r="A1315" s="3" t="s">
        <v>517</v>
      </c>
      <c r="B1315" s="2" t="s">
        <v>518</v>
      </c>
      <c r="C1315" s="2" t="s">
        <v>1598</v>
      </c>
      <c r="D1315" s="2" t="n">
        <v>2026</v>
      </c>
      <c r="E1315" s="2" t="n">
        <v>4</v>
      </c>
      <c r="F1315" s="2" t="n">
        <v>4</v>
      </c>
      <c r="G1315" s="2" t="s">
        <v>97</v>
      </c>
      <c r="H1315" s="3" t="s">
        <v>98</v>
      </c>
      <c r="I1315" s="10" t="n">
        <v>258286</v>
      </c>
      <c r="J1315" s="11" t="n">
        <f aca="false">I1315/1000</f>
        <v>258.286</v>
      </c>
      <c r="K1315" s="10" t="n">
        <v>435</v>
      </c>
      <c r="L1315" s="12" t="n">
        <f aca="false">K1315/1000</f>
        <v>0.435</v>
      </c>
      <c r="M1315" s="13" t="n">
        <f aca="false">IF(R1315=0,0,I1315/R1315)</f>
        <v>0.0128798701750416</v>
      </c>
      <c r="N1315" s="10" t="n">
        <v>6000</v>
      </c>
      <c r="O1315" s="11" t="n">
        <f aca="false">N1315/1000</f>
        <v>6</v>
      </c>
      <c r="P1315" s="10" t="n">
        <v>45</v>
      </c>
      <c r="Q1315" s="12" t="n">
        <f aca="false">P1315/1000</f>
        <v>0.045</v>
      </c>
      <c r="R1315" s="10" t="n">
        <v>20053463</v>
      </c>
      <c r="S1315" s="10" t="n">
        <v>668709</v>
      </c>
    </row>
    <row r="1316" customFormat="false" ht="15" hidden="false" customHeight="false" outlineLevel="0" collapsed="false">
      <c r="A1316" s="3" t="s">
        <v>517</v>
      </c>
      <c r="B1316" s="2" t="s">
        <v>518</v>
      </c>
      <c r="C1316" s="2" t="s">
        <v>1598</v>
      </c>
      <c r="D1316" s="2" t="n">
        <v>2026</v>
      </c>
      <c r="E1316" s="2" t="n">
        <v>4</v>
      </c>
      <c r="F1316" s="2" t="n">
        <v>5</v>
      </c>
      <c r="G1316" s="2" t="s">
        <v>102</v>
      </c>
      <c r="H1316" s="3" t="s">
        <v>103</v>
      </c>
      <c r="I1316" s="10" t="n">
        <v>41504</v>
      </c>
      <c r="J1316" s="11" t="n">
        <f aca="false">I1316/1000</f>
        <v>41.504</v>
      </c>
      <c r="K1316" s="10" t="n">
        <v>1000</v>
      </c>
      <c r="L1316" s="12" t="n">
        <f aca="false">K1316/1000</f>
        <v>1</v>
      </c>
      <c r="M1316" s="13" t="n">
        <f aca="false">IF(R1316=0,0,I1316/R1316)</f>
        <v>0.00206966746840683</v>
      </c>
      <c r="N1316" s="10" t="n">
        <v>0</v>
      </c>
      <c r="O1316" s="11" t="n">
        <f aca="false">N1316/1000</f>
        <v>0</v>
      </c>
      <c r="P1316" s="10" t="n">
        <v>0</v>
      </c>
      <c r="Q1316" s="12" t="n">
        <f aca="false">P1316/1000</f>
        <v>0</v>
      </c>
      <c r="R1316" s="10" t="n">
        <v>20053463</v>
      </c>
      <c r="S1316" s="10" t="n">
        <v>668709</v>
      </c>
    </row>
    <row r="1317" customFormat="false" ht="15" hidden="false" customHeight="false" outlineLevel="0" collapsed="false">
      <c r="A1317" s="3" t="s">
        <v>517</v>
      </c>
      <c r="B1317" s="2" t="s">
        <v>518</v>
      </c>
      <c r="C1317" s="2" t="s">
        <v>1598</v>
      </c>
      <c r="D1317" s="2" t="n">
        <v>2026</v>
      </c>
      <c r="E1317" s="2" t="n">
        <v>4</v>
      </c>
      <c r="F1317" s="2" t="n">
        <v>6</v>
      </c>
      <c r="G1317" s="2" t="s">
        <v>162</v>
      </c>
      <c r="H1317" s="3" t="s">
        <v>163</v>
      </c>
      <c r="I1317" s="10" t="n">
        <v>670</v>
      </c>
      <c r="J1317" s="11" t="n">
        <f aca="false">I1317/1000</f>
        <v>0.67</v>
      </c>
      <c r="K1317" s="10" t="n">
        <v>1</v>
      </c>
      <c r="L1317" s="12" t="n">
        <f aca="false">K1317/1000</f>
        <v>0.001</v>
      </c>
      <c r="M1317" s="13" t="n">
        <f aca="false">IF(R1317=0,0,I1317/R1317)</f>
        <v>3.3410688218788E-005</v>
      </c>
      <c r="N1317" s="10" t="n">
        <v>0</v>
      </c>
      <c r="O1317" s="11" t="n">
        <f aca="false">N1317/1000</f>
        <v>0</v>
      </c>
      <c r="P1317" s="10" t="n">
        <v>0</v>
      </c>
      <c r="Q1317" s="12" t="n">
        <f aca="false">P1317/1000</f>
        <v>0</v>
      </c>
      <c r="R1317" s="10" t="n">
        <v>20053463</v>
      </c>
      <c r="S1317" s="10" t="n">
        <v>668709</v>
      </c>
    </row>
    <row r="1318" customFormat="false" ht="15" hidden="false" customHeight="false" outlineLevel="0" collapsed="false">
      <c r="A1318" s="3" t="s">
        <v>517</v>
      </c>
      <c r="B1318" s="2" t="s">
        <v>518</v>
      </c>
      <c r="C1318" s="2" t="s">
        <v>1598</v>
      </c>
      <c r="D1318" s="2" t="n">
        <v>2026</v>
      </c>
      <c r="E1318" s="2" t="n">
        <v>4</v>
      </c>
      <c r="F1318" s="2" t="n">
        <v>7</v>
      </c>
      <c r="G1318" s="2" t="s">
        <v>152</v>
      </c>
      <c r="H1318" s="3" t="s">
        <v>153</v>
      </c>
      <c r="I1318" s="10" t="n">
        <v>0</v>
      </c>
      <c r="J1318" s="11" t="n">
        <f aca="false">I1318/1000</f>
        <v>0</v>
      </c>
      <c r="K1318" s="10" t="n">
        <v>0</v>
      </c>
      <c r="L1318" s="12" t="n">
        <f aca="false">K1318/1000</f>
        <v>0</v>
      </c>
      <c r="M1318" s="13" t="n">
        <f aca="false">IF(R1318=0,0,I1318/R1318)</f>
        <v>0</v>
      </c>
      <c r="N1318" s="10" t="n">
        <v>488024</v>
      </c>
      <c r="O1318" s="11" t="n">
        <f aca="false">N1318/1000</f>
        <v>488.024</v>
      </c>
      <c r="P1318" s="10" t="n">
        <v>15000</v>
      </c>
      <c r="Q1318" s="12" t="n">
        <f aca="false">P1318/1000</f>
        <v>15</v>
      </c>
      <c r="R1318" s="10" t="n">
        <v>20053463</v>
      </c>
      <c r="S1318" s="10" t="n">
        <v>668709</v>
      </c>
    </row>
    <row r="1319" customFormat="false" ht="15" hidden="false" customHeight="false" outlineLevel="0" collapsed="false">
      <c r="A1319" s="3" t="s">
        <v>517</v>
      </c>
      <c r="B1319" s="2" t="s">
        <v>518</v>
      </c>
      <c r="C1319" s="2" t="s">
        <v>1598</v>
      </c>
      <c r="D1319" s="2" t="n">
        <v>2026</v>
      </c>
      <c r="E1319" s="2" t="n">
        <v>4</v>
      </c>
      <c r="F1319" s="2" t="n">
        <v>8</v>
      </c>
      <c r="G1319" s="2" t="s">
        <v>197</v>
      </c>
      <c r="H1319" s="3" t="s">
        <v>198</v>
      </c>
      <c r="I1319" s="10" t="n">
        <v>0</v>
      </c>
      <c r="J1319" s="11" t="n">
        <f aca="false">I1319/1000</f>
        <v>0</v>
      </c>
      <c r="K1319" s="10" t="n">
        <v>0</v>
      </c>
      <c r="L1319" s="12" t="n">
        <f aca="false">K1319/1000</f>
        <v>0</v>
      </c>
      <c r="M1319" s="13" t="n">
        <f aca="false">IF(R1319=0,0,I1319/R1319)</f>
        <v>0</v>
      </c>
      <c r="N1319" s="10" t="n">
        <v>35696</v>
      </c>
      <c r="O1319" s="11" t="n">
        <f aca="false">N1319/1000</f>
        <v>35.696</v>
      </c>
      <c r="P1319" s="10" t="n">
        <v>1000</v>
      </c>
      <c r="Q1319" s="12" t="n">
        <f aca="false">P1319/1000</f>
        <v>1</v>
      </c>
      <c r="R1319" s="10" t="n">
        <v>20053463</v>
      </c>
      <c r="S1319" s="10" t="n">
        <v>668709</v>
      </c>
    </row>
    <row r="1320" customFormat="false" ht="15" hidden="false" customHeight="false" outlineLevel="0" collapsed="false">
      <c r="A1320" s="3" t="s">
        <v>517</v>
      </c>
      <c r="B1320" s="2" t="s">
        <v>518</v>
      </c>
      <c r="C1320" s="2" t="s">
        <v>1599</v>
      </c>
      <c r="D1320" s="2" t="n">
        <v>2026</v>
      </c>
      <c r="E1320" s="2" t="n">
        <v>5</v>
      </c>
      <c r="F1320" s="2" t="n">
        <v>1</v>
      </c>
      <c r="G1320" s="2" t="s">
        <v>314</v>
      </c>
      <c r="H1320" s="3" t="s">
        <v>315</v>
      </c>
      <c r="I1320" s="10" t="n">
        <v>19713492</v>
      </c>
      <c r="J1320" s="11" t="n">
        <f aca="false">I1320/1000</f>
        <v>19713.492</v>
      </c>
      <c r="K1320" s="10" t="n">
        <v>667612</v>
      </c>
      <c r="L1320" s="12" t="n">
        <f aca="false">K1320/1000</f>
        <v>667.612</v>
      </c>
      <c r="M1320" s="13" t="n">
        <f aca="false">IF(R1320=0,0,I1320/R1320)</f>
        <v>0.950467341223049</v>
      </c>
      <c r="N1320" s="10" t="n">
        <v>0</v>
      </c>
      <c r="O1320" s="11" t="n">
        <f aca="false">N1320/1000</f>
        <v>0</v>
      </c>
      <c r="P1320" s="10" t="n">
        <v>0</v>
      </c>
      <c r="Q1320" s="12" t="n">
        <f aca="false">P1320/1000</f>
        <v>0</v>
      </c>
      <c r="R1320" s="10" t="n">
        <v>20740841</v>
      </c>
      <c r="S1320" s="10" t="n">
        <v>688100</v>
      </c>
    </row>
    <row r="1321" customFormat="false" ht="15" hidden="false" customHeight="false" outlineLevel="0" collapsed="false">
      <c r="A1321" s="3" t="s">
        <v>517</v>
      </c>
      <c r="B1321" s="2" t="s">
        <v>518</v>
      </c>
      <c r="C1321" s="2" t="s">
        <v>1599</v>
      </c>
      <c r="D1321" s="2" t="n">
        <v>2026</v>
      </c>
      <c r="E1321" s="2" t="n">
        <v>5</v>
      </c>
      <c r="F1321" s="2" t="n">
        <v>2</v>
      </c>
      <c r="G1321" s="2" t="s">
        <v>247</v>
      </c>
      <c r="H1321" s="3" t="s">
        <v>248</v>
      </c>
      <c r="I1321" s="10" t="n">
        <v>650021</v>
      </c>
      <c r="J1321" s="11" t="n">
        <f aca="false">I1321/1000</f>
        <v>650.021</v>
      </c>
      <c r="K1321" s="10" t="n">
        <v>20000</v>
      </c>
      <c r="L1321" s="12" t="n">
        <f aca="false">K1321/1000</f>
        <v>20</v>
      </c>
      <c r="M1321" s="13" t="n">
        <f aca="false">IF(R1321=0,0,I1321/R1321)</f>
        <v>0.0313401467182551</v>
      </c>
      <c r="N1321" s="10" t="n">
        <v>0</v>
      </c>
      <c r="O1321" s="11" t="n">
        <f aca="false">N1321/1000</f>
        <v>0</v>
      </c>
      <c r="P1321" s="10" t="n">
        <v>0</v>
      </c>
      <c r="Q1321" s="12" t="n">
        <f aca="false">P1321/1000</f>
        <v>0</v>
      </c>
      <c r="R1321" s="10" t="n">
        <v>20740841</v>
      </c>
      <c r="S1321" s="10" t="n">
        <v>688100</v>
      </c>
    </row>
    <row r="1322" customFormat="false" ht="15" hidden="false" customHeight="false" outlineLevel="0" collapsed="false">
      <c r="A1322" s="3" t="s">
        <v>517</v>
      </c>
      <c r="B1322" s="2" t="s">
        <v>518</v>
      </c>
      <c r="C1322" s="2" t="s">
        <v>1599</v>
      </c>
      <c r="D1322" s="2" t="n">
        <v>2026</v>
      </c>
      <c r="E1322" s="2" t="n">
        <v>5</v>
      </c>
      <c r="F1322" s="2" t="n">
        <v>3</v>
      </c>
      <c r="G1322" s="2" t="s">
        <v>97</v>
      </c>
      <c r="H1322" s="3" t="s">
        <v>98</v>
      </c>
      <c r="I1322" s="10" t="n">
        <v>291823</v>
      </c>
      <c r="J1322" s="11" t="n">
        <f aca="false">I1322/1000</f>
        <v>291.823</v>
      </c>
      <c r="K1322" s="10" t="n">
        <v>306</v>
      </c>
      <c r="L1322" s="12" t="n">
        <f aca="false">K1322/1000</f>
        <v>0.306</v>
      </c>
      <c r="M1322" s="13" t="n">
        <f aca="false">IF(R1322=0,0,I1322/R1322)</f>
        <v>0.0140699694867725</v>
      </c>
      <c r="N1322" s="10" t="n">
        <v>3775</v>
      </c>
      <c r="O1322" s="11" t="n">
        <f aca="false">N1322/1000</f>
        <v>3.775</v>
      </c>
      <c r="P1322" s="10" t="n">
        <v>4</v>
      </c>
      <c r="Q1322" s="12" t="n">
        <f aca="false">P1322/1000</f>
        <v>0.004</v>
      </c>
      <c r="R1322" s="10" t="n">
        <v>20740841</v>
      </c>
      <c r="S1322" s="10" t="n">
        <v>688100</v>
      </c>
    </row>
    <row r="1323" customFormat="false" ht="15" hidden="false" customHeight="false" outlineLevel="0" collapsed="false">
      <c r="A1323" s="3" t="s">
        <v>517</v>
      </c>
      <c r="B1323" s="2" t="s">
        <v>518</v>
      </c>
      <c r="C1323" s="2" t="s">
        <v>1599</v>
      </c>
      <c r="D1323" s="2" t="n">
        <v>2026</v>
      </c>
      <c r="E1323" s="2" t="n">
        <v>5</v>
      </c>
      <c r="F1323" s="2" t="n">
        <v>4</v>
      </c>
      <c r="G1323" s="2" t="s">
        <v>107</v>
      </c>
      <c r="H1323" s="3" t="s">
        <v>108</v>
      </c>
      <c r="I1323" s="10" t="n">
        <v>85505</v>
      </c>
      <c r="J1323" s="11" t="n">
        <f aca="false">I1323/1000</f>
        <v>85.505</v>
      </c>
      <c r="K1323" s="10" t="n">
        <v>182</v>
      </c>
      <c r="L1323" s="12" t="n">
        <f aca="false">K1323/1000</f>
        <v>0.182</v>
      </c>
      <c r="M1323" s="13" t="n">
        <f aca="false">IF(R1323=0,0,I1323/R1323)</f>
        <v>0.00412254257192368</v>
      </c>
      <c r="N1323" s="10" t="n">
        <v>643649</v>
      </c>
      <c r="O1323" s="11" t="n">
        <f aca="false">N1323/1000</f>
        <v>643.649</v>
      </c>
      <c r="P1323" s="10" t="n">
        <v>20000</v>
      </c>
      <c r="Q1323" s="12" t="n">
        <f aca="false">P1323/1000</f>
        <v>20</v>
      </c>
      <c r="R1323" s="10" t="n">
        <v>20740841</v>
      </c>
      <c r="S1323" s="10" t="n">
        <v>688100</v>
      </c>
    </row>
    <row r="1324" customFormat="false" ht="15" hidden="false" customHeight="false" outlineLevel="0" collapsed="false">
      <c r="A1324" s="3" t="s">
        <v>517</v>
      </c>
      <c r="B1324" s="2" t="s">
        <v>518</v>
      </c>
      <c r="C1324" s="2" t="s">
        <v>1599</v>
      </c>
      <c r="D1324" s="2" t="n">
        <v>2026</v>
      </c>
      <c r="E1324" s="2" t="n">
        <v>5</v>
      </c>
      <c r="F1324" s="2" t="n">
        <v>5</v>
      </c>
      <c r="G1324" s="2" t="s">
        <v>152</v>
      </c>
      <c r="H1324" s="3" t="s">
        <v>153</v>
      </c>
      <c r="I1324" s="10" t="n">
        <v>0</v>
      </c>
      <c r="J1324" s="11" t="n">
        <f aca="false">I1324/1000</f>
        <v>0</v>
      </c>
      <c r="K1324" s="10" t="n">
        <v>0</v>
      </c>
      <c r="L1324" s="12" t="n">
        <f aca="false">K1324/1000</f>
        <v>0</v>
      </c>
      <c r="M1324" s="13" t="n">
        <f aca="false">IF(R1324=0,0,I1324/R1324)</f>
        <v>0</v>
      </c>
      <c r="N1324" s="10" t="n">
        <v>657711</v>
      </c>
      <c r="O1324" s="11" t="n">
        <f aca="false">N1324/1000</f>
        <v>657.711</v>
      </c>
      <c r="P1324" s="10" t="n">
        <v>20000</v>
      </c>
      <c r="Q1324" s="12" t="n">
        <f aca="false">P1324/1000</f>
        <v>20</v>
      </c>
      <c r="R1324" s="10" t="n">
        <v>20740841</v>
      </c>
      <c r="S1324" s="10" t="n">
        <v>688100</v>
      </c>
    </row>
    <row r="1325" customFormat="false" ht="15" hidden="false" customHeight="false" outlineLevel="0" collapsed="false">
      <c r="A1325" s="3" t="s">
        <v>517</v>
      </c>
      <c r="B1325" s="2" t="s">
        <v>518</v>
      </c>
      <c r="C1325" s="2" t="s">
        <v>1599</v>
      </c>
      <c r="D1325" s="2" t="n">
        <v>2026</v>
      </c>
      <c r="E1325" s="2" t="n">
        <v>5</v>
      </c>
      <c r="F1325" s="2" t="n">
        <v>6</v>
      </c>
      <c r="G1325" s="2" t="s">
        <v>102</v>
      </c>
      <c r="H1325" s="3" t="s">
        <v>103</v>
      </c>
      <c r="I1325" s="10" t="n">
        <v>0</v>
      </c>
      <c r="J1325" s="11" t="n">
        <f aca="false">I1325/1000</f>
        <v>0</v>
      </c>
      <c r="K1325" s="10" t="n">
        <v>0</v>
      </c>
      <c r="L1325" s="12" t="n">
        <f aca="false">K1325/1000</f>
        <v>0</v>
      </c>
      <c r="M1325" s="13" t="n">
        <f aca="false">IF(R1325=0,0,I1325/R1325)</f>
        <v>0</v>
      </c>
      <c r="N1325" s="10" t="n">
        <v>201689</v>
      </c>
      <c r="O1325" s="11" t="n">
        <f aca="false">N1325/1000</f>
        <v>201.689</v>
      </c>
      <c r="P1325" s="10" t="n">
        <v>6060</v>
      </c>
      <c r="Q1325" s="12" t="n">
        <f aca="false">P1325/1000</f>
        <v>6.06</v>
      </c>
      <c r="R1325" s="10" t="n">
        <v>20740841</v>
      </c>
      <c r="S1325" s="10" t="n">
        <v>688100</v>
      </c>
    </row>
    <row r="1326" customFormat="false" ht="15" hidden="false" customHeight="false" outlineLevel="0" collapsed="false">
      <c r="A1326" s="3" t="s">
        <v>517</v>
      </c>
      <c r="B1326" s="2" t="s">
        <v>518</v>
      </c>
      <c r="C1326" s="2" t="s">
        <v>1599</v>
      </c>
      <c r="D1326" s="2" t="n">
        <v>2026</v>
      </c>
      <c r="E1326" s="2" t="n">
        <v>5</v>
      </c>
      <c r="F1326" s="2" t="n">
        <v>7</v>
      </c>
      <c r="G1326" s="2" t="s">
        <v>210</v>
      </c>
      <c r="H1326" s="3" t="s">
        <v>211</v>
      </c>
      <c r="I1326" s="10" t="n">
        <v>0</v>
      </c>
      <c r="J1326" s="11" t="n">
        <f aca="false">I1326/1000</f>
        <v>0</v>
      </c>
      <c r="K1326" s="10" t="n">
        <v>0</v>
      </c>
      <c r="L1326" s="12" t="n">
        <f aca="false">K1326/1000</f>
        <v>0</v>
      </c>
      <c r="M1326" s="13" t="n">
        <f aca="false">IF(R1326=0,0,I1326/R1326)</f>
        <v>0</v>
      </c>
      <c r="N1326" s="10" t="n">
        <v>1085</v>
      </c>
      <c r="O1326" s="11" t="n">
        <f aca="false">N1326/1000</f>
        <v>1.085</v>
      </c>
      <c r="P1326" s="10" t="n">
        <v>3</v>
      </c>
      <c r="Q1326" s="12" t="n">
        <f aca="false">P1326/1000</f>
        <v>0.003</v>
      </c>
      <c r="R1326" s="10" t="n">
        <v>20740841</v>
      </c>
      <c r="S1326" s="10" t="n">
        <v>688100</v>
      </c>
    </row>
    <row r="1327" customFormat="false" ht="15" hidden="false" customHeight="false" outlineLevel="0" collapsed="false">
      <c r="A1327" s="3" t="s">
        <v>517</v>
      </c>
      <c r="B1327" s="2" t="s">
        <v>518</v>
      </c>
      <c r="C1327" s="2" t="s">
        <v>1600</v>
      </c>
      <c r="D1327" s="2" t="n">
        <v>2026</v>
      </c>
      <c r="E1327" s="2" t="n">
        <v>6</v>
      </c>
      <c r="F1327" s="2" t="n">
        <v>1</v>
      </c>
      <c r="G1327" s="2" t="s">
        <v>314</v>
      </c>
      <c r="H1327" s="3" t="s">
        <v>315</v>
      </c>
      <c r="I1327" s="10" t="n">
        <v>22102401</v>
      </c>
      <c r="J1327" s="11" t="n">
        <f aca="false">I1327/1000</f>
        <v>22102.401</v>
      </c>
      <c r="K1327" s="10" t="n">
        <v>756667</v>
      </c>
      <c r="L1327" s="12" t="n">
        <f aca="false">K1327/1000</f>
        <v>756.667</v>
      </c>
      <c r="M1327" s="13" t="n">
        <f aca="false">IF(R1327=0,0,I1327/R1327)</f>
        <v>0.982449228783347</v>
      </c>
      <c r="N1327" s="10" t="n">
        <v>0</v>
      </c>
      <c r="O1327" s="11" t="n">
        <f aca="false">N1327/1000</f>
        <v>0</v>
      </c>
      <c r="P1327" s="10" t="n">
        <v>0</v>
      </c>
      <c r="Q1327" s="12" t="n">
        <f aca="false">P1327/1000</f>
        <v>0</v>
      </c>
      <c r="R1327" s="10" t="n">
        <v>22497245</v>
      </c>
      <c r="S1327" s="10" t="n">
        <v>757460</v>
      </c>
    </row>
    <row r="1328" customFormat="false" ht="15" hidden="false" customHeight="false" outlineLevel="0" collapsed="false">
      <c r="A1328" s="3" t="s">
        <v>517</v>
      </c>
      <c r="B1328" s="2" t="s">
        <v>518</v>
      </c>
      <c r="C1328" s="2" t="s">
        <v>1600</v>
      </c>
      <c r="D1328" s="2" t="n">
        <v>2026</v>
      </c>
      <c r="E1328" s="2" t="n">
        <v>6</v>
      </c>
      <c r="F1328" s="2" t="n">
        <v>2</v>
      </c>
      <c r="G1328" s="2" t="s">
        <v>97</v>
      </c>
      <c r="H1328" s="3" t="s">
        <v>98</v>
      </c>
      <c r="I1328" s="10" t="n">
        <v>219808</v>
      </c>
      <c r="J1328" s="11" t="n">
        <f aca="false">I1328/1000</f>
        <v>219.808</v>
      </c>
      <c r="K1328" s="10" t="n">
        <v>226</v>
      </c>
      <c r="L1328" s="12" t="n">
        <f aca="false">K1328/1000</f>
        <v>0.226</v>
      </c>
      <c r="M1328" s="13" t="n">
        <f aca="false">IF(R1328=0,0,I1328/R1328)</f>
        <v>0.00977044078063781</v>
      </c>
      <c r="N1328" s="10" t="n">
        <v>506</v>
      </c>
      <c r="O1328" s="11" t="n">
        <f aca="false">N1328/1000</f>
        <v>0.506</v>
      </c>
      <c r="P1328" s="10" t="n">
        <v>1</v>
      </c>
      <c r="Q1328" s="12" t="n">
        <f aca="false">P1328/1000</f>
        <v>0.001</v>
      </c>
      <c r="R1328" s="10" t="n">
        <v>22497245</v>
      </c>
      <c r="S1328" s="10" t="n">
        <v>757460</v>
      </c>
    </row>
    <row r="1329" customFormat="false" ht="15" hidden="false" customHeight="false" outlineLevel="0" collapsed="false">
      <c r="A1329" s="3" t="s">
        <v>517</v>
      </c>
      <c r="B1329" s="2" t="s">
        <v>518</v>
      </c>
      <c r="C1329" s="2" t="s">
        <v>1600</v>
      </c>
      <c r="D1329" s="2" t="n">
        <v>2026</v>
      </c>
      <c r="E1329" s="2" t="n">
        <v>6</v>
      </c>
      <c r="F1329" s="2" t="n">
        <v>3</v>
      </c>
      <c r="G1329" s="2" t="s">
        <v>107</v>
      </c>
      <c r="H1329" s="3" t="s">
        <v>108</v>
      </c>
      <c r="I1329" s="10" t="n">
        <v>150921</v>
      </c>
      <c r="J1329" s="11" t="n">
        <f aca="false">I1329/1000</f>
        <v>150.921</v>
      </c>
      <c r="K1329" s="10" t="n">
        <v>476</v>
      </c>
      <c r="L1329" s="12" t="n">
        <f aca="false">K1329/1000</f>
        <v>0.476</v>
      </c>
      <c r="M1329" s="13" t="n">
        <f aca="false">IF(R1329=0,0,I1329/R1329)</f>
        <v>0.00670842140893252</v>
      </c>
      <c r="N1329" s="10" t="n">
        <v>4975</v>
      </c>
      <c r="O1329" s="11" t="n">
        <f aca="false">N1329/1000</f>
        <v>4.975</v>
      </c>
      <c r="P1329" s="10" t="n">
        <v>19</v>
      </c>
      <c r="Q1329" s="12" t="n">
        <f aca="false">P1329/1000</f>
        <v>0.019</v>
      </c>
      <c r="R1329" s="10" t="n">
        <v>22497245</v>
      </c>
      <c r="S1329" s="10" t="n">
        <v>757460</v>
      </c>
    </row>
    <row r="1330" customFormat="false" ht="15" hidden="false" customHeight="false" outlineLevel="0" collapsed="false">
      <c r="A1330" s="3" t="s">
        <v>517</v>
      </c>
      <c r="B1330" s="2" t="s">
        <v>518</v>
      </c>
      <c r="C1330" s="2" t="s">
        <v>1600</v>
      </c>
      <c r="D1330" s="2" t="n">
        <v>2026</v>
      </c>
      <c r="E1330" s="2" t="n">
        <v>6</v>
      </c>
      <c r="F1330" s="2" t="n">
        <v>4</v>
      </c>
      <c r="G1330" s="2" t="s">
        <v>162</v>
      </c>
      <c r="H1330" s="3" t="s">
        <v>163</v>
      </c>
      <c r="I1330" s="10" t="n">
        <v>24115</v>
      </c>
      <c r="J1330" s="11" t="n">
        <f aca="false">I1330/1000</f>
        <v>24.115</v>
      </c>
      <c r="K1330" s="10" t="n">
        <v>91</v>
      </c>
      <c r="L1330" s="12" t="n">
        <f aca="false">K1330/1000</f>
        <v>0.091</v>
      </c>
      <c r="M1330" s="13" t="n">
        <f aca="false">IF(R1330=0,0,I1330/R1330)</f>
        <v>0.00107190902708309</v>
      </c>
      <c r="N1330" s="10" t="n">
        <v>0</v>
      </c>
      <c r="O1330" s="11" t="n">
        <f aca="false">N1330/1000</f>
        <v>0</v>
      </c>
      <c r="P1330" s="10" t="n">
        <v>0</v>
      </c>
      <c r="Q1330" s="12" t="n">
        <f aca="false">P1330/1000</f>
        <v>0</v>
      </c>
      <c r="R1330" s="10" t="n">
        <v>22497245</v>
      </c>
      <c r="S1330" s="10" t="n">
        <v>757460</v>
      </c>
    </row>
    <row r="1331" customFormat="false" ht="15" hidden="false" customHeight="false" outlineLevel="0" collapsed="false">
      <c r="A1331" s="3" t="s">
        <v>517</v>
      </c>
      <c r="B1331" s="2" t="s">
        <v>518</v>
      </c>
      <c r="C1331" s="2" t="s">
        <v>1600</v>
      </c>
      <c r="D1331" s="2" t="n">
        <v>2026</v>
      </c>
      <c r="E1331" s="2" t="n">
        <v>6</v>
      </c>
      <c r="F1331" s="2" t="n">
        <v>5</v>
      </c>
      <c r="G1331" s="2" t="s">
        <v>210</v>
      </c>
      <c r="H1331" s="3" t="s">
        <v>211</v>
      </c>
      <c r="I1331" s="10" t="n">
        <v>0</v>
      </c>
      <c r="J1331" s="11" t="n">
        <f aca="false">I1331/1000</f>
        <v>0</v>
      </c>
      <c r="K1331" s="10" t="n">
        <v>0</v>
      </c>
      <c r="L1331" s="12" t="n">
        <f aca="false">K1331/1000</f>
        <v>0</v>
      </c>
      <c r="M1331" s="13" t="n">
        <f aca="false">IF(R1331=0,0,I1331/R1331)</f>
        <v>0</v>
      </c>
      <c r="N1331" s="10" t="n">
        <v>67334</v>
      </c>
      <c r="O1331" s="11" t="n">
        <f aca="false">N1331/1000</f>
        <v>67.334</v>
      </c>
      <c r="P1331" s="10" t="n">
        <v>2000</v>
      </c>
      <c r="Q1331" s="12" t="n">
        <f aca="false">P1331/1000</f>
        <v>2</v>
      </c>
      <c r="R1331" s="10" t="n">
        <v>22497245</v>
      </c>
      <c r="S1331" s="10" t="n">
        <v>757460</v>
      </c>
    </row>
    <row r="1332" customFormat="false" ht="15" hidden="false" customHeight="false" outlineLevel="0" collapsed="false">
      <c r="A1332" s="3" t="s">
        <v>517</v>
      </c>
      <c r="B1332" s="2" t="s">
        <v>518</v>
      </c>
      <c r="C1332" s="2" t="s">
        <v>1601</v>
      </c>
      <c r="D1332" s="2" t="n">
        <v>2026</v>
      </c>
      <c r="E1332" s="2" t="n">
        <v>7</v>
      </c>
      <c r="F1332" s="2" t="n">
        <v>1</v>
      </c>
      <c r="G1332" s="2" t="s">
        <v>314</v>
      </c>
      <c r="H1332" s="3" t="s">
        <v>315</v>
      </c>
      <c r="I1332" s="10" t="n">
        <v>16801651</v>
      </c>
      <c r="J1332" s="11" t="n">
        <f aca="false">I1332/1000</f>
        <v>16801.651</v>
      </c>
      <c r="K1332" s="10" t="n">
        <v>569459</v>
      </c>
      <c r="L1332" s="12" t="n">
        <f aca="false">K1332/1000</f>
        <v>569.459</v>
      </c>
      <c r="M1332" s="13" t="n">
        <f aca="false">IF(R1332=0,0,I1332/R1332)</f>
        <v>0.90643225826465</v>
      </c>
      <c r="N1332" s="10" t="n">
        <v>0</v>
      </c>
      <c r="O1332" s="11" t="n">
        <f aca="false">N1332/1000</f>
        <v>0</v>
      </c>
      <c r="P1332" s="10" t="n">
        <v>0</v>
      </c>
      <c r="Q1332" s="12" t="n">
        <f aca="false">P1332/1000</f>
        <v>0</v>
      </c>
      <c r="R1332" s="10" t="n">
        <v>18536025</v>
      </c>
      <c r="S1332" s="10" t="n">
        <v>587648</v>
      </c>
    </row>
    <row r="1333" customFormat="false" ht="15" hidden="false" customHeight="false" outlineLevel="0" collapsed="false">
      <c r="A1333" s="3" t="s">
        <v>517</v>
      </c>
      <c r="B1333" s="2" t="s">
        <v>518</v>
      </c>
      <c r="C1333" s="2" t="s">
        <v>1601</v>
      </c>
      <c r="D1333" s="2" t="n">
        <v>2026</v>
      </c>
      <c r="E1333" s="2" t="n">
        <v>7</v>
      </c>
      <c r="F1333" s="2" t="n">
        <v>2</v>
      </c>
      <c r="G1333" s="2" t="s">
        <v>107</v>
      </c>
      <c r="H1333" s="3" t="s">
        <v>108</v>
      </c>
      <c r="I1333" s="10" t="n">
        <v>1541894</v>
      </c>
      <c r="J1333" s="11" t="n">
        <f aca="false">I1333/1000</f>
        <v>1541.894</v>
      </c>
      <c r="K1333" s="10" t="n">
        <v>13135</v>
      </c>
      <c r="L1333" s="12" t="n">
        <f aca="false">K1333/1000</f>
        <v>13.135</v>
      </c>
      <c r="M1333" s="13" t="n">
        <f aca="false">IF(R1333=0,0,I1333/R1333)</f>
        <v>0.0831836383474882</v>
      </c>
      <c r="N1333" s="10" t="n">
        <v>0</v>
      </c>
      <c r="O1333" s="11" t="n">
        <f aca="false">N1333/1000</f>
        <v>0</v>
      </c>
      <c r="P1333" s="10" t="n">
        <v>0</v>
      </c>
      <c r="Q1333" s="12" t="n">
        <f aca="false">P1333/1000</f>
        <v>0</v>
      </c>
      <c r="R1333" s="10" t="n">
        <v>18536025</v>
      </c>
      <c r="S1333" s="10" t="n">
        <v>587648</v>
      </c>
    </row>
    <row r="1334" customFormat="false" ht="15" hidden="false" customHeight="false" outlineLevel="0" collapsed="false">
      <c r="A1334" s="3" t="s">
        <v>517</v>
      </c>
      <c r="B1334" s="2" t="s">
        <v>518</v>
      </c>
      <c r="C1334" s="2" t="s">
        <v>1601</v>
      </c>
      <c r="D1334" s="2" t="n">
        <v>2026</v>
      </c>
      <c r="E1334" s="2" t="n">
        <v>7</v>
      </c>
      <c r="F1334" s="2" t="n">
        <v>3</v>
      </c>
      <c r="G1334" s="2" t="s">
        <v>247</v>
      </c>
      <c r="H1334" s="3" t="s">
        <v>248</v>
      </c>
      <c r="I1334" s="10" t="n">
        <v>167359</v>
      </c>
      <c r="J1334" s="11" t="n">
        <f aca="false">I1334/1000</f>
        <v>167.359</v>
      </c>
      <c r="K1334" s="10" t="n">
        <v>5000</v>
      </c>
      <c r="L1334" s="12" t="n">
        <f aca="false">K1334/1000</f>
        <v>5</v>
      </c>
      <c r="M1334" s="13" t="n">
        <f aca="false">IF(R1334=0,0,I1334/R1334)</f>
        <v>0.00902885057610788</v>
      </c>
      <c r="N1334" s="10" t="n">
        <v>0</v>
      </c>
      <c r="O1334" s="11" t="n">
        <f aca="false">N1334/1000</f>
        <v>0</v>
      </c>
      <c r="P1334" s="10" t="n">
        <v>0</v>
      </c>
      <c r="Q1334" s="12" t="n">
        <f aca="false">P1334/1000</f>
        <v>0</v>
      </c>
      <c r="R1334" s="10" t="n">
        <v>18536025</v>
      </c>
      <c r="S1334" s="10" t="n">
        <v>587648</v>
      </c>
    </row>
    <row r="1335" customFormat="false" ht="15" hidden="false" customHeight="false" outlineLevel="0" collapsed="false">
      <c r="A1335" s="3" t="s">
        <v>517</v>
      </c>
      <c r="B1335" s="2" t="s">
        <v>518</v>
      </c>
      <c r="C1335" s="2" t="s">
        <v>1601</v>
      </c>
      <c r="D1335" s="2" t="n">
        <v>2026</v>
      </c>
      <c r="E1335" s="2" t="n">
        <v>7</v>
      </c>
      <c r="F1335" s="2" t="n">
        <v>4</v>
      </c>
      <c r="G1335" s="2" t="s">
        <v>97</v>
      </c>
      <c r="H1335" s="3" t="s">
        <v>98</v>
      </c>
      <c r="I1335" s="10" t="n">
        <v>15422</v>
      </c>
      <c r="J1335" s="11" t="n">
        <f aca="false">I1335/1000</f>
        <v>15.422</v>
      </c>
      <c r="K1335" s="10" t="n">
        <v>16</v>
      </c>
      <c r="L1335" s="12" t="n">
        <f aca="false">K1335/1000</f>
        <v>0.016</v>
      </c>
      <c r="M1335" s="13" t="n">
        <f aca="false">IF(R1335=0,0,I1335/R1335)</f>
        <v>0.000832001467412781</v>
      </c>
      <c r="N1335" s="10" t="n">
        <v>3775</v>
      </c>
      <c r="O1335" s="11" t="n">
        <f aca="false">N1335/1000</f>
        <v>3.775</v>
      </c>
      <c r="P1335" s="10" t="n">
        <v>5</v>
      </c>
      <c r="Q1335" s="12" t="n">
        <f aca="false">P1335/1000</f>
        <v>0.005</v>
      </c>
      <c r="R1335" s="10" t="n">
        <v>18536025</v>
      </c>
      <c r="S1335" s="10" t="n">
        <v>587648</v>
      </c>
    </row>
    <row r="1336" customFormat="false" ht="15" hidden="false" customHeight="false" outlineLevel="0" collapsed="false">
      <c r="A1336" s="3" t="s">
        <v>517</v>
      </c>
      <c r="B1336" s="2" t="s">
        <v>518</v>
      </c>
      <c r="C1336" s="2" t="s">
        <v>1601</v>
      </c>
      <c r="D1336" s="2" t="n">
        <v>2026</v>
      </c>
      <c r="E1336" s="2" t="n">
        <v>7</v>
      </c>
      <c r="F1336" s="2" t="n">
        <v>5</v>
      </c>
      <c r="G1336" s="2" t="s">
        <v>142</v>
      </c>
      <c r="H1336" s="3" t="s">
        <v>143</v>
      </c>
      <c r="I1336" s="10" t="n">
        <v>7299</v>
      </c>
      <c r="J1336" s="11" t="n">
        <f aca="false">I1336/1000</f>
        <v>7.299</v>
      </c>
      <c r="K1336" s="10" t="n">
        <v>8</v>
      </c>
      <c r="L1336" s="12" t="n">
        <f aca="false">K1336/1000</f>
        <v>0.008</v>
      </c>
      <c r="M1336" s="13" t="n">
        <f aca="false">IF(R1336=0,0,I1336/R1336)</f>
        <v>0.000393773745989229</v>
      </c>
      <c r="N1336" s="10" t="n">
        <v>0</v>
      </c>
      <c r="O1336" s="11" t="n">
        <f aca="false">N1336/1000</f>
        <v>0</v>
      </c>
      <c r="P1336" s="10" t="n">
        <v>0</v>
      </c>
      <c r="Q1336" s="12" t="n">
        <f aca="false">P1336/1000</f>
        <v>0</v>
      </c>
      <c r="R1336" s="10" t="n">
        <v>18536025</v>
      </c>
      <c r="S1336" s="10" t="n">
        <v>587648</v>
      </c>
    </row>
    <row r="1337" customFormat="false" ht="15" hidden="false" customHeight="false" outlineLevel="0" collapsed="false">
      <c r="A1337" s="3" t="s">
        <v>517</v>
      </c>
      <c r="B1337" s="2" t="s">
        <v>518</v>
      </c>
      <c r="C1337" s="2" t="s">
        <v>1601</v>
      </c>
      <c r="D1337" s="2" t="n">
        <v>2026</v>
      </c>
      <c r="E1337" s="2" t="n">
        <v>7</v>
      </c>
      <c r="F1337" s="2" t="n">
        <v>6</v>
      </c>
      <c r="G1337" s="2" t="s">
        <v>102</v>
      </c>
      <c r="H1337" s="3" t="s">
        <v>103</v>
      </c>
      <c r="I1337" s="10" t="n">
        <v>2400</v>
      </c>
      <c r="J1337" s="11" t="n">
        <f aca="false">I1337/1000</f>
        <v>2.4</v>
      </c>
      <c r="K1337" s="10" t="n">
        <v>30</v>
      </c>
      <c r="L1337" s="12" t="n">
        <f aca="false">K1337/1000</f>
        <v>0.03</v>
      </c>
      <c r="M1337" s="13" t="n">
        <f aca="false">IF(R1337=0,0,I1337/R1337)</f>
        <v>0.000129477598352398</v>
      </c>
      <c r="N1337" s="10" t="n">
        <v>164038</v>
      </c>
      <c r="O1337" s="11" t="n">
        <f aca="false">N1337/1000</f>
        <v>164.038</v>
      </c>
      <c r="P1337" s="10" t="n">
        <v>5000</v>
      </c>
      <c r="Q1337" s="12" t="n">
        <f aca="false">P1337/1000</f>
        <v>5</v>
      </c>
      <c r="R1337" s="10" t="n">
        <v>18536025</v>
      </c>
      <c r="S1337" s="10" t="n">
        <v>587648</v>
      </c>
    </row>
    <row r="1338" customFormat="false" ht="15" hidden="false" customHeight="false" outlineLevel="0" collapsed="false">
      <c r="A1338" s="3" t="s">
        <v>517</v>
      </c>
      <c r="B1338" s="2" t="s">
        <v>518</v>
      </c>
      <c r="C1338" s="2" t="s">
        <v>1601</v>
      </c>
      <c r="D1338" s="2" t="n">
        <v>2026</v>
      </c>
      <c r="E1338" s="2" t="n">
        <v>7</v>
      </c>
      <c r="F1338" s="2" t="n">
        <v>7</v>
      </c>
      <c r="G1338" s="2" t="s">
        <v>197</v>
      </c>
      <c r="H1338" s="3" t="s">
        <v>198</v>
      </c>
      <c r="I1338" s="10" t="n">
        <v>0</v>
      </c>
      <c r="J1338" s="11" t="n">
        <f aca="false">I1338/1000</f>
        <v>0</v>
      </c>
      <c r="K1338" s="10" t="n">
        <v>0</v>
      </c>
      <c r="L1338" s="12" t="n">
        <f aca="false">K1338/1000</f>
        <v>0</v>
      </c>
      <c r="M1338" s="13" t="n">
        <f aca="false">IF(R1338=0,0,I1338/R1338)</f>
        <v>0</v>
      </c>
      <c r="N1338" s="10" t="n">
        <v>34913</v>
      </c>
      <c r="O1338" s="11" t="n">
        <f aca="false">N1338/1000</f>
        <v>34.913</v>
      </c>
      <c r="P1338" s="10" t="n">
        <v>1000</v>
      </c>
      <c r="Q1338" s="12" t="n">
        <f aca="false">P1338/1000</f>
        <v>1</v>
      </c>
      <c r="R1338" s="10" t="n">
        <v>18536025</v>
      </c>
      <c r="S1338" s="10" t="n">
        <v>587648</v>
      </c>
    </row>
    <row r="1339" customFormat="false" ht="15" hidden="false" customHeight="false" outlineLevel="0" collapsed="false">
      <c r="A1339" s="3" t="s">
        <v>517</v>
      </c>
      <c r="B1339" s="2" t="s">
        <v>518</v>
      </c>
      <c r="C1339" s="2" t="s">
        <v>1602</v>
      </c>
      <c r="D1339" s="2" t="n">
        <v>2026</v>
      </c>
      <c r="E1339" s="2" t="n">
        <v>8</v>
      </c>
      <c r="F1339" s="2" t="n">
        <v>1</v>
      </c>
      <c r="G1339" s="2" t="s">
        <v>314</v>
      </c>
      <c r="H1339" s="3" t="s">
        <v>315</v>
      </c>
      <c r="I1339" s="10" t="n">
        <v>19154251</v>
      </c>
      <c r="J1339" s="11" t="n">
        <f aca="false">I1339/1000</f>
        <v>19154.251</v>
      </c>
      <c r="K1339" s="10" t="n">
        <v>643969</v>
      </c>
      <c r="L1339" s="12" t="n">
        <f aca="false">K1339/1000</f>
        <v>643.969</v>
      </c>
      <c r="M1339" s="13" t="n">
        <f aca="false">IF(R1339=0,0,I1339/R1339)</f>
        <v>0.991118393682756</v>
      </c>
      <c r="N1339" s="10" t="n">
        <v>0</v>
      </c>
      <c r="O1339" s="11" t="n">
        <f aca="false">N1339/1000</f>
        <v>0</v>
      </c>
      <c r="P1339" s="10" t="n">
        <v>0</v>
      </c>
      <c r="Q1339" s="12" t="n">
        <f aca="false">P1339/1000</f>
        <v>0</v>
      </c>
      <c r="R1339" s="10" t="n">
        <v>19325896</v>
      </c>
      <c r="S1339" s="10" t="n">
        <v>644190</v>
      </c>
    </row>
    <row r="1340" customFormat="false" ht="15" hidden="false" customHeight="false" outlineLevel="0" collapsed="false">
      <c r="A1340" s="3" t="s">
        <v>517</v>
      </c>
      <c r="B1340" s="2" t="s">
        <v>518</v>
      </c>
      <c r="C1340" s="2" t="s">
        <v>1602</v>
      </c>
      <c r="D1340" s="2" t="n">
        <v>2026</v>
      </c>
      <c r="E1340" s="2" t="n">
        <v>8</v>
      </c>
      <c r="F1340" s="2" t="n">
        <v>2</v>
      </c>
      <c r="G1340" s="2" t="s">
        <v>97</v>
      </c>
      <c r="H1340" s="3" t="s">
        <v>98</v>
      </c>
      <c r="I1340" s="10" t="n">
        <v>103009</v>
      </c>
      <c r="J1340" s="11" t="n">
        <f aca="false">I1340/1000</f>
        <v>103.009</v>
      </c>
      <c r="K1340" s="10" t="n">
        <v>106</v>
      </c>
      <c r="L1340" s="12" t="n">
        <f aca="false">K1340/1000</f>
        <v>0.106</v>
      </c>
      <c r="M1340" s="13" t="n">
        <f aca="false">IF(R1340=0,0,I1340/R1340)</f>
        <v>0.00533010215929963</v>
      </c>
      <c r="N1340" s="10" t="n">
        <v>0</v>
      </c>
      <c r="O1340" s="11" t="n">
        <f aca="false">N1340/1000</f>
        <v>0</v>
      </c>
      <c r="P1340" s="10" t="n">
        <v>0</v>
      </c>
      <c r="Q1340" s="12" t="n">
        <f aca="false">P1340/1000</f>
        <v>0</v>
      </c>
      <c r="R1340" s="10" t="n">
        <v>19325896</v>
      </c>
      <c r="S1340" s="10" t="n">
        <v>644190</v>
      </c>
    </row>
    <row r="1341" customFormat="false" ht="15" hidden="false" customHeight="false" outlineLevel="0" collapsed="false">
      <c r="A1341" s="3" t="s">
        <v>517</v>
      </c>
      <c r="B1341" s="2" t="s">
        <v>518</v>
      </c>
      <c r="C1341" s="2" t="s">
        <v>1602</v>
      </c>
      <c r="D1341" s="2" t="n">
        <v>2026</v>
      </c>
      <c r="E1341" s="2" t="n">
        <v>8</v>
      </c>
      <c r="F1341" s="2" t="n">
        <v>3</v>
      </c>
      <c r="G1341" s="2" t="s">
        <v>107</v>
      </c>
      <c r="H1341" s="3" t="s">
        <v>108</v>
      </c>
      <c r="I1341" s="10" t="n">
        <v>35636</v>
      </c>
      <c r="J1341" s="11" t="n">
        <f aca="false">I1341/1000</f>
        <v>35.636</v>
      </c>
      <c r="K1341" s="10" t="n">
        <v>95</v>
      </c>
      <c r="L1341" s="12" t="n">
        <f aca="false">K1341/1000</f>
        <v>0.095</v>
      </c>
      <c r="M1341" s="13" t="n">
        <f aca="false">IF(R1341=0,0,I1341/R1341)</f>
        <v>0.00184395072808009</v>
      </c>
      <c r="N1341" s="10" t="n">
        <v>0</v>
      </c>
      <c r="O1341" s="11" t="n">
        <f aca="false">N1341/1000</f>
        <v>0</v>
      </c>
      <c r="P1341" s="10" t="n">
        <v>0</v>
      </c>
      <c r="Q1341" s="12" t="n">
        <f aca="false">P1341/1000</f>
        <v>0</v>
      </c>
      <c r="R1341" s="10" t="n">
        <v>19325896</v>
      </c>
      <c r="S1341" s="10" t="n">
        <v>644190</v>
      </c>
    </row>
    <row r="1342" customFormat="false" ht="15" hidden="false" customHeight="false" outlineLevel="0" collapsed="false">
      <c r="A1342" s="3" t="s">
        <v>517</v>
      </c>
      <c r="B1342" s="2" t="s">
        <v>518</v>
      </c>
      <c r="C1342" s="2" t="s">
        <v>1602</v>
      </c>
      <c r="D1342" s="2" t="n">
        <v>2026</v>
      </c>
      <c r="E1342" s="2" t="n">
        <v>8</v>
      </c>
      <c r="F1342" s="2" t="n">
        <v>4</v>
      </c>
      <c r="G1342" s="2" t="s">
        <v>247</v>
      </c>
      <c r="H1342" s="3" t="s">
        <v>248</v>
      </c>
      <c r="I1342" s="10" t="n">
        <v>33000</v>
      </c>
      <c r="J1342" s="11" t="n">
        <f aca="false">I1342/1000</f>
        <v>33</v>
      </c>
      <c r="K1342" s="10" t="n">
        <v>20</v>
      </c>
      <c r="L1342" s="12" t="n">
        <f aca="false">K1342/1000</f>
        <v>0.02</v>
      </c>
      <c r="M1342" s="13" t="n">
        <f aca="false">IF(R1342=0,0,I1342/R1342)</f>
        <v>0.00170755342986426</v>
      </c>
      <c r="N1342" s="10" t="n">
        <v>0</v>
      </c>
      <c r="O1342" s="11" t="n">
        <f aca="false">N1342/1000</f>
        <v>0</v>
      </c>
      <c r="P1342" s="10" t="n">
        <v>0</v>
      </c>
      <c r="Q1342" s="12" t="n">
        <f aca="false">P1342/1000</f>
        <v>0</v>
      </c>
      <c r="R1342" s="10" t="n">
        <v>19325896</v>
      </c>
      <c r="S1342" s="10" t="n">
        <v>644190</v>
      </c>
    </row>
    <row r="1343" customFormat="false" ht="15" hidden="false" customHeight="false" outlineLevel="0" collapsed="false">
      <c r="A1343" s="3" t="s">
        <v>517</v>
      </c>
      <c r="B1343" s="2" t="s">
        <v>518</v>
      </c>
      <c r="C1343" s="2" t="s">
        <v>1602</v>
      </c>
      <c r="D1343" s="2" t="n">
        <v>2026</v>
      </c>
      <c r="E1343" s="2" t="n">
        <v>8</v>
      </c>
      <c r="F1343" s="2" t="n">
        <v>5</v>
      </c>
      <c r="G1343" s="2" t="s">
        <v>210</v>
      </c>
      <c r="H1343" s="3" t="s">
        <v>211</v>
      </c>
      <c r="I1343" s="10" t="n">
        <v>0</v>
      </c>
      <c r="J1343" s="11" t="n">
        <f aca="false">I1343/1000</f>
        <v>0</v>
      </c>
      <c r="K1343" s="10" t="n">
        <v>0</v>
      </c>
      <c r="L1343" s="12" t="n">
        <f aca="false">K1343/1000</f>
        <v>0</v>
      </c>
      <c r="M1343" s="13" t="n">
        <f aca="false">IF(R1343=0,0,I1343/R1343)</f>
        <v>0</v>
      </c>
      <c r="N1343" s="10" t="n">
        <v>67734</v>
      </c>
      <c r="O1343" s="11" t="n">
        <f aca="false">N1343/1000</f>
        <v>67.734</v>
      </c>
      <c r="P1343" s="10" t="n">
        <v>2000</v>
      </c>
      <c r="Q1343" s="12" t="n">
        <f aca="false">P1343/1000</f>
        <v>2</v>
      </c>
      <c r="R1343" s="10" t="n">
        <v>19325896</v>
      </c>
      <c r="S1343" s="10" t="n">
        <v>644190</v>
      </c>
    </row>
    <row r="1344" customFormat="false" ht="15" hidden="false" customHeight="false" outlineLevel="0" collapsed="false">
      <c r="A1344" s="3" t="s">
        <v>517</v>
      </c>
      <c r="B1344" s="2" t="s">
        <v>518</v>
      </c>
      <c r="C1344" s="2" t="s">
        <v>1603</v>
      </c>
      <c r="D1344" s="2" t="n">
        <v>2026</v>
      </c>
      <c r="E1344" s="2" t="n">
        <v>9</v>
      </c>
      <c r="F1344" s="2" t="n">
        <v>1</v>
      </c>
      <c r="G1344" s="2" t="s">
        <v>314</v>
      </c>
      <c r="H1344" s="3" t="s">
        <v>315</v>
      </c>
      <c r="I1344" s="10" t="n">
        <v>36962843</v>
      </c>
      <c r="J1344" s="11" t="n">
        <f aca="false">I1344/1000</f>
        <v>36962.843</v>
      </c>
      <c r="K1344" s="10" t="n">
        <v>1238906</v>
      </c>
      <c r="L1344" s="12" t="n">
        <f aca="false">K1344/1000</f>
        <v>1238.906</v>
      </c>
      <c r="M1344" s="13" t="n">
        <f aca="false">IF(R1344=0,0,I1344/R1344)</f>
        <v>0.980113317416202</v>
      </c>
      <c r="N1344" s="10" t="n">
        <v>0</v>
      </c>
      <c r="O1344" s="11" t="n">
        <f aca="false">N1344/1000</f>
        <v>0</v>
      </c>
      <c r="P1344" s="10" t="n">
        <v>0</v>
      </c>
      <c r="Q1344" s="12" t="n">
        <f aca="false">P1344/1000</f>
        <v>0</v>
      </c>
      <c r="R1344" s="10" t="n">
        <v>37712826</v>
      </c>
      <c r="S1344" s="10" t="n">
        <v>1243661</v>
      </c>
    </row>
    <row r="1345" customFormat="false" ht="15" hidden="false" customHeight="false" outlineLevel="0" collapsed="false">
      <c r="A1345" s="3" t="s">
        <v>517</v>
      </c>
      <c r="B1345" s="2" t="s">
        <v>518</v>
      </c>
      <c r="C1345" s="2" t="s">
        <v>1603</v>
      </c>
      <c r="D1345" s="2" t="n">
        <v>2026</v>
      </c>
      <c r="E1345" s="2" t="n">
        <v>9</v>
      </c>
      <c r="F1345" s="2" t="n">
        <v>2</v>
      </c>
      <c r="G1345" s="2" t="s">
        <v>97</v>
      </c>
      <c r="H1345" s="3" t="s">
        <v>98</v>
      </c>
      <c r="I1345" s="10" t="n">
        <v>352900</v>
      </c>
      <c r="J1345" s="11" t="n">
        <f aca="false">I1345/1000</f>
        <v>352.9</v>
      </c>
      <c r="K1345" s="10" t="n">
        <v>372</v>
      </c>
      <c r="L1345" s="12" t="n">
        <f aca="false">K1345/1000</f>
        <v>0.372</v>
      </c>
      <c r="M1345" s="13" t="n">
        <f aca="false">IF(R1345=0,0,I1345/R1345)</f>
        <v>0.00935755914977043</v>
      </c>
      <c r="N1345" s="10" t="n">
        <v>29900</v>
      </c>
      <c r="O1345" s="11" t="n">
        <f aca="false">N1345/1000</f>
        <v>29.9</v>
      </c>
      <c r="P1345" s="10" t="n">
        <v>19</v>
      </c>
      <c r="Q1345" s="12" t="n">
        <f aca="false">P1345/1000</f>
        <v>0.019</v>
      </c>
      <c r="R1345" s="10" t="n">
        <v>37712826</v>
      </c>
      <c r="S1345" s="10" t="n">
        <v>1243661</v>
      </c>
    </row>
    <row r="1346" customFormat="false" ht="15" hidden="false" customHeight="false" outlineLevel="0" collapsed="false">
      <c r="A1346" s="3" t="s">
        <v>517</v>
      </c>
      <c r="B1346" s="2" t="s">
        <v>518</v>
      </c>
      <c r="C1346" s="2" t="s">
        <v>1603</v>
      </c>
      <c r="D1346" s="2" t="n">
        <v>2026</v>
      </c>
      <c r="E1346" s="2" t="n">
        <v>9</v>
      </c>
      <c r="F1346" s="2" t="n">
        <v>3</v>
      </c>
      <c r="G1346" s="2" t="s">
        <v>252</v>
      </c>
      <c r="H1346" s="3" t="s">
        <v>253</v>
      </c>
      <c r="I1346" s="10" t="n">
        <v>317400</v>
      </c>
      <c r="J1346" s="11" t="n">
        <f aca="false">I1346/1000</f>
        <v>317.4</v>
      </c>
      <c r="K1346" s="10" t="n">
        <v>4000</v>
      </c>
      <c r="L1346" s="12" t="n">
        <f aca="false">K1346/1000</f>
        <v>4</v>
      </c>
      <c r="M1346" s="13" t="n">
        <f aca="false">IF(R1346=0,0,I1346/R1346)</f>
        <v>0.00841623483745291</v>
      </c>
      <c r="N1346" s="10" t="n">
        <v>0</v>
      </c>
      <c r="O1346" s="11" t="n">
        <f aca="false">N1346/1000</f>
        <v>0</v>
      </c>
      <c r="P1346" s="10" t="n">
        <v>0</v>
      </c>
      <c r="Q1346" s="12" t="n">
        <f aca="false">P1346/1000</f>
        <v>0</v>
      </c>
      <c r="R1346" s="10" t="n">
        <v>37712826</v>
      </c>
      <c r="S1346" s="10" t="n">
        <v>1243661</v>
      </c>
    </row>
    <row r="1347" customFormat="false" ht="15" hidden="false" customHeight="false" outlineLevel="0" collapsed="false">
      <c r="A1347" s="3" t="s">
        <v>517</v>
      </c>
      <c r="B1347" s="2" t="s">
        <v>518</v>
      </c>
      <c r="C1347" s="2" t="s">
        <v>1603</v>
      </c>
      <c r="D1347" s="2" t="n">
        <v>2026</v>
      </c>
      <c r="E1347" s="2" t="n">
        <v>9</v>
      </c>
      <c r="F1347" s="2" t="n">
        <v>4</v>
      </c>
      <c r="G1347" s="2" t="s">
        <v>107</v>
      </c>
      <c r="H1347" s="3" t="s">
        <v>108</v>
      </c>
      <c r="I1347" s="10" t="n">
        <v>79683</v>
      </c>
      <c r="J1347" s="11" t="n">
        <f aca="false">I1347/1000</f>
        <v>79.683</v>
      </c>
      <c r="K1347" s="10" t="n">
        <v>383</v>
      </c>
      <c r="L1347" s="12" t="n">
        <f aca="false">K1347/1000</f>
        <v>0.383</v>
      </c>
      <c r="M1347" s="13" t="n">
        <f aca="false">IF(R1347=0,0,I1347/R1347)</f>
        <v>0.00211288859657455</v>
      </c>
      <c r="N1347" s="10" t="n">
        <v>0</v>
      </c>
      <c r="O1347" s="11" t="n">
        <f aca="false">N1347/1000</f>
        <v>0</v>
      </c>
      <c r="P1347" s="10" t="n">
        <v>0</v>
      </c>
      <c r="Q1347" s="12" t="n">
        <f aca="false">P1347/1000</f>
        <v>0</v>
      </c>
      <c r="R1347" s="10" t="n">
        <v>37712826</v>
      </c>
      <c r="S1347" s="10" t="n">
        <v>1243661</v>
      </c>
    </row>
    <row r="1348" customFormat="false" ht="15" hidden="false" customHeight="false" outlineLevel="0" collapsed="false">
      <c r="A1348" s="3" t="s">
        <v>517</v>
      </c>
      <c r="B1348" s="2" t="s">
        <v>518</v>
      </c>
      <c r="C1348" s="2" t="s">
        <v>1603</v>
      </c>
      <c r="D1348" s="2" t="n">
        <v>2026</v>
      </c>
      <c r="E1348" s="2" t="n">
        <v>9</v>
      </c>
      <c r="F1348" s="2" t="n">
        <v>5</v>
      </c>
      <c r="G1348" s="2" t="s">
        <v>152</v>
      </c>
      <c r="H1348" s="3" t="s">
        <v>153</v>
      </c>
      <c r="I1348" s="10" t="n">
        <v>0</v>
      </c>
      <c r="J1348" s="11" t="n">
        <f aca="false">I1348/1000</f>
        <v>0</v>
      </c>
      <c r="K1348" s="10" t="n">
        <v>0</v>
      </c>
      <c r="L1348" s="12" t="n">
        <f aca="false">K1348/1000</f>
        <v>0</v>
      </c>
      <c r="M1348" s="13" t="n">
        <f aca="false">IF(R1348=0,0,I1348/R1348)</f>
        <v>0</v>
      </c>
      <c r="N1348" s="10" t="n">
        <v>163069</v>
      </c>
      <c r="O1348" s="11" t="n">
        <f aca="false">N1348/1000</f>
        <v>163.069</v>
      </c>
      <c r="P1348" s="10" t="n">
        <v>5000</v>
      </c>
      <c r="Q1348" s="12" t="n">
        <f aca="false">P1348/1000</f>
        <v>5</v>
      </c>
      <c r="R1348" s="10" t="n">
        <v>37712826</v>
      </c>
      <c r="S1348" s="10" t="n">
        <v>1243661</v>
      </c>
    </row>
    <row r="1349" customFormat="false" ht="15" hidden="false" customHeight="false" outlineLevel="0" collapsed="false">
      <c r="A1349" s="3" t="s">
        <v>517</v>
      </c>
      <c r="B1349" s="2" t="s">
        <v>518</v>
      </c>
      <c r="C1349" s="2" t="s">
        <v>1603</v>
      </c>
      <c r="D1349" s="2" t="n">
        <v>2026</v>
      </c>
      <c r="E1349" s="2" t="n">
        <v>9</v>
      </c>
      <c r="F1349" s="2" t="n">
        <v>6</v>
      </c>
      <c r="G1349" s="2" t="s">
        <v>162</v>
      </c>
      <c r="H1349" s="3" t="s">
        <v>163</v>
      </c>
      <c r="I1349" s="10" t="n">
        <v>0</v>
      </c>
      <c r="J1349" s="11" t="n">
        <f aca="false">I1349/1000</f>
        <v>0</v>
      </c>
      <c r="K1349" s="10" t="n">
        <v>0</v>
      </c>
      <c r="L1349" s="12" t="n">
        <f aca="false">K1349/1000</f>
        <v>0</v>
      </c>
      <c r="M1349" s="13" t="n">
        <f aca="false">IF(R1349=0,0,I1349/R1349)</f>
        <v>0</v>
      </c>
      <c r="N1349" s="10" t="n">
        <v>11</v>
      </c>
      <c r="O1349" s="11" t="n">
        <f aca="false">N1349/1000</f>
        <v>0.011</v>
      </c>
      <c r="P1349" s="10" t="n">
        <v>1</v>
      </c>
      <c r="Q1349" s="12" t="n">
        <f aca="false">P1349/1000</f>
        <v>0.001</v>
      </c>
      <c r="R1349" s="10" t="n">
        <v>37712826</v>
      </c>
      <c r="S1349" s="10" t="n">
        <v>1243661</v>
      </c>
    </row>
    <row r="1350" customFormat="false" ht="15" hidden="false" customHeight="false" outlineLevel="0" collapsed="false">
      <c r="A1350" s="3" t="s">
        <v>517</v>
      </c>
      <c r="B1350" s="2" t="s">
        <v>518</v>
      </c>
      <c r="C1350" s="2" t="s">
        <v>1603</v>
      </c>
      <c r="D1350" s="2" t="n">
        <v>2026</v>
      </c>
      <c r="E1350" s="2" t="n">
        <v>9</v>
      </c>
      <c r="F1350" s="2" t="n">
        <v>7</v>
      </c>
      <c r="G1350" s="2" t="s">
        <v>102</v>
      </c>
      <c r="H1350" s="3" t="s">
        <v>103</v>
      </c>
      <c r="I1350" s="10" t="n">
        <v>0</v>
      </c>
      <c r="J1350" s="11" t="n">
        <f aca="false">I1350/1000</f>
        <v>0</v>
      </c>
      <c r="K1350" s="10" t="n">
        <v>0</v>
      </c>
      <c r="L1350" s="12" t="n">
        <f aca="false">K1350/1000</f>
        <v>0</v>
      </c>
      <c r="M1350" s="13" t="n">
        <f aca="false">IF(R1350=0,0,I1350/R1350)</f>
        <v>0</v>
      </c>
      <c r="N1350" s="10" t="n">
        <v>164038</v>
      </c>
      <c r="O1350" s="11" t="n">
        <f aca="false">N1350/1000</f>
        <v>164.038</v>
      </c>
      <c r="P1350" s="10" t="n">
        <v>5000</v>
      </c>
      <c r="Q1350" s="12" t="n">
        <f aca="false">P1350/1000</f>
        <v>5</v>
      </c>
      <c r="R1350" s="10" t="n">
        <v>37712826</v>
      </c>
      <c r="S1350" s="10" t="n">
        <v>1243661</v>
      </c>
    </row>
    <row r="1351" customFormat="false" ht="15" hidden="false" customHeight="false" outlineLevel="0" collapsed="false">
      <c r="A1351" s="3" t="s">
        <v>517</v>
      </c>
      <c r="B1351" s="2" t="s">
        <v>518</v>
      </c>
      <c r="C1351" s="2" t="s">
        <v>1603</v>
      </c>
      <c r="D1351" s="2" t="n">
        <v>2026</v>
      </c>
      <c r="E1351" s="2" t="n">
        <v>9</v>
      </c>
      <c r="F1351" s="2" t="n">
        <v>8</v>
      </c>
      <c r="G1351" s="2" t="s">
        <v>210</v>
      </c>
      <c r="H1351" s="3" t="s">
        <v>211</v>
      </c>
      <c r="I1351" s="10" t="n">
        <v>0</v>
      </c>
      <c r="J1351" s="11" t="n">
        <f aca="false">I1351/1000</f>
        <v>0</v>
      </c>
      <c r="K1351" s="10" t="n">
        <v>0</v>
      </c>
      <c r="L1351" s="12" t="n">
        <f aca="false">K1351/1000</f>
        <v>0</v>
      </c>
      <c r="M1351" s="13" t="n">
        <f aca="false">IF(R1351=0,0,I1351/R1351)</f>
        <v>0</v>
      </c>
      <c r="N1351" s="10" t="n">
        <v>68240</v>
      </c>
      <c r="O1351" s="11" t="n">
        <f aca="false">N1351/1000</f>
        <v>68.24</v>
      </c>
      <c r="P1351" s="10" t="n">
        <v>2014</v>
      </c>
      <c r="Q1351" s="12" t="n">
        <f aca="false">P1351/1000</f>
        <v>2.014</v>
      </c>
      <c r="R1351" s="10" t="n">
        <v>37712826</v>
      </c>
      <c r="S1351" s="10" t="n">
        <v>1243661</v>
      </c>
    </row>
    <row r="1352" customFormat="false" ht="15" hidden="false" customHeight="false" outlineLevel="0" collapsed="false">
      <c r="A1352" s="3" t="s">
        <v>761</v>
      </c>
      <c r="B1352" s="2" t="s">
        <v>762</v>
      </c>
      <c r="C1352" s="2" t="s">
        <v>1523</v>
      </c>
      <c r="D1352" s="2" t="n">
        <v>2020</v>
      </c>
      <c r="E1352" s="2" t="n">
        <v>1</v>
      </c>
      <c r="F1352" s="2" t="n">
        <v>1</v>
      </c>
      <c r="G1352" s="2" t="s">
        <v>107</v>
      </c>
      <c r="H1352" s="3" t="s">
        <v>108</v>
      </c>
      <c r="I1352" s="10" t="n">
        <v>859839</v>
      </c>
      <c r="J1352" s="11" t="n">
        <f aca="false">I1352/1000</f>
        <v>859.839</v>
      </c>
      <c r="K1352" s="10" t="n">
        <v>6203</v>
      </c>
      <c r="L1352" s="12" t="n">
        <f aca="false">K1352/1000</f>
        <v>6.203</v>
      </c>
      <c r="M1352" s="13" t="n">
        <f aca="false">IF(R1352=0,0,I1352/R1352)</f>
        <v>0.696604954274715</v>
      </c>
      <c r="N1352" s="10" t="n">
        <v>0</v>
      </c>
      <c r="O1352" s="11" t="n">
        <f aca="false">N1352/1000</f>
        <v>0</v>
      </c>
      <c r="P1352" s="10" t="n">
        <v>0</v>
      </c>
      <c r="Q1352" s="12" t="n">
        <f aca="false">P1352/1000</f>
        <v>0</v>
      </c>
      <c r="R1352" s="10" t="n">
        <v>1234328</v>
      </c>
      <c r="S1352" s="10" t="n">
        <v>8833</v>
      </c>
    </row>
    <row r="1353" customFormat="false" ht="15" hidden="false" customHeight="false" outlineLevel="0" collapsed="false">
      <c r="A1353" s="3" t="s">
        <v>761</v>
      </c>
      <c r="B1353" s="2" t="s">
        <v>762</v>
      </c>
      <c r="C1353" s="2" t="s">
        <v>1523</v>
      </c>
      <c r="D1353" s="2" t="n">
        <v>2020</v>
      </c>
      <c r="E1353" s="2" t="n">
        <v>1</v>
      </c>
      <c r="F1353" s="2" t="n">
        <v>2</v>
      </c>
      <c r="G1353" s="2" t="s">
        <v>147</v>
      </c>
      <c r="H1353" s="3" t="s">
        <v>148</v>
      </c>
      <c r="I1353" s="10" t="n">
        <v>233093</v>
      </c>
      <c r="J1353" s="11" t="n">
        <f aca="false">I1353/1000</f>
        <v>233.093</v>
      </c>
      <c r="K1353" s="10" t="n">
        <v>1634</v>
      </c>
      <c r="L1353" s="12" t="n">
        <f aca="false">K1353/1000</f>
        <v>1.634</v>
      </c>
      <c r="M1353" s="13" t="n">
        <f aca="false">IF(R1353=0,0,I1353/R1353)</f>
        <v>0.18884202578245</v>
      </c>
      <c r="N1353" s="10" t="n">
        <v>18885</v>
      </c>
      <c r="O1353" s="11" t="n">
        <f aca="false">N1353/1000</f>
        <v>18.885</v>
      </c>
      <c r="P1353" s="10" t="n">
        <v>68</v>
      </c>
      <c r="Q1353" s="12" t="n">
        <f aca="false">P1353/1000</f>
        <v>0.068</v>
      </c>
      <c r="R1353" s="10" t="n">
        <v>1234328</v>
      </c>
      <c r="S1353" s="10" t="n">
        <v>8833</v>
      </c>
    </row>
    <row r="1354" customFormat="false" ht="15" hidden="false" customHeight="false" outlineLevel="0" collapsed="false">
      <c r="A1354" s="3" t="s">
        <v>761</v>
      </c>
      <c r="B1354" s="2" t="s">
        <v>762</v>
      </c>
      <c r="C1354" s="2" t="s">
        <v>1523</v>
      </c>
      <c r="D1354" s="2" t="n">
        <v>2020</v>
      </c>
      <c r="E1354" s="2" t="n">
        <v>1</v>
      </c>
      <c r="F1354" s="2" t="n">
        <v>3</v>
      </c>
      <c r="G1354" s="2" t="s">
        <v>102</v>
      </c>
      <c r="H1354" s="3" t="s">
        <v>103</v>
      </c>
      <c r="I1354" s="10" t="n">
        <v>137284</v>
      </c>
      <c r="J1354" s="11" t="n">
        <f aca="false">I1354/1000</f>
        <v>137.284</v>
      </c>
      <c r="K1354" s="10" t="n">
        <v>995</v>
      </c>
      <c r="L1354" s="12" t="n">
        <f aca="false">K1354/1000</f>
        <v>0.995</v>
      </c>
      <c r="M1354" s="13" t="n">
        <f aca="false">IF(R1354=0,0,I1354/R1354)</f>
        <v>0.111221652591532</v>
      </c>
      <c r="N1354" s="10" t="n">
        <v>2172371</v>
      </c>
      <c r="O1354" s="11" t="n">
        <f aca="false">N1354/1000</f>
        <v>2172.371</v>
      </c>
      <c r="P1354" s="10" t="n">
        <v>14023</v>
      </c>
      <c r="Q1354" s="12" t="n">
        <f aca="false">P1354/1000</f>
        <v>14.023</v>
      </c>
      <c r="R1354" s="10" t="n">
        <v>1234328</v>
      </c>
      <c r="S1354" s="10" t="n">
        <v>8833</v>
      </c>
    </row>
    <row r="1355" customFormat="false" ht="15" hidden="false" customHeight="false" outlineLevel="0" collapsed="false">
      <c r="A1355" s="3" t="s">
        <v>761</v>
      </c>
      <c r="B1355" s="2" t="s">
        <v>762</v>
      </c>
      <c r="C1355" s="2" t="s">
        <v>1523</v>
      </c>
      <c r="D1355" s="2" t="n">
        <v>2020</v>
      </c>
      <c r="E1355" s="2" t="n">
        <v>1</v>
      </c>
      <c r="F1355" s="2" t="n">
        <v>4</v>
      </c>
      <c r="G1355" s="2" t="s">
        <v>97</v>
      </c>
      <c r="H1355" s="3" t="s">
        <v>98</v>
      </c>
      <c r="I1355" s="10" t="n">
        <v>3651</v>
      </c>
      <c r="J1355" s="11" t="n">
        <f aca="false">I1355/1000</f>
        <v>3.651</v>
      </c>
      <c r="K1355" s="10" t="n">
        <v>1</v>
      </c>
      <c r="L1355" s="12" t="n">
        <f aca="false">K1355/1000</f>
        <v>0.001</v>
      </c>
      <c r="M1355" s="13" t="n">
        <f aca="false">IF(R1355=0,0,I1355/R1355)</f>
        <v>0.00295788477616971</v>
      </c>
      <c r="N1355" s="10" t="n">
        <v>360572</v>
      </c>
      <c r="O1355" s="11" t="n">
        <f aca="false">N1355/1000</f>
        <v>360.572</v>
      </c>
      <c r="P1355" s="10" t="n">
        <v>2009</v>
      </c>
      <c r="Q1355" s="12" t="n">
        <f aca="false">P1355/1000</f>
        <v>2.009</v>
      </c>
      <c r="R1355" s="10" t="n">
        <v>1234328</v>
      </c>
      <c r="S1355" s="10" t="n">
        <v>8833</v>
      </c>
    </row>
    <row r="1356" customFormat="false" ht="15" hidden="false" customHeight="false" outlineLevel="0" collapsed="false">
      <c r="A1356" s="3" t="s">
        <v>761</v>
      </c>
      <c r="B1356" s="2" t="s">
        <v>762</v>
      </c>
      <c r="C1356" s="2" t="s">
        <v>1523</v>
      </c>
      <c r="D1356" s="2" t="n">
        <v>2020</v>
      </c>
      <c r="E1356" s="2" t="n">
        <v>1</v>
      </c>
      <c r="F1356" s="2" t="n">
        <v>5</v>
      </c>
      <c r="G1356" s="2" t="s">
        <v>247</v>
      </c>
      <c r="H1356" s="3" t="s">
        <v>248</v>
      </c>
      <c r="I1356" s="10" t="n">
        <v>350</v>
      </c>
      <c r="J1356" s="11" t="n">
        <f aca="false">I1356/1000</f>
        <v>0.35</v>
      </c>
      <c r="K1356" s="10" t="n">
        <v>0</v>
      </c>
      <c r="L1356" s="12" t="n">
        <f aca="false">K1356/1000</f>
        <v>0</v>
      </c>
      <c r="M1356" s="13" t="n">
        <f aca="false">IF(R1356=0,0,I1356/R1356)</f>
        <v>0.000283555100427115</v>
      </c>
      <c r="N1356" s="10" t="n">
        <v>0</v>
      </c>
      <c r="O1356" s="11" t="n">
        <f aca="false">N1356/1000</f>
        <v>0</v>
      </c>
      <c r="P1356" s="10" t="n">
        <v>0</v>
      </c>
      <c r="Q1356" s="12" t="n">
        <f aca="false">P1356/1000</f>
        <v>0</v>
      </c>
      <c r="R1356" s="10" t="n">
        <v>1234328</v>
      </c>
      <c r="S1356" s="10" t="n">
        <v>8833</v>
      </c>
    </row>
    <row r="1357" customFormat="false" ht="15" hidden="false" customHeight="false" outlineLevel="0" collapsed="false">
      <c r="A1357" s="3" t="s">
        <v>761</v>
      </c>
      <c r="B1357" s="2" t="s">
        <v>762</v>
      </c>
      <c r="C1357" s="2" t="s">
        <v>1523</v>
      </c>
      <c r="D1357" s="2" t="n">
        <v>2020</v>
      </c>
      <c r="E1357" s="2" t="n">
        <v>1</v>
      </c>
      <c r="F1357" s="2" t="n">
        <v>6</v>
      </c>
      <c r="G1357" s="2" t="s">
        <v>162</v>
      </c>
      <c r="H1357" s="3" t="s">
        <v>163</v>
      </c>
      <c r="I1357" s="10" t="n">
        <v>111</v>
      </c>
      <c r="J1357" s="11" t="n">
        <f aca="false">I1357/1000</f>
        <v>0.111</v>
      </c>
      <c r="K1357" s="10" t="n">
        <v>0</v>
      </c>
      <c r="L1357" s="12" t="n">
        <f aca="false">K1357/1000</f>
        <v>0</v>
      </c>
      <c r="M1357" s="13" t="n">
        <f aca="false">IF(R1357=0,0,I1357/R1357)</f>
        <v>8.9927474706885E-005</v>
      </c>
      <c r="N1357" s="10" t="n">
        <v>0</v>
      </c>
      <c r="O1357" s="11" t="n">
        <f aca="false">N1357/1000</f>
        <v>0</v>
      </c>
      <c r="P1357" s="10" t="n">
        <v>0</v>
      </c>
      <c r="Q1357" s="12" t="n">
        <f aca="false">P1357/1000</f>
        <v>0</v>
      </c>
      <c r="R1357" s="10" t="n">
        <v>1234328</v>
      </c>
      <c r="S1357" s="10" t="n">
        <v>8833</v>
      </c>
    </row>
    <row r="1358" customFormat="false" ht="15" hidden="false" customHeight="false" outlineLevel="0" collapsed="false">
      <c r="A1358" s="3" t="s">
        <v>761</v>
      </c>
      <c r="B1358" s="2" t="s">
        <v>762</v>
      </c>
      <c r="C1358" s="2" t="s">
        <v>1523</v>
      </c>
      <c r="D1358" s="2" t="n">
        <v>2020</v>
      </c>
      <c r="E1358" s="2" t="n">
        <v>1</v>
      </c>
      <c r="F1358" s="2" t="n">
        <v>7</v>
      </c>
      <c r="G1358" s="2" t="s">
        <v>152</v>
      </c>
      <c r="H1358" s="3" t="s">
        <v>153</v>
      </c>
      <c r="I1358" s="10" t="n">
        <v>0</v>
      </c>
      <c r="J1358" s="11" t="n">
        <f aca="false">I1358/1000</f>
        <v>0</v>
      </c>
      <c r="K1358" s="10" t="n">
        <v>0</v>
      </c>
      <c r="L1358" s="12" t="n">
        <f aca="false">K1358/1000</f>
        <v>0</v>
      </c>
      <c r="M1358" s="13" t="n">
        <f aca="false">IF(R1358=0,0,I1358/R1358)</f>
        <v>0</v>
      </c>
      <c r="N1358" s="10" t="n">
        <v>4289</v>
      </c>
      <c r="O1358" s="11" t="n">
        <f aca="false">N1358/1000</f>
        <v>4.289</v>
      </c>
      <c r="P1358" s="10" t="n">
        <v>20</v>
      </c>
      <c r="Q1358" s="12" t="n">
        <f aca="false">P1358/1000</f>
        <v>0.02</v>
      </c>
      <c r="R1358" s="10" t="n">
        <v>1234328</v>
      </c>
      <c r="S1358" s="10" t="n">
        <v>8833</v>
      </c>
    </row>
    <row r="1359" customFormat="false" ht="15" hidden="false" customHeight="false" outlineLevel="0" collapsed="false">
      <c r="A1359" s="3" t="s">
        <v>761</v>
      </c>
      <c r="B1359" s="2" t="s">
        <v>762</v>
      </c>
      <c r="C1359" s="2" t="s">
        <v>1524</v>
      </c>
      <c r="D1359" s="2" t="n">
        <v>2020</v>
      </c>
      <c r="E1359" s="2" t="n">
        <v>2</v>
      </c>
      <c r="F1359" s="2" t="n">
        <v>1</v>
      </c>
      <c r="G1359" s="2" t="s">
        <v>107</v>
      </c>
      <c r="H1359" s="3" t="s">
        <v>108</v>
      </c>
      <c r="I1359" s="10" t="n">
        <v>493310</v>
      </c>
      <c r="J1359" s="11" t="n">
        <f aca="false">I1359/1000</f>
        <v>493.31</v>
      </c>
      <c r="K1359" s="10" t="n">
        <v>3586</v>
      </c>
      <c r="L1359" s="12" t="n">
        <f aca="false">K1359/1000</f>
        <v>3.586</v>
      </c>
      <c r="M1359" s="13" t="n">
        <f aca="false">IF(R1359=0,0,I1359/R1359)</f>
        <v>0.355927372951367</v>
      </c>
      <c r="N1359" s="10" t="n">
        <v>64195</v>
      </c>
      <c r="O1359" s="11" t="n">
        <f aca="false">N1359/1000</f>
        <v>64.195</v>
      </c>
      <c r="P1359" s="10" t="n">
        <v>300</v>
      </c>
      <c r="Q1359" s="12" t="n">
        <f aca="false">P1359/1000</f>
        <v>0.3</v>
      </c>
      <c r="R1359" s="10" t="n">
        <v>1385985</v>
      </c>
      <c r="S1359" s="10" t="n">
        <v>9244</v>
      </c>
    </row>
    <row r="1360" customFormat="false" ht="15" hidden="false" customHeight="false" outlineLevel="0" collapsed="false">
      <c r="A1360" s="3" t="s">
        <v>761</v>
      </c>
      <c r="B1360" s="2" t="s">
        <v>762</v>
      </c>
      <c r="C1360" s="2" t="s">
        <v>1524</v>
      </c>
      <c r="D1360" s="2" t="n">
        <v>2020</v>
      </c>
      <c r="E1360" s="2" t="n">
        <v>2</v>
      </c>
      <c r="F1360" s="2" t="n">
        <v>2</v>
      </c>
      <c r="G1360" s="2" t="s">
        <v>102</v>
      </c>
      <c r="H1360" s="3" t="s">
        <v>103</v>
      </c>
      <c r="I1360" s="10" t="n">
        <v>438660</v>
      </c>
      <c r="J1360" s="11" t="n">
        <f aca="false">I1360/1000</f>
        <v>438.66</v>
      </c>
      <c r="K1360" s="10" t="n">
        <v>3236</v>
      </c>
      <c r="L1360" s="12" t="n">
        <f aca="false">K1360/1000</f>
        <v>3.236</v>
      </c>
      <c r="M1360" s="13" t="n">
        <f aca="false">IF(R1360=0,0,I1360/R1360)</f>
        <v>0.316496931784976</v>
      </c>
      <c r="N1360" s="10" t="n">
        <v>1423416</v>
      </c>
      <c r="O1360" s="11" t="n">
        <f aca="false">N1360/1000</f>
        <v>1423.416</v>
      </c>
      <c r="P1360" s="10" t="n">
        <v>8693</v>
      </c>
      <c r="Q1360" s="12" t="n">
        <f aca="false">P1360/1000</f>
        <v>8.693</v>
      </c>
      <c r="R1360" s="10" t="n">
        <v>1385985</v>
      </c>
      <c r="S1360" s="10" t="n">
        <v>9244</v>
      </c>
    </row>
    <row r="1361" customFormat="false" ht="15" hidden="false" customHeight="false" outlineLevel="0" collapsed="false">
      <c r="A1361" s="3" t="s">
        <v>761</v>
      </c>
      <c r="B1361" s="2" t="s">
        <v>762</v>
      </c>
      <c r="C1361" s="2" t="s">
        <v>1524</v>
      </c>
      <c r="D1361" s="2" t="n">
        <v>2020</v>
      </c>
      <c r="E1361" s="2" t="n">
        <v>2</v>
      </c>
      <c r="F1361" s="2" t="n">
        <v>3</v>
      </c>
      <c r="G1361" s="2" t="s">
        <v>147</v>
      </c>
      <c r="H1361" s="3" t="s">
        <v>148</v>
      </c>
      <c r="I1361" s="10" t="n">
        <v>337433</v>
      </c>
      <c r="J1361" s="11" t="n">
        <f aca="false">I1361/1000</f>
        <v>337.433</v>
      </c>
      <c r="K1361" s="10" t="n">
        <v>2383</v>
      </c>
      <c r="L1361" s="12" t="n">
        <f aca="false">K1361/1000</f>
        <v>2.383</v>
      </c>
      <c r="M1361" s="13" t="n">
        <f aca="false">IF(R1361=0,0,I1361/R1361)</f>
        <v>0.243460787815164</v>
      </c>
      <c r="N1361" s="10" t="n">
        <v>291614</v>
      </c>
      <c r="O1361" s="11" t="n">
        <f aca="false">N1361/1000</f>
        <v>291.614</v>
      </c>
      <c r="P1361" s="10" t="n">
        <v>2078</v>
      </c>
      <c r="Q1361" s="12" t="n">
        <f aca="false">P1361/1000</f>
        <v>2.078</v>
      </c>
      <c r="R1361" s="10" t="n">
        <v>1385985</v>
      </c>
      <c r="S1361" s="10" t="n">
        <v>9244</v>
      </c>
    </row>
    <row r="1362" customFormat="false" ht="15" hidden="false" customHeight="false" outlineLevel="0" collapsed="false">
      <c r="A1362" s="3" t="s">
        <v>761</v>
      </c>
      <c r="B1362" s="2" t="s">
        <v>762</v>
      </c>
      <c r="C1362" s="2" t="s">
        <v>1524</v>
      </c>
      <c r="D1362" s="2" t="n">
        <v>2020</v>
      </c>
      <c r="E1362" s="2" t="n">
        <v>2</v>
      </c>
      <c r="F1362" s="2" t="n">
        <v>4</v>
      </c>
      <c r="G1362" s="2" t="s">
        <v>97</v>
      </c>
      <c r="H1362" s="3" t="s">
        <v>98</v>
      </c>
      <c r="I1362" s="10" t="n">
        <v>116224</v>
      </c>
      <c r="J1362" s="11" t="n">
        <f aca="false">I1362/1000</f>
        <v>116.224</v>
      </c>
      <c r="K1362" s="10" t="n">
        <v>39</v>
      </c>
      <c r="L1362" s="12" t="n">
        <f aca="false">K1362/1000</f>
        <v>0.039</v>
      </c>
      <c r="M1362" s="13" t="n">
        <f aca="false">IF(R1362=0,0,I1362/R1362)</f>
        <v>0.0838566073947409</v>
      </c>
      <c r="N1362" s="10" t="n">
        <v>1164769</v>
      </c>
      <c r="O1362" s="11" t="n">
        <f aca="false">N1362/1000</f>
        <v>1164.769</v>
      </c>
      <c r="P1362" s="10" t="n">
        <v>8579</v>
      </c>
      <c r="Q1362" s="12" t="n">
        <f aca="false">P1362/1000</f>
        <v>8.579</v>
      </c>
      <c r="R1362" s="10" t="n">
        <v>1385985</v>
      </c>
      <c r="S1362" s="10" t="n">
        <v>9244</v>
      </c>
    </row>
    <row r="1363" customFormat="false" ht="15" hidden="false" customHeight="false" outlineLevel="0" collapsed="false">
      <c r="A1363" s="3" t="s">
        <v>761</v>
      </c>
      <c r="B1363" s="2" t="s">
        <v>762</v>
      </c>
      <c r="C1363" s="2" t="s">
        <v>1524</v>
      </c>
      <c r="D1363" s="2" t="n">
        <v>2020</v>
      </c>
      <c r="E1363" s="2" t="n">
        <v>2</v>
      </c>
      <c r="F1363" s="2" t="n">
        <v>5</v>
      </c>
      <c r="G1363" s="2" t="s">
        <v>247</v>
      </c>
      <c r="H1363" s="3" t="s">
        <v>248</v>
      </c>
      <c r="I1363" s="10" t="n">
        <v>358</v>
      </c>
      <c r="J1363" s="11" t="n">
        <f aca="false">I1363/1000</f>
        <v>0.358</v>
      </c>
      <c r="K1363" s="10" t="n">
        <v>0</v>
      </c>
      <c r="L1363" s="12" t="n">
        <f aca="false">K1363/1000</f>
        <v>0</v>
      </c>
      <c r="M1363" s="13" t="n">
        <f aca="false">IF(R1363=0,0,I1363/R1363)</f>
        <v>0.000258300053752386</v>
      </c>
      <c r="N1363" s="10" t="n">
        <v>0</v>
      </c>
      <c r="O1363" s="11" t="n">
        <f aca="false">N1363/1000</f>
        <v>0</v>
      </c>
      <c r="P1363" s="10" t="n">
        <v>0</v>
      </c>
      <c r="Q1363" s="12" t="n">
        <f aca="false">P1363/1000</f>
        <v>0</v>
      </c>
      <c r="R1363" s="10" t="n">
        <v>1385985</v>
      </c>
      <c r="S1363" s="10" t="n">
        <v>9244</v>
      </c>
    </row>
    <row r="1364" customFormat="false" ht="15" hidden="false" customHeight="false" outlineLevel="0" collapsed="false">
      <c r="A1364" s="3" t="s">
        <v>761</v>
      </c>
      <c r="B1364" s="2" t="s">
        <v>762</v>
      </c>
      <c r="C1364" s="2" t="s">
        <v>1524</v>
      </c>
      <c r="D1364" s="2" t="n">
        <v>2020</v>
      </c>
      <c r="E1364" s="2" t="n">
        <v>2</v>
      </c>
      <c r="F1364" s="2" t="n">
        <v>6</v>
      </c>
      <c r="G1364" s="2" t="s">
        <v>210</v>
      </c>
      <c r="H1364" s="3" t="s">
        <v>211</v>
      </c>
      <c r="I1364" s="10" t="n">
        <v>0</v>
      </c>
      <c r="J1364" s="11" t="n">
        <f aca="false">I1364/1000</f>
        <v>0</v>
      </c>
      <c r="K1364" s="10" t="n">
        <v>0</v>
      </c>
      <c r="L1364" s="12" t="n">
        <f aca="false">K1364/1000</f>
        <v>0</v>
      </c>
      <c r="M1364" s="13" t="n">
        <f aca="false">IF(R1364=0,0,I1364/R1364)</f>
        <v>0</v>
      </c>
      <c r="N1364" s="10" t="n">
        <v>1043</v>
      </c>
      <c r="O1364" s="11" t="n">
        <f aca="false">N1364/1000</f>
        <v>1.043</v>
      </c>
      <c r="P1364" s="10" t="n">
        <v>0</v>
      </c>
      <c r="Q1364" s="12" t="n">
        <f aca="false">P1364/1000</f>
        <v>0</v>
      </c>
      <c r="R1364" s="10" t="n">
        <v>1385985</v>
      </c>
      <c r="S1364" s="10" t="n">
        <v>9244</v>
      </c>
    </row>
    <row r="1365" customFormat="false" ht="15" hidden="false" customHeight="false" outlineLevel="0" collapsed="false">
      <c r="A1365" s="3" t="s">
        <v>761</v>
      </c>
      <c r="B1365" s="2" t="s">
        <v>762</v>
      </c>
      <c r="C1365" s="2" t="s">
        <v>1525</v>
      </c>
      <c r="D1365" s="2" t="n">
        <v>2020</v>
      </c>
      <c r="E1365" s="2" t="n">
        <v>3</v>
      </c>
      <c r="F1365" s="2" t="n">
        <v>1</v>
      </c>
      <c r="G1365" s="2" t="s">
        <v>107</v>
      </c>
      <c r="H1365" s="3" t="s">
        <v>108</v>
      </c>
      <c r="I1365" s="10" t="n">
        <v>1262144</v>
      </c>
      <c r="J1365" s="11" t="n">
        <f aca="false">I1365/1000</f>
        <v>1262.144</v>
      </c>
      <c r="K1365" s="10" t="n">
        <v>9017</v>
      </c>
      <c r="L1365" s="12" t="n">
        <f aca="false">K1365/1000</f>
        <v>9.017</v>
      </c>
      <c r="M1365" s="13" t="n">
        <f aca="false">IF(R1365=0,0,I1365/R1365)</f>
        <v>0.766473349567921</v>
      </c>
      <c r="N1365" s="10" t="n">
        <v>1177</v>
      </c>
      <c r="O1365" s="11" t="n">
        <f aca="false">N1365/1000</f>
        <v>1.177</v>
      </c>
      <c r="P1365" s="10" t="n">
        <v>4</v>
      </c>
      <c r="Q1365" s="12" t="n">
        <f aca="false">P1365/1000</f>
        <v>0.004</v>
      </c>
      <c r="R1365" s="10" t="n">
        <v>1646690</v>
      </c>
      <c r="S1365" s="10" t="n">
        <v>12007</v>
      </c>
    </row>
    <row r="1366" customFormat="false" ht="15" hidden="false" customHeight="false" outlineLevel="0" collapsed="false">
      <c r="A1366" s="3" t="s">
        <v>761</v>
      </c>
      <c r="B1366" s="2" t="s">
        <v>762</v>
      </c>
      <c r="C1366" s="2" t="s">
        <v>1525</v>
      </c>
      <c r="D1366" s="2" t="n">
        <v>2020</v>
      </c>
      <c r="E1366" s="2" t="n">
        <v>3</v>
      </c>
      <c r="F1366" s="2" t="n">
        <v>2</v>
      </c>
      <c r="G1366" s="2" t="s">
        <v>102</v>
      </c>
      <c r="H1366" s="3" t="s">
        <v>103</v>
      </c>
      <c r="I1366" s="10" t="n">
        <v>246299</v>
      </c>
      <c r="J1366" s="11" t="n">
        <f aca="false">I1366/1000</f>
        <v>246.299</v>
      </c>
      <c r="K1366" s="10" t="n">
        <v>1987</v>
      </c>
      <c r="L1366" s="12" t="n">
        <f aca="false">K1366/1000</f>
        <v>1.987</v>
      </c>
      <c r="M1366" s="13" t="n">
        <f aca="false">IF(R1366=0,0,I1366/R1366)</f>
        <v>0.149572172054242</v>
      </c>
      <c r="N1366" s="10" t="n">
        <v>1852662</v>
      </c>
      <c r="O1366" s="11" t="n">
        <f aca="false">N1366/1000</f>
        <v>1852.662</v>
      </c>
      <c r="P1366" s="10" t="n">
        <v>11999</v>
      </c>
      <c r="Q1366" s="12" t="n">
        <f aca="false">P1366/1000</f>
        <v>11.999</v>
      </c>
      <c r="R1366" s="10" t="n">
        <v>1646690</v>
      </c>
      <c r="S1366" s="10" t="n">
        <v>12007</v>
      </c>
    </row>
    <row r="1367" customFormat="false" ht="15" hidden="false" customHeight="false" outlineLevel="0" collapsed="false">
      <c r="A1367" s="3" t="s">
        <v>761</v>
      </c>
      <c r="B1367" s="2" t="s">
        <v>762</v>
      </c>
      <c r="C1367" s="2" t="s">
        <v>1525</v>
      </c>
      <c r="D1367" s="2" t="n">
        <v>2020</v>
      </c>
      <c r="E1367" s="2" t="n">
        <v>3</v>
      </c>
      <c r="F1367" s="2" t="n">
        <v>3</v>
      </c>
      <c r="G1367" s="2" t="s">
        <v>147</v>
      </c>
      <c r="H1367" s="3" t="s">
        <v>148</v>
      </c>
      <c r="I1367" s="10" t="n">
        <v>135130</v>
      </c>
      <c r="J1367" s="11" t="n">
        <f aca="false">I1367/1000</f>
        <v>135.13</v>
      </c>
      <c r="K1367" s="10" t="n">
        <v>1000</v>
      </c>
      <c r="L1367" s="12" t="n">
        <f aca="false">K1367/1000</f>
        <v>1</v>
      </c>
      <c r="M1367" s="13" t="n">
        <f aca="false">IF(R1367=0,0,I1367/R1367)</f>
        <v>0.0820615902203815</v>
      </c>
      <c r="N1367" s="10" t="n">
        <v>25912</v>
      </c>
      <c r="O1367" s="11" t="n">
        <f aca="false">N1367/1000</f>
        <v>25.912</v>
      </c>
      <c r="P1367" s="10" t="n">
        <v>113</v>
      </c>
      <c r="Q1367" s="12" t="n">
        <f aca="false">P1367/1000</f>
        <v>0.113</v>
      </c>
      <c r="R1367" s="10" t="n">
        <v>1646690</v>
      </c>
      <c r="S1367" s="10" t="n">
        <v>12007</v>
      </c>
    </row>
    <row r="1368" customFormat="false" ht="15" hidden="false" customHeight="false" outlineLevel="0" collapsed="false">
      <c r="A1368" s="3" t="s">
        <v>761</v>
      </c>
      <c r="B1368" s="2" t="s">
        <v>762</v>
      </c>
      <c r="C1368" s="2" t="s">
        <v>1525</v>
      </c>
      <c r="D1368" s="2" t="n">
        <v>2020</v>
      </c>
      <c r="E1368" s="2" t="n">
        <v>3</v>
      </c>
      <c r="F1368" s="2" t="n">
        <v>4</v>
      </c>
      <c r="G1368" s="2" t="s">
        <v>97</v>
      </c>
      <c r="H1368" s="3" t="s">
        <v>98</v>
      </c>
      <c r="I1368" s="10" t="n">
        <v>2981</v>
      </c>
      <c r="J1368" s="11" t="n">
        <f aca="false">I1368/1000</f>
        <v>2.981</v>
      </c>
      <c r="K1368" s="10" t="n">
        <v>2</v>
      </c>
      <c r="L1368" s="12" t="n">
        <f aca="false">K1368/1000</f>
        <v>0.002</v>
      </c>
      <c r="M1368" s="13" t="n">
        <f aca="false">IF(R1368=0,0,I1368/R1368)</f>
        <v>0.0018102982346404</v>
      </c>
      <c r="N1368" s="10" t="n">
        <v>144211</v>
      </c>
      <c r="O1368" s="11" t="n">
        <f aca="false">N1368/1000</f>
        <v>144.211</v>
      </c>
      <c r="P1368" s="10" t="n">
        <v>1010</v>
      </c>
      <c r="Q1368" s="12" t="n">
        <f aca="false">P1368/1000</f>
        <v>1.01</v>
      </c>
      <c r="R1368" s="10" t="n">
        <v>1646690</v>
      </c>
      <c r="S1368" s="10" t="n">
        <v>12007</v>
      </c>
    </row>
    <row r="1369" customFormat="false" ht="15" hidden="false" customHeight="false" outlineLevel="0" collapsed="false">
      <c r="A1369" s="3" t="s">
        <v>761</v>
      </c>
      <c r="B1369" s="2" t="s">
        <v>762</v>
      </c>
      <c r="C1369" s="2" t="s">
        <v>1525</v>
      </c>
      <c r="D1369" s="2" t="n">
        <v>2020</v>
      </c>
      <c r="E1369" s="2" t="n">
        <v>3</v>
      </c>
      <c r="F1369" s="2" t="n">
        <v>5</v>
      </c>
      <c r="G1369" s="2" t="s">
        <v>162</v>
      </c>
      <c r="H1369" s="3" t="s">
        <v>163</v>
      </c>
      <c r="I1369" s="10" t="n">
        <v>136</v>
      </c>
      <c r="J1369" s="11" t="n">
        <f aca="false">I1369/1000</f>
        <v>0.136</v>
      </c>
      <c r="K1369" s="10" t="n">
        <v>1</v>
      </c>
      <c r="L1369" s="12" t="n">
        <f aca="false">K1369/1000</f>
        <v>0.001</v>
      </c>
      <c r="M1369" s="13" t="n">
        <f aca="false">IF(R1369=0,0,I1369/R1369)</f>
        <v>8.25899228148589E-005</v>
      </c>
      <c r="N1369" s="10" t="n">
        <v>0</v>
      </c>
      <c r="O1369" s="11" t="n">
        <f aca="false">N1369/1000</f>
        <v>0</v>
      </c>
      <c r="P1369" s="10" t="n">
        <v>0</v>
      </c>
      <c r="Q1369" s="12" t="n">
        <f aca="false">P1369/1000</f>
        <v>0</v>
      </c>
      <c r="R1369" s="10" t="n">
        <v>1646690</v>
      </c>
      <c r="S1369" s="10" t="n">
        <v>12007</v>
      </c>
    </row>
    <row r="1370" customFormat="false" ht="15" hidden="false" customHeight="false" outlineLevel="0" collapsed="false">
      <c r="A1370" s="3" t="s">
        <v>761</v>
      </c>
      <c r="B1370" s="2" t="s">
        <v>762</v>
      </c>
      <c r="C1370" s="2" t="s">
        <v>1525</v>
      </c>
      <c r="D1370" s="2" t="n">
        <v>2020</v>
      </c>
      <c r="E1370" s="2" t="n">
        <v>3</v>
      </c>
      <c r="F1370" s="2" t="n">
        <v>6</v>
      </c>
      <c r="G1370" s="2" t="s">
        <v>210</v>
      </c>
      <c r="H1370" s="3" t="s">
        <v>211</v>
      </c>
      <c r="I1370" s="10" t="n">
        <v>0</v>
      </c>
      <c r="J1370" s="11" t="n">
        <f aca="false">I1370/1000</f>
        <v>0</v>
      </c>
      <c r="K1370" s="10" t="n">
        <v>0</v>
      </c>
      <c r="L1370" s="12" t="n">
        <f aca="false">K1370/1000</f>
        <v>0</v>
      </c>
      <c r="M1370" s="13" t="n">
        <f aca="false">IF(R1370=0,0,I1370/R1370)</f>
        <v>0</v>
      </c>
      <c r="N1370" s="10" t="n">
        <v>13794</v>
      </c>
      <c r="O1370" s="11" t="n">
        <f aca="false">N1370/1000</f>
        <v>13.794</v>
      </c>
      <c r="P1370" s="10" t="n">
        <v>60</v>
      </c>
      <c r="Q1370" s="12" t="n">
        <f aca="false">P1370/1000</f>
        <v>0.06</v>
      </c>
      <c r="R1370" s="10" t="n">
        <v>1646690</v>
      </c>
      <c r="S1370" s="10" t="n">
        <v>12007</v>
      </c>
    </row>
    <row r="1371" customFormat="false" ht="15" hidden="false" customHeight="false" outlineLevel="0" collapsed="false">
      <c r="A1371" s="3" t="s">
        <v>761</v>
      </c>
      <c r="B1371" s="2" t="s">
        <v>762</v>
      </c>
      <c r="C1371" s="2" t="s">
        <v>1526</v>
      </c>
      <c r="D1371" s="2" t="n">
        <v>2020</v>
      </c>
      <c r="E1371" s="2" t="n">
        <v>4</v>
      </c>
      <c r="F1371" s="2" t="n">
        <v>1</v>
      </c>
      <c r="G1371" s="2" t="s">
        <v>107</v>
      </c>
      <c r="H1371" s="3" t="s">
        <v>108</v>
      </c>
      <c r="I1371" s="10" t="n">
        <v>738576</v>
      </c>
      <c r="J1371" s="11" t="n">
        <f aca="false">I1371/1000</f>
        <v>738.576</v>
      </c>
      <c r="K1371" s="10" t="n">
        <v>5205</v>
      </c>
      <c r="L1371" s="12" t="n">
        <f aca="false">K1371/1000</f>
        <v>5.205</v>
      </c>
      <c r="M1371" s="13" t="n">
        <f aca="false">IF(R1371=0,0,I1371/R1371)</f>
        <v>0.667192416198506</v>
      </c>
      <c r="N1371" s="10" t="n">
        <v>64798</v>
      </c>
      <c r="O1371" s="11" t="n">
        <f aca="false">N1371/1000</f>
        <v>64.798</v>
      </c>
      <c r="P1371" s="10" t="n">
        <v>300</v>
      </c>
      <c r="Q1371" s="12" t="n">
        <f aca="false">P1371/1000</f>
        <v>0.3</v>
      </c>
      <c r="R1371" s="10" t="n">
        <v>1106991</v>
      </c>
      <c r="S1371" s="10" t="n">
        <v>9385</v>
      </c>
    </row>
    <row r="1372" customFormat="false" ht="15" hidden="false" customHeight="false" outlineLevel="0" collapsed="false">
      <c r="A1372" s="3" t="s">
        <v>761</v>
      </c>
      <c r="B1372" s="2" t="s">
        <v>762</v>
      </c>
      <c r="C1372" s="2" t="s">
        <v>1526</v>
      </c>
      <c r="D1372" s="2" t="n">
        <v>2020</v>
      </c>
      <c r="E1372" s="2" t="n">
        <v>4</v>
      </c>
      <c r="F1372" s="2" t="n">
        <v>2</v>
      </c>
      <c r="G1372" s="2" t="s">
        <v>102</v>
      </c>
      <c r="H1372" s="3" t="s">
        <v>103</v>
      </c>
      <c r="I1372" s="10" t="n">
        <v>257059</v>
      </c>
      <c r="J1372" s="11" t="n">
        <f aca="false">I1372/1000</f>
        <v>257.059</v>
      </c>
      <c r="K1372" s="10" t="n">
        <v>3466</v>
      </c>
      <c r="L1372" s="12" t="n">
        <f aca="false">K1372/1000</f>
        <v>3.466</v>
      </c>
      <c r="M1372" s="13" t="n">
        <f aca="false">IF(R1372=0,0,I1372/R1372)</f>
        <v>0.232214173376297</v>
      </c>
      <c r="N1372" s="10" t="n">
        <v>1631273</v>
      </c>
      <c r="O1372" s="11" t="n">
        <f aca="false">N1372/1000</f>
        <v>1631.273</v>
      </c>
      <c r="P1372" s="10" t="n">
        <v>11035</v>
      </c>
      <c r="Q1372" s="12" t="n">
        <f aca="false">P1372/1000</f>
        <v>11.035</v>
      </c>
      <c r="R1372" s="10" t="n">
        <v>1106991</v>
      </c>
      <c r="S1372" s="10" t="n">
        <v>9385</v>
      </c>
    </row>
    <row r="1373" customFormat="false" ht="15" hidden="false" customHeight="false" outlineLevel="0" collapsed="false">
      <c r="A1373" s="3" t="s">
        <v>761</v>
      </c>
      <c r="B1373" s="2" t="s">
        <v>762</v>
      </c>
      <c r="C1373" s="2" t="s">
        <v>1526</v>
      </c>
      <c r="D1373" s="2" t="n">
        <v>2020</v>
      </c>
      <c r="E1373" s="2" t="n">
        <v>4</v>
      </c>
      <c r="F1373" s="2" t="n">
        <v>3</v>
      </c>
      <c r="G1373" s="2" t="s">
        <v>147</v>
      </c>
      <c r="H1373" s="3" t="s">
        <v>148</v>
      </c>
      <c r="I1373" s="10" t="n">
        <v>107793</v>
      </c>
      <c r="J1373" s="11" t="n">
        <f aca="false">I1373/1000</f>
        <v>107.793</v>
      </c>
      <c r="K1373" s="10" t="n">
        <v>712</v>
      </c>
      <c r="L1373" s="12" t="n">
        <f aca="false">K1373/1000</f>
        <v>0.712</v>
      </c>
      <c r="M1373" s="13" t="n">
        <f aca="false">IF(R1373=0,0,I1373/R1373)</f>
        <v>0.0973747754046781</v>
      </c>
      <c r="N1373" s="10" t="n">
        <v>25047</v>
      </c>
      <c r="O1373" s="11" t="n">
        <f aca="false">N1373/1000</f>
        <v>25.047</v>
      </c>
      <c r="P1373" s="10" t="n">
        <v>88</v>
      </c>
      <c r="Q1373" s="12" t="n">
        <f aca="false">P1373/1000</f>
        <v>0.088</v>
      </c>
      <c r="R1373" s="10" t="n">
        <v>1106991</v>
      </c>
      <c r="S1373" s="10" t="n">
        <v>9385</v>
      </c>
    </row>
    <row r="1374" customFormat="false" ht="15" hidden="false" customHeight="false" outlineLevel="0" collapsed="false">
      <c r="A1374" s="3" t="s">
        <v>761</v>
      </c>
      <c r="B1374" s="2" t="s">
        <v>762</v>
      </c>
      <c r="C1374" s="2" t="s">
        <v>1526</v>
      </c>
      <c r="D1374" s="2" t="n">
        <v>2020</v>
      </c>
      <c r="E1374" s="2" t="n">
        <v>4</v>
      </c>
      <c r="F1374" s="2" t="n">
        <v>4</v>
      </c>
      <c r="G1374" s="2" t="s">
        <v>97</v>
      </c>
      <c r="H1374" s="3" t="s">
        <v>98</v>
      </c>
      <c r="I1374" s="10" t="n">
        <v>2133</v>
      </c>
      <c r="J1374" s="11" t="n">
        <f aca="false">I1374/1000</f>
        <v>2.133</v>
      </c>
      <c r="K1374" s="10" t="n">
        <v>1</v>
      </c>
      <c r="L1374" s="12" t="n">
        <f aca="false">K1374/1000</f>
        <v>0.001</v>
      </c>
      <c r="M1374" s="13" t="n">
        <f aca="false">IF(R1374=0,0,I1374/R1374)</f>
        <v>0.00192684493369865</v>
      </c>
      <c r="N1374" s="10" t="n">
        <v>0</v>
      </c>
      <c r="O1374" s="11" t="n">
        <f aca="false">N1374/1000</f>
        <v>0</v>
      </c>
      <c r="P1374" s="10" t="n">
        <v>0</v>
      </c>
      <c r="Q1374" s="12" t="n">
        <f aca="false">P1374/1000</f>
        <v>0</v>
      </c>
      <c r="R1374" s="10" t="n">
        <v>1106991</v>
      </c>
      <c r="S1374" s="10" t="n">
        <v>9385</v>
      </c>
    </row>
    <row r="1375" customFormat="false" ht="15" hidden="false" customHeight="false" outlineLevel="0" collapsed="false">
      <c r="A1375" s="3" t="s">
        <v>761</v>
      </c>
      <c r="B1375" s="2" t="s">
        <v>762</v>
      </c>
      <c r="C1375" s="2" t="s">
        <v>1526</v>
      </c>
      <c r="D1375" s="2" t="n">
        <v>2020</v>
      </c>
      <c r="E1375" s="2" t="n">
        <v>4</v>
      </c>
      <c r="F1375" s="2" t="n">
        <v>5</v>
      </c>
      <c r="G1375" s="2" t="s">
        <v>162</v>
      </c>
      <c r="H1375" s="3" t="s">
        <v>163</v>
      </c>
      <c r="I1375" s="10" t="n">
        <v>701</v>
      </c>
      <c r="J1375" s="11" t="n">
        <f aca="false">I1375/1000</f>
        <v>0.701</v>
      </c>
      <c r="K1375" s="10" t="n">
        <v>1</v>
      </c>
      <c r="L1375" s="12" t="n">
        <f aca="false">K1375/1000</f>
        <v>0.001</v>
      </c>
      <c r="M1375" s="13" t="n">
        <f aca="false">IF(R1375=0,0,I1375/R1375)</f>
        <v>0.00063324814745558</v>
      </c>
      <c r="N1375" s="10" t="n">
        <v>0</v>
      </c>
      <c r="O1375" s="11" t="n">
        <f aca="false">N1375/1000</f>
        <v>0</v>
      </c>
      <c r="P1375" s="10" t="n">
        <v>0</v>
      </c>
      <c r="Q1375" s="12" t="n">
        <f aca="false">P1375/1000</f>
        <v>0</v>
      </c>
      <c r="R1375" s="10" t="n">
        <v>1106991</v>
      </c>
      <c r="S1375" s="10" t="n">
        <v>9385</v>
      </c>
    </row>
    <row r="1376" customFormat="false" ht="15" hidden="false" customHeight="false" outlineLevel="0" collapsed="false">
      <c r="A1376" s="3" t="s">
        <v>761</v>
      </c>
      <c r="B1376" s="2" t="s">
        <v>762</v>
      </c>
      <c r="C1376" s="2" t="s">
        <v>1526</v>
      </c>
      <c r="D1376" s="2" t="n">
        <v>2020</v>
      </c>
      <c r="E1376" s="2" t="n">
        <v>4</v>
      </c>
      <c r="F1376" s="2" t="n">
        <v>6</v>
      </c>
      <c r="G1376" s="2" t="s">
        <v>247</v>
      </c>
      <c r="H1376" s="3" t="s">
        <v>248</v>
      </c>
      <c r="I1376" s="10" t="n">
        <v>635</v>
      </c>
      <c r="J1376" s="11" t="n">
        <f aca="false">I1376/1000</f>
        <v>0.635</v>
      </c>
      <c r="K1376" s="10" t="n">
        <v>0</v>
      </c>
      <c r="L1376" s="12" t="n">
        <f aca="false">K1376/1000</f>
        <v>0</v>
      </c>
      <c r="M1376" s="13" t="n">
        <f aca="false">IF(R1376=0,0,I1376/R1376)</f>
        <v>0.000573627066525383</v>
      </c>
      <c r="N1376" s="10" t="n">
        <v>0</v>
      </c>
      <c r="O1376" s="11" t="n">
        <f aca="false">N1376/1000</f>
        <v>0</v>
      </c>
      <c r="P1376" s="10" t="n">
        <v>0</v>
      </c>
      <c r="Q1376" s="12" t="n">
        <f aca="false">P1376/1000</f>
        <v>0</v>
      </c>
      <c r="R1376" s="10" t="n">
        <v>1106991</v>
      </c>
      <c r="S1376" s="10" t="n">
        <v>9385</v>
      </c>
    </row>
    <row r="1377" customFormat="false" ht="15" hidden="false" customHeight="false" outlineLevel="0" collapsed="false">
      <c r="A1377" s="3" t="s">
        <v>761</v>
      </c>
      <c r="B1377" s="2" t="s">
        <v>762</v>
      </c>
      <c r="C1377" s="2" t="s">
        <v>1526</v>
      </c>
      <c r="D1377" s="2" t="n">
        <v>2020</v>
      </c>
      <c r="E1377" s="2" t="n">
        <v>4</v>
      </c>
      <c r="F1377" s="2" t="n">
        <v>7</v>
      </c>
      <c r="G1377" s="2" t="s">
        <v>142</v>
      </c>
      <c r="H1377" s="3" t="s">
        <v>143</v>
      </c>
      <c r="I1377" s="10" t="n">
        <v>94</v>
      </c>
      <c r="J1377" s="11" t="n">
        <f aca="false">I1377/1000</f>
        <v>0.094</v>
      </c>
      <c r="K1377" s="10" t="n">
        <v>0</v>
      </c>
      <c r="L1377" s="12" t="n">
        <f aca="false">K1377/1000</f>
        <v>0</v>
      </c>
      <c r="M1377" s="13" t="n">
        <f aca="false">IF(R1377=0,0,I1377/R1377)</f>
        <v>8.49148728399779E-005</v>
      </c>
      <c r="N1377" s="10" t="n">
        <v>0</v>
      </c>
      <c r="O1377" s="11" t="n">
        <f aca="false">N1377/1000</f>
        <v>0</v>
      </c>
      <c r="P1377" s="10" t="n">
        <v>0</v>
      </c>
      <c r="Q1377" s="12" t="n">
        <f aca="false">P1377/1000</f>
        <v>0</v>
      </c>
      <c r="R1377" s="10" t="n">
        <v>1106991</v>
      </c>
      <c r="S1377" s="10" t="n">
        <v>9385</v>
      </c>
    </row>
    <row r="1378" customFormat="false" ht="15" hidden="false" customHeight="false" outlineLevel="0" collapsed="false">
      <c r="A1378" s="3" t="s">
        <v>761</v>
      </c>
      <c r="B1378" s="2" t="s">
        <v>762</v>
      </c>
      <c r="C1378" s="2" t="s">
        <v>1527</v>
      </c>
      <c r="D1378" s="2" t="n">
        <v>2020</v>
      </c>
      <c r="E1378" s="2" t="n">
        <v>5</v>
      </c>
      <c r="F1378" s="2" t="n">
        <v>1</v>
      </c>
      <c r="G1378" s="2" t="s">
        <v>107</v>
      </c>
      <c r="H1378" s="3" t="s">
        <v>108</v>
      </c>
      <c r="I1378" s="10" t="n">
        <v>675112</v>
      </c>
      <c r="J1378" s="11" t="n">
        <f aca="false">I1378/1000</f>
        <v>675.112</v>
      </c>
      <c r="K1378" s="10" t="n">
        <v>5066</v>
      </c>
      <c r="L1378" s="12" t="n">
        <f aca="false">K1378/1000</f>
        <v>5.066</v>
      </c>
      <c r="M1378" s="13" t="n">
        <f aca="false">IF(R1378=0,0,I1378/R1378)</f>
        <v>0.748150988392839</v>
      </c>
      <c r="N1378" s="10" t="n">
        <v>64182</v>
      </c>
      <c r="O1378" s="11" t="n">
        <f aca="false">N1378/1000</f>
        <v>64.182</v>
      </c>
      <c r="P1378" s="10" t="n">
        <v>300</v>
      </c>
      <c r="Q1378" s="12" t="n">
        <f aca="false">P1378/1000</f>
        <v>0.3</v>
      </c>
      <c r="R1378" s="10" t="n">
        <v>902374</v>
      </c>
      <c r="S1378" s="10" t="n">
        <v>6721</v>
      </c>
    </row>
    <row r="1379" customFormat="false" ht="15" hidden="false" customHeight="false" outlineLevel="0" collapsed="false">
      <c r="A1379" s="3" t="s">
        <v>761</v>
      </c>
      <c r="B1379" s="2" t="s">
        <v>762</v>
      </c>
      <c r="C1379" s="2" t="s">
        <v>1527</v>
      </c>
      <c r="D1379" s="2" t="n">
        <v>2020</v>
      </c>
      <c r="E1379" s="2" t="n">
        <v>5</v>
      </c>
      <c r="F1379" s="2" t="n">
        <v>2</v>
      </c>
      <c r="G1379" s="2" t="s">
        <v>102</v>
      </c>
      <c r="H1379" s="3" t="s">
        <v>103</v>
      </c>
      <c r="I1379" s="10" t="n">
        <v>162911</v>
      </c>
      <c r="J1379" s="11" t="n">
        <f aca="false">I1379/1000</f>
        <v>162.911</v>
      </c>
      <c r="K1379" s="10" t="n">
        <v>1354</v>
      </c>
      <c r="L1379" s="12" t="n">
        <f aca="false">K1379/1000</f>
        <v>1.354</v>
      </c>
      <c r="M1379" s="13" t="n">
        <f aca="false">IF(R1379=0,0,I1379/R1379)</f>
        <v>0.180536008351304</v>
      </c>
      <c r="N1379" s="10" t="n">
        <v>1932956</v>
      </c>
      <c r="O1379" s="11" t="n">
        <f aca="false">N1379/1000</f>
        <v>1932.956</v>
      </c>
      <c r="P1379" s="10" t="n">
        <v>13326</v>
      </c>
      <c r="Q1379" s="12" t="n">
        <f aca="false">P1379/1000</f>
        <v>13.326</v>
      </c>
      <c r="R1379" s="10" t="n">
        <v>902374</v>
      </c>
      <c r="S1379" s="10" t="n">
        <v>6721</v>
      </c>
    </row>
    <row r="1380" customFormat="false" ht="15" hidden="false" customHeight="false" outlineLevel="0" collapsed="false">
      <c r="A1380" s="3" t="s">
        <v>761</v>
      </c>
      <c r="B1380" s="2" t="s">
        <v>762</v>
      </c>
      <c r="C1380" s="2" t="s">
        <v>1527</v>
      </c>
      <c r="D1380" s="2" t="n">
        <v>2020</v>
      </c>
      <c r="E1380" s="2" t="n">
        <v>5</v>
      </c>
      <c r="F1380" s="2" t="n">
        <v>3</v>
      </c>
      <c r="G1380" s="2" t="s">
        <v>97</v>
      </c>
      <c r="H1380" s="3" t="s">
        <v>98</v>
      </c>
      <c r="I1380" s="10" t="n">
        <v>63724</v>
      </c>
      <c r="J1380" s="11" t="n">
        <f aca="false">I1380/1000</f>
        <v>63.724</v>
      </c>
      <c r="K1380" s="10" t="n">
        <v>301</v>
      </c>
      <c r="L1380" s="12" t="n">
        <f aca="false">K1380/1000</f>
        <v>0.301</v>
      </c>
      <c r="M1380" s="13" t="n">
        <f aca="false">IF(R1380=0,0,I1380/R1380)</f>
        <v>0.0706181694064767</v>
      </c>
      <c r="N1380" s="10" t="n">
        <v>0</v>
      </c>
      <c r="O1380" s="11" t="n">
        <f aca="false">N1380/1000</f>
        <v>0</v>
      </c>
      <c r="P1380" s="10" t="n">
        <v>0</v>
      </c>
      <c r="Q1380" s="12" t="n">
        <f aca="false">P1380/1000</f>
        <v>0</v>
      </c>
      <c r="R1380" s="10" t="n">
        <v>902374</v>
      </c>
      <c r="S1380" s="10" t="n">
        <v>6721</v>
      </c>
    </row>
    <row r="1381" customFormat="false" ht="15" hidden="false" customHeight="false" outlineLevel="0" collapsed="false">
      <c r="A1381" s="3" t="s">
        <v>761</v>
      </c>
      <c r="B1381" s="2" t="s">
        <v>762</v>
      </c>
      <c r="C1381" s="2" t="s">
        <v>1527</v>
      </c>
      <c r="D1381" s="2" t="n">
        <v>2020</v>
      </c>
      <c r="E1381" s="2" t="n">
        <v>5</v>
      </c>
      <c r="F1381" s="2" t="n">
        <v>4</v>
      </c>
      <c r="G1381" s="2" t="s">
        <v>247</v>
      </c>
      <c r="H1381" s="3" t="s">
        <v>248</v>
      </c>
      <c r="I1381" s="10" t="n">
        <v>509</v>
      </c>
      <c r="J1381" s="11" t="n">
        <f aca="false">I1381/1000</f>
        <v>0.509</v>
      </c>
      <c r="K1381" s="10" t="n">
        <v>0</v>
      </c>
      <c r="L1381" s="12" t="n">
        <f aca="false">K1381/1000</f>
        <v>0</v>
      </c>
      <c r="M1381" s="13" t="n">
        <f aca="false">IF(R1381=0,0,I1381/R1381)</f>
        <v>0.000564067670389439</v>
      </c>
      <c r="N1381" s="10" t="n">
        <v>0</v>
      </c>
      <c r="O1381" s="11" t="n">
        <f aca="false">N1381/1000</f>
        <v>0</v>
      </c>
      <c r="P1381" s="10" t="n">
        <v>0</v>
      </c>
      <c r="Q1381" s="12" t="n">
        <f aca="false">P1381/1000</f>
        <v>0</v>
      </c>
      <c r="R1381" s="10" t="n">
        <v>902374</v>
      </c>
      <c r="S1381" s="10" t="n">
        <v>6721</v>
      </c>
    </row>
    <row r="1382" customFormat="false" ht="15" hidden="false" customHeight="false" outlineLevel="0" collapsed="false">
      <c r="A1382" s="3" t="s">
        <v>761</v>
      </c>
      <c r="B1382" s="2" t="s">
        <v>762</v>
      </c>
      <c r="C1382" s="2" t="s">
        <v>1527</v>
      </c>
      <c r="D1382" s="2" t="n">
        <v>2020</v>
      </c>
      <c r="E1382" s="2" t="n">
        <v>5</v>
      </c>
      <c r="F1382" s="2" t="n">
        <v>5</v>
      </c>
      <c r="G1382" s="2" t="s">
        <v>162</v>
      </c>
      <c r="H1382" s="3" t="s">
        <v>163</v>
      </c>
      <c r="I1382" s="10" t="n">
        <v>113</v>
      </c>
      <c r="J1382" s="11" t="n">
        <f aca="false">I1382/1000</f>
        <v>0.113</v>
      </c>
      <c r="K1382" s="10" t="n">
        <v>0</v>
      </c>
      <c r="L1382" s="12" t="n">
        <f aca="false">K1382/1000</f>
        <v>0</v>
      </c>
      <c r="M1382" s="13" t="n">
        <f aca="false">IF(R1382=0,0,I1382/R1382)</f>
        <v>0.000125225239202371</v>
      </c>
      <c r="N1382" s="10" t="n">
        <v>0</v>
      </c>
      <c r="O1382" s="11" t="n">
        <f aca="false">N1382/1000</f>
        <v>0</v>
      </c>
      <c r="P1382" s="10" t="n">
        <v>0</v>
      </c>
      <c r="Q1382" s="12" t="n">
        <f aca="false">P1382/1000</f>
        <v>0</v>
      </c>
      <c r="R1382" s="10" t="n">
        <v>902374</v>
      </c>
      <c r="S1382" s="10" t="n">
        <v>6721</v>
      </c>
    </row>
    <row r="1383" customFormat="false" ht="15" hidden="false" customHeight="false" outlineLevel="0" collapsed="false">
      <c r="A1383" s="3" t="s">
        <v>761</v>
      </c>
      <c r="B1383" s="2" t="s">
        <v>762</v>
      </c>
      <c r="C1383" s="2" t="s">
        <v>1527</v>
      </c>
      <c r="D1383" s="2" t="n">
        <v>2020</v>
      </c>
      <c r="E1383" s="2" t="n">
        <v>5</v>
      </c>
      <c r="F1383" s="2" t="n">
        <v>6</v>
      </c>
      <c r="G1383" s="2" t="s">
        <v>252</v>
      </c>
      <c r="H1383" s="3" t="s">
        <v>253</v>
      </c>
      <c r="I1383" s="10" t="n">
        <v>5</v>
      </c>
      <c r="J1383" s="11" t="n">
        <f aca="false">I1383/1000</f>
        <v>0.005</v>
      </c>
      <c r="K1383" s="10" t="n">
        <v>0</v>
      </c>
      <c r="L1383" s="12" t="n">
        <f aca="false">K1383/1000</f>
        <v>0</v>
      </c>
      <c r="M1383" s="13" t="n">
        <f aca="false">IF(R1383=0,0,I1383/R1383)</f>
        <v>5.54093978771552E-006</v>
      </c>
      <c r="N1383" s="10" t="n">
        <v>0</v>
      </c>
      <c r="O1383" s="11" t="n">
        <f aca="false">N1383/1000</f>
        <v>0</v>
      </c>
      <c r="P1383" s="10" t="n">
        <v>0</v>
      </c>
      <c r="Q1383" s="12" t="n">
        <f aca="false">P1383/1000</f>
        <v>0</v>
      </c>
      <c r="R1383" s="10" t="n">
        <v>902374</v>
      </c>
      <c r="S1383" s="10" t="n">
        <v>6721</v>
      </c>
    </row>
    <row r="1384" customFormat="false" ht="15" hidden="false" customHeight="false" outlineLevel="0" collapsed="false">
      <c r="A1384" s="3" t="s">
        <v>761</v>
      </c>
      <c r="B1384" s="2" t="s">
        <v>762</v>
      </c>
      <c r="C1384" s="2" t="s">
        <v>1527</v>
      </c>
      <c r="D1384" s="2" t="n">
        <v>2020</v>
      </c>
      <c r="E1384" s="2" t="n">
        <v>5</v>
      </c>
      <c r="F1384" s="2" t="n">
        <v>7</v>
      </c>
      <c r="G1384" s="2" t="s">
        <v>132</v>
      </c>
      <c r="H1384" s="3" t="s">
        <v>133</v>
      </c>
      <c r="I1384" s="10" t="n">
        <v>0</v>
      </c>
      <c r="J1384" s="11" t="n">
        <f aca="false">I1384/1000</f>
        <v>0</v>
      </c>
      <c r="K1384" s="10" t="n">
        <v>0</v>
      </c>
      <c r="L1384" s="12" t="n">
        <f aca="false">K1384/1000</f>
        <v>0</v>
      </c>
      <c r="M1384" s="13" t="n">
        <f aca="false">IF(R1384=0,0,I1384/R1384)</f>
        <v>0</v>
      </c>
      <c r="N1384" s="10" t="n">
        <v>28215</v>
      </c>
      <c r="O1384" s="11" t="n">
        <f aca="false">N1384/1000</f>
        <v>28.215</v>
      </c>
      <c r="P1384" s="10" t="n">
        <v>202</v>
      </c>
      <c r="Q1384" s="12" t="n">
        <f aca="false">P1384/1000</f>
        <v>0.202</v>
      </c>
      <c r="R1384" s="10" t="n">
        <v>902374</v>
      </c>
      <c r="S1384" s="10" t="n">
        <v>6721</v>
      </c>
    </row>
    <row r="1385" customFormat="false" ht="15" hidden="false" customHeight="false" outlineLevel="0" collapsed="false">
      <c r="A1385" s="3" t="s">
        <v>761</v>
      </c>
      <c r="B1385" s="2" t="s">
        <v>762</v>
      </c>
      <c r="C1385" s="2" t="s">
        <v>1527</v>
      </c>
      <c r="D1385" s="2" t="n">
        <v>2020</v>
      </c>
      <c r="E1385" s="2" t="n">
        <v>5</v>
      </c>
      <c r="F1385" s="2" t="n">
        <v>8</v>
      </c>
      <c r="G1385" s="2" t="s">
        <v>147</v>
      </c>
      <c r="H1385" s="3" t="s">
        <v>148</v>
      </c>
      <c r="I1385" s="10" t="n">
        <v>0</v>
      </c>
      <c r="J1385" s="11" t="n">
        <f aca="false">I1385/1000</f>
        <v>0</v>
      </c>
      <c r="K1385" s="10" t="n">
        <v>0</v>
      </c>
      <c r="L1385" s="12" t="n">
        <f aca="false">K1385/1000</f>
        <v>0</v>
      </c>
      <c r="M1385" s="13" t="n">
        <f aca="false">IF(R1385=0,0,I1385/R1385)</f>
        <v>0</v>
      </c>
      <c r="N1385" s="10" t="n">
        <v>79067</v>
      </c>
      <c r="O1385" s="11" t="n">
        <f aca="false">N1385/1000</f>
        <v>79.067</v>
      </c>
      <c r="P1385" s="10" t="n">
        <v>554</v>
      </c>
      <c r="Q1385" s="12" t="n">
        <f aca="false">P1385/1000</f>
        <v>0.554</v>
      </c>
      <c r="R1385" s="10" t="n">
        <v>902374</v>
      </c>
      <c r="S1385" s="10" t="n">
        <v>6721</v>
      </c>
    </row>
    <row r="1386" customFormat="false" ht="15" hidden="false" customHeight="false" outlineLevel="0" collapsed="false">
      <c r="A1386" s="3" t="s">
        <v>761</v>
      </c>
      <c r="B1386" s="2" t="s">
        <v>762</v>
      </c>
      <c r="C1386" s="2" t="s">
        <v>1528</v>
      </c>
      <c r="D1386" s="2" t="n">
        <v>2020</v>
      </c>
      <c r="E1386" s="2" t="n">
        <v>6</v>
      </c>
      <c r="F1386" s="2" t="n">
        <v>1</v>
      </c>
      <c r="G1386" s="2" t="s">
        <v>107</v>
      </c>
      <c r="H1386" s="3" t="s">
        <v>108</v>
      </c>
      <c r="I1386" s="10" t="n">
        <v>423117</v>
      </c>
      <c r="J1386" s="11" t="n">
        <f aca="false">I1386/1000</f>
        <v>423.117</v>
      </c>
      <c r="K1386" s="10" t="n">
        <v>3129</v>
      </c>
      <c r="L1386" s="12" t="n">
        <f aca="false">K1386/1000</f>
        <v>3.129</v>
      </c>
      <c r="M1386" s="13" t="n">
        <f aca="false">IF(R1386=0,0,I1386/R1386)</f>
        <v>0.759458295191428</v>
      </c>
      <c r="N1386" s="10" t="n">
        <v>0</v>
      </c>
      <c r="O1386" s="11" t="n">
        <f aca="false">N1386/1000</f>
        <v>0</v>
      </c>
      <c r="P1386" s="10" t="n">
        <v>0</v>
      </c>
      <c r="Q1386" s="12" t="n">
        <f aca="false">P1386/1000</f>
        <v>0</v>
      </c>
      <c r="R1386" s="10" t="n">
        <v>557130</v>
      </c>
      <c r="S1386" s="10" t="n">
        <v>4362</v>
      </c>
    </row>
    <row r="1387" customFormat="false" ht="15" hidden="false" customHeight="false" outlineLevel="0" collapsed="false">
      <c r="A1387" s="3" t="s">
        <v>761</v>
      </c>
      <c r="B1387" s="2" t="s">
        <v>762</v>
      </c>
      <c r="C1387" s="2" t="s">
        <v>1528</v>
      </c>
      <c r="D1387" s="2" t="n">
        <v>2020</v>
      </c>
      <c r="E1387" s="2" t="n">
        <v>6</v>
      </c>
      <c r="F1387" s="2" t="n">
        <v>2</v>
      </c>
      <c r="G1387" s="2" t="s">
        <v>102</v>
      </c>
      <c r="H1387" s="3" t="s">
        <v>103</v>
      </c>
      <c r="I1387" s="10" t="n">
        <v>126582</v>
      </c>
      <c r="J1387" s="11" t="n">
        <f aca="false">I1387/1000</f>
        <v>126.582</v>
      </c>
      <c r="K1387" s="10" t="n">
        <v>1230</v>
      </c>
      <c r="L1387" s="12" t="n">
        <f aca="false">K1387/1000</f>
        <v>1.23</v>
      </c>
      <c r="M1387" s="13" t="n">
        <f aca="false">IF(R1387=0,0,I1387/R1387)</f>
        <v>0.227203704700878</v>
      </c>
      <c r="N1387" s="10" t="n">
        <v>2000947</v>
      </c>
      <c r="O1387" s="11" t="n">
        <f aca="false">N1387/1000</f>
        <v>2000.947</v>
      </c>
      <c r="P1387" s="10" t="n">
        <v>13946</v>
      </c>
      <c r="Q1387" s="12" t="n">
        <f aca="false">P1387/1000</f>
        <v>13.946</v>
      </c>
      <c r="R1387" s="10" t="n">
        <v>557130</v>
      </c>
      <c r="S1387" s="10" t="n">
        <v>4362</v>
      </c>
    </row>
    <row r="1388" customFormat="false" ht="15" hidden="false" customHeight="false" outlineLevel="0" collapsed="false">
      <c r="A1388" s="3" t="s">
        <v>761</v>
      </c>
      <c r="B1388" s="2" t="s">
        <v>762</v>
      </c>
      <c r="C1388" s="2" t="s">
        <v>1528</v>
      </c>
      <c r="D1388" s="2" t="n">
        <v>2020</v>
      </c>
      <c r="E1388" s="2" t="n">
        <v>6</v>
      </c>
      <c r="F1388" s="2" t="n">
        <v>3</v>
      </c>
      <c r="G1388" s="2" t="s">
        <v>97</v>
      </c>
      <c r="H1388" s="3" t="s">
        <v>98</v>
      </c>
      <c r="I1388" s="10" t="n">
        <v>5280</v>
      </c>
      <c r="J1388" s="11" t="n">
        <f aca="false">I1388/1000</f>
        <v>5.28</v>
      </c>
      <c r="K1388" s="10" t="n">
        <v>2</v>
      </c>
      <c r="L1388" s="12" t="n">
        <f aca="false">K1388/1000</f>
        <v>0.002</v>
      </c>
      <c r="M1388" s="13" t="n">
        <f aca="false">IF(R1388=0,0,I1388/R1388)</f>
        <v>0.00947714178019493</v>
      </c>
      <c r="N1388" s="10" t="n">
        <v>660764</v>
      </c>
      <c r="O1388" s="11" t="n">
        <f aca="false">N1388/1000</f>
        <v>660.764</v>
      </c>
      <c r="P1388" s="10" t="n">
        <v>5047</v>
      </c>
      <c r="Q1388" s="12" t="n">
        <f aca="false">P1388/1000</f>
        <v>5.047</v>
      </c>
      <c r="R1388" s="10" t="n">
        <v>557130</v>
      </c>
      <c r="S1388" s="10" t="n">
        <v>4362</v>
      </c>
    </row>
    <row r="1389" customFormat="false" ht="15" hidden="false" customHeight="false" outlineLevel="0" collapsed="false">
      <c r="A1389" s="3" t="s">
        <v>761</v>
      </c>
      <c r="B1389" s="2" t="s">
        <v>762</v>
      </c>
      <c r="C1389" s="2" t="s">
        <v>1528</v>
      </c>
      <c r="D1389" s="2" t="n">
        <v>2020</v>
      </c>
      <c r="E1389" s="2" t="n">
        <v>6</v>
      </c>
      <c r="F1389" s="2" t="n">
        <v>4</v>
      </c>
      <c r="G1389" s="2" t="s">
        <v>162</v>
      </c>
      <c r="H1389" s="3" t="s">
        <v>163</v>
      </c>
      <c r="I1389" s="10" t="n">
        <v>1289</v>
      </c>
      <c r="J1389" s="11" t="n">
        <f aca="false">I1389/1000</f>
        <v>1.289</v>
      </c>
      <c r="K1389" s="10" t="n">
        <v>1</v>
      </c>
      <c r="L1389" s="12" t="n">
        <f aca="false">K1389/1000</f>
        <v>0.001</v>
      </c>
      <c r="M1389" s="13" t="n">
        <f aca="false">IF(R1389=0,0,I1389/R1389)</f>
        <v>0.00231364313535441</v>
      </c>
      <c r="N1389" s="10" t="n">
        <v>0</v>
      </c>
      <c r="O1389" s="11" t="n">
        <f aca="false">N1389/1000</f>
        <v>0</v>
      </c>
      <c r="P1389" s="10" t="n">
        <v>0</v>
      </c>
      <c r="Q1389" s="12" t="n">
        <f aca="false">P1389/1000</f>
        <v>0</v>
      </c>
      <c r="R1389" s="10" t="n">
        <v>557130</v>
      </c>
      <c r="S1389" s="10" t="n">
        <v>4362</v>
      </c>
    </row>
    <row r="1390" customFormat="false" ht="15" hidden="false" customHeight="false" outlineLevel="0" collapsed="false">
      <c r="A1390" s="3" t="s">
        <v>761</v>
      </c>
      <c r="B1390" s="2" t="s">
        <v>762</v>
      </c>
      <c r="C1390" s="2" t="s">
        <v>1528</v>
      </c>
      <c r="D1390" s="2" t="n">
        <v>2020</v>
      </c>
      <c r="E1390" s="2" t="n">
        <v>6</v>
      </c>
      <c r="F1390" s="2" t="n">
        <v>5</v>
      </c>
      <c r="G1390" s="2" t="s">
        <v>247</v>
      </c>
      <c r="H1390" s="3" t="s">
        <v>248</v>
      </c>
      <c r="I1390" s="10" t="n">
        <v>862</v>
      </c>
      <c r="J1390" s="11" t="n">
        <f aca="false">I1390/1000</f>
        <v>0.862</v>
      </c>
      <c r="K1390" s="10" t="n">
        <v>0</v>
      </c>
      <c r="L1390" s="12" t="n">
        <f aca="false">K1390/1000</f>
        <v>0</v>
      </c>
      <c r="M1390" s="13" t="n">
        <f aca="false">IF(R1390=0,0,I1390/R1390)</f>
        <v>0.00154721519214546</v>
      </c>
      <c r="N1390" s="10" t="n">
        <v>0</v>
      </c>
      <c r="O1390" s="11" t="n">
        <f aca="false">N1390/1000</f>
        <v>0</v>
      </c>
      <c r="P1390" s="10" t="n">
        <v>0</v>
      </c>
      <c r="Q1390" s="12" t="n">
        <f aca="false">P1390/1000</f>
        <v>0</v>
      </c>
      <c r="R1390" s="10" t="n">
        <v>557130</v>
      </c>
      <c r="S1390" s="10" t="n">
        <v>4362</v>
      </c>
    </row>
    <row r="1391" customFormat="false" ht="15" hidden="false" customHeight="false" outlineLevel="0" collapsed="false">
      <c r="A1391" s="3" t="s">
        <v>761</v>
      </c>
      <c r="B1391" s="2" t="s">
        <v>762</v>
      </c>
      <c r="C1391" s="2" t="s">
        <v>1528</v>
      </c>
      <c r="D1391" s="2" t="n">
        <v>2020</v>
      </c>
      <c r="E1391" s="2" t="n">
        <v>6</v>
      </c>
      <c r="F1391" s="2" t="n">
        <v>6</v>
      </c>
      <c r="G1391" s="2" t="s">
        <v>147</v>
      </c>
      <c r="H1391" s="3" t="s">
        <v>148</v>
      </c>
      <c r="I1391" s="10" t="n">
        <v>0</v>
      </c>
      <c r="J1391" s="11" t="n">
        <f aca="false">I1391/1000</f>
        <v>0</v>
      </c>
      <c r="K1391" s="10" t="n">
        <v>0</v>
      </c>
      <c r="L1391" s="12" t="n">
        <f aca="false">K1391/1000</f>
        <v>0</v>
      </c>
      <c r="M1391" s="13" t="n">
        <f aca="false">IF(R1391=0,0,I1391/R1391)</f>
        <v>0</v>
      </c>
      <c r="N1391" s="10" t="n">
        <v>9146</v>
      </c>
      <c r="O1391" s="11" t="n">
        <f aca="false">N1391/1000</f>
        <v>9.146</v>
      </c>
      <c r="P1391" s="10" t="n">
        <v>30</v>
      </c>
      <c r="Q1391" s="12" t="n">
        <f aca="false">P1391/1000</f>
        <v>0.03</v>
      </c>
      <c r="R1391" s="10" t="n">
        <v>557130</v>
      </c>
      <c r="S1391" s="10" t="n">
        <v>4362</v>
      </c>
    </row>
    <row r="1392" customFormat="false" ht="15" hidden="false" customHeight="false" outlineLevel="0" collapsed="false">
      <c r="A1392" s="3" t="s">
        <v>761</v>
      </c>
      <c r="B1392" s="2" t="s">
        <v>762</v>
      </c>
      <c r="C1392" s="2" t="s">
        <v>1528</v>
      </c>
      <c r="D1392" s="2" t="n">
        <v>2020</v>
      </c>
      <c r="E1392" s="2" t="n">
        <v>6</v>
      </c>
      <c r="F1392" s="2" t="n">
        <v>7</v>
      </c>
      <c r="G1392" s="2" t="s">
        <v>210</v>
      </c>
      <c r="H1392" s="3" t="s">
        <v>211</v>
      </c>
      <c r="I1392" s="10" t="n">
        <v>0</v>
      </c>
      <c r="J1392" s="11" t="n">
        <f aca="false">I1392/1000</f>
        <v>0</v>
      </c>
      <c r="K1392" s="10" t="n">
        <v>0</v>
      </c>
      <c r="L1392" s="12" t="n">
        <f aca="false">K1392/1000</f>
        <v>0</v>
      </c>
      <c r="M1392" s="13" t="n">
        <f aca="false">IF(R1392=0,0,I1392/R1392)</f>
        <v>0</v>
      </c>
      <c r="N1392" s="10" t="n">
        <v>753</v>
      </c>
      <c r="O1392" s="11" t="n">
        <f aca="false">N1392/1000</f>
        <v>0.753</v>
      </c>
      <c r="P1392" s="10" t="n">
        <v>1</v>
      </c>
      <c r="Q1392" s="12" t="n">
        <f aca="false">P1392/1000</f>
        <v>0.001</v>
      </c>
      <c r="R1392" s="10" t="n">
        <v>557130</v>
      </c>
      <c r="S1392" s="10" t="n">
        <v>4362</v>
      </c>
    </row>
    <row r="1393" customFormat="false" ht="15" hidden="false" customHeight="false" outlineLevel="0" collapsed="false">
      <c r="A1393" s="3" t="s">
        <v>761</v>
      </c>
      <c r="B1393" s="2" t="s">
        <v>762</v>
      </c>
      <c r="C1393" s="2" t="s">
        <v>1529</v>
      </c>
      <c r="D1393" s="2" t="n">
        <v>2020</v>
      </c>
      <c r="E1393" s="2" t="n">
        <v>7</v>
      </c>
      <c r="F1393" s="2" t="n">
        <v>1</v>
      </c>
      <c r="G1393" s="2" t="s">
        <v>107</v>
      </c>
      <c r="H1393" s="3" t="s">
        <v>108</v>
      </c>
      <c r="I1393" s="10" t="n">
        <v>537461</v>
      </c>
      <c r="J1393" s="11" t="n">
        <f aca="false">I1393/1000</f>
        <v>537.461</v>
      </c>
      <c r="K1393" s="10" t="n">
        <v>4064</v>
      </c>
      <c r="L1393" s="12" t="n">
        <f aca="false">K1393/1000</f>
        <v>4.064</v>
      </c>
      <c r="M1393" s="13" t="n">
        <f aca="false">IF(R1393=0,0,I1393/R1393)</f>
        <v>0.518099617301445</v>
      </c>
      <c r="N1393" s="10" t="n">
        <v>750</v>
      </c>
      <c r="O1393" s="11" t="n">
        <f aca="false">N1393/1000</f>
        <v>0.75</v>
      </c>
      <c r="P1393" s="10" t="n">
        <v>2</v>
      </c>
      <c r="Q1393" s="12" t="n">
        <f aca="false">P1393/1000</f>
        <v>0.002</v>
      </c>
      <c r="R1393" s="10" t="n">
        <v>1037370</v>
      </c>
      <c r="S1393" s="10" t="n">
        <v>9093</v>
      </c>
    </row>
    <row r="1394" customFormat="false" ht="15" hidden="false" customHeight="false" outlineLevel="0" collapsed="false">
      <c r="A1394" s="3" t="s">
        <v>761</v>
      </c>
      <c r="B1394" s="2" t="s">
        <v>762</v>
      </c>
      <c r="C1394" s="2" t="s">
        <v>1529</v>
      </c>
      <c r="D1394" s="2" t="n">
        <v>2020</v>
      </c>
      <c r="E1394" s="2" t="n">
        <v>7</v>
      </c>
      <c r="F1394" s="2" t="n">
        <v>2</v>
      </c>
      <c r="G1394" s="2" t="s">
        <v>102</v>
      </c>
      <c r="H1394" s="3" t="s">
        <v>103</v>
      </c>
      <c r="I1394" s="10" t="n">
        <v>472390</v>
      </c>
      <c r="J1394" s="11" t="n">
        <f aca="false">I1394/1000</f>
        <v>472.39</v>
      </c>
      <c r="K1394" s="10" t="n">
        <v>4513</v>
      </c>
      <c r="L1394" s="12" t="n">
        <f aca="false">K1394/1000</f>
        <v>4.513</v>
      </c>
      <c r="M1394" s="13" t="n">
        <f aca="false">IF(R1394=0,0,I1394/R1394)</f>
        <v>0.455372721401236</v>
      </c>
      <c r="N1394" s="10" t="n">
        <v>1190667</v>
      </c>
      <c r="O1394" s="11" t="n">
        <f aca="false">N1394/1000</f>
        <v>1190.667</v>
      </c>
      <c r="P1394" s="10" t="n">
        <v>8407</v>
      </c>
      <c r="Q1394" s="12" t="n">
        <f aca="false">P1394/1000</f>
        <v>8.407</v>
      </c>
      <c r="R1394" s="10" t="n">
        <v>1037370</v>
      </c>
      <c r="S1394" s="10" t="n">
        <v>9093</v>
      </c>
    </row>
    <row r="1395" customFormat="false" ht="15" hidden="false" customHeight="false" outlineLevel="0" collapsed="false">
      <c r="A1395" s="3" t="s">
        <v>761</v>
      </c>
      <c r="B1395" s="2" t="s">
        <v>762</v>
      </c>
      <c r="C1395" s="2" t="s">
        <v>1529</v>
      </c>
      <c r="D1395" s="2" t="n">
        <v>2020</v>
      </c>
      <c r="E1395" s="2" t="n">
        <v>7</v>
      </c>
      <c r="F1395" s="2" t="n">
        <v>3</v>
      </c>
      <c r="G1395" s="2" t="s">
        <v>247</v>
      </c>
      <c r="H1395" s="3" t="s">
        <v>248</v>
      </c>
      <c r="I1395" s="10" t="n">
        <v>18248</v>
      </c>
      <c r="J1395" s="11" t="n">
        <f aca="false">I1395/1000</f>
        <v>18.248</v>
      </c>
      <c r="K1395" s="10" t="n">
        <v>500</v>
      </c>
      <c r="L1395" s="12" t="n">
        <f aca="false">K1395/1000</f>
        <v>0.5</v>
      </c>
      <c r="M1395" s="13" t="n">
        <f aca="false">IF(R1395=0,0,I1395/R1395)</f>
        <v>0.0175906378630575</v>
      </c>
      <c r="N1395" s="10" t="n">
        <v>0</v>
      </c>
      <c r="O1395" s="11" t="n">
        <f aca="false">N1395/1000</f>
        <v>0</v>
      </c>
      <c r="P1395" s="10" t="n">
        <v>0</v>
      </c>
      <c r="Q1395" s="12" t="n">
        <f aca="false">P1395/1000</f>
        <v>0</v>
      </c>
      <c r="R1395" s="10" t="n">
        <v>1037370</v>
      </c>
      <c r="S1395" s="10" t="n">
        <v>9093</v>
      </c>
    </row>
    <row r="1396" customFormat="false" ht="15" hidden="false" customHeight="false" outlineLevel="0" collapsed="false">
      <c r="A1396" s="3" t="s">
        <v>761</v>
      </c>
      <c r="B1396" s="2" t="s">
        <v>762</v>
      </c>
      <c r="C1396" s="2" t="s">
        <v>1529</v>
      </c>
      <c r="D1396" s="2" t="n">
        <v>2020</v>
      </c>
      <c r="E1396" s="2" t="n">
        <v>7</v>
      </c>
      <c r="F1396" s="2" t="n">
        <v>4</v>
      </c>
      <c r="G1396" s="2" t="s">
        <v>97</v>
      </c>
      <c r="H1396" s="3" t="s">
        <v>98</v>
      </c>
      <c r="I1396" s="10" t="n">
        <v>8746</v>
      </c>
      <c r="J1396" s="11" t="n">
        <f aca="false">I1396/1000</f>
        <v>8.746</v>
      </c>
      <c r="K1396" s="10" t="n">
        <v>15</v>
      </c>
      <c r="L1396" s="12" t="n">
        <f aca="false">K1396/1000</f>
        <v>0.015</v>
      </c>
      <c r="M1396" s="13" t="n">
        <f aca="false">IF(R1396=0,0,I1396/R1396)</f>
        <v>0.00843093592450138</v>
      </c>
      <c r="N1396" s="10" t="n">
        <v>2892</v>
      </c>
      <c r="O1396" s="11" t="n">
        <f aca="false">N1396/1000</f>
        <v>2.892</v>
      </c>
      <c r="P1396" s="10" t="n">
        <v>0</v>
      </c>
      <c r="Q1396" s="12" t="n">
        <f aca="false">P1396/1000</f>
        <v>0</v>
      </c>
      <c r="R1396" s="10" t="n">
        <v>1037370</v>
      </c>
      <c r="S1396" s="10" t="n">
        <v>9093</v>
      </c>
    </row>
    <row r="1397" customFormat="false" ht="15" hidden="false" customHeight="false" outlineLevel="0" collapsed="false">
      <c r="A1397" s="3" t="s">
        <v>761</v>
      </c>
      <c r="B1397" s="2" t="s">
        <v>762</v>
      </c>
      <c r="C1397" s="2" t="s">
        <v>1529</v>
      </c>
      <c r="D1397" s="2" t="n">
        <v>2020</v>
      </c>
      <c r="E1397" s="2" t="n">
        <v>7</v>
      </c>
      <c r="F1397" s="2" t="n">
        <v>5</v>
      </c>
      <c r="G1397" s="2" t="s">
        <v>162</v>
      </c>
      <c r="H1397" s="3" t="s">
        <v>163</v>
      </c>
      <c r="I1397" s="10" t="n">
        <v>525</v>
      </c>
      <c r="J1397" s="11" t="n">
        <f aca="false">I1397/1000</f>
        <v>0.525</v>
      </c>
      <c r="K1397" s="10" t="n">
        <v>1</v>
      </c>
      <c r="L1397" s="12" t="n">
        <f aca="false">K1397/1000</f>
        <v>0.001</v>
      </c>
      <c r="M1397" s="13" t="n">
        <f aca="false">IF(R1397=0,0,I1397/R1397)</f>
        <v>0.000506087509760259</v>
      </c>
      <c r="N1397" s="10" t="n">
        <v>64847</v>
      </c>
      <c r="O1397" s="11" t="n">
        <f aca="false">N1397/1000</f>
        <v>64.847</v>
      </c>
      <c r="P1397" s="10" t="n">
        <v>503</v>
      </c>
      <c r="Q1397" s="12" t="n">
        <f aca="false">P1397/1000</f>
        <v>0.503</v>
      </c>
      <c r="R1397" s="10" t="n">
        <v>1037370</v>
      </c>
      <c r="S1397" s="10" t="n">
        <v>9093</v>
      </c>
    </row>
    <row r="1398" customFormat="false" ht="15" hidden="false" customHeight="false" outlineLevel="0" collapsed="false">
      <c r="A1398" s="3" t="s">
        <v>761</v>
      </c>
      <c r="B1398" s="2" t="s">
        <v>762</v>
      </c>
      <c r="C1398" s="2" t="s">
        <v>1529</v>
      </c>
      <c r="D1398" s="2" t="n">
        <v>2020</v>
      </c>
      <c r="E1398" s="2" t="n">
        <v>7</v>
      </c>
      <c r="F1398" s="2" t="n">
        <v>6</v>
      </c>
      <c r="G1398" s="2" t="s">
        <v>147</v>
      </c>
      <c r="H1398" s="3" t="s">
        <v>148</v>
      </c>
      <c r="I1398" s="10" t="n">
        <v>0</v>
      </c>
      <c r="J1398" s="11" t="n">
        <f aca="false">I1398/1000</f>
        <v>0</v>
      </c>
      <c r="K1398" s="10" t="n">
        <v>0</v>
      </c>
      <c r="L1398" s="12" t="n">
        <f aca="false">K1398/1000</f>
        <v>0</v>
      </c>
      <c r="M1398" s="13" t="n">
        <f aca="false">IF(R1398=0,0,I1398/R1398)</f>
        <v>0</v>
      </c>
      <c r="N1398" s="10" t="n">
        <v>129094</v>
      </c>
      <c r="O1398" s="11" t="n">
        <f aca="false">N1398/1000</f>
        <v>129.094</v>
      </c>
      <c r="P1398" s="10" t="n">
        <v>827</v>
      </c>
      <c r="Q1398" s="12" t="n">
        <f aca="false">P1398/1000</f>
        <v>0.827</v>
      </c>
      <c r="R1398" s="10" t="n">
        <v>1037370</v>
      </c>
      <c r="S1398" s="10" t="n">
        <v>9093</v>
      </c>
    </row>
    <row r="1399" customFormat="false" ht="15" hidden="false" customHeight="false" outlineLevel="0" collapsed="false">
      <c r="A1399" s="3" t="s">
        <v>761</v>
      </c>
      <c r="B1399" s="2" t="s">
        <v>762</v>
      </c>
      <c r="C1399" s="2" t="s">
        <v>1530</v>
      </c>
      <c r="D1399" s="2" t="n">
        <v>2020</v>
      </c>
      <c r="E1399" s="2" t="n">
        <v>8</v>
      </c>
      <c r="F1399" s="2" t="n">
        <v>1</v>
      </c>
      <c r="G1399" s="2" t="s">
        <v>107</v>
      </c>
      <c r="H1399" s="3" t="s">
        <v>108</v>
      </c>
      <c r="I1399" s="10" t="n">
        <v>327311</v>
      </c>
      <c r="J1399" s="11" t="n">
        <f aca="false">I1399/1000</f>
        <v>327.311</v>
      </c>
      <c r="K1399" s="10" t="n">
        <v>2533</v>
      </c>
      <c r="L1399" s="12" t="n">
        <f aca="false">K1399/1000</f>
        <v>2.533</v>
      </c>
      <c r="M1399" s="13" t="n">
        <f aca="false">IF(R1399=0,0,I1399/R1399)</f>
        <v>0.43977572594818</v>
      </c>
      <c r="N1399" s="10" t="n">
        <v>647692</v>
      </c>
      <c r="O1399" s="11" t="n">
        <f aca="false">N1399/1000</f>
        <v>647.692</v>
      </c>
      <c r="P1399" s="10" t="n">
        <v>5050</v>
      </c>
      <c r="Q1399" s="12" t="n">
        <f aca="false">P1399/1000</f>
        <v>5.05</v>
      </c>
      <c r="R1399" s="10" t="n">
        <v>744268</v>
      </c>
      <c r="S1399" s="10" t="n">
        <v>5737</v>
      </c>
    </row>
    <row r="1400" customFormat="false" ht="15" hidden="false" customHeight="false" outlineLevel="0" collapsed="false">
      <c r="A1400" s="3" t="s">
        <v>761</v>
      </c>
      <c r="B1400" s="2" t="s">
        <v>762</v>
      </c>
      <c r="C1400" s="2" t="s">
        <v>1530</v>
      </c>
      <c r="D1400" s="2" t="n">
        <v>2020</v>
      </c>
      <c r="E1400" s="2" t="n">
        <v>8</v>
      </c>
      <c r="F1400" s="2" t="n">
        <v>2</v>
      </c>
      <c r="G1400" s="2" t="s">
        <v>102</v>
      </c>
      <c r="H1400" s="3" t="s">
        <v>103</v>
      </c>
      <c r="I1400" s="10" t="n">
        <v>274731</v>
      </c>
      <c r="J1400" s="11" t="n">
        <f aca="false">I1400/1000</f>
        <v>274.731</v>
      </c>
      <c r="K1400" s="10" t="n">
        <v>2202</v>
      </c>
      <c r="L1400" s="12" t="n">
        <f aca="false">K1400/1000</f>
        <v>2.202</v>
      </c>
      <c r="M1400" s="13" t="n">
        <f aca="false">IF(R1400=0,0,I1400/R1400)</f>
        <v>0.369129130904459</v>
      </c>
      <c r="N1400" s="10" t="n">
        <v>1550443</v>
      </c>
      <c r="O1400" s="11" t="n">
        <f aca="false">N1400/1000</f>
        <v>1550.443</v>
      </c>
      <c r="P1400" s="10" t="n">
        <v>11129</v>
      </c>
      <c r="Q1400" s="12" t="n">
        <f aca="false">P1400/1000</f>
        <v>11.129</v>
      </c>
      <c r="R1400" s="10" t="n">
        <v>744268</v>
      </c>
      <c r="S1400" s="10" t="n">
        <v>5737</v>
      </c>
    </row>
    <row r="1401" customFormat="false" ht="15" hidden="false" customHeight="false" outlineLevel="0" collapsed="false">
      <c r="A1401" s="3" t="s">
        <v>761</v>
      </c>
      <c r="B1401" s="2" t="s">
        <v>762</v>
      </c>
      <c r="C1401" s="2" t="s">
        <v>1530</v>
      </c>
      <c r="D1401" s="2" t="n">
        <v>2020</v>
      </c>
      <c r="E1401" s="2" t="n">
        <v>8</v>
      </c>
      <c r="F1401" s="2" t="n">
        <v>3</v>
      </c>
      <c r="G1401" s="2" t="s">
        <v>147</v>
      </c>
      <c r="H1401" s="3" t="s">
        <v>148</v>
      </c>
      <c r="I1401" s="10" t="n">
        <v>127000</v>
      </c>
      <c r="J1401" s="11" t="n">
        <f aca="false">I1401/1000</f>
        <v>127</v>
      </c>
      <c r="K1401" s="10" t="n">
        <v>1000</v>
      </c>
      <c r="L1401" s="12" t="n">
        <f aca="false">K1401/1000</f>
        <v>1</v>
      </c>
      <c r="M1401" s="13" t="n">
        <f aca="false">IF(R1401=0,0,I1401/R1401)</f>
        <v>0.170637458549877</v>
      </c>
      <c r="N1401" s="10" t="n">
        <v>2885</v>
      </c>
      <c r="O1401" s="11" t="n">
        <f aca="false">N1401/1000</f>
        <v>2.885</v>
      </c>
      <c r="P1401" s="10" t="n">
        <v>7</v>
      </c>
      <c r="Q1401" s="12" t="n">
        <f aca="false">P1401/1000</f>
        <v>0.007</v>
      </c>
      <c r="R1401" s="10" t="n">
        <v>744268</v>
      </c>
      <c r="S1401" s="10" t="n">
        <v>5737</v>
      </c>
    </row>
    <row r="1402" customFormat="false" ht="15" hidden="false" customHeight="false" outlineLevel="0" collapsed="false">
      <c r="A1402" s="3" t="s">
        <v>761</v>
      </c>
      <c r="B1402" s="2" t="s">
        <v>762</v>
      </c>
      <c r="C1402" s="2" t="s">
        <v>1530</v>
      </c>
      <c r="D1402" s="2" t="n">
        <v>2020</v>
      </c>
      <c r="E1402" s="2" t="n">
        <v>8</v>
      </c>
      <c r="F1402" s="2" t="n">
        <v>4</v>
      </c>
      <c r="G1402" s="2" t="s">
        <v>97</v>
      </c>
      <c r="H1402" s="3" t="s">
        <v>98</v>
      </c>
      <c r="I1402" s="10" t="n">
        <v>13216</v>
      </c>
      <c r="J1402" s="11" t="n">
        <f aca="false">I1402/1000</f>
        <v>13.216</v>
      </c>
      <c r="K1402" s="10" t="n">
        <v>2</v>
      </c>
      <c r="L1402" s="12" t="n">
        <f aca="false">K1402/1000</f>
        <v>0.002</v>
      </c>
      <c r="M1402" s="13" t="n">
        <f aca="false">IF(R1402=0,0,I1402/R1402)</f>
        <v>0.0177570445054738</v>
      </c>
      <c r="N1402" s="10" t="n">
        <v>341094</v>
      </c>
      <c r="O1402" s="11" t="n">
        <f aca="false">N1402/1000</f>
        <v>341.094</v>
      </c>
      <c r="P1402" s="10" t="n">
        <v>2622</v>
      </c>
      <c r="Q1402" s="12" t="n">
        <f aca="false">P1402/1000</f>
        <v>2.622</v>
      </c>
      <c r="R1402" s="10" t="n">
        <v>744268</v>
      </c>
      <c r="S1402" s="10" t="n">
        <v>5737</v>
      </c>
    </row>
    <row r="1403" customFormat="false" ht="15" hidden="false" customHeight="false" outlineLevel="0" collapsed="false">
      <c r="A1403" s="3" t="s">
        <v>761</v>
      </c>
      <c r="B1403" s="2" t="s">
        <v>762</v>
      </c>
      <c r="C1403" s="2" t="s">
        <v>1530</v>
      </c>
      <c r="D1403" s="2" t="n">
        <v>2020</v>
      </c>
      <c r="E1403" s="2" t="n">
        <v>8</v>
      </c>
      <c r="F1403" s="2" t="n">
        <v>5</v>
      </c>
      <c r="G1403" s="2" t="s">
        <v>247</v>
      </c>
      <c r="H1403" s="3" t="s">
        <v>248</v>
      </c>
      <c r="I1403" s="10" t="n">
        <v>1671</v>
      </c>
      <c r="J1403" s="11" t="n">
        <f aca="false">I1403/1000</f>
        <v>1.671</v>
      </c>
      <c r="K1403" s="10" t="n">
        <v>0</v>
      </c>
      <c r="L1403" s="12" t="n">
        <f aca="false">K1403/1000</f>
        <v>0</v>
      </c>
      <c r="M1403" s="13" t="n">
        <f aca="false">IF(R1403=0,0,I1403/R1403)</f>
        <v>0.00224515900186492</v>
      </c>
      <c r="N1403" s="10" t="n">
        <v>0</v>
      </c>
      <c r="O1403" s="11" t="n">
        <f aca="false">N1403/1000</f>
        <v>0</v>
      </c>
      <c r="P1403" s="10" t="n">
        <v>0</v>
      </c>
      <c r="Q1403" s="12" t="n">
        <f aca="false">P1403/1000</f>
        <v>0</v>
      </c>
      <c r="R1403" s="10" t="n">
        <v>744268</v>
      </c>
      <c r="S1403" s="10" t="n">
        <v>5737</v>
      </c>
    </row>
    <row r="1404" customFormat="false" ht="15" hidden="false" customHeight="false" outlineLevel="0" collapsed="false">
      <c r="A1404" s="3" t="s">
        <v>761</v>
      </c>
      <c r="B1404" s="2" t="s">
        <v>762</v>
      </c>
      <c r="C1404" s="2" t="s">
        <v>1530</v>
      </c>
      <c r="D1404" s="2" t="n">
        <v>2020</v>
      </c>
      <c r="E1404" s="2" t="n">
        <v>8</v>
      </c>
      <c r="F1404" s="2" t="n">
        <v>6</v>
      </c>
      <c r="G1404" s="2" t="s">
        <v>162</v>
      </c>
      <c r="H1404" s="3" t="s">
        <v>163</v>
      </c>
      <c r="I1404" s="10" t="n">
        <v>339</v>
      </c>
      <c r="J1404" s="11" t="n">
        <f aca="false">I1404/1000</f>
        <v>0.339</v>
      </c>
      <c r="K1404" s="10" t="n">
        <v>0</v>
      </c>
      <c r="L1404" s="12" t="n">
        <f aca="false">K1404/1000</f>
        <v>0</v>
      </c>
      <c r="M1404" s="13" t="n">
        <f aca="false">IF(R1404=0,0,I1404/R1404)</f>
        <v>0.000455481090144948</v>
      </c>
      <c r="N1404" s="10" t="n">
        <v>0</v>
      </c>
      <c r="O1404" s="11" t="n">
        <f aca="false">N1404/1000</f>
        <v>0</v>
      </c>
      <c r="P1404" s="10" t="n">
        <v>0</v>
      </c>
      <c r="Q1404" s="12" t="n">
        <f aca="false">P1404/1000</f>
        <v>0</v>
      </c>
      <c r="R1404" s="10" t="n">
        <v>744268</v>
      </c>
      <c r="S1404" s="10" t="n">
        <v>5737</v>
      </c>
    </row>
    <row r="1405" customFormat="false" ht="15" hidden="false" customHeight="false" outlineLevel="0" collapsed="false">
      <c r="A1405" s="3" t="s">
        <v>761</v>
      </c>
      <c r="B1405" s="2" t="s">
        <v>762</v>
      </c>
      <c r="C1405" s="2" t="s">
        <v>1530</v>
      </c>
      <c r="D1405" s="2" t="n">
        <v>2020</v>
      </c>
      <c r="E1405" s="2" t="n">
        <v>8</v>
      </c>
      <c r="F1405" s="2" t="n">
        <v>7</v>
      </c>
      <c r="G1405" s="2" t="s">
        <v>171</v>
      </c>
      <c r="H1405" s="3" t="s">
        <v>172</v>
      </c>
      <c r="I1405" s="10" t="n">
        <v>0</v>
      </c>
      <c r="J1405" s="11" t="n">
        <f aca="false">I1405/1000</f>
        <v>0</v>
      </c>
      <c r="K1405" s="10" t="n">
        <v>0</v>
      </c>
      <c r="L1405" s="12" t="n">
        <f aca="false">K1405/1000</f>
        <v>0</v>
      </c>
      <c r="M1405" s="13" t="n">
        <f aca="false">IF(R1405=0,0,I1405/R1405)</f>
        <v>0</v>
      </c>
      <c r="N1405" s="10" t="n">
        <v>65410</v>
      </c>
      <c r="O1405" s="11" t="n">
        <f aca="false">N1405/1000</f>
        <v>65.41</v>
      </c>
      <c r="P1405" s="10" t="n">
        <v>500</v>
      </c>
      <c r="Q1405" s="12" t="n">
        <f aca="false">P1405/1000</f>
        <v>0.5</v>
      </c>
      <c r="R1405" s="10" t="n">
        <v>744268</v>
      </c>
      <c r="S1405" s="10" t="n">
        <v>5737</v>
      </c>
    </row>
    <row r="1406" customFormat="false" ht="15" hidden="false" customHeight="false" outlineLevel="0" collapsed="false">
      <c r="A1406" s="3" t="s">
        <v>761</v>
      </c>
      <c r="B1406" s="2" t="s">
        <v>762</v>
      </c>
      <c r="C1406" s="2" t="s">
        <v>1530</v>
      </c>
      <c r="D1406" s="2" t="n">
        <v>2020</v>
      </c>
      <c r="E1406" s="2" t="n">
        <v>8</v>
      </c>
      <c r="F1406" s="2" t="n">
        <v>8</v>
      </c>
      <c r="G1406" s="2" t="s">
        <v>210</v>
      </c>
      <c r="H1406" s="3" t="s">
        <v>211</v>
      </c>
      <c r="I1406" s="10" t="n">
        <v>0</v>
      </c>
      <c r="J1406" s="11" t="n">
        <f aca="false">I1406/1000</f>
        <v>0</v>
      </c>
      <c r="K1406" s="10" t="n">
        <v>0</v>
      </c>
      <c r="L1406" s="12" t="n">
        <f aca="false">K1406/1000</f>
        <v>0</v>
      </c>
      <c r="M1406" s="13" t="n">
        <f aca="false">IF(R1406=0,0,I1406/R1406)</f>
        <v>0</v>
      </c>
      <c r="N1406" s="10" t="n">
        <v>522</v>
      </c>
      <c r="O1406" s="11" t="n">
        <f aca="false">N1406/1000</f>
        <v>0.522</v>
      </c>
      <c r="P1406" s="10" t="n">
        <v>0</v>
      </c>
      <c r="Q1406" s="12" t="n">
        <f aca="false">P1406/1000</f>
        <v>0</v>
      </c>
      <c r="R1406" s="10" t="n">
        <v>744268</v>
      </c>
      <c r="S1406" s="10" t="n">
        <v>5737</v>
      </c>
    </row>
    <row r="1407" customFormat="false" ht="15" hidden="false" customHeight="false" outlineLevel="0" collapsed="false">
      <c r="A1407" s="3" t="s">
        <v>761</v>
      </c>
      <c r="B1407" s="2" t="s">
        <v>762</v>
      </c>
      <c r="C1407" s="2" t="s">
        <v>1531</v>
      </c>
      <c r="D1407" s="2" t="n">
        <v>2020</v>
      </c>
      <c r="E1407" s="2" t="n">
        <v>9</v>
      </c>
      <c r="F1407" s="2" t="n">
        <v>1</v>
      </c>
      <c r="G1407" s="2" t="s">
        <v>102</v>
      </c>
      <c r="H1407" s="3" t="s">
        <v>103</v>
      </c>
      <c r="I1407" s="10" t="n">
        <v>281363</v>
      </c>
      <c r="J1407" s="11" t="n">
        <f aca="false">I1407/1000</f>
        <v>281.363</v>
      </c>
      <c r="K1407" s="10" t="n">
        <v>2291</v>
      </c>
      <c r="L1407" s="12" t="n">
        <f aca="false">K1407/1000</f>
        <v>2.291</v>
      </c>
      <c r="M1407" s="13" t="n">
        <f aca="false">IF(R1407=0,0,I1407/R1407)</f>
        <v>0.569208142324795</v>
      </c>
      <c r="N1407" s="10" t="n">
        <v>1218699</v>
      </c>
      <c r="O1407" s="11" t="n">
        <f aca="false">N1407/1000</f>
        <v>1218.699</v>
      </c>
      <c r="P1407" s="10" t="n">
        <v>8387</v>
      </c>
      <c r="Q1407" s="12" t="n">
        <f aca="false">P1407/1000</f>
        <v>8.387</v>
      </c>
      <c r="R1407" s="10" t="n">
        <v>494306</v>
      </c>
      <c r="S1407" s="10" t="n">
        <v>3866</v>
      </c>
    </row>
    <row r="1408" customFormat="false" ht="15" hidden="false" customHeight="false" outlineLevel="0" collapsed="false">
      <c r="A1408" s="3" t="s">
        <v>761</v>
      </c>
      <c r="B1408" s="2" t="s">
        <v>762</v>
      </c>
      <c r="C1408" s="2" t="s">
        <v>1531</v>
      </c>
      <c r="D1408" s="2" t="n">
        <v>2020</v>
      </c>
      <c r="E1408" s="2" t="n">
        <v>9</v>
      </c>
      <c r="F1408" s="2" t="n">
        <v>2</v>
      </c>
      <c r="G1408" s="2" t="s">
        <v>147</v>
      </c>
      <c r="H1408" s="3" t="s">
        <v>148</v>
      </c>
      <c r="I1408" s="10" t="n">
        <v>200933</v>
      </c>
      <c r="J1408" s="11" t="n">
        <f aca="false">I1408/1000</f>
        <v>200.933</v>
      </c>
      <c r="K1408" s="10" t="n">
        <v>1512</v>
      </c>
      <c r="L1408" s="12" t="n">
        <f aca="false">K1408/1000</f>
        <v>1.512</v>
      </c>
      <c r="M1408" s="13" t="n">
        <f aca="false">IF(R1408=0,0,I1408/R1408)</f>
        <v>0.406495166961356</v>
      </c>
      <c r="N1408" s="10" t="n">
        <v>389543</v>
      </c>
      <c r="O1408" s="11" t="n">
        <f aca="false">N1408/1000</f>
        <v>389.543</v>
      </c>
      <c r="P1408" s="10" t="n">
        <v>2686</v>
      </c>
      <c r="Q1408" s="12" t="n">
        <f aca="false">P1408/1000</f>
        <v>2.686</v>
      </c>
      <c r="R1408" s="10" t="n">
        <v>494306</v>
      </c>
      <c r="S1408" s="10" t="n">
        <v>3866</v>
      </c>
    </row>
    <row r="1409" customFormat="false" ht="15" hidden="false" customHeight="false" outlineLevel="0" collapsed="false">
      <c r="A1409" s="3" t="s">
        <v>761</v>
      </c>
      <c r="B1409" s="2" t="s">
        <v>762</v>
      </c>
      <c r="C1409" s="2" t="s">
        <v>1531</v>
      </c>
      <c r="D1409" s="2" t="n">
        <v>2020</v>
      </c>
      <c r="E1409" s="2" t="n">
        <v>9</v>
      </c>
      <c r="F1409" s="2" t="n">
        <v>3</v>
      </c>
      <c r="G1409" s="2" t="s">
        <v>107</v>
      </c>
      <c r="H1409" s="3" t="s">
        <v>108</v>
      </c>
      <c r="I1409" s="10" t="n">
        <v>8296</v>
      </c>
      <c r="J1409" s="11" t="n">
        <f aca="false">I1409/1000</f>
        <v>8.296</v>
      </c>
      <c r="K1409" s="10" t="n">
        <v>61</v>
      </c>
      <c r="L1409" s="12" t="n">
        <f aca="false">K1409/1000</f>
        <v>0.061</v>
      </c>
      <c r="M1409" s="13" t="n">
        <f aca="false">IF(R1409=0,0,I1409/R1409)</f>
        <v>0.0167831262416398</v>
      </c>
      <c r="N1409" s="10" t="n">
        <v>2246026</v>
      </c>
      <c r="O1409" s="11" t="n">
        <f aca="false">N1409/1000</f>
        <v>2246.026</v>
      </c>
      <c r="P1409" s="10" t="n">
        <v>15633</v>
      </c>
      <c r="Q1409" s="12" t="n">
        <f aca="false">P1409/1000</f>
        <v>15.633</v>
      </c>
      <c r="R1409" s="10" t="n">
        <v>494306</v>
      </c>
      <c r="S1409" s="10" t="n">
        <v>3866</v>
      </c>
    </row>
    <row r="1410" customFormat="false" ht="15" hidden="false" customHeight="false" outlineLevel="0" collapsed="false">
      <c r="A1410" s="3" t="s">
        <v>761</v>
      </c>
      <c r="B1410" s="2" t="s">
        <v>762</v>
      </c>
      <c r="C1410" s="2" t="s">
        <v>1531</v>
      </c>
      <c r="D1410" s="2" t="n">
        <v>2020</v>
      </c>
      <c r="E1410" s="2" t="n">
        <v>9</v>
      </c>
      <c r="F1410" s="2" t="n">
        <v>4</v>
      </c>
      <c r="G1410" s="2" t="s">
        <v>97</v>
      </c>
      <c r="H1410" s="3" t="s">
        <v>98</v>
      </c>
      <c r="I1410" s="10" t="n">
        <v>3123</v>
      </c>
      <c r="J1410" s="11" t="n">
        <f aca="false">I1410/1000</f>
        <v>3.123</v>
      </c>
      <c r="K1410" s="10" t="n">
        <v>1</v>
      </c>
      <c r="L1410" s="12" t="n">
        <f aca="false">K1410/1000</f>
        <v>0.001</v>
      </c>
      <c r="M1410" s="13" t="n">
        <f aca="false">IF(R1410=0,0,I1410/R1410)</f>
        <v>0.00631794880094516</v>
      </c>
      <c r="N1410" s="10" t="n">
        <v>582215</v>
      </c>
      <c r="O1410" s="11" t="n">
        <f aca="false">N1410/1000</f>
        <v>582.215</v>
      </c>
      <c r="P1410" s="10" t="n">
        <v>4025</v>
      </c>
      <c r="Q1410" s="12" t="n">
        <f aca="false">P1410/1000</f>
        <v>4.025</v>
      </c>
      <c r="R1410" s="10" t="n">
        <v>494306</v>
      </c>
      <c r="S1410" s="10" t="n">
        <v>3866</v>
      </c>
    </row>
    <row r="1411" customFormat="false" ht="15" hidden="false" customHeight="false" outlineLevel="0" collapsed="false">
      <c r="A1411" s="3" t="s">
        <v>761</v>
      </c>
      <c r="B1411" s="2" t="s">
        <v>762</v>
      </c>
      <c r="C1411" s="2" t="s">
        <v>1531</v>
      </c>
      <c r="D1411" s="2" t="n">
        <v>2020</v>
      </c>
      <c r="E1411" s="2" t="n">
        <v>9</v>
      </c>
      <c r="F1411" s="2" t="n">
        <v>5</v>
      </c>
      <c r="G1411" s="2" t="s">
        <v>162</v>
      </c>
      <c r="H1411" s="3" t="s">
        <v>163</v>
      </c>
      <c r="I1411" s="10" t="n">
        <v>405</v>
      </c>
      <c r="J1411" s="11" t="n">
        <f aca="false">I1411/1000</f>
        <v>0.405</v>
      </c>
      <c r="K1411" s="10" t="n">
        <v>1</v>
      </c>
      <c r="L1411" s="12" t="n">
        <f aca="false">K1411/1000</f>
        <v>0.001</v>
      </c>
      <c r="M1411" s="13" t="n">
        <f aca="false">IF(R1411=0,0,I1411/R1411)</f>
        <v>0.000819330536145626</v>
      </c>
      <c r="N1411" s="10" t="n">
        <v>0</v>
      </c>
      <c r="O1411" s="11" t="n">
        <f aca="false">N1411/1000</f>
        <v>0</v>
      </c>
      <c r="P1411" s="10" t="n">
        <v>0</v>
      </c>
      <c r="Q1411" s="12" t="n">
        <f aca="false">P1411/1000</f>
        <v>0</v>
      </c>
      <c r="R1411" s="10" t="n">
        <v>494306</v>
      </c>
      <c r="S1411" s="10" t="n">
        <v>3866</v>
      </c>
    </row>
    <row r="1412" customFormat="false" ht="15" hidden="false" customHeight="false" outlineLevel="0" collapsed="false">
      <c r="A1412" s="3" t="s">
        <v>761</v>
      </c>
      <c r="B1412" s="2" t="s">
        <v>762</v>
      </c>
      <c r="C1412" s="2" t="s">
        <v>1531</v>
      </c>
      <c r="D1412" s="2" t="n">
        <v>2020</v>
      </c>
      <c r="E1412" s="2" t="n">
        <v>9</v>
      </c>
      <c r="F1412" s="2" t="n">
        <v>6</v>
      </c>
      <c r="G1412" s="2" t="s">
        <v>247</v>
      </c>
      <c r="H1412" s="3" t="s">
        <v>248</v>
      </c>
      <c r="I1412" s="10" t="n">
        <v>186</v>
      </c>
      <c r="J1412" s="11" t="n">
        <f aca="false">I1412/1000</f>
        <v>0.186</v>
      </c>
      <c r="K1412" s="10" t="n">
        <v>0</v>
      </c>
      <c r="L1412" s="12" t="n">
        <f aca="false">K1412/1000</f>
        <v>0</v>
      </c>
      <c r="M1412" s="13" t="n">
        <f aca="false">IF(R1412=0,0,I1412/R1412)</f>
        <v>0.000376285135118732</v>
      </c>
      <c r="N1412" s="10" t="n">
        <v>0</v>
      </c>
      <c r="O1412" s="11" t="n">
        <f aca="false">N1412/1000</f>
        <v>0</v>
      </c>
      <c r="P1412" s="10" t="n">
        <v>0</v>
      </c>
      <c r="Q1412" s="12" t="n">
        <f aca="false">P1412/1000</f>
        <v>0</v>
      </c>
      <c r="R1412" s="10" t="n">
        <v>494306</v>
      </c>
      <c r="S1412" s="10" t="n">
        <v>3866</v>
      </c>
    </row>
    <row r="1413" customFormat="false" ht="15" hidden="false" customHeight="false" outlineLevel="0" collapsed="false">
      <c r="A1413" s="3" t="s">
        <v>761</v>
      </c>
      <c r="B1413" s="2" t="s">
        <v>762</v>
      </c>
      <c r="C1413" s="2" t="s">
        <v>1531</v>
      </c>
      <c r="D1413" s="2" t="n">
        <v>2020</v>
      </c>
      <c r="E1413" s="2" t="n">
        <v>9</v>
      </c>
      <c r="F1413" s="2" t="n">
        <v>7</v>
      </c>
      <c r="G1413" s="2" t="s">
        <v>137</v>
      </c>
      <c r="H1413" s="3" t="s">
        <v>138</v>
      </c>
      <c r="I1413" s="10" t="n">
        <v>0</v>
      </c>
      <c r="J1413" s="11" t="n">
        <f aca="false">I1413/1000</f>
        <v>0</v>
      </c>
      <c r="K1413" s="10" t="n">
        <v>0</v>
      </c>
      <c r="L1413" s="12" t="n">
        <f aca="false">K1413/1000</f>
        <v>0</v>
      </c>
      <c r="M1413" s="13" t="n">
        <f aca="false">IF(R1413=0,0,I1413/R1413)</f>
        <v>0</v>
      </c>
      <c r="N1413" s="10" t="n">
        <v>145876</v>
      </c>
      <c r="O1413" s="11" t="n">
        <f aca="false">N1413/1000</f>
        <v>145.876</v>
      </c>
      <c r="P1413" s="10" t="n">
        <v>1004</v>
      </c>
      <c r="Q1413" s="12" t="n">
        <f aca="false">P1413/1000</f>
        <v>1.004</v>
      </c>
      <c r="R1413" s="10" t="n">
        <v>494306</v>
      </c>
      <c r="S1413" s="10" t="n">
        <v>3866</v>
      </c>
    </row>
    <row r="1414" customFormat="false" ht="15" hidden="false" customHeight="false" outlineLevel="0" collapsed="false">
      <c r="A1414" s="3" t="s">
        <v>761</v>
      </c>
      <c r="B1414" s="2" t="s">
        <v>762</v>
      </c>
      <c r="C1414" s="2" t="s">
        <v>1531</v>
      </c>
      <c r="D1414" s="2" t="n">
        <v>2020</v>
      </c>
      <c r="E1414" s="2" t="n">
        <v>9</v>
      </c>
      <c r="F1414" s="2" t="n">
        <v>8</v>
      </c>
      <c r="G1414" s="2" t="s">
        <v>210</v>
      </c>
      <c r="H1414" s="3" t="s">
        <v>211</v>
      </c>
      <c r="I1414" s="10" t="n">
        <v>0</v>
      </c>
      <c r="J1414" s="11" t="n">
        <f aca="false">I1414/1000</f>
        <v>0</v>
      </c>
      <c r="K1414" s="10" t="n">
        <v>0</v>
      </c>
      <c r="L1414" s="12" t="n">
        <f aca="false">K1414/1000</f>
        <v>0</v>
      </c>
      <c r="M1414" s="13" t="n">
        <f aca="false">IF(R1414=0,0,I1414/R1414)</f>
        <v>0</v>
      </c>
      <c r="N1414" s="10" t="n">
        <v>6367</v>
      </c>
      <c r="O1414" s="11" t="n">
        <f aca="false">N1414/1000</f>
        <v>6.367</v>
      </c>
      <c r="P1414" s="10" t="n">
        <v>20</v>
      </c>
      <c r="Q1414" s="12" t="n">
        <f aca="false">P1414/1000</f>
        <v>0.02</v>
      </c>
      <c r="R1414" s="10" t="n">
        <v>494306</v>
      </c>
      <c r="S1414" s="10" t="n">
        <v>3866</v>
      </c>
    </row>
    <row r="1415" customFormat="false" ht="15" hidden="false" customHeight="false" outlineLevel="0" collapsed="false">
      <c r="A1415" s="3" t="s">
        <v>761</v>
      </c>
      <c r="B1415" s="2" t="s">
        <v>762</v>
      </c>
      <c r="C1415" s="2" t="s">
        <v>1532</v>
      </c>
      <c r="D1415" s="2" t="n">
        <v>2020</v>
      </c>
      <c r="E1415" s="2" t="n">
        <v>10</v>
      </c>
      <c r="F1415" s="2" t="n">
        <v>1</v>
      </c>
      <c r="G1415" s="2" t="s">
        <v>102</v>
      </c>
      <c r="H1415" s="3" t="s">
        <v>103</v>
      </c>
      <c r="I1415" s="10" t="n">
        <v>1403792</v>
      </c>
      <c r="J1415" s="11" t="n">
        <f aca="false">I1415/1000</f>
        <v>1403.792</v>
      </c>
      <c r="K1415" s="10" t="n">
        <v>12346</v>
      </c>
      <c r="L1415" s="12" t="n">
        <f aca="false">K1415/1000</f>
        <v>12.346</v>
      </c>
      <c r="M1415" s="13" t="n">
        <f aca="false">IF(R1415=0,0,I1415/R1415)</f>
        <v>0.702903260372113</v>
      </c>
      <c r="N1415" s="10" t="n">
        <v>1338307</v>
      </c>
      <c r="O1415" s="11" t="n">
        <f aca="false">N1415/1000</f>
        <v>1338.307</v>
      </c>
      <c r="P1415" s="10" t="n">
        <v>8604</v>
      </c>
      <c r="Q1415" s="12" t="n">
        <f aca="false">P1415/1000</f>
        <v>8.604</v>
      </c>
      <c r="R1415" s="10" t="n">
        <v>1997134</v>
      </c>
      <c r="S1415" s="10" t="n">
        <v>15747</v>
      </c>
    </row>
    <row r="1416" customFormat="false" ht="15" hidden="false" customHeight="false" outlineLevel="0" collapsed="false">
      <c r="A1416" s="3" t="s">
        <v>761</v>
      </c>
      <c r="B1416" s="2" t="s">
        <v>762</v>
      </c>
      <c r="C1416" s="2" t="s">
        <v>1532</v>
      </c>
      <c r="D1416" s="2" t="n">
        <v>2020</v>
      </c>
      <c r="E1416" s="2" t="n">
        <v>10</v>
      </c>
      <c r="F1416" s="2" t="n">
        <v>2</v>
      </c>
      <c r="G1416" s="2" t="s">
        <v>147</v>
      </c>
      <c r="H1416" s="3" t="s">
        <v>148</v>
      </c>
      <c r="I1416" s="10" t="n">
        <v>517000</v>
      </c>
      <c r="J1416" s="11" t="n">
        <f aca="false">I1416/1000</f>
        <v>517</v>
      </c>
      <c r="K1416" s="10" t="n">
        <v>3000</v>
      </c>
      <c r="L1416" s="12" t="n">
        <f aca="false">K1416/1000</f>
        <v>3</v>
      </c>
      <c r="M1416" s="13" t="n">
        <f aca="false">IF(R1416=0,0,I1416/R1416)</f>
        <v>0.258870962088673</v>
      </c>
      <c r="N1416" s="10" t="n">
        <v>10285</v>
      </c>
      <c r="O1416" s="11" t="n">
        <f aca="false">N1416/1000</f>
        <v>10.285</v>
      </c>
      <c r="P1416" s="10" t="n">
        <v>50</v>
      </c>
      <c r="Q1416" s="12" t="n">
        <f aca="false">P1416/1000</f>
        <v>0.05</v>
      </c>
      <c r="R1416" s="10" t="n">
        <v>1997134</v>
      </c>
      <c r="S1416" s="10" t="n">
        <v>15747</v>
      </c>
    </row>
    <row r="1417" customFormat="false" ht="15" hidden="false" customHeight="false" outlineLevel="0" collapsed="false">
      <c r="A1417" s="3" t="s">
        <v>761</v>
      </c>
      <c r="B1417" s="2" t="s">
        <v>762</v>
      </c>
      <c r="C1417" s="2" t="s">
        <v>1532</v>
      </c>
      <c r="D1417" s="2" t="n">
        <v>2020</v>
      </c>
      <c r="E1417" s="2" t="n">
        <v>10</v>
      </c>
      <c r="F1417" s="2" t="n">
        <v>3</v>
      </c>
      <c r="G1417" s="2" t="s">
        <v>107</v>
      </c>
      <c r="H1417" s="3" t="s">
        <v>108</v>
      </c>
      <c r="I1417" s="10" t="n">
        <v>71795</v>
      </c>
      <c r="J1417" s="11" t="n">
        <f aca="false">I1417/1000</f>
        <v>71.795</v>
      </c>
      <c r="K1417" s="10" t="n">
        <v>400</v>
      </c>
      <c r="L1417" s="12" t="n">
        <f aca="false">K1417/1000</f>
        <v>0.4</v>
      </c>
      <c r="M1417" s="13" t="n">
        <f aca="false">IF(R1417=0,0,I1417/R1417)</f>
        <v>0.0359490149384067</v>
      </c>
      <c r="N1417" s="10" t="n">
        <v>0</v>
      </c>
      <c r="O1417" s="11" t="n">
        <f aca="false">N1417/1000</f>
        <v>0</v>
      </c>
      <c r="P1417" s="10" t="n">
        <v>0</v>
      </c>
      <c r="Q1417" s="12" t="n">
        <f aca="false">P1417/1000</f>
        <v>0</v>
      </c>
      <c r="R1417" s="10" t="n">
        <v>1997134</v>
      </c>
      <c r="S1417" s="10" t="n">
        <v>15747</v>
      </c>
    </row>
    <row r="1418" customFormat="false" ht="15" hidden="false" customHeight="false" outlineLevel="0" collapsed="false">
      <c r="A1418" s="3" t="s">
        <v>761</v>
      </c>
      <c r="B1418" s="2" t="s">
        <v>762</v>
      </c>
      <c r="C1418" s="2" t="s">
        <v>1532</v>
      </c>
      <c r="D1418" s="2" t="n">
        <v>2020</v>
      </c>
      <c r="E1418" s="2" t="n">
        <v>10</v>
      </c>
      <c r="F1418" s="2" t="n">
        <v>4</v>
      </c>
      <c r="G1418" s="2" t="s">
        <v>97</v>
      </c>
      <c r="H1418" s="3" t="s">
        <v>98</v>
      </c>
      <c r="I1418" s="10" t="n">
        <v>2605</v>
      </c>
      <c r="J1418" s="11" t="n">
        <f aca="false">I1418/1000</f>
        <v>2.605</v>
      </c>
      <c r="K1418" s="10" t="n">
        <v>1</v>
      </c>
      <c r="L1418" s="12" t="n">
        <f aca="false">K1418/1000</f>
        <v>0.001</v>
      </c>
      <c r="M1418" s="13" t="n">
        <f aca="false">IF(R1418=0,0,I1418/R1418)</f>
        <v>0.00130436916100772</v>
      </c>
      <c r="N1418" s="10" t="n">
        <v>249835</v>
      </c>
      <c r="O1418" s="11" t="n">
        <f aca="false">N1418/1000</f>
        <v>249.835</v>
      </c>
      <c r="P1418" s="10" t="n">
        <v>1510</v>
      </c>
      <c r="Q1418" s="12" t="n">
        <f aca="false">P1418/1000</f>
        <v>1.51</v>
      </c>
      <c r="R1418" s="10" t="n">
        <v>1997134</v>
      </c>
      <c r="S1418" s="10" t="n">
        <v>15747</v>
      </c>
    </row>
    <row r="1419" customFormat="false" ht="15" hidden="false" customHeight="false" outlineLevel="0" collapsed="false">
      <c r="A1419" s="3" t="s">
        <v>761</v>
      </c>
      <c r="B1419" s="2" t="s">
        <v>762</v>
      </c>
      <c r="C1419" s="2" t="s">
        <v>1532</v>
      </c>
      <c r="D1419" s="2" t="n">
        <v>2020</v>
      </c>
      <c r="E1419" s="2" t="n">
        <v>10</v>
      </c>
      <c r="F1419" s="2" t="n">
        <v>5</v>
      </c>
      <c r="G1419" s="2" t="s">
        <v>162</v>
      </c>
      <c r="H1419" s="3" t="s">
        <v>163</v>
      </c>
      <c r="I1419" s="10" t="n">
        <v>1001</v>
      </c>
      <c r="J1419" s="11" t="n">
        <f aca="false">I1419/1000</f>
        <v>1.001</v>
      </c>
      <c r="K1419" s="10" t="n">
        <v>0</v>
      </c>
      <c r="L1419" s="12" t="n">
        <f aca="false">K1419/1000</f>
        <v>0</v>
      </c>
      <c r="M1419" s="13" t="n">
        <f aca="false">IF(R1419=0,0,I1419/R1419)</f>
        <v>0.000501218245746154</v>
      </c>
      <c r="N1419" s="10" t="n">
        <v>0</v>
      </c>
      <c r="O1419" s="11" t="n">
        <f aca="false">N1419/1000</f>
        <v>0</v>
      </c>
      <c r="P1419" s="10" t="n">
        <v>0</v>
      </c>
      <c r="Q1419" s="12" t="n">
        <f aca="false">P1419/1000</f>
        <v>0</v>
      </c>
      <c r="R1419" s="10" t="n">
        <v>1997134</v>
      </c>
      <c r="S1419" s="10" t="n">
        <v>15747</v>
      </c>
    </row>
    <row r="1420" customFormat="false" ht="15" hidden="false" customHeight="false" outlineLevel="0" collapsed="false">
      <c r="A1420" s="3" t="s">
        <v>761</v>
      </c>
      <c r="B1420" s="2" t="s">
        <v>762</v>
      </c>
      <c r="C1420" s="2" t="s">
        <v>1532</v>
      </c>
      <c r="D1420" s="2" t="n">
        <v>2020</v>
      </c>
      <c r="E1420" s="2" t="n">
        <v>10</v>
      </c>
      <c r="F1420" s="2" t="n">
        <v>6</v>
      </c>
      <c r="G1420" s="2" t="s">
        <v>247</v>
      </c>
      <c r="H1420" s="3" t="s">
        <v>248</v>
      </c>
      <c r="I1420" s="10" t="n">
        <v>843</v>
      </c>
      <c r="J1420" s="11" t="n">
        <f aca="false">I1420/1000</f>
        <v>0.843</v>
      </c>
      <c r="K1420" s="10" t="n">
        <v>0</v>
      </c>
      <c r="L1420" s="12" t="n">
        <f aca="false">K1420/1000</f>
        <v>0</v>
      </c>
      <c r="M1420" s="13" t="n">
        <f aca="false">IF(R1420=0,0,I1420/R1420)</f>
        <v>0.00042210487628772</v>
      </c>
      <c r="N1420" s="10" t="n">
        <v>0</v>
      </c>
      <c r="O1420" s="11" t="n">
        <f aca="false">N1420/1000</f>
        <v>0</v>
      </c>
      <c r="P1420" s="10" t="n">
        <v>0</v>
      </c>
      <c r="Q1420" s="12" t="n">
        <f aca="false">P1420/1000</f>
        <v>0</v>
      </c>
      <c r="R1420" s="10" t="n">
        <v>1997134</v>
      </c>
      <c r="S1420" s="10" t="n">
        <v>15747</v>
      </c>
    </row>
    <row r="1421" customFormat="false" ht="15" hidden="false" customHeight="false" outlineLevel="0" collapsed="false">
      <c r="A1421" s="3" t="s">
        <v>761</v>
      </c>
      <c r="B1421" s="2" t="s">
        <v>762</v>
      </c>
      <c r="C1421" s="2" t="s">
        <v>1532</v>
      </c>
      <c r="D1421" s="2" t="n">
        <v>2020</v>
      </c>
      <c r="E1421" s="2" t="n">
        <v>10</v>
      </c>
      <c r="F1421" s="2" t="n">
        <v>7</v>
      </c>
      <c r="G1421" s="2" t="s">
        <v>781</v>
      </c>
      <c r="H1421" s="3" t="s">
        <v>782</v>
      </c>
      <c r="I1421" s="10" t="n">
        <v>98</v>
      </c>
      <c r="J1421" s="11" t="n">
        <f aca="false">I1421/1000</f>
        <v>0.098</v>
      </c>
      <c r="K1421" s="10" t="n">
        <v>0</v>
      </c>
      <c r="L1421" s="12" t="n">
        <f aca="false">K1421/1000</f>
        <v>0</v>
      </c>
      <c r="M1421" s="13" t="n">
        <f aca="false">IF(R1421=0,0,I1421/R1421)</f>
        <v>4.90703177653578E-005</v>
      </c>
      <c r="N1421" s="10" t="n">
        <v>0</v>
      </c>
      <c r="O1421" s="11" t="n">
        <f aca="false">N1421/1000</f>
        <v>0</v>
      </c>
      <c r="P1421" s="10" t="n">
        <v>0</v>
      </c>
      <c r="Q1421" s="12" t="n">
        <f aca="false">P1421/1000</f>
        <v>0</v>
      </c>
      <c r="R1421" s="10" t="n">
        <v>1997134</v>
      </c>
      <c r="S1421" s="10" t="n">
        <v>15747</v>
      </c>
    </row>
    <row r="1422" customFormat="false" ht="15" hidden="false" customHeight="false" outlineLevel="0" collapsed="false">
      <c r="A1422" s="3" t="s">
        <v>761</v>
      </c>
      <c r="B1422" s="2" t="s">
        <v>762</v>
      </c>
      <c r="C1422" s="2" t="s">
        <v>1532</v>
      </c>
      <c r="D1422" s="2" t="n">
        <v>2020</v>
      </c>
      <c r="E1422" s="2" t="n">
        <v>10</v>
      </c>
      <c r="F1422" s="2" t="n">
        <v>8</v>
      </c>
      <c r="G1422" s="2" t="s">
        <v>117</v>
      </c>
      <c r="H1422" s="3" t="s">
        <v>118</v>
      </c>
      <c r="I1422" s="10" t="n">
        <v>0</v>
      </c>
      <c r="J1422" s="11" t="n">
        <f aca="false">I1422/1000</f>
        <v>0</v>
      </c>
      <c r="K1422" s="10" t="n">
        <v>0</v>
      </c>
      <c r="L1422" s="12" t="n">
        <f aca="false">K1422/1000</f>
        <v>0</v>
      </c>
      <c r="M1422" s="13" t="n">
        <f aca="false">IF(R1422=0,0,I1422/R1422)</f>
        <v>0</v>
      </c>
      <c r="N1422" s="10" t="n">
        <v>2750</v>
      </c>
      <c r="O1422" s="11" t="n">
        <f aca="false">N1422/1000</f>
        <v>2.75</v>
      </c>
      <c r="P1422" s="10" t="n">
        <v>2</v>
      </c>
      <c r="Q1422" s="12" t="n">
        <f aca="false">P1422/1000</f>
        <v>0.002</v>
      </c>
      <c r="R1422" s="10" t="n">
        <v>1997134</v>
      </c>
      <c r="S1422" s="10" t="n">
        <v>15747</v>
      </c>
    </row>
    <row r="1423" customFormat="false" ht="15" hidden="false" customHeight="false" outlineLevel="0" collapsed="false">
      <c r="A1423" s="3" t="s">
        <v>761</v>
      </c>
      <c r="B1423" s="2" t="s">
        <v>762</v>
      </c>
      <c r="C1423" s="2" t="s">
        <v>1532</v>
      </c>
      <c r="D1423" s="2" t="n">
        <v>2020</v>
      </c>
      <c r="E1423" s="2" t="n">
        <v>10</v>
      </c>
      <c r="F1423" s="2" t="n">
        <v>9</v>
      </c>
      <c r="G1423" s="2" t="s">
        <v>210</v>
      </c>
      <c r="H1423" s="3" t="s">
        <v>211</v>
      </c>
      <c r="I1423" s="10" t="n">
        <v>0</v>
      </c>
      <c r="J1423" s="11" t="n">
        <f aca="false">I1423/1000</f>
        <v>0</v>
      </c>
      <c r="K1423" s="10" t="n">
        <v>0</v>
      </c>
      <c r="L1423" s="12" t="n">
        <f aca="false">K1423/1000</f>
        <v>0</v>
      </c>
      <c r="M1423" s="13" t="n">
        <f aca="false">IF(R1423=0,0,I1423/R1423)</f>
        <v>0</v>
      </c>
      <c r="N1423" s="10" t="n">
        <v>32106</v>
      </c>
      <c r="O1423" s="11" t="n">
        <f aca="false">N1423/1000</f>
        <v>32.106</v>
      </c>
      <c r="P1423" s="10" t="n">
        <v>100</v>
      </c>
      <c r="Q1423" s="12" t="n">
        <f aca="false">P1423/1000</f>
        <v>0.1</v>
      </c>
      <c r="R1423" s="10" t="n">
        <v>1997134</v>
      </c>
      <c r="S1423" s="10" t="n">
        <v>15747</v>
      </c>
    </row>
    <row r="1424" customFormat="false" ht="15" hidden="false" customHeight="false" outlineLevel="0" collapsed="false">
      <c r="A1424" s="3" t="s">
        <v>761</v>
      </c>
      <c r="B1424" s="2" t="s">
        <v>762</v>
      </c>
      <c r="C1424" s="2" t="s">
        <v>1533</v>
      </c>
      <c r="D1424" s="2" t="n">
        <v>2020</v>
      </c>
      <c r="E1424" s="2" t="n">
        <v>11</v>
      </c>
      <c r="F1424" s="2" t="n">
        <v>1</v>
      </c>
      <c r="G1424" s="2" t="s">
        <v>132</v>
      </c>
      <c r="H1424" s="3" t="s">
        <v>133</v>
      </c>
      <c r="I1424" s="10" t="n">
        <v>792944</v>
      </c>
      <c r="J1424" s="11" t="n">
        <f aca="false">I1424/1000</f>
        <v>792.944</v>
      </c>
      <c r="K1424" s="10" t="n">
        <v>4999</v>
      </c>
      <c r="L1424" s="12" t="n">
        <f aca="false">K1424/1000</f>
        <v>4.999</v>
      </c>
      <c r="M1424" s="13" t="n">
        <f aca="false">IF(R1424=0,0,I1424/R1424)</f>
        <v>0.484933584481029</v>
      </c>
      <c r="N1424" s="10" t="n">
        <v>0</v>
      </c>
      <c r="O1424" s="11" t="n">
        <f aca="false">N1424/1000</f>
        <v>0</v>
      </c>
      <c r="P1424" s="10" t="n">
        <v>0</v>
      </c>
      <c r="Q1424" s="12" t="n">
        <f aca="false">P1424/1000</f>
        <v>0</v>
      </c>
      <c r="R1424" s="10" t="n">
        <v>1635160</v>
      </c>
      <c r="S1424" s="10" t="n">
        <v>10512</v>
      </c>
    </row>
    <row r="1425" customFormat="false" ht="15" hidden="false" customHeight="false" outlineLevel="0" collapsed="false">
      <c r="A1425" s="3" t="s">
        <v>761</v>
      </c>
      <c r="B1425" s="2" t="s">
        <v>762</v>
      </c>
      <c r="C1425" s="2" t="s">
        <v>1533</v>
      </c>
      <c r="D1425" s="2" t="n">
        <v>2020</v>
      </c>
      <c r="E1425" s="2" t="n">
        <v>11</v>
      </c>
      <c r="F1425" s="2" t="n">
        <v>2</v>
      </c>
      <c r="G1425" s="2" t="s">
        <v>102</v>
      </c>
      <c r="H1425" s="3" t="s">
        <v>103</v>
      </c>
      <c r="I1425" s="10" t="n">
        <v>649649</v>
      </c>
      <c r="J1425" s="11" t="n">
        <f aca="false">I1425/1000</f>
        <v>649.649</v>
      </c>
      <c r="K1425" s="10" t="n">
        <v>4471</v>
      </c>
      <c r="L1425" s="12" t="n">
        <f aca="false">K1425/1000</f>
        <v>4.471</v>
      </c>
      <c r="M1425" s="13" t="n">
        <f aca="false">IF(R1425=0,0,I1425/R1425)</f>
        <v>0.397299958413856</v>
      </c>
      <c r="N1425" s="10" t="n">
        <v>470585</v>
      </c>
      <c r="O1425" s="11" t="n">
        <f aca="false">N1425/1000</f>
        <v>470.585</v>
      </c>
      <c r="P1425" s="10" t="n">
        <v>3314</v>
      </c>
      <c r="Q1425" s="12" t="n">
        <f aca="false">P1425/1000</f>
        <v>3.314</v>
      </c>
      <c r="R1425" s="10" t="n">
        <v>1635160</v>
      </c>
      <c r="S1425" s="10" t="n">
        <v>10512</v>
      </c>
    </row>
    <row r="1426" customFormat="false" ht="15" hidden="false" customHeight="false" outlineLevel="0" collapsed="false">
      <c r="A1426" s="3" t="s">
        <v>761</v>
      </c>
      <c r="B1426" s="2" t="s">
        <v>762</v>
      </c>
      <c r="C1426" s="2" t="s">
        <v>1533</v>
      </c>
      <c r="D1426" s="2" t="n">
        <v>2020</v>
      </c>
      <c r="E1426" s="2" t="n">
        <v>11</v>
      </c>
      <c r="F1426" s="2" t="n">
        <v>3</v>
      </c>
      <c r="G1426" s="2" t="s">
        <v>107</v>
      </c>
      <c r="H1426" s="3" t="s">
        <v>108</v>
      </c>
      <c r="I1426" s="10" t="n">
        <v>177228</v>
      </c>
      <c r="J1426" s="11" t="n">
        <f aca="false">I1426/1000</f>
        <v>177.228</v>
      </c>
      <c r="K1426" s="10" t="n">
        <v>1018</v>
      </c>
      <c r="L1426" s="12" t="n">
        <f aca="false">K1426/1000</f>
        <v>1.018</v>
      </c>
      <c r="M1426" s="13" t="n">
        <f aca="false">IF(R1426=0,0,I1426/R1426)</f>
        <v>0.108385723721226</v>
      </c>
      <c r="N1426" s="10" t="n">
        <v>0</v>
      </c>
      <c r="O1426" s="11" t="n">
        <f aca="false">N1426/1000</f>
        <v>0</v>
      </c>
      <c r="P1426" s="10" t="n">
        <v>0</v>
      </c>
      <c r="Q1426" s="12" t="n">
        <f aca="false">P1426/1000</f>
        <v>0</v>
      </c>
      <c r="R1426" s="10" t="n">
        <v>1635160</v>
      </c>
      <c r="S1426" s="10" t="n">
        <v>10512</v>
      </c>
    </row>
    <row r="1427" customFormat="false" ht="15" hidden="false" customHeight="false" outlineLevel="0" collapsed="false">
      <c r="A1427" s="3" t="s">
        <v>761</v>
      </c>
      <c r="B1427" s="2" t="s">
        <v>762</v>
      </c>
      <c r="C1427" s="2" t="s">
        <v>1533</v>
      </c>
      <c r="D1427" s="2" t="n">
        <v>2020</v>
      </c>
      <c r="E1427" s="2" t="n">
        <v>11</v>
      </c>
      <c r="F1427" s="2" t="n">
        <v>4</v>
      </c>
      <c r="G1427" s="2" t="s">
        <v>247</v>
      </c>
      <c r="H1427" s="3" t="s">
        <v>248</v>
      </c>
      <c r="I1427" s="10" t="n">
        <v>7704</v>
      </c>
      <c r="J1427" s="11" t="n">
        <f aca="false">I1427/1000</f>
        <v>7.704</v>
      </c>
      <c r="K1427" s="10" t="n">
        <v>20</v>
      </c>
      <c r="L1427" s="12" t="n">
        <f aca="false">K1427/1000</f>
        <v>0.02</v>
      </c>
      <c r="M1427" s="13" t="n">
        <f aca="false">IF(R1427=0,0,I1427/R1427)</f>
        <v>0.00471146554465618</v>
      </c>
      <c r="N1427" s="10" t="n">
        <v>0</v>
      </c>
      <c r="O1427" s="11" t="n">
        <f aca="false">N1427/1000</f>
        <v>0</v>
      </c>
      <c r="P1427" s="10" t="n">
        <v>0</v>
      </c>
      <c r="Q1427" s="12" t="n">
        <f aca="false">P1427/1000</f>
        <v>0</v>
      </c>
      <c r="R1427" s="10" t="n">
        <v>1635160</v>
      </c>
      <c r="S1427" s="10" t="n">
        <v>10512</v>
      </c>
    </row>
    <row r="1428" customFormat="false" ht="15" hidden="false" customHeight="false" outlineLevel="0" collapsed="false">
      <c r="A1428" s="3" t="s">
        <v>761</v>
      </c>
      <c r="B1428" s="2" t="s">
        <v>762</v>
      </c>
      <c r="C1428" s="2" t="s">
        <v>1533</v>
      </c>
      <c r="D1428" s="2" t="n">
        <v>2020</v>
      </c>
      <c r="E1428" s="2" t="n">
        <v>11</v>
      </c>
      <c r="F1428" s="2" t="n">
        <v>5</v>
      </c>
      <c r="G1428" s="2" t="s">
        <v>97</v>
      </c>
      <c r="H1428" s="3" t="s">
        <v>98</v>
      </c>
      <c r="I1428" s="10" t="n">
        <v>7289</v>
      </c>
      <c r="J1428" s="11" t="n">
        <f aca="false">I1428/1000</f>
        <v>7.289</v>
      </c>
      <c r="K1428" s="10" t="n">
        <v>4</v>
      </c>
      <c r="L1428" s="12" t="n">
        <f aca="false">K1428/1000</f>
        <v>0.004</v>
      </c>
      <c r="M1428" s="13" t="n">
        <f aca="false">IF(R1428=0,0,I1428/R1428)</f>
        <v>0.00445766775116808</v>
      </c>
      <c r="N1428" s="10" t="n">
        <v>1476171</v>
      </c>
      <c r="O1428" s="11" t="n">
        <f aca="false">N1428/1000</f>
        <v>1476.171</v>
      </c>
      <c r="P1428" s="10" t="n">
        <v>9047</v>
      </c>
      <c r="Q1428" s="12" t="n">
        <f aca="false">P1428/1000</f>
        <v>9.047</v>
      </c>
      <c r="R1428" s="10" t="n">
        <v>1635160</v>
      </c>
      <c r="S1428" s="10" t="n">
        <v>10512</v>
      </c>
    </row>
    <row r="1429" customFormat="false" ht="15" hidden="false" customHeight="false" outlineLevel="0" collapsed="false">
      <c r="A1429" s="3" t="s">
        <v>761</v>
      </c>
      <c r="B1429" s="2" t="s">
        <v>762</v>
      </c>
      <c r="C1429" s="2" t="s">
        <v>1533</v>
      </c>
      <c r="D1429" s="2" t="n">
        <v>2020</v>
      </c>
      <c r="E1429" s="2" t="n">
        <v>11</v>
      </c>
      <c r="F1429" s="2" t="n">
        <v>6</v>
      </c>
      <c r="G1429" s="2" t="s">
        <v>142</v>
      </c>
      <c r="H1429" s="3" t="s">
        <v>143</v>
      </c>
      <c r="I1429" s="10" t="n">
        <v>346</v>
      </c>
      <c r="J1429" s="11" t="n">
        <f aca="false">I1429/1000</f>
        <v>0.346</v>
      </c>
      <c r="K1429" s="10" t="n">
        <v>0</v>
      </c>
      <c r="L1429" s="12" t="n">
        <f aca="false">K1429/1000</f>
        <v>0</v>
      </c>
      <c r="M1429" s="13" t="n">
        <f aca="false">IF(R1429=0,0,I1429/R1429)</f>
        <v>0.000211600088064777</v>
      </c>
      <c r="N1429" s="10" t="n">
        <v>0</v>
      </c>
      <c r="O1429" s="11" t="n">
        <f aca="false">N1429/1000</f>
        <v>0</v>
      </c>
      <c r="P1429" s="10" t="n">
        <v>0</v>
      </c>
      <c r="Q1429" s="12" t="n">
        <f aca="false">P1429/1000</f>
        <v>0</v>
      </c>
      <c r="R1429" s="10" t="n">
        <v>1635160</v>
      </c>
      <c r="S1429" s="10" t="n">
        <v>10512</v>
      </c>
    </row>
    <row r="1430" customFormat="false" ht="15" hidden="false" customHeight="false" outlineLevel="0" collapsed="false">
      <c r="A1430" s="3" t="s">
        <v>761</v>
      </c>
      <c r="B1430" s="2" t="s">
        <v>762</v>
      </c>
      <c r="C1430" s="2" t="s">
        <v>1533</v>
      </c>
      <c r="D1430" s="2" t="n">
        <v>2020</v>
      </c>
      <c r="E1430" s="2" t="n">
        <v>11</v>
      </c>
      <c r="F1430" s="2" t="n">
        <v>7</v>
      </c>
      <c r="G1430" s="2" t="s">
        <v>197</v>
      </c>
      <c r="H1430" s="3" t="s">
        <v>198</v>
      </c>
      <c r="I1430" s="10" t="n">
        <v>0</v>
      </c>
      <c r="J1430" s="11" t="n">
        <f aca="false">I1430/1000</f>
        <v>0</v>
      </c>
      <c r="K1430" s="10" t="n">
        <v>0</v>
      </c>
      <c r="L1430" s="12" t="n">
        <f aca="false">K1430/1000</f>
        <v>0</v>
      </c>
      <c r="M1430" s="13" t="n">
        <f aca="false">IF(R1430=0,0,I1430/R1430)</f>
        <v>0</v>
      </c>
      <c r="N1430" s="10" t="n">
        <v>170</v>
      </c>
      <c r="O1430" s="11" t="n">
        <f aca="false">N1430/1000</f>
        <v>0.17</v>
      </c>
      <c r="P1430" s="10" t="n">
        <v>0</v>
      </c>
      <c r="Q1430" s="12" t="n">
        <f aca="false">P1430/1000</f>
        <v>0</v>
      </c>
      <c r="R1430" s="10" t="n">
        <v>1635160</v>
      </c>
      <c r="S1430" s="10" t="n">
        <v>10512</v>
      </c>
    </row>
    <row r="1431" customFormat="false" ht="15" hidden="false" customHeight="false" outlineLevel="0" collapsed="false">
      <c r="A1431" s="3" t="s">
        <v>761</v>
      </c>
      <c r="B1431" s="2" t="s">
        <v>762</v>
      </c>
      <c r="C1431" s="2" t="s">
        <v>1533</v>
      </c>
      <c r="D1431" s="2" t="n">
        <v>2020</v>
      </c>
      <c r="E1431" s="2" t="n">
        <v>11</v>
      </c>
      <c r="F1431" s="2" t="n">
        <v>8</v>
      </c>
      <c r="G1431" s="2" t="s">
        <v>147</v>
      </c>
      <c r="H1431" s="3" t="s">
        <v>148</v>
      </c>
      <c r="I1431" s="10" t="n">
        <v>0</v>
      </c>
      <c r="J1431" s="11" t="n">
        <f aca="false">I1431/1000</f>
        <v>0</v>
      </c>
      <c r="K1431" s="10" t="n">
        <v>0</v>
      </c>
      <c r="L1431" s="12" t="n">
        <f aca="false">K1431/1000</f>
        <v>0</v>
      </c>
      <c r="M1431" s="13" t="n">
        <f aca="false">IF(R1431=0,0,I1431/R1431)</f>
        <v>0</v>
      </c>
      <c r="N1431" s="10" t="n">
        <v>12103</v>
      </c>
      <c r="O1431" s="11" t="n">
        <f aca="false">N1431/1000</f>
        <v>12.103</v>
      </c>
      <c r="P1431" s="10" t="n">
        <v>55</v>
      </c>
      <c r="Q1431" s="12" t="n">
        <f aca="false">P1431/1000</f>
        <v>0.055</v>
      </c>
      <c r="R1431" s="10" t="n">
        <v>1635160</v>
      </c>
      <c r="S1431" s="10" t="n">
        <v>10512</v>
      </c>
    </row>
    <row r="1432" customFormat="false" ht="15" hidden="false" customHeight="false" outlineLevel="0" collapsed="false">
      <c r="A1432" s="3" t="s">
        <v>761</v>
      </c>
      <c r="B1432" s="2" t="s">
        <v>762</v>
      </c>
      <c r="C1432" s="2" t="s">
        <v>1533</v>
      </c>
      <c r="D1432" s="2" t="n">
        <v>2020</v>
      </c>
      <c r="E1432" s="2" t="n">
        <v>11</v>
      </c>
      <c r="F1432" s="2" t="n">
        <v>9</v>
      </c>
      <c r="G1432" s="2" t="s">
        <v>210</v>
      </c>
      <c r="H1432" s="3" t="s">
        <v>211</v>
      </c>
      <c r="I1432" s="10" t="n">
        <v>0</v>
      </c>
      <c r="J1432" s="11" t="n">
        <f aca="false">I1432/1000</f>
        <v>0</v>
      </c>
      <c r="K1432" s="10" t="n">
        <v>0</v>
      </c>
      <c r="L1432" s="12" t="n">
        <f aca="false">K1432/1000</f>
        <v>0</v>
      </c>
      <c r="M1432" s="13" t="n">
        <f aca="false">IF(R1432=0,0,I1432/R1432)</f>
        <v>0</v>
      </c>
      <c r="N1432" s="10" t="n">
        <v>6565</v>
      </c>
      <c r="O1432" s="11" t="n">
        <f aca="false">N1432/1000</f>
        <v>6.565</v>
      </c>
      <c r="P1432" s="10" t="n">
        <v>23</v>
      </c>
      <c r="Q1432" s="12" t="n">
        <f aca="false">P1432/1000</f>
        <v>0.023</v>
      </c>
      <c r="R1432" s="10" t="n">
        <v>1635160</v>
      </c>
      <c r="S1432" s="10" t="n">
        <v>10512</v>
      </c>
    </row>
    <row r="1433" customFormat="false" ht="15" hidden="false" customHeight="false" outlineLevel="0" collapsed="false">
      <c r="A1433" s="3" t="s">
        <v>761</v>
      </c>
      <c r="B1433" s="2" t="s">
        <v>762</v>
      </c>
      <c r="C1433" s="2" t="s">
        <v>1534</v>
      </c>
      <c r="D1433" s="2" t="n">
        <v>2020</v>
      </c>
      <c r="E1433" s="2" t="n">
        <v>12</v>
      </c>
      <c r="F1433" s="2" t="n">
        <v>1</v>
      </c>
      <c r="G1433" s="2" t="s">
        <v>132</v>
      </c>
      <c r="H1433" s="3" t="s">
        <v>133</v>
      </c>
      <c r="I1433" s="10" t="n">
        <v>1292691</v>
      </c>
      <c r="J1433" s="11" t="n">
        <f aca="false">I1433/1000</f>
        <v>1292.691</v>
      </c>
      <c r="K1433" s="10" t="n">
        <v>8000</v>
      </c>
      <c r="L1433" s="12" t="n">
        <f aca="false">K1433/1000</f>
        <v>8</v>
      </c>
      <c r="M1433" s="13" t="n">
        <f aca="false">IF(R1433=0,0,I1433/R1433)</f>
        <v>0.489661246150524</v>
      </c>
      <c r="N1433" s="10" t="n">
        <v>0</v>
      </c>
      <c r="O1433" s="11" t="n">
        <f aca="false">N1433/1000</f>
        <v>0</v>
      </c>
      <c r="P1433" s="10" t="n">
        <v>0</v>
      </c>
      <c r="Q1433" s="12" t="n">
        <f aca="false">P1433/1000</f>
        <v>0</v>
      </c>
      <c r="R1433" s="10" t="n">
        <v>2639970</v>
      </c>
      <c r="S1433" s="10" t="n">
        <v>16278</v>
      </c>
    </row>
    <row r="1434" customFormat="false" ht="15" hidden="false" customHeight="false" outlineLevel="0" collapsed="false">
      <c r="A1434" s="3" t="s">
        <v>761</v>
      </c>
      <c r="B1434" s="2" t="s">
        <v>762</v>
      </c>
      <c r="C1434" s="2" t="s">
        <v>1534</v>
      </c>
      <c r="D1434" s="2" t="n">
        <v>2020</v>
      </c>
      <c r="E1434" s="2" t="n">
        <v>12</v>
      </c>
      <c r="F1434" s="2" t="n">
        <v>2</v>
      </c>
      <c r="G1434" s="2" t="s">
        <v>102</v>
      </c>
      <c r="H1434" s="3" t="s">
        <v>103</v>
      </c>
      <c r="I1434" s="10" t="n">
        <v>671847</v>
      </c>
      <c r="J1434" s="11" t="n">
        <f aca="false">I1434/1000</f>
        <v>671.847</v>
      </c>
      <c r="K1434" s="10" t="n">
        <v>4556</v>
      </c>
      <c r="L1434" s="12" t="n">
        <f aca="false">K1434/1000</f>
        <v>4.556</v>
      </c>
      <c r="M1434" s="13" t="n">
        <f aca="false">IF(R1434=0,0,I1434/R1434)</f>
        <v>0.254490391936272</v>
      </c>
      <c r="N1434" s="10" t="n">
        <v>853283</v>
      </c>
      <c r="O1434" s="11" t="n">
        <f aca="false">N1434/1000</f>
        <v>853.283</v>
      </c>
      <c r="P1434" s="10" t="n">
        <v>5453</v>
      </c>
      <c r="Q1434" s="12" t="n">
        <f aca="false">P1434/1000</f>
        <v>5.453</v>
      </c>
      <c r="R1434" s="10" t="n">
        <v>2639970</v>
      </c>
      <c r="S1434" s="10" t="n">
        <v>16278</v>
      </c>
    </row>
    <row r="1435" customFormat="false" ht="15" hidden="false" customHeight="false" outlineLevel="0" collapsed="false">
      <c r="A1435" s="3" t="s">
        <v>761</v>
      </c>
      <c r="B1435" s="2" t="s">
        <v>762</v>
      </c>
      <c r="C1435" s="2" t="s">
        <v>1534</v>
      </c>
      <c r="D1435" s="2" t="n">
        <v>2020</v>
      </c>
      <c r="E1435" s="2" t="n">
        <v>12</v>
      </c>
      <c r="F1435" s="2" t="n">
        <v>3</v>
      </c>
      <c r="G1435" s="2" t="s">
        <v>147</v>
      </c>
      <c r="H1435" s="3" t="s">
        <v>148</v>
      </c>
      <c r="I1435" s="10" t="n">
        <v>572650</v>
      </c>
      <c r="J1435" s="11" t="n">
        <f aca="false">I1435/1000</f>
        <v>572.65</v>
      </c>
      <c r="K1435" s="10" t="n">
        <v>3210</v>
      </c>
      <c r="L1435" s="12" t="n">
        <f aca="false">K1435/1000</f>
        <v>3.21</v>
      </c>
      <c r="M1435" s="13" t="n">
        <f aca="false">IF(R1435=0,0,I1435/R1435)</f>
        <v>0.216915343734967</v>
      </c>
      <c r="N1435" s="10" t="n">
        <v>699324</v>
      </c>
      <c r="O1435" s="11" t="n">
        <f aca="false">N1435/1000</f>
        <v>699.324</v>
      </c>
      <c r="P1435" s="10" t="n">
        <v>4129</v>
      </c>
      <c r="Q1435" s="12" t="n">
        <f aca="false">P1435/1000</f>
        <v>4.129</v>
      </c>
      <c r="R1435" s="10" t="n">
        <v>2639970</v>
      </c>
      <c r="S1435" s="10" t="n">
        <v>16278</v>
      </c>
    </row>
    <row r="1436" customFormat="false" ht="15" hidden="false" customHeight="false" outlineLevel="0" collapsed="false">
      <c r="A1436" s="3" t="s">
        <v>761</v>
      </c>
      <c r="B1436" s="2" t="s">
        <v>762</v>
      </c>
      <c r="C1436" s="2" t="s">
        <v>1534</v>
      </c>
      <c r="D1436" s="2" t="n">
        <v>2020</v>
      </c>
      <c r="E1436" s="2" t="n">
        <v>12</v>
      </c>
      <c r="F1436" s="2" t="n">
        <v>4</v>
      </c>
      <c r="G1436" s="2" t="s">
        <v>107</v>
      </c>
      <c r="H1436" s="3" t="s">
        <v>108</v>
      </c>
      <c r="I1436" s="10" t="n">
        <v>84678</v>
      </c>
      <c r="J1436" s="11" t="n">
        <f aca="false">I1436/1000</f>
        <v>84.678</v>
      </c>
      <c r="K1436" s="10" t="n">
        <v>506</v>
      </c>
      <c r="L1436" s="12" t="n">
        <f aca="false">K1436/1000</f>
        <v>0.506</v>
      </c>
      <c r="M1436" s="13" t="n">
        <f aca="false">IF(R1436=0,0,I1436/R1436)</f>
        <v>0.0320753644927783</v>
      </c>
      <c r="N1436" s="10" t="n">
        <v>0</v>
      </c>
      <c r="O1436" s="11" t="n">
        <f aca="false">N1436/1000</f>
        <v>0</v>
      </c>
      <c r="P1436" s="10" t="n">
        <v>0</v>
      </c>
      <c r="Q1436" s="12" t="n">
        <f aca="false">P1436/1000</f>
        <v>0</v>
      </c>
      <c r="R1436" s="10" t="n">
        <v>2639970</v>
      </c>
      <c r="S1436" s="10" t="n">
        <v>16278</v>
      </c>
    </row>
    <row r="1437" customFormat="false" ht="15" hidden="false" customHeight="false" outlineLevel="0" collapsed="false">
      <c r="A1437" s="3" t="s">
        <v>761</v>
      </c>
      <c r="B1437" s="2" t="s">
        <v>762</v>
      </c>
      <c r="C1437" s="2" t="s">
        <v>1534</v>
      </c>
      <c r="D1437" s="2" t="n">
        <v>2020</v>
      </c>
      <c r="E1437" s="2" t="n">
        <v>12</v>
      </c>
      <c r="F1437" s="2" t="n">
        <v>5</v>
      </c>
      <c r="G1437" s="2" t="s">
        <v>97</v>
      </c>
      <c r="H1437" s="3" t="s">
        <v>98</v>
      </c>
      <c r="I1437" s="10" t="n">
        <v>14534</v>
      </c>
      <c r="J1437" s="11" t="n">
        <f aca="false">I1437/1000</f>
        <v>14.534</v>
      </c>
      <c r="K1437" s="10" t="n">
        <v>4</v>
      </c>
      <c r="L1437" s="12" t="n">
        <f aca="false">K1437/1000</f>
        <v>0.004</v>
      </c>
      <c r="M1437" s="13" t="n">
        <f aca="false">IF(R1437=0,0,I1437/R1437)</f>
        <v>0.00550536559127566</v>
      </c>
      <c r="N1437" s="10" t="n">
        <v>622459</v>
      </c>
      <c r="O1437" s="11" t="n">
        <f aca="false">N1437/1000</f>
        <v>622.459</v>
      </c>
      <c r="P1437" s="10" t="n">
        <v>4000</v>
      </c>
      <c r="Q1437" s="12" t="n">
        <f aca="false">P1437/1000</f>
        <v>4</v>
      </c>
      <c r="R1437" s="10" t="n">
        <v>2639970</v>
      </c>
      <c r="S1437" s="10" t="n">
        <v>16278</v>
      </c>
    </row>
    <row r="1438" customFormat="false" ht="15" hidden="false" customHeight="false" outlineLevel="0" collapsed="false">
      <c r="A1438" s="3" t="s">
        <v>761</v>
      </c>
      <c r="B1438" s="2" t="s">
        <v>762</v>
      </c>
      <c r="C1438" s="2" t="s">
        <v>1534</v>
      </c>
      <c r="D1438" s="2" t="n">
        <v>2020</v>
      </c>
      <c r="E1438" s="2" t="n">
        <v>12</v>
      </c>
      <c r="F1438" s="2" t="n">
        <v>6</v>
      </c>
      <c r="G1438" s="2" t="s">
        <v>117</v>
      </c>
      <c r="H1438" s="3" t="s">
        <v>118</v>
      </c>
      <c r="I1438" s="10" t="n">
        <v>2914</v>
      </c>
      <c r="J1438" s="11" t="n">
        <f aca="false">I1438/1000</f>
        <v>2.914</v>
      </c>
      <c r="K1438" s="10" t="n">
        <v>2</v>
      </c>
      <c r="L1438" s="12" t="n">
        <f aca="false">K1438/1000</f>
        <v>0.002</v>
      </c>
      <c r="M1438" s="13" t="n">
        <f aca="false">IF(R1438=0,0,I1438/R1438)</f>
        <v>0.00110380042197449</v>
      </c>
      <c r="N1438" s="10" t="n">
        <v>2616</v>
      </c>
      <c r="O1438" s="11" t="n">
        <f aca="false">N1438/1000</f>
        <v>2.616</v>
      </c>
      <c r="P1438" s="10" t="n">
        <v>2</v>
      </c>
      <c r="Q1438" s="12" t="n">
        <f aca="false">P1438/1000</f>
        <v>0.002</v>
      </c>
      <c r="R1438" s="10" t="n">
        <v>2639970</v>
      </c>
      <c r="S1438" s="10" t="n">
        <v>16278</v>
      </c>
    </row>
    <row r="1439" customFormat="false" ht="15" hidden="false" customHeight="false" outlineLevel="0" collapsed="false">
      <c r="A1439" s="3" t="s">
        <v>761</v>
      </c>
      <c r="B1439" s="2" t="s">
        <v>762</v>
      </c>
      <c r="C1439" s="2" t="s">
        <v>1534</v>
      </c>
      <c r="D1439" s="2" t="n">
        <v>2020</v>
      </c>
      <c r="E1439" s="2" t="n">
        <v>12</v>
      </c>
      <c r="F1439" s="2" t="n">
        <v>7</v>
      </c>
      <c r="G1439" s="2" t="s">
        <v>247</v>
      </c>
      <c r="H1439" s="3" t="s">
        <v>248</v>
      </c>
      <c r="I1439" s="10" t="n">
        <v>571</v>
      </c>
      <c r="J1439" s="11" t="n">
        <f aca="false">I1439/1000</f>
        <v>0.571</v>
      </c>
      <c r="K1439" s="10" t="n">
        <v>0</v>
      </c>
      <c r="L1439" s="12" t="n">
        <f aca="false">K1439/1000</f>
        <v>0</v>
      </c>
      <c r="M1439" s="13" t="n">
        <f aca="false">IF(R1439=0,0,I1439/R1439)</f>
        <v>0.000216290336632613</v>
      </c>
      <c r="N1439" s="10" t="n">
        <v>0</v>
      </c>
      <c r="O1439" s="11" t="n">
        <f aca="false">N1439/1000</f>
        <v>0</v>
      </c>
      <c r="P1439" s="10" t="n">
        <v>0</v>
      </c>
      <c r="Q1439" s="12" t="n">
        <f aca="false">P1439/1000</f>
        <v>0</v>
      </c>
      <c r="R1439" s="10" t="n">
        <v>2639970</v>
      </c>
      <c r="S1439" s="10" t="n">
        <v>16278</v>
      </c>
    </row>
    <row r="1440" customFormat="false" ht="15" hidden="false" customHeight="false" outlineLevel="0" collapsed="false">
      <c r="A1440" s="3" t="s">
        <v>761</v>
      </c>
      <c r="B1440" s="2" t="s">
        <v>762</v>
      </c>
      <c r="C1440" s="2" t="s">
        <v>1534</v>
      </c>
      <c r="D1440" s="2" t="n">
        <v>2020</v>
      </c>
      <c r="E1440" s="2" t="n">
        <v>12</v>
      </c>
      <c r="F1440" s="2" t="n">
        <v>8</v>
      </c>
      <c r="G1440" s="2" t="s">
        <v>162</v>
      </c>
      <c r="H1440" s="3" t="s">
        <v>163</v>
      </c>
      <c r="I1440" s="10" t="n">
        <v>85</v>
      </c>
      <c r="J1440" s="11" t="n">
        <f aca="false">I1440/1000</f>
        <v>0.085</v>
      </c>
      <c r="K1440" s="10" t="n">
        <v>0</v>
      </c>
      <c r="L1440" s="12" t="n">
        <f aca="false">K1440/1000</f>
        <v>0</v>
      </c>
      <c r="M1440" s="13" t="n">
        <f aca="false">IF(R1440=0,0,I1440/R1440)</f>
        <v>3.21973355757831E-005</v>
      </c>
      <c r="N1440" s="10" t="n">
        <v>0</v>
      </c>
      <c r="O1440" s="11" t="n">
        <f aca="false">N1440/1000</f>
        <v>0</v>
      </c>
      <c r="P1440" s="10" t="n">
        <v>0</v>
      </c>
      <c r="Q1440" s="12" t="n">
        <f aca="false">P1440/1000</f>
        <v>0</v>
      </c>
      <c r="R1440" s="10" t="n">
        <v>2639970</v>
      </c>
      <c r="S1440" s="10" t="n">
        <v>16278</v>
      </c>
    </row>
    <row r="1441" customFormat="false" ht="15" hidden="false" customHeight="false" outlineLevel="0" collapsed="false">
      <c r="A1441" s="3" t="s">
        <v>761</v>
      </c>
      <c r="B1441" s="2" t="s">
        <v>762</v>
      </c>
      <c r="C1441" s="2" t="s">
        <v>1534</v>
      </c>
      <c r="D1441" s="2" t="n">
        <v>2020</v>
      </c>
      <c r="E1441" s="2" t="n">
        <v>12</v>
      </c>
      <c r="F1441" s="2" t="n">
        <v>9</v>
      </c>
      <c r="G1441" s="2" t="s">
        <v>197</v>
      </c>
      <c r="H1441" s="3" t="s">
        <v>198</v>
      </c>
      <c r="I1441" s="10" t="n">
        <v>0</v>
      </c>
      <c r="J1441" s="11" t="n">
        <f aca="false">I1441/1000</f>
        <v>0</v>
      </c>
      <c r="K1441" s="10" t="n">
        <v>0</v>
      </c>
      <c r="L1441" s="12" t="n">
        <f aca="false">K1441/1000</f>
        <v>0</v>
      </c>
      <c r="M1441" s="13" t="n">
        <f aca="false">IF(R1441=0,0,I1441/R1441)</f>
        <v>0</v>
      </c>
      <c r="N1441" s="10" t="n">
        <v>190</v>
      </c>
      <c r="O1441" s="11" t="n">
        <f aca="false">N1441/1000</f>
        <v>0.19</v>
      </c>
      <c r="P1441" s="10" t="n">
        <v>0</v>
      </c>
      <c r="Q1441" s="12" t="n">
        <f aca="false">P1441/1000</f>
        <v>0</v>
      </c>
      <c r="R1441" s="10" t="n">
        <v>2639970</v>
      </c>
      <c r="S1441" s="10" t="n">
        <v>16278</v>
      </c>
    </row>
    <row r="1442" customFormat="false" ht="15" hidden="false" customHeight="false" outlineLevel="0" collapsed="false">
      <c r="A1442" s="3" t="s">
        <v>761</v>
      </c>
      <c r="B1442" s="2" t="s">
        <v>762</v>
      </c>
      <c r="C1442" s="2" t="s">
        <v>1534</v>
      </c>
      <c r="D1442" s="2" t="n">
        <v>2020</v>
      </c>
      <c r="E1442" s="2" t="n">
        <v>12</v>
      </c>
      <c r="F1442" s="2" t="n">
        <v>10</v>
      </c>
      <c r="G1442" s="2" t="s">
        <v>210</v>
      </c>
      <c r="H1442" s="3" t="s">
        <v>211</v>
      </c>
      <c r="I1442" s="10" t="n">
        <v>0</v>
      </c>
      <c r="J1442" s="11" t="n">
        <f aca="false">I1442/1000</f>
        <v>0</v>
      </c>
      <c r="K1442" s="10" t="n">
        <v>0</v>
      </c>
      <c r="L1442" s="12" t="n">
        <f aca="false">K1442/1000</f>
        <v>0</v>
      </c>
      <c r="M1442" s="13" t="n">
        <f aca="false">IF(R1442=0,0,I1442/R1442)</f>
        <v>0</v>
      </c>
      <c r="N1442" s="10" t="n">
        <v>8132</v>
      </c>
      <c r="O1442" s="11" t="n">
        <f aca="false">N1442/1000</f>
        <v>8.132</v>
      </c>
      <c r="P1442" s="10" t="n">
        <v>25</v>
      </c>
      <c r="Q1442" s="12" t="n">
        <f aca="false">P1442/1000</f>
        <v>0.025</v>
      </c>
      <c r="R1442" s="10" t="n">
        <v>2639970</v>
      </c>
      <c r="S1442" s="10" t="n">
        <v>16278</v>
      </c>
    </row>
    <row r="1443" customFormat="false" ht="15" hidden="false" customHeight="false" outlineLevel="0" collapsed="false">
      <c r="A1443" s="3" t="s">
        <v>761</v>
      </c>
      <c r="B1443" s="2" t="s">
        <v>762</v>
      </c>
      <c r="C1443" s="2" t="s">
        <v>1535</v>
      </c>
      <c r="D1443" s="2" t="n">
        <v>2021</v>
      </c>
      <c r="E1443" s="2" t="n">
        <v>1</v>
      </c>
      <c r="F1443" s="2" t="n">
        <v>1</v>
      </c>
      <c r="G1443" s="2" t="s">
        <v>107</v>
      </c>
      <c r="H1443" s="3" t="s">
        <v>108</v>
      </c>
      <c r="I1443" s="10" t="n">
        <v>1038730</v>
      </c>
      <c r="J1443" s="11" t="n">
        <f aca="false">I1443/1000</f>
        <v>1038.73</v>
      </c>
      <c r="K1443" s="10" t="n">
        <v>6280</v>
      </c>
      <c r="L1443" s="12" t="n">
        <f aca="false">K1443/1000</f>
        <v>6.28</v>
      </c>
      <c r="M1443" s="13" t="n">
        <f aca="false">IF(R1443=0,0,I1443/R1443)</f>
        <v>0.492282800172699</v>
      </c>
      <c r="N1443" s="10" t="n">
        <v>887410</v>
      </c>
      <c r="O1443" s="11" t="n">
        <f aca="false">N1443/1000</f>
        <v>887.41</v>
      </c>
      <c r="P1443" s="10" t="n">
        <v>5060</v>
      </c>
      <c r="Q1443" s="12" t="n">
        <f aca="false">P1443/1000</f>
        <v>5.06</v>
      </c>
      <c r="R1443" s="10" t="n">
        <v>2110027</v>
      </c>
      <c r="S1443" s="10" t="n">
        <v>12555</v>
      </c>
    </row>
    <row r="1444" customFormat="false" ht="15" hidden="false" customHeight="false" outlineLevel="0" collapsed="false">
      <c r="A1444" s="3" t="s">
        <v>761</v>
      </c>
      <c r="B1444" s="2" t="s">
        <v>762</v>
      </c>
      <c r="C1444" s="2" t="s">
        <v>1535</v>
      </c>
      <c r="D1444" s="2" t="n">
        <v>2021</v>
      </c>
      <c r="E1444" s="2" t="n">
        <v>1</v>
      </c>
      <c r="F1444" s="2" t="n">
        <v>2</v>
      </c>
      <c r="G1444" s="2" t="s">
        <v>132</v>
      </c>
      <c r="H1444" s="3" t="s">
        <v>133</v>
      </c>
      <c r="I1444" s="10" t="n">
        <v>449815</v>
      </c>
      <c r="J1444" s="11" t="n">
        <f aca="false">I1444/1000</f>
        <v>449.815</v>
      </c>
      <c r="K1444" s="10" t="n">
        <v>2721</v>
      </c>
      <c r="L1444" s="12" t="n">
        <f aca="false">K1444/1000</f>
        <v>2.721</v>
      </c>
      <c r="M1444" s="13" t="n">
        <f aca="false">IF(R1444=0,0,I1444/R1444)</f>
        <v>0.213179736562613</v>
      </c>
      <c r="N1444" s="10" t="n">
        <v>0</v>
      </c>
      <c r="O1444" s="11" t="n">
        <f aca="false">N1444/1000</f>
        <v>0</v>
      </c>
      <c r="P1444" s="10" t="n">
        <v>0</v>
      </c>
      <c r="Q1444" s="12" t="n">
        <f aca="false">P1444/1000</f>
        <v>0</v>
      </c>
      <c r="R1444" s="10" t="n">
        <v>2110027</v>
      </c>
      <c r="S1444" s="10" t="n">
        <v>12555</v>
      </c>
    </row>
    <row r="1445" customFormat="false" ht="15" hidden="false" customHeight="false" outlineLevel="0" collapsed="false">
      <c r="A1445" s="3" t="s">
        <v>761</v>
      </c>
      <c r="B1445" s="2" t="s">
        <v>762</v>
      </c>
      <c r="C1445" s="2" t="s">
        <v>1535</v>
      </c>
      <c r="D1445" s="2" t="n">
        <v>2021</v>
      </c>
      <c r="E1445" s="2" t="n">
        <v>1</v>
      </c>
      <c r="F1445" s="2" t="n">
        <v>3</v>
      </c>
      <c r="G1445" s="2" t="s">
        <v>147</v>
      </c>
      <c r="H1445" s="3" t="s">
        <v>148</v>
      </c>
      <c r="I1445" s="10" t="n">
        <v>423059</v>
      </c>
      <c r="J1445" s="11" t="n">
        <f aca="false">I1445/1000</f>
        <v>423.059</v>
      </c>
      <c r="K1445" s="10" t="n">
        <v>2285</v>
      </c>
      <c r="L1445" s="12" t="n">
        <f aca="false">K1445/1000</f>
        <v>2.285</v>
      </c>
      <c r="M1445" s="13" t="n">
        <f aca="false">IF(R1445=0,0,I1445/R1445)</f>
        <v>0.200499330103359</v>
      </c>
      <c r="N1445" s="10" t="n">
        <v>458944</v>
      </c>
      <c r="O1445" s="11" t="n">
        <f aca="false">N1445/1000</f>
        <v>458.944</v>
      </c>
      <c r="P1445" s="10" t="n">
        <v>2607</v>
      </c>
      <c r="Q1445" s="12" t="n">
        <f aca="false">P1445/1000</f>
        <v>2.607</v>
      </c>
      <c r="R1445" s="10" t="n">
        <v>2110027</v>
      </c>
      <c r="S1445" s="10" t="n">
        <v>12555</v>
      </c>
    </row>
    <row r="1446" customFormat="false" ht="15" hidden="false" customHeight="false" outlineLevel="0" collapsed="false">
      <c r="A1446" s="3" t="s">
        <v>761</v>
      </c>
      <c r="B1446" s="2" t="s">
        <v>762</v>
      </c>
      <c r="C1446" s="2" t="s">
        <v>1535</v>
      </c>
      <c r="D1446" s="2" t="n">
        <v>2021</v>
      </c>
      <c r="E1446" s="2" t="n">
        <v>1</v>
      </c>
      <c r="F1446" s="2" t="n">
        <v>4</v>
      </c>
      <c r="G1446" s="2" t="s">
        <v>102</v>
      </c>
      <c r="H1446" s="3" t="s">
        <v>103</v>
      </c>
      <c r="I1446" s="10" t="n">
        <v>191832</v>
      </c>
      <c r="J1446" s="11" t="n">
        <f aca="false">I1446/1000</f>
        <v>191.832</v>
      </c>
      <c r="K1446" s="10" t="n">
        <v>1265</v>
      </c>
      <c r="L1446" s="12" t="n">
        <f aca="false">K1446/1000</f>
        <v>1.265</v>
      </c>
      <c r="M1446" s="13" t="n">
        <f aca="false">IF(R1446=0,0,I1446/R1446)</f>
        <v>0.0909144764498274</v>
      </c>
      <c r="N1446" s="10" t="n">
        <v>45007</v>
      </c>
      <c r="O1446" s="11" t="n">
        <f aca="false">N1446/1000</f>
        <v>45.007</v>
      </c>
      <c r="P1446" s="10" t="n">
        <v>251</v>
      </c>
      <c r="Q1446" s="12" t="n">
        <f aca="false">P1446/1000</f>
        <v>0.251</v>
      </c>
      <c r="R1446" s="10" t="n">
        <v>2110027</v>
      </c>
      <c r="S1446" s="10" t="n">
        <v>12555</v>
      </c>
    </row>
    <row r="1447" customFormat="false" ht="15" hidden="false" customHeight="false" outlineLevel="0" collapsed="false">
      <c r="A1447" s="3" t="s">
        <v>761</v>
      </c>
      <c r="B1447" s="2" t="s">
        <v>762</v>
      </c>
      <c r="C1447" s="2" t="s">
        <v>1535</v>
      </c>
      <c r="D1447" s="2" t="n">
        <v>2021</v>
      </c>
      <c r="E1447" s="2" t="n">
        <v>1</v>
      </c>
      <c r="F1447" s="2" t="n">
        <v>5</v>
      </c>
      <c r="G1447" s="2" t="s">
        <v>97</v>
      </c>
      <c r="H1447" s="3" t="s">
        <v>98</v>
      </c>
      <c r="I1447" s="10" t="n">
        <v>6162</v>
      </c>
      <c r="J1447" s="11" t="n">
        <f aca="false">I1447/1000</f>
        <v>6.162</v>
      </c>
      <c r="K1447" s="10" t="n">
        <v>4</v>
      </c>
      <c r="L1447" s="12" t="n">
        <f aca="false">K1447/1000</f>
        <v>0.004</v>
      </c>
      <c r="M1447" s="13" t="n">
        <f aca="false">IF(R1447=0,0,I1447/R1447)</f>
        <v>0.00292034177761706</v>
      </c>
      <c r="N1447" s="10" t="n">
        <v>1252663</v>
      </c>
      <c r="O1447" s="11" t="n">
        <f aca="false">N1447/1000</f>
        <v>1252.663</v>
      </c>
      <c r="P1447" s="10" t="n">
        <v>8002</v>
      </c>
      <c r="Q1447" s="12" t="n">
        <f aca="false">P1447/1000</f>
        <v>8.002</v>
      </c>
      <c r="R1447" s="10" t="n">
        <v>2110027</v>
      </c>
      <c r="S1447" s="10" t="n">
        <v>12555</v>
      </c>
    </row>
    <row r="1448" customFormat="false" ht="15" hidden="false" customHeight="false" outlineLevel="0" collapsed="false">
      <c r="A1448" s="3" t="s">
        <v>761</v>
      </c>
      <c r="B1448" s="2" t="s">
        <v>762</v>
      </c>
      <c r="C1448" s="2" t="s">
        <v>1535</v>
      </c>
      <c r="D1448" s="2" t="n">
        <v>2021</v>
      </c>
      <c r="E1448" s="2" t="n">
        <v>1</v>
      </c>
      <c r="F1448" s="2" t="n">
        <v>6</v>
      </c>
      <c r="G1448" s="2" t="s">
        <v>247</v>
      </c>
      <c r="H1448" s="3" t="s">
        <v>248</v>
      </c>
      <c r="I1448" s="10" t="n">
        <v>429</v>
      </c>
      <c r="J1448" s="11" t="n">
        <f aca="false">I1448/1000</f>
        <v>0.429</v>
      </c>
      <c r="K1448" s="10" t="n">
        <v>0</v>
      </c>
      <c r="L1448" s="12" t="n">
        <f aca="false">K1448/1000</f>
        <v>0</v>
      </c>
      <c r="M1448" s="13" t="n">
        <f aca="false">IF(R1448=0,0,I1448/R1448)</f>
        <v>0.000203314933884732</v>
      </c>
      <c r="N1448" s="10" t="n">
        <v>0</v>
      </c>
      <c r="O1448" s="11" t="n">
        <f aca="false">N1448/1000</f>
        <v>0</v>
      </c>
      <c r="P1448" s="10" t="n">
        <v>0</v>
      </c>
      <c r="Q1448" s="12" t="n">
        <f aca="false">P1448/1000</f>
        <v>0</v>
      </c>
      <c r="R1448" s="10" t="n">
        <v>2110027</v>
      </c>
      <c r="S1448" s="10" t="n">
        <v>12555</v>
      </c>
    </row>
    <row r="1449" customFormat="false" ht="15" hidden="false" customHeight="false" outlineLevel="0" collapsed="false">
      <c r="A1449" s="3" t="s">
        <v>761</v>
      </c>
      <c r="B1449" s="2" t="s">
        <v>762</v>
      </c>
      <c r="C1449" s="2" t="s">
        <v>1536</v>
      </c>
      <c r="D1449" s="2" t="n">
        <v>2021</v>
      </c>
      <c r="E1449" s="2" t="n">
        <v>2</v>
      </c>
      <c r="F1449" s="2" t="n">
        <v>1</v>
      </c>
      <c r="G1449" s="2" t="s">
        <v>107</v>
      </c>
      <c r="H1449" s="3" t="s">
        <v>108</v>
      </c>
      <c r="I1449" s="10" t="n">
        <v>2372413</v>
      </c>
      <c r="J1449" s="11" t="n">
        <f aca="false">I1449/1000</f>
        <v>2372.413</v>
      </c>
      <c r="K1449" s="10" t="n">
        <v>13998</v>
      </c>
      <c r="L1449" s="12" t="n">
        <f aca="false">K1449/1000</f>
        <v>13.998</v>
      </c>
      <c r="M1449" s="13" t="n">
        <f aca="false">IF(R1449=0,0,I1449/R1449)</f>
        <v>0.834233999174351</v>
      </c>
      <c r="N1449" s="10" t="n">
        <v>850</v>
      </c>
      <c r="O1449" s="11" t="n">
        <f aca="false">N1449/1000</f>
        <v>0.85</v>
      </c>
      <c r="P1449" s="10" t="n">
        <v>2</v>
      </c>
      <c r="Q1449" s="12" t="n">
        <f aca="false">P1449/1000</f>
        <v>0.002</v>
      </c>
      <c r="R1449" s="10" t="n">
        <v>2843822</v>
      </c>
      <c r="S1449" s="10" t="n">
        <v>18141</v>
      </c>
    </row>
    <row r="1450" customFormat="false" ht="15" hidden="false" customHeight="false" outlineLevel="0" collapsed="false">
      <c r="A1450" s="3" t="s">
        <v>761</v>
      </c>
      <c r="B1450" s="2" t="s">
        <v>762</v>
      </c>
      <c r="C1450" s="2" t="s">
        <v>1536</v>
      </c>
      <c r="D1450" s="2" t="n">
        <v>2021</v>
      </c>
      <c r="E1450" s="2" t="n">
        <v>2</v>
      </c>
      <c r="F1450" s="2" t="n">
        <v>2</v>
      </c>
      <c r="G1450" s="2" t="s">
        <v>102</v>
      </c>
      <c r="H1450" s="3" t="s">
        <v>103</v>
      </c>
      <c r="I1450" s="10" t="n">
        <v>376516</v>
      </c>
      <c r="J1450" s="11" t="n">
        <f aca="false">I1450/1000</f>
        <v>376.516</v>
      </c>
      <c r="K1450" s="10" t="n">
        <v>3633</v>
      </c>
      <c r="L1450" s="12" t="n">
        <f aca="false">K1450/1000</f>
        <v>3.633</v>
      </c>
      <c r="M1450" s="13" t="n">
        <f aca="false">IF(R1450=0,0,I1450/R1450)</f>
        <v>0.132397878629534</v>
      </c>
      <c r="N1450" s="10" t="n">
        <v>181759</v>
      </c>
      <c r="O1450" s="11" t="n">
        <f aca="false">N1450/1000</f>
        <v>181.759</v>
      </c>
      <c r="P1450" s="10" t="n">
        <v>1010</v>
      </c>
      <c r="Q1450" s="12" t="n">
        <f aca="false">P1450/1000</f>
        <v>1.01</v>
      </c>
      <c r="R1450" s="10" t="n">
        <v>2843822</v>
      </c>
      <c r="S1450" s="10" t="n">
        <v>18141</v>
      </c>
    </row>
    <row r="1451" customFormat="false" ht="15" hidden="false" customHeight="false" outlineLevel="0" collapsed="false">
      <c r="A1451" s="3" t="s">
        <v>761</v>
      </c>
      <c r="B1451" s="2" t="s">
        <v>762</v>
      </c>
      <c r="C1451" s="2" t="s">
        <v>1536</v>
      </c>
      <c r="D1451" s="2" t="n">
        <v>2021</v>
      </c>
      <c r="E1451" s="2" t="n">
        <v>2</v>
      </c>
      <c r="F1451" s="2" t="n">
        <v>3</v>
      </c>
      <c r="G1451" s="2" t="s">
        <v>127</v>
      </c>
      <c r="H1451" s="3" t="s">
        <v>128</v>
      </c>
      <c r="I1451" s="10" t="n">
        <v>90333</v>
      </c>
      <c r="J1451" s="11" t="n">
        <f aca="false">I1451/1000</f>
        <v>90.333</v>
      </c>
      <c r="K1451" s="10" t="n">
        <v>502</v>
      </c>
      <c r="L1451" s="12" t="n">
        <f aca="false">K1451/1000</f>
        <v>0.502</v>
      </c>
      <c r="M1451" s="13" t="n">
        <f aca="false">IF(R1451=0,0,I1451/R1451)</f>
        <v>0.0317646463104934</v>
      </c>
      <c r="N1451" s="10" t="n">
        <v>0</v>
      </c>
      <c r="O1451" s="11" t="n">
        <f aca="false">N1451/1000</f>
        <v>0</v>
      </c>
      <c r="P1451" s="10" t="n">
        <v>0</v>
      </c>
      <c r="Q1451" s="12" t="n">
        <f aca="false">P1451/1000</f>
        <v>0</v>
      </c>
      <c r="R1451" s="10" t="n">
        <v>2843822</v>
      </c>
      <c r="S1451" s="10" t="n">
        <v>18141</v>
      </c>
    </row>
    <row r="1452" customFormat="false" ht="15" hidden="false" customHeight="false" outlineLevel="0" collapsed="false">
      <c r="A1452" s="3" t="s">
        <v>761</v>
      </c>
      <c r="B1452" s="2" t="s">
        <v>762</v>
      </c>
      <c r="C1452" s="2" t="s">
        <v>1536</v>
      </c>
      <c r="D1452" s="2" t="n">
        <v>2021</v>
      </c>
      <c r="E1452" s="2" t="n">
        <v>2</v>
      </c>
      <c r="F1452" s="2" t="n">
        <v>4</v>
      </c>
      <c r="G1452" s="2" t="s">
        <v>97</v>
      </c>
      <c r="H1452" s="3" t="s">
        <v>98</v>
      </c>
      <c r="I1452" s="10" t="n">
        <v>2838</v>
      </c>
      <c r="J1452" s="11" t="n">
        <f aca="false">I1452/1000</f>
        <v>2.838</v>
      </c>
      <c r="K1452" s="10" t="n">
        <v>5</v>
      </c>
      <c r="L1452" s="12" t="n">
        <f aca="false">K1452/1000</f>
        <v>0.005</v>
      </c>
      <c r="M1452" s="13" t="n">
        <f aca="false">IF(R1452=0,0,I1452/R1452)</f>
        <v>0.000997952755130244</v>
      </c>
      <c r="N1452" s="10" t="n">
        <v>1161931</v>
      </c>
      <c r="O1452" s="11" t="n">
        <f aca="false">N1452/1000</f>
        <v>1161.931</v>
      </c>
      <c r="P1452" s="10" t="n">
        <v>7019</v>
      </c>
      <c r="Q1452" s="12" t="n">
        <f aca="false">P1452/1000</f>
        <v>7.019</v>
      </c>
      <c r="R1452" s="10" t="n">
        <v>2843822</v>
      </c>
      <c r="S1452" s="10" t="n">
        <v>18141</v>
      </c>
    </row>
    <row r="1453" customFormat="false" ht="15" hidden="false" customHeight="false" outlineLevel="0" collapsed="false">
      <c r="A1453" s="3" t="s">
        <v>761</v>
      </c>
      <c r="B1453" s="2" t="s">
        <v>762</v>
      </c>
      <c r="C1453" s="2" t="s">
        <v>1536</v>
      </c>
      <c r="D1453" s="2" t="n">
        <v>2021</v>
      </c>
      <c r="E1453" s="2" t="n">
        <v>2</v>
      </c>
      <c r="F1453" s="2" t="n">
        <v>5</v>
      </c>
      <c r="G1453" s="2" t="s">
        <v>247</v>
      </c>
      <c r="H1453" s="3" t="s">
        <v>248</v>
      </c>
      <c r="I1453" s="10" t="n">
        <v>1247</v>
      </c>
      <c r="J1453" s="11" t="n">
        <f aca="false">I1453/1000</f>
        <v>1.247</v>
      </c>
      <c r="K1453" s="10" t="n">
        <v>1</v>
      </c>
      <c r="L1453" s="12" t="n">
        <f aca="false">K1453/1000</f>
        <v>0.001</v>
      </c>
      <c r="M1453" s="13" t="n">
        <f aca="false">IF(R1453=0,0,I1453/R1453)</f>
        <v>0.000438494392405713</v>
      </c>
      <c r="N1453" s="10" t="n">
        <v>0</v>
      </c>
      <c r="O1453" s="11" t="n">
        <f aca="false">N1453/1000</f>
        <v>0</v>
      </c>
      <c r="P1453" s="10" t="n">
        <v>0</v>
      </c>
      <c r="Q1453" s="12" t="n">
        <f aca="false">P1453/1000</f>
        <v>0</v>
      </c>
      <c r="R1453" s="10" t="n">
        <v>2843822</v>
      </c>
      <c r="S1453" s="10" t="n">
        <v>18141</v>
      </c>
    </row>
    <row r="1454" customFormat="false" ht="15" hidden="false" customHeight="false" outlineLevel="0" collapsed="false">
      <c r="A1454" s="3" t="s">
        <v>761</v>
      </c>
      <c r="B1454" s="2" t="s">
        <v>762</v>
      </c>
      <c r="C1454" s="2" t="s">
        <v>1536</v>
      </c>
      <c r="D1454" s="2" t="n">
        <v>2021</v>
      </c>
      <c r="E1454" s="2" t="n">
        <v>2</v>
      </c>
      <c r="F1454" s="2" t="n">
        <v>6</v>
      </c>
      <c r="G1454" s="2" t="s">
        <v>162</v>
      </c>
      <c r="H1454" s="3" t="s">
        <v>163</v>
      </c>
      <c r="I1454" s="10" t="n">
        <v>475</v>
      </c>
      <c r="J1454" s="11" t="n">
        <f aca="false">I1454/1000</f>
        <v>0.475</v>
      </c>
      <c r="K1454" s="10" t="n">
        <v>2</v>
      </c>
      <c r="L1454" s="12" t="n">
        <f aca="false">K1454/1000</f>
        <v>0.002</v>
      </c>
      <c r="M1454" s="13" t="n">
        <f aca="false">IF(R1454=0,0,I1454/R1454)</f>
        <v>0.000167028738085576</v>
      </c>
      <c r="N1454" s="10" t="n">
        <v>0</v>
      </c>
      <c r="O1454" s="11" t="n">
        <f aca="false">N1454/1000</f>
        <v>0</v>
      </c>
      <c r="P1454" s="10" t="n">
        <v>0</v>
      </c>
      <c r="Q1454" s="12" t="n">
        <f aca="false">P1454/1000</f>
        <v>0</v>
      </c>
      <c r="R1454" s="10" t="n">
        <v>2843822</v>
      </c>
      <c r="S1454" s="10" t="n">
        <v>18141</v>
      </c>
    </row>
    <row r="1455" customFormat="false" ht="15" hidden="false" customHeight="false" outlineLevel="0" collapsed="false">
      <c r="A1455" s="3" t="s">
        <v>761</v>
      </c>
      <c r="B1455" s="2" t="s">
        <v>762</v>
      </c>
      <c r="C1455" s="2" t="s">
        <v>1536</v>
      </c>
      <c r="D1455" s="2" t="n">
        <v>2021</v>
      </c>
      <c r="E1455" s="2" t="n">
        <v>2</v>
      </c>
      <c r="F1455" s="2" t="n">
        <v>7</v>
      </c>
      <c r="G1455" s="2" t="s">
        <v>147</v>
      </c>
      <c r="H1455" s="3" t="s">
        <v>148</v>
      </c>
      <c r="I1455" s="10" t="n">
        <v>0</v>
      </c>
      <c r="J1455" s="11" t="n">
        <f aca="false">I1455/1000</f>
        <v>0</v>
      </c>
      <c r="K1455" s="10" t="n">
        <v>0</v>
      </c>
      <c r="L1455" s="12" t="n">
        <f aca="false">K1455/1000</f>
        <v>0</v>
      </c>
      <c r="M1455" s="13" t="n">
        <f aca="false">IF(R1455=0,0,I1455/R1455)</f>
        <v>0</v>
      </c>
      <c r="N1455" s="10" t="n">
        <v>38962</v>
      </c>
      <c r="O1455" s="11" t="n">
        <f aca="false">N1455/1000</f>
        <v>38.962</v>
      </c>
      <c r="P1455" s="10" t="n">
        <v>176</v>
      </c>
      <c r="Q1455" s="12" t="n">
        <f aca="false">P1455/1000</f>
        <v>0.176</v>
      </c>
      <c r="R1455" s="10" t="n">
        <v>2843822</v>
      </c>
      <c r="S1455" s="10" t="n">
        <v>18141</v>
      </c>
    </row>
    <row r="1456" customFormat="false" ht="15" hidden="false" customHeight="false" outlineLevel="0" collapsed="false">
      <c r="A1456" s="3" t="s">
        <v>761</v>
      </c>
      <c r="B1456" s="2" t="s">
        <v>762</v>
      </c>
      <c r="C1456" s="2" t="s">
        <v>1537</v>
      </c>
      <c r="D1456" s="2" t="n">
        <v>2021</v>
      </c>
      <c r="E1456" s="2" t="n">
        <v>3</v>
      </c>
      <c r="F1456" s="2" t="n">
        <v>1</v>
      </c>
      <c r="G1456" s="2" t="s">
        <v>107</v>
      </c>
      <c r="H1456" s="3" t="s">
        <v>108</v>
      </c>
      <c r="I1456" s="10" t="n">
        <v>5240995</v>
      </c>
      <c r="J1456" s="11" t="n">
        <f aca="false">I1456/1000</f>
        <v>5240.995</v>
      </c>
      <c r="K1456" s="10" t="n">
        <v>28431</v>
      </c>
      <c r="L1456" s="12" t="n">
        <f aca="false">K1456/1000</f>
        <v>28.431</v>
      </c>
      <c r="M1456" s="13" t="n">
        <f aca="false">IF(R1456=0,0,I1456/R1456)</f>
        <v>0.680129682855006</v>
      </c>
      <c r="N1456" s="10" t="n">
        <v>528</v>
      </c>
      <c r="O1456" s="11" t="n">
        <f aca="false">N1456/1000</f>
        <v>0.528</v>
      </c>
      <c r="P1456" s="10" t="n">
        <v>1</v>
      </c>
      <c r="Q1456" s="12" t="n">
        <f aca="false">P1456/1000</f>
        <v>0.001</v>
      </c>
      <c r="R1456" s="10" t="n">
        <v>7705876</v>
      </c>
      <c r="S1456" s="10" t="n">
        <v>43183</v>
      </c>
    </row>
    <row r="1457" customFormat="false" ht="15" hidden="false" customHeight="false" outlineLevel="0" collapsed="false">
      <c r="A1457" s="3" t="s">
        <v>761</v>
      </c>
      <c r="B1457" s="2" t="s">
        <v>762</v>
      </c>
      <c r="C1457" s="2" t="s">
        <v>1537</v>
      </c>
      <c r="D1457" s="2" t="n">
        <v>2021</v>
      </c>
      <c r="E1457" s="2" t="n">
        <v>3</v>
      </c>
      <c r="F1457" s="2" t="n">
        <v>2</v>
      </c>
      <c r="G1457" s="2" t="s">
        <v>102</v>
      </c>
      <c r="H1457" s="3" t="s">
        <v>103</v>
      </c>
      <c r="I1457" s="10" t="n">
        <v>1166031</v>
      </c>
      <c r="J1457" s="11" t="n">
        <f aca="false">I1457/1000</f>
        <v>1166.031</v>
      </c>
      <c r="K1457" s="10" t="n">
        <v>8301</v>
      </c>
      <c r="L1457" s="12" t="n">
        <f aca="false">K1457/1000</f>
        <v>8.301</v>
      </c>
      <c r="M1457" s="13" t="n">
        <f aca="false">IF(R1457=0,0,I1457/R1457)</f>
        <v>0.151317124749996</v>
      </c>
      <c r="N1457" s="10" t="n">
        <v>664414</v>
      </c>
      <c r="O1457" s="11" t="n">
        <f aca="false">N1457/1000</f>
        <v>664.414</v>
      </c>
      <c r="P1457" s="10" t="n">
        <v>3722</v>
      </c>
      <c r="Q1457" s="12" t="n">
        <f aca="false">P1457/1000</f>
        <v>3.722</v>
      </c>
      <c r="R1457" s="10" t="n">
        <v>7705876</v>
      </c>
      <c r="S1457" s="10" t="n">
        <v>43183</v>
      </c>
    </row>
    <row r="1458" customFormat="false" ht="15" hidden="false" customHeight="false" outlineLevel="0" collapsed="false">
      <c r="A1458" s="3" t="s">
        <v>761</v>
      </c>
      <c r="B1458" s="2" t="s">
        <v>762</v>
      </c>
      <c r="C1458" s="2" t="s">
        <v>1537</v>
      </c>
      <c r="D1458" s="2" t="n">
        <v>2021</v>
      </c>
      <c r="E1458" s="2" t="n">
        <v>3</v>
      </c>
      <c r="F1458" s="2" t="n">
        <v>3</v>
      </c>
      <c r="G1458" s="2" t="s">
        <v>147</v>
      </c>
      <c r="H1458" s="3" t="s">
        <v>148</v>
      </c>
      <c r="I1458" s="10" t="n">
        <v>805608</v>
      </c>
      <c r="J1458" s="11" t="n">
        <f aca="false">I1458/1000</f>
        <v>805.608</v>
      </c>
      <c r="K1458" s="10" t="n">
        <v>3841</v>
      </c>
      <c r="L1458" s="12" t="n">
        <f aca="false">K1458/1000</f>
        <v>3.841</v>
      </c>
      <c r="M1458" s="13" t="n">
        <f aca="false">IF(R1458=0,0,I1458/R1458)</f>
        <v>0.104544635807791</v>
      </c>
      <c r="N1458" s="10" t="n">
        <v>9406</v>
      </c>
      <c r="O1458" s="11" t="n">
        <f aca="false">N1458/1000</f>
        <v>9.406</v>
      </c>
      <c r="P1458" s="10" t="n">
        <v>30</v>
      </c>
      <c r="Q1458" s="12" t="n">
        <f aca="false">P1458/1000</f>
        <v>0.03</v>
      </c>
      <c r="R1458" s="10" t="n">
        <v>7705876</v>
      </c>
      <c r="S1458" s="10" t="n">
        <v>43183</v>
      </c>
    </row>
    <row r="1459" customFormat="false" ht="15" hidden="false" customHeight="false" outlineLevel="0" collapsed="false">
      <c r="A1459" s="3" t="s">
        <v>761</v>
      </c>
      <c r="B1459" s="2" t="s">
        <v>762</v>
      </c>
      <c r="C1459" s="2" t="s">
        <v>1537</v>
      </c>
      <c r="D1459" s="2" t="n">
        <v>2021</v>
      </c>
      <c r="E1459" s="2" t="n">
        <v>3</v>
      </c>
      <c r="F1459" s="2" t="n">
        <v>4</v>
      </c>
      <c r="G1459" s="2" t="s">
        <v>132</v>
      </c>
      <c r="H1459" s="3" t="s">
        <v>133</v>
      </c>
      <c r="I1459" s="10" t="n">
        <v>485193</v>
      </c>
      <c r="J1459" s="11" t="n">
        <f aca="false">I1459/1000</f>
        <v>485.193</v>
      </c>
      <c r="K1459" s="10" t="n">
        <v>2607</v>
      </c>
      <c r="L1459" s="12" t="n">
        <f aca="false">K1459/1000</f>
        <v>2.607</v>
      </c>
      <c r="M1459" s="13" t="n">
        <f aca="false">IF(R1459=0,0,I1459/R1459)</f>
        <v>0.0629640290085125</v>
      </c>
      <c r="N1459" s="10" t="n">
        <v>0</v>
      </c>
      <c r="O1459" s="11" t="n">
        <f aca="false">N1459/1000</f>
        <v>0</v>
      </c>
      <c r="P1459" s="10" t="n">
        <v>0</v>
      </c>
      <c r="Q1459" s="12" t="n">
        <f aca="false">P1459/1000</f>
        <v>0</v>
      </c>
      <c r="R1459" s="10" t="n">
        <v>7705876</v>
      </c>
      <c r="S1459" s="10" t="n">
        <v>43183</v>
      </c>
    </row>
    <row r="1460" customFormat="false" ht="15" hidden="false" customHeight="false" outlineLevel="0" collapsed="false">
      <c r="A1460" s="3" t="s">
        <v>761</v>
      </c>
      <c r="B1460" s="2" t="s">
        <v>762</v>
      </c>
      <c r="C1460" s="2" t="s">
        <v>1537</v>
      </c>
      <c r="D1460" s="2" t="n">
        <v>2021</v>
      </c>
      <c r="E1460" s="2" t="n">
        <v>3</v>
      </c>
      <c r="F1460" s="2" t="n">
        <v>5</v>
      </c>
      <c r="G1460" s="2" t="s">
        <v>97</v>
      </c>
      <c r="H1460" s="3" t="s">
        <v>98</v>
      </c>
      <c r="I1460" s="10" t="n">
        <v>4515</v>
      </c>
      <c r="J1460" s="11" t="n">
        <f aca="false">I1460/1000</f>
        <v>4.515</v>
      </c>
      <c r="K1460" s="10" t="n">
        <v>1</v>
      </c>
      <c r="L1460" s="12" t="n">
        <f aca="false">K1460/1000</f>
        <v>0.001</v>
      </c>
      <c r="M1460" s="13" t="n">
        <f aca="false">IF(R1460=0,0,I1460/R1460)</f>
        <v>0.000585916513580027</v>
      </c>
      <c r="N1460" s="10" t="n">
        <v>1667834</v>
      </c>
      <c r="O1460" s="11" t="n">
        <f aca="false">N1460/1000</f>
        <v>1667.834</v>
      </c>
      <c r="P1460" s="10" t="n">
        <v>10000</v>
      </c>
      <c r="Q1460" s="12" t="n">
        <f aca="false">P1460/1000</f>
        <v>10</v>
      </c>
      <c r="R1460" s="10" t="n">
        <v>7705876</v>
      </c>
      <c r="S1460" s="10" t="n">
        <v>43183</v>
      </c>
    </row>
    <row r="1461" customFormat="false" ht="15" hidden="false" customHeight="false" outlineLevel="0" collapsed="false">
      <c r="A1461" s="3" t="s">
        <v>761</v>
      </c>
      <c r="B1461" s="2" t="s">
        <v>762</v>
      </c>
      <c r="C1461" s="2" t="s">
        <v>1537</v>
      </c>
      <c r="D1461" s="2" t="n">
        <v>2021</v>
      </c>
      <c r="E1461" s="2" t="n">
        <v>3</v>
      </c>
      <c r="F1461" s="2" t="n">
        <v>6</v>
      </c>
      <c r="G1461" s="2" t="s">
        <v>162</v>
      </c>
      <c r="H1461" s="3" t="s">
        <v>163</v>
      </c>
      <c r="I1461" s="10" t="n">
        <v>3325</v>
      </c>
      <c r="J1461" s="11" t="n">
        <f aca="false">I1461/1000</f>
        <v>3.325</v>
      </c>
      <c r="K1461" s="10" t="n">
        <v>1</v>
      </c>
      <c r="L1461" s="12" t="n">
        <f aca="false">K1461/1000</f>
        <v>0.001</v>
      </c>
      <c r="M1461" s="13" t="n">
        <f aca="false">IF(R1461=0,0,I1461/R1461)</f>
        <v>0.000431488905349632</v>
      </c>
      <c r="N1461" s="10" t="n">
        <v>0</v>
      </c>
      <c r="O1461" s="11" t="n">
        <f aca="false">N1461/1000</f>
        <v>0</v>
      </c>
      <c r="P1461" s="10" t="n">
        <v>0</v>
      </c>
      <c r="Q1461" s="12" t="n">
        <f aca="false">P1461/1000</f>
        <v>0</v>
      </c>
      <c r="R1461" s="10" t="n">
        <v>7705876</v>
      </c>
      <c r="S1461" s="10" t="n">
        <v>43183</v>
      </c>
    </row>
    <row r="1462" customFormat="false" ht="15" hidden="false" customHeight="false" outlineLevel="0" collapsed="false">
      <c r="A1462" s="3" t="s">
        <v>761</v>
      </c>
      <c r="B1462" s="2" t="s">
        <v>762</v>
      </c>
      <c r="C1462" s="2" t="s">
        <v>1537</v>
      </c>
      <c r="D1462" s="2" t="n">
        <v>2021</v>
      </c>
      <c r="E1462" s="2" t="n">
        <v>3</v>
      </c>
      <c r="F1462" s="2" t="n">
        <v>7</v>
      </c>
      <c r="G1462" s="2" t="s">
        <v>247</v>
      </c>
      <c r="H1462" s="3" t="s">
        <v>248</v>
      </c>
      <c r="I1462" s="10" t="n">
        <v>139</v>
      </c>
      <c r="J1462" s="11" t="n">
        <f aca="false">I1462/1000</f>
        <v>0.139</v>
      </c>
      <c r="K1462" s="10" t="n">
        <v>0</v>
      </c>
      <c r="L1462" s="12" t="n">
        <f aca="false">K1462/1000</f>
        <v>0</v>
      </c>
      <c r="M1462" s="13" t="n">
        <f aca="false">IF(R1462=0,0,I1462/R1462)</f>
        <v>1.80381828101049E-005</v>
      </c>
      <c r="N1462" s="10" t="n">
        <v>0</v>
      </c>
      <c r="O1462" s="11" t="n">
        <f aca="false">N1462/1000</f>
        <v>0</v>
      </c>
      <c r="P1462" s="10" t="n">
        <v>0</v>
      </c>
      <c r="Q1462" s="12" t="n">
        <f aca="false">P1462/1000</f>
        <v>0</v>
      </c>
      <c r="R1462" s="10" t="n">
        <v>7705876</v>
      </c>
      <c r="S1462" s="10" t="n">
        <v>43183</v>
      </c>
    </row>
    <row r="1463" customFormat="false" ht="15" hidden="false" customHeight="false" outlineLevel="0" collapsed="false">
      <c r="A1463" s="3" t="s">
        <v>761</v>
      </c>
      <c r="B1463" s="2" t="s">
        <v>762</v>
      </c>
      <c r="C1463" s="2" t="s">
        <v>1537</v>
      </c>
      <c r="D1463" s="2" t="n">
        <v>2021</v>
      </c>
      <c r="E1463" s="2" t="n">
        <v>3</v>
      </c>
      <c r="F1463" s="2" t="n">
        <v>8</v>
      </c>
      <c r="G1463" s="2" t="s">
        <v>814</v>
      </c>
      <c r="H1463" s="3" t="s">
        <v>815</v>
      </c>
      <c r="I1463" s="10" t="n">
        <v>70</v>
      </c>
      <c r="J1463" s="11" t="n">
        <f aca="false">I1463/1000</f>
        <v>0.07</v>
      </c>
      <c r="K1463" s="10" t="n">
        <v>1</v>
      </c>
      <c r="L1463" s="12" t="n">
        <f aca="false">K1463/1000</f>
        <v>0.001</v>
      </c>
      <c r="M1463" s="13" t="n">
        <f aca="false">IF(R1463=0,0,I1463/R1463)</f>
        <v>9.08397695472909E-006</v>
      </c>
      <c r="N1463" s="10" t="n">
        <v>0</v>
      </c>
      <c r="O1463" s="11" t="n">
        <f aca="false">N1463/1000</f>
        <v>0</v>
      </c>
      <c r="P1463" s="10" t="n">
        <v>0</v>
      </c>
      <c r="Q1463" s="12" t="n">
        <f aca="false">P1463/1000</f>
        <v>0</v>
      </c>
      <c r="R1463" s="10" t="n">
        <v>7705876</v>
      </c>
      <c r="S1463" s="10" t="n">
        <v>43183</v>
      </c>
    </row>
    <row r="1464" customFormat="false" ht="15" hidden="false" customHeight="false" outlineLevel="0" collapsed="false">
      <c r="A1464" s="3" t="s">
        <v>761</v>
      </c>
      <c r="B1464" s="2" t="s">
        <v>762</v>
      </c>
      <c r="C1464" s="2" t="s">
        <v>1537</v>
      </c>
      <c r="D1464" s="2" t="n">
        <v>2021</v>
      </c>
      <c r="E1464" s="2" t="n">
        <v>3</v>
      </c>
      <c r="F1464" s="2" t="n">
        <v>9</v>
      </c>
      <c r="G1464" s="2" t="s">
        <v>142</v>
      </c>
      <c r="H1464" s="3" t="s">
        <v>143</v>
      </c>
      <c r="I1464" s="10" t="n">
        <v>0</v>
      </c>
      <c r="J1464" s="11" t="n">
        <f aca="false">I1464/1000</f>
        <v>0</v>
      </c>
      <c r="K1464" s="10" t="n">
        <v>0</v>
      </c>
      <c r="L1464" s="12" t="n">
        <f aca="false">K1464/1000</f>
        <v>0</v>
      </c>
      <c r="M1464" s="13" t="n">
        <f aca="false">IF(R1464=0,0,I1464/R1464)</f>
        <v>0</v>
      </c>
      <c r="N1464" s="10" t="n">
        <v>43581</v>
      </c>
      <c r="O1464" s="11" t="n">
        <f aca="false">N1464/1000</f>
        <v>43.581</v>
      </c>
      <c r="P1464" s="10" t="n">
        <v>200</v>
      </c>
      <c r="Q1464" s="12" t="n">
        <f aca="false">P1464/1000</f>
        <v>0.2</v>
      </c>
      <c r="R1464" s="10" t="n">
        <v>7705876</v>
      </c>
      <c r="S1464" s="10" t="n">
        <v>43183</v>
      </c>
    </row>
    <row r="1465" customFormat="false" ht="15" hidden="false" customHeight="false" outlineLevel="0" collapsed="false">
      <c r="A1465" s="3" t="s">
        <v>761</v>
      </c>
      <c r="B1465" s="2" t="s">
        <v>762</v>
      </c>
      <c r="C1465" s="2" t="s">
        <v>1537</v>
      </c>
      <c r="D1465" s="2" t="n">
        <v>2021</v>
      </c>
      <c r="E1465" s="2" t="n">
        <v>3</v>
      </c>
      <c r="F1465" s="2" t="n">
        <v>10</v>
      </c>
      <c r="G1465" s="2" t="s">
        <v>171</v>
      </c>
      <c r="H1465" s="3" t="s">
        <v>172</v>
      </c>
      <c r="I1465" s="10" t="n">
        <v>0</v>
      </c>
      <c r="J1465" s="11" t="n">
        <f aca="false">I1465/1000</f>
        <v>0</v>
      </c>
      <c r="K1465" s="10" t="n">
        <v>0</v>
      </c>
      <c r="L1465" s="12" t="n">
        <f aca="false">K1465/1000</f>
        <v>0</v>
      </c>
      <c r="M1465" s="13" t="n">
        <f aca="false">IF(R1465=0,0,I1465/R1465)</f>
        <v>0</v>
      </c>
      <c r="N1465" s="10" t="n">
        <v>413445</v>
      </c>
      <c r="O1465" s="11" t="n">
        <f aca="false">N1465/1000</f>
        <v>413.445</v>
      </c>
      <c r="P1465" s="10" t="n">
        <v>2019</v>
      </c>
      <c r="Q1465" s="12" t="n">
        <f aca="false">P1465/1000</f>
        <v>2.019</v>
      </c>
      <c r="R1465" s="10" t="n">
        <v>7705876</v>
      </c>
      <c r="S1465" s="10" t="n">
        <v>43183</v>
      </c>
    </row>
    <row r="1466" customFormat="false" ht="15" hidden="false" customHeight="false" outlineLevel="0" collapsed="false">
      <c r="A1466" s="3" t="s">
        <v>761</v>
      </c>
      <c r="B1466" s="2" t="s">
        <v>762</v>
      </c>
      <c r="C1466" s="2" t="s">
        <v>1537</v>
      </c>
      <c r="D1466" s="2" t="n">
        <v>2021</v>
      </c>
      <c r="E1466" s="2" t="n">
        <v>3</v>
      </c>
      <c r="F1466" s="2" t="n">
        <v>11</v>
      </c>
      <c r="G1466" s="2" t="s">
        <v>210</v>
      </c>
      <c r="H1466" s="3" t="s">
        <v>211</v>
      </c>
      <c r="I1466" s="10" t="n">
        <v>0</v>
      </c>
      <c r="J1466" s="11" t="n">
        <f aca="false">I1466/1000</f>
        <v>0</v>
      </c>
      <c r="K1466" s="10" t="n">
        <v>0</v>
      </c>
      <c r="L1466" s="12" t="n">
        <f aca="false">K1466/1000</f>
        <v>0</v>
      </c>
      <c r="M1466" s="13" t="n">
        <f aca="false">IF(R1466=0,0,I1466/R1466)</f>
        <v>0</v>
      </c>
      <c r="N1466" s="10" t="n">
        <v>7534</v>
      </c>
      <c r="O1466" s="11" t="n">
        <f aca="false">N1466/1000</f>
        <v>7.534</v>
      </c>
      <c r="P1466" s="10" t="n">
        <v>20</v>
      </c>
      <c r="Q1466" s="12" t="n">
        <f aca="false">P1466/1000</f>
        <v>0.02</v>
      </c>
      <c r="R1466" s="10" t="n">
        <v>7705876</v>
      </c>
      <c r="S1466" s="10" t="n">
        <v>43183</v>
      </c>
    </row>
    <row r="1467" customFormat="false" ht="15" hidden="false" customHeight="false" outlineLevel="0" collapsed="false">
      <c r="A1467" s="3" t="s">
        <v>761</v>
      </c>
      <c r="B1467" s="2" t="s">
        <v>762</v>
      </c>
      <c r="C1467" s="2" t="s">
        <v>1538</v>
      </c>
      <c r="D1467" s="2" t="n">
        <v>2021</v>
      </c>
      <c r="E1467" s="2" t="n">
        <v>4</v>
      </c>
      <c r="F1467" s="2" t="n">
        <v>1</v>
      </c>
      <c r="G1467" s="2" t="s">
        <v>107</v>
      </c>
      <c r="H1467" s="3" t="s">
        <v>108</v>
      </c>
      <c r="I1467" s="10" t="n">
        <v>4659629</v>
      </c>
      <c r="J1467" s="11" t="n">
        <f aca="false">I1467/1000</f>
        <v>4659.629</v>
      </c>
      <c r="K1467" s="10" t="n">
        <v>24048</v>
      </c>
      <c r="L1467" s="12" t="n">
        <f aca="false">K1467/1000</f>
        <v>24.048</v>
      </c>
      <c r="M1467" s="13" t="n">
        <f aca="false">IF(R1467=0,0,I1467/R1467)</f>
        <v>0.821787678658256</v>
      </c>
      <c r="N1467" s="10" t="n">
        <v>11</v>
      </c>
      <c r="O1467" s="11" t="n">
        <f aca="false">N1467/1000</f>
        <v>0.011</v>
      </c>
      <c r="P1467" s="10" t="n">
        <v>0</v>
      </c>
      <c r="Q1467" s="12" t="n">
        <f aca="false">P1467/1000</f>
        <v>0</v>
      </c>
      <c r="R1467" s="10" t="n">
        <v>5670113</v>
      </c>
      <c r="S1467" s="10" t="n">
        <v>29434</v>
      </c>
    </row>
    <row r="1468" customFormat="false" ht="15" hidden="false" customHeight="false" outlineLevel="0" collapsed="false">
      <c r="A1468" s="3" t="s">
        <v>761</v>
      </c>
      <c r="B1468" s="2" t="s">
        <v>762</v>
      </c>
      <c r="C1468" s="2" t="s">
        <v>1538</v>
      </c>
      <c r="D1468" s="2" t="n">
        <v>2021</v>
      </c>
      <c r="E1468" s="2" t="n">
        <v>4</v>
      </c>
      <c r="F1468" s="2" t="n">
        <v>2</v>
      </c>
      <c r="G1468" s="2" t="s">
        <v>137</v>
      </c>
      <c r="H1468" s="3" t="s">
        <v>138</v>
      </c>
      <c r="I1468" s="10" t="n">
        <v>775157</v>
      </c>
      <c r="J1468" s="11" t="n">
        <f aca="false">I1468/1000</f>
        <v>775.157</v>
      </c>
      <c r="K1468" s="10" t="n">
        <v>4000</v>
      </c>
      <c r="L1468" s="12" t="n">
        <f aca="false">K1468/1000</f>
        <v>4</v>
      </c>
      <c r="M1468" s="13" t="n">
        <f aca="false">IF(R1468=0,0,I1468/R1468)</f>
        <v>0.136709268404351</v>
      </c>
      <c r="N1468" s="10" t="n">
        <v>0</v>
      </c>
      <c r="O1468" s="11" t="n">
        <f aca="false">N1468/1000</f>
        <v>0</v>
      </c>
      <c r="P1468" s="10" t="n">
        <v>0</v>
      </c>
      <c r="Q1468" s="12" t="n">
        <f aca="false">P1468/1000</f>
        <v>0</v>
      </c>
      <c r="R1468" s="10" t="n">
        <v>5670113</v>
      </c>
      <c r="S1468" s="10" t="n">
        <v>29434</v>
      </c>
    </row>
    <row r="1469" customFormat="false" ht="15" hidden="false" customHeight="false" outlineLevel="0" collapsed="false">
      <c r="A1469" s="3" t="s">
        <v>761</v>
      </c>
      <c r="B1469" s="2" t="s">
        <v>762</v>
      </c>
      <c r="C1469" s="2" t="s">
        <v>1538</v>
      </c>
      <c r="D1469" s="2" t="n">
        <v>2021</v>
      </c>
      <c r="E1469" s="2" t="n">
        <v>4</v>
      </c>
      <c r="F1469" s="2" t="n">
        <v>3</v>
      </c>
      <c r="G1469" s="2" t="s">
        <v>102</v>
      </c>
      <c r="H1469" s="3" t="s">
        <v>103</v>
      </c>
      <c r="I1469" s="10" t="n">
        <v>211876</v>
      </c>
      <c r="J1469" s="11" t="n">
        <f aca="false">I1469/1000</f>
        <v>211.876</v>
      </c>
      <c r="K1469" s="10" t="n">
        <v>1291</v>
      </c>
      <c r="L1469" s="12" t="n">
        <f aca="false">K1469/1000</f>
        <v>1.291</v>
      </c>
      <c r="M1469" s="13" t="n">
        <f aca="false">IF(R1469=0,0,I1469/R1469)</f>
        <v>0.0373671565275683</v>
      </c>
      <c r="N1469" s="10" t="n">
        <v>1750220</v>
      </c>
      <c r="O1469" s="11" t="n">
        <f aca="false">N1469/1000</f>
        <v>1750.22</v>
      </c>
      <c r="P1469" s="10" t="n">
        <v>10494</v>
      </c>
      <c r="Q1469" s="12" t="n">
        <f aca="false">P1469/1000</f>
        <v>10.494</v>
      </c>
      <c r="R1469" s="10" t="n">
        <v>5670113</v>
      </c>
      <c r="S1469" s="10" t="n">
        <v>29434</v>
      </c>
    </row>
    <row r="1470" customFormat="false" ht="15" hidden="false" customHeight="false" outlineLevel="0" collapsed="false">
      <c r="A1470" s="3" t="s">
        <v>761</v>
      </c>
      <c r="B1470" s="2" t="s">
        <v>762</v>
      </c>
      <c r="C1470" s="2" t="s">
        <v>1538</v>
      </c>
      <c r="D1470" s="2" t="n">
        <v>2021</v>
      </c>
      <c r="E1470" s="2" t="n">
        <v>4</v>
      </c>
      <c r="F1470" s="2" t="n">
        <v>4</v>
      </c>
      <c r="G1470" s="2" t="s">
        <v>147</v>
      </c>
      <c r="H1470" s="3" t="s">
        <v>148</v>
      </c>
      <c r="I1470" s="10" t="n">
        <v>19462</v>
      </c>
      <c r="J1470" s="11" t="n">
        <f aca="false">I1470/1000</f>
        <v>19.462</v>
      </c>
      <c r="K1470" s="10" t="n">
        <v>94</v>
      </c>
      <c r="L1470" s="12" t="n">
        <f aca="false">K1470/1000</f>
        <v>0.094</v>
      </c>
      <c r="M1470" s="13" t="n">
        <f aca="false">IF(R1470=0,0,I1470/R1470)</f>
        <v>0.00343238309359972</v>
      </c>
      <c r="N1470" s="10" t="n">
        <v>95203</v>
      </c>
      <c r="O1470" s="11" t="n">
        <f aca="false">N1470/1000</f>
        <v>95.203</v>
      </c>
      <c r="P1470" s="10" t="n">
        <v>1033</v>
      </c>
      <c r="Q1470" s="12" t="n">
        <f aca="false">P1470/1000</f>
        <v>1.033</v>
      </c>
      <c r="R1470" s="10" t="n">
        <v>5670113</v>
      </c>
      <c r="S1470" s="10" t="n">
        <v>29434</v>
      </c>
    </row>
    <row r="1471" customFormat="false" ht="15" hidden="false" customHeight="false" outlineLevel="0" collapsed="false">
      <c r="A1471" s="3" t="s">
        <v>761</v>
      </c>
      <c r="B1471" s="2" t="s">
        <v>762</v>
      </c>
      <c r="C1471" s="2" t="s">
        <v>1538</v>
      </c>
      <c r="D1471" s="2" t="n">
        <v>2021</v>
      </c>
      <c r="E1471" s="2" t="n">
        <v>4</v>
      </c>
      <c r="F1471" s="2" t="n">
        <v>5</v>
      </c>
      <c r="G1471" s="2" t="s">
        <v>97</v>
      </c>
      <c r="H1471" s="3" t="s">
        <v>98</v>
      </c>
      <c r="I1471" s="10" t="n">
        <v>2636</v>
      </c>
      <c r="J1471" s="11" t="n">
        <f aca="false">I1471/1000</f>
        <v>2.636</v>
      </c>
      <c r="K1471" s="10" t="n">
        <v>1</v>
      </c>
      <c r="L1471" s="12" t="n">
        <f aca="false">K1471/1000</f>
        <v>0.001</v>
      </c>
      <c r="M1471" s="13" t="n">
        <f aca="false">IF(R1471=0,0,I1471/R1471)</f>
        <v>0.000464893733158404</v>
      </c>
      <c r="N1471" s="10" t="n">
        <v>589343</v>
      </c>
      <c r="O1471" s="11" t="n">
        <f aca="false">N1471/1000</f>
        <v>589.343</v>
      </c>
      <c r="P1471" s="10" t="n">
        <v>3500</v>
      </c>
      <c r="Q1471" s="12" t="n">
        <f aca="false">P1471/1000</f>
        <v>3.5</v>
      </c>
      <c r="R1471" s="10" t="n">
        <v>5670113</v>
      </c>
      <c r="S1471" s="10" t="n">
        <v>29434</v>
      </c>
    </row>
    <row r="1472" customFormat="false" ht="15" hidden="false" customHeight="false" outlineLevel="0" collapsed="false">
      <c r="A1472" s="3" t="s">
        <v>761</v>
      </c>
      <c r="B1472" s="2" t="s">
        <v>762</v>
      </c>
      <c r="C1472" s="2" t="s">
        <v>1538</v>
      </c>
      <c r="D1472" s="2" t="n">
        <v>2021</v>
      </c>
      <c r="E1472" s="2" t="n">
        <v>4</v>
      </c>
      <c r="F1472" s="2" t="n">
        <v>6</v>
      </c>
      <c r="G1472" s="2" t="s">
        <v>162</v>
      </c>
      <c r="H1472" s="3" t="s">
        <v>163</v>
      </c>
      <c r="I1472" s="10" t="n">
        <v>989</v>
      </c>
      <c r="J1472" s="11" t="n">
        <f aca="false">I1472/1000</f>
        <v>0.989</v>
      </c>
      <c r="K1472" s="10" t="n">
        <v>0</v>
      </c>
      <c r="L1472" s="12" t="n">
        <f aca="false">K1472/1000</f>
        <v>0</v>
      </c>
      <c r="M1472" s="13" t="n">
        <f aca="false">IF(R1472=0,0,I1472/R1472)</f>
        <v>0.000174423331598506</v>
      </c>
      <c r="N1472" s="10" t="n">
        <v>0</v>
      </c>
      <c r="O1472" s="11" t="n">
        <f aca="false">N1472/1000</f>
        <v>0</v>
      </c>
      <c r="P1472" s="10" t="n">
        <v>0</v>
      </c>
      <c r="Q1472" s="12" t="n">
        <f aca="false">P1472/1000</f>
        <v>0</v>
      </c>
      <c r="R1472" s="10" t="n">
        <v>5670113</v>
      </c>
      <c r="S1472" s="10" t="n">
        <v>29434</v>
      </c>
    </row>
    <row r="1473" customFormat="false" ht="15" hidden="false" customHeight="false" outlineLevel="0" collapsed="false">
      <c r="A1473" s="3" t="s">
        <v>761</v>
      </c>
      <c r="B1473" s="2" t="s">
        <v>762</v>
      </c>
      <c r="C1473" s="2" t="s">
        <v>1538</v>
      </c>
      <c r="D1473" s="2" t="n">
        <v>2021</v>
      </c>
      <c r="E1473" s="2" t="n">
        <v>4</v>
      </c>
      <c r="F1473" s="2" t="n">
        <v>7</v>
      </c>
      <c r="G1473" s="2" t="s">
        <v>247</v>
      </c>
      <c r="H1473" s="3" t="s">
        <v>248</v>
      </c>
      <c r="I1473" s="10" t="n">
        <v>364</v>
      </c>
      <c r="J1473" s="11" t="n">
        <f aca="false">I1473/1000</f>
        <v>0.364</v>
      </c>
      <c r="K1473" s="10" t="n">
        <v>0</v>
      </c>
      <c r="L1473" s="12" t="n">
        <f aca="false">K1473/1000</f>
        <v>0</v>
      </c>
      <c r="M1473" s="13" t="n">
        <f aca="false">IF(R1473=0,0,I1473/R1473)</f>
        <v>6.41962514680043E-005</v>
      </c>
      <c r="N1473" s="10" t="n">
        <v>0</v>
      </c>
      <c r="O1473" s="11" t="n">
        <f aca="false">N1473/1000</f>
        <v>0</v>
      </c>
      <c r="P1473" s="10" t="n">
        <v>0</v>
      </c>
      <c r="Q1473" s="12" t="n">
        <f aca="false">P1473/1000</f>
        <v>0</v>
      </c>
      <c r="R1473" s="10" t="n">
        <v>5670113</v>
      </c>
      <c r="S1473" s="10" t="n">
        <v>29434</v>
      </c>
    </row>
    <row r="1474" customFormat="false" ht="15" hidden="false" customHeight="false" outlineLevel="0" collapsed="false">
      <c r="A1474" s="3" t="s">
        <v>761</v>
      </c>
      <c r="B1474" s="2" t="s">
        <v>762</v>
      </c>
      <c r="C1474" s="2" t="s">
        <v>1538</v>
      </c>
      <c r="D1474" s="2" t="n">
        <v>2021</v>
      </c>
      <c r="E1474" s="2" t="n">
        <v>4</v>
      </c>
      <c r="F1474" s="2" t="n">
        <v>8</v>
      </c>
      <c r="G1474" s="2" t="s">
        <v>504</v>
      </c>
      <c r="H1474" s="3" t="s">
        <v>505</v>
      </c>
      <c r="I1474" s="10" t="n">
        <v>0</v>
      </c>
      <c r="J1474" s="11" t="n">
        <f aca="false">I1474/1000</f>
        <v>0</v>
      </c>
      <c r="K1474" s="10" t="n">
        <v>0</v>
      </c>
      <c r="L1474" s="12" t="n">
        <f aca="false">K1474/1000</f>
        <v>0</v>
      </c>
      <c r="M1474" s="13" t="n">
        <f aca="false">IF(R1474=0,0,I1474/R1474)</f>
        <v>0</v>
      </c>
      <c r="N1474" s="10" t="n">
        <v>23780</v>
      </c>
      <c r="O1474" s="11" t="n">
        <f aca="false">N1474/1000</f>
        <v>23.78</v>
      </c>
      <c r="P1474" s="10" t="n">
        <v>100</v>
      </c>
      <c r="Q1474" s="12" t="n">
        <f aca="false">P1474/1000</f>
        <v>0.1</v>
      </c>
      <c r="R1474" s="10" t="n">
        <v>5670113</v>
      </c>
      <c r="S1474" s="10" t="n">
        <v>29434</v>
      </c>
    </row>
    <row r="1475" customFormat="false" ht="15" hidden="false" customHeight="false" outlineLevel="0" collapsed="false">
      <c r="A1475" s="3" t="s">
        <v>761</v>
      </c>
      <c r="B1475" s="2" t="s">
        <v>762</v>
      </c>
      <c r="C1475" s="2" t="s">
        <v>1538</v>
      </c>
      <c r="D1475" s="2" t="n">
        <v>2021</v>
      </c>
      <c r="E1475" s="2" t="n">
        <v>4</v>
      </c>
      <c r="F1475" s="2" t="n">
        <v>9</v>
      </c>
      <c r="G1475" s="2" t="s">
        <v>210</v>
      </c>
      <c r="H1475" s="3" t="s">
        <v>211</v>
      </c>
      <c r="I1475" s="10" t="n">
        <v>0</v>
      </c>
      <c r="J1475" s="11" t="n">
        <f aca="false">I1475/1000</f>
        <v>0</v>
      </c>
      <c r="K1475" s="10" t="n">
        <v>0</v>
      </c>
      <c r="L1475" s="12" t="n">
        <f aca="false">K1475/1000</f>
        <v>0</v>
      </c>
      <c r="M1475" s="13" t="n">
        <f aca="false">IF(R1475=0,0,I1475/R1475)</f>
        <v>0</v>
      </c>
      <c r="N1475" s="10" t="n">
        <v>49221</v>
      </c>
      <c r="O1475" s="11" t="n">
        <f aca="false">N1475/1000</f>
        <v>49.221</v>
      </c>
      <c r="P1475" s="10" t="n">
        <v>130</v>
      </c>
      <c r="Q1475" s="12" t="n">
        <f aca="false">P1475/1000</f>
        <v>0.13</v>
      </c>
      <c r="R1475" s="10" t="n">
        <v>5670113</v>
      </c>
      <c r="S1475" s="10" t="n">
        <v>29434</v>
      </c>
    </row>
    <row r="1476" customFormat="false" ht="15" hidden="false" customHeight="false" outlineLevel="0" collapsed="false">
      <c r="A1476" s="3" t="s">
        <v>761</v>
      </c>
      <c r="B1476" s="2" t="s">
        <v>762</v>
      </c>
      <c r="C1476" s="2" t="s">
        <v>1539</v>
      </c>
      <c r="D1476" s="2" t="n">
        <v>2021</v>
      </c>
      <c r="E1476" s="2" t="n">
        <v>5</v>
      </c>
      <c r="F1476" s="2" t="n">
        <v>1</v>
      </c>
      <c r="G1476" s="2" t="s">
        <v>107</v>
      </c>
      <c r="H1476" s="3" t="s">
        <v>108</v>
      </c>
      <c r="I1476" s="10" t="n">
        <v>4621218</v>
      </c>
      <c r="J1476" s="11" t="n">
        <f aca="false">I1476/1000</f>
        <v>4621.218</v>
      </c>
      <c r="K1476" s="10" t="n">
        <v>25016</v>
      </c>
      <c r="L1476" s="12" t="n">
        <f aca="false">K1476/1000</f>
        <v>25.016</v>
      </c>
      <c r="M1476" s="13" t="n">
        <f aca="false">IF(R1476=0,0,I1476/R1476)</f>
        <v>0.774135608893177</v>
      </c>
      <c r="N1476" s="10" t="n">
        <v>1320</v>
      </c>
      <c r="O1476" s="11" t="n">
        <f aca="false">N1476/1000</f>
        <v>1.32</v>
      </c>
      <c r="P1476" s="10" t="n">
        <v>3</v>
      </c>
      <c r="Q1476" s="12" t="n">
        <f aca="false">P1476/1000</f>
        <v>0.003</v>
      </c>
      <c r="R1476" s="10" t="n">
        <v>5969520</v>
      </c>
      <c r="S1476" s="10" t="n">
        <v>33181</v>
      </c>
    </row>
    <row r="1477" customFormat="false" ht="15" hidden="false" customHeight="false" outlineLevel="0" collapsed="false">
      <c r="A1477" s="3" t="s">
        <v>761</v>
      </c>
      <c r="B1477" s="2" t="s">
        <v>762</v>
      </c>
      <c r="C1477" s="2" t="s">
        <v>1539</v>
      </c>
      <c r="D1477" s="2" t="n">
        <v>2021</v>
      </c>
      <c r="E1477" s="2" t="n">
        <v>5</v>
      </c>
      <c r="F1477" s="2" t="n">
        <v>2</v>
      </c>
      <c r="G1477" s="2" t="s">
        <v>137</v>
      </c>
      <c r="H1477" s="3" t="s">
        <v>138</v>
      </c>
      <c r="I1477" s="10" t="n">
        <v>935333</v>
      </c>
      <c r="J1477" s="11" t="n">
        <f aca="false">I1477/1000</f>
        <v>935.333</v>
      </c>
      <c r="K1477" s="10" t="n">
        <v>5000</v>
      </c>
      <c r="L1477" s="12" t="n">
        <f aca="false">K1477/1000</f>
        <v>5</v>
      </c>
      <c r="M1477" s="13" t="n">
        <f aca="false">IF(R1477=0,0,I1477/R1477)</f>
        <v>0.156684792077085</v>
      </c>
      <c r="N1477" s="10" t="n">
        <v>0</v>
      </c>
      <c r="O1477" s="11" t="n">
        <f aca="false">N1477/1000</f>
        <v>0</v>
      </c>
      <c r="P1477" s="10" t="n">
        <v>0</v>
      </c>
      <c r="Q1477" s="12" t="n">
        <f aca="false">P1477/1000</f>
        <v>0</v>
      </c>
      <c r="R1477" s="10" t="n">
        <v>5969520</v>
      </c>
      <c r="S1477" s="10" t="n">
        <v>33181</v>
      </c>
    </row>
    <row r="1478" customFormat="false" ht="15" hidden="false" customHeight="false" outlineLevel="0" collapsed="false">
      <c r="A1478" s="3" t="s">
        <v>761</v>
      </c>
      <c r="B1478" s="2" t="s">
        <v>762</v>
      </c>
      <c r="C1478" s="2" t="s">
        <v>1539</v>
      </c>
      <c r="D1478" s="2" t="n">
        <v>2021</v>
      </c>
      <c r="E1478" s="2" t="n">
        <v>5</v>
      </c>
      <c r="F1478" s="2" t="n">
        <v>3</v>
      </c>
      <c r="G1478" s="2" t="s">
        <v>102</v>
      </c>
      <c r="H1478" s="3" t="s">
        <v>103</v>
      </c>
      <c r="I1478" s="10" t="n">
        <v>388198</v>
      </c>
      <c r="J1478" s="11" t="n">
        <f aca="false">I1478/1000</f>
        <v>388.198</v>
      </c>
      <c r="K1478" s="10" t="n">
        <v>3012</v>
      </c>
      <c r="L1478" s="12" t="n">
        <f aca="false">K1478/1000</f>
        <v>3.012</v>
      </c>
      <c r="M1478" s="13" t="n">
        <f aca="false">IF(R1478=0,0,I1478/R1478)</f>
        <v>0.0650300191640199</v>
      </c>
      <c r="N1478" s="10" t="n">
        <v>2982668</v>
      </c>
      <c r="O1478" s="11" t="n">
        <f aca="false">N1478/1000</f>
        <v>2982.668</v>
      </c>
      <c r="P1478" s="10" t="n">
        <v>14170</v>
      </c>
      <c r="Q1478" s="12" t="n">
        <f aca="false">P1478/1000</f>
        <v>14.17</v>
      </c>
      <c r="R1478" s="10" t="n">
        <v>5969520</v>
      </c>
      <c r="S1478" s="10" t="n">
        <v>33181</v>
      </c>
    </row>
    <row r="1479" customFormat="false" ht="15" hidden="false" customHeight="false" outlineLevel="0" collapsed="false">
      <c r="A1479" s="3" t="s">
        <v>761</v>
      </c>
      <c r="B1479" s="2" t="s">
        <v>762</v>
      </c>
      <c r="C1479" s="2" t="s">
        <v>1539</v>
      </c>
      <c r="D1479" s="2" t="n">
        <v>2021</v>
      </c>
      <c r="E1479" s="2" t="n">
        <v>5</v>
      </c>
      <c r="F1479" s="2" t="n">
        <v>4</v>
      </c>
      <c r="G1479" s="2" t="s">
        <v>814</v>
      </c>
      <c r="H1479" s="3" t="s">
        <v>815</v>
      </c>
      <c r="I1479" s="10" t="n">
        <v>15726</v>
      </c>
      <c r="J1479" s="11" t="n">
        <f aca="false">I1479/1000</f>
        <v>15.726</v>
      </c>
      <c r="K1479" s="10" t="n">
        <v>150</v>
      </c>
      <c r="L1479" s="12" t="n">
        <f aca="false">K1479/1000</f>
        <v>0.15</v>
      </c>
      <c r="M1479" s="13" t="n">
        <f aca="false">IF(R1479=0,0,I1479/R1479)</f>
        <v>0.00263438266393278</v>
      </c>
      <c r="N1479" s="10" t="n">
        <v>0</v>
      </c>
      <c r="O1479" s="11" t="n">
        <f aca="false">N1479/1000</f>
        <v>0</v>
      </c>
      <c r="P1479" s="10" t="n">
        <v>0</v>
      </c>
      <c r="Q1479" s="12" t="n">
        <f aca="false">P1479/1000</f>
        <v>0</v>
      </c>
      <c r="R1479" s="10" t="n">
        <v>5969520</v>
      </c>
      <c r="S1479" s="10" t="n">
        <v>33181</v>
      </c>
    </row>
    <row r="1480" customFormat="false" ht="15" hidden="false" customHeight="false" outlineLevel="0" collapsed="false">
      <c r="A1480" s="3" t="s">
        <v>761</v>
      </c>
      <c r="B1480" s="2" t="s">
        <v>762</v>
      </c>
      <c r="C1480" s="2" t="s">
        <v>1539</v>
      </c>
      <c r="D1480" s="2" t="n">
        <v>2021</v>
      </c>
      <c r="E1480" s="2" t="n">
        <v>5</v>
      </c>
      <c r="F1480" s="2" t="n">
        <v>5</v>
      </c>
      <c r="G1480" s="2" t="s">
        <v>97</v>
      </c>
      <c r="H1480" s="3" t="s">
        <v>98</v>
      </c>
      <c r="I1480" s="10" t="n">
        <v>8369</v>
      </c>
      <c r="J1480" s="11" t="n">
        <f aca="false">I1480/1000</f>
        <v>8.369</v>
      </c>
      <c r="K1480" s="10" t="n">
        <v>3</v>
      </c>
      <c r="L1480" s="12" t="n">
        <f aca="false">K1480/1000</f>
        <v>0.003</v>
      </c>
      <c r="M1480" s="13" t="n">
        <f aca="false">IF(R1480=0,0,I1480/R1480)</f>
        <v>0.00140195526608505</v>
      </c>
      <c r="N1480" s="10" t="n">
        <v>457102</v>
      </c>
      <c r="O1480" s="11" t="n">
        <f aca="false">N1480/1000</f>
        <v>457.102</v>
      </c>
      <c r="P1480" s="10" t="n">
        <v>2500</v>
      </c>
      <c r="Q1480" s="12" t="n">
        <f aca="false">P1480/1000</f>
        <v>2.5</v>
      </c>
      <c r="R1480" s="10" t="n">
        <v>5969520</v>
      </c>
      <c r="S1480" s="10" t="n">
        <v>33181</v>
      </c>
    </row>
    <row r="1481" customFormat="false" ht="15" hidden="false" customHeight="false" outlineLevel="0" collapsed="false">
      <c r="A1481" s="3" t="s">
        <v>761</v>
      </c>
      <c r="B1481" s="2" t="s">
        <v>762</v>
      </c>
      <c r="C1481" s="2" t="s">
        <v>1539</v>
      </c>
      <c r="D1481" s="2" t="n">
        <v>2021</v>
      </c>
      <c r="E1481" s="2" t="n">
        <v>5</v>
      </c>
      <c r="F1481" s="2" t="n">
        <v>6</v>
      </c>
      <c r="G1481" s="2" t="s">
        <v>247</v>
      </c>
      <c r="H1481" s="3" t="s">
        <v>248</v>
      </c>
      <c r="I1481" s="10" t="n">
        <v>354</v>
      </c>
      <c r="J1481" s="11" t="n">
        <f aca="false">I1481/1000</f>
        <v>0.354</v>
      </c>
      <c r="K1481" s="10" t="n">
        <v>0</v>
      </c>
      <c r="L1481" s="12" t="n">
        <f aca="false">K1481/1000</f>
        <v>0</v>
      </c>
      <c r="M1481" s="13" t="n">
        <f aca="false">IF(R1481=0,0,I1481/R1481)</f>
        <v>5.93012503517871E-005</v>
      </c>
      <c r="N1481" s="10" t="n">
        <v>0</v>
      </c>
      <c r="O1481" s="11" t="n">
        <f aca="false">N1481/1000</f>
        <v>0</v>
      </c>
      <c r="P1481" s="10" t="n">
        <v>0</v>
      </c>
      <c r="Q1481" s="12" t="n">
        <f aca="false">P1481/1000</f>
        <v>0</v>
      </c>
      <c r="R1481" s="10" t="n">
        <v>5969520</v>
      </c>
      <c r="S1481" s="10" t="n">
        <v>33181</v>
      </c>
    </row>
    <row r="1482" customFormat="false" ht="15" hidden="false" customHeight="false" outlineLevel="0" collapsed="false">
      <c r="A1482" s="3" t="s">
        <v>761</v>
      </c>
      <c r="B1482" s="2" t="s">
        <v>762</v>
      </c>
      <c r="C1482" s="2" t="s">
        <v>1539</v>
      </c>
      <c r="D1482" s="2" t="n">
        <v>2021</v>
      </c>
      <c r="E1482" s="2" t="n">
        <v>5</v>
      </c>
      <c r="F1482" s="2" t="n">
        <v>7</v>
      </c>
      <c r="G1482" s="2" t="s">
        <v>162</v>
      </c>
      <c r="H1482" s="3" t="s">
        <v>163</v>
      </c>
      <c r="I1482" s="10" t="n">
        <v>322</v>
      </c>
      <c r="J1482" s="11" t="n">
        <f aca="false">I1482/1000</f>
        <v>0.322</v>
      </c>
      <c r="K1482" s="10" t="n">
        <v>0</v>
      </c>
      <c r="L1482" s="12" t="n">
        <f aca="false">K1482/1000</f>
        <v>0</v>
      </c>
      <c r="M1482" s="13" t="n">
        <f aca="false">IF(R1482=0,0,I1482/R1482)</f>
        <v>5.39406853482357E-005</v>
      </c>
      <c r="N1482" s="10" t="n">
        <v>0</v>
      </c>
      <c r="O1482" s="11" t="n">
        <f aca="false">N1482/1000</f>
        <v>0</v>
      </c>
      <c r="P1482" s="10" t="n">
        <v>0</v>
      </c>
      <c r="Q1482" s="12" t="n">
        <f aca="false">P1482/1000</f>
        <v>0</v>
      </c>
      <c r="R1482" s="10" t="n">
        <v>5969520</v>
      </c>
      <c r="S1482" s="10" t="n">
        <v>33181</v>
      </c>
    </row>
    <row r="1483" customFormat="false" ht="15" hidden="false" customHeight="false" outlineLevel="0" collapsed="false">
      <c r="A1483" s="3" t="s">
        <v>761</v>
      </c>
      <c r="B1483" s="2" t="s">
        <v>762</v>
      </c>
      <c r="C1483" s="2" t="s">
        <v>1539</v>
      </c>
      <c r="D1483" s="2" t="n">
        <v>2021</v>
      </c>
      <c r="E1483" s="2" t="n">
        <v>5</v>
      </c>
      <c r="F1483" s="2" t="n">
        <v>8</v>
      </c>
      <c r="G1483" s="2" t="s">
        <v>117</v>
      </c>
      <c r="H1483" s="3" t="s">
        <v>118</v>
      </c>
      <c r="I1483" s="10" t="n">
        <v>0</v>
      </c>
      <c r="J1483" s="11" t="n">
        <f aca="false">I1483/1000</f>
        <v>0</v>
      </c>
      <c r="K1483" s="10" t="n">
        <v>0</v>
      </c>
      <c r="L1483" s="12" t="n">
        <f aca="false">K1483/1000</f>
        <v>0</v>
      </c>
      <c r="M1483" s="13" t="n">
        <f aca="false">IF(R1483=0,0,I1483/R1483)</f>
        <v>0</v>
      </c>
      <c r="N1483" s="10" t="n">
        <v>11987</v>
      </c>
      <c r="O1483" s="11" t="n">
        <f aca="false">N1483/1000</f>
        <v>11.987</v>
      </c>
      <c r="P1483" s="10" t="n">
        <v>9</v>
      </c>
      <c r="Q1483" s="12" t="n">
        <f aca="false">P1483/1000</f>
        <v>0.009</v>
      </c>
      <c r="R1483" s="10" t="n">
        <v>5969520</v>
      </c>
      <c r="S1483" s="10" t="n">
        <v>33181</v>
      </c>
    </row>
    <row r="1484" customFormat="false" ht="15" hidden="false" customHeight="false" outlineLevel="0" collapsed="false">
      <c r="A1484" s="3" t="s">
        <v>761</v>
      </c>
      <c r="B1484" s="2" t="s">
        <v>762</v>
      </c>
      <c r="C1484" s="2" t="s">
        <v>1539</v>
      </c>
      <c r="D1484" s="2" t="n">
        <v>2021</v>
      </c>
      <c r="E1484" s="2" t="n">
        <v>5</v>
      </c>
      <c r="F1484" s="2" t="n">
        <v>9</v>
      </c>
      <c r="G1484" s="2" t="s">
        <v>147</v>
      </c>
      <c r="H1484" s="3" t="s">
        <v>148</v>
      </c>
      <c r="I1484" s="10" t="n">
        <v>0</v>
      </c>
      <c r="J1484" s="11" t="n">
        <f aca="false">I1484/1000</f>
        <v>0</v>
      </c>
      <c r="K1484" s="10" t="n">
        <v>0</v>
      </c>
      <c r="L1484" s="12" t="n">
        <f aca="false">K1484/1000</f>
        <v>0</v>
      </c>
      <c r="M1484" s="13" t="n">
        <f aca="false">IF(R1484=0,0,I1484/R1484)</f>
        <v>0</v>
      </c>
      <c r="N1484" s="10" t="n">
        <v>281665</v>
      </c>
      <c r="O1484" s="11" t="n">
        <f aca="false">N1484/1000</f>
        <v>281.665</v>
      </c>
      <c r="P1484" s="10" t="n">
        <v>2420</v>
      </c>
      <c r="Q1484" s="12" t="n">
        <f aca="false">P1484/1000</f>
        <v>2.42</v>
      </c>
      <c r="R1484" s="10" t="n">
        <v>5969520</v>
      </c>
      <c r="S1484" s="10" t="n">
        <v>33181</v>
      </c>
    </row>
    <row r="1485" customFormat="false" ht="15" hidden="false" customHeight="false" outlineLevel="0" collapsed="false">
      <c r="A1485" s="3" t="s">
        <v>761</v>
      </c>
      <c r="B1485" s="2" t="s">
        <v>762</v>
      </c>
      <c r="C1485" s="2" t="s">
        <v>1539</v>
      </c>
      <c r="D1485" s="2" t="n">
        <v>2021</v>
      </c>
      <c r="E1485" s="2" t="n">
        <v>5</v>
      </c>
      <c r="F1485" s="2" t="n">
        <v>10</v>
      </c>
      <c r="G1485" s="2" t="s">
        <v>210</v>
      </c>
      <c r="H1485" s="3" t="s">
        <v>211</v>
      </c>
      <c r="I1485" s="10" t="n">
        <v>0</v>
      </c>
      <c r="J1485" s="11" t="n">
        <f aca="false">I1485/1000</f>
        <v>0</v>
      </c>
      <c r="K1485" s="10" t="n">
        <v>0</v>
      </c>
      <c r="L1485" s="12" t="n">
        <f aca="false">K1485/1000</f>
        <v>0</v>
      </c>
      <c r="M1485" s="13" t="n">
        <f aca="false">IF(R1485=0,0,I1485/R1485)</f>
        <v>0</v>
      </c>
      <c r="N1485" s="10" t="n">
        <v>37881</v>
      </c>
      <c r="O1485" s="11" t="n">
        <f aca="false">N1485/1000</f>
        <v>37.881</v>
      </c>
      <c r="P1485" s="10" t="n">
        <v>100</v>
      </c>
      <c r="Q1485" s="12" t="n">
        <f aca="false">P1485/1000</f>
        <v>0.1</v>
      </c>
      <c r="R1485" s="10" t="n">
        <v>5969520</v>
      </c>
      <c r="S1485" s="10" t="n">
        <v>33181</v>
      </c>
    </row>
    <row r="1486" customFormat="false" ht="15" hidden="false" customHeight="false" outlineLevel="0" collapsed="false">
      <c r="A1486" s="3" t="s">
        <v>761</v>
      </c>
      <c r="B1486" s="2" t="s">
        <v>762</v>
      </c>
      <c r="C1486" s="2" t="s">
        <v>1540</v>
      </c>
      <c r="D1486" s="2" t="n">
        <v>2021</v>
      </c>
      <c r="E1486" s="2" t="n">
        <v>6</v>
      </c>
      <c r="F1486" s="2" t="n">
        <v>1</v>
      </c>
      <c r="G1486" s="2" t="s">
        <v>107</v>
      </c>
      <c r="H1486" s="3" t="s">
        <v>108</v>
      </c>
      <c r="I1486" s="10" t="n">
        <v>4897672</v>
      </c>
      <c r="J1486" s="11" t="n">
        <f aca="false">I1486/1000</f>
        <v>4897.672</v>
      </c>
      <c r="K1486" s="10" t="n">
        <v>27003</v>
      </c>
      <c r="L1486" s="12" t="n">
        <f aca="false">K1486/1000</f>
        <v>27.003</v>
      </c>
      <c r="M1486" s="13" t="n">
        <f aca="false">IF(R1486=0,0,I1486/R1486)</f>
        <v>0.876955510775744</v>
      </c>
      <c r="N1486" s="10" t="n">
        <v>0</v>
      </c>
      <c r="O1486" s="11" t="n">
        <f aca="false">N1486/1000</f>
        <v>0</v>
      </c>
      <c r="P1486" s="10" t="n">
        <v>0</v>
      </c>
      <c r="Q1486" s="12" t="n">
        <f aca="false">P1486/1000</f>
        <v>0</v>
      </c>
      <c r="R1486" s="10" t="n">
        <v>5584858</v>
      </c>
      <c r="S1486" s="10" t="n">
        <v>31609</v>
      </c>
    </row>
    <row r="1487" customFormat="false" ht="15" hidden="false" customHeight="false" outlineLevel="0" collapsed="false">
      <c r="A1487" s="3" t="s">
        <v>761</v>
      </c>
      <c r="B1487" s="2" t="s">
        <v>762</v>
      </c>
      <c r="C1487" s="2" t="s">
        <v>1540</v>
      </c>
      <c r="D1487" s="2" t="n">
        <v>2021</v>
      </c>
      <c r="E1487" s="2" t="n">
        <v>6</v>
      </c>
      <c r="F1487" s="2" t="n">
        <v>2</v>
      </c>
      <c r="G1487" s="2" t="s">
        <v>102</v>
      </c>
      <c r="H1487" s="3" t="s">
        <v>103</v>
      </c>
      <c r="I1487" s="10" t="n">
        <v>682585</v>
      </c>
      <c r="J1487" s="11" t="n">
        <f aca="false">I1487/1000</f>
        <v>682.585</v>
      </c>
      <c r="K1487" s="10" t="n">
        <v>4603</v>
      </c>
      <c r="L1487" s="12" t="n">
        <f aca="false">K1487/1000</f>
        <v>4.603</v>
      </c>
      <c r="M1487" s="13" t="n">
        <f aca="false">IF(R1487=0,0,I1487/R1487)</f>
        <v>0.122220654491126</v>
      </c>
      <c r="N1487" s="10" t="n">
        <v>1366616</v>
      </c>
      <c r="O1487" s="11" t="n">
        <f aca="false">N1487/1000</f>
        <v>1366.616</v>
      </c>
      <c r="P1487" s="10" t="n">
        <v>6953</v>
      </c>
      <c r="Q1487" s="12" t="n">
        <f aca="false">P1487/1000</f>
        <v>6.953</v>
      </c>
      <c r="R1487" s="10" t="n">
        <v>5584858</v>
      </c>
      <c r="S1487" s="10" t="n">
        <v>31609</v>
      </c>
    </row>
    <row r="1488" customFormat="false" ht="15" hidden="false" customHeight="false" outlineLevel="0" collapsed="false">
      <c r="A1488" s="3" t="s">
        <v>761</v>
      </c>
      <c r="B1488" s="2" t="s">
        <v>762</v>
      </c>
      <c r="C1488" s="2" t="s">
        <v>1540</v>
      </c>
      <c r="D1488" s="2" t="n">
        <v>2021</v>
      </c>
      <c r="E1488" s="2" t="n">
        <v>6</v>
      </c>
      <c r="F1488" s="2" t="n">
        <v>3</v>
      </c>
      <c r="G1488" s="2" t="s">
        <v>162</v>
      </c>
      <c r="H1488" s="3" t="s">
        <v>163</v>
      </c>
      <c r="I1488" s="10" t="n">
        <v>1849</v>
      </c>
      <c r="J1488" s="11" t="n">
        <f aca="false">I1488/1000</f>
        <v>1.849</v>
      </c>
      <c r="K1488" s="10" t="n">
        <v>0</v>
      </c>
      <c r="L1488" s="12" t="n">
        <f aca="false">K1488/1000</f>
        <v>0</v>
      </c>
      <c r="M1488" s="13" t="n">
        <f aca="false">IF(R1488=0,0,I1488/R1488)</f>
        <v>0.000331073771257926</v>
      </c>
      <c r="N1488" s="10" t="n">
        <v>0</v>
      </c>
      <c r="O1488" s="11" t="n">
        <f aca="false">N1488/1000</f>
        <v>0</v>
      </c>
      <c r="P1488" s="10" t="n">
        <v>0</v>
      </c>
      <c r="Q1488" s="12" t="n">
        <f aca="false">P1488/1000</f>
        <v>0</v>
      </c>
      <c r="R1488" s="10" t="n">
        <v>5584858</v>
      </c>
      <c r="S1488" s="10" t="n">
        <v>31609</v>
      </c>
    </row>
    <row r="1489" customFormat="false" ht="15" hidden="false" customHeight="false" outlineLevel="0" collapsed="false">
      <c r="A1489" s="3" t="s">
        <v>761</v>
      </c>
      <c r="B1489" s="2" t="s">
        <v>762</v>
      </c>
      <c r="C1489" s="2" t="s">
        <v>1540</v>
      </c>
      <c r="D1489" s="2" t="n">
        <v>2021</v>
      </c>
      <c r="E1489" s="2" t="n">
        <v>6</v>
      </c>
      <c r="F1489" s="2" t="n">
        <v>4</v>
      </c>
      <c r="G1489" s="2" t="s">
        <v>97</v>
      </c>
      <c r="H1489" s="3" t="s">
        <v>98</v>
      </c>
      <c r="I1489" s="10" t="n">
        <v>1617</v>
      </c>
      <c r="J1489" s="11" t="n">
        <f aca="false">I1489/1000</f>
        <v>1.617</v>
      </c>
      <c r="K1489" s="10" t="n">
        <v>3</v>
      </c>
      <c r="L1489" s="12" t="n">
        <f aca="false">K1489/1000</f>
        <v>0.003</v>
      </c>
      <c r="M1489" s="13" t="n">
        <f aca="false">IF(R1489=0,0,I1489/R1489)</f>
        <v>0.000289532876216369</v>
      </c>
      <c r="N1489" s="10" t="n">
        <v>1907286</v>
      </c>
      <c r="O1489" s="11" t="n">
        <f aca="false">N1489/1000</f>
        <v>1907.286</v>
      </c>
      <c r="P1489" s="10" t="n">
        <v>10706</v>
      </c>
      <c r="Q1489" s="12" t="n">
        <f aca="false">P1489/1000</f>
        <v>10.706</v>
      </c>
      <c r="R1489" s="10" t="n">
        <v>5584858</v>
      </c>
      <c r="S1489" s="10" t="n">
        <v>31609</v>
      </c>
    </row>
    <row r="1490" customFormat="false" ht="15" hidden="false" customHeight="false" outlineLevel="0" collapsed="false">
      <c r="A1490" s="3" t="s">
        <v>761</v>
      </c>
      <c r="B1490" s="2" t="s">
        <v>762</v>
      </c>
      <c r="C1490" s="2" t="s">
        <v>1540</v>
      </c>
      <c r="D1490" s="2" t="n">
        <v>2021</v>
      </c>
      <c r="E1490" s="2" t="n">
        <v>6</v>
      </c>
      <c r="F1490" s="2" t="n">
        <v>5</v>
      </c>
      <c r="G1490" s="2" t="s">
        <v>171</v>
      </c>
      <c r="H1490" s="3" t="s">
        <v>172</v>
      </c>
      <c r="I1490" s="10" t="n">
        <v>771</v>
      </c>
      <c r="J1490" s="11" t="n">
        <f aca="false">I1490/1000</f>
        <v>0.771</v>
      </c>
      <c r="K1490" s="10" t="n">
        <v>0</v>
      </c>
      <c r="L1490" s="12" t="n">
        <f aca="false">K1490/1000</f>
        <v>0</v>
      </c>
      <c r="M1490" s="13" t="n">
        <f aca="false">IF(R1490=0,0,I1490/R1490)</f>
        <v>0.000138051853780347</v>
      </c>
      <c r="N1490" s="10" t="n">
        <v>0</v>
      </c>
      <c r="O1490" s="11" t="n">
        <f aca="false">N1490/1000</f>
        <v>0</v>
      </c>
      <c r="P1490" s="10" t="n">
        <v>0</v>
      </c>
      <c r="Q1490" s="12" t="n">
        <f aca="false">P1490/1000</f>
        <v>0</v>
      </c>
      <c r="R1490" s="10" t="n">
        <v>5584858</v>
      </c>
      <c r="S1490" s="10" t="n">
        <v>31609</v>
      </c>
    </row>
    <row r="1491" customFormat="false" ht="15" hidden="false" customHeight="false" outlineLevel="0" collapsed="false">
      <c r="A1491" s="3" t="s">
        <v>761</v>
      </c>
      <c r="B1491" s="2" t="s">
        <v>762</v>
      </c>
      <c r="C1491" s="2" t="s">
        <v>1540</v>
      </c>
      <c r="D1491" s="2" t="n">
        <v>2021</v>
      </c>
      <c r="E1491" s="2" t="n">
        <v>6</v>
      </c>
      <c r="F1491" s="2" t="n">
        <v>6</v>
      </c>
      <c r="G1491" s="2" t="s">
        <v>247</v>
      </c>
      <c r="H1491" s="3" t="s">
        <v>248</v>
      </c>
      <c r="I1491" s="10" t="n">
        <v>364</v>
      </c>
      <c r="J1491" s="11" t="n">
        <f aca="false">I1491/1000</f>
        <v>0.364</v>
      </c>
      <c r="K1491" s="10" t="n">
        <v>0</v>
      </c>
      <c r="L1491" s="12" t="n">
        <f aca="false">K1491/1000</f>
        <v>0</v>
      </c>
      <c r="M1491" s="13" t="n">
        <f aca="false">IF(R1491=0,0,I1491/R1491)</f>
        <v>6.51762318755463E-005</v>
      </c>
      <c r="N1491" s="10" t="n">
        <v>0</v>
      </c>
      <c r="O1491" s="11" t="n">
        <f aca="false">N1491/1000</f>
        <v>0</v>
      </c>
      <c r="P1491" s="10" t="n">
        <v>0</v>
      </c>
      <c r="Q1491" s="12" t="n">
        <f aca="false">P1491/1000</f>
        <v>0</v>
      </c>
      <c r="R1491" s="10" t="n">
        <v>5584858</v>
      </c>
      <c r="S1491" s="10" t="n">
        <v>31609</v>
      </c>
    </row>
    <row r="1492" customFormat="false" ht="15" hidden="false" customHeight="false" outlineLevel="0" collapsed="false">
      <c r="A1492" s="3" t="s">
        <v>761</v>
      </c>
      <c r="B1492" s="2" t="s">
        <v>762</v>
      </c>
      <c r="C1492" s="2" t="s">
        <v>1540</v>
      </c>
      <c r="D1492" s="2" t="n">
        <v>2021</v>
      </c>
      <c r="E1492" s="2" t="n">
        <v>6</v>
      </c>
      <c r="F1492" s="2" t="n">
        <v>7</v>
      </c>
      <c r="G1492" s="2" t="s">
        <v>727</v>
      </c>
      <c r="H1492" s="3" t="s">
        <v>728</v>
      </c>
      <c r="I1492" s="10" t="n">
        <v>0</v>
      </c>
      <c r="J1492" s="11" t="n">
        <f aca="false">I1492/1000</f>
        <v>0</v>
      </c>
      <c r="K1492" s="10" t="n">
        <v>0</v>
      </c>
      <c r="L1492" s="12" t="n">
        <f aca="false">K1492/1000</f>
        <v>0</v>
      </c>
      <c r="M1492" s="13" t="n">
        <f aca="false">IF(R1492=0,0,I1492/R1492)</f>
        <v>0</v>
      </c>
      <c r="N1492" s="10" t="n">
        <v>6000</v>
      </c>
      <c r="O1492" s="11" t="n">
        <f aca="false">N1492/1000</f>
        <v>6</v>
      </c>
      <c r="P1492" s="10" t="n">
        <v>25</v>
      </c>
      <c r="Q1492" s="12" t="n">
        <f aca="false">P1492/1000</f>
        <v>0.025</v>
      </c>
      <c r="R1492" s="10" t="n">
        <v>5584858</v>
      </c>
      <c r="S1492" s="10" t="n">
        <v>31609</v>
      </c>
    </row>
    <row r="1493" customFormat="false" ht="15" hidden="false" customHeight="false" outlineLevel="0" collapsed="false">
      <c r="A1493" s="3" t="s">
        <v>761</v>
      </c>
      <c r="B1493" s="2" t="s">
        <v>762</v>
      </c>
      <c r="C1493" s="2" t="s">
        <v>1540</v>
      </c>
      <c r="D1493" s="2" t="n">
        <v>2021</v>
      </c>
      <c r="E1493" s="2" t="n">
        <v>6</v>
      </c>
      <c r="F1493" s="2" t="n">
        <v>8</v>
      </c>
      <c r="G1493" s="2" t="s">
        <v>117</v>
      </c>
      <c r="H1493" s="3" t="s">
        <v>118</v>
      </c>
      <c r="I1493" s="10" t="n">
        <v>0</v>
      </c>
      <c r="J1493" s="11" t="n">
        <f aca="false">I1493/1000</f>
        <v>0</v>
      </c>
      <c r="K1493" s="10" t="n">
        <v>0</v>
      </c>
      <c r="L1493" s="12" t="n">
        <f aca="false">K1493/1000</f>
        <v>0</v>
      </c>
      <c r="M1493" s="13" t="n">
        <f aca="false">IF(R1493=0,0,I1493/R1493)</f>
        <v>0</v>
      </c>
      <c r="N1493" s="10" t="n">
        <v>11244</v>
      </c>
      <c r="O1493" s="11" t="n">
        <f aca="false">N1493/1000</f>
        <v>11.244</v>
      </c>
      <c r="P1493" s="10" t="n">
        <v>9</v>
      </c>
      <c r="Q1493" s="12" t="n">
        <f aca="false">P1493/1000</f>
        <v>0.009</v>
      </c>
      <c r="R1493" s="10" t="n">
        <v>5584858</v>
      </c>
      <c r="S1493" s="10" t="n">
        <v>31609</v>
      </c>
    </row>
    <row r="1494" customFormat="false" ht="15" hidden="false" customHeight="false" outlineLevel="0" collapsed="false">
      <c r="A1494" s="3" t="s">
        <v>761</v>
      </c>
      <c r="B1494" s="2" t="s">
        <v>762</v>
      </c>
      <c r="C1494" s="2" t="s">
        <v>1540</v>
      </c>
      <c r="D1494" s="2" t="n">
        <v>2021</v>
      </c>
      <c r="E1494" s="2" t="n">
        <v>6</v>
      </c>
      <c r="F1494" s="2" t="n">
        <v>9</v>
      </c>
      <c r="G1494" s="2" t="s">
        <v>147</v>
      </c>
      <c r="H1494" s="3" t="s">
        <v>148</v>
      </c>
      <c r="I1494" s="10" t="n">
        <v>0</v>
      </c>
      <c r="J1494" s="11" t="n">
        <f aca="false">I1494/1000</f>
        <v>0</v>
      </c>
      <c r="K1494" s="10" t="n">
        <v>0</v>
      </c>
      <c r="L1494" s="12" t="n">
        <f aca="false">K1494/1000</f>
        <v>0</v>
      </c>
      <c r="M1494" s="13" t="n">
        <f aca="false">IF(R1494=0,0,I1494/R1494)</f>
        <v>0</v>
      </c>
      <c r="N1494" s="10" t="n">
        <v>214620</v>
      </c>
      <c r="O1494" s="11" t="n">
        <f aca="false">N1494/1000</f>
        <v>214.62</v>
      </c>
      <c r="P1494" s="10" t="n">
        <v>1154</v>
      </c>
      <c r="Q1494" s="12" t="n">
        <f aca="false">P1494/1000</f>
        <v>1.154</v>
      </c>
      <c r="R1494" s="10" t="n">
        <v>5584858</v>
      </c>
      <c r="S1494" s="10" t="n">
        <v>31609</v>
      </c>
    </row>
    <row r="1495" customFormat="false" ht="15" hidden="false" customHeight="false" outlineLevel="0" collapsed="false">
      <c r="A1495" s="3" t="s">
        <v>761</v>
      </c>
      <c r="B1495" s="2" t="s">
        <v>762</v>
      </c>
      <c r="C1495" s="2" t="s">
        <v>1540</v>
      </c>
      <c r="D1495" s="2" t="n">
        <v>2021</v>
      </c>
      <c r="E1495" s="2" t="n">
        <v>6</v>
      </c>
      <c r="F1495" s="2" t="n">
        <v>10</v>
      </c>
      <c r="G1495" s="2" t="s">
        <v>210</v>
      </c>
      <c r="H1495" s="3" t="s">
        <v>211</v>
      </c>
      <c r="I1495" s="10" t="n">
        <v>0</v>
      </c>
      <c r="J1495" s="11" t="n">
        <f aca="false">I1495/1000</f>
        <v>0</v>
      </c>
      <c r="K1495" s="10" t="n">
        <v>0</v>
      </c>
      <c r="L1495" s="12" t="n">
        <f aca="false">K1495/1000</f>
        <v>0</v>
      </c>
      <c r="M1495" s="13" t="n">
        <f aca="false">IF(R1495=0,0,I1495/R1495)</f>
        <v>0</v>
      </c>
      <c r="N1495" s="10" t="n">
        <v>764</v>
      </c>
      <c r="O1495" s="11" t="n">
        <f aca="false">N1495/1000</f>
        <v>0.764</v>
      </c>
      <c r="P1495" s="10" t="n">
        <v>1</v>
      </c>
      <c r="Q1495" s="12" t="n">
        <f aca="false">P1495/1000</f>
        <v>0.001</v>
      </c>
      <c r="R1495" s="10" t="n">
        <v>5584858</v>
      </c>
      <c r="S1495" s="10" t="n">
        <v>31609</v>
      </c>
    </row>
    <row r="1496" customFormat="false" ht="15" hidden="false" customHeight="false" outlineLevel="0" collapsed="false">
      <c r="A1496" s="3" t="s">
        <v>761</v>
      </c>
      <c r="B1496" s="2" t="s">
        <v>762</v>
      </c>
      <c r="C1496" s="2" t="s">
        <v>1541</v>
      </c>
      <c r="D1496" s="2" t="n">
        <v>2021</v>
      </c>
      <c r="E1496" s="2" t="n">
        <v>7</v>
      </c>
      <c r="F1496" s="2" t="n">
        <v>1</v>
      </c>
      <c r="G1496" s="2" t="s">
        <v>107</v>
      </c>
      <c r="H1496" s="3" t="s">
        <v>108</v>
      </c>
      <c r="I1496" s="10" t="n">
        <v>4395386</v>
      </c>
      <c r="J1496" s="11" t="n">
        <f aca="false">I1496/1000</f>
        <v>4395.386</v>
      </c>
      <c r="K1496" s="10" t="n">
        <v>23986</v>
      </c>
      <c r="L1496" s="12" t="n">
        <f aca="false">K1496/1000</f>
        <v>23.986</v>
      </c>
      <c r="M1496" s="13" t="n">
        <f aca="false">IF(R1496=0,0,I1496/R1496)</f>
        <v>0.926609291504445</v>
      </c>
      <c r="N1496" s="10" t="n">
        <v>470</v>
      </c>
      <c r="O1496" s="11" t="n">
        <f aca="false">N1496/1000</f>
        <v>0.47</v>
      </c>
      <c r="P1496" s="10" t="n">
        <v>1</v>
      </c>
      <c r="Q1496" s="12" t="n">
        <f aca="false">P1496/1000</f>
        <v>0.001</v>
      </c>
      <c r="R1496" s="10" t="n">
        <v>4743516</v>
      </c>
      <c r="S1496" s="10" t="n">
        <v>26395</v>
      </c>
    </row>
    <row r="1497" customFormat="false" ht="15" hidden="false" customHeight="false" outlineLevel="0" collapsed="false">
      <c r="A1497" s="3" t="s">
        <v>761</v>
      </c>
      <c r="B1497" s="2" t="s">
        <v>762</v>
      </c>
      <c r="C1497" s="2" t="s">
        <v>1541</v>
      </c>
      <c r="D1497" s="2" t="n">
        <v>2021</v>
      </c>
      <c r="E1497" s="2" t="n">
        <v>7</v>
      </c>
      <c r="F1497" s="2" t="n">
        <v>2</v>
      </c>
      <c r="G1497" s="2" t="s">
        <v>102</v>
      </c>
      <c r="H1497" s="3" t="s">
        <v>103</v>
      </c>
      <c r="I1497" s="10" t="n">
        <v>345228</v>
      </c>
      <c r="J1497" s="11" t="n">
        <f aca="false">I1497/1000</f>
        <v>345.228</v>
      </c>
      <c r="K1497" s="10" t="n">
        <v>2407</v>
      </c>
      <c r="L1497" s="12" t="n">
        <f aca="false">K1497/1000</f>
        <v>2.407</v>
      </c>
      <c r="M1497" s="13" t="n">
        <f aca="false">IF(R1497=0,0,I1497/R1497)</f>
        <v>0.0727789260118444</v>
      </c>
      <c r="N1497" s="10" t="n">
        <v>1045676</v>
      </c>
      <c r="O1497" s="11" t="n">
        <f aca="false">N1497/1000</f>
        <v>1045.676</v>
      </c>
      <c r="P1497" s="10" t="n">
        <v>5753</v>
      </c>
      <c r="Q1497" s="12" t="n">
        <f aca="false">P1497/1000</f>
        <v>5.753</v>
      </c>
      <c r="R1497" s="10" t="n">
        <v>4743516</v>
      </c>
      <c r="S1497" s="10" t="n">
        <v>26395</v>
      </c>
    </row>
    <row r="1498" customFormat="false" ht="15" hidden="false" customHeight="false" outlineLevel="0" collapsed="false">
      <c r="A1498" s="3" t="s">
        <v>761</v>
      </c>
      <c r="B1498" s="2" t="s">
        <v>762</v>
      </c>
      <c r="C1498" s="2" t="s">
        <v>1541</v>
      </c>
      <c r="D1498" s="2" t="n">
        <v>2021</v>
      </c>
      <c r="E1498" s="2" t="n">
        <v>7</v>
      </c>
      <c r="F1498" s="2" t="n">
        <v>3</v>
      </c>
      <c r="G1498" s="2" t="s">
        <v>162</v>
      </c>
      <c r="H1498" s="3" t="s">
        <v>163</v>
      </c>
      <c r="I1498" s="10" t="n">
        <v>1967</v>
      </c>
      <c r="J1498" s="11" t="n">
        <f aca="false">I1498/1000</f>
        <v>1.967</v>
      </c>
      <c r="K1498" s="10" t="n">
        <v>1</v>
      </c>
      <c r="L1498" s="12" t="n">
        <f aca="false">K1498/1000</f>
        <v>0.001</v>
      </c>
      <c r="M1498" s="13" t="n">
        <f aca="false">IF(R1498=0,0,I1498/R1498)</f>
        <v>0.000414671311322656</v>
      </c>
      <c r="N1498" s="10" t="n">
        <v>0</v>
      </c>
      <c r="O1498" s="11" t="n">
        <f aca="false">N1498/1000</f>
        <v>0</v>
      </c>
      <c r="P1498" s="10" t="n">
        <v>0</v>
      </c>
      <c r="Q1498" s="12" t="n">
        <f aca="false">P1498/1000</f>
        <v>0</v>
      </c>
      <c r="R1498" s="10" t="n">
        <v>4743516</v>
      </c>
      <c r="S1498" s="10" t="n">
        <v>26395</v>
      </c>
    </row>
    <row r="1499" customFormat="false" ht="15" hidden="false" customHeight="false" outlineLevel="0" collapsed="false">
      <c r="A1499" s="3" t="s">
        <v>761</v>
      </c>
      <c r="B1499" s="2" t="s">
        <v>762</v>
      </c>
      <c r="C1499" s="2" t="s">
        <v>1541</v>
      </c>
      <c r="D1499" s="2" t="n">
        <v>2021</v>
      </c>
      <c r="E1499" s="2" t="n">
        <v>7</v>
      </c>
      <c r="F1499" s="2" t="n">
        <v>4</v>
      </c>
      <c r="G1499" s="2" t="s">
        <v>97</v>
      </c>
      <c r="H1499" s="3" t="s">
        <v>98</v>
      </c>
      <c r="I1499" s="10" t="n">
        <v>935</v>
      </c>
      <c r="J1499" s="11" t="n">
        <f aca="false">I1499/1000</f>
        <v>0.935</v>
      </c>
      <c r="K1499" s="10" t="n">
        <v>1</v>
      </c>
      <c r="L1499" s="12" t="n">
        <f aca="false">K1499/1000</f>
        <v>0.001</v>
      </c>
      <c r="M1499" s="13" t="n">
        <f aca="false">IF(R1499=0,0,I1499/R1499)</f>
        <v>0.000197111172387739</v>
      </c>
      <c r="N1499" s="10" t="n">
        <v>875943</v>
      </c>
      <c r="O1499" s="11" t="n">
        <f aca="false">N1499/1000</f>
        <v>875.943</v>
      </c>
      <c r="P1499" s="10" t="n">
        <v>5000</v>
      </c>
      <c r="Q1499" s="12" t="n">
        <f aca="false">P1499/1000</f>
        <v>5</v>
      </c>
      <c r="R1499" s="10" t="n">
        <v>4743516</v>
      </c>
      <c r="S1499" s="10" t="n">
        <v>26395</v>
      </c>
    </row>
    <row r="1500" customFormat="false" ht="15" hidden="false" customHeight="false" outlineLevel="0" collapsed="false">
      <c r="A1500" s="3" t="s">
        <v>761</v>
      </c>
      <c r="B1500" s="2" t="s">
        <v>762</v>
      </c>
      <c r="C1500" s="2" t="s">
        <v>1541</v>
      </c>
      <c r="D1500" s="2" t="n">
        <v>2021</v>
      </c>
      <c r="E1500" s="2" t="n">
        <v>7</v>
      </c>
      <c r="F1500" s="2" t="n">
        <v>5</v>
      </c>
      <c r="G1500" s="2" t="s">
        <v>132</v>
      </c>
      <c r="H1500" s="3" t="s">
        <v>133</v>
      </c>
      <c r="I1500" s="10" t="n">
        <v>0</v>
      </c>
      <c r="J1500" s="11" t="n">
        <f aca="false">I1500/1000</f>
        <v>0</v>
      </c>
      <c r="K1500" s="10" t="n">
        <v>0</v>
      </c>
      <c r="L1500" s="12" t="n">
        <f aca="false">K1500/1000</f>
        <v>0</v>
      </c>
      <c r="M1500" s="13" t="n">
        <f aca="false">IF(R1500=0,0,I1500/R1500)</f>
        <v>0</v>
      </c>
      <c r="N1500" s="10" t="n">
        <v>2561</v>
      </c>
      <c r="O1500" s="11" t="n">
        <f aca="false">N1500/1000</f>
        <v>2.561</v>
      </c>
      <c r="P1500" s="10" t="n">
        <v>10</v>
      </c>
      <c r="Q1500" s="12" t="n">
        <f aca="false">P1500/1000</f>
        <v>0.01</v>
      </c>
      <c r="R1500" s="10" t="n">
        <v>4743516</v>
      </c>
      <c r="S1500" s="10" t="n">
        <v>26395</v>
      </c>
    </row>
    <row r="1501" customFormat="false" ht="15" hidden="false" customHeight="false" outlineLevel="0" collapsed="false">
      <c r="A1501" s="3" t="s">
        <v>761</v>
      </c>
      <c r="B1501" s="2" t="s">
        <v>762</v>
      </c>
      <c r="C1501" s="2" t="s">
        <v>1541</v>
      </c>
      <c r="D1501" s="2" t="n">
        <v>2021</v>
      </c>
      <c r="E1501" s="2" t="n">
        <v>7</v>
      </c>
      <c r="F1501" s="2" t="n">
        <v>6</v>
      </c>
      <c r="G1501" s="2" t="s">
        <v>147</v>
      </c>
      <c r="H1501" s="3" t="s">
        <v>148</v>
      </c>
      <c r="I1501" s="10" t="n">
        <v>0</v>
      </c>
      <c r="J1501" s="11" t="n">
        <f aca="false">I1501/1000</f>
        <v>0</v>
      </c>
      <c r="K1501" s="10" t="n">
        <v>0</v>
      </c>
      <c r="L1501" s="12" t="n">
        <f aca="false">K1501/1000</f>
        <v>0</v>
      </c>
      <c r="M1501" s="13" t="n">
        <f aca="false">IF(R1501=0,0,I1501/R1501)</f>
        <v>0</v>
      </c>
      <c r="N1501" s="10" t="n">
        <v>374531</v>
      </c>
      <c r="O1501" s="11" t="n">
        <f aca="false">N1501/1000</f>
        <v>374.531</v>
      </c>
      <c r="P1501" s="10" t="n">
        <v>2105</v>
      </c>
      <c r="Q1501" s="12" t="n">
        <f aca="false">P1501/1000</f>
        <v>2.105</v>
      </c>
      <c r="R1501" s="10" t="n">
        <v>4743516</v>
      </c>
      <c r="S1501" s="10" t="n">
        <v>26395</v>
      </c>
    </row>
    <row r="1502" customFormat="false" ht="15" hidden="false" customHeight="false" outlineLevel="0" collapsed="false">
      <c r="A1502" s="3" t="s">
        <v>761</v>
      </c>
      <c r="B1502" s="2" t="s">
        <v>762</v>
      </c>
      <c r="C1502" s="2" t="s">
        <v>1542</v>
      </c>
      <c r="D1502" s="2" t="n">
        <v>2021</v>
      </c>
      <c r="E1502" s="2" t="n">
        <v>8</v>
      </c>
      <c r="F1502" s="2" t="n">
        <v>1</v>
      </c>
      <c r="G1502" s="2" t="s">
        <v>107</v>
      </c>
      <c r="H1502" s="3" t="s">
        <v>108</v>
      </c>
      <c r="I1502" s="10" t="n">
        <v>5001222</v>
      </c>
      <c r="J1502" s="11" t="n">
        <f aca="false">I1502/1000</f>
        <v>5001.222</v>
      </c>
      <c r="K1502" s="10" t="n">
        <v>28023</v>
      </c>
      <c r="L1502" s="12" t="n">
        <f aca="false">K1502/1000</f>
        <v>28.023</v>
      </c>
      <c r="M1502" s="13" t="n">
        <f aca="false">IF(R1502=0,0,I1502/R1502)</f>
        <v>0.844083115120839</v>
      </c>
      <c r="N1502" s="10" t="n">
        <v>869431</v>
      </c>
      <c r="O1502" s="11" t="n">
        <f aca="false">N1502/1000</f>
        <v>869.431</v>
      </c>
      <c r="P1502" s="10" t="n">
        <v>5027</v>
      </c>
      <c r="Q1502" s="12" t="n">
        <f aca="false">P1502/1000</f>
        <v>5.027</v>
      </c>
      <c r="R1502" s="10" t="n">
        <v>5925035</v>
      </c>
      <c r="S1502" s="10" t="n">
        <v>33415</v>
      </c>
    </row>
    <row r="1503" customFormat="false" ht="15" hidden="false" customHeight="false" outlineLevel="0" collapsed="false">
      <c r="A1503" s="3" t="s">
        <v>761</v>
      </c>
      <c r="B1503" s="2" t="s">
        <v>762</v>
      </c>
      <c r="C1503" s="2" t="s">
        <v>1542</v>
      </c>
      <c r="D1503" s="2" t="n">
        <v>2021</v>
      </c>
      <c r="E1503" s="2" t="n">
        <v>8</v>
      </c>
      <c r="F1503" s="2" t="n">
        <v>2</v>
      </c>
      <c r="G1503" s="2" t="s">
        <v>102</v>
      </c>
      <c r="H1503" s="3" t="s">
        <v>103</v>
      </c>
      <c r="I1503" s="10" t="n">
        <v>533346</v>
      </c>
      <c r="J1503" s="11" t="n">
        <f aca="false">I1503/1000</f>
        <v>533.346</v>
      </c>
      <c r="K1503" s="10" t="n">
        <v>3363</v>
      </c>
      <c r="L1503" s="12" t="n">
        <f aca="false">K1503/1000</f>
        <v>3.363</v>
      </c>
      <c r="M1503" s="13" t="n">
        <f aca="false">IF(R1503=0,0,I1503/R1503)</f>
        <v>0.0900156707935059</v>
      </c>
      <c r="N1503" s="10" t="n">
        <v>615191</v>
      </c>
      <c r="O1503" s="11" t="n">
        <f aca="false">N1503/1000</f>
        <v>615.191</v>
      </c>
      <c r="P1503" s="10" t="n">
        <v>3431</v>
      </c>
      <c r="Q1503" s="12" t="n">
        <f aca="false">P1503/1000</f>
        <v>3.431</v>
      </c>
      <c r="R1503" s="10" t="n">
        <v>5925035</v>
      </c>
      <c r="S1503" s="10" t="n">
        <v>33415</v>
      </c>
    </row>
    <row r="1504" customFormat="false" ht="15" hidden="false" customHeight="false" outlineLevel="0" collapsed="false">
      <c r="A1504" s="3" t="s">
        <v>761</v>
      </c>
      <c r="B1504" s="2" t="s">
        <v>762</v>
      </c>
      <c r="C1504" s="2" t="s">
        <v>1542</v>
      </c>
      <c r="D1504" s="2" t="n">
        <v>2021</v>
      </c>
      <c r="E1504" s="2" t="n">
        <v>8</v>
      </c>
      <c r="F1504" s="2" t="n">
        <v>3</v>
      </c>
      <c r="G1504" s="2" t="s">
        <v>147</v>
      </c>
      <c r="H1504" s="3" t="s">
        <v>148</v>
      </c>
      <c r="I1504" s="10" t="n">
        <v>376000</v>
      </c>
      <c r="J1504" s="11" t="n">
        <f aca="false">I1504/1000</f>
        <v>376</v>
      </c>
      <c r="K1504" s="10" t="n">
        <v>2000</v>
      </c>
      <c r="L1504" s="12" t="n">
        <f aca="false">K1504/1000</f>
        <v>2</v>
      </c>
      <c r="M1504" s="13" t="n">
        <f aca="false">IF(R1504=0,0,I1504/R1504)</f>
        <v>0.0634595407453289</v>
      </c>
      <c r="N1504" s="10" t="n">
        <v>201385</v>
      </c>
      <c r="O1504" s="11" t="n">
        <f aca="false">N1504/1000</f>
        <v>201.385</v>
      </c>
      <c r="P1504" s="10" t="n">
        <v>1118</v>
      </c>
      <c r="Q1504" s="12" t="n">
        <f aca="false">P1504/1000</f>
        <v>1.118</v>
      </c>
      <c r="R1504" s="10" t="n">
        <v>5925035</v>
      </c>
      <c r="S1504" s="10" t="n">
        <v>33415</v>
      </c>
    </row>
    <row r="1505" customFormat="false" ht="15" hidden="false" customHeight="false" outlineLevel="0" collapsed="false">
      <c r="A1505" s="3" t="s">
        <v>761</v>
      </c>
      <c r="B1505" s="2" t="s">
        <v>762</v>
      </c>
      <c r="C1505" s="2" t="s">
        <v>1542</v>
      </c>
      <c r="D1505" s="2" t="n">
        <v>2021</v>
      </c>
      <c r="E1505" s="2" t="n">
        <v>8</v>
      </c>
      <c r="F1505" s="2" t="n">
        <v>4</v>
      </c>
      <c r="G1505" s="2" t="s">
        <v>97</v>
      </c>
      <c r="H1505" s="3" t="s">
        <v>98</v>
      </c>
      <c r="I1505" s="10" t="n">
        <v>7209</v>
      </c>
      <c r="J1505" s="11" t="n">
        <f aca="false">I1505/1000</f>
        <v>7.209</v>
      </c>
      <c r="K1505" s="10" t="n">
        <v>7</v>
      </c>
      <c r="L1505" s="12" t="n">
        <f aca="false">K1505/1000</f>
        <v>0.007</v>
      </c>
      <c r="M1505" s="13" t="n">
        <f aca="false">IF(R1505=0,0,I1505/R1505)</f>
        <v>0.00121670167349222</v>
      </c>
      <c r="N1505" s="10" t="n">
        <v>1266795</v>
      </c>
      <c r="O1505" s="11" t="n">
        <f aca="false">N1505/1000</f>
        <v>1266.795</v>
      </c>
      <c r="P1505" s="10" t="n">
        <v>7505</v>
      </c>
      <c r="Q1505" s="12" t="n">
        <f aca="false">P1505/1000</f>
        <v>7.505</v>
      </c>
      <c r="R1505" s="10" t="n">
        <v>5925035</v>
      </c>
      <c r="S1505" s="10" t="n">
        <v>33415</v>
      </c>
    </row>
    <row r="1506" customFormat="false" ht="15" hidden="false" customHeight="false" outlineLevel="0" collapsed="false">
      <c r="A1506" s="3" t="s">
        <v>761</v>
      </c>
      <c r="B1506" s="2" t="s">
        <v>762</v>
      </c>
      <c r="C1506" s="2" t="s">
        <v>1542</v>
      </c>
      <c r="D1506" s="2" t="n">
        <v>2021</v>
      </c>
      <c r="E1506" s="2" t="n">
        <v>8</v>
      </c>
      <c r="F1506" s="2" t="n">
        <v>5</v>
      </c>
      <c r="G1506" s="2" t="s">
        <v>247</v>
      </c>
      <c r="H1506" s="3" t="s">
        <v>248</v>
      </c>
      <c r="I1506" s="10" t="n">
        <v>7066</v>
      </c>
      <c r="J1506" s="11" t="n">
        <f aca="false">I1506/1000</f>
        <v>7.066</v>
      </c>
      <c r="K1506" s="10" t="n">
        <v>22</v>
      </c>
      <c r="L1506" s="12" t="n">
        <f aca="false">K1506/1000</f>
        <v>0.022</v>
      </c>
      <c r="M1506" s="13" t="n">
        <f aca="false">IF(R1506=0,0,I1506/R1506)</f>
        <v>0.00119256679496408</v>
      </c>
      <c r="N1506" s="10" t="n">
        <v>0</v>
      </c>
      <c r="O1506" s="11" t="n">
        <f aca="false">N1506/1000</f>
        <v>0</v>
      </c>
      <c r="P1506" s="10" t="n">
        <v>0</v>
      </c>
      <c r="Q1506" s="12" t="n">
        <f aca="false">P1506/1000</f>
        <v>0</v>
      </c>
      <c r="R1506" s="10" t="n">
        <v>5925035</v>
      </c>
      <c r="S1506" s="10" t="n">
        <v>33415</v>
      </c>
    </row>
    <row r="1507" customFormat="false" ht="15" hidden="false" customHeight="false" outlineLevel="0" collapsed="false">
      <c r="A1507" s="3" t="s">
        <v>761</v>
      </c>
      <c r="B1507" s="2" t="s">
        <v>762</v>
      </c>
      <c r="C1507" s="2" t="s">
        <v>1542</v>
      </c>
      <c r="D1507" s="2" t="n">
        <v>2021</v>
      </c>
      <c r="E1507" s="2" t="n">
        <v>8</v>
      </c>
      <c r="F1507" s="2" t="n">
        <v>6</v>
      </c>
      <c r="G1507" s="2" t="s">
        <v>162</v>
      </c>
      <c r="H1507" s="3" t="s">
        <v>163</v>
      </c>
      <c r="I1507" s="10" t="n">
        <v>192</v>
      </c>
      <c r="J1507" s="11" t="n">
        <f aca="false">I1507/1000</f>
        <v>0.192</v>
      </c>
      <c r="K1507" s="10" t="n">
        <v>0</v>
      </c>
      <c r="L1507" s="12" t="n">
        <f aca="false">K1507/1000</f>
        <v>0</v>
      </c>
      <c r="M1507" s="13" t="n">
        <f aca="false">IF(R1507=0,0,I1507/R1507)</f>
        <v>3.24048718699552E-005</v>
      </c>
      <c r="N1507" s="10" t="n">
        <v>0</v>
      </c>
      <c r="O1507" s="11" t="n">
        <f aca="false">N1507/1000</f>
        <v>0</v>
      </c>
      <c r="P1507" s="10" t="n">
        <v>0</v>
      </c>
      <c r="Q1507" s="12" t="n">
        <f aca="false">P1507/1000</f>
        <v>0</v>
      </c>
      <c r="R1507" s="10" t="n">
        <v>5925035</v>
      </c>
      <c r="S1507" s="10" t="n">
        <v>33415</v>
      </c>
    </row>
    <row r="1508" customFormat="false" ht="15" hidden="false" customHeight="false" outlineLevel="0" collapsed="false">
      <c r="A1508" s="3" t="s">
        <v>761</v>
      </c>
      <c r="B1508" s="2" t="s">
        <v>762</v>
      </c>
      <c r="C1508" s="2" t="s">
        <v>1542</v>
      </c>
      <c r="D1508" s="2" t="n">
        <v>2021</v>
      </c>
      <c r="E1508" s="2" t="n">
        <v>8</v>
      </c>
      <c r="F1508" s="2" t="n">
        <v>7</v>
      </c>
      <c r="G1508" s="2" t="s">
        <v>142</v>
      </c>
      <c r="H1508" s="3" t="s">
        <v>143</v>
      </c>
      <c r="I1508" s="10" t="n">
        <v>0</v>
      </c>
      <c r="J1508" s="11" t="n">
        <f aca="false">I1508/1000</f>
        <v>0</v>
      </c>
      <c r="K1508" s="10" t="n">
        <v>0</v>
      </c>
      <c r="L1508" s="12" t="n">
        <f aca="false">K1508/1000</f>
        <v>0</v>
      </c>
      <c r="M1508" s="13" t="n">
        <f aca="false">IF(R1508=0,0,I1508/R1508)</f>
        <v>0</v>
      </c>
      <c r="N1508" s="10" t="n">
        <v>56466</v>
      </c>
      <c r="O1508" s="11" t="n">
        <f aca="false">N1508/1000</f>
        <v>56.466</v>
      </c>
      <c r="P1508" s="10" t="n">
        <v>100</v>
      </c>
      <c r="Q1508" s="12" t="n">
        <f aca="false">P1508/1000</f>
        <v>0.1</v>
      </c>
      <c r="R1508" s="10" t="n">
        <v>5925035</v>
      </c>
      <c r="S1508" s="10" t="n">
        <v>33415</v>
      </c>
    </row>
    <row r="1509" customFormat="false" ht="15" hidden="false" customHeight="false" outlineLevel="0" collapsed="false">
      <c r="A1509" s="3" t="s">
        <v>761</v>
      </c>
      <c r="B1509" s="2" t="s">
        <v>762</v>
      </c>
      <c r="C1509" s="2" t="s">
        <v>1542</v>
      </c>
      <c r="D1509" s="2" t="n">
        <v>2021</v>
      </c>
      <c r="E1509" s="2" t="n">
        <v>8</v>
      </c>
      <c r="F1509" s="2" t="n">
        <v>8</v>
      </c>
      <c r="G1509" s="2" t="s">
        <v>325</v>
      </c>
      <c r="H1509" s="3" t="s">
        <v>326</v>
      </c>
      <c r="I1509" s="10" t="n">
        <v>0</v>
      </c>
      <c r="J1509" s="11" t="n">
        <f aca="false">I1509/1000</f>
        <v>0</v>
      </c>
      <c r="K1509" s="10" t="n">
        <v>0</v>
      </c>
      <c r="L1509" s="12" t="n">
        <f aca="false">K1509/1000</f>
        <v>0</v>
      </c>
      <c r="M1509" s="13" t="n">
        <f aca="false">IF(R1509=0,0,I1509/R1509)</f>
        <v>0</v>
      </c>
      <c r="N1509" s="10" t="n">
        <v>23383</v>
      </c>
      <c r="O1509" s="11" t="n">
        <f aca="false">N1509/1000</f>
        <v>23.383</v>
      </c>
      <c r="P1509" s="10" t="n">
        <v>100</v>
      </c>
      <c r="Q1509" s="12" t="n">
        <f aca="false">P1509/1000</f>
        <v>0.1</v>
      </c>
      <c r="R1509" s="10" t="n">
        <v>5925035</v>
      </c>
      <c r="S1509" s="10" t="n">
        <v>33415</v>
      </c>
    </row>
    <row r="1510" customFormat="false" ht="15" hidden="false" customHeight="false" outlineLevel="0" collapsed="false">
      <c r="A1510" s="3" t="s">
        <v>761</v>
      </c>
      <c r="B1510" s="2" t="s">
        <v>762</v>
      </c>
      <c r="C1510" s="2" t="s">
        <v>1542</v>
      </c>
      <c r="D1510" s="2" t="n">
        <v>2021</v>
      </c>
      <c r="E1510" s="2" t="n">
        <v>8</v>
      </c>
      <c r="F1510" s="2" t="n">
        <v>9</v>
      </c>
      <c r="G1510" s="2" t="s">
        <v>132</v>
      </c>
      <c r="H1510" s="3" t="s">
        <v>133</v>
      </c>
      <c r="I1510" s="10" t="n">
        <v>0</v>
      </c>
      <c r="J1510" s="11" t="n">
        <f aca="false">I1510/1000</f>
        <v>0</v>
      </c>
      <c r="K1510" s="10" t="n">
        <v>0</v>
      </c>
      <c r="L1510" s="12" t="n">
        <f aca="false">K1510/1000</f>
        <v>0</v>
      </c>
      <c r="M1510" s="13" t="n">
        <f aca="false">IF(R1510=0,0,I1510/R1510)</f>
        <v>0</v>
      </c>
      <c r="N1510" s="10" t="n">
        <v>37719</v>
      </c>
      <c r="O1510" s="11" t="n">
        <f aca="false">N1510/1000</f>
        <v>37.719</v>
      </c>
      <c r="P1510" s="10" t="n">
        <v>160</v>
      </c>
      <c r="Q1510" s="12" t="n">
        <f aca="false">P1510/1000</f>
        <v>0.16</v>
      </c>
      <c r="R1510" s="10" t="n">
        <v>5925035</v>
      </c>
      <c r="S1510" s="10" t="n">
        <v>33415</v>
      </c>
    </row>
    <row r="1511" customFormat="false" ht="15" hidden="false" customHeight="false" outlineLevel="0" collapsed="false">
      <c r="A1511" s="3" t="s">
        <v>761</v>
      </c>
      <c r="B1511" s="2" t="s">
        <v>762</v>
      </c>
      <c r="C1511" s="2" t="s">
        <v>1543</v>
      </c>
      <c r="D1511" s="2" t="n">
        <v>2021</v>
      </c>
      <c r="E1511" s="2" t="n">
        <v>9</v>
      </c>
      <c r="F1511" s="2" t="n">
        <v>1</v>
      </c>
      <c r="G1511" s="2" t="s">
        <v>107</v>
      </c>
      <c r="H1511" s="3" t="s">
        <v>108</v>
      </c>
      <c r="I1511" s="10" t="n">
        <v>5077506</v>
      </c>
      <c r="J1511" s="11" t="n">
        <f aca="false">I1511/1000</f>
        <v>5077.506</v>
      </c>
      <c r="K1511" s="10" t="n">
        <v>27219</v>
      </c>
      <c r="L1511" s="12" t="n">
        <f aca="false">K1511/1000</f>
        <v>27.219</v>
      </c>
      <c r="M1511" s="13" t="n">
        <f aca="false">IF(R1511=0,0,I1511/R1511)</f>
        <v>0.868622220519099</v>
      </c>
      <c r="N1511" s="10" t="n">
        <v>689261</v>
      </c>
      <c r="O1511" s="11" t="n">
        <f aca="false">N1511/1000</f>
        <v>689.261</v>
      </c>
      <c r="P1511" s="10" t="n">
        <v>3309</v>
      </c>
      <c r="Q1511" s="12" t="n">
        <f aca="false">P1511/1000</f>
        <v>3.309</v>
      </c>
      <c r="R1511" s="10" t="n">
        <v>5845471</v>
      </c>
      <c r="S1511" s="10" t="n">
        <v>32668</v>
      </c>
    </row>
    <row r="1512" customFormat="false" ht="15" hidden="false" customHeight="false" outlineLevel="0" collapsed="false">
      <c r="A1512" s="3" t="s">
        <v>761</v>
      </c>
      <c r="B1512" s="2" t="s">
        <v>762</v>
      </c>
      <c r="C1512" s="2" t="s">
        <v>1543</v>
      </c>
      <c r="D1512" s="2" t="n">
        <v>2021</v>
      </c>
      <c r="E1512" s="2" t="n">
        <v>9</v>
      </c>
      <c r="F1512" s="2" t="n">
        <v>2</v>
      </c>
      <c r="G1512" s="2" t="s">
        <v>102</v>
      </c>
      <c r="H1512" s="3" t="s">
        <v>103</v>
      </c>
      <c r="I1512" s="10" t="n">
        <v>386348</v>
      </c>
      <c r="J1512" s="11" t="n">
        <f aca="false">I1512/1000</f>
        <v>386.348</v>
      </c>
      <c r="K1512" s="10" t="n">
        <v>2985</v>
      </c>
      <c r="L1512" s="12" t="n">
        <f aca="false">K1512/1000</f>
        <v>2.985</v>
      </c>
      <c r="M1512" s="13" t="n">
        <f aca="false">IF(R1512=0,0,I1512/R1512)</f>
        <v>0.066093562007236</v>
      </c>
      <c r="N1512" s="10" t="n">
        <v>649137</v>
      </c>
      <c r="O1512" s="11" t="n">
        <f aca="false">N1512/1000</f>
        <v>649.137</v>
      </c>
      <c r="P1512" s="10" t="n">
        <v>3158</v>
      </c>
      <c r="Q1512" s="12" t="n">
        <f aca="false">P1512/1000</f>
        <v>3.158</v>
      </c>
      <c r="R1512" s="10" t="n">
        <v>5845471</v>
      </c>
      <c r="S1512" s="10" t="n">
        <v>32668</v>
      </c>
    </row>
    <row r="1513" customFormat="false" ht="15" hidden="false" customHeight="false" outlineLevel="0" collapsed="false">
      <c r="A1513" s="3" t="s">
        <v>761</v>
      </c>
      <c r="B1513" s="2" t="s">
        <v>762</v>
      </c>
      <c r="C1513" s="2" t="s">
        <v>1543</v>
      </c>
      <c r="D1513" s="2" t="n">
        <v>2021</v>
      </c>
      <c r="E1513" s="2" t="n">
        <v>9</v>
      </c>
      <c r="F1513" s="2" t="n">
        <v>3</v>
      </c>
      <c r="G1513" s="2" t="s">
        <v>147</v>
      </c>
      <c r="H1513" s="3" t="s">
        <v>148</v>
      </c>
      <c r="I1513" s="10" t="n">
        <v>215020</v>
      </c>
      <c r="J1513" s="11" t="n">
        <f aca="false">I1513/1000</f>
        <v>215.02</v>
      </c>
      <c r="K1513" s="10" t="n">
        <v>1000</v>
      </c>
      <c r="L1513" s="12" t="n">
        <f aca="false">K1513/1000</f>
        <v>1</v>
      </c>
      <c r="M1513" s="13" t="n">
        <f aca="false">IF(R1513=0,0,I1513/R1513)</f>
        <v>0.0367840333139964</v>
      </c>
      <c r="N1513" s="10" t="n">
        <v>0</v>
      </c>
      <c r="O1513" s="11" t="n">
        <f aca="false">N1513/1000</f>
        <v>0</v>
      </c>
      <c r="P1513" s="10" t="n">
        <v>0</v>
      </c>
      <c r="Q1513" s="12" t="n">
        <f aca="false">P1513/1000</f>
        <v>0</v>
      </c>
      <c r="R1513" s="10" t="n">
        <v>5845471</v>
      </c>
      <c r="S1513" s="10" t="n">
        <v>32668</v>
      </c>
    </row>
    <row r="1514" customFormat="false" ht="15" hidden="false" customHeight="false" outlineLevel="0" collapsed="false">
      <c r="A1514" s="3" t="s">
        <v>761</v>
      </c>
      <c r="B1514" s="2" t="s">
        <v>762</v>
      </c>
      <c r="C1514" s="2" t="s">
        <v>1543</v>
      </c>
      <c r="D1514" s="2" t="n">
        <v>2021</v>
      </c>
      <c r="E1514" s="2" t="n">
        <v>9</v>
      </c>
      <c r="F1514" s="2" t="n">
        <v>4</v>
      </c>
      <c r="G1514" s="2" t="s">
        <v>127</v>
      </c>
      <c r="H1514" s="3" t="s">
        <v>128</v>
      </c>
      <c r="I1514" s="10" t="n">
        <v>99013</v>
      </c>
      <c r="J1514" s="11" t="n">
        <f aca="false">I1514/1000</f>
        <v>99.013</v>
      </c>
      <c r="K1514" s="10" t="n">
        <v>505</v>
      </c>
      <c r="L1514" s="12" t="n">
        <f aca="false">K1514/1000</f>
        <v>0.505</v>
      </c>
      <c r="M1514" s="13" t="n">
        <f aca="false">IF(R1514=0,0,I1514/R1514)</f>
        <v>0.0169384126617</v>
      </c>
      <c r="N1514" s="10" t="n">
        <v>0</v>
      </c>
      <c r="O1514" s="11" t="n">
        <f aca="false">N1514/1000</f>
        <v>0</v>
      </c>
      <c r="P1514" s="10" t="n">
        <v>0</v>
      </c>
      <c r="Q1514" s="12" t="n">
        <f aca="false">P1514/1000</f>
        <v>0</v>
      </c>
      <c r="R1514" s="10" t="n">
        <v>5845471</v>
      </c>
      <c r="S1514" s="10" t="n">
        <v>32668</v>
      </c>
    </row>
    <row r="1515" customFormat="false" ht="15" hidden="false" customHeight="false" outlineLevel="0" collapsed="false">
      <c r="A1515" s="3" t="s">
        <v>761</v>
      </c>
      <c r="B1515" s="2" t="s">
        <v>762</v>
      </c>
      <c r="C1515" s="2" t="s">
        <v>1543</v>
      </c>
      <c r="D1515" s="2" t="n">
        <v>2021</v>
      </c>
      <c r="E1515" s="2" t="n">
        <v>9</v>
      </c>
      <c r="F1515" s="2" t="n">
        <v>5</v>
      </c>
      <c r="G1515" s="2" t="s">
        <v>247</v>
      </c>
      <c r="H1515" s="3" t="s">
        <v>248</v>
      </c>
      <c r="I1515" s="10" t="n">
        <v>65774</v>
      </c>
      <c r="J1515" s="11" t="n">
        <f aca="false">I1515/1000</f>
        <v>65.774</v>
      </c>
      <c r="K1515" s="10" t="n">
        <v>955</v>
      </c>
      <c r="L1515" s="12" t="n">
        <f aca="false">K1515/1000</f>
        <v>0.955</v>
      </c>
      <c r="M1515" s="13" t="n">
        <f aca="false">IF(R1515=0,0,I1515/R1515)</f>
        <v>0.0112521300678765</v>
      </c>
      <c r="N1515" s="10" t="n">
        <v>0</v>
      </c>
      <c r="O1515" s="11" t="n">
        <f aca="false">N1515/1000</f>
        <v>0</v>
      </c>
      <c r="P1515" s="10" t="n">
        <v>0</v>
      </c>
      <c r="Q1515" s="12" t="n">
        <f aca="false">P1515/1000</f>
        <v>0</v>
      </c>
      <c r="R1515" s="10" t="n">
        <v>5845471</v>
      </c>
      <c r="S1515" s="10" t="n">
        <v>32668</v>
      </c>
    </row>
    <row r="1516" customFormat="false" ht="15" hidden="false" customHeight="false" outlineLevel="0" collapsed="false">
      <c r="A1516" s="3" t="s">
        <v>761</v>
      </c>
      <c r="B1516" s="2" t="s">
        <v>762</v>
      </c>
      <c r="C1516" s="2" t="s">
        <v>1543</v>
      </c>
      <c r="D1516" s="2" t="n">
        <v>2021</v>
      </c>
      <c r="E1516" s="2" t="n">
        <v>9</v>
      </c>
      <c r="F1516" s="2" t="n">
        <v>6</v>
      </c>
      <c r="G1516" s="2" t="s">
        <v>97</v>
      </c>
      <c r="H1516" s="3" t="s">
        <v>98</v>
      </c>
      <c r="I1516" s="10" t="n">
        <v>1679</v>
      </c>
      <c r="J1516" s="11" t="n">
        <f aca="false">I1516/1000</f>
        <v>1.679</v>
      </c>
      <c r="K1516" s="10" t="n">
        <v>4</v>
      </c>
      <c r="L1516" s="12" t="n">
        <f aca="false">K1516/1000</f>
        <v>0.004</v>
      </c>
      <c r="M1516" s="13" t="n">
        <f aca="false">IF(R1516=0,0,I1516/R1516)</f>
        <v>0.000287230917748116</v>
      </c>
      <c r="N1516" s="10" t="n">
        <v>852585</v>
      </c>
      <c r="O1516" s="11" t="n">
        <f aca="false">N1516/1000</f>
        <v>852.585</v>
      </c>
      <c r="P1516" s="10" t="n">
        <v>5000</v>
      </c>
      <c r="Q1516" s="12" t="n">
        <f aca="false">P1516/1000</f>
        <v>5</v>
      </c>
      <c r="R1516" s="10" t="n">
        <v>5845471</v>
      </c>
      <c r="S1516" s="10" t="n">
        <v>32668</v>
      </c>
    </row>
    <row r="1517" customFormat="false" ht="15" hidden="false" customHeight="false" outlineLevel="0" collapsed="false">
      <c r="A1517" s="3" t="s">
        <v>761</v>
      </c>
      <c r="B1517" s="2" t="s">
        <v>762</v>
      </c>
      <c r="C1517" s="2" t="s">
        <v>1543</v>
      </c>
      <c r="D1517" s="2" t="n">
        <v>2021</v>
      </c>
      <c r="E1517" s="2" t="n">
        <v>9</v>
      </c>
      <c r="F1517" s="2" t="n">
        <v>7</v>
      </c>
      <c r="G1517" s="2" t="s">
        <v>162</v>
      </c>
      <c r="H1517" s="3" t="s">
        <v>163</v>
      </c>
      <c r="I1517" s="10" t="n">
        <v>131</v>
      </c>
      <c r="J1517" s="11" t="n">
        <f aca="false">I1517/1000</f>
        <v>0.131</v>
      </c>
      <c r="K1517" s="10" t="n">
        <v>0</v>
      </c>
      <c r="L1517" s="12" t="n">
        <f aca="false">K1517/1000</f>
        <v>0</v>
      </c>
      <c r="M1517" s="13" t="n">
        <f aca="false">IF(R1517=0,0,I1517/R1517)</f>
        <v>2.24105123436589E-005</v>
      </c>
      <c r="N1517" s="10" t="n">
        <v>0</v>
      </c>
      <c r="O1517" s="11" t="n">
        <f aca="false">N1517/1000</f>
        <v>0</v>
      </c>
      <c r="P1517" s="10" t="n">
        <v>0</v>
      </c>
      <c r="Q1517" s="12" t="n">
        <f aca="false">P1517/1000</f>
        <v>0</v>
      </c>
      <c r="R1517" s="10" t="n">
        <v>5845471</v>
      </c>
      <c r="S1517" s="10" t="n">
        <v>32668</v>
      </c>
    </row>
    <row r="1518" customFormat="false" ht="15" hidden="false" customHeight="false" outlineLevel="0" collapsed="false">
      <c r="A1518" s="3" t="s">
        <v>761</v>
      </c>
      <c r="B1518" s="2" t="s">
        <v>762</v>
      </c>
      <c r="C1518" s="2" t="s">
        <v>1544</v>
      </c>
      <c r="D1518" s="2" t="n">
        <v>2021</v>
      </c>
      <c r="E1518" s="2" t="n">
        <v>10</v>
      </c>
      <c r="F1518" s="2" t="n">
        <v>1</v>
      </c>
      <c r="G1518" s="2" t="s">
        <v>107</v>
      </c>
      <c r="H1518" s="3" t="s">
        <v>108</v>
      </c>
      <c r="I1518" s="10" t="n">
        <v>7363155</v>
      </c>
      <c r="J1518" s="11" t="n">
        <f aca="false">I1518/1000</f>
        <v>7363.155</v>
      </c>
      <c r="K1518" s="10" t="n">
        <v>35995</v>
      </c>
      <c r="L1518" s="12" t="n">
        <f aca="false">K1518/1000</f>
        <v>35.995</v>
      </c>
      <c r="M1518" s="13" t="n">
        <f aca="false">IF(R1518=0,0,I1518/R1518)</f>
        <v>0.867857022887582</v>
      </c>
      <c r="N1518" s="10" t="n">
        <v>16091</v>
      </c>
      <c r="O1518" s="11" t="n">
        <f aca="false">N1518/1000</f>
        <v>16.091</v>
      </c>
      <c r="P1518" s="10" t="n">
        <v>92</v>
      </c>
      <c r="Q1518" s="12" t="n">
        <f aca="false">P1518/1000</f>
        <v>0.092</v>
      </c>
      <c r="R1518" s="10" t="n">
        <v>8484295</v>
      </c>
      <c r="S1518" s="10" t="n">
        <v>42352</v>
      </c>
    </row>
    <row r="1519" customFormat="false" ht="15" hidden="false" customHeight="false" outlineLevel="0" collapsed="false">
      <c r="A1519" s="3" t="s">
        <v>761</v>
      </c>
      <c r="B1519" s="2" t="s">
        <v>762</v>
      </c>
      <c r="C1519" s="2" t="s">
        <v>1544</v>
      </c>
      <c r="D1519" s="2" t="n">
        <v>2021</v>
      </c>
      <c r="E1519" s="2" t="n">
        <v>10</v>
      </c>
      <c r="F1519" s="2" t="n">
        <v>2</v>
      </c>
      <c r="G1519" s="2" t="s">
        <v>97</v>
      </c>
      <c r="H1519" s="3" t="s">
        <v>98</v>
      </c>
      <c r="I1519" s="10" t="n">
        <v>445580</v>
      </c>
      <c r="J1519" s="11" t="n">
        <f aca="false">I1519/1000</f>
        <v>445.58</v>
      </c>
      <c r="K1519" s="10" t="n">
        <v>2807</v>
      </c>
      <c r="L1519" s="12" t="n">
        <f aca="false">K1519/1000</f>
        <v>2.807</v>
      </c>
      <c r="M1519" s="13" t="n">
        <f aca="false">IF(R1519=0,0,I1519/R1519)</f>
        <v>0.0525182115897667</v>
      </c>
      <c r="N1519" s="10" t="n">
        <v>1082909</v>
      </c>
      <c r="O1519" s="11" t="n">
        <f aca="false">N1519/1000</f>
        <v>1082.909</v>
      </c>
      <c r="P1519" s="10" t="n">
        <v>6227</v>
      </c>
      <c r="Q1519" s="12" t="n">
        <f aca="false">P1519/1000</f>
        <v>6.227</v>
      </c>
      <c r="R1519" s="10" t="n">
        <v>8484295</v>
      </c>
      <c r="S1519" s="10" t="n">
        <v>42352</v>
      </c>
    </row>
    <row r="1520" customFormat="false" ht="15" hidden="false" customHeight="false" outlineLevel="0" collapsed="false">
      <c r="A1520" s="3" t="s">
        <v>761</v>
      </c>
      <c r="B1520" s="2" t="s">
        <v>762</v>
      </c>
      <c r="C1520" s="2" t="s">
        <v>1544</v>
      </c>
      <c r="D1520" s="2" t="n">
        <v>2021</v>
      </c>
      <c r="E1520" s="2" t="n">
        <v>10</v>
      </c>
      <c r="F1520" s="2" t="n">
        <v>3</v>
      </c>
      <c r="G1520" s="2" t="s">
        <v>102</v>
      </c>
      <c r="H1520" s="3" t="s">
        <v>103</v>
      </c>
      <c r="I1520" s="10" t="n">
        <v>433013</v>
      </c>
      <c r="J1520" s="11" t="n">
        <f aca="false">I1520/1000</f>
        <v>433.013</v>
      </c>
      <c r="K1520" s="10" t="n">
        <v>2550</v>
      </c>
      <c r="L1520" s="12" t="n">
        <f aca="false">K1520/1000</f>
        <v>2.55</v>
      </c>
      <c r="M1520" s="13" t="n">
        <f aca="false">IF(R1520=0,0,I1520/R1520)</f>
        <v>0.0510370042531524</v>
      </c>
      <c r="N1520" s="10" t="n">
        <v>573178</v>
      </c>
      <c r="O1520" s="11" t="n">
        <f aca="false">N1520/1000</f>
        <v>573.178</v>
      </c>
      <c r="P1520" s="10" t="n">
        <v>3066</v>
      </c>
      <c r="Q1520" s="12" t="n">
        <f aca="false">P1520/1000</f>
        <v>3.066</v>
      </c>
      <c r="R1520" s="10" t="n">
        <v>8484295</v>
      </c>
      <c r="S1520" s="10" t="n">
        <v>42352</v>
      </c>
    </row>
    <row r="1521" customFormat="false" ht="15" hidden="false" customHeight="false" outlineLevel="0" collapsed="false">
      <c r="A1521" s="3" t="s">
        <v>761</v>
      </c>
      <c r="B1521" s="2" t="s">
        <v>762</v>
      </c>
      <c r="C1521" s="2" t="s">
        <v>1544</v>
      </c>
      <c r="D1521" s="2" t="n">
        <v>2021</v>
      </c>
      <c r="E1521" s="2" t="n">
        <v>10</v>
      </c>
      <c r="F1521" s="2" t="n">
        <v>4</v>
      </c>
      <c r="G1521" s="2" t="s">
        <v>147</v>
      </c>
      <c r="H1521" s="3" t="s">
        <v>148</v>
      </c>
      <c r="I1521" s="10" t="n">
        <v>242020</v>
      </c>
      <c r="J1521" s="11" t="n">
        <f aca="false">I1521/1000</f>
        <v>242.02</v>
      </c>
      <c r="K1521" s="10" t="n">
        <v>1000</v>
      </c>
      <c r="L1521" s="12" t="n">
        <f aca="false">K1521/1000</f>
        <v>1</v>
      </c>
      <c r="M1521" s="13" t="n">
        <f aca="false">IF(R1521=0,0,I1521/R1521)</f>
        <v>0.0285256465033335</v>
      </c>
      <c r="N1521" s="10" t="n">
        <v>37198</v>
      </c>
      <c r="O1521" s="11" t="n">
        <f aca="false">N1521/1000</f>
        <v>37.198</v>
      </c>
      <c r="P1521" s="10" t="n">
        <v>100</v>
      </c>
      <c r="Q1521" s="12" t="n">
        <f aca="false">P1521/1000</f>
        <v>0.1</v>
      </c>
      <c r="R1521" s="10" t="n">
        <v>8484295</v>
      </c>
      <c r="S1521" s="10" t="n">
        <v>42352</v>
      </c>
    </row>
    <row r="1522" customFormat="false" ht="15" hidden="false" customHeight="false" outlineLevel="0" collapsed="false">
      <c r="A1522" s="3" t="s">
        <v>761</v>
      </c>
      <c r="B1522" s="2" t="s">
        <v>762</v>
      </c>
      <c r="C1522" s="2" t="s">
        <v>1544</v>
      </c>
      <c r="D1522" s="2" t="n">
        <v>2021</v>
      </c>
      <c r="E1522" s="2" t="n">
        <v>10</v>
      </c>
      <c r="F1522" s="2" t="n">
        <v>5</v>
      </c>
      <c r="G1522" s="2" t="s">
        <v>247</v>
      </c>
      <c r="H1522" s="3" t="s">
        <v>248</v>
      </c>
      <c r="I1522" s="10" t="n">
        <v>527</v>
      </c>
      <c r="J1522" s="11" t="n">
        <f aca="false">I1522/1000</f>
        <v>0.527</v>
      </c>
      <c r="K1522" s="10" t="n">
        <v>0</v>
      </c>
      <c r="L1522" s="12" t="n">
        <f aca="false">K1522/1000</f>
        <v>0</v>
      </c>
      <c r="M1522" s="13" t="n">
        <f aca="false">IF(R1522=0,0,I1522/R1522)</f>
        <v>6.21147661650143E-005</v>
      </c>
      <c r="N1522" s="10" t="n">
        <v>0</v>
      </c>
      <c r="O1522" s="11" t="n">
        <f aca="false">N1522/1000</f>
        <v>0</v>
      </c>
      <c r="P1522" s="10" t="n">
        <v>0</v>
      </c>
      <c r="Q1522" s="12" t="n">
        <f aca="false">P1522/1000</f>
        <v>0</v>
      </c>
      <c r="R1522" s="10" t="n">
        <v>8484295</v>
      </c>
      <c r="S1522" s="10" t="n">
        <v>42352</v>
      </c>
    </row>
    <row r="1523" customFormat="false" ht="15" hidden="false" customHeight="false" outlineLevel="0" collapsed="false">
      <c r="A1523" s="3" t="s">
        <v>761</v>
      </c>
      <c r="B1523" s="2" t="s">
        <v>762</v>
      </c>
      <c r="C1523" s="2" t="s">
        <v>1544</v>
      </c>
      <c r="D1523" s="2" t="n">
        <v>2021</v>
      </c>
      <c r="E1523" s="2" t="n">
        <v>10</v>
      </c>
      <c r="F1523" s="2" t="n">
        <v>6</v>
      </c>
      <c r="G1523" s="2" t="s">
        <v>142</v>
      </c>
      <c r="H1523" s="3" t="s">
        <v>143</v>
      </c>
      <c r="I1523" s="10" t="n">
        <v>0</v>
      </c>
      <c r="J1523" s="11" t="n">
        <f aca="false">I1523/1000</f>
        <v>0</v>
      </c>
      <c r="K1523" s="10" t="n">
        <v>0</v>
      </c>
      <c r="L1523" s="12" t="n">
        <f aca="false">K1523/1000</f>
        <v>0</v>
      </c>
      <c r="M1523" s="13" t="n">
        <f aca="false">IF(R1523=0,0,I1523/R1523)</f>
        <v>0</v>
      </c>
      <c r="N1523" s="10" t="n">
        <v>101341</v>
      </c>
      <c r="O1523" s="11" t="n">
        <f aca="false">N1523/1000</f>
        <v>101.341</v>
      </c>
      <c r="P1523" s="10" t="n">
        <v>350</v>
      </c>
      <c r="Q1523" s="12" t="n">
        <f aca="false">P1523/1000</f>
        <v>0.35</v>
      </c>
      <c r="R1523" s="10" t="n">
        <v>8484295</v>
      </c>
      <c r="S1523" s="10" t="n">
        <v>42352</v>
      </c>
    </row>
    <row r="1524" customFormat="false" ht="15" hidden="false" customHeight="false" outlineLevel="0" collapsed="false">
      <c r="A1524" s="3" t="s">
        <v>761</v>
      </c>
      <c r="B1524" s="2" t="s">
        <v>762</v>
      </c>
      <c r="C1524" s="2" t="s">
        <v>1544</v>
      </c>
      <c r="D1524" s="2" t="n">
        <v>2021</v>
      </c>
      <c r="E1524" s="2" t="n">
        <v>10</v>
      </c>
      <c r="F1524" s="2" t="n">
        <v>7</v>
      </c>
      <c r="G1524" s="2" t="s">
        <v>210</v>
      </c>
      <c r="H1524" s="3" t="s">
        <v>211</v>
      </c>
      <c r="I1524" s="10" t="n">
        <v>0</v>
      </c>
      <c r="J1524" s="11" t="n">
        <f aca="false">I1524/1000</f>
        <v>0</v>
      </c>
      <c r="K1524" s="10" t="n">
        <v>0</v>
      </c>
      <c r="L1524" s="12" t="n">
        <f aca="false">K1524/1000</f>
        <v>0</v>
      </c>
      <c r="M1524" s="13" t="n">
        <f aca="false">IF(R1524=0,0,I1524/R1524)</f>
        <v>0</v>
      </c>
      <c r="N1524" s="10" t="n">
        <v>11354</v>
      </c>
      <c r="O1524" s="11" t="n">
        <f aca="false">N1524/1000</f>
        <v>11.354</v>
      </c>
      <c r="P1524" s="10" t="n">
        <v>30</v>
      </c>
      <c r="Q1524" s="12" t="n">
        <f aca="false">P1524/1000</f>
        <v>0.03</v>
      </c>
      <c r="R1524" s="10" t="n">
        <v>8484295</v>
      </c>
      <c r="S1524" s="10" t="n">
        <v>42352</v>
      </c>
    </row>
    <row r="1525" customFormat="false" ht="15" hidden="false" customHeight="false" outlineLevel="0" collapsed="false">
      <c r="A1525" s="3" t="s">
        <v>761</v>
      </c>
      <c r="B1525" s="2" t="s">
        <v>762</v>
      </c>
      <c r="C1525" s="2" t="s">
        <v>1545</v>
      </c>
      <c r="D1525" s="2" t="n">
        <v>2021</v>
      </c>
      <c r="E1525" s="2" t="n">
        <v>11</v>
      </c>
      <c r="F1525" s="2" t="n">
        <v>1</v>
      </c>
      <c r="G1525" s="2" t="s">
        <v>107</v>
      </c>
      <c r="H1525" s="3" t="s">
        <v>108</v>
      </c>
      <c r="I1525" s="10" t="n">
        <v>5115104</v>
      </c>
      <c r="J1525" s="11" t="n">
        <f aca="false">I1525/1000</f>
        <v>5115.104</v>
      </c>
      <c r="K1525" s="10" t="n">
        <v>25995</v>
      </c>
      <c r="L1525" s="12" t="n">
        <f aca="false">K1525/1000</f>
        <v>25.995</v>
      </c>
      <c r="M1525" s="13" t="n">
        <f aca="false">IF(R1525=0,0,I1525/R1525)</f>
        <v>0.987921528757686</v>
      </c>
      <c r="N1525" s="10" t="n">
        <v>0</v>
      </c>
      <c r="O1525" s="11" t="n">
        <f aca="false">N1525/1000</f>
        <v>0</v>
      </c>
      <c r="P1525" s="10" t="n">
        <v>0</v>
      </c>
      <c r="Q1525" s="12" t="n">
        <f aca="false">P1525/1000</f>
        <v>0</v>
      </c>
      <c r="R1525" s="10" t="n">
        <v>5177642</v>
      </c>
      <c r="S1525" s="10" t="n">
        <v>26320</v>
      </c>
    </row>
    <row r="1526" customFormat="false" ht="15" hidden="false" customHeight="false" outlineLevel="0" collapsed="false">
      <c r="A1526" s="3" t="s">
        <v>761</v>
      </c>
      <c r="B1526" s="2" t="s">
        <v>762</v>
      </c>
      <c r="C1526" s="2" t="s">
        <v>1545</v>
      </c>
      <c r="D1526" s="2" t="n">
        <v>2021</v>
      </c>
      <c r="E1526" s="2" t="n">
        <v>11</v>
      </c>
      <c r="F1526" s="2" t="n">
        <v>2</v>
      </c>
      <c r="G1526" s="2" t="s">
        <v>102</v>
      </c>
      <c r="H1526" s="3" t="s">
        <v>103</v>
      </c>
      <c r="I1526" s="10" t="n">
        <v>57604</v>
      </c>
      <c r="J1526" s="11" t="n">
        <f aca="false">I1526/1000</f>
        <v>57.604</v>
      </c>
      <c r="K1526" s="10" t="n">
        <v>319</v>
      </c>
      <c r="L1526" s="12" t="n">
        <f aca="false">K1526/1000</f>
        <v>0.319</v>
      </c>
      <c r="M1526" s="13" t="n">
        <f aca="false">IF(R1526=0,0,I1526/R1526)</f>
        <v>0.0111255277981753</v>
      </c>
      <c r="N1526" s="10" t="n">
        <v>576592</v>
      </c>
      <c r="O1526" s="11" t="n">
        <f aca="false">N1526/1000</f>
        <v>576.592</v>
      </c>
      <c r="P1526" s="10" t="n">
        <v>2233</v>
      </c>
      <c r="Q1526" s="12" t="n">
        <f aca="false">P1526/1000</f>
        <v>2.233</v>
      </c>
      <c r="R1526" s="10" t="n">
        <v>5177642</v>
      </c>
      <c r="S1526" s="10" t="n">
        <v>26320</v>
      </c>
    </row>
    <row r="1527" customFormat="false" ht="15" hidden="false" customHeight="false" outlineLevel="0" collapsed="false">
      <c r="A1527" s="3" t="s">
        <v>761</v>
      </c>
      <c r="B1527" s="2" t="s">
        <v>762</v>
      </c>
      <c r="C1527" s="2" t="s">
        <v>1545</v>
      </c>
      <c r="D1527" s="2" t="n">
        <v>2021</v>
      </c>
      <c r="E1527" s="2" t="n">
        <v>11</v>
      </c>
      <c r="F1527" s="2" t="n">
        <v>3</v>
      </c>
      <c r="G1527" s="2" t="s">
        <v>97</v>
      </c>
      <c r="H1527" s="3" t="s">
        <v>98</v>
      </c>
      <c r="I1527" s="10" t="n">
        <v>3552</v>
      </c>
      <c r="J1527" s="11" t="n">
        <f aca="false">I1527/1000</f>
        <v>3.552</v>
      </c>
      <c r="K1527" s="10" t="n">
        <v>3</v>
      </c>
      <c r="L1527" s="12" t="n">
        <f aca="false">K1527/1000</f>
        <v>0.003</v>
      </c>
      <c r="M1527" s="13" t="n">
        <f aca="false">IF(R1527=0,0,I1527/R1527)</f>
        <v>0.000686026573486541</v>
      </c>
      <c r="N1527" s="10" t="n">
        <v>3196833</v>
      </c>
      <c r="O1527" s="11" t="n">
        <f aca="false">N1527/1000</f>
        <v>3196.833</v>
      </c>
      <c r="P1527" s="10" t="n">
        <v>13955</v>
      </c>
      <c r="Q1527" s="12" t="n">
        <f aca="false">P1527/1000</f>
        <v>13.955</v>
      </c>
      <c r="R1527" s="10" t="n">
        <v>5177642</v>
      </c>
      <c r="S1527" s="10" t="n">
        <v>26320</v>
      </c>
    </row>
    <row r="1528" customFormat="false" ht="15" hidden="false" customHeight="false" outlineLevel="0" collapsed="false">
      <c r="A1528" s="3" t="s">
        <v>761</v>
      </c>
      <c r="B1528" s="2" t="s">
        <v>762</v>
      </c>
      <c r="C1528" s="2" t="s">
        <v>1545</v>
      </c>
      <c r="D1528" s="2" t="n">
        <v>2021</v>
      </c>
      <c r="E1528" s="2" t="n">
        <v>11</v>
      </c>
      <c r="F1528" s="2" t="n">
        <v>4</v>
      </c>
      <c r="G1528" s="2" t="s">
        <v>247</v>
      </c>
      <c r="H1528" s="3" t="s">
        <v>248</v>
      </c>
      <c r="I1528" s="10" t="n">
        <v>815</v>
      </c>
      <c r="J1528" s="11" t="n">
        <f aca="false">I1528/1000</f>
        <v>0.815</v>
      </c>
      <c r="K1528" s="10" t="n">
        <v>0</v>
      </c>
      <c r="L1528" s="12" t="n">
        <f aca="false">K1528/1000</f>
        <v>0</v>
      </c>
      <c r="M1528" s="13" t="n">
        <f aca="false">IF(R1528=0,0,I1528/R1528)</f>
        <v>0.000157407561202571</v>
      </c>
      <c r="N1528" s="10" t="n">
        <v>0</v>
      </c>
      <c r="O1528" s="11" t="n">
        <f aca="false">N1528/1000</f>
        <v>0</v>
      </c>
      <c r="P1528" s="10" t="n">
        <v>0</v>
      </c>
      <c r="Q1528" s="12" t="n">
        <f aca="false">P1528/1000</f>
        <v>0</v>
      </c>
      <c r="R1528" s="10" t="n">
        <v>5177642</v>
      </c>
      <c r="S1528" s="10" t="n">
        <v>26320</v>
      </c>
    </row>
    <row r="1529" customFormat="false" ht="15" hidden="false" customHeight="false" outlineLevel="0" collapsed="false">
      <c r="A1529" s="3" t="s">
        <v>761</v>
      </c>
      <c r="B1529" s="2" t="s">
        <v>762</v>
      </c>
      <c r="C1529" s="2" t="s">
        <v>1545</v>
      </c>
      <c r="D1529" s="2" t="n">
        <v>2021</v>
      </c>
      <c r="E1529" s="2" t="n">
        <v>11</v>
      </c>
      <c r="F1529" s="2" t="n">
        <v>5</v>
      </c>
      <c r="G1529" s="2" t="s">
        <v>162</v>
      </c>
      <c r="H1529" s="3" t="s">
        <v>163</v>
      </c>
      <c r="I1529" s="10" t="n">
        <v>456</v>
      </c>
      <c r="J1529" s="11" t="n">
        <f aca="false">I1529/1000</f>
        <v>0.456</v>
      </c>
      <c r="K1529" s="10" t="n">
        <v>0</v>
      </c>
      <c r="L1529" s="12" t="n">
        <f aca="false">K1529/1000</f>
        <v>0</v>
      </c>
      <c r="M1529" s="13" t="n">
        <f aca="false">IF(R1529=0,0,I1529/R1529)</f>
        <v>8.80709790286775E-005</v>
      </c>
      <c r="N1529" s="10" t="n">
        <v>0</v>
      </c>
      <c r="O1529" s="11" t="n">
        <f aca="false">N1529/1000</f>
        <v>0</v>
      </c>
      <c r="P1529" s="10" t="n">
        <v>0</v>
      </c>
      <c r="Q1529" s="12" t="n">
        <f aca="false">P1529/1000</f>
        <v>0</v>
      </c>
      <c r="R1529" s="10" t="n">
        <v>5177642</v>
      </c>
      <c r="S1529" s="10" t="n">
        <v>26320</v>
      </c>
    </row>
    <row r="1530" customFormat="false" ht="15" hidden="false" customHeight="false" outlineLevel="0" collapsed="false">
      <c r="A1530" s="3" t="s">
        <v>761</v>
      </c>
      <c r="B1530" s="2" t="s">
        <v>762</v>
      </c>
      <c r="C1530" s="2" t="s">
        <v>1545</v>
      </c>
      <c r="D1530" s="2" t="n">
        <v>2021</v>
      </c>
      <c r="E1530" s="2" t="n">
        <v>11</v>
      </c>
      <c r="F1530" s="2" t="n">
        <v>6</v>
      </c>
      <c r="G1530" s="2" t="s">
        <v>142</v>
      </c>
      <c r="H1530" s="3" t="s">
        <v>143</v>
      </c>
      <c r="I1530" s="10" t="n">
        <v>78</v>
      </c>
      <c r="J1530" s="11" t="n">
        <f aca="false">I1530/1000</f>
        <v>0.078</v>
      </c>
      <c r="K1530" s="10" t="n">
        <v>2</v>
      </c>
      <c r="L1530" s="12" t="n">
        <f aca="false">K1530/1000</f>
        <v>0.002</v>
      </c>
      <c r="M1530" s="13" t="n">
        <f aca="false">IF(R1530=0,0,I1530/R1530)</f>
        <v>1.50647727285896E-005</v>
      </c>
      <c r="N1530" s="10" t="n">
        <v>0</v>
      </c>
      <c r="O1530" s="11" t="n">
        <f aca="false">N1530/1000</f>
        <v>0</v>
      </c>
      <c r="P1530" s="10" t="n">
        <v>0</v>
      </c>
      <c r="Q1530" s="12" t="n">
        <f aca="false">P1530/1000</f>
        <v>0</v>
      </c>
      <c r="R1530" s="10" t="n">
        <v>5177642</v>
      </c>
      <c r="S1530" s="10" t="n">
        <v>26320</v>
      </c>
    </row>
    <row r="1531" customFormat="false" ht="15" hidden="false" customHeight="false" outlineLevel="0" collapsed="false">
      <c r="A1531" s="3" t="s">
        <v>761</v>
      </c>
      <c r="B1531" s="2" t="s">
        <v>762</v>
      </c>
      <c r="C1531" s="2" t="s">
        <v>1545</v>
      </c>
      <c r="D1531" s="2" t="n">
        <v>2021</v>
      </c>
      <c r="E1531" s="2" t="n">
        <v>11</v>
      </c>
      <c r="F1531" s="2" t="n">
        <v>7</v>
      </c>
      <c r="G1531" s="2" t="s">
        <v>147</v>
      </c>
      <c r="H1531" s="3" t="s">
        <v>148</v>
      </c>
      <c r="I1531" s="10" t="n">
        <v>33</v>
      </c>
      <c r="J1531" s="11" t="n">
        <f aca="false">I1531/1000</f>
        <v>0.033</v>
      </c>
      <c r="K1531" s="10" t="n">
        <v>1</v>
      </c>
      <c r="L1531" s="12" t="n">
        <f aca="false">K1531/1000</f>
        <v>0.001</v>
      </c>
      <c r="M1531" s="13" t="n">
        <f aca="false">IF(R1531=0,0,I1531/R1531)</f>
        <v>6.37355769286482E-006</v>
      </c>
      <c r="N1531" s="10" t="n">
        <v>986</v>
      </c>
      <c r="O1531" s="11" t="n">
        <f aca="false">N1531/1000</f>
        <v>0.986</v>
      </c>
      <c r="P1531" s="10" t="n">
        <v>0</v>
      </c>
      <c r="Q1531" s="12" t="n">
        <f aca="false">P1531/1000</f>
        <v>0</v>
      </c>
      <c r="R1531" s="10" t="n">
        <v>5177642</v>
      </c>
      <c r="S1531" s="10" t="n">
        <v>26320</v>
      </c>
    </row>
    <row r="1532" customFormat="false" ht="15" hidden="false" customHeight="false" outlineLevel="0" collapsed="false">
      <c r="A1532" s="3" t="s">
        <v>761</v>
      </c>
      <c r="B1532" s="2" t="s">
        <v>762</v>
      </c>
      <c r="C1532" s="2" t="s">
        <v>1545</v>
      </c>
      <c r="D1532" s="2" t="n">
        <v>2021</v>
      </c>
      <c r="E1532" s="2" t="n">
        <v>11</v>
      </c>
      <c r="F1532" s="2" t="n">
        <v>8</v>
      </c>
      <c r="G1532" s="2" t="s">
        <v>377</v>
      </c>
      <c r="H1532" s="3" t="s">
        <v>378</v>
      </c>
      <c r="I1532" s="10" t="n">
        <v>0</v>
      </c>
      <c r="J1532" s="11" t="n">
        <f aca="false">I1532/1000</f>
        <v>0</v>
      </c>
      <c r="K1532" s="10" t="n">
        <v>0</v>
      </c>
      <c r="L1532" s="12" t="n">
        <f aca="false">K1532/1000</f>
        <v>0</v>
      </c>
      <c r="M1532" s="13" t="n">
        <f aca="false">IF(R1532=0,0,I1532/R1532)</f>
        <v>0</v>
      </c>
      <c r="N1532" s="10" t="n">
        <v>115</v>
      </c>
      <c r="O1532" s="11" t="n">
        <f aca="false">N1532/1000</f>
        <v>0.115</v>
      </c>
      <c r="P1532" s="10" t="n">
        <v>0</v>
      </c>
      <c r="Q1532" s="12" t="n">
        <f aca="false">P1532/1000</f>
        <v>0</v>
      </c>
      <c r="R1532" s="10" t="n">
        <v>5177642</v>
      </c>
      <c r="S1532" s="10" t="n">
        <v>26320</v>
      </c>
    </row>
    <row r="1533" customFormat="false" ht="15" hidden="false" customHeight="false" outlineLevel="0" collapsed="false">
      <c r="A1533" s="3" t="s">
        <v>761</v>
      </c>
      <c r="B1533" s="2" t="s">
        <v>762</v>
      </c>
      <c r="C1533" s="2" t="s">
        <v>1545</v>
      </c>
      <c r="D1533" s="2" t="n">
        <v>2021</v>
      </c>
      <c r="E1533" s="2" t="n">
        <v>11</v>
      </c>
      <c r="F1533" s="2" t="n">
        <v>9</v>
      </c>
      <c r="G1533" s="2" t="s">
        <v>132</v>
      </c>
      <c r="H1533" s="3" t="s">
        <v>133</v>
      </c>
      <c r="I1533" s="10" t="n">
        <v>0</v>
      </c>
      <c r="J1533" s="11" t="n">
        <f aca="false">I1533/1000</f>
        <v>0</v>
      </c>
      <c r="K1533" s="10" t="n">
        <v>0</v>
      </c>
      <c r="L1533" s="12" t="n">
        <f aca="false">K1533/1000</f>
        <v>0</v>
      </c>
      <c r="M1533" s="13" t="n">
        <f aca="false">IF(R1533=0,0,I1533/R1533)</f>
        <v>0</v>
      </c>
      <c r="N1533" s="10" t="n">
        <v>4037</v>
      </c>
      <c r="O1533" s="11" t="n">
        <f aca="false">N1533/1000</f>
        <v>4.037</v>
      </c>
      <c r="P1533" s="10" t="n">
        <v>12</v>
      </c>
      <c r="Q1533" s="12" t="n">
        <f aca="false">P1533/1000</f>
        <v>0.012</v>
      </c>
      <c r="R1533" s="10" t="n">
        <v>5177642</v>
      </c>
      <c r="S1533" s="10" t="n">
        <v>26320</v>
      </c>
    </row>
    <row r="1534" customFormat="false" ht="15" hidden="false" customHeight="false" outlineLevel="0" collapsed="false">
      <c r="A1534" s="3" t="s">
        <v>761</v>
      </c>
      <c r="B1534" s="2" t="s">
        <v>762</v>
      </c>
      <c r="C1534" s="2" t="s">
        <v>1546</v>
      </c>
      <c r="D1534" s="2" t="n">
        <v>2021</v>
      </c>
      <c r="E1534" s="2" t="n">
        <v>12</v>
      </c>
      <c r="F1534" s="2" t="n">
        <v>1</v>
      </c>
      <c r="G1534" s="2" t="s">
        <v>107</v>
      </c>
      <c r="H1534" s="3" t="s">
        <v>108</v>
      </c>
      <c r="I1534" s="10" t="n">
        <v>5720999</v>
      </c>
      <c r="J1534" s="11" t="n">
        <f aca="false">I1534/1000</f>
        <v>5720.999</v>
      </c>
      <c r="K1534" s="10" t="n">
        <v>31318</v>
      </c>
      <c r="L1534" s="12" t="n">
        <f aca="false">K1534/1000</f>
        <v>31.318</v>
      </c>
      <c r="M1534" s="13" t="n">
        <f aca="false">IF(R1534=0,0,I1534/R1534)</f>
        <v>0.825849274469416</v>
      </c>
      <c r="N1534" s="10" t="n">
        <v>0</v>
      </c>
      <c r="O1534" s="11" t="n">
        <f aca="false">N1534/1000</f>
        <v>0</v>
      </c>
      <c r="P1534" s="10" t="n">
        <v>0</v>
      </c>
      <c r="Q1534" s="12" t="n">
        <f aca="false">P1534/1000</f>
        <v>0</v>
      </c>
      <c r="R1534" s="10" t="n">
        <v>6927413</v>
      </c>
      <c r="S1534" s="10" t="n">
        <v>38909</v>
      </c>
    </row>
    <row r="1535" customFormat="false" ht="15" hidden="false" customHeight="false" outlineLevel="0" collapsed="false">
      <c r="A1535" s="3" t="s">
        <v>761</v>
      </c>
      <c r="B1535" s="2" t="s">
        <v>762</v>
      </c>
      <c r="C1535" s="2" t="s">
        <v>1546</v>
      </c>
      <c r="D1535" s="2" t="n">
        <v>2021</v>
      </c>
      <c r="E1535" s="2" t="n">
        <v>12</v>
      </c>
      <c r="F1535" s="2" t="n">
        <v>2</v>
      </c>
      <c r="G1535" s="2" t="s">
        <v>102</v>
      </c>
      <c r="H1535" s="3" t="s">
        <v>103</v>
      </c>
      <c r="I1535" s="10" t="n">
        <v>1197807</v>
      </c>
      <c r="J1535" s="11" t="n">
        <f aca="false">I1535/1000</f>
        <v>1197.807</v>
      </c>
      <c r="K1535" s="10" t="n">
        <v>7568</v>
      </c>
      <c r="L1535" s="12" t="n">
        <f aca="false">K1535/1000</f>
        <v>7.568</v>
      </c>
      <c r="M1535" s="13" t="n">
        <f aca="false">IF(R1535=0,0,I1535/R1535)</f>
        <v>0.172908270374525</v>
      </c>
      <c r="N1535" s="10" t="n">
        <v>2303290</v>
      </c>
      <c r="O1535" s="11" t="n">
        <f aca="false">N1535/1000</f>
        <v>2303.29</v>
      </c>
      <c r="P1535" s="10" t="n">
        <v>9258</v>
      </c>
      <c r="Q1535" s="12" t="n">
        <f aca="false">P1535/1000</f>
        <v>9.258</v>
      </c>
      <c r="R1535" s="10" t="n">
        <v>6927413</v>
      </c>
      <c r="S1535" s="10" t="n">
        <v>38909</v>
      </c>
    </row>
    <row r="1536" customFormat="false" ht="15" hidden="false" customHeight="false" outlineLevel="0" collapsed="false">
      <c r="A1536" s="3" t="s">
        <v>761</v>
      </c>
      <c r="B1536" s="2" t="s">
        <v>762</v>
      </c>
      <c r="C1536" s="2" t="s">
        <v>1546</v>
      </c>
      <c r="D1536" s="2" t="n">
        <v>2021</v>
      </c>
      <c r="E1536" s="2" t="n">
        <v>12</v>
      </c>
      <c r="F1536" s="2" t="n">
        <v>3</v>
      </c>
      <c r="G1536" s="2" t="s">
        <v>97</v>
      </c>
      <c r="H1536" s="3" t="s">
        <v>98</v>
      </c>
      <c r="I1536" s="10" t="n">
        <v>5065</v>
      </c>
      <c r="J1536" s="11" t="n">
        <f aca="false">I1536/1000</f>
        <v>5.065</v>
      </c>
      <c r="K1536" s="10" t="n">
        <v>22</v>
      </c>
      <c r="L1536" s="12" t="n">
        <f aca="false">K1536/1000</f>
        <v>0.022</v>
      </c>
      <c r="M1536" s="13" t="n">
        <f aca="false">IF(R1536=0,0,I1536/R1536)</f>
        <v>0.000731153173630618</v>
      </c>
      <c r="N1536" s="10" t="n">
        <v>1008895</v>
      </c>
      <c r="O1536" s="11" t="n">
        <f aca="false">N1536/1000</f>
        <v>1008.895</v>
      </c>
      <c r="P1536" s="10" t="n">
        <v>4681</v>
      </c>
      <c r="Q1536" s="12" t="n">
        <f aca="false">P1536/1000</f>
        <v>4.681</v>
      </c>
      <c r="R1536" s="10" t="n">
        <v>6927413</v>
      </c>
      <c r="S1536" s="10" t="n">
        <v>38909</v>
      </c>
    </row>
    <row r="1537" customFormat="false" ht="15" hidden="false" customHeight="false" outlineLevel="0" collapsed="false">
      <c r="A1537" s="3" t="s">
        <v>761</v>
      </c>
      <c r="B1537" s="2" t="s">
        <v>762</v>
      </c>
      <c r="C1537" s="2" t="s">
        <v>1546</v>
      </c>
      <c r="D1537" s="2" t="n">
        <v>2021</v>
      </c>
      <c r="E1537" s="2" t="n">
        <v>12</v>
      </c>
      <c r="F1537" s="2" t="n">
        <v>4</v>
      </c>
      <c r="G1537" s="2" t="s">
        <v>162</v>
      </c>
      <c r="H1537" s="3" t="s">
        <v>163</v>
      </c>
      <c r="I1537" s="10" t="n">
        <v>1689</v>
      </c>
      <c r="J1537" s="11" t="n">
        <f aca="false">I1537/1000</f>
        <v>1.689</v>
      </c>
      <c r="K1537" s="10" t="n">
        <v>1</v>
      </c>
      <c r="L1537" s="12" t="n">
        <f aca="false">K1537/1000</f>
        <v>0.001</v>
      </c>
      <c r="M1537" s="13" t="n">
        <f aca="false">IF(R1537=0,0,I1537/R1537)</f>
        <v>0.000243813960565077</v>
      </c>
      <c r="N1537" s="10" t="n">
        <v>0</v>
      </c>
      <c r="O1537" s="11" t="n">
        <f aca="false">N1537/1000</f>
        <v>0</v>
      </c>
      <c r="P1537" s="10" t="n">
        <v>0</v>
      </c>
      <c r="Q1537" s="12" t="n">
        <f aca="false">P1537/1000</f>
        <v>0</v>
      </c>
      <c r="R1537" s="10" t="n">
        <v>6927413</v>
      </c>
      <c r="S1537" s="10" t="n">
        <v>38909</v>
      </c>
    </row>
    <row r="1538" customFormat="false" ht="15" hidden="false" customHeight="false" outlineLevel="0" collapsed="false">
      <c r="A1538" s="3" t="s">
        <v>761</v>
      </c>
      <c r="B1538" s="2" t="s">
        <v>762</v>
      </c>
      <c r="C1538" s="2" t="s">
        <v>1546</v>
      </c>
      <c r="D1538" s="2" t="n">
        <v>2021</v>
      </c>
      <c r="E1538" s="2" t="n">
        <v>12</v>
      </c>
      <c r="F1538" s="2" t="n">
        <v>5</v>
      </c>
      <c r="G1538" s="2" t="s">
        <v>142</v>
      </c>
      <c r="H1538" s="3" t="s">
        <v>143</v>
      </c>
      <c r="I1538" s="10" t="n">
        <v>1413</v>
      </c>
      <c r="J1538" s="11" t="n">
        <f aca="false">I1538/1000</f>
        <v>1.413</v>
      </c>
      <c r="K1538" s="10" t="n">
        <v>0</v>
      </c>
      <c r="L1538" s="12" t="n">
        <f aca="false">K1538/1000</f>
        <v>0</v>
      </c>
      <c r="M1538" s="13" t="n">
        <f aca="false">IF(R1538=0,0,I1538/R1538)</f>
        <v>0.000203972247648581</v>
      </c>
      <c r="N1538" s="10" t="n">
        <v>0</v>
      </c>
      <c r="O1538" s="11" t="n">
        <f aca="false">N1538/1000</f>
        <v>0</v>
      </c>
      <c r="P1538" s="10" t="n">
        <v>0</v>
      </c>
      <c r="Q1538" s="12" t="n">
        <f aca="false">P1538/1000</f>
        <v>0</v>
      </c>
      <c r="R1538" s="10" t="n">
        <v>6927413</v>
      </c>
      <c r="S1538" s="10" t="n">
        <v>38909</v>
      </c>
    </row>
    <row r="1539" customFormat="false" ht="15" hidden="false" customHeight="false" outlineLevel="0" collapsed="false">
      <c r="A1539" s="3" t="s">
        <v>761</v>
      </c>
      <c r="B1539" s="2" t="s">
        <v>762</v>
      </c>
      <c r="C1539" s="2" t="s">
        <v>1546</v>
      </c>
      <c r="D1539" s="2" t="n">
        <v>2021</v>
      </c>
      <c r="E1539" s="2" t="n">
        <v>12</v>
      </c>
      <c r="F1539" s="2" t="n">
        <v>6</v>
      </c>
      <c r="G1539" s="2" t="s">
        <v>247</v>
      </c>
      <c r="H1539" s="3" t="s">
        <v>248</v>
      </c>
      <c r="I1539" s="10" t="n">
        <v>440</v>
      </c>
      <c r="J1539" s="11" t="n">
        <f aca="false">I1539/1000</f>
        <v>0.44</v>
      </c>
      <c r="K1539" s="10" t="n">
        <v>0</v>
      </c>
      <c r="L1539" s="12" t="n">
        <f aca="false">K1539/1000</f>
        <v>0</v>
      </c>
      <c r="M1539" s="13" t="n">
        <f aca="false">IF(R1539=0,0,I1539/R1539)</f>
        <v>6.35157742147032E-005</v>
      </c>
      <c r="N1539" s="10" t="n">
        <v>0</v>
      </c>
      <c r="O1539" s="11" t="n">
        <f aca="false">N1539/1000</f>
        <v>0</v>
      </c>
      <c r="P1539" s="10" t="n">
        <v>0</v>
      </c>
      <c r="Q1539" s="12" t="n">
        <f aca="false">P1539/1000</f>
        <v>0</v>
      </c>
      <c r="R1539" s="10" t="n">
        <v>6927413</v>
      </c>
      <c r="S1539" s="10" t="n">
        <v>38909</v>
      </c>
    </row>
    <row r="1540" customFormat="false" ht="15" hidden="false" customHeight="false" outlineLevel="0" collapsed="false">
      <c r="A1540" s="3" t="s">
        <v>761</v>
      </c>
      <c r="B1540" s="2" t="s">
        <v>762</v>
      </c>
      <c r="C1540" s="2" t="s">
        <v>1546</v>
      </c>
      <c r="D1540" s="2" t="n">
        <v>2021</v>
      </c>
      <c r="E1540" s="2" t="n">
        <v>12</v>
      </c>
      <c r="F1540" s="2" t="n">
        <v>7</v>
      </c>
      <c r="G1540" s="2" t="s">
        <v>117</v>
      </c>
      <c r="H1540" s="3" t="s">
        <v>118</v>
      </c>
      <c r="I1540" s="10" t="n">
        <v>0</v>
      </c>
      <c r="J1540" s="11" t="n">
        <f aca="false">I1540/1000</f>
        <v>0</v>
      </c>
      <c r="K1540" s="10" t="n">
        <v>0</v>
      </c>
      <c r="L1540" s="12" t="n">
        <f aca="false">K1540/1000</f>
        <v>0</v>
      </c>
      <c r="M1540" s="13" t="n">
        <f aca="false">IF(R1540=0,0,I1540/R1540)</f>
        <v>0</v>
      </c>
      <c r="N1540" s="10" t="n">
        <v>8214</v>
      </c>
      <c r="O1540" s="11" t="n">
        <f aca="false">N1540/1000</f>
        <v>8.214</v>
      </c>
      <c r="P1540" s="10" t="n">
        <v>8</v>
      </c>
      <c r="Q1540" s="12" t="n">
        <f aca="false">P1540/1000</f>
        <v>0.008</v>
      </c>
      <c r="R1540" s="10" t="n">
        <v>6927413</v>
      </c>
      <c r="S1540" s="10" t="n">
        <v>38909</v>
      </c>
    </row>
    <row r="1541" customFormat="false" ht="15" hidden="false" customHeight="false" outlineLevel="0" collapsed="false">
      <c r="A1541" s="3" t="s">
        <v>761</v>
      </c>
      <c r="B1541" s="2" t="s">
        <v>762</v>
      </c>
      <c r="C1541" s="2" t="s">
        <v>1546</v>
      </c>
      <c r="D1541" s="2" t="n">
        <v>2021</v>
      </c>
      <c r="E1541" s="2" t="n">
        <v>12</v>
      </c>
      <c r="F1541" s="2" t="n">
        <v>8</v>
      </c>
      <c r="G1541" s="2" t="s">
        <v>137</v>
      </c>
      <c r="H1541" s="3" t="s">
        <v>138</v>
      </c>
      <c r="I1541" s="10" t="n">
        <v>0</v>
      </c>
      <c r="J1541" s="11" t="n">
        <f aca="false">I1541/1000</f>
        <v>0</v>
      </c>
      <c r="K1541" s="10" t="n">
        <v>0</v>
      </c>
      <c r="L1541" s="12" t="n">
        <f aca="false">K1541/1000</f>
        <v>0</v>
      </c>
      <c r="M1541" s="13" t="n">
        <f aca="false">IF(R1541=0,0,I1541/R1541)</f>
        <v>0</v>
      </c>
      <c r="N1541" s="10" t="n">
        <v>50436</v>
      </c>
      <c r="O1541" s="11" t="n">
        <f aca="false">N1541/1000</f>
        <v>50.436</v>
      </c>
      <c r="P1541" s="10" t="n">
        <v>202</v>
      </c>
      <c r="Q1541" s="12" t="n">
        <f aca="false">P1541/1000</f>
        <v>0.202</v>
      </c>
      <c r="R1541" s="10" t="n">
        <v>6927413</v>
      </c>
      <c r="S1541" s="10" t="n">
        <v>38909</v>
      </c>
    </row>
    <row r="1542" customFormat="false" ht="15" hidden="false" customHeight="false" outlineLevel="0" collapsed="false">
      <c r="A1542" s="3" t="s">
        <v>761</v>
      </c>
      <c r="B1542" s="2" t="s">
        <v>762</v>
      </c>
      <c r="C1542" s="2" t="s">
        <v>1546</v>
      </c>
      <c r="D1542" s="2" t="n">
        <v>2021</v>
      </c>
      <c r="E1542" s="2" t="n">
        <v>12</v>
      </c>
      <c r="F1542" s="2" t="n">
        <v>9</v>
      </c>
      <c r="G1542" s="2" t="s">
        <v>377</v>
      </c>
      <c r="H1542" s="3" t="s">
        <v>378</v>
      </c>
      <c r="I1542" s="10" t="n">
        <v>0</v>
      </c>
      <c r="J1542" s="11" t="n">
        <f aca="false">I1542/1000</f>
        <v>0</v>
      </c>
      <c r="K1542" s="10" t="n">
        <v>0</v>
      </c>
      <c r="L1542" s="12" t="n">
        <f aca="false">K1542/1000</f>
        <v>0</v>
      </c>
      <c r="M1542" s="13" t="n">
        <f aca="false">IF(R1542=0,0,I1542/R1542)</f>
        <v>0</v>
      </c>
      <c r="N1542" s="10" t="n">
        <v>131838</v>
      </c>
      <c r="O1542" s="11" t="n">
        <f aca="false">N1542/1000</f>
        <v>131.838</v>
      </c>
      <c r="P1542" s="10" t="n">
        <v>500</v>
      </c>
      <c r="Q1542" s="12" t="n">
        <f aca="false">P1542/1000</f>
        <v>0.5</v>
      </c>
      <c r="R1542" s="10" t="n">
        <v>6927413</v>
      </c>
      <c r="S1542" s="10" t="n">
        <v>38909</v>
      </c>
    </row>
    <row r="1543" customFormat="false" ht="15" hidden="false" customHeight="false" outlineLevel="0" collapsed="false">
      <c r="A1543" s="3" t="s">
        <v>761</v>
      </c>
      <c r="B1543" s="2" t="s">
        <v>762</v>
      </c>
      <c r="C1543" s="2" t="s">
        <v>1546</v>
      </c>
      <c r="D1543" s="2" t="n">
        <v>2021</v>
      </c>
      <c r="E1543" s="2" t="n">
        <v>12</v>
      </c>
      <c r="F1543" s="2" t="n">
        <v>10</v>
      </c>
      <c r="G1543" s="2" t="s">
        <v>147</v>
      </c>
      <c r="H1543" s="3" t="s">
        <v>148</v>
      </c>
      <c r="I1543" s="10" t="n">
        <v>0</v>
      </c>
      <c r="J1543" s="11" t="n">
        <f aca="false">I1543/1000</f>
        <v>0</v>
      </c>
      <c r="K1543" s="10" t="n">
        <v>0</v>
      </c>
      <c r="L1543" s="12" t="n">
        <f aca="false">K1543/1000</f>
        <v>0</v>
      </c>
      <c r="M1543" s="13" t="n">
        <f aca="false">IF(R1543=0,0,I1543/R1543)</f>
        <v>0</v>
      </c>
      <c r="N1543" s="10" t="n">
        <v>15849</v>
      </c>
      <c r="O1543" s="11" t="n">
        <f aca="false">N1543/1000</f>
        <v>15.849</v>
      </c>
      <c r="P1543" s="10" t="n">
        <v>81</v>
      </c>
      <c r="Q1543" s="12" t="n">
        <f aca="false">P1543/1000</f>
        <v>0.081</v>
      </c>
      <c r="R1543" s="10" t="n">
        <v>6927413</v>
      </c>
      <c r="S1543" s="10" t="n">
        <v>38909</v>
      </c>
    </row>
    <row r="1544" customFormat="false" ht="15" hidden="false" customHeight="false" outlineLevel="0" collapsed="false">
      <c r="A1544" s="3" t="s">
        <v>761</v>
      </c>
      <c r="B1544" s="2" t="s">
        <v>762</v>
      </c>
      <c r="C1544" s="2" t="s">
        <v>1546</v>
      </c>
      <c r="D1544" s="2" t="n">
        <v>2021</v>
      </c>
      <c r="E1544" s="2" t="n">
        <v>12</v>
      </c>
      <c r="F1544" s="2" t="n">
        <v>11</v>
      </c>
      <c r="G1544" s="2" t="s">
        <v>210</v>
      </c>
      <c r="H1544" s="3" t="s">
        <v>211</v>
      </c>
      <c r="I1544" s="10" t="n">
        <v>0</v>
      </c>
      <c r="J1544" s="11" t="n">
        <f aca="false">I1544/1000</f>
        <v>0</v>
      </c>
      <c r="K1544" s="10" t="n">
        <v>0</v>
      </c>
      <c r="L1544" s="12" t="n">
        <f aca="false">K1544/1000</f>
        <v>0</v>
      </c>
      <c r="M1544" s="13" t="n">
        <f aca="false">IF(R1544=0,0,I1544/R1544)</f>
        <v>0</v>
      </c>
      <c r="N1544" s="10" t="n">
        <v>16649</v>
      </c>
      <c r="O1544" s="11" t="n">
        <f aca="false">N1544/1000</f>
        <v>16.649</v>
      </c>
      <c r="P1544" s="10" t="n">
        <v>35</v>
      </c>
      <c r="Q1544" s="12" t="n">
        <f aca="false">P1544/1000</f>
        <v>0.035</v>
      </c>
      <c r="R1544" s="10" t="n">
        <v>6927413</v>
      </c>
      <c r="S1544" s="10" t="n">
        <v>38909</v>
      </c>
    </row>
    <row r="1545" customFormat="false" ht="15" hidden="false" customHeight="false" outlineLevel="0" collapsed="false">
      <c r="A1545" s="3" t="s">
        <v>761</v>
      </c>
      <c r="B1545" s="2" t="s">
        <v>762</v>
      </c>
      <c r="C1545" s="2" t="s">
        <v>1547</v>
      </c>
      <c r="D1545" s="2" t="n">
        <v>2022</v>
      </c>
      <c r="E1545" s="2" t="n">
        <v>1</v>
      </c>
      <c r="F1545" s="2" t="n">
        <v>1</v>
      </c>
      <c r="G1545" s="2" t="s">
        <v>107</v>
      </c>
      <c r="H1545" s="3" t="s">
        <v>108</v>
      </c>
      <c r="I1545" s="10" t="n">
        <v>5250125</v>
      </c>
      <c r="J1545" s="11" t="n">
        <f aca="false">I1545/1000</f>
        <v>5250.125</v>
      </c>
      <c r="K1545" s="10" t="n">
        <v>29746</v>
      </c>
      <c r="L1545" s="12" t="n">
        <f aca="false">K1545/1000</f>
        <v>29.746</v>
      </c>
      <c r="M1545" s="13" t="n">
        <f aca="false">IF(R1545=0,0,I1545/R1545)</f>
        <v>0.787803738002222</v>
      </c>
      <c r="N1545" s="10" t="n">
        <v>0</v>
      </c>
      <c r="O1545" s="11" t="n">
        <f aca="false">N1545/1000</f>
        <v>0</v>
      </c>
      <c r="P1545" s="10" t="n">
        <v>0</v>
      </c>
      <c r="Q1545" s="12" t="n">
        <f aca="false">P1545/1000</f>
        <v>0</v>
      </c>
      <c r="R1545" s="10" t="n">
        <v>6664255</v>
      </c>
      <c r="S1545" s="10" t="n">
        <v>35948</v>
      </c>
    </row>
    <row r="1546" customFormat="false" ht="15" hidden="false" customHeight="false" outlineLevel="0" collapsed="false">
      <c r="A1546" s="3" t="s">
        <v>761</v>
      </c>
      <c r="B1546" s="2" t="s">
        <v>762</v>
      </c>
      <c r="C1546" s="2" t="s">
        <v>1547</v>
      </c>
      <c r="D1546" s="2" t="n">
        <v>2022</v>
      </c>
      <c r="E1546" s="2" t="n">
        <v>1</v>
      </c>
      <c r="F1546" s="2" t="n">
        <v>2</v>
      </c>
      <c r="G1546" s="2" t="s">
        <v>102</v>
      </c>
      <c r="H1546" s="3" t="s">
        <v>103</v>
      </c>
      <c r="I1546" s="10" t="n">
        <v>1409403</v>
      </c>
      <c r="J1546" s="11" t="n">
        <f aca="false">I1546/1000</f>
        <v>1409.403</v>
      </c>
      <c r="K1546" s="10" t="n">
        <v>6201</v>
      </c>
      <c r="L1546" s="12" t="n">
        <f aca="false">K1546/1000</f>
        <v>6.201</v>
      </c>
      <c r="M1546" s="13" t="n">
        <f aca="false">IF(R1546=0,0,I1546/R1546)</f>
        <v>0.211486955406118</v>
      </c>
      <c r="N1546" s="10" t="n">
        <v>1888406</v>
      </c>
      <c r="O1546" s="11" t="n">
        <f aca="false">N1546/1000</f>
        <v>1888.406</v>
      </c>
      <c r="P1546" s="10" t="n">
        <v>7793</v>
      </c>
      <c r="Q1546" s="12" t="n">
        <f aca="false">P1546/1000</f>
        <v>7.793</v>
      </c>
      <c r="R1546" s="10" t="n">
        <v>6664255</v>
      </c>
      <c r="S1546" s="10" t="n">
        <v>35948</v>
      </c>
    </row>
    <row r="1547" customFormat="false" ht="15" hidden="false" customHeight="false" outlineLevel="0" collapsed="false">
      <c r="A1547" s="3" t="s">
        <v>761</v>
      </c>
      <c r="B1547" s="2" t="s">
        <v>762</v>
      </c>
      <c r="C1547" s="2" t="s">
        <v>1547</v>
      </c>
      <c r="D1547" s="2" t="n">
        <v>2022</v>
      </c>
      <c r="E1547" s="2" t="n">
        <v>1</v>
      </c>
      <c r="F1547" s="2" t="n">
        <v>3</v>
      </c>
      <c r="G1547" s="2" t="s">
        <v>97</v>
      </c>
      <c r="H1547" s="3" t="s">
        <v>98</v>
      </c>
      <c r="I1547" s="10" t="n">
        <v>4506</v>
      </c>
      <c r="J1547" s="11" t="n">
        <f aca="false">I1547/1000</f>
        <v>4.506</v>
      </c>
      <c r="K1547" s="10" t="n">
        <v>1</v>
      </c>
      <c r="L1547" s="12" t="n">
        <f aca="false">K1547/1000</f>
        <v>0.001</v>
      </c>
      <c r="M1547" s="13" t="n">
        <f aca="false">IF(R1547=0,0,I1547/R1547)</f>
        <v>0.000676144595307352</v>
      </c>
      <c r="N1547" s="10" t="n">
        <v>1221361</v>
      </c>
      <c r="O1547" s="11" t="n">
        <f aca="false">N1547/1000</f>
        <v>1221.361</v>
      </c>
      <c r="P1547" s="10" t="n">
        <v>4691</v>
      </c>
      <c r="Q1547" s="12" t="n">
        <f aca="false">P1547/1000</f>
        <v>4.691</v>
      </c>
      <c r="R1547" s="10" t="n">
        <v>6664255</v>
      </c>
      <c r="S1547" s="10" t="n">
        <v>35948</v>
      </c>
    </row>
    <row r="1548" customFormat="false" ht="15" hidden="false" customHeight="false" outlineLevel="0" collapsed="false">
      <c r="A1548" s="3" t="s">
        <v>761</v>
      </c>
      <c r="B1548" s="2" t="s">
        <v>762</v>
      </c>
      <c r="C1548" s="2" t="s">
        <v>1547</v>
      </c>
      <c r="D1548" s="2" t="n">
        <v>2022</v>
      </c>
      <c r="E1548" s="2" t="n">
        <v>1</v>
      </c>
      <c r="F1548" s="2" t="n">
        <v>4</v>
      </c>
      <c r="G1548" s="2" t="s">
        <v>247</v>
      </c>
      <c r="H1548" s="3" t="s">
        <v>248</v>
      </c>
      <c r="I1548" s="10" t="n">
        <v>113</v>
      </c>
      <c r="J1548" s="11" t="n">
        <f aca="false">I1548/1000</f>
        <v>0.113</v>
      </c>
      <c r="K1548" s="10" t="n">
        <v>0</v>
      </c>
      <c r="L1548" s="12" t="n">
        <f aca="false">K1548/1000</f>
        <v>0</v>
      </c>
      <c r="M1548" s="13" t="n">
        <f aca="false">IF(R1548=0,0,I1548/R1548)</f>
        <v>1.69561338814316E-005</v>
      </c>
      <c r="N1548" s="10" t="n">
        <v>0</v>
      </c>
      <c r="O1548" s="11" t="n">
        <f aca="false">N1548/1000</f>
        <v>0</v>
      </c>
      <c r="P1548" s="10" t="n">
        <v>0</v>
      </c>
      <c r="Q1548" s="12" t="n">
        <f aca="false">P1548/1000</f>
        <v>0</v>
      </c>
      <c r="R1548" s="10" t="n">
        <v>6664255</v>
      </c>
      <c r="S1548" s="10" t="n">
        <v>35948</v>
      </c>
    </row>
    <row r="1549" customFormat="false" ht="15" hidden="false" customHeight="false" outlineLevel="0" collapsed="false">
      <c r="A1549" s="3" t="s">
        <v>761</v>
      </c>
      <c r="B1549" s="2" t="s">
        <v>762</v>
      </c>
      <c r="C1549" s="2" t="s">
        <v>1547</v>
      </c>
      <c r="D1549" s="2" t="n">
        <v>2022</v>
      </c>
      <c r="E1549" s="2" t="n">
        <v>1</v>
      </c>
      <c r="F1549" s="2" t="n">
        <v>5</v>
      </c>
      <c r="G1549" s="2" t="s">
        <v>859</v>
      </c>
      <c r="H1549" s="3" t="s">
        <v>860</v>
      </c>
      <c r="I1549" s="10" t="n">
        <v>91</v>
      </c>
      <c r="J1549" s="11" t="n">
        <f aca="false">I1549/1000</f>
        <v>0.091</v>
      </c>
      <c r="K1549" s="10" t="n">
        <v>0</v>
      </c>
      <c r="L1549" s="12" t="n">
        <f aca="false">K1549/1000</f>
        <v>0</v>
      </c>
      <c r="M1549" s="13" t="n">
        <f aca="false">IF(R1549=0,0,I1549/R1549)</f>
        <v>1.36549396744272E-005</v>
      </c>
      <c r="N1549" s="10" t="n">
        <v>0</v>
      </c>
      <c r="O1549" s="11" t="n">
        <f aca="false">N1549/1000</f>
        <v>0</v>
      </c>
      <c r="P1549" s="10" t="n">
        <v>0</v>
      </c>
      <c r="Q1549" s="12" t="n">
        <f aca="false">P1549/1000</f>
        <v>0</v>
      </c>
      <c r="R1549" s="10" t="n">
        <v>6664255</v>
      </c>
      <c r="S1549" s="10" t="n">
        <v>35948</v>
      </c>
    </row>
    <row r="1550" customFormat="false" ht="15" hidden="false" customHeight="false" outlineLevel="0" collapsed="false">
      <c r="A1550" s="3" t="s">
        <v>761</v>
      </c>
      <c r="B1550" s="2" t="s">
        <v>762</v>
      </c>
      <c r="C1550" s="2" t="s">
        <v>1547</v>
      </c>
      <c r="D1550" s="2" t="n">
        <v>2022</v>
      </c>
      <c r="E1550" s="2" t="n">
        <v>1</v>
      </c>
      <c r="F1550" s="2" t="n">
        <v>6</v>
      </c>
      <c r="G1550" s="2" t="s">
        <v>127</v>
      </c>
      <c r="H1550" s="3" t="s">
        <v>128</v>
      </c>
      <c r="I1550" s="10" t="n">
        <v>17</v>
      </c>
      <c r="J1550" s="11" t="n">
        <f aca="false">I1550/1000</f>
        <v>0.017</v>
      </c>
      <c r="K1550" s="10" t="n">
        <v>0</v>
      </c>
      <c r="L1550" s="12" t="n">
        <f aca="false">K1550/1000</f>
        <v>0</v>
      </c>
      <c r="M1550" s="13" t="n">
        <f aca="false">IF(R1550=0,0,I1550/R1550)</f>
        <v>2.55092279632157E-006</v>
      </c>
      <c r="N1550" s="10" t="n">
        <v>0</v>
      </c>
      <c r="O1550" s="11" t="n">
        <f aca="false">N1550/1000</f>
        <v>0</v>
      </c>
      <c r="P1550" s="10" t="n">
        <v>0</v>
      </c>
      <c r="Q1550" s="12" t="n">
        <f aca="false">P1550/1000</f>
        <v>0</v>
      </c>
      <c r="R1550" s="10" t="n">
        <v>6664255</v>
      </c>
      <c r="S1550" s="10" t="n">
        <v>35948</v>
      </c>
    </row>
    <row r="1551" customFormat="false" ht="15" hidden="false" customHeight="false" outlineLevel="0" collapsed="false">
      <c r="A1551" s="3" t="s">
        <v>761</v>
      </c>
      <c r="B1551" s="2" t="s">
        <v>762</v>
      </c>
      <c r="C1551" s="2" t="s">
        <v>1547</v>
      </c>
      <c r="D1551" s="2" t="n">
        <v>2022</v>
      </c>
      <c r="E1551" s="2" t="n">
        <v>1</v>
      </c>
      <c r="F1551" s="2" t="n">
        <v>7</v>
      </c>
      <c r="G1551" s="2" t="s">
        <v>132</v>
      </c>
      <c r="H1551" s="3" t="s">
        <v>133</v>
      </c>
      <c r="I1551" s="10" t="n">
        <v>0</v>
      </c>
      <c r="J1551" s="11" t="n">
        <f aca="false">I1551/1000</f>
        <v>0</v>
      </c>
      <c r="K1551" s="10" t="n">
        <v>0</v>
      </c>
      <c r="L1551" s="12" t="n">
        <f aca="false">K1551/1000</f>
        <v>0</v>
      </c>
      <c r="M1551" s="13" t="n">
        <f aca="false">IF(R1551=0,0,I1551/R1551)</f>
        <v>0</v>
      </c>
      <c r="N1551" s="10" t="n">
        <v>4147</v>
      </c>
      <c r="O1551" s="11" t="n">
        <f aca="false">N1551/1000</f>
        <v>4.147</v>
      </c>
      <c r="P1551" s="10" t="n">
        <v>12</v>
      </c>
      <c r="Q1551" s="12" t="n">
        <f aca="false">P1551/1000</f>
        <v>0.012</v>
      </c>
      <c r="R1551" s="10" t="n">
        <v>6664255</v>
      </c>
      <c r="S1551" s="10" t="n">
        <v>35948</v>
      </c>
    </row>
    <row r="1552" customFormat="false" ht="15" hidden="false" customHeight="false" outlineLevel="0" collapsed="false">
      <c r="A1552" s="3" t="s">
        <v>761</v>
      </c>
      <c r="B1552" s="2" t="s">
        <v>762</v>
      </c>
      <c r="C1552" s="2" t="s">
        <v>1547</v>
      </c>
      <c r="D1552" s="2" t="n">
        <v>2022</v>
      </c>
      <c r="E1552" s="2" t="n">
        <v>1</v>
      </c>
      <c r="F1552" s="2" t="n">
        <v>8</v>
      </c>
      <c r="G1552" s="2" t="s">
        <v>147</v>
      </c>
      <c r="H1552" s="3" t="s">
        <v>148</v>
      </c>
      <c r="I1552" s="10" t="n">
        <v>0</v>
      </c>
      <c r="J1552" s="11" t="n">
        <f aca="false">I1552/1000</f>
        <v>0</v>
      </c>
      <c r="K1552" s="10" t="n">
        <v>0</v>
      </c>
      <c r="L1552" s="12" t="n">
        <f aca="false">K1552/1000</f>
        <v>0</v>
      </c>
      <c r="M1552" s="13" t="n">
        <f aca="false">IF(R1552=0,0,I1552/R1552)</f>
        <v>0</v>
      </c>
      <c r="N1552" s="10" t="n">
        <v>30797</v>
      </c>
      <c r="O1552" s="11" t="n">
        <f aca="false">N1552/1000</f>
        <v>30.797</v>
      </c>
      <c r="P1552" s="10" t="n">
        <v>157</v>
      </c>
      <c r="Q1552" s="12" t="n">
        <f aca="false">P1552/1000</f>
        <v>0.157</v>
      </c>
      <c r="R1552" s="10" t="n">
        <v>6664255</v>
      </c>
      <c r="S1552" s="10" t="n">
        <v>35948</v>
      </c>
    </row>
    <row r="1553" customFormat="false" ht="15" hidden="false" customHeight="false" outlineLevel="0" collapsed="false">
      <c r="A1553" s="3" t="s">
        <v>761</v>
      </c>
      <c r="B1553" s="2" t="s">
        <v>762</v>
      </c>
      <c r="C1553" s="2" t="s">
        <v>1548</v>
      </c>
      <c r="D1553" s="2" t="n">
        <v>2022</v>
      </c>
      <c r="E1553" s="2" t="n">
        <v>2</v>
      </c>
      <c r="F1553" s="2" t="n">
        <v>1</v>
      </c>
      <c r="G1553" s="2" t="s">
        <v>107</v>
      </c>
      <c r="H1553" s="3" t="s">
        <v>108</v>
      </c>
      <c r="I1553" s="10" t="n">
        <v>3782916</v>
      </c>
      <c r="J1553" s="11" t="n">
        <f aca="false">I1553/1000</f>
        <v>3782.916</v>
      </c>
      <c r="K1553" s="10" t="n">
        <v>20043</v>
      </c>
      <c r="L1553" s="12" t="n">
        <f aca="false">K1553/1000</f>
        <v>20.043</v>
      </c>
      <c r="M1553" s="13" t="n">
        <f aca="false">IF(R1553=0,0,I1553/R1553)</f>
        <v>0.643917145785364</v>
      </c>
      <c r="N1553" s="10" t="n">
        <v>0</v>
      </c>
      <c r="O1553" s="11" t="n">
        <f aca="false">N1553/1000</f>
        <v>0</v>
      </c>
      <c r="P1553" s="10" t="n">
        <v>0</v>
      </c>
      <c r="Q1553" s="12" t="n">
        <f aca="false">P1553/1000</f>
        <v>0</v>
      </c>
      <c r="R1553" s="10" t="n">
        <v>5874849</v>
      </c>
      <c r="S1553" s="10" t="n">
        <v>29490</v>
      </c>
    </row>
    <row r="1554" customFormat="false" ht="15" hidden="false" customHeight="false" outlineLevel="0" collapsed="false">
      <c r="A1554" s="3" t="s">
        <v>761</v>
      </c>
      <c r="B1554" s="2" t="s">
        <v>762</v>
      </c>
      <c r="C1554" s="2" t="s">
        <v>1548</v>
      </c>
      <c r="D1554" s="2" t="n">
        <v>2022</v>
      </c>
      <c r="E1554" s="2" t="n">
        <v>2</v>
      </c>
      <c r="F1554" s="2" t="n">
        <v>2</v>
      </c>
      <c r="G1554" s="2" t="s">
        <v>102</v>
      </c>
      <c r="H1554" s="3" t="s">
        <v>103</v>
      </c>
      <c r="I1554" s="10" t="n">
        <v>1774915</v>
      </c>
      <c r="J1554" s="11" t="n">
        <f aca="false">I1554/1000</f>
        <v>1774.915</v>
      </c>
      <c r="K1554" s="10" t="n">
        <v>8044</v>
      </c>
      <c r="L1554" s="12" t="n">
        <f aca="false">K1554/1000</f>
        <v>8.044</v>
      </c>
      <c r="M1554" s="13" t="n">
        <f aca="false">IF(R1554=0,0,I1554/R1554)</f>
        <v>0.302120956640758</v>
      </c>
      <c r="N1554" s="10" t="n">
        <v>744593</v>
      </c>
      <c r="O1554" s="11" t="n">
        <f aca="false">N1554/1000</f>
        <v>744.593</v>
      </c>
      <c r="P1554" s="10" t="n">
        <v>2660</v>
      </c>
      <c r="Q1554" s="12" t="n">
        <f aca="false">P1554/1000</f>
        <v>2.66</v>
      </c>
      <c r="R1554" s="10" t="n">
        <v>5874849</v>
      </c>
      <c r="S1554" s="10" t="n">
        <v>29490</v>
      </c>
    </row>
    <row r="1555" customFormat="false" ht="15" hidden="false" customHeight="false" outlineLevel="0" collapsed="false">
      <c r="A1555" s="3" t="s">
        <v>761</v>
      </c>
      <c r="B1555" s="2" t="s">
        <v>762</v>
      </c>
      <c r="C1555" s="2" t="s">
        <v>1548</v>
      </c>
      <c r="D1555" s="2" t="n">
        <v>2022</v>
      </c>
      <c r="E1555" s="2" t="n">
        <v>2</v>
      </c>
      <c r="F1555" s="2" t="n">
        <v>3</v>
      </c>
      <c r="G1555" s="2" t="s">
        <v>147</v>
      </c>
      <c r="H1555" s="3" t="s">
        <v>148</v>
      </c>
      <c r="I1555" s="10" t="n">
        <v>314304</v>
      </c>
      <c r="J1555" s="11" t="n">
        <f aca="false">I1555/1000</f>
        <v>314.304</v>
      </c>
      <c r="K1555" s="10" t="n">
        <v>1401</v>
      </c>
      <c r="L1555" s="12" t="n">
        <f aca="false">K1555/1000</f>
        <v>1.401</v>
      </c>
      <c r="M1555" s="13" t="n">
        <f aca="false">IF(R1555=0,0,I1555/R1555)</f>
        <v>0.0534999282534751</v>
      </c>
      <c r="N1555" s="10" t="n">
        <v>450</v>
      </c>
      <c r="O1555" s="11" t="n">
        <f aca="false">N1555/1000</f>
        <v>0.45</v>
      </c>
      <c r="P1555" s="10" t="n">
        <v>0</v>
      </c>
      <c r="Q1555" s="12" t="n">
        <f aca="false">P1555/1000</f>
        <v>0</v>
      </c>
      <c r="R1555" s="10" t="n">
        <v>5874849</v>
      </c>
      <c r="S1555" s="10" t="n">
        <v>29490</v>
      </c>
    </row>
    <row r="1556" customFormat="false" ht="15" hidden="false" customHeight="false" outlineLevel="0" collapsed="false">
      <c r="A1556" s="3" t="s">
        <v>761</v>
      </c>
      <c r="B1556" s="2" t="s">
        <v>762</v>
      </c>
      <c r="C1556" s="2" t="s">
        <v>1548</v>
      </c>
      <c r="D1556" s="2" t="n">
        <v>2022</v>
      </c>
      <c r="E1556" s="2" t="n">
        <v>2</v>
      </c>
      <c r="F1556" s="2" t="n">
        <v>4</v>
      </c>
      <c r="G1556" s="2" t="s">
        <v>117</v>
      </c>
      <c r="H1556" s="3" t="s">
        <v>118</v>
      </c>
      <c r="I1556" s="10" t="n">
        <v>1411</v>
      </c>
      <c r="J1556" s="11" t="n">
        <f aca="false">I1556/1000</f>
        <v>1.411</v>
      </c>
      <c r="K1556" s="10" t="n">
        <v>0</v>
      </c>
      <c r="L1556" s="12" t="n">
        <f aca="false">K1556/1000</f>
        <v>0</v>
      </c>
      <c r="M1556" s="13" t="n">
        <f aca="false">IF(R1556=0,0,I1556/R1556)</f>
        <v>0.000240176385810086</v>
      </c>
      <c r="N1556" s="10" t="n">
        <v>0</v>
      </c>
      <c r="O1556" s="11" t="n">
        <f aca="false">N1556/1000</f>
        <v>0</v>
      </c>
      <c r="P1556" s="10" t="n">
        <v>0</v>
      </c>
      <c r="Q1556" s="12" t="n">
        <f aca="false">P1556/1000</f>
        <v>0</v>
      </c>
      <c r="R1556" s="10" t="n">
        <v>5874849</v>
      </c>
      <c r="S1556" s="10" t="n">
        <v>29490</v>
      </c>
    </row>
    <row r="1557" customFormat="false" ht="15" hidden="false" customHeight="false" outlineLevel="0" collapsed="false">
      <c r="A1557" s="3" t="s">
        <v>761</v>
      </c>
      <c r="B1557" s="2" t="s">
        <v>762</v>
      </c>
      <c r="C1557" s="2" t="s">
        <v>1548</v>
      </c>
      <c r="D1557" s="2" t="n">
        <v>2022</v>
      </c>
      <c r="E1557" s="2" t="n">
        <v>2</v>
      </c>
      <c r="F1557" s="2" t="n">
        <v>5</v>
      </c>
      <c r="G1557" s="2" t="s">
        <v>162</v>
      </c>
      <c r="H1557" s="3" t="s">
        <v>163</v>
      </c>
      <c r="I1557" s="10" t="n">
        <v>657</v>
      </c>
      <c r="J1557" s="11" t="n">
        <f aca="false">I1557/1000</f>
        <v>0.657</v>
      </c>
      <c r="K1557" s="10" t="n">
        <v>2</v>
      </c>
      <c r="L1557" s="12" t="n">
        <f aca="false">K1557/1000</f>
        <v>0.002</v>
      </c>
      <c r="M1557" s="13" t="n">
        <f aca="false">IF(R1557=0,0,I1557/R1557)</f>
        <v>0.000111832661571387</v>
      </c>
      <c r="N1557" s="10" t="n">
        <v>0</v>
      </c>
      <c r="O1557" s="11" t="n">
        <f aca="false">N1557/1000</f>
        <v>0</v>
      </c>
      <c r="P1557" s="10" t="n">
        <v>0</v>
      </c>
      <c r="Q1557" s="12" t="n">
        <f aca="false">P1557/1000</f>
        <v>0</v>
      </c>
      <c r="R1557" s="10" t="n">
        <v>5874849</v>
      </c>
      <c r="S1557" s="10" t="n">
        <v>29490</v>
      </c>
    </row>
    <row r="1558" customFormat="false" ht="15" hidden="false" customHeight="false" outlineLevel="0" collapsed="false">
      <c r="A1558" s="3" t="s">
        <v>761</v>
      </c>
      <c r="B1558" s="2" t="s">
        <v>762</v>
      </c>
      <c r="C1558" s="2" t="s">
        <v>1548</v>
      </c>
      <c r="D1558" s="2" t="n">
        <v>2022</v>
      </c>
      <c r="E1558" s="2" t="n">
        <v>2</v>
      </c>
      <c r="F1558" s="2" t="n">
        <v>6</v>
      </c>
      <c r="G1558" s="2" t="s">
        <v>97</v>
      </c>
      <c r="H1558" s="3" t="s">
        <v>98</v>
      </c>
      <c r="I1558" s="10" t="n">
        <v>493</v>
      </c>
      <c r="J1558" s="11" t="n">
        <f aca="false">I1558/1000</f>
        <v>0.493</v>
      </c>
      <c r="K1558" s="10" t="n">
        <v>0</v>
      </c>
      <c r="L1558" s="12" t="n">
        <f aca="false">K1558/1000</f>
        <v>0</v>
      </c>
      <c r="M1558" s="13" t="n">
        <f aca="false">IF(R1558=0,0,I1558/R1558)</f>
        <v>8.39170504637651E-005</v>
      </c>
      <c r="N1558" s="10" t="n">
        <v>1914025</v>
      </c>
      <c r="O1558" s="11" t="n">
        <f aca="false">N1558/1000</f>
        <v>1914.025</v>
      </c>
      <c r="P1558" s="10" t="n">
        <v>7703</v>
      </c>
      <c r="Q1558" s="12" t="n">
        <f aca="false">P1558/1000</f>
        <v>7.703</v>
      </c>
      <c r="R1558" s="10" t="n">
        <v>5874849</v>
      </c>
      <c r="S1558" s="10" t="n">
        <v>29490</v>
      </c>
    </row>
    <row r="1559" customFormat="false" ht="15" hidden="false" customHeight="false" outlineLevel="0" collapsed="false">
      <c r="A1559" s="3" t="s">
        <v>761</v>
      </c>
      <c r="B1559" s="2" t="s">
        <v>762</v>
      </c>
      <c r="C1559" s="2" t="s">
        <v>1548</v>
      </c>
      <c r="D1559" s="2" t="n">
        <v>2022</v>
      </c>
      <c r="E1559" s="2" t="n">
        <v>2</v>
      </c>
      <c r="F1559" s="2" t="n">
        <v>7</v>
      </c>
      <c r="G1559" s="2" t="s">
        <v>247</v>
      </c>
      <c r="H1559" s="3" t="s">
        <v>248</v>
      </c>
      <c r="I1559" s="10" t="n">
        <v>153</v>
      </c>
      <c r="J1559" s="11" t="n">
        <f aca="false">I1559/1000</f>
        <v>0.153</v>
      </c>
      <c r="K1559" s="10" t="n">
        <v>0</v>
      </c>
      <c r="L1559" s="12" t="n">
        <f aca="false">K1559/1000</f>
        <v>0</v>
      </c>
      <c r="M1559" s="13" t="n">
        <f aca="false">IF(R1559=0,0,I1559/R1559)</f>
        <v>2.60432225577202E-005</v>
      </c>
      <c r="N1559" s="10" t="n">
        <v>0</v>
      </c>
      <c r="O1559" s="11" t="n">
        <f aca="false">N1559/1000</f>
        <v>0</v>
      </c>
      <c r="P1559" s="10" t="n">
        <v>0</v>
      </c>
      <c r="Q1559" s="12" t="n">
        <f aca="false">P1559/1000</f>
        <v>0</v>
      </c>
      <c r="R1559" s="10" t="n">
        <v>5874849</v>
      </c>
      <c r="S1559" s="10" t="n">
        <v>29490</v>
      </c>
    </row>
    <row r="1560" customFormat="false" ht="15" hidden="false" customHeight="false" outlineLevel="0" collapsed="false">
      <c r="A1560" s="3" t="s">
        <v>761</v>
      </c>
      <c r="B1560" s="2" t="s">
        <v>762</v>
      </c>
      <c r="C1560" s="2" t="s">
        <v>1548</v>
      </c>
      <c r="D1560" s="2" t="n">
        <v>2022</v>
      </c>
      <c r="E1560" s="2" t="n">
        <v>2</v>
      </c>
      <c r="F1560" s="2" t="n">
        <v>8</v>
      </c>
      <c r="G1560" s="2" t="s">
        <v>859</v>
      </c>
      <c r="H1560" s="3" t="s">
        <v>860</v>
      </c>
      <c r="I1560" s="10" t="n">
        <v>0</v>
      </c>
      <c r="J1560" s="11" t="n">
        <f aca="false">I1560/1000</f>
        <v>0</v>
      </c>
      <c r="K1560" s="10" t="n">
        <v>0</v>
      </c>
      <c r="L1560" s="12" t="n">
        <f aca="false">K1560/1000</f>
        <v>0</v>
      </c>
      <c r="M1560" s="13" t="n">
        <f aca="false">IF(R1560=0,0,I1560/R1560)</f>
        <v>0</v>
      </c>
      <c r="N1560" s="10" t="n">
        <v>71765</v>
      </c>
      <c r="O1560" s="11" t="n">
        <f aca="false">N1560/1000</f>
        <v>71.765</v>
      </c>
      <c r="P1560" s="10" t="n">
        <v>250</v>
      </c>
      <c r="Q1560" s="12" t="n">
        <f aca="false">P1560/1000</f>
        <v>0.25</v>
      </c>
      <c r="R1560" s="10" t="n">
        <v>5874849</v>
      </c>
      <c r="S1560" s="10" t="n">
        <v>29490</v>
      </c>
    </row>
    <row r="1561" customFormat="false" ht="15" hidden="false" customHeight="false" outlineLevel="0" collapsed="false">
      <c r="A1561" s="3" t="s">
        <v>761</v>
      </c>
      <c r="B1561" s="2" t="s">
        <v>762</v>
      </c>
      <c r="C1561" s="2" t="s">
        <v>1548</v>
      </c>
      <c r="D1561" s="2" t="n">
        <v>2022</v>
      </c>
      <c r="E1561" s="2" t="n">
        <v>2</v>
      </c>
      <c r="F1561" s="2" t="n">
        <v>9</v>
      </c>
      <c r="G1561" s="2" t="s">
        <v>504</v>
      </c>
      <c r="H1561" s="3" t="s">
        <v>505</v>
      </c>
      <c r="I1561" s="10" t="n">
        <v>0</v>
      </c>
      <c r="J1561" s="11" t="n">
        <f aca="false">I1561/1000</f>
        <v>0</v>
      </c>
      <c r="K1561" s="10" t="n">
        <v>0</v>
      </c>
      <c r="L1561" s="12" t="n">
        <f aca="false">K1561/1000</f>
        <v>0</v>
      </c>
      <c r="M1561" s="13" t="n">
        <f aca="false">IF(R1561=0,0,I1561/R1561)</f>
        <v>0</v>
      </c>
      <c r="N1561" s="10" t="n">
        <v>31044</v>
      </c>
      <c r="O1561" s="11" t="n">
        <f aca="false">N1561/1000</f>
        <v>31.044</v>
      </c>
      <c r="P1561" s="10" t="n">
        <v>100</v>
      </c>
      <c r="Q1561" s="12" t="n">
        <f aca="false">P1561/1000</f>
        <v>0.1</v>
      </c>
      <c r="R1561" s="10" t="n">
        <v>5874849</v>
      </c>
      <c r="S1561" s="10" t="n">
        <v>29490</v>
      </c>
    </row>
    <row r="1562" customFormat="false" ht="15" hidden="false" customHeight="false" outlineLevel="0" collapsed="false">
      <c r="A1562" s="3" t="s">
        <v>761</v>
      </c>
      <c r="B1562" s="2" t="s">
        <v>762</v>
      </c>
      <c r="C1562" s="2" t="s">
        <v>1549</v>
      </c>
      <c r="D1562" s="2" t="n">
        <v>2022</v>
      </c>
      <c r="E1562" s="2" t="n">
        <v>3</v>
      </c>
      <c r="F1562" s="2" t="n">
        <v>1</v>
      </c>
      <c r="G1562" s="2" t="s">
        <v>107</v>
      </c>
      <c r="H1562" s="3" t="s">
        <v>108</v>
      </c>
      <c r="I1562" s="10" t="n">
        <v>4021918</v>
      </c>
      <c r="J1562" s="11" t="n">
        <f aca="false">I1562/1000</f>
        <v>4021.918</v>
      </c>
      <c r="K1562" s="10" t="n">
        <v>22013</v>
      </c>
      <c r="L1562" s="12" t="n">
        <f aca="false">K1562/1000</f>
        <v>22.013</v>
      </c>
      <c r="M1562" s="13" t="n">
        <f aca="false">IF(R1562=0,0,I1562/R1562)</f>
        <v>0.920539691702179</v>
      </c>
      <c r="N1562" s="10" t="n">
        <v>0</v>
      </c>
      <c r="O1562" s="11" t="n">
        <f aca="false">N1562/1000</f>
        <v>0</v>
      </c>
      <c r="P1562" s="10" t="n">
        <v>0</v>
      </c>
      <c r="Q1562" s="12" t="n">
        <f aca="false">P1562/1000</f>
        <v>0</v>
      </c>
      <c r="R1562" s="10" t="n">
        <v>4369087</v>
      </c>
      <c r="S1562" s="10" t="n">
        <v>23617</v>
      </c>
    </row>
    <row r="1563" customFormat="false" ht="15" hidden="false" customHeight="false" outlineLevel="0" collapsed="false">
      <c r="A1563" s="3" t="s">
        <v>761</v>
      </c>
      <c r="B1563" s="2" t="s">
        <v>762</v>
      </c>
      <c r="C1563" s="2" t="s">
        <v>1549</v>
      </c>
      <c r="D1563" s="2" t="n">
        <v>2022</v>
      </c>
      <c r="E1563" s="2" t="n">
        <v>3</v>
      </c>
      <c r="F1563" s="2" t="n">
        <v>2</v>
      </c>
      <c r="G1563" s="2" t="s">
        <v>102</v>
      </c>
      <c r="H1563" s="3" t="s">
        <v>103</v>
      </c>
      <c r="I1563" s="10" t="n">
        <v>341219</v>
      </c>
      <c r="J1563" s="11" t="n">
        <f aca="false">I1563/1000</f>
        <v>341.219</v>
      </c>
      <c r="K1563" s="10" t="n">
        <v>1599</v>
      </c>
      <c r="L1563" s="12" t="n">
        <f aca="false">K1563/1000</f>
        <v>1.599</v>
      </c>
      <c r="M1563" s="13" t="n">
        <f aca="false">IF(R1563=0,0,I1563/R1563)</f>
        <v>0.0780984677119041</v>
      </c>
      <c r="N1563" s="10" t="n">
        <v>2025695</v>
      </c>
      <c r="O1563" s="11" t="n">
        <f aca="false">N1563/1000</f>
        <v>2025.695</v>
      </c>
      <c r="P1563" s="10" t="n">
        <v>8819</v>
      </c>
      <c r="Q1563" s="12" t="n">
        <f aca="false">P1563/1000</f>
        <v>8.819</v>
      </c>
      <c r="R1563" s="10" t="n">
        <v>4369087</v>
      </c>
      <c r="S1563" s="10" t="n">
        <v>23617</v>
      </c>
    </row>
    <row r="1564" customFormat="false" ht="15" hidden="false" customHeight="false" outlineLevel="0" collapsed="false">
      <c r="A1564" s="3" t="s">
        <v>761</v>
      </c>
      <c r="B1564" s="2" t="s">
        <v>762</v>
      </c>
      <c r="C1564" s="2" t="s">
        <v>1549</v>
      </c>
      <c r="D1564" s="2" t="n">
        <v>2022</v>
      </c>
      <c r="E1564" s="2" t="n">
        <v>3</v>
      </c>
      <c r="F1564" s="2" t="n">
        <v>3</v>
      </c>
      <c r="G1564" s="2" t="s">
        <v>117</v>
      </c>
      <c r="H1564" s="3" t="s">
        <v>118</v>
      </c>
      <c r="I1564" s="10" t="n">
        <v>2663</v>
      </c>
      <c r="J1564" s="11" t="n">
        <f aca="false">I1564/1000</f>
        <v>2.663</v>
      </c>
      <c r="K1564" s="10" t="n">
        <v>0</v>
      </c>
      <c r="L1564" s="12" t="n">
        <f aca="false">K1564/1000</f>
        <v>0</v>
      </c>
      <c r="M1564" s="13" t="n">
        <f aca="false">IF(R1564=0,0,I1564/R1564)</f>
        <v>0.000609509492486645</v>
      </c>
      <c r="N1564" s="10" t="n">
        <v>0</v>
      </c>
      <c r="O1564" s="11" t="n">
        <f aca="false">N1564/1000</f>
        <v>0</v>
      </c>
      <c r="P1564" s="10" t="n">
        <v>0</v>
      </c>
      <c r="Q1564" s="12" t="n">
        <f aca="false">P1564/1000</f>
        <v>0</v>
      </c>
      <c r="R1564" s="10" t="n">
        <v>4369087</v>
      </c>
      <c r="S1564" s="10" t="n">
        <v>23617</v>
      </c>
    </row>
    <row r="1565" customFormat="false" ht="15" hidden="false" customHeight="false" outlineLevel="0" collapsed="false">
      <c r="A1565" s="3" t="s">
        <v>761</v>
      </c>
      <c r="B1565" s="2" t="s">
        <v>762</v>
      </c>
      <c r="C1565" s="2" t="s">
        <v>1549</v>
      </c>
      <c r="D1565" s="2" t="n">
        <v>2022</v>
      </c>
      <c r="E1565" s="2" t="n">
        <v>3</v>
      </c>
      <c r="F1565" s="2" t="n">
        <v>4</v>
      </c>
      <c r="G1565" s="2" t="s">
        <v>162</v>
      </c>
      <c r="H1565" s="3" t="s">
        <v>163</v>
      </c>
      <c r="I1565" s="10" t="n">
        <v>1456</v>
      </c>
      <c r="J1565" s="11" t="n">
        <f aca="false">I1565/1000</f>
        <v>1.456</v>
      </c>
      <c r="K1565" s="10" t="n">
        <v>1</v>
      </c>
      <c r="L1565" s="12" t="n">
        <f aca="false">K1565/1000</f>
        <v>0.001</v>
      </c>
      <c r="M1565" s="13" t="n">
        <f aca="false">IF(R1565=0,0,I1565/R1565)</f>
        <v>0.000333250402200734</v>
      </c>
      <c r="N1565" s="10" t="n">
        <v>0</v>
      </c>
      <c r="O1565" s="11" t="n">
        <f aca="false">N1565/1000</f>
        <v>0</v>
      </c>
      <c r="P1565" s="10" t="n">
        <v>0</v>
      </c>
      <c r="Q1565" s="12" t="n">
        <f aca="false">P1565/1000</f>
        <v>0</v>
      </c>
      <c r="R1565" s="10" t="n">
        <v>4369087</v>
      </c>
      <c r="S1565" s="10" t="n">
        <v>23617</v>
      </c>
    </row>
    <row r="1566" customFormat="false" ht="15" hidden="false" customHeight="false" outlineLevel="0" collapsed="false">
      <c r="A1566" s="3" t="s">
        <v>761</v>
      </c>
      <c r="B1566" s="2" t="s">
        <v>762</v>
      </c>
      <c r="C1566" s="2" t="s">
        <v>1549</v>
      </c>
      <c r="D1566" s="2" t="n">
        <v>2022</v>
      </c>
      <c r="E1566" s="2" t="n">
        <v>3</v>
      </c>
      <c r="F1566" s="2" t="n">
        <v>5</v>
      </c>
      <c r="G1566" s="2" t="s">
        <v>97</v>
      </c>
      <c r="H1566" s="3" t="s">
        <v>98</v>
      </c>
      <c r="I1566" s="10" t="n">
        <v>1368</v>
      </c>
      <c r="J1566" s="11" t="n">
        <f aca="false">I1566/1000</f>
        <v>1.368</v>
      </c>
      <c r="K1566" s="10" t="n">
        <v>4</v>
      </c>
      <c r="L1566" s="12" t="n">
        <f aca="false">K1566/1000</f>
        <v>0.004</v>
      </c>
      <c r="M1566" s="13" t="n">
        <f aca="false">IF(R1566=0,0,I1566/R1566)</f>
        <v>0.000313108894375415</v>
      </c>
      <c r="N1566" s="10" t="n">
        <v>2099639</v>
      </c>
      <c r="O1566" s="11" t="n">
        <f aca="false">N1566/1000</f>
        <v>2099.639</v>
      </c>
      <c r="P1566" s="10" t="n">
        <v>8460</v>
      </c>
      <c r="Q1566" s="12" t="n">
        <f aca="false">P1566/1000</f>
        <v>8.46</v>
      </c>
      <c r="R1566" s="10" t="n">
        <v>4369087</v>
      </c>
      <c r="S1566" s="10" t="n">
        <v>23617</v>
      </c>
    </row>
    <row r="1567" customFormat="false" ht="15" hidden="false" customHeight="false" outlineLevel="0" collapsed="false">
      <c r="A1567" s="3" t="s">
        <v>761</v>
      </c>
      <c r="B1567" s="2" t="s">
        <v>762</v>
      </c>
      <c r="C1567" s="2" t="s">
        <v>1549</v>
      </c>
      <c r="D1567" s="2" t="n">
        <v>2022</v>
      </c>
      <c r="E1567" s="2" t="n">
        <v>3</v>
      </c>
      <c r="F1567" s="2" t="n">
        <v>6</v>
      </c>
      <c r="G1567" s="2" t="s">
        <v>247</v>
      </c>
      <c r="H1567" s="3" t="s">
        <v>248</v>
      </c>
      <c r="I1567" s="10" t="n">
        <v>463</v>
      </c>
      <c r="J1567" s="11" t="n">
        <f aca="false">I1567/1000</f>
        <v>0.463</v>
      </c>
      <c r="K1567" s="10" t="n">
        <v>0</v>
      </c>
      <c r="L1567" s="12" t="n">
        <f aca="false">K1567/1000</f>
        <v>0</v>
      </c>
      <c r="M1567" s="13" t="n">
        <f aca="false">IF(R1567=0,0,I1567/R1567)</f>
        <v>0.000105971796853668</v>
      </c>
      <c r="N1567" s="10" t="n">
        <v>0</v>
      </c>
      <c r="O1567" s="11" t="n">
        <f aca="false">N1567/1000</f>
        <v>0</v>
      </c>
      <c r="P1567" s="10" t="n">
        <v>0</v>
      </c>
      <c r="Q1567" s="12" t="n">
        <f aca="false">P1567/1000</f>
        <v>0</v>
      </c>
      <c r="R1567" s="10" t="n">
        <v>4369087</v>
      </c>
      <c r="S1567" s="10" t="n">
        <v>23617</v>
      </c>
    </row>
    <row r="1568" customFormat="false" ht="15" hidden="false" customHeight="false" outlineLevel="0" collapsed="false">
      <c r="A1568" s="3" t="s">
        <v>761</v>
      </c>
      <c r="B1568" s="2" t="s">
        <v>762</v>
      </c>
      <c r="C1568" s="2" t="s">
        <v>1549</v>
      </c>
      <c r="D1568" s="2" t="n">
        <v>2022</v>
      </c>
      <c r="E1568" s="2" t="n">
        <v>3</v>
      </c>
      <c r="F1568" s="2" t="n">
        <v>7</v>
      </c>
      <c r="G1568" s="2" t="s">
        <v>147</v>
      </c>
      <c r="H1568" s="3" t="s">
        <v>148</v>
      </c>
      <c r="I1568" s="10" t="n">
        <v>0</v>
      </c>
      <c r="J1568" s="11" t="n">
        <f aca="false">I1568/1000</f>
        <v>0</v>
      </c>
      <c r="K1568" s="10" t="n">
        <v>0</v>
      </c>
      <c r="L1568" s="12" t="n">
        <f aca="false">K1568/1000</f>
        <v>0</v>
      </c>
      <c r="M1568" s="13" t="n">
        <f aca="false">IF(R1568=0,0,I1568/R1568)</f>
        <v>0</v>
      </c>
      <c r="N1568" s="10" t="n">
        <v>56298</v>
      </c>
      <c r="O1568" s="11" t="n">
        <f aca="false">N1568/1000</f>
        <v>56.298</v>
      </c>
      <c r="P1568" s="10" t="n">
        <v>192</v>
      </c>
      <c r="Q1568" s="12" t="n">
        <f aca="false">P1568/1000</f>
        <v>0.192</v>
      </c>
      <c r="R1568" s="10" t="n">
        <v>4369087</v>
      </c>
      <c r="S1568" s="10" t="n">
        <v>23617</v>
      </c>
    </row>
    <row r="1569" customFormat="false" ht="15" hidden="false" customHeight="false" outlineLevel="0" collapsed="false">
      <c r="A1569" s="3" t="s">
        <v>761</v>
      </c>
      <c r="B1569" s="2" t="s">
        <v>762</v>
      </c>
      <c r="C1569" s="2" t="s">
        <v>1550</v>
      </c>
      <c r="D1569" s="2" t="n">
        <v>2022</v>
      </c>
      <c r="E1569" s="2" t="n">
        <v>4</v>
      </c>
      <c r="F1569" s="2" t="n">
        <v>1</v>
      </c>
      <c r="G1569" s="2" t="s">
        <v>107</v>
      </c>
      <c r="H1569" s="3" t="s">
        <v>108</v>
      </c>
      <c r="I1569" s="10" t="n">
        <v>6025584</v>
      </c>
      <c r="J1569" s="11" t="n">
        <f aca="false">I1569/1000</f>
        <v>6025.584</v>
      </c>
      <c r="K1569" s="10" t="n">
        <v>30988</v>
      </c>
      <c r="L1569" s="12" t="n">
        <f aca="false">K1569/1000</f>
        <v>30.988</v>
      </c>
      <c r="M1569" s="13" t="n">
        <f aca="false">IF(R1569=0,0,I1569/R1569)</f>
        <v>0.911764434404491</v>
      </c>
      <c r="N1569" s="10" t="n">
        <v>713794</v>
      </c>
      <c r="O1569" s="11" t="n">
        <f aca="false">N1569/1000</f>
        <v>713.794</v>
      </c>
      <c r="P1569" s="10" t="n">
        <v>3000</v>
      </c>
      <c r="Q1569" s="12" t="n">
        <f aca="false">P1569/1000</f>
        <v>3</v>
      </c>
      <c r="R1569" s="10" t="n">
        <v>6608707</v>
      </c>
      <c r="S1569" s="10" t="n">
        <v>35308</v>
      </c>
    </row>
    <row r="1570" customFormat="false" ht="15" hidden="false" customHeight="false" outlineLevel="0" collapsed="false">
      <c r="A1570" s="3" t="s">
        <v>761</v>
      </c>
      <c r="B1570" s="2" t="s">
        <v>762</v>
      </c>
      <c r="C1570" s="2" t="s">
        <v>1550</v>
      </c>
      <c r="D1570" s="2" t="n">
        <v>2022</v>
      </c>
      <c r="E1570" s="2" t="n">
        <v>4</v>
      </c>
      <c r="F1570" s="2" t="n">
        <v>2</v>
      </c>
      <c r="G1570" s="2" t="s">
        <v>102</v>
      </c>
      <c r="H1570" s="3" t="s">
        <v>103</v>
      </c>
      <c r="I1570" s="10" t="n">
        <v>350513</v>
      </c>
      <c r="J1570" s="11" t="n">
        <f aca="false">I1570/1000</f>
        <v>350.513</v>
      </c>
      <c r="K1570" s="10" t="n">
        <v>2762</v>
      </c>
      <c r="L1570" s="12" t="n">
        <f aca="false">K1570/1000</f>
        <v>2.762</v>
      </c>
      <c r="M1570" s="13" t="n">
        <f aca="false">IF(R1570=0,0,I1570/R1570)</f>
        <v>0.0530380602438571</v>
      </c>
      <c r="N1570" s="10" t="n">
        <v>792376</v>
      </c>
      <c r="O1570" s="11" t="n">
        <f aca="false">N1570/1000</f>
        <v>792.376</v>
      </c>
      <c r="P1570" s="10" t="n">
        <v>3248</v>
      </c>
      <c r="Q1570" s="12" t="n">
        <f aca="false">P1570/1000</f>
        <v>3.248</v>
      </c>
      <c r="R1570" s="10" t="n">
        <v>6608707</v>
      </c>
      <c r="S1570" s="10" t="n">
        <v>35308</v>
      </c>
    </row>
    <row r="1571" customFormat="false" ht="15" hidden="false" customHeight="false" outlineLevel="0" collapsed="false">
      <c r="A1571" s="3" t="s">
        <v>761</v>
      </c>
      <c r="B1571" s="2" t="s">
        <v>762</v>
      </c>
      <c r="C1571" s="2" t="s">
        <v>1550</v>
      </c>
      <c r="D1571" s="2" t="n">
        <v>2022</v>
      </c>
      <c r="E1571" s="2" t="n">
        <v>4</v>
      </c>
      <c r="F1571" s="2" t="n">
        <v>3</v>
      </c>
      <c r="G1571" s="2" t="s">
        <v>377</v>
      </c>
      <c r="H1571" s="3" t="s">
        <v>378</v>
      </c>
      <c r="I1571" s="10" t="n">
        <v>230923</v>
      </c>
      <c r="J1571" s="11" t="n">
        <f aca="false">I1571/1000</f>
        <v>230.923</v>
      </c>
      <c r="K1571" s="10" t="n">
        <v>1556</v>
      </c>
      <c r="L1571" s="12" t="n">
        <f aca="false">K1571/1000</f>
        <v>1.556</v>
      </c>
      <c r="M1571" s="13" t="n">
        <f aca="false">IF(R1571=0,0,I1571/R1571)</f>
        <v>0.0349422360531341</v>
      </c>
      <c r="N1571" s="10" t="n">
        <v>0</v>
      </c>
      <c r="O1571" s="11" t="n">
        <f aca="false">N1571/1000</f>
        <v>0</v>
      </c>
      <c r="P1571" s="10" t="n">
        <v>0</v>
      </c>
      <c r="Q1571" s="12" t="n">
        <f aca="false">P1571/1000</f>
        <v>0</v>
      </c>
      <c r="R1571" s="10" t="n">
        <v>6608707</v>
      </c>
      <c r="S1571" s="10" t="n">
        <v>35308</v>
      </c>
    </row>
    <row r="1572" customFormat="false" ht="15" hidden="false" customHeight="false" outlineLevel="0" collapsed="false">
      <c r="A1572" s="3" t="s">
        <v>761</v>
      </c>
      <c r="B1572" s="2" t="s">
        <v>762</v>
      </c>
      <c r="C1572" s="2" t="s">
        <v>1550</v>
      </c>
      <c r="D1572" s="2" t="n">
        <v>2022</v>
      </c>
      <c r="E1572" s="2" t="n">
        <v>4</v>
      </c>
      <c r="F1572" s="2" t="n">
        <v>4</v>
      </c>
      <c r="G1572" s="2" t="s">
        <v>97</v>
      </c>
      <c r="H1572" s="3" t="s">
        <v>98</v>
      </c>
      <c r="I1572" s="10" t="n">
        <v>1125</v>
      </c>
      <c r="J1572" s="11" t="n">
        <f aca="false">I1572/1000</f>
        <v>1.125</v>
      </c>
      <c r="K1572" s="10" t="n">
        <v>2</v>
      </c>
      <c r="L1572" s="12" t="n">
        <f aca="false">K1572/1000</f>
        <v>0.002</v>
      </c>
      <c r="M1572" s="13" t="n">
        <f aca="false">IF(R1572=0,0,I1572/R1572)</f>
        <v>0.000170229970855116</v>
      </c>
      <c r="N1572" s="10" t="n">
        <v>1335036</v>
      </c>
      <c r="O1572" s="11" t="n">
        <f aca="false">N1572/1000</f>
        <v>1335.036</v>
      </c>
      <c r="P1572" s="10" t="n">
        <v>5460</v>
      </c>
      <c r="Q1572" s="12" t="n">
        <f aca="false">P1572/1000</f>
        <v>5.46</v>
      </c>
      <c r="R1572" s="10" t="n">
        <v>6608707</v>
      </c>
      <c r="S1572" s="10" t="n">
        <v>35308</v>
      </c>
    </row>
    <row r="1573" customFormat="false" ht="15" hidden="false" customHeight="false" outlineLevel="0" collapsed="false">
      <c r="A1573" s="3" t="s">
        <v>761</v>
      </c>
      <c r="B1573" s="2" t="s">
        <v>762</v>
      </c>
      <c r="C1573" s="2" t="s">
        <v>1550</v>
      </c>
      <c r="D1573" s="2" t="n">
        <v>2022</v>
      </c>
      <c r="E1573" s="2" t="n">
        <v>4</v>
      </c>
      <c r="F1573" s="2" t="n">
        <v>5</v>
      </c>
      <c r="G1573" s="2" t="s">
        <v>247</v>
      </c>
      <c r="H1573" s="3" t="s">
        <v>248</v>
      </c>
      <c r="I1573" s="10" t="n">
        <v>421</v>
      </c>
      <c r="J1573" s="11" t="n">
        <f aca="false">I1573/1000</f>
        <v>0.421</v>
      </c>
      <c r="K1573" s="10" t="n">
        <v>0</v>
      </c>
      <c r="L1573" s="12" t="n">
        <f aca="false">K1573/1000</f>
        <v>0</v>
      </c>
      <c r="M1573" s="13" t="n">
        <f aca="false">IF(R1573=0,0,I1573/R1573)</f>
        <v>6.37038379822256E-005</v>
      </c>
      <c r="N1573" s="10" t="n">
        <v>0</v>
      </c>
      <c r="O1573" s="11" t="n">
        <f aca="false">N1573/1000</f>
        <v>0</v>
      </c>
      <c r="P1573" s="10" t="n">
        <v>0</v>
      </c>
      <c r="Q1573" s="12" t="n">
        <f aca="false">P1573/1000</f>
        <v>0</v>
      </c>
      <c r="R1573" s="10" t="n">
        <v>6608707</v>
      </c>
      <c r="S1573" s="10" t="n">
        <v>35308</v>
      </c>
    </row>
    <row r="1574" customFormat="false" ht="15" hidden="false" customHeight="false" outlineLevel="0" collapsed="false">
      <c r="A1574" s="3" t="s">
        <v>761</v>
      </c>
      <c r="B1574" s="2" t="s">
        <v>762</v>
      </c>
      <c r="C1574" s="2" t="s">
        <v>1550</v>
      </c>
      <c r="D1574" s="2" t="n">
        <v>2022</v>
      </c>
      <c r="E1574" s="2" t="n">
        <v>4</v>
      </c>
      <c r="F1574" s="2" t="n">
        <v>6</v>
      </c>
      <c r="G1574" s="2" t="s">
        <v>863</v>
      </c>
      <c r="H1574" s="3" t="s">
        <v>864</v>
      </c>
      <c r="I1574" s="10" t="n">
        <v>90</v>
      </c>
      <c r="J1574" s="11" t="n">
        <f aca="false">I1574/1000</f>
        <v>0.09</v>
      </c>
      <c r="K1574" s="10" t="n">
        <v>0</v>
      </c>
      <c r="L1574" s="12" t="n">
        <f aca="false">K1574/1000</f>
        <v>0</v>
      </c>
      <c r="M1574" s="13" t="n">
        <f aca="false">IF(R1574=0,0,I1574/R1574)</f>
        <v>1.36183976684093E-005</v>
      </c>
      <c r="N1574" s="10" t="n">
        <v>0</v>
      </c>
      <c r="O1574" s="11" t="n">
        <f aca="false">N1574/1000</f>
        <v>0</v>
      </c>
      <c r="P1574" s="10" t="n">
        <v>0</v>
      </c>
      <c r="Q1574" s="12" t="n">
        <f aca="false">P1574/1000</f>
        <v>0</v>
      </c>
      <c r="R1574" s="10" t="n">
        <v>6608707</v>
      </c>
      <c r="S1574" s="10" t="n">
        <v>35308</v>
      </c>
    </row>
    <row r="1575" customFormat="false" ht="15" hidden="false" customHeight="false" outlineLevel="0" collapsed="false">
      <c r="A1575" s="3" t="s">
        <v>761</v>
      </c>
      <c r="B1575" s="2" t="s">
        <v>762</v>
      </c>
      <c r="C1575" s="2" t="s">
        <v>1550</v>
      </c>
      <c r="D1575" s="2" t="n">
        <v>2022</v>
      </c>
      <c r="E1575" s="2" t="n">
        <v>4</v>
      </c>
      <c r="F1575" s="2" t="n">
        <v>7</v>
      </c>
      <c r="G1575" s="2" t="s">
        <v>117</v>
      </c>
      <c r="H1575" s="3" t="s">
        <v>118</v>
      </c>
      <c r="I1575" s="10" t="n">
        <v>51</v>
      </c>
      <c r="J1575" s="11" t="n">
        <f aca="false">I1575/1000</f>
        <v>0.051</v>
      </c>
      <c r="K1575" s="10" t="n">
        <v>0</v>
      </c>
      <c r="L1575" s="12" t="n">
        <f aca="false">K1575/1000</f>
        <v>0</v>
      </c>
      <c r="M1575" s="13" t="n">
        <f aca="false">IF(R1575=0,0,I1575/R1575)</f>
        <v>7.71709201209858E-006</v>
      </c>
      <c r="N1575" s="10" t="n">
        <v>0</v>
      </c>
      <c r="O1575" s="11" t="n">
        <f aca="false">N1575/1000</f>
        <v>0</v>
      </c>
      <c r="P1575" s="10" t="n">
        <v>0</v>
      </c>
      <c r="Q1575" s="12" t="n">
        <f aca="false">P1575/1000</f>
        <v>0</v>
      </c>
      <c r="R1575" s="10" t="n">
        <v>6608707</v>
      </c>
      <c r="S1575" s="10" t="n">
        <v>35308</v>
      </c>
    </row>
    <row r="1576" customFormat="false" ht="15" hidden="false" customHeight="false" outlineLevel="0" collapsed="false">
      <c r="A1576" s="3" t="s">
        <v>761</v>
      </c>
      <c r="B1576" s="2" t="s">
        <v>762</v>
      </c>
      <c r="C1576" s="2" t="s">
        <v>1550</v>
      </c>
      <c r="D1576" s="2" t="n">
        <v>2022</v>
      </c>
      <c r="E1576" s="2" t="n">
        <v>4</v>
      </c>
      <c r="F1576" s="2" t="n">
        <v>8</v>
      </c>
      <c r="G1576" s="2" t="s">
        <v>171</v>
      </c>
      <c r="H1576" s="3" t="s">
        <v>172</v>
      </c>
      <c r="I1576" s="10" t="n">
        <v>0</v>
      </c>
      <c r="J1576" s="11" t="n">
        <f aca="false">I1576/1000</f>
        <v>0</v>
      </c>
      <c r="K1576" s="10" t="n">
        <v>0</v>
      </c>
      <c r="L1576" s="12" t="n">
        <f aca="false">K1576/1000</f>
        <v>0</v>
      </c>
      <c r="M1576" s="13" t="n">
        <f aca="false">IF(R1576=0,0,I1576/R1576)</f>
        <v>0</v>
      </c>
      <c r="N1576" s="10" t="n">
        <v>487981</v>
      </c>
      <c r="O1576" s="11" t="n">
        <f aca="false">N1576/1000</f>
        <v>487.981</v>
      </c>
      <c r="P1576" s="10" t="n">
        <v>2019</v>
      </c>
      <c r="Q1576" s="12" t="n">
        <f aca="false">P1576/1000</f>
        <v>2.019</v>
      </c>
      <c r="R1576" s="10" t="n">
        <v>6608707</v>
      </c>
      <c r="S1576" s="10" t="n">
        <v>35308</v>
      </c>
    </row>
    <row r="1577" customFormat="false" ht="15" hidden="false" customHeight="false" outlineLevel="0" collapsed="false">
      <c r="A1577" s="3" t="s">
        <v>761</v>
      </c>
      <c r="B1577" s="2" t="s">
        <v>762</v>
      </c>
      <c r="C1577" s="2" t="s">
        <v>1550</v>
      </c>
      <c r="D1577" s="2" t="n">
        <v>2022</v>
      </c>
      <c r="E1577" s="2" t="n">
        <v>4</v>
      </c>
      <c r="F1577" s="2" t="n">
        <v>9</v>
      </c>
      <c r="G1577" s="2" t="s">
        <v>122</v>
      </c>
      <c r="H1577" s="3" t="s">
        <v>123</v>
      </c>
      <c r="I1577" s="10" t="n">
        <v>0</v>
      </c>
      <c r="J1577" s="11" t="n">
        <f aca="false">I1577/1000</f>
        <v>0</v>
      </c>
      <c r="K1577" s="10" t="n">
        <v>0</v>
      </c>
      <c r="L1577" s="12" t="n">
        <f aca="false">K1577/1000</f>
        <v>0</v>
      </c>
      <c r="M1577" s="13" t="n">
        <f aca="false">IF(R1577=0,0,I1577/R1577)</f>
        <v>0</v>
      </c>
      <c r="N1577" s="10" t="n">
        <v>254</v>
      </c>
      <c r="O1577" s="11" t="n">
        <f aca="false">N1577/1000</f>
        <v>0.254</v>
      </c>
      <c r="P1577" s="10" t="n">
        <v>1</v>
      </c>
      <c r="Q1577" s="12" t="n">
        <f aca="false">P1577/1000</f>
        <v>0.001</v>
      </c>
      <c r="R1577" s="10" t="n">
        <v>6608707</v>
      </c>
      <c r="S1577" s="10" t="n">
        <v>35308</v>
      </c>
    </row>
    <row r="1578" customFormat="false" ht="15" hidden="false" customHeight="false" outlineLevel="0" collapsed="false">
      <c r="A1578" s="3" t="s">
        <v>761</v>
      </c>
      <c r="B1578" s="2" t="s">
        <v>762</v>
      </c>
      <c r="C1578" s="2" t="s">
        <v>1550</v>
      </c>
      <c r="D1578" s="2" t="n">
        <v>2022</v>
      </c>
      <c r="E1578" s="2" t="n">
        <v>4</v>
      </c>
      <c r="F1578" s="2" t="n">
        <v>10</v>
      </c>
      <c r="G1578" s="2" t="s">
        <v>132</v>
      </c>
      <c r="H1578" s="3" t="s">
        <v>133</v>
      </c>
      <c r="I1578" s="10" t="n">
        <v>0</v>
      </c>
      <c r="J1578" s="11" t="n">
        <f aca="false">I1578/1000</f>
        <v>0</v>
      </c>
      <c r="K1578" s="10" t="n">
        <v>0</v>
      </c>
      <c r="L1578" s="12" t="n">
        <f aca="false">K1578/1000</f>
        <v>0</v>
      </c>
      <c r="M1578" s="13" t="n">
        <f aca="false">IF(R1578=0,0,I1578/R1578)</f>
        <v>0</v>
      </c>
      <c r="N1578" s="10" t="n">
        <v>3669</v>
      </c>
      <c r="O1578" s="11" t="n">
        <f aca="false">N1578/1000</f>
        <v>3.669</v>
      </c>
      <c r="P1578" s="10" t="n">
        <v>12</v>
      </c>
      <c r="Q1578" s="12" t="n">
        <f aca="false">P1578/1000</f>
        <v>0.012</v>
      </c>
      <c r="R1578" s="10" t="n">
        <v>6608707</v>
      </c>
      <c r="S1578" s="10" t="n">
        <v>35308</v>
      </c>
    </row>
    <row r="1579" customFormat="false" ht="15" hidden="false" customHeight="false" outlineLevel="0" collapsed="false">
      <c r="A1579" s="3" t="s">
        <v>761</v>
      </c>
      <c r="B1579" s="2" t="s">
        <v>762</v>
      </c>
      <c r="C1579" s="2" t="s">
        <v>1550</v>
      </c>
      <c r="D1579" s="2" t="n">
        <v>2022</v>
      </c>
      <c r="E1579" s="2" t="n">
        <v>4</v>
      </c>
      <c r="F1579" s="2" t="n">
        <v>11</v>
      </c>
      <c r="G1579" s="2" t="s">
        <v>504</v>
      </c>
      <c r="H1579" s="3" t="s">
        <v>505</v>
      </c>
      <c r="I1579" s="10" t="n">
        <v>0</v>
      </c>
      <c r="J1579" s="11" t="n">
        <f aca="false">I1579/1000</f>
        <v>0</v>
      </c>
      <c r="K1579" s="10" t="n">
        <v>0</v>
      </c>
      <c r="L1579" s="12" t="n">
        <f aca="false">K1579/1000</f>
        <v>0</v>
      </c>
      <c r="M1579" s="13" t="n">
        <f aca="false">IF(R1579=0,0,I1579/R1579)</f>
        <v>0</v>
      </c>
      <c r="N1579" s="10" t="n">
        <v>13693</v>
      </c>
      <c r="O1579" s="11" t="n">
        <f aca="false">N1579/1000</f>
        <v>13.693</v>
      </c>
      <c r="P1579" s="10" t="n">
        <v>46</v>
      </c>
      <c r="Q1579" s="12" t="n">
        <f aca="false">P1579/1000</f>
        <v>0.046</v>
      </c>
      <c r="R1579" s="10" t="n">
        <v>6608707</v>
      </c>
      <c r="S1579" s="10" t="n">
        <v>35308</v>
      </c>
    </row>
    <row r="1580" customFormat="false" ht="15" hidden="false" customHeight="false" outlineLevel="0" collapsed="false">
      <c r="A1580" s="3" t="s">
        <v>761</v>
      </c>
      <c r="B1580" s="2" t="s">
        <v>762</v>
      </c>
      <c r="C1580" s="2" t="s">
        <v>1550</v>
      </c>
      <c r="D1580" s="2" t="n">
        <v>2022</v>
      </c>
      <c r="E1580" s="2" t="n">
        <v>4</v>
      </c>
      <c r="F1580" s="2" t="n">
        <v>12</v>
      </c>
      <c r="G1580" s="2" t="s">
        <v>147</v>
      </c>
      <c r="H1580" s="3" t="s">
        <v>148</v>
      </c>
      <c r="I1580" s="10" t="n">
        <v>0</v>
      </c>
      <c r="J1580" s="11" t="n">
        <f aca="false">I1580/1000</f>
        <v>0</v>
      </c>
      <c r="K1580" s="10" t="n">
        <v>0</v>
      </c>
      <c r="L1580" s="12" t="n">
        <f aca="false">K1580/1000</f>
        <v>0</v>
      </c>
      <c r="M1580" s="13" t="n">
        <f aca="false">IF(R1580=0,0,I1580/R1580)</f>
        <v>0</v>
      </c>
      <c r="N1580" s="10" t="n">
        <v>19431</v>
      </c>
      <c r="O1580" s="11" t="n">
        <f aca="false">N1580/1000</f>
        <v>19.431</v>
      </c>
      <c r="P1580" s="10" t="n">
        <v>92</v>
      </c>
      <c r="Q1580" s="12" t="n">
        <f aca="false">P1580/1000</f>
        <v>0.092</v>
      </c>
      <c r="R1580" s="10" t="n">
        <v>6608707</v>
      </c>
      <c r="S1580" s="10" t="n">
        <v>35308</v>
      </c>
    </row>
    <row r="1581" customFormat="false" ht="15" hidden="false" customHeight="false" outlineLevel="0" collapsed="false">
      <c r="A1581" s="3" t="s">
        <v>761</v>
      </c>
      <c r="B1581" s="2" t="s">
        <v>762</v>
      </c>
      <c r="C1581" s="2" t="s">
        <v>1551</v>
      </c>
      <c r="D1581" s="2" t="n">
        <v>2022</v>
      </c>
      <c r="E1581" s="2" t="n">
        <v>5</v>
      </c>
      <c r="F1581" s="2" t="n">
        <v>1</v>
      </c>
      <c r="G1581" s="2" t="s">
        <v>107</v>
      </c>
      <c r="H1581" s="3" t="s">
        <v>108</v>
      </c>
      <c r="I1581" s="10" t="n">
        <v>9469911</v>
      </c>
      <c r="J1581" s="11" t="n">
        <f aca="false">I1581/1000</f>
        <v>9469.911</v>
      </c>
      <c r="K1581" s="10" t="n">
        <v>44239</v>
      </c>
      <c r="L1581" s="12" t="n">
        <f aca="false">K1581/1000</f>
        <v>44.239</v>
      </c>
      <c r="M1581" s="13" t="n">
        <f aca="false">IF(R1581=0,0,I1581/R1581)</f>
        <v>0.926678039373521</v>
      </c>
      <c r="N1581" s="10" t="n">
        <v>6077</v>
      </c>
      <c r="O1581" s="11" t="n">
        <f aca="false">N1581/1000</f>
        <v>6.077</v>
      </c>
      <c r="P1581" s="10" t="n">
        <v>15</v>
      </c>
      <c r="Q1581" s="12" t="n">
        <f aca="false">P1581/1000</f>
        <v>0.015</v>
      </c>
      <c r="R1581" s="10" t="n">
        <v>10219203</v>
      </c>
      <c r="S1581" s="10" t="n">
        <v>49007</v>
      </c>
    </row>
    <row r="1582" customFormat="false" ht="15" hidden="false" customHeight="false" outlineLevel="0" collapsed="false">
      <c r="A1582" s="3" t="s">
        <v>761</v>
      </c>
      <c r="B1582" s="2" t="s">
        <v>762</v>
      </c>
      <c r="C1582" s="2" t="s">
        <v>1551</v>
      </c>
      <c r="D1582" s="2" t="n">
        <v>2022</v>
      </c>
      <c r="E1582" s="2" t="n">
        <v>5</v>
      </c>
      <c r="F1582" s="2" t="n">
        <v>2</v>
      </c>
      <c r="G1582" s="2" t="s">
        <v>102</v>
      </c>
      <c r="H1582" s="3" t="s">
        <v>103</v>
      </c>
      <c r="I1582" s="10" t="n">
        <v>651713</v>
      </c>
      <c r="J1582" s="11" t="n">
        <f aca="false">I1582/1000</f>
        <v>651.713</v>
      </c>
      <c r="K1582" s="10" t="n">
        <v>4220</v>
      </c>
      <c r="L1582" s="12" t="n">
        <f aca="false">K1582/1000</f>
        <v>4.22</v>
      </c>
      <c r="M1582" s="13" t="n">
        <f aca="false">IF(R1582=0,0,I1582/R1582)</f>
        <v>0.0637733686276709</v>
      </c>
      <c r="N1582" s="10" t="n">
        <v>2200925</v>
      </c>
      <c r="O1582" s="11" t="n">
        <f aca="false">N1582/1000</f>
        <v>2200.925</v>
      </c>
      <c r="P1582" s="10" t="n">
        <v>9996</v>
      </c>
      <c r="Q1582" s="12" t="n">
        <f aca="false">P1582/1000</f>
        <v>9.996</v>
      </c>
      <c r="R1582" s="10" t="n">
        <v>10219203</v>
      </c>
      <c r="S1582" s="10" t="n">
        <v>49007</v>
      </c>
    </row>
    <row r="1583" customFormat="false" ht="15" hidden="false" customHeight="false" outlineLevel="0" collapsed="false">
      <c r="A1583" s="3" t="s">
        <v>761</v>
      </c>
      <c r="B1583" s="2" t="s">
        <v>762</v>
      </c>
      <c r="C1583" s="2" t="s">
        <v>1551</v>
      </c>
      <c r="D1583" s="2" t="n">
        <v>2022</v>
      </c>
      <c r="E1583" s="2" t="n">
        <v>5</v>
      </c>
      <c r="F1583" s="2" t="n">
        <v>3</v>
      </c>
      <c r="G1583" s="2" t="s">
        <v>147</v>
      </c>
      <c r="H1583" s="3" t="s">
        <v>148</v>
      </c>
      <c r="I1583" s="10" t="n">
        <v>88743</v>
      </c>
      <c r="J1583" s="11" t="n">
        <f aca="false">I1583/1000</f>
        <v>88.743</v>
      </c>
      <c r="K1583" s="10" t="n">
        <v>547</v>
      </c>
      <c r="L1583" s="12" t="n">
        <f aca="false">K1583/1000</f>
        <v>0.547</v>
      </c>
      <c r="M1583" s="13" t="n">
        <f aca="false">IF(R1583=0,0,I1583/R1583)</f>
        <v>0.00868394531354353</v>
      </c>
      <c r="N1583" s="10" t="n">
        <v>36860</v>
      </c>
      <c r="O1583" s="11" t="n">
        <f aca="false">N1583/1000</f>
        <v>36.86</v>
      </c>
      <c r="P1583" s="10" t="n">
        <v>100</v>
      </c>
      <c r="Q1583" s="12" t="n">
        <f aca="false">P1583/1000</f>
        <v>0.1</v>
      </c>
      <c r="R1583" s="10" t="n">
        <v>10219203</v>
      </c>
      <c r="S1583" s="10" t="n">
        <v>49007</v>
      </c>
    </row>
    <row r="1584" customFormat="false" ht="15" hidden="false" customHeight="false" outlineLevel="0" collapsed="false">
      <c r="A1584" s="3" t="s">
        <v>761</v>
      </c>
      <c r="B1584" s="2" t="s">
        <v>762</v>
      </c>
      <c r="C1584" s="2" t="s">
        <v>1551</v>
      </c>
      <c r="D1584" s="2" t="n">
        <v>2022</v>
      </c>
      <c r="E1584" s="2" t="n">
        <v>5</v>
      </c>
      <c r="F1584" s="2" t="n">
        <v>4</v>
      </c>
      <c r="G1584" s="2" t="s">
        <v>97</v>
      </c>
      <c r="H1584" s="3" t="s">
        <v>98</v>
      </c>
      <c r="I1584" s="10" t="n">
        <v>8545</v>
      </c>
      <c r="J1584" s="11" t="n">
        <f aca="false">I1584/1000</f>
        <v>8.545</v>
      </c>
      <c r="K1584" s="10" t="n">
        <v>1</v>
      </c>
      <c r="L1584" s="12" t="n">
        <f aca="false">K1584/1000</f>
        <v>0.001</v>
      </c>
      <c r="M1584" s="13" t="n">
        <f aca="false">IF(R1584=0,0,I1584/R1584)</f>
        <v>0.000836170883384937</v>
      </c>
      <c r="N1584" s="10" t="n">
        <v>109716</v>
      </c>
      <c r="O1584" s="11" t="n">
        <f aca="false">N1584/1000</f>
        <v>109.716</v>
      </c>
      <c r="P1584" s="10" t="n">
        <v>455</v>
      </c>
      <c r="Q1584" s="12" t="n">
        <f aca="false">P1584/1000</f>
        <v>0.455</v>
      </c>
      <c r="R1584" s="10" t="n">
        <v>10219203</v>
      </c>
      <c r="S1584" s="10" t="n">
        <v>49007</v>
      </c>
    </row>
    <row r="1585" customFormat="false" ht="15" hidden="false" customHeight="false" outlineLevel="0" collapsed="false">
      <c r="A1585" s="3" t="s">
        <v>761</v>
      </c>
      <c r="B1585" s="2" t="s">
        <v>762</v>
      </c>
      <c r="C1585" s="2" t="s">
        <v>1551</v>
      </c>
      <c r="D1585" s="2" t="n">
        <v>2022</v>
      </c>
      <c r="E1585" s="2" t="n">
        <v>5</v>
      </c>
      <c r="F1585" s="2" t="n">
        <v>5</v>
      </c>
      <c r="G1585" s="2" t="s">
        <v>162</v>
      </c>
      <c r="H1585" s="3" t="s">
        <v>163</v>
      </c>
      <c r="I1585" s="10" t="n">
        <v>274</v>
      </c>
      <c r="J1585" s="11" t="n">
        <f aca="false">I1585/1000</f>
        <v>0.274</v>
      </c>
      <c r="K1585" s="10" t="n">
        <v>0</v>
      </c>
      <c r="L1585" s="12" t="n">
        <f aca="false">K1585/1000</f>
        <v>0</v>
      </c>
      <c r="M1585" s="13" t="n">
        <f aca="false">IF(R1585=0,0,I1585/R1585)</f>
        <v>2.6812267062314E-005</v>
      </c>
      <c r="N1585" s="10" t="n">
        <v>0</v>
      </c>
      <c r="O1585" s="11" t="n">
        <f aca="false">N1585/1000</f>
        <v>0</v>
      </c>
      <c r="P1585" s="10" t="n">
        <v>0</v>
      </c>
      <c r="Q1585" s="12" t="n">
        <f aca="false">P1585/1000</f>
        <v>0</v>
      </c>
      <c r="R1585" s="10" t="n">
        <v>10219203</v>
      </c>
      <c r="S1585" s="10" t="n">
        <v>49007</v>
      </c>
    </row>
    <row r="1586" customFormat="false" ht="15" hidden="false" customHeight="false" outlineLevel="0" collapsed="false">
      <c r="A1586" s="3" t="s">
        <v>761</v>
      </c>
      <c r="B1586" s="2" t="s">
        <v>762</v>
      </c>
      <c r="C1586" s="2" t="s">
        <v>1551</v>
      </c>
      <c r="D1586" s="2" t="n">
        <v>2022</v>
      </c>
      <c r="E1586" s="2" t="n">
        <v>5</v>
      </c>
      <c r="F1586" s="2" t="n">
        <v>6</v>
      </c>
      <c r="G1586" s="2" t="s">
        <v>247</v>
      </c>
      <c r="H1586" s="3" t="s">
        <v>248</v>
      </c>
      <c r="I1586" s="10" t="n">
        <v>17</v>
      </c>
      <c r="J1586" s="11" t="n">
        <f aca="false">I1586/1000</f>
        <v>0.017</v>
      </c>
      <c r="K1586" s="10" t="n">
        <v>0</v>
      </c>
      <c r="L1586" s="12" t="n">
        <f aca="false">K1586/1000</f>
        <v>0</v>
      </c>
      <c r="M1586" s="13" t="n">
        <f aca="false">IF(R1586=0,0,I1586/R1586)</f>
        <v>1.66353481773481E-006</v>
      </c>
      <c r="N1586" s="10" t="n">
        <v>0</v>
      </c>
      <c r="O1586" s="11" t="n">
        <f aca="false">N1586/1000</f>
        <v>0</v>
      </c>
      <c r="P1586" s="10" t="n">
        <v>0</v>
      </c>
      <c r="Q1586" s="12" t="n">
        <f aca="false">P1586/1000</f>
        <v>0</v>
      </c>
      <c r="R1586" s="10" t="n">
        <v>10219203</v>
      </c>
      <c r="S1586" s="10" t="n">
        <v>49007</v>
      </c>
    </row>
    <row r="1587" customFormat="false" ht="15" hidden="false" customHeight="false" outlineLevel="0" collapsed="false">
      <c r="A1587" s="3" t="s">
        <v>761</v>
      </c>
      <c r="B1587" s="2" t="s">
        <v>762</v>
      </c>
      <c r="C1587" s="2" t="s">
        <v>1551</v>
      </c>
      <c r="D1587" s="2" t="n">
        <v>2022</v>
      </c>
      <c r="E1587" s="2" t="n">
        <v>5</v>
      </c>
      <c r="F1587" s="2" t="n">
        <v>7</v>
      </c>
      <c r="G1587" s="2" t="s">
        <v>122</v>
      </c>
      <c r="H1587" s="3" t="s">
        <v>123</v>
      </c>
      <c r="I1587" s="10" t="n">
        <v>0</v>
      </c>
      <c r="J1587" s="11" t="n">
        <f aca="false">I1587/1000</f>
        <v>0</v>
      </c>
      <c r="K1587" s="10" t="n">
        <v>0</v>
      </c>
      <c r="L1587" s="12" t="n">
        <f aca="false">K1587/1000</f>
        <v>0</v>
      </c>
      <c r="M1587" s="13" t="n">
        <f aca="false">IF(R1587=0,0,I1587/R1587)</f>
        <v>0</v>
      </c>
      <c r="N1587" s="10" t="n">
        <v>6197</v>
      </c>
      <c r="O1587" s="11" t="n">
        <f aca="false">N1587/1000</f>
        <v>6.197</v>
      </c>
      <c r="P1587" s="10" t="n">
        <v>20</v>
      </c>
      <c r="Q1587" s="12" t="n">
        <f aca="false">P1587/1000</f>
        <v>0.02</v>
      </c>
      <c r="R1587" s="10" t="n">
        <v>10219203</v>
      </c>
      <c r="S1587" s="10" t="n">
        <v>49007</v>
      </c>
    </row>
    <row r="1588" customFormat="false" ht="15" hidden="false" customHeight="false" outlineLevel="0" collapsed="false">
      <c r="A1588" s="3" t="s">
        <v>761</v>
      </c>
      <c r="B1588" s="2" t="s">
        <v>762</v>
      </c>
      <c r="C1588" s="2" t="s">
        <v>1551</v>
      </c>
      <c r="D1588" s="2" t="n">
        <v>2022</v>
      </c>
      <c r="E1588" s="2" t="n">
        <v>5</v>
      </c>
      <c r="F1588" s="2" t="n">
        <v>8</v>
      </c>
      <c r="G1588" s="2" t="s">
        <v>197</v>
      </c>
      <c r="H1588" s="3" t="s">
        <v>198</v>
      </c>
      <c r="I1588" s="10" t="n">
        <v>0</v>
      </c>
      <c r="J1588" s="11" t="n">
        <f aca="false">I1588/1000</f>
        <v>0</v>
      </c>
      <c r="K1588" s="10" t="n">
        <v>0</v>
      </c>
      <c r="L1588" s="12" t="n">
        <f aca="false">K1588/1000</f>
        <v>0</v>
      </c>
      <c r="M1588" s="13" t="n">
        <f aca="false">IF(R1588=0,0,I1588/R1588)</f>
        <v>0</v>
      </c>
      <c r="N1588" s="10" t="n">
        <v>117</v>
      </c>
      <c r="O1588" s="11" t="n">
        <f aca="false">N1588/1000</f>
        <v>0.117</v>
      </c>
      <c r="P1588" s="10" t="n">
        <v>0</v>
      </c>
      <c r="Q1588" s="12" t="n">
        <f aca="false">P1588/1000</f>
        <v>0</v>
      </c>
      <c r="R1588" s="10" t="n">
        <v>10219203</v>
      </c>
      <c r="S1588" s="10" t="n">
        <v>49007</v>
      </c>
    </row>
    <row r="1589" customFormat="false" ht="15" hidden="false" customHeight="false" outlineLevel="0" collapsed="false">
      <c r="A1589" s="3" t="s">
        <v>761</v>
      </c>
      <c r="B1589" s="2" t="s">
        <v>762</v>
      </c>
      <c r="C1589" s="2" t="s">
        <v>1552</v>
      </c>
      <c r="D1589" s="2" t="n">
        <v>2022</v>
      </c>
      <c r="E1589" s="2" t="n">
        <v>6</v>
      </c>
      <c r="F1589" s="2" t="n">
        <v>1</v>
      </c>
      <c r="G1589" s="2" t="s">
        <v>107</v>
      </c>
      <c r="H1589" s="3" t="s">
        <v>108</v>
      </c>
      <c r="I1589" s="10" t="n">
        <v>5676415</v>
      </c>
      <c r="J1589" s="11" t="n">
        <f aca="false">I1589/1000</f>
        <v>5676.415</v>
      </c>
      <c r="K1589" s="10" t="n">
        <v>30769</v>
      </c>
      <c r="L1589" s="12" t="n">
        <f aca="false">K1589/1000</f>
        <v>30.769</v>
      </c>
      <c r="M1589" s="13" t="n">
        <f aca="false">IF(R1589=0,0,I1589/R1589)</f>
        <v>0.983097024547745</v>
      </c>
      <c r="N1589" s="10" t="n">
        <v>659659</v>
      </c>
      <c r="O1589" s="11" t="n">
        <f aca="false">N1589/1000</f>
        <v>659.659</v>
      </c>
      <c r="P1589" s="10" t="n">
        <v>3064</v>
      </c>
      <c r="Q1589" s="12" t="n">
        <f aca="false">P1589/1000</f>
        <v>3.064</v>
      </c>
      <c r="R1589" s="10" t="n">
        <v>5774013</v>
      </c>
      <c r="S1589" s="10" t="n">
        <v>31297</v>
      </c>
    </row>
    <row r="1590" customFormat="false" ht="15" hidden="false" customHeight="false" outlineLevel="0" collapsed="false">
      <c r="A1590" s="3" t="s">
        <v>761</v>
      </c>
      <c r="B1590" s="2" t="s">
        <v>762</v>
      </c>
      <c r="C1590" s="2" t="s">
        <v>1552</v>
      </c>
      <c r="D1590" s="2" t="n">
        <v>2022</v>
      </c>
      <c r="E1590" s="2" t="n">
        <v>6</v>
      </c>
      <c r="F1590" s="2" t="n">
        <v>2</v>
      </c>
      <c r="G1590" s="2" t="s">
        <v>102</v>
      </c>
      <c r="H1590" s="3" t="s">
        <v>103</v>
      </c>
      <c r="I1590" s="10" t="n">
        <v>92107</v>
      </c>
      <c r="J1590" s="11" t="n">
        <f aca="false">I1590/1000</f>
        <v>92.107</v>
      </c>
      <c r="K1590" s="10" t="n">
        <v>521</v>
      </c>
      <c r="L1590" s="12" t="n">
        <f aca="false">K1590/1000</f>
        <v>0.521</v>
      </c>
      <c r="M1590" s="13" t="n">
        <f aca="false">IF(R1590=0,0,I1590/R1590)</f>
        <v>0.0159519904094431</v>
      </c>
      <c r="N1590" s="10" t="n">
        <v>1978950</v>
      </c>
      <c r="O1590" s="11" t="n">
        <f aca="false">N1590/1000</f>
        <v>1978.95</v>
      </c>
      <c r="P1590" s="10" t="n">
        <v>8652</v>
      </c>
      <c r="Q1590" s="12" t="n">
        <f aca="false">P1590/1000</f>
        <v>8.652</v>
      </c>
      <c r="R1590" s="10" t="n">
        <v>5774013</v>
      </c>
      <c r="S1590" s="10" t="n">
        <v>31297</v>
      </c>
    </row>
    <row r="1591" customFormat="false" ht="15" hidden="false" customHeight="false" outlineLevel="0" collapsed="false">
      <c r="A1591" s="3" t="s">
        <v>761</v>
      </c>
      <c r="B1591" s="2" t="s">
        <v>762</v>
      </c>
      <c r="C1591" s="2" t="s">
        <v>1552</v>
      </c>
      <c r="D1591" s="2" t="n">
        <v>2022</v>
      </c>
      <c r="E1591" s="2" t="n">
        <v>6</v>
      </c>
      <c r="F1591" s="2" t="n">
        <v>3</v>
      </c>
      <c r="G1591" s="2" t="s">
        <v>97</v>
      </c>
      <c r="H1591" s="3" t="s">
        <v>98</v>
      </c>
      <c r="I1591" s="10" t="n">
        <v>5027</v>
      </c>
      <c r="J1591" s="11" t="n">
        <f aca="false">I1591/1000</f>
        <v>5.027</v>
      </c>
      <c r="K1591" s="10" t="n">
        <v>7</v>
      </c>
      <c r="L1591" s="12" t="n">
        <f aca="false">K1591/1000</f>
        <v>0.007</v>
      </c>
      <c r="M1591" s="13" t="n">
        <f aca="false">IF(R1591=0,0,I1591/R1591)</f>
        <v>0.000870624988201447</v>
      </c>
      <c r="N1591" s="10" t="n">
        <v>238452</v>
      </c>
      <c r="O1591" s="11" t="n">
        <f aca="false">N1591/1000</f>
        <v>238.452</v>
      </c>
      <c r="P1591" s="10" t="n">
        <v>1000</v>
      </c>
      <c r="Q1591" s="12" t="n">
        <f aca="false">P1591/1000</f>
        <v>1</v>
      </c>
      <c r="R1591" s="10" t="n">
        <v>5774013</v>
      </c>
      <c r="S1591" s="10" t="n">
        <v>31297</v>
      </c>
    </row>
    <row r="1592" customFormat="false" ht="15" hidden="false" customHeight="false" outlineLevel="0" collapsed="false">
      <c r="A1592" s="3" t="s">
        <v>761</v>
      </c>
      <c r="B1592" s="2" t="s">
        <v>762</v>
      </c>
      <c r="C1592" s="2" t="s">
        <v>1552</v>
      </c>
      <c r="D1592" s="2" t="n">
        <v>2022</v>
      </c>
      <c r="E1592" s="2" t="n">
        <v>6</v>
      </c>
      <c r="F1592" s="2" t="n">
        <v>4</v>
      </c>
      <c r="G1592" s="2" t="s">
        <v>162</v>
      </c>
      <c r="H1592" s="3" t="s">
        <v>163</v>
      </c>
      <c r="I1592" s="10" t="n">
        <v>464</v>
      </c>
      <c r="J1592" s="11" t="n">
        <f aca="false">I1592/1000</f>
        <v>0.464</v>
      </c>
      <c r="K1592" s="10" t="n">
        <v>0</v>
      </c>
      <c r="L1592" s="12" t="n">
        <f aca="false">K1592/1000</f>
        <v>0</v>
      </c>
      <c r="M1592" s="13" t="n">
        <f aca="false">IF(R1592=0,0,I1592/R1592)</f>
        <v>8.03600546101992E-005</v>
      </c>
      <c r="N1592" s="10" t="n">
        <v>0</v>
      </c>
      <c r="O1592" s="11" t="n">
        <f aca="false">N1592/1000</f>
        <v>0</v>
      </c>
      <c r="P1592" s="10" t="n">
        <v>0</v>
      </c>
      <c r="Q1592" s="12" t="n">
        <f aca="false">P1592/1000</f>
        <v>0</v>
      </c>
      <c r="R1592" s="10" t="n">
        <v>5774013</v>
      </c>
      <c r="S1592" s="10" t="n">
        <v>31297</v>
      </c>
    </row>
    <row r="1593" customFormat="false" ht="15" hidden="false" customHeight="false" outlineLevel="0" collapsed="false">
      <c r="A1593" s="3" t="s">
        <v>761</v>
      </c>
      <c r="B1593" s="2" t="s">
        <v>762</v>
      </c>
      <c r="C1593" s="2" t="s">
        <v>1552</v>
      </c>
      <c r="D1593" s="2" t="n">
        <v>2022</v>
      </c>
      <c r="E1593" s="2" t="n">
        <v>6</v>
      </c>
      <c r="F1593" s="2" t="n">
        <v>5</v>
      </c>
      <c r="G1593" s="2" t="s">
        <v>325</v>
      </c>
      <c r="H1593" s="3" t="s">
        <v>326</v>
      </c>
      <c r="I1593" s="10" t="n">
        <v>0</v>
      </c>
      <c r="J1593" s="11" t="n">
        <f aca="false">I1593/1000</f>
        <v>0</v>
      </c>
      <c r="K1593" s="10" t="n">
        <v>0</v>
      </c>
      <c r="L1593" s="12" t="n">
        <f aca="false">K1593/1000</f>
        <v>0</v>
      </c>
      <c r="M1593" s="13" t="n">
        <f aca="false">IF(R1593=0,0,I1593/R1593)</f>
        <v>0</v>
      </c>
      <c r="N1593" s="10" t="n">
        <v>56200</v>
      </c>
      <c r="O1593" s="11" t="n">
        <f aca="false">N1593/1000</f>
        <v>56.2</v>
      </c>
      <c r="P1593" s="10" t="n">
        <v>200</v>
      </c>
      <c r="Q1593" s="12" t="n">
        <f aca="false">P1593/1000</f>
        <v>0.2</v>
      </c>
      <c r="R1593" s="10" t="n">
        <v>5774013</v>
      </c>
      <c r="S1593" s="10" t="n">
        <v>31297</v>
      </c>
    </row>
    <row r="1594" customFormat="false" ht="15" hidden="false" customHeight="false" outlineLevel="0" collapsed="false">
      <c r="A1594" s="3" t="s">
        <v>761</v>
      </c>
      <c r="B1594" s="2" t="s">
        <v>762</v>
      </c>
      <c r="C1594" s="2" t="s">
        <v>1552</v>
      </c>
      <c r="D1594" s="2" t="n">
        <v>2022</v>
      </c>
      <c r="E1594" s="2" t="n">
        <v>6</v>
      </c>
      <c r="F1594" s="2" t="n">
        <v>6</v>
      </c>
      <c r="G1594" s="2" t="s">
        <v>132</v>
      </c>
      <c r="H1594" s="3" t="s">
        <v>133</v>
      </c>
      <c r="I1594" s="10" t="n">
        <v>0</v>
      </c>
      <c r="J1594" s="11" t="n">
        <f aca="false">I1594/1000</f>
        <v>0</v>
      </c>
      <c r="K1594" s="10" t="n">
        <v>0</v>
      </c>
      <c r="L1594" s="12" t="n">
        <f aca="false">K1594/1000</f>
        <v>0</v>
      </c>
      <c r="M1594" s="13" t="n">
        <f aca="false">IF(R1594=0,0,I1594/R1594)</f>
        <v>0</v>
      </c>
      <c r="N1594" s="10" t="n">
        <v>226</v>
      </c>
      <c r="O1594" s="11" t="n">
        <f aca="false">N1594/1000</f>
        <v>0.226</v>
      </c>
      <c r="P1594" s="10" t="n">
        <v>0</v>
      </c>
      <c r="Q1594" s="12" t="n">
        <f aca="false">P1594/1000</f>
        <v>0</v>
      </c>
      <c r="R1594" s="10" t="n">
        <v>5774013</v>
      </c>
      <c r="S1594" s="10" t="n">
        <v>31297</v>
      </c>
    </row>
    <row r="1595" customFormat="false" ht="15" hidden="false" customHeight="false" outlineLevel="0" collapsed="false">
      <c r="A1595" s="3" t="s">
        <v>761</v>
      </c>
      <c r="B1595" s="2" t="s">
        <v>762</v>
      </c>
      <c r="C1595" s="2" t="s">
        <v>1552</v>
      </c>
      <c r="D1595" s="2" t="n">
        <v>2022</v>
      </c>
      <c r="E1595" s="2" t="n">
        <v>6</v>
      </c>
      <c r="F1595" s="2" t="n">
        <v>7</v>
      </c>
      <c r="G1595" s="2" t="s">
        <v>147</v>
      </c>
      <c r="H1595" s="3" t="s">
        <v>148</v>
      </c>
      <c r="I1595" s="10" t="n">
        <v>0</v>
      </c>
      <c r="J1595" s="11" t="n">
        <f aca="false">I1595/1000</f>
        <v>0</v>
      </c>
      <c r="K1595" s="10" t="n">
        <v>0</v>
      </c>
      <c r="L1595" s="12" t="n">
        <f aca="false">K1595/1000</f>
        <v>0</v>
      </c>
      <c r="M1595" s="13" t="n">
        <f aca="false">IF(R1595=0,0,I1595/R1595)</f>
        <v>0</v>
      </c>
      <c r="N1595" s="10" t="n">
        <v>233263</v>
      </c>
      <c r="O1595" s="11" t="n">
        <f aca="false">N1595/1000</f>
        <v>233.263</v>
      </c>
      <c r="P1595" s="10" t="n">
        <v>1099</v>
      </c>
      <c r="Q1595" s="12" t="n">
        <f aca="false">P1595/1000</f>
        <v>1.099</v>
      </c>
      <c r="R1595" s="10" t="n">
        <v>5774013</v>
      </c>
      <c r="S1595" s="10" t="n">
        <v>31297</v>
      </c>
    </row>
    <row r="1596" customFormat="false" ht="15" hidden="false" customHeight="false" outlineLevel="0" collapsed="false">
      <c r="A1596" s="3" t="s">
        <v>761</v>
      </c>
      <c r="B1596" s="2" t="s">
        <v>762</v>
      </c>
      <c r="C1596" s="2" t="s">
        <v>1553</v>
      </c>
      <c r="D1596" s="2" t="n">
        <v>2022</v>
      </c>
      <c r="E1596" s="2" t="n">
        <v>7</v>
      </c>
      <c r="F1596" s="2" t="n">
        <v>1</v>
      </c>
      <c r="G1596" s="2" t="s">
        <v>107</v>
      </c>
      <c r="H1596" s="3" t="s">
        <v>108</v>
      </c>
      <c r="I1596" s="10" t="n">
        <v>4205204</v>
      </c>
      <c r="J1596" s="11" t="n">
        <f aca="false">I1596/1000</f>
        <v>4205.204</v>
      </c>
      <c r="K1596" s="10" t="n">
        <v>20998</v>
      </c>
      <c r="L1596" s="12" t="n">
        <f aca="false">K1596/1000</f>
        <v>20.998</v>
      </c>
      <c r="M1596" s="13" t="n">
        <f aca="false">IF(R1596=0,0,I1596/R1596)</f>
        <v>0.902171198686005</v>
      </c>
      <c r="N1596" s="10" t="n">
        <v>0</v>
      </c>
      <c r="O1596" s="11" t="n">
        <f aca="false">N1596/1000</f>
        <v>0</v>
      </c>
      <c r="P1596" s="10" t="n">
        <v>0</v>
      </c>
      <c r="Q1596" s="12" t="n">
        <f aca="false">P1596/1000</f>
        <v>0</v>
      </c>
      <c r="R1596" s="10" t="n">
        <v>4661204</v>
      </c>
      <c r="S1596" s="10" t="n">
        <v>23352</v>
      </c>
    </row>
    <row r="1597" customFormat="false" ht="15" hidden="false" customHeight="false" outlineLevel="0" collapsed="false">
      <c r="A1597" s="3" t="s">
        <v>761</v>
      </c>
      <c r="B1597" s="2" t="s">
        <v>762</v>
      </c>
      <c r="C1597" s="2" t="s">
        <v>1553</v>
      </c>
      <c r="D1597" s="2" t="n">
        <v>2022</v>
      </c>
      <c r="E1597" s="2" t="n">
        <v>7</v>
      </c>
      <c r="F1597" s="2" t="n">
        <v>2</v>
      </c>
      <c r="G1597" s="2" t="s">
        <v>102</v>
      </c>
      <c r="H1597" s="3" t="s">
        <v>103</v>
      </c>
      <c r="I1597" s="10" t="n">
        <v>346075</v>
      </c>
      <c r="J1597" s="11" t="n">
        <f aca="false">I1597/1000</f>
        <v>346.075</v>
      </c>
      <c r="K1597" s="10" t="n">
        <v>2003</v>
      </c>
      <c r="L1597" s="12" t="n">
        <f aca="false">K1597/1000</f>
        <v>2.003</v>
      </c>
      <c r="M1597" s="13" t="n">
        <f aca="false">IF(R1597=0,0,I1597/R1597)</f>
        <v>0.0742458386288178</v>
      </c>
      <c r="N1597" s="10" t="n">
        <v>2141697</v>
      </c>
      <c r="O1597" s="11" t="n">
        <f aca="false">N1597/1000</f>
        <v>2141.697</v>
      </c>
      <c r="P1597" s="10" t="n">
        <v>9635</v>
      </c>
      <c r="Q1597" s="12" t="n">
        <f aca="false">P1597/1000</f>
        <v>9.635</v>
      </c>
      <c r="R1597" s="10" t="n">
        <v>4661204</v>
      </c>
      <c r="S1597" s="10" t="n">
        <v>23352</v>
      </c>
    </row>
    <row r="1598" customFormat="false" ht="15" hidden="false" customHeight="false" outlineLevel="0" collapsed="false">
      <c r="A1598" s="3" t="s">
        <v>761</v>
      </c>
      <c r="B1598" s="2" t="s">
        <v>762</v>
      </c>
      <c r="C1598" s="2" t="s">
        <v>1553</v>
      </c>
      <c r="D1598" s="2" t="n">
        <v>2022</v>
      </c>
      <c r="E1598" s="2" t="n">
        <v>7</v>
      </c>
      <c r="F1598" s="2" t="n">
        <v>3</v>
      </c>
      <c r="G1598" s="2" t="s">
        <v>147</v>
      </c>
      <c r="H1598" s="3" t="s">
        <v>148</v>
      </c>
      <c r="I1598" s="10" t="n">
        <v>105997</v>
      </c>
      <c r="J1598" s="11" t="n">
        <f aca="false">I1598/1000</f>
        <v>105.997</v>
      </c>
      <c r="K1598" s="10" t="n">
        <v>350</v>
      </c>
      <c r="L1598" s="12" t="n">
        <f aca="false">K1598/1000</f>
        <v>0.35</v>
      </c>
      <c r="M1598" s="13" t="n">
        <f aca="false">IF(R1598=0,0,I1598/R1598)</f>
        <v>0.0227402619580692</v>
      </c>
      <c r="N1598" s="10" t="n">
        <v>59</v>
      </c>
      <c r="O1598" s="11" t="n">
        <f aca="false">N1598/1000</f>
        <v>0.059</v>
      </c>
      <c r="P1598" s="10" t="n">
        <v>0</v>
      </c>
      <c r="Q1598" s="12" t="n">
        <f aca="false">P1598/1000</f>
        <v>0</v>
      </c>
      <c r="R1598" s="10" t="n">
        <v>4661204</v>
      </c>
      <c r="S1598" s="10" t="n">
        <v>23352</v>
      </c>
    </row>
    <row r="1599" customFormat="false" ht="15" hidden="false" customHeight="false" outlineLevel="0" collapsed="false">
      <c r="A1599" s="3" t="s">
        <v>761</v>
      </c>
      <c r="B1599" s="2" t="s">
        <v>762</v>
      </c>
      <c r="C1599" s="2" t="s">
        <v>1553</v>
      </c>
      <c r="D1599" s="2" t="n">
        <v>2022</v>
      </c>
      <c r="E1599" s="2" t="n">
        <v>7</v>
      </c>
      <c r="F1599" s="2" t="n">
        <v>4</v>
      </c>
      <c r="G1599" s="2" t="s">
        <v>97</v>
      </c>
      <c r="H1599" s="3" t="s">
        <v>98</v>
      </c>
      <c r="I1599" s="10" t="n">
        <v>3498</v>
      </c>
      <c r="J1599" s="11" t="n">
        <f aca="false">I1599/1000</f>
        <v>3.498</v>
      </c>
      <c r="K1599" s="10" t="n">
        <v>1</v>
      </c>
      <c r="L1599" s="12" t="n">
        <f aca="false">K1599/1000</f>
        <v>0.001</v>
      </c>
      <c r="M1599" s="13" t="n">
        <f aca="false">IF(R1599=0,0,I1599/R1599)</f>
        <v>0.000750449883763937</v>
      </c>
      <c r="N1599" s="10" t="n">
        <v>0</v>
      </c>
      <c r="O1599" s="11" t="n">
        <f aca="false">N1599/1000</f>
        <v>0</v>
      </c>
      <c r="P1599" s="10" t="n">
        <v>0</v>
      </c>
      <c r="Q1599" s="12" t="n">
        <f aca="false">P1599/1000</f>
        <v>0</v>
      </c>
      <c r="R1599" s="10" t="n">
        <v>4661204</v>
      </c>
      <c r="S1599" s="10" t="n">
        <v>23352</v>
      </c>
    </row>
    <row r="1600" customFormat="false" ht="15" hidden="false" customHeight="false" outlineLevel="0" collapsed="false">
      <c r="A1600" s="3" t="s">
        <v>761</v>
      </c>
      <c r="B1600" s="2" t="s">
        <v>762</v>
      </c>
      <c r="C1600" s="2" t="s">
        <v>1553</v>
      </c>
      <c r="D1600" s="2" t="n">
        <v>2022</v>
      </c>
      <c r="E1600" s="2" t="n">
        <v>7</v>
      </c>
      <c r="F1600" s="2" t="n">
        <v>5</v>
      </c>
      <c r="G1600" s="2" t="s">
        <v>162</v>
      </c>
      <c r="H1600" s="3" t="s">
        <v>163</v>
      </c>
      <c r="I1600" s="10" t="n">
        <v>394</v>
      </c>
      <c r="J1600" s="11" t="n">
        <f aca="false">I1600/1000</f>
        <v>0.394</v>
      </c>
      <c r="K1600" s="10" t="n">
        <v>0</v>
      </c>
      <c r="L1600" s="12" t="n">
        <f aca="false">K1600/1000</f>
        <v>0</v>
      </c>
      <c r="M1600" s="13" t="n">
        <f aca="false">IF(R1600=0,0,I1600/R1600)</f>
        <v>8.45275169248117E-005</v>
      </c>
      <c r="N1600" s="10" t="n">
        <v>0</v>
      </c>
      <c r="O1600" s="11" t="n">
        <f aca="false">N1600/1000</f>
        <v>0</v>
      </c>
      <c r="P1600" s="10" t="n">
        <v>0</v>
      </c>
      <c r="Q1600" s="12" t="n">
        <f aca="false">P1600/1000</f>
        <v>0</v>
      </c>
      <c r="R1600" s="10" t="n">
        <v>4661204</v>
      </c>
      <c r="S1600" s="10" t="n">
        <v>23352</v>
      </c>
    </row>
    <row r="1601" customFormat="false" ht="15" hidden="false" customHeight="false" outlineLevel="0" collapsed="false">
      <c r="A1601" s="3" t="s">
        <v>761</v>
      </c>
      <c r="B1601" s="2" t="s">
        <v>762</v>
      </c>
      <c r="C1601" s="2" t="s">
        <v>1553</v>
      </c>
      <c r="D1601" s="2" t="n">
        <v>2022</v>
      </c>
      <c r="E1601" s="2" t="n">
        <v>7</v>
      </c>
      <c r="F1601" s="2" t="n">
        <v>6</v>
      </c>
      <c r="G1601" s="2" t="s">
        <v>247</v>
      </c>
      <c r="H1601" s="3" t="s">
        <v>248</v>
      </c>
      <c r="I1601" s="10" t="n">
        <v>36</v>
      </c>
      <c r="J1601" s="11" t="n">
        <f aca="false">I1601/1000</f>
        <v>0.036</v>
      </c>
      <c r="K1601" s="10" t="n">
        <v>0</v>
      </c>
      <c r="L1601" s="12" t="n">
        <f aca="false">K1601/1000</f>
        <v>0</v>
      </c>
      <c r="M1601" s="13" t="n">
        <f aca="false">IF(R1601=0,0,I1601/R1601)</f>
        <v>7.72332641952594E-006</v>
      </c>
      <c r="N1601" s="10" t="n">
        <v>0</v>
      </c>
      <c r="O1601" s="11" t="n">
        <f aca="false">N1601/1000</f>
        <v>0</v>
      </c>
      <c r="P1601" s="10" t="n">
        <v>0</v>
      </c>
      <c r="Q1601" s="12" t="n">
        <f aca="false">P1601/1000</f>
        <v>0</v>
      </c>
      <c r="R1601" s="10" t="n">
        <v>4661204</v>
      </c>
      <c r="S1601" s="10" t="n">
        <v>23352</v>
      </c>
    </row>
    <row r="1602" customFormat="false" ht="15" hidden="false" customHeight="false" outlineLevel="0" collapsed="false">
      <c r="A1602" s="3" t="s">
        <v>761</v>
      </c>
      <c r="B1602" s="2" t="s">
        <v>762</v>
      </c>
      <c r="C1602" s="2" t="s">
        <v>1553</v>
      </c>
      <c r="D1602" s="2" t="n">
        <v>2022</v>
      </c>
      <c r="E1602" s="2" t="n">
        <v>7</v>
      </c>
      <c r="F1602" s="2" t="n">
        <v>7</v>
      </c>
      <c r="G1602" s="2" t="s">
        <v>132</v>
      </c>
      <c r="H1602" s="3" t="s">
        <v>133</v>
      </c>
      <c r="I1602" s="10" t="n">
        <v>0</v>
      </c>
      <c r="J1602" s="11" t="n">
        <f aca="false">I1602/1000</f>
        <v>0</v>
      </c>
      <c r="K1602" s="10" t="n">
        <v>0</v>
      </c>
      <c r="L1602" s="12" t="n">
        <f aca="false">K1602/1000</f>
        <v>0</v>
      </c>
      <c r="M1602" s="13" t="n">
        <f aca="false">IF(R1602=0,0,I1602/R1602)</f>
        <v>0</v>
      </c>
      <c r="N1602" s="10" t="n">
        <v>3700</v>
      </c>
      <c r="O1602" s="11" t="n">
        <f aca="false">N1602/1000</f>
        <v>3.7</v>
      </c>
      <c r="P1602" s="10" t="n">
        <v>11</v>
      </c>
      <c r="Q1602" s="12" t="n">
        <f aca="false">P1602/1000</f>
        <v>0.011</v>
      </c>
      <c r="R1602" s="10" t="n">
        <v>4661204</v>
      </c>
      <c r="S1602" s="10" t="n">
        <v>23352</v>
      </c>
    </row>
    <row r="1603" customFormat="false" ht="15" hidden="false" customHeight="false" outlineLevel="0" collapsed="false">
      <c r="A1603" s="3" t="s">
        <v>761</v>
      </c>
      <c r="B1603" s="2" t="s">
        <v>762</v>
      </c>
      <c r="C1603" s="2" t="s">
        <v>1554</v>
      </c>
      <c r="D1603" s="2" t="n">
        <v>2022</v>
      </c>
      <c r="E1603" s="2" t="n">
        <v>8</v>
      </c>
      <c r="F1603" s="2" t="n">
        <v>1</v>
      </c>
      <c r="G1603" s="2" t="s">
        <v>107</v>
      </c>
      <c r="H1603" s="3" t="s">
        <v>108</v>
      </c>
      <c r="I1603" s="10" t="n">
        <v>8160963</v>
      </c>
      <c r="J1603" s="11" t="n">
        <f aca="false">I1603/1000</f>
        <v>8160.963</v>
      </c>
      <c r="K1603" s="10" t="n">
        <v>42996</v>
      </c>
      <c r="L1603" s="12" t="n">
        <f aca="false">K1603/1000</f>
        <v>42.996</v>
      </c>
      <c r="M1603" s="13" t="n">
        <f aca="false">IF(R1603=0,0,I1603/R1603)</f>
        <v>0.980926948316539</v>
      </c>
      <c r="N1603" s="10" t="n">
        <v>0</v>
      </c>
      <c r="O1603" s="11" t="n">
        <f aca="false">N1603/1000</f>
        <v>0</v>
      </c>
      <c r="P1603" s="10" t="n">
        <v>0</v>
      </c>
      <c r="Q1603" s="12" t="n">
        <f aca="false">P1603/1000</f>
        <v>0</v>
      </c>
      <c r="R1603" s="10" t="n">
        <v>8319644</v>
      </c>
      <c r="S1603" s="10" t="n">
        <v>43465</v>
      </c>
    </row>
    <row r="1604" customFormat="false" ht="15" hidden="false" customHeight="false" outlineLevel="0" collapsed="false">
      <c r="A1604" s="3" t="s">
        <v>761</v>
      </c>
      <c r="B1604" s="2" t="s">
        <v>762</v>
      </c>
      <c r="C1604" s="2" t="s">
        <v>1554</v>
      </c>
      <c r="D1604" s="2" t="n">
        <v>2022</v>
      </c>
      <c r="E1604" s="2" t="n">
        <v>8</v>
      </c>
      <c r="F1604" s="2" t="n">
        <v>2</v>
      </c>
      <c r="G1604" s="2" t="s">
        <v>147</v>
      </c>
      <c r="H1604" s="3" t="s">
        <v>148</v>
      </c>
      <c r="I1604" s="10" t="n">
        <v>115972</v>
      </c>
      <c r="J1604" s="11" t="n">
        <f aca="false">I1604/1000</f>
        <v>115.972</v>
      </c>
      <c r="K1604" s="10" t="n">
        <v>300</v>
      </c>
      <c r="L1604" s="12" t="n">
        <f aca="false">K1604/1000</f>
        <v>0.3</v>
      </c>
      <c r="M1604" s="13" t="n">
        <f aca="false">IF(R1604=0,0,I1604/R1604)</f>
        <v>0.0139395387591104</v>
      </c>
      <c r="N1604" s="10" t="n">
        <v>2695</v>
      </c>
      <c r="O1604" s="11" t="n">
        <f aca="false">N1604/1000</f>
        <v>2.695</v>
      </c>
      <c r="P1604" s="10" t="n">
        <v>0</v>
      </c>
      <c r="Q1604" s="12" t="n">
        <f aca="false">P1604/1000</f>
        <v>0</v>
      </c>
      <c r="R1604" s="10" t="n">
        <v>8319644</v>
      </c>
      <c r="S1604" s="10" t="n">
        <v>43465</v>
      </c>
    </row>
    <row r="1605" customFormat="false" ht="15" hidden="false" customHeight="false" outlineLevel="0" collapsed="false">
      <c r="A1605" s="3" t="s">
        <v>761</v>
      </c>
      <c r="B1605" s="2" t="s">
        <v>762</v>
      </c>
      <c r="C1605" s="2" t="s">
        <v>1554</v>
      </c>
      <c r="D1605" s="2" t="n">
        <v>2022</v>
      </c>
      <c r="E1605" s="2" t="n">
        <v>8</v>
      </c>
      <c r="F1605" s="2" t="n">
        <v>3</v>
      </c>
      <c r="G1605" s="2" t="s">
        <v>814</v>
      </c>
      <c r="H1605" s="3" t="s">
        <v>815</v>
      </c>
      <c r="I1605" s="10" t="n">
        <v>14691</v>
      </c>
      <c r="J1605" s="11" t="n">
        <f aca="false">I1605/1000</f>
        <v>14.691</v>
      </c>
      <c r="K1605" s="10" t="n">
        <v>123</v>
      </c>
      <c r="L1605" s="12" t="n">
        <f aca="false">K1605/1000</f>
        <v>0.123</v>
      </c>
      <c r="M1605" s="13" t="n">
        <f aca="false">IF(R1605=0,0,I1605/R1605)</f>
        <v>0.0017658207490609</v>
      </c>
      <c r="N1605" s="10" t="n">
        <v>0</v>
      </c>
      <c r="O1605" s="11" t="n">
        <f aca="false">N1605/1000</f>
        <v>0</v>
      </c>
      <c r="P1605" s="10" t="n">
        <v>0</v>
      </c>
      <c r="Q1605" s="12" t="n">
        <f aca="false">P1605/1000</f>
        <v>0</v>
      </c>
      <c r="R1605" s="10" t="n">
        <v>8319644</v>
      </c>
      <c r="S1605" s="10" t="n">
        <v>43465</v>
      </c>
    </row>
    <row r="1606" customFormat="false" ht="15" hidden="false" customHeight="false" outlineLevel="0" collapsed="false">
      <c r="A1606" s="3" t="s">
        <v>761</v>
      </c>
      <c r="B1606" s="2" t="s">
        <v>762</v>
      </c>
      <c r="C1606" s="2" t="s">
        <v>1554</v>
      </c>
      <c r="D1606" s="2" t="n">
        <v>2022</v>
      </c>
      <c r="E1606" s="2" t="n">
        <v>8</v>
      </c>
      <c r="F1606" s="2" t="n">
        <v>4</v>
      </c>
      <c r="G1606" s="2" t="s">
        <v>97</v>
      </c>
      <c r="H1606" s="3" t="s">
        <v>98</v>
      </c>
      <c r="I1606" s="10" t="n">
        <v>13476</v>
      </c>
      <c r="J1606" s="11" t="n">
        <f aca="false">I1606/1000</f>
        <v>13.476</v>
      </c>
      <c r="K1606" s="10" t="n">
        <v>24</v>
      </c>
      <c r="L1606" s="12" t="n">
        <f aca="false">K1606/1000</f>
        <v>0.024</v>
      </c>
      <c r="M1606" s="13" t="n">
        <f aca="false">IF(R1606=0,0,I1606/R1606)</f>
        <v>0.00161978084639199</v>
      </c>
      <c r="N1606" s="10" t="n">
        <v>1122837</v>
      </c>
      <c r="O1606" s="11" t="n">
        <f aca="false">N1606/1000</f>
        <v>1122.837</v>
      </c>
      <c r="P1606" s="10" t="n">
        <v>5005</v>
      </c>
      <c r="Q1606" s="12" t="n">
        <f aca="false">P1606/1000</f>
        <v>5.005</v>
      </c>
      <c r="R1606" s="10" t="n">
        <v>8319644</v>
      </c>
      <c r="S1606" s="10" t="n">
        <v>43465</v>
      </c>
    </row>
    <row r="1607" customFormat="false" ht="15" hidden="false" customHeight="false" outlineLevel="0" collapsed="false">
      <c r="A1607" s="3" t="s">
        <v>761</v>
      </c>
      <c r="B1607" s="2" t="s">
        <v>762</v>
      </c>
      <c r="C1607" s="2" t="s">
        <v>1554</v>
      </c>
      <c r="D1607" s="2" t="n">
        <v>2022</v>
      </c>
      <c r="E1607" s="2" t="n">
        <v>8</v>
      </c>
      <c r="F1607" s="2" t="n">
        <v>5</v>
      </c>
      <c r="G1607" s="2" t="s">
        <v>137</v>
      </c>
      <c r="H1607" s="3" t="s">
        <v>138</v>
      </c>
      <c r="I1607" s="10" t="n">
        <v>12000</v>
      </c>
      <c r="J1607" s="11" t="n">
        <f aca="false">I1607/1000</f>
        <v>12</v>
      </c>
      <c r="K1607" s="10" t="n">
        <v>22</v>
      </c>
      <c r="L1607" s="12" t="n">
        <f aca="false">K1607/1000</f>
        <v>0.022</v>
      </c>
      <c r="M1607" s="13" t="n">
        <f aca="false">IF(R1607=0,0,I1607/R1607)</f>
        <v>0.00144236940907568</v>
      </c>
      <c r="N1607" s="10" t="n">
        <v>0</v>
      </c>
      <c r="O1607" s="11" t="n">
        <f aca="false">N1607/1000</f>
        <v>0</v>
      </c>
      <c r="P1607" s="10" t="n">
        <v>0</v>
      </c>
      <c r="Q1607" s="12" t="n">
        <f aca="false">P1607/1000</f>
        <v>0</v>
      </c>
      <c r="R1607" s="10" t="n">
        <v>8319644</v>
      </c>
      <c r="S1607" s="10" t="n">
        <v>43465</v>
      </c>
    </row>
    <row r="1608" customFormat="false" ht="15" hidden="false" customHeight="false" outlineLevel="0" collapsed="false">
      <c r="A1608" s="3" t="s">
        <v>761</v>
      </c>
      <c r="B1608" s="2" t="s">
        <v>762</v>
      </c>
      <c r="C1608" s="2" t="s">
        <v>1554</v>
      </c>
      <c r="D1608" s="2" t="n">
        <v>2022</v>
      </c>
      <c r="E1608" s="2" t="n">
        <v>8</v>
      </c>
      <c r="F1608" s="2" t="n">
        <v>6</v>
      </c>
      <c r="G1608" s="2" t="s">
        <v>117</v>
      </c>
      <c r="H1608" s="3" t="s">
        <v>118</v>
      </c>
      <c r="I1608" s="10" t="n">
        <v>1376</v>
      </c>
      <c r="J1608" s="11" t="n">
        <f aca="false">I1608/1000</f>
        <v>1.376</v>
      </c>
      <c r="K1608" s="10" t="n">
        <v>0</v>
      </c>
      <c r="L1608" s="12" t="n">
        <f aca="false">K1608/1000</f>
        <v>0</v>
      </c>
      <c r="M1608" s="13" t="n">
        <f aca="false">IF(R1608=0,0,I1608/R1608)</f>
        <v>0.000165391692240678</v>
      </c>
      <c r="N1608" s="10" t="n">
        <v>0</v>
      </c>
      <c r="O1608" s="11" t="n">
        <f aca="false">N1608/1000</f>
        <v>0</v>
      </c>
      <c r="P1608" s="10" t="n">
        <v>0</v>
      </c>
      <c r="Q1608" s="12" t="n">
        <f aca="false">P1608/1000</f>
        <v>0</v>
      </c>
      <c r="R1608" s="10" t="n">
        <v>8319644</v>
      </c>
      <c r="S1608" s="10" t="n">
        <v>43465</v>
      </c>
    </row>
    <row r="1609" customFormat="false" ht="15" hidden="false" customHeight="false" outlineLevel="0" collapsed="false">
      <c r="A1609" s="3" t="s">
        <v>761</v>
      </c>
      <c r="B1609" s="2" t="s">
        <v>762</v>
      </c>
      <c r="C1609" s="2" t="s">
        <v>1554</v>
      </c>
      <c r="D1609" s="2" t="n">
        <v>2022</v>
      </c>
      <c r="E1609" s="2" t="n">
        <v>8</v>
      </c>
      <c r="F1609" s="2" t="n">
        <v>7</v>
      </c>
      <c r="G1609" s="2" t="s">
        <v>127</v>
      </c>
      <c r="H1609" s="3" t="s">
        <v>128</v>
      </c>
      <c r="I1609" s="10" t="n">
        <v>736</v>
      </c>
      <c r="J1609" s="11" t="n">
        <f aca="false">I1609/1000</f>
        <v>0.736</v>
      </c>
      <c r="K1609" s="10" t="n">
        <v>0</v>
      </c>
      <c r="L1609" s="12" t="n">
        <f aca="false">K1609/1000</f>
        <v>0</v>
      </c>
      <c r="M1609" s="13" t="n">
        <f aca="false">IF(R1609=0,0,I1609/R1609)</f>
        <v>8.84653237566415E-005</v>
      </c>
      <c r="N1609" s="10" t="n">
        <v>0</v>
      </c>
      <c r="O1609" s="11" t="n">
        <f aca="false">N1609/1000</f>
        <v>0</v>
      </c>
      <c r="P1609" s="10" t="n">
        <v>0</v>
      </c>
      <c r="Q1609" s="12" t="n">
        <f aca="false">P1609/1000</f>
        <v>0</v>
      </c>
      <c r="R1609" s="10" t="n">
        <v>8319644</v>
      </c>
      <c r="S1609" s="10" t="n">
        <v>43465</v>
      </c>
    </row>
    <row r="1610" customFormat="false" ht="15" hidden="false" customHeight="false" outlineLevel="0" collapsed="false">
      <c r="A1610" s="3" t="s">
        <v>761</v>
      </c>
      <c r="B1610" s="2" t="s">
        <v>762</v>
      </c>
      <c r="C1610" s="2" t="s">
        <v>1554</v>
      </c>
      <c r="D1610" s="2" t="n">
        <v>2022</v>
      </c>
      <c r="E1610" s="2" t="n">
        <v>8</v>
      </c>
      <c r="F1610" s="2" t="n">
        <v>8</v>
      </c>
      <c r="G1610" s="2" t="s">
        <v>102</v>
      </c>
      <c r="H1610" s="3" t="s">
        <v>103</v>
      </c>
      <c r="I1610" s="10" t="n">
        <v>430</v>
      </c>
      <c r="J1610" s="11" t="n">
        <f aca="false">I1610/1000</f>
        <v>0.43</v>
      </c>
      <c r="K1610" s="10" t="n">
        <v>0</v>
      </c>
      <c r="L1610" s="12" t="n">
        <f aca="false">K1610/1000</f>
        <v>0</v>
      </c>
      <c r="M1610" s="13" t="n">
        <f aca="false">IF(R1610=0,0,I1610/R1610)</f>
        <v>5.16849038252118E-005</v>
      </c>
      <c r="N1610" s="10" t="n">
        <v>996197</v>
      </c>
      <c r="O1610" s="11" t="n">
        <f aca="false">N1610/1000</f>
        <v>996.197</v>
      </c>
      <c r="P1610" s="10" t="n">
        <v>4369</v>
      </c>
      <c r="Q1610" s="12" t="n">
        <f aca="false">P1610/1000</f>
        <v>4.369</v>
      </c>
      <c r="R1610" s="10" t="n">
        <v>8319644</v>
      </c>
      <c r="S1610" s="10" t="n">
        <v>43465</v>
      </c>
    </row>
    <row r="1611" customFormat="false" ht="15" hidden="false" customHeight="false" outlineLevel="0" collapsed="false">
      <c r="A1611" s="3" t="s">
        <v>761</v>
      </c>
      <c r="B1611" s="2" t="s">
        <v>762</v>
      </c>
      <c r="C1611" s="2" t="s">
        <v>1554</v>
      </c>
      <c r="D1611" s="2" t="n">
        <v>2022</v>
      </c>
      <c r="E1611" s="2" t="n">
        <v>8</v>
      </c>
      <c r="F1611" s="2" t="n">
        <v>9</v>
      </c>
      <c r="G1611" s="2" t="s">
        <v>325</v>
      </c>
      <c r="H1611" s="3" t="s">
        <v>326</v>
      </c>
      <c r="I1611" s="10" t="n">
        <v>0</v>
      </c>
      <c r="J1611" s="11" t="n">
        <f aca="false">I1611/1000</f>
        <v>0</v>
      </c>
      <c r="K1611" s="10" t="n">
        <v>0</v>
      </c>
      <c r="L1611" s="12" t="n">
        <f aca="false">K1611/1000</f>
        <v>0</v>
      </c>
      <c r="M1611" s="13" t="n">
        <f aca="false">IF(R1611=0,0,I1611/R1611)</f>
        <v>0</v>
      </c>
      <c r="N1611" s="10" t="n">
        <v>15660</v>
      </c>
      <c r="O1611" s="11" t="n">
        <f aca="false">N1611/1000</f>
        <v>15.66</v>
      </c>
      <c r="P1611" s="10" t="n">
        <v>46</v>
      </c>
      <c r="Q1611" s="12" t="n">
        <f aca="false">P1611/1000</f>
        <v>0.046</v>
      </c>
      <c r="R1611" s="10" t="n">
        <v>8319644</v>
      </c>
      <c r="S1611" s="10" t="n">
        <v>43465</v>
      </c>
    </row>
    <row r="1612" customFormat="false" ht="15" hidden="false" customHeight="false" outlineLevel="0" collapsed="false">
      <c r="A1612" s="3" t="s">
        <v>761</v>
      </c>
      <c r="B1612" s="2" t="s">
        <v>762</v>
      </c>
      <c r="C1612" s="2" t="s">
        <v>1554</v>
      </c>
      <c r="D1612" s="2" t="n">
        <v>2022</v>
      </c>
      <c r="E1612" s="2" t="n">
        <v>8</v>
      </c>
      <c r="F1612" s="2" t="n">
        <v>10</v>
      </c>
      <c r="G1612" s="2" t="s">
        <v>132</v>
      </c>
      <c r="H1612" s="3" t="s">
        <v>133</v>
      </c>
      <c r="I1612" s="10" t="n">
        <v>0</v>
      </c>
      <c r="J1612" s="11" t="n">
        <f aca="false">I1612/1000</f>
        <v>0</v>
      </c>
      <c r="K1612" s="10" t="n">
        <v>0</v>
      </c>
      <c r="L1612" s="12" t="n">
        <f aca="false">K1612/1000</f>
        <v>0</v>
      </c>
      <c r="M1612" s="13" t="n">
        <f aca="false">IF(R1612=0,0,I1612/R1612)</f>
        <v>0</v>
      </c>
      <c r="N1612" s="10" t="n">
        <v>4236</v>
      </c>
      <c r="O1612" s="11" t="n">
        <f aca="false">N1612/1000</f>
        <v>4.236</v>
      </c>
      <c r="P1612" s="10" t="n">
        <v>15</v>
      </c>
      <c r="Q1612" s="12" t="n">
        <f aca="false">P1612/1000</f>
        <v>0.015</v>
      </c>
      <c r="R1612" s="10" t="n">
        <v>8319644</v>
      </c>
      <c r="S1612" s="10" t="n">
        <v>43465</v>
      </c>
    </row>
    <row r="1613" customFormat="false" ht="15" hidden="false" customHeight="false" outlineLevel="0" collapsed="false">
      <c r="A1613" s="3" t="s">
        <v>761</v>
      </c>
      <c r="B1613" s="2" t="s">
        <v>762</v>
      </c>
      <c r="C1613" s="2" t="s">
        <v>1555</v>
      </c>
      <c r="D1613" s="2" t="n">
        <v>2022</v>
      </c>
      <c r="E1613" s="2" t="n">
        <v>9</v>
      </c>
      <c r="F1613" s="2" t="n">
        <v>1</v>
      </c>
      <c r="G1613" s="2" t="s">
        <v>107</v>
      </c>
      <c r="H1613" s="3" t="s">
        <v>108</v>
      </c>
      <c r="I1613" s="10" t="n">
        <v>4370827</v>
      </c>
      <c r="J1613" s="11" t="n">
        <f aca="false">I1613/1000</f>
        <v>4370.827</v>
      </c>
      <c r="K1613" s="10" t="n">
        <v>21998</v>
      </c>
      <c r="L1613" s="12" t="n">
        <f aca="false">K1613/1000</f>
        <v>21.998</v>
      </c>
      <c r="M1613" s="13" t="n">
        <f aca="false">IF(R1613=0,0,I1613/R1613)</f>
        <v>0.840973358887416</v>
      </c>
      <c r="N1613" s="10" t="n">
        <v>623847</v>
      </c>
      <c r="O1613" s="11" t="n">
        <f aca="false">N1613/1000</f>
        <v>623.847</v>
      </c>
      <c r="P1613" s="10" t="n">
        <v>3000</v>
      </c>
      <c r="Q1613" s="12" t="n">
        <f aca="false">P1613/1000</f>
        <v>3</v>
      </c>
      <c r="R1613" s="10" t="n">
        <v>5197343</v>
      </c>
      <c r="S1613" s="10" t="n">
        <v>25914</v>
      </c>
    </row>
    <row r="1614" customFormat="false" ht="15" hidden="false" customHeight="false" outlineLevel="0" collapsed="false">
      <c r="A1614" s="3" t="s">
        <v>761</v>
      </c>
      <c r="B1614" s="2" t="s">
        <v>762</v>
      </c>
      <c r="C1614" s="2" t="s">
        <v>1555</v>
      </c>
      <c r="D1614" s="2" t="n">
        <v>2022</v>
      </c>
      <c r="E1614" s="2" t="n">
        <v>9</v>
      </c>
      <c r="F1614" s="2" t="n">
        <v>2</v>
      </c>
      <c r="G1614" s="2" t="s">
        <v>102</v>
      </c>
      <c r="H1614" s="3" t="s">
        <v>103</v>
      </c>
      <c r="I1614" s="10" t="n">
        <v>566352</v>
      </c>
      <c r="J1614" s="11" t="n">
        <f aca="false">I1614/1000</f>
        <v>566.352</v>
      </c>
      <c r="K1614" s="10" t="n">
        <v>3268</v>
      </c>
      <c r="L1614" s="12" t="n">
        <f aca="false">K1614/1000</f>
        <v>3.268</v>
      </c>
      <c r="M1614" s="13" t="n">
        <f aca="false">IF(R1614=0,0,I1614/R1614)</f>
        <v>0.108969525390185</v>
      </c>
      <c r="N1614" s="10" t="n">
        <v>1412513</v>
      </c>
      <c r="O1614" s="11" t="n">
        <f aca="false">N1614/1000</f>
        <v>1412.513</v>
      </c>
      <c r="P1614" s="10" t="n">
        <v>6430</v>
      </c>
      <c r="Q1614" s="12" t="n">
        <f aca="false">P1614/1000</f>
        <v>6.43</v>
      </c>
      <c r="R1614" s="10" t="n">
        <v>5197343</v>
      </c>
      <c r="S1614" s="10" t="n">
        <v>25914</v>
      </c>
    </row>
    <row r="1615" customFormat="false" ht="15" hidden="false" customHeight="false" outlineLevel="0" collapsed="false">
      <c r="A1615" s="3" t="s">
        <v>761</v>
      </c>
      <c r="B1615" s="2" t="s">
        <v>762</v>
      </c>
      <c r="C1615" s="2" t="s">
        <v>1555</v>
      </c>
      <c r="D1615" s="2" t="n">
        <v>2022</v>
      </c>
      <c r="E1615" s="2" t="n">
        <v>9</v>
      </c>
      <c r="F1615" s="2" t="n">
        <v>3</v>
      </c>
      <c r="G1615" s="2" t="s">
        <v>147</v>
      </c>
      <c r="H1615" s="3" t="s">
        <v>148</v>
      </c>
      <c r="I1615" s="10" t="n">
        <v>247452</v>
      </c>
      <c r="J1615" s="11" t="n">
        <f aca="false">I1615/1000</f>
        <v>247.452</v>
      </c>
      <c r="K1615" s="10" t="n">
        <v>640</v>
      </c>
      <c r="L1615" s="12" t="n">
        <f aca="false">K1615/1000</f>
        <v>0.64</v>
      </c>
      <c r="M1615" s="13" t="n">
        <f aca="false">IF(R1615=0,0,I1615/R1615)</f>
        <v>0.0476112505947751</v>
      </c>
      <c r="N1615" s="10" t="n">
        <v>600</v>
      </c>
      <c r="O1615" s="11" t="n">
        <f aca="false">N1615/1000</f>
        <v>0.6</v>
      </c>
      <c r="P1615" s="10" t="n">
        <v>0</v>
      </c>
      <c r="Q1615" s="12" t="n">
        <f aca="false">P1615/1000</f>
        <v>0</v>
      </c>
      <c r="R1615" s="10" t="n">
        <v>5197343</v>
      </c>
      <c r="S1615" s="10" t="n">
        <v>25914</v>
      </c>
    </row>
    <row r="1616" customFormat="false" ht="15" hidden="false" customHeight="false" outlineLevel="0" collapsed="false">
      <c r="A1616" s="3" t="s">
        <v>761</v>
      </c>
      <c r="B1616" s="2" t="s">
        <v>762</v>
      </c>
      <c r="C1616" s="2" t="s">
        <v>1555</v>
      </c>
      <c r="D1616" s="2" t="n">
        <v>2022</v>
      </c>
      <c r="E1616" s="2" t="n">
        <v>9</v>
      </c>
      <c r="F1616" s="2" t="n">
        <v>4</v>
      </c>
      <c r="G1616" s="2" t="s">
        <v>97</v>
      </c>
      <c r="H1616" s="3" t="s">
        <v>98</v>
      </c>
      <c r="I1616" s="10" t="n">
        <v>9997</v>
      </c>
      <c r="J1616" s="11" t="n">
        <f aca="false">I1616/1000</f>
        <v>9.997</v>
      </c>
      <c r="K1616" s="10" t="n">
        <v>7</v>
      </c>
      <c r="L1616" s="12" t="n">
        <f aca="false">K1616/1000</f>
        <v>0.007</v>
      </c>
      <c r="M1616" s="13" t="n">
        <f aca="false">IF(R1616=0,0,I1616/R1616)</f>
        <v>0.00192348282574385</v>
      </c>
      <c r="N1616" s="10" t="n">
        <v>877650</v>
      </c>
      <c r="O1616" s="11" t="n">
        <f aca="false">N1616/1000</f>
        <v>877.65</v>
      </c>
      <c r="P1616" s="10" t="n">
        <v>4006</v>
      </c>
      <c r="Q1616" s="12" t="n">
        <f aca="false">P1616/1000</f>
        <v>4.006</v>
      </c>
      <c r="R1616" s="10" t="n">
        <v>5197343</v>
      </c>
      <c r="S1616" s="10" t="n">
        <v>25914</v>
      </c>
    </row>
    <row r="1617" customFormat="false" ht="15" hidden="false" customHeight="false" outlineLevel="0" collapsed="false">
      <c r="A1617" s="3" t="s">
        <v>761</v>
      </c>
      <c r="B1617" s="2" t="s">
        <v>762</v>
      </c>
      <c r="C1617" s="2" t="s">
        <v>1555</v>
      </c>
      <c r="D1617" s="2" t="n">
        <v>2022</v>
      </c>
      <c r="E1617" s="2" t="n">
        <v>9</v>
      </c>
      <c r="F1617" s="2" t="n">
        <v>5</v>
      </c>
      <c r="G1617" s="2" t="s">
        <v>117</v>
      </c>
      <c r="H1617" s="3" t="s">
        <v>118</v>
      </c>
      <c r="I1617" s="10" t="n">
        <v>1249</v>
      </c>
      <c r="J1617" s="11" t="n">
        <f aca="false">I1617/1000</f>
        <v>1.249</v>
      </c>
      <c r="K1617" s="10" t="n">
        <v>0</v>
      </c>
      <c r="L1617" s="12" t="n">
        <f aca="false">K1617/1000</f>
        <v>0</v>
      </c>
      <c r="M1617" s="13" t="n">
        <f aca="false">IF(R1617=0,0,I1617/R1617)</f>
        <v>0.000240315099465246</v>
      </c>
      <c r="N1617" s="10" t="n">
        <v>0</v>
      </c>
      <c r="O1617" s="11" t="n">
        <f aca="false">N1617/1000</f>
        <v>0</v>
      </c>
      <c r="P1617" s="10" t="n">
        <v>0</v>
      </c>
      <c r="Q1617" s="12" t="n">
        <f aca="false">P1617/1000</f>
        <v>0</v>
      </c>
      <c r="R1617" s="10" t="n">
        <v>5197343</v>
      </c>
      <c r="S1617" s="10" t="n">
        <v>25914</v>
      </c>
    </row>
    <row r="1618" customFormat="false" ht="15" hidden="false" customHeight="false" outlineLevel="0" collapsed="false">
      <c r="A1618" s="3" t="s">
        <v>761</v>
      </c>
      <c r="B1618" s="2" t="s">
        <v>762</v>
      </c>
      <c r="C1618" s="2" t="s">
        <v>1555</v>
      </c>
      <c r="D1618" s="2" t="n">
        <v>2022</v>
      </c>
      <c r="E1618" s="2" t="n">
        <v>9</v>
      </c>
      <c r="F1618" s="2" t="n">
        <v>6</v>
      </c>
      <c r="G1618" s="2" t="s">
        <v>162</v>
      </c>
      <c r="H1618" s="3" t="s">
        <v>163</v>
      </c>
      <c r="I1618" s="10" t="n">
        <v>1122</v>
      </c>
      <c r="J1618" s="11" t="n">
        <f aca="false">I1618/1000</f>
        <v>1.122</v>
      </c>
      <c r="K1618" s="10" t="n">
        <v>1</v>
      </c>
      <c r="L1618" s="12" t="n">
        <f aca="false">K1618/1000</f>
        <v>0.001</v>
      </c>
      <c r="M1618" s="13" t="n">
        <f aca="false">IF(R1618=0,0,I1618/R1618)</f>
        <v>0.000215879536909532</v>
      </c>
      <c r="N1618" s="10" t="n">
        <v>0</v>
      </c>
      <c r="O1618" s="11" t="n">
        <f aca="false">N1618/1000</f>
        <v>0</v>
      </c>
      <c r="P1618" s="10" t="n">
        <v>0</v>
      </c>
      <c r="Q1618" s="12" t="n">
        <f aca="false">P1618/1000</f>
        <v>0</v>
      </c>
      <c r="R1618" s="10" t="n">
        <v>5197343</v>
      </c>
      <c r="S1618" s="10" t="n">
        <v>25914</v>
      </c>
    </row>
    <row r="1619" customFormat="false" ht="15" hidden="false" customHeight="false" outlineLevel="0" collapsed="false">
      <c r="A1619" s="3" t="s">
        <v>761</v>
      </c>
      <c r="B1619" s="2" t="s">
        <v>762</v>
      </c>
      <c r="C1619" s="2" t="s">
        <v>1555</v>
      </c>
      <c r="D1619" s="2" t="n">
        <v>2022</v>
      </c>
      <c r="E1619" s="2" t="n">
        <v>9</v>
      </c>
      <c r="F1619" s="2" t="n">
        <v>7</v>
      </c>
      <c r="G1619" s="2" t="s">
        <v>247</v>
      </c>
      <c r="H1619" s="3" t="s">
        <v>248</v>
      </c>
      <c r="I1619" s="10" t="n">
        <v>344</v>
      </c>
      <c r="J1619" s="11" t="n">
        <f aca="false">I1619/1000</f>
        <v>0.344</v>
      </c>
      <c r="K1619" s="10" t="n">
        <v>0</v>
      </c>
      <c r="L1619" s="12" t="n">
        <f aca="false">K1619/1000</f>
        <v>0</v>
      </c>
      <c r="M1619" s="13" t="n">
        <f aca="false">IF(R1619=0,0,I1619/R1619)</f>
        <v>6.61876655052399E-005</v>
      </c>
      <c r="N1619" s="10" t="n">
        <v>0</v>
      </c>
      <c r="O1619" s="11" t="n">
        <f aca="false">N1619/1000</f>
        <v>0</v>
      </c>
      <c r="P1619" s="10" t="n">
        <v>0</v>
      </c>
      <c r="Q1619" s="12" t="n">
        <f aca="false">P1619/1000</f>
        <v>0</v>
      </c>
      <c r="R1619" s="10" t="n">
        <v>5197343</v>
      </c>
      <c r="S1619" s="10" t="n">
        <v>25914</v>
      </c>
    </row>
    <row r="1620" customFormat="false" ht="15" hidden="false" customHeight="false" outlineLevel="0" collapsed="false">
      <c r="A1620" s="3" t="s">
        <v>761</v>
      </c>
      <c r="B1620" s="2" t="s">
        <v>762</v>
      </c>
      <c r="C1620" s="2" t="s">
        <v>1556</v>
      </c>
      <c r="D1620" s="2" t="n">
        <v>2022</v>
      </c>
      <c r="E1620" s="2" t="n">
        <v>10</v>
      </c>
      <c r="F1620" s="2" t="n">
        <v>1</v>
      </c>
      <c r="G1620" s="2" t="s">
        <v>107</v>
      </c>
      <c r="H1620" s="3" t="s">
        <v>108</v>
      </c>
      <c r="I1620" s="10" t="n">
        <v>6062132</v>
      </c>
      <c r="J1620" s="11" t="n">
        <f aca="false">I1620/1000</f>
        <v>6062.132</v>
      </c>
      <c r="K1620" s="10" t="n">
        <v>32997</v>
      </c>
      <c r="L1620" s="12" t="n">
        <f aca="false">K1620/1000</f>
        <v>32.997</v>
      </c>
      <c r="M1620" s="13" t="n">
        <f aca="false">IF(R1620=0,0,I1620/R1620)</f>
        <v>0.839753293556509</v>
      </c>
      <c r="N1620" s="10" t="n">
        <v>0</v>
      </c>
      <c r="O1620" s="11" t="n">
        <f aca="false">N1620/1000</f>
        <v>0</v>
      </c>
      <c r="P1620" s="10" t="n">
        <v>0</v>
      </c>
      <c r="Q1620" s="12" t="n">
        <f aca="false">P1620/1000</f>
        <v>0</v>
      </c>
      <c r="R1620" s="10" t="n">
        <v>7218944</v>
      </c>
      <c r="S1620" s="10" t="n">
        <v>38461</v>
      </c>
    </row>
    <row r="1621" customFormat="false" ht="15" hidden="false" customHeight="false" outlineLevel="0" collapsed="false">
      <c r="A1621" s="3" t="s">
        <v>761</v>
      </c>
      <c r="B1621" s="2" t="s">
        <v>762</v>
      </c>
      <c r="C1621" s="2" t="s">
        <v>1556</v>
      </c>
      <c r="D1621" s="2" t="n">
        <v>2022</v>
      </c>
      <c r="E1621" s="2" t="n">
        <v>10</v>
      </c>
      <c r="F1621" s="2" t="n">
        <v>2</v>
      </c>
      <c r="G1621" s="2" t="s">
        <v>102</v>
      </c>
      <c r="H1621" s="3" t="s">
        <v>103</v>
      </c>
      <c r="I1621" s="10" t="n">
        <v>845731</v>
      </c>
      <c r="J1621" s="11" t="n">
        <f aca="false">I1621/1000</f>
        <v>845.731</v>
      </c>
      <c r="K1621" s="10" t="n">
        <v>4681</v>
      </c>
      <c r="L1621" s="12" t="n">
        <f aca="false">K1621/1000</f>
        <v>4.681</v>
      </c>
      <c r="M1621" s="13" t="n">
        <f aca="false">IF(R1621=0,0,I1621/R1621)</f>
        <v>0.117154392664634</v>
      </c>
      <c r="N1621" s="10" t="n">
        <v>1672</v>
      </c>
      <c r="O1621" s="11" t="n">
        <f aca="false">N1621/1000</f>
        <v>1.672</v>
      </c>
      <c r="P1621" s="10" t="n">
        <v>5</v>
      </c>
      <c r="Q1621" s="12" t="n">
        <f aca="false">P1621/1000</f>
        <v>0.005</v>
      </c>
      <c r="R1621" s="10" t="n">
        <v>7218944</v>
      </c>
      <c r="S1621" s="10" t="n">
        <v>38461</v>
      </c>
    </row>
    <row r="1622" customFormat="false" ht="15" hidden="false" customHeight="false" outlineLevel="0" collapsed="false">
      <c r="A1622" s="3" t="s">
        <v>761</v>
      </c>
      <c r="B1622" s="2" t="s">
        <v>762</v>
      </c>
      <c r="C1622" s="2" t="s">
        <v>1556</v>
      </c>
      <c r="D1622" s="2" t="n">
        <v>2022</v>
      </c>
      <c r="E1622" s="2" t="n">
        <v>10</v>
      </c>
      <c r="F1622" s="2" t="n">
        <v>3</v>
      </c>
      <c r="G1622" s="2" t="s">
        <v>147</v>
      </c>
      <c r="H1622" s="3" t="s">
        <v>148</v>
      </c>
      <c r="I1622" s="10" t="n">
        <v>301404</v>
      </c>
      <c r="J1622" s="11" t="n">
        <f aca="false">I1622/1000</f>
        <v>301.404</v>
      </c>
      <c r="K1622" s="10" t="n">
        <v>780</v>
      </c>
      <c r="L1622" s="12" t="n">
        <f aca="false">K1622/1000</f>
        <v>0.78</v>
      </c>
      <c r="M1622" s="13" t="n">
        <f aca="false">IF(R1622=0,0,I1622/R1622)</f>
        <v>0.0417518130075535</v>
      </c>
      <c r="N1622" s="10" t="n">
        <v>41741</v>
      </c>
      <c r="O1622" s="11" t="n">
        <f aca="false">N1622/1000</f>
        <v>41.741</v>
      </c>
      <c r="P1622" s="10" t="n">
        <v>210</v>
      </c>
      <c r="Q1622" s="12" t="n">
        <f aca="false">P1622/1000</f>
        <v>0.21</v>
      </c>
      <c r="R1622" s="10" t="n">
        <v>7218944</v>
      </c>
      <c r="S1622" s="10" t="n">
        <v>38461</v>
      </c>
    </row>
    <row r="1623" customFormat="false" ht="15" hidden="false" customHeight="false" outlineLevel="0" collapsed="false">
      <c r="A1623" s="3" t="s">
        <v>761</v>
      </c>
      <c r="B1623" s="2" t="s">
        <v>762</v>
      </c>
      <c r="C1623" s="2" t="s">
        <v>1556</v>
      </c>
      <c r="D1623" s="2" t="n">
        <v>2022</v>
      </c>
      <c r="E1623" s="2" t="n">
        <v>10</v>
      </c>
      <c r="F1623" s="2" t="n">
        <v>4</v>
      </c>
      <c r="G1623" s="2" t="s">
        <v>97</v>
      </c>
      <c r="H1623" s="3" t="s">
        <v>98</v>
      </c>
      <c r="I1623" s="10" t="n">
        <v>6954</v>
      </c>
      <c r="J1623" s="11" t="n">
        <f aca="false">I1623/1000</f>
        <v>6.954</v>
      </c>
      <c r="K1623" s="10" t="n">
        <v>2</v>
      </c>
      <c r="L1623" s="12" t="n">
        <f aca="false">K1623/1000</f>
        <v>0.002</v>
      </c>
      <c r="M1623" s="13" t="n">
        <f aca="false">IF(R1623=0,0,I1623/R1623)</f>
        <v>0.000963298787191035</v>
      </c>
      <c r="N1623" s="10" t="n">
        <v>959352</v>
      </c>
      <c r="O1623" s="11" t="n">
        <f aca="false">N1623/1000</f>
        <v>959.352</v>
      </c>
      <c r="P1623" s="10" t="n">
        <v>4517</v>
      </c>
      <c r="Q1623" s="12" t="n">
        <f aca="false">P1623/1000</f>
        <v>4.517</v>
      </c>
      <c r="R1623" s="10" t="n">
        <v>7218944</v>
      </c>
      <c r="S1623" s="10" t="n">
        <v>38461</v>
      </c>
    </row>
    <row r="1624" customFormat="false" ht="15" hidden="false" customHeight="false" outlineLevel="0" collapsed="false">
      <c r="A1624" s="3" t="s">
        <v>761</v>
      </c>
      <c r="B1624" s="2" t="s">
        <v>762</v>
      </c>
      <c r="C1624" s="2" t="s">
        <v>1556</v>
      </c>
      <c r="D1624" s="2" t="n">
        <v>2022</v>
      </c>
      <c r="E1624" s="2" t="n">
        <v>10</v>
      </c>
      <c r="F1624" s="2" t="n">
        <v>5</v>
      </c>
      <c r="G1624" s="2" t="s">
        <v>162</v>
      </c>
      <c r="H1624" s="3" t="s">
        <v>163</v>
      </c>
      <c r="I1624" s="10" t="n">
        <v>2650</v>
      </c>
      <c r="J1624" s="11" t="n">
        <f aca="false">I1624/1000</f>
        <v>2.65</v>
      </c>
      <c r="K1624" s="10" t="n">
        <v>1</v>
      </c>
      <c r="L1624" s="12" t="n">
        <f aca="false">K1624/1000</f>
        <v>0.001</v>
      </c>
      <c r="M1624" s="13" t="n">
        <f aca="false">IF(R1624=0,0,I1624/R1624)</f>
        <v>0.000367089701762474</v>
      </c>
      <c r="N1624" s="10" t="n">
        <v>0</v>
      </c>
      <c r="O1624" s="11" t="n">
        <f aca="false">N1624/1000</f>
        <v>0</v>
      </c>
      <c r="P1624" s="10" t="n">
        <v>0</v>
      </c>
      <c r="Q1624" s="12" t="n">
        <f aca="false">P1624/1000</f>
        <v>0</v>
      </c>
      <c r="R1624" s="10" t="n">
        <v>7218944</v>
      </c>
      <c r="S1624" s="10" t="n">
        <v>38461</v>
      </c>
    </row>
    <row r="1625" customFormat="false" ht="15" hidden="false" customHeight="false" outlineLevel="0" collapsed="false">
      <c r="A1625" s="3" t="s">
        <v>761</v>
      </c>
      <c r="B1625" s="2" t="s">
        <v>762</v>
      </c>
      <c r="C1625" s="2" t="s">
        <v>1556</v>
      </c>
      <c r="D1625" s="2" t="n">
        <v>2022</v>
      </c>
      <c r="E1625" s="2" t="n">
        <v>10</v>
      </c>
      <c r="F1625" s="2" t="n">
        <v>6</v>
      </c>
      <c r="G1625" s="2" t="s">
        <v>117</v>
      </c>
      <c r="H1625" s="3" t="s">
        <v>118</v>
      </c>
      <c r="I1625" s="10" t="n">
        <v>52</v>
      </c>
      <c r="J1625" s="11" t="n">
        <f aca="false">I1625/1000</f>
        <v>0.052</v>
      </c>
      <c r="K1625" s="10" t="n">
        <v>0</v>
      </c>
      <c r="L1625" s="12" t="n">
        <f aca="false">K1625/1000</f>
        <v>0</v>
      </c>
      <c r="M1625" s="13" t="n">
        <f aca="false">IF(R1625=0,0,I1625/R1625)</f>
        <v>7.20326961949005E-006</v>
      </c>
      <c r="N1625" s="10" t="n">
        <v>0</v>
      </c>
      <c r="O1625" s="11" t="n">
        <f aca="false">N1625/1000</f>
        <v>0</v>
      </c>
      <c r="P1625" s="10" t="n">
        <v>0</v>
      </c>
      <c r="Q1625" s="12" t="n">
        <f aca="false">P1625/1000</f>
        <v>0</v>
      </c>
      <c r="R1625" s="10" t="n">
        <v>7218944</v>
      </c>
      <c r="S1625" s="10" t="n">
        <v>38461</v>
      </c>
    </row>
    <row r="1626" customFormat="false" ht="15" hidden="false" customHeight="false" outlineLevel="0" collapsed="false">
      <c r="A1626" s="3" t="s">
        <v>761</v>
      </c>
      <c r="B1626" s="2" t="s">
        <v>762</v>
      </c>
      <c r="C1626" s="2" t="s">
        <v>1556</v>
      </c>
      <c r="D1626" s="2" t="n">
        <v>2022</v>
      </c>
      <c r="E1626" s="2" t="n">
        <v>10</v>
      </c>
      <c r="F1626" s="2" t="n">
        <v>7</v>
      </c>
      <c r="G1626" s="2" t="s">
        <v>247</v>
      </c>
      <c r="H1626" s="3" t="s">
        <v>248</v>
      </c>
      <c r="I1626" s="10" t="n">
        <v>21</v>
      </c>
      <c r="J1626" s="11" t="n">
        <f aca="false">I1626/1000</f>
        <v>0.021</v>
      </c>
      <c r="K1626" s="10" t="n">
        <v>0</v>
      </c>
      <c r="L1626" s="12" t="n">
        <f aca="false">K1626/1000</f>
        <v>0</v>
      </c>
      <c r="M1626" s="13" t="n">
        <f aca="false">IF(R1626=0,0,I1626/R1626)</f>
        <v>2.90901273094791E-006</v>
      </c>
      <c r="N1626" s="10" t="n">
        <v>0</v>
      </c>
      <c r="O1626" s="11" t="n">
        <f aca="false">N1626/1000</f>
        <v>0</v>
      </c>
      <c r="P1626" s="10" t="n">
        <v>0</v>
      </c>
      <c r="Q1626" s="12" t="n">
        <f aca="false">P1626/1000</f>
        <v>0</v>
      </c>
      <c r="R1626" s="10" t="n">
        <v>7218944</v>
      </c>
      <c r="S1626" s="10" t="n">
        <v>38461</v>
      </c>
    </row>
    <row r="1627" customFormat="false" ht="15" hidden="false" customHeight="false" outlineLevel="0" collapsed="false">
      <c r="A1627" s="3" t="s">
        <v>761</v>
      </c>
      <c r="B1627" s="2" t="s">
        <v>762</v>
      </c>
      <c r="C1627" s="2" t="s">
        <v>1556</v>
      </c>
      <c r="D1627" s="2" t="n">
        <v>2022</v>
      </c>
      <c r="E1627" s="2" t="n">
        <v>10</v>
      </c>
      <c r="F1627" s="2" t="n">
        <v>8</v>
      </c>
      <c r="G1627" s="2" t="s">
        <v>137</v>
      </c>
      <c r="H1627" s="3" t="s">
        <v>138</v>
      </c>
      <c r="I1627" s="10" t="n">
        <v>0</v>
      </c>
      <c r="J1627" s="11" t="n">
        <f aca="false">I1627/1000</f>
        <v>0</v>
      </c>
      <c r="K1627" s="10" t="n">
        <v>0</v>
      </c>
      <c r="L1627" s="12" t="n">
        <f aca="false">K1627/1000</f>
        <v>0</v>
      </c>
      <c r="M1627" s="13" t="n">
        <f aca="false">IF(R1627=0,0,I1627/R1627)</f>
        <v>0</v>
      </c>
      <c r="N1627" s="10" t="n">
        <v>49</v>
      </c>
      <c r="O1627" s="11" t="n">
        <f aca="false">N1627/1000</f>
        <v>0.049</v>
      </c>
      <c r="P1627" s="10" t="n">
        <v>0</v>
      </c>
      <c r="Q1627" s="12" t="n">
        <f aca="false">P1627/1000</f>
        <v>0</v>
      </c>
      <c r="R1627" s="10" t="n">
        <v>7218944</v>
      </c>
      <c r="S1627" s="10" t="n">
        <v>38461</v>
      </c>
    </row>
    <row r="1628" customFormat="false" ht="15" hidden="false" customHeight="false" outlineLevel="0" collapsed="false">
      <c r="A1628" s="3" t="s">
        <v>761</v>
      </c>
      <c r="B1628" s="2" t="s">
        <v>762</v>
      </c>
      <c r="C1628" s="2" t="s">
        <v>1556</v>
      </c>
      <c r="D1628" s="2" t="n">
        <v>2022</v>
      </c>
      <c r="E1628" s="2" t="n">
        <v>10</v>
      </c>
      <c r="F1628" s="2" t="n">
        <v>9</v>
      </c>
      <c r="G1628" s="2" t="s">
        <v>504</v>
      </c>
      <c r="H1628" s="3" t="s">
        <v>505</v>
      </c>
      <c r="I1628" s="10" t="n">
        <v>0</v>
      </c>
      <c r="J1628" s="11" t="n">
        <f aca="false">I1628/1000</f>
        <v>0</v>
      </c>
      <c r="K1628" s="10" t="n">
        <v>0</v>
      </c>
      <c r="L1628" s="12" t="n">
        <f aca="false">K1628/1000</f>
        <v>0</v>
      </c>
      <c r="M1628" s="13" t="n">
        <f aca="false">IF(R1628=0,0,I1628/R1628)</f>
        <v>0</v>
      </c>
      <c r="N1628" s="10" t="n">
        <v>12654</v>
      </c>
      <c r="O1628" s="11" t="n">
        <f aca="false">N1628/1000</f>
        <v>12.654</v>
      </c>
      <c r="P1628" s="10" t="n">
        <v>50</v>
      </c>
      <c r="Q1628" s="12" t="n">
        <f aca="false">P1628/1000</f>
        <v>0.05</v>
      </c>
      <c r="R1628" s="10" t="n">
        <v>7218944</v>
      </c>
      <c r="S1628" s="10" t="n">
        <v>38461</v>
      </c>
    </row>
    <row r="1629" customFormat="false" ht="15" hidden="false" customHeight="false" outlineLevel="0" collapsed="false">
      <c r="A1629" s="3" t="s">
        <v>761</v>
      </c>
      <c r="B1629" s="2" t="s">
        <v>762</v>
      </c>
      <c r="C1629" s="2" t="s">
        <v>1556</v>
      </c>
      <c r="D1629" s="2" t="n">
        <v>2022</v>
      </c>
      <c r="E1629" s="2" t="n">
        <v>10</v>
      </c>
      <c r="F1629" s="2" t="n">
        <v>10</v>
      </c>
      <c r="G1629" s="2" t="s">
        <v>210</v>
      </c>
      <c r="H1629" s="3" t="s">
        <v>211</v>
      </c>
      <c r="I1629" s="10" t="n">
        <v>0</v>
      </c>
      <c r="J1629" s="11" t="n">
        <f aca="false">I1629/1000</f>
        <v>0</v>
      </c>
      <c r="K1629" s="10" t="n">
        <v>0</v>
      </c>
      <c r="L1629" s="12" t="n">
        <f aca="false">K1629/1000</f>
        <v>0</v>
      </c>
      <c r="M1629" s="13" t="n">
        <f aca="false">IF(R1629=0,0,I1629/R1629)</f>
        <v>0</v>
      </c>
      <c r="N1629" s="10" t="n">
        <v>0</v>
      </c>
      <c r="O1629" s="11" t="n">
        <f aca="false">N1629/1000</f>
        <v>0</v>
      </c>
      <c r="P1629" s="10" t="n">
        <v>1</v>
      </c>
      <c r="Q1629" s="12" t="n">
        <f aca="false">P1629/1000</f>
        <v>0.001</v>
      </c>
      <c r="R1629" s="10" t="n">
        <v>7218944</v>
      </c>
      <c r="S1629" s="10" t="n">
        <v>38461</v>
      </c>
    </row>
    <row r="1630" customFormat="false" ht="15" hidden="false" customHeight="false" outlineLevel="0" collapsed="false">
      <c r="A1630" s="3" t="s">
        <v>761</v>
      </c>
      <c r="B1630" s="2" t="s">
        <v>762</v>
      </c>
      <c r="C1630" s="2" t="s">
        <v>1557</v>
      </c>
      <c r="D1630" s="2" t="n">
        <v>2022</v>
      </c>
      <c r="E1630" s="2" t="n">
        <v>11</v>
      </c>
      <c r="F1630" s="2" t="n">
        <v>1</v>
      </c>
      <c r="G1630" s="2" t="s">
        <v>107</v>
      </c>
      <c r="H1630" s="3" t="s">
        <v>108</v>
      </c>
      <c r="I1630" s="10" t="n">
        <v>3435966</v>
      </c>
      <c r="J1630" s="11" t="n">
        <f aca="false">I1630/1000</f>
        <v>3435.966</v>
      </c>
      <c r="K1630" s="10" t="n">
        <v>19132</v>
      </c>
      <c r="L1630" s="12" t="n">
        <f aca="false">K1630/1000</f>
        <v>19.132</v>
      </c>
      <c r="M1630" s="13" t="n">
        <f aca="false">IF(R1630=0,0,I1630/R1630)</f>
        <v>0.788247652611509</v>
      </c>
      <c r="N1630" s="10" t="n">
        <v>541373</v>
      </c>
      <c r="O1630" s="11" t="n">
        <f aca="false">N1630/1000</f>
        <v>541.373</v>
      </c>
      <c r="P1630" s="10" t="n">
        <v>3011</v>
      </c>
      <c r="Q1630" s="12" t="n">
        <f aca="false">P1630/1000</f>
        <v>3.011</v>
      </c>
      <c r="R1630" s="10" t="n">
        <v>4358993</v>
      </c>
      <c r="S1630" s="10" t="n">
        <v>23081</v>
      </c>
    </row>
    <row r="1631" customFormat="false" ht="15" hidden="false" customHeight="false" outlineLevel="0" collapsed="false">
      <c r="A1631" s="3" t="s">
        <v>761</v>
      </c>
      <c r="B1631" s="2" t="s">
        <v>762</v>
      </c>
      <c r="C1631" s="2" t="s">
        <v>1557</v>
      </c>
      <c r="D1631" s="2" t="n">
        <v>2022</v>
      </c>
      <c r="E1631" s="2" t="n">
        <v>11</v>
      </c>
      <c r="F1631" s="2" t="n">
        <v>2</v>
      </c>
      <c r="G1631" s="2" t="s">
        <v>102</v>
      </c>
      <c r="H1631" s="3" t="s">
        <v>103</v>
      </c>
      <c r="I1631" s="10" t="n">
        <v>467315</v>
      </c>
      <c r="J1631" s="11" t="n">
        <f aca="false">I1631/1000</f>
        <v>467.315</v>
      </c>
      <c r="K1631" s="10" t="n">
        <v>2814</v>
      </c>
      <c r="L1631" s="12" t="n">
        <f aca="false">K1631/1000</f>
        <v>2.814</v>
      </c>
      <c r="M1631" s="13" t="n">
        <f aca="false">IF(R1631=0,0,I1631/R1631)</f>
        <v>0.107207100355518</v>
      </c>
      <c r="N1631" s="10" t="n">
        <v>1685829</v>
      </c>
      <c r="O1631" s="11" t="n">
        <f aca="false">N1631/1000</f>
        <v>1685.829</v>
      </c>
      <c r="P1631" s="10" t="n">
        <v>8805</v>
      </c>
      <c r="Q1631" s="12" t="n">
        <f aca="false">P1631/1000</f>
        <v>8.805</v>
      </c>
      <c r="R1631" s="10" t="n">
        <v>4358993</v>
      </c>
      <c r="S1631" s="10" t="n">
        <v>23081</v>
      </c>
    </row>
    <row r="1632" customFormat="false" ht="15" hidden="false" customHeight="false" outlineLevel="0" collapsed="false">
      <c r="A1632" s="3" t="s">
        <v>761</v>
      </c>
      <c r="B1632" s="2" t="s">
        <v>762</v>
      </c>
      <c r="C1632" s="2" t="s">
        <v>1557</v>
      </c>
      <c r="D1632" s="2" t="n">
        <v>2022</v>
      </c>
      <c r="E1632" s="2" t="n">
        <v>11</v>
      </c>
      <c r="F1632" s="2" t="n">
        <v>3</v>
      </c>
      <c r="G1632" s="2" t="s">
        <v>147</v>
      </c>
      <c r="H1632" s="3" t="s">
        <v>148</v>
      </c>
      <c r="I1632" s="10" t="n">
        <v>432760</v>
      </c>
      <c r="J1632" s="11" t="n">
        <f aca="false">I1632/1000</f>
        <v>432.76</v>
      </c>
      <c r="K1632" s="10" t="n">
        <v>1120</v>
      </c>
      <c r="L1632" s="12" t="n">
        <f aca="false">K1632/1000</f>
        <v>1.12</v>
      </c>
      <c r="M1632" s="13" t="n">
        <f aca="false">IF(R1632=0,0,I1632/R1632)</f>
        <v>0.0992798107269271</v>
      </c>
      <c r="N1632" s="10" t="n">
        <v>23197</v>
      </c>
      <c r="O1632" s="11" t="n">
        <f aca="false">N1632/1000</f>
        <v>23.197</v>
      </c>
      <c r="P1632" s="10" t="n">
        <v>118</v>
      </c>
      <c r="Q1632" s="12" t="n">
        <f aca="false">P1632/1000</f>
        <v>0.118</v>
      </c>
      <c r="R1632" s="10" t="n">
        <v>4358993</v>
      </c>
      <c r="S1632" s="10" t="n">
        <v>23081</v>
      </c>
    </row>
    <row r="1633" customFormat="false" ht="15" hidden="false" customHeight="false" outlineLevel="0" collapsed="false">
      <c r="A1633" s="3" t="s">
        <v>761</v>
      </c>
      <c r="B1633" s="2" t="s">
        <v>762</v>
      </c>
      <c r="C1633" s="2" t="s">
        <v>1557</v>
      </c>
      <c r="D1633" s="2" t="n">
        <v>2022</v>
      </c>
      <c r="E1633" s="2" t="n">
        <v>11</v>
      </c>
      <c r="F1633" s="2" t="n">
        <v>4</v>
      </c>
      <c r="G1633" s="2" t="s">
        <v>97</v>
      </c>
      <c r="H1633" s="3" t="s">
        <v>98</v>
      </c>
      <c r="I1633" s="10" t="n">
        <v>15939</v>
      </c>
      <c r="J1633" s="11" t="n">
        <f aca="false">I1633/1000</f>
        <v>15.939</v>
      </c>
      <c r="K1633" s="10" t="n">
        <v>3</v>
      </c>
      <c r="L1633" s="12" t="n">
        <f aca="false">K1633/1000</f>
        <v>0.003</v>
      </c>
      <c r="M1633" s="13" t="n">
        <f aca="false">IF(R1633=0,0,I1633/R1633)</f>
        <v>0.00365657848039673</v>
      </c>
      <c r="N1633" s="10" t="n">
        <v>463460</v>
      </c>
      <c r="O1633" s="11" t="n">
        <f aca="false">N1633/1000</f>
        <v>463.46</v>
      </c>
      <c r="P1633" s="10" t="n">
        <v>2510</v>
      </c>
      <c r="Q1633" s="12" t="n">
        <f aca="false">P1633/1000</f>
        <v>2.51</v>
      </c>
      <c r="R1633" s="10" t="n">
        <v>4358993</v>
      </c>
      <c r="S1633" s="10" t="n">
        <v>23081</v>
      </c>
    </row>
    <row r="1634" customFormat="false" ht="15" hidden="false" customHeight="false" outlineLevel="0" collapsed="false">
      <c r="A1634" s="3" t="s">
        <v>761</v>
      </c>
      <c r="B1634" s="2" t="s">
        <v>762</v>
      </c>
      <c r="C1634" s="2" t="s">
        <v>1557</v>
      </c>
      <c r="D1634" s="2" t="n">
        <v>2022</v>
      </c>
      <c r="E1634" s="2" t="n">
        <v>11</v>
      </c>
      <c r="F1634" s="2" t="n">
        <v>5</v>
      </c>
      <c r="G1634" s="2" t="s">
        <v>247</v>
      </c>
      <c r="H1634" s="3" t="s">
        <v>248</v>
      </c>
      <c r="I1634" s="10" t="n">
        <v>3588</v>
      </c>
      <c r="J1634" s="11" t="n">
        <f aca="false">I1634/1000</f>
        <v>3.588</v>
      </c>
      <c r="K1634" s="10" t="n">
        <v>10</v>
      </c>
      <c r="L1634" s="12" t="n">
        <f aca="false">K1634/1000</f>
        <v>0.01</v>
      </c>
      <c r="M1634" s="13" t="n">
        <f aca="false">IF(R1634=0,0,I1634/R1634)</f>
        <v>0.00082312589169104</v>
      </c>
      <c r="N1634" s="10" t="n">
        <v>0</v>
      </c>
      <c r="O1634" s="11" t="n">
        <f aca="false">N1634/1000</f>
        <v>0</v>
      </c>
      <c r="P1634" s="10" t="n">
        <v>0</v>
      </c>
      <c r="Q1634" s="12" t="n">
        <f aca="false">P1634/1000</f>
        <v>0</v>
      </c>
      <c r="R1634" s="10" t="n">
        <v>4358993</v>
      </c>
      <c r="S1634" s="10" t="n">
        <v>23081</v>
      </c>
    </row>
    <row r="1635" customFormat="false" ht="15" hidden="false" customHeight="false" outlineLevel="0" collapsed="false">
      <c r="A1635" s="3" t="s">
        <v>761</v>
      </c>
      <c r="B1635" s="2" t="s">
        <v>762</v>
      </c>
      <c r="C1635" s="2" t="s">
        <v>1557</v>
      </c>
      <c r="D1635" s="2" t="n">
        <v>2022</v>
      </c>
      <c r="E1635" s="2" t="n">
        <v>11</v>
      </c>
      <c r="F1635" s="2" t="n">
        <v>6</v>
      </c>
      <c r="G1635" s="2" t="s">
        <v>117</v>
      </c>
      <c r="H1635" s="3" t="s">
        <v>118</v>
      </c>
      <c r="I1635" s="10" t="n">
        <v>2432</v>
      </c>
      <c r="J1635" s="11" t="n">
        <f aca="false">I1635/1000</f>
        <v>2.432</v>
      </c>
      <c r="K1635" s="10" t="n">
        <v>0</v>
      </c>
      <c r="L1635" s="12" t="n">
        <f aca="false">K1635/1000</f>
        <v>0</v>
      </c>
      <c r="M1635" s="13" t="n">
        <f aca="false">IF(R1635=0,0,I1635/R1635)</f>
        <v>0.00055792702580619</v>
      </c>
      <c r="N1635" s="10" t="n">
        <v>0</v>
      </c>
      <c r="O1635" s="11" t="n">
        <f aca="false">N1635/1000</f>
        <v>0</v>
      </c>
      <c r="P1635" s="10" t="n">
        <v>0</v>
      </c>
      <c r="Q1635" s="12" t="n">
        <f aca="false">P1635/1000</f>
        <v>0</v>
      </c>
      <c r="R1635" s="10" t="n">
        <v>4358993</v>
      </c>
      <c r="S1635" s="10" t="n">
        <v>23081</v>
      </c>
    </row>
    <row r="1636" customFormat="false" ht="15" hidden="false" customHeight="false" outlineLevel="0" collapsed="false">
      <c r="A1636" s="3" t="s">
        <v>761</v>
      </c>
      <c r="B1636" s="2" t="s">
        <v>762</v>
      </c>
      <c r="C1636" s="2" t="s">
        <v>1557</v>
      </c>
      <c r="D1636" s="2" t="n">
        <v>2022</v>
      </c>
      <c r="E1636" s="2" t="n">
        <v>11</v>
      </c>
      <c r="F1636" s="2" t="n">
        <v>7</v>
      </c>
      <c r="G1636" s="2" t="s">
        <v>377</v>
      </c>
      <c r="H1636" s="3" t="s">
        <v>378</v>
      </c>
      <c r="I1636" s="10" t="n">
        <v>614</v>
      </c>
      <c r="J1636" s="11" t="n">
        <f aca="false">I1636/1000</f>
        <v>0.614</v>
      </c>
      <c r="K1636" s="10" t="n">
        <v>2</v>
      </c>
      <c r="L1636" s="12" t="n">
        <f aca="false">K1636/1000</f>
        <v>0.002</v>
      </c>
      <c r="M1636" s="13" t="n">
        <f aca="false">IF(R1636=0,0,I1636/R1636)</f>
        <v>0.000140858221153372</v>
      </c>
      <c r="N1636" s="10" t="n">
        <v>0</v>
      </c>
      <c r="O1636" s="11" t="n">
        <f aca="false">N1636/1000</f>
        <v>0</v>
      </c>
      <c r="P1636" s="10" t="n">
        <v>0</v>
      </c>
      <c r="Q1636" s="12" t="n">
        <f aca="false">P1636/1000</f>
        <v>0</v>
      </c>
      <c r="R1636" s="10" t="n">
        <v>4358993</v>
      </c>
      <c r="S1636" s="10" t="n">
        <v>23081</v>
      </c>
    </row>
    <row r="1637" customFormat="false" ht="15" hidden="false" customHeight="false" outlineLevel="0" collapsed="false">
      <c r="A1637" s="3" t="s">
        <v>761</v>
      </c>
      <c r="B1637" s="2" t="s">
        <v>762</v>
      </c>
      <c r="C1637" s="2" t="s">
        <v>1557</v>
      </c>
      <c r="D1637" s="2" t="n">
        <v>2022</v>
      </c>
      <c r="E1637" s="2" t="n">
        <v>11</v>
      </c>
      <c r="F1637" s="2" t="n">
        <v>8</v>
      </c>
      <c r="G1637" s="2" t="s">
        <v>162</v>
      </c>
      <c r="H1637" s="3" t="s">
        <v>163</v>
      </c>
      <c r="I1637" s="10" t="n">
        <v>379</v>
      </c>
      <c r="J1637" s="11" t="n">
        <f aca="false">I1637/1000</f>
        <v>0.379</v>
      </c>
      <c r="K1637" s="10" t="n">
        <v>0</v>
      </c>
      <c r="L1637" s="12" t="n">
        <f aca="false">K1637/1000</f>
        <v>0</v>
      </c>
      <c r="M1637" s="13" t="n">
        <f aca="false">IF(R1637=0,0,I1637/R1637)</f>
        <v>8.69466869985797E-005</v>
      </c>
      <c r="N1637" s="10" t="n">
        <v>0</v>
      </c>
      <c r="O1637" s="11" t="n">
        <f aca="false">N1637/1000</f>
        <v>0</v>
      </c>
      <c r="P1637" s="10" t="n">
        <v>0</v>
      </c>
      <c r="Q1637" s="12" t="n">
        <f aca="false">P1637/1000</f>
        <v>0</v>
      </c>
      <c r="R1637" s="10" t="n">
        <v>4358993</v>
      </c>
      <c r="S1637" s="10" t="n">
        <v>23081</v>
      </c>
    </row>
    <row r="1638" customFormat="false" ht="15" hidden="false" customHeight="false" outlineLevel="0" collapsed="false">
      <c r="A1638" s="3" t="s">
        <v>761</v>
      </c>
      <c r="B1638" s="2" t="s">
        <v>762</v>
      </c>
      <c r="C1638" s="2" t="s">
        <v>1557</v>
      </c>
      <c r="D1638" s="2" t="n">
        <v>2022</v>
      </c>
      <c r="E1638" s="2" t="n">
        <v>11</v>
      </c>
      <c r="F1638" s="2" t="n">
        <v>9</v>
      </c>
      <c r="G1638" s="2" t="s">
        <v>362</v>
      </c>
      <c r="H1638" s="3" t="s">
        <v>363</v>
      </c>
      <c r="I1638" s="10" t="n">
        <v>0</v>
      </c>
      <c r="J1638" s="11" t="n">
        <f aca="false">I1638/1000</f>
        <v>0</v>
      </c>
      <c r="K1638" s="10" t="n">
        <v>0</v>
      </c>
      <c r="L1638" s="12" t="n">
        <f aca="false">K1638/1000</f>
        <v>0</v>
      </c>
      <c r="M1638" s="13" t="n">
        <f aca="false">IF(R1638=0,0,I1638/R1638)</f>
        <v>0</v>
      </c>
      <c r="N1638" s="10" t="n">
        <v>0</v>
      </c>
      <c r="O1638" s="11" t="n">
        <f aca="false">N1638/1000</f>
        <v>0</v>
      </c>
      <c r="P1638" s="10" t="n">
        <v>1</v>
      </c>
      <c r="Q1638" s="12" t="n">
        <f aca="false">P1638/1000</f>
        <v>0.001</v>
      </c>
      <c r="R1638" s="10" t="n">
        <v>4358993</v>
      </c>
      <c r="S1638" s="10" t="n">
        <v>23081</v>
      </c>
    </row>
    <row r="1639" customFormat="false" ht="15" hidden="false" customHeight="false" outlineLevel="0" collapsed="false">
      <c r="A1639" s="3" t="s">
        <v>761</v>
      </c>
      <c r="B1639" s="2" t="s">
        <v>762</v>
      </c>
      <c r="C1639" s="2" t="s">
        <v>1557</v>
      </c>
      <c r="D1639" s="2" t="n">
        <v>2022</v>
      </c>
      <c r="E1639" s="2" t="n">
        <v>11</v>
      </c>
      <c r="F1639" s="2" t="n">
        <v>10</v>
      </c>
      <c r="G1639" s="2" t="s">
        <v>132</v>
      </c>
      <c r="H1639" s="3" t="s">
        <v>133</v>
      </c>
      <c r="I1639" s="10" t="n">
        <v>0</v>
      </c>
      <c r="J1639" s="11" t="n">
        <f aca="false">I1639/1000</f>
        <v>0</v>
      </c>
      <c r="K1639" s="10" t="n">
        <v>0</v>
      </c>
      <c r="L1639" s="12" t="n">
        <f aca="false">K1639/1000</f>
        <v>0</v>
      </c>
      <c r="M1639" s="13" t="n">
        <f aca="false">IF(R1639=0,0,I1639/R1639)</f>
        <v>0</v>
      </c>
      <c r="N1639" s="10" t="n">
        <v>4230</v>
      </c>
      <c r="O1639" s="11" t="n">
        <f aca="false">N1639/1000</f>
        <v>4.23</v>
      </c>
      <c r="P1639" s="10" t="n">
        <v>14</v>
      </c>
      <c r="Q1639" s="12" t="n">
        <f aca="false">P1639/1000</f>
        <v>0.014</v>
      </c>
      <c r="R1639" s="10" t="n">
        <v>4358993</v>
      </c>
      <c r="S1639" s="10" t="n">
        <v>23081</v>
      </c>
    </row>
    <row r="1640" customFormat="false" ht="15" hidden="false" customHeight="false" outlineLevel="0" collapsed="false">
      <c r="A1640" s="3" t="s">
        <v>761</v>
      </c>
      <c r="B1640" s="2" t="s">
        <v>762</v>
      </c>
      <c r="C1640" s="2" t="s">
        <v>1557</v>
      </c>
      <c r="D1640" s="2" t="n">
        <v>2022</v>
      </c>
      <c r="E1640" s="2" t="n">
        <v>11</v>
      </c>
      <c r="F1640" s="2" t="n">
        <v>11</v>
      </c>
      <c r="G1640" s="2" t="s">
        <v>504</v>
      </c>
      <c r="H1640" s="3" t="s">
        <v>505</v>
      </c>
      <c r="I1640" s="10" t="n">
        <v>0</v>
      </c>
      <c r="J1640" s="11" t="n">
        <f aca="false">I1640/1000</f>
        <v>0</v>
      </c>
      <c r="K1640" s="10" t="n">
        <v>0</v>
      </c>
      <c r="L1640" s="12" t="n">
        <f aca="false">K1640/1000</f>
        <v>0</v>
      </c>
      <c r="M1640" s="13" t="n">
        <f aca="false">IF(R1640=0,0,I1640/R1640)</f>
        <v>0</v>
      </c>
      <c r="N1640" s="10" t="n">
        <v>12870</v>
      </c>
      <c r="O1640" s="11" t="n">
        <f aca="false">N1640/1000</f>
        <v>12.87</v>
      </c>
      <c r="P1640" s="10" t="n">
        <v>50</v>
      </c>
      <c r="Q1640" s="12" t="n">
        <f aca="false">P1640/1000</f>
        <v>0.05</v>
      </c>
      <c r="R1640" s="10" t="n">
        <v>4358993</v>
      </c>
      <c r="S1640" s="10" t="n">
        <v>23081</v>
      </c>
    </row>
    <row r="1641" customFormat="false" ht="15" hidden="false" customHeight="false" outlineLevel="0" collapsed="false">
      <c r="A1641" s="3" t="s">
        <v>761</v>
      </c>
      <c r="B1641" s="2" t="s">
        <v>762</v>
      </c>
      <c r="C1641" s="2" t="s">
        <v>1557</v>
      </c>
      <c r="D1641" s="2" t="n">
        <v>2022</v>
      </c>
      <c r="E1641" s="2" t="n">
        <v>11</v>
      </c>
      <c r="F1641" s="2" t="n">
        <v>12</v>
      </c>
      <c r="G1641" s="2" t="s">
        <v>210</v>
      </c>
      <c r="H1641" s="3" t="s">
        <v>211</v>
      </c>
      <c r="I1641" s="10" t="n">
        <v>0</v>
      </c>
      <c r="J1641" s="11" t="n">
        <f aca="false">I1641/1000</f>
        <v>0</v>
      </c>
      <c r="K1641" s="10" t="n">
        <v>0</v>
      </c>
      <c r="L1641" s="12" t="n">
        <f aca="false">K1641/1000</f>
        <v>0</v>
      </c>
      <c r="M1641" s="13" t="n">
        <f aca="false">IF(R1641=0,0,I1641/R1641)</f>
        <v>0</v>
      </c>
      <c r="N1641" s="10" t="n">
        <v>15495</v>
      </c>
      <c r="O1641" s="11" t="n">
        <f aca="false">N1641/1000</f>
        <v>15.495</v>
      </c>
      <c r="P1641" s="10" t="n">
        <v>31</v>
      </c>
      <c r="Q1641" s="12" t="n">
        <f aca="false">P1641/1000</f>
        <v>0.031</v>
      </c>
      <c r="R1641" s="10" t="n">
        <v>4358993</v>
      </c>
      <c r="S1641" s="10" t="n">
        <v>23081</v>
      </c>
    </row>
    <row r="1642" customFormat="false" ht="15" hidden="false" customHeight="false" outlineLevel="0" collapsed="false">
      <c r="A1642" s="3" t="s">
        <v>761</v>
      </c>
      <c r="B1642" s="2" t="s">
        <v>762</v>
      </c>
      <c r="C1642" s="2" t="s">
        <v>1558</v>
      </c>
      <c r="D1642" s="2" t="n">
        <v>2022</v>
      </c>
      <c r="E1642" s="2" t="n">
        <v>12</v>
      </c>
      <c r="F1642" s="2" t="n">
        <v>1</v>
      </c>
      <c r="G1642" s="2" t="s">
        <v>107</v>
      </c>
      <c r="H1642" s="3" t="s">
        <v>108</v>
      </c>
      <c r="I1642" s="10" t="n">
        <v>4352556</v>
      </c>
      <c r="J1642" s="11" t="n">
        <f aca="false">I1642/1000</f>
        <v>4352.556</v>
      </c>
      <c r="K1642" s="10" t="n">
        <v>24006</v>
      </c>
      <c r="L1642" s="12" t="n">
        <f aca="false">K1642/1000</f>
        <v>24.006</v>
      </c>
      <c r="M1642" s="13" t="n">
        <f aca="false">IF(R1642=0,0,I1642/R1642)</f>
        <v>0.826324646388861</v>
      </c>
      <c r="N1642" s="10" t="n">
        <v>903128</v>
      </c>
      <c r="O1642" s="11" t="n">
        <f aca="false">N1642/1000</f>
        <v>903.128</v>
      </c>
      <c r="P1642" s="10" t="n">
        <v>5019</v>
      </c>
      <c r="Q1642" s="12" t="n">
        <f aca="false">P1642/1000</f>
        <v>5.019</v>
      </c>
      <c r="R1642" s="10" t="n">
        <v>5267368</v>
      </c>
      <c r="S1642" s="10" t="n">
        <v>27823</v>
      </c>
    </row>
    <row r="1643" customFormat="false" ht="15" hidden="false" customHeight="false" outlineLevel="0" collapsed="false">
      <c r="A1643" s="3" t="s">
        <v>761</v>
      </c>
      <c r="B1643" s="2" t="s">
        <v>762</v>
      </c>
      <c r="C1643" s="2" t="s">
        <v>1558</v>
      </c>
      <c r="D1643" s="2" t="n">
        <v>2022</v>
      </c>
      <c r="E1643" s="2" t="n">
        <v>12</v>
      </c>
      <c r="F1643" s="2" t="n">
        <v>2</v>
      </c>
      <c r="G1643" s="2" t="s">
        <v>147</v>
      </c>
      <c r="H1643" s="3" t="s">
        <v>148</v>
      </c>
      <c r="I1643" s="10" t="n">
        <v>495585</v>
      </c>
      <c r="J1643" s="11" t="n">
        <f aca="false">I1643/1000</f>
        <v>495.585</v>
      </c>
      <c r="K1643" s="10" t="n">
        <v>1281</v>
      </c>
      <c r="L1643" s="12" t="n">
        <f aca="false">K1643/1000</f>
        <v>1.281</v>
      </c>
      <c r="M1643" s="13" t="n">
        <f aca="false">IF(R1643=0,0,I1643/R1643)</f>
        <v>0.0940858888158185</v>
      </c>
      <c r="N1643" s="10" t="n">
        <v>367373</v>
      </c>
      <c r="O1643" s="11" t="n">
        <f aca="false">N1643/1000</f>
        <v>367.373</v>
      </c>
      <c r="P1643" s="10" t="n">
        <v>3658</v>
      </c>
      <c r="Q1643" s="12" t="n">
        <f aca="false">P1643/1000</f>
        <v>3.658</v>
      </c>
      <c r="R1643" s="10" t="n">
        <v>5267368</v>
      </c>
      <c r="S1643" s="10" t="n">
        <v>27823</v>
      </c>
    </row>
    <row r="1644" customFormat="false" ht="15" hidden="false" customHeight="false" outlineLevel="0" collapsed="false">
      <c r="A1644" s="3" t="s">
        <v>761</v>
      </c>
      <c r="B1644" s="2" t="s">
        <v>762</v>
      </c>
      <c r="C1644" s="2" t="s">
        <v>1558</v>
      </c>
      <c r="D1644" s="2" t="n">
        <v>2022</v>
      </c>
      <c r="E1644" s="2" t="n">
        <v>12</v>
      </c>
      <c r="F1644" s="2" t="n">
        <v>3</v>
      </c>
      <c r="G1644" s="2" t="s">
        <v>102</v>
      </c>
      <c r="H1644" s="3" t="s">
        <v>103</v>
      </c>
      <c r="I1644" s="10" t="n">
        <v>404501</v>
      </c>
      <c r="J1644" s="11" t="n">
        <f aca="false">I1644/1000</f>
        <v>404.501</v>
      </c>
      <c r="K1644" s="10" t="n">
        <v>2500</v>
      </c>
      <c r="L1644" s="12" t="n">
        <f aca="false">K1644/1000</f>
        <v>2.5</v>
      </c>
      <c r="M1644" s="13" t="n">
        <f aca="false">IF(R1644=0,0,I1644/R1644)</f>
        <v>0.0767937611345932</v>
      </c>
      <c r="N1644" s="10" t="n">
        <v>80540</v>
      </c>
      <c r="O1644" s="11" t="n">
        <f aca="false">N1644/1000</f>
        <v>80.54</v>
      </c>
      <c r="P1644" s="10" t="n">
        <v>500</v>
      </c>
      <c r="Q1644" s="12" t="n">
        <f aca="false">P1644/1000</f>
        <v>0.5</v>
      </c>
      <c r="R1644" s="10" t="n">
        <v>5267368</v>
      </c>
      <c r="S1644" s="10" t="n">
        <v>27823</v>
      </c>
    </row>
    <row r="1645" customFormat="false" ht="15" hidden="false" customHeight="false" outlineLevel="0" collapsed="false">
      <c r="A1645" s="3" t="s">
        <v>761</v>
      </c>
      <c r="B1645" s="2" t="s">
        <v>762</v>
      </c>
      <c r="C1645" s="2" t="s">
        <v>1558</v>
      </c>
      <c r="D1645" s="2" t="n">
        <v>2022</v>
      </c>
      <c r="E1645" s="2" t="n">
        <v>12</v>
      </c>
      <c r="F1645" s="2" t="n">
        <v>4</v>
      </c>
      <c r="G1645" s="2" t="s">
        <v>97</v>
      </c>
      <c r="H1645" s="3" t="s">
        <v>98</v>
      </c>
      <c r="I1645" s="10" t="n">
        <v>12760</v>
      </c>
      <c r="J1645" s="11" t="n">
        <f aca="false">I1645/1000</f>
        <v>12.76</v>
      </c>
      <c r="K1645" s="10" t="n">
        <v>36</v>
      </c>
      <c r="L1645" s="12" t="n">
        <f aca="false">K1645/1000</f>
        <v>0.036</v>
      </c>
      <c r="M1645" s="13" t="n">
        <f aca="false">IF(R1645=0,0,I1645/R1645)</f>
        <v>0.00242246222401776</v>
      </c>
      <c r="N1645" s="10" t="n">
        <v>374686</v>
      </c>
      <c r="O1645" s="11" t="n">
        <f aca="false">N1645/1000</f>
        <v>374.686</v>
      </c>
      <c r="P1645" s="10" t="n">
        <v>2003</v>
      </c>
      <c r="Q1645" s="12" t="n">
        <f aca="false">P1645/1000</f>
        <v>2.003</v>
      </c>
      <c r="R1645" s="10" t="n">
        <v>5267368</v>
      </c>
      <c r="S1645" s="10" t="n">
        <v>27823</v>
      </c>
    </row>
    <row r="1646" customFormat="false" ht="15" hidden="false" customHeight="false" outlineLevel="0" collapsed="false">
      <c r="A1646" s="3" t="s">
        <v>761</v>
      </c>
      <c r="B1646" s="2" t="s">
        <v>762</v>
      </c>
      <c r="C1646" s="2" t="s">
        <v>1558</v>
      </c>
      <c r="D1646" s="2" t="n">
        <v>2022</v>
      </c>
      <c r="E1646" s="2" t="n">
        <v>12</v>
      </c>
      <c r="F1646" s="2" t="n">
        <v>5</v>
      </c>
      <c r="G1646" s="2" t="s">
        <v>117</v>
      </c>
      <c r="H1646" s="3" t="s">
        <v>118</v>
      </c>
      <c r="I1646" s="10" t="n">
        <v>1259</v>
      </c>
      <c r="J1646" s="11" t="n">
        <f aca="false">I1646/1000</f>
        <v>1.259</v>
      </c>
      <c r="K1646" s="10" t="n">
        <v>0</v>
      </c>
      <c r="L1646" s="12" t="n">
        <f aca="false">K1646/1000</f>
        <v>0</v>
      </c>
      <c r="M1646" s="13" t="n">
        <f aca="false">IF(R1646=0,0,I1646/R1646)</f>
        <v>0.000239018804078242</v>
      </c>
      <c r="N1646" s="10" t="n">
        <v>51719</v>
      </c>
      <c r="O1646" s="11" t="n">
        <f aca="false">N1646/1000</f>
        <v>51.719</v>
      </c>
      <c r="P1646" s="10" t="n">
        <v>38</v>
      </c>
      <c r="Q1646" s="12" t="n">
        <f aca="false">P1646/1000</f>
        <v>0.038</v>
      </c>
      <c r="R1646" s="10" t="n">
        <v>5267368</v>
      </c>
      <c r="S1646" s="10" t="n">
        <v>27823</v>
      </c>
    </row>
    <row r="1647" customFormat="false" ht="15" hidden="false" customHeight="false" outlineLevel="0" collapsed="false">
      <c r="A1647" s="3" t="s">
        <v>761</v>
      </c>
      <c r="B1647" s="2" t="s">
        <v>762</v>
      </c>
      <c r="C1647" s="2" t="s">
        <v>1558</v>
      </c>
      <c r="D1647" s="2" t="n">
        <v>2022</v>
      </c>
      <c r="E1647" s="2" t="n">
        <v>12</v>
      </c>
      <c r="F1647" s="2" t="n">
        <v>6</v>
      </c>
      <c r="G1647" s="2" t="s">
        <v>162</v>
      </c>
      <c r="H1647" s="3" t="s">
        <v>163</v>
      </c>
      <c r="I1647" s="10" t="n">
        <v>403</v>
      </c>
      <c r="J1647" s="11" t="n">
        <f aca="false">I1647/1000</f>
        <v>0.403</v>
      </c>
      <c r="K1647" s="10" t="n">
        <v>0</v>
      </c>
      <c r="L1647" s="12" t="n">
        <f aca="false">K1647/1000</f>
        <v>0</v>
      </c>
      <c r="M1647" s="13" t="n">
        <f aca="false">IF(R1647=0,0,I1647/R1647)</f>
        <v>7.65087990814388E-005</v>
      </c>
      <c r="N1647" s="10" t="n">
        <v>10138</v>
      </c>
      <c r="O1647" s="11" t="n">
        <f aca="false">N1647/1000</f>
        <v>10.138</v>
      </c>
      <c r="P1647" s="10" t="n">
        <v>50</v>
      </c>
      <c r="Q1647" s="12" t="n">
        <f aca="false">P1647/1000</f>
        <v>0.05</v>
      </c>
      <c r="R1647" s="10" t="n">
        <v>5267368</v>
      </c>
      <c r="S1647" s="10" t="n">
        <v>27823</v>
      </c>
    </row>
    <row r="1648" customFormat="false" ht="15" hidden="false" customHeight="false" outlineLevel="0" collapsed="false">
      <c r="A1648" s="3" t="s">
        <v>761</v>
      </c>
      <c r="B1648" s="2" t="s">
        <v>762</v>
      </c>
      <c r="C1648" s="2" t="s">
        <v>1558</v>
      </c>
      <c r="D1648" s="2" t="n">
        <v>2022</v>
      </c>
      <c r="E1648" s="2" t="n">
        <v>12</v>
      </c>
      <c r="F1648" s="2" t="n">
        <v>7</v>
      </c>
      <c r="G1648" s="2" t="s">
        <v>247</v>
      </c>
      <c r="H1648" s="3" t="s">
        <v>248</v>
      </c>
      <c r="I1648" s="10" t="n">
        <v>304</v>
      </c>
      <c r="J1648" s="11" t="n">
        <f aca="false">I1648/1000</f>
        <v>0.304</v>
      </c>
      <c r="K1648" s="10" t="n">
        <v>0</v>
      </c>
      <c r="L1648" s="12" t="n">
        <f aca="false">K1648/1000</f>
        <v>0</v>
      </c>
      <c r="M1648" s="13" t="n">
        <f aca="false">IF(R1648=0,0,I1648/R1648)</f>
        <v>5.77138335502665E-005</v>
      </c>
      <c r="N1648" s="10" t="n">
        <v>0</v>
      </c>
      <c r="O1648" s="11" t="n">
        <f aca="false">N1648/1000</f>
        <v>0</v>
      </c>
      <c r="P1648" s="10" t="n">
        <v>0</v>
      </c>
      <c r="Q1648" s="12" t="n">
        <f aca="false">P1648/1000</f>
        <v>0</v>
      </c>
      <c r="R1648" s="10" t="n">
        <v>5267368</v>
      </c>
      <c r="S1648" s="10" t="n">
        <v>27823</v>
      </c>
    </row>
    <row r="1649" customFormat="false" ht="15" hidden="false" customHeight="false" outlineLevel="0" collapsed="false">
      <c r="A1649" s="3" t="s">
        <v>761</v>
      </c>
      <c r="B1649" s="2" t="s">
        <v>762</v>
      </c>
      <c r="C1649" s="2" t="s">
        <v>1558</v>
      </c>
      <c r="D1649" s="2" t="n">
        <v>2022</v>
      </c>
      <c r="E1649" s="2" t="n">
        <v>12</v>
      </c>
      <c r="F1649" s="2" t="n">
        <v>8</v>
      </c>
      <c r="G1649" s="2" t="s">
        <v>132</v>
      </c>
      <c r="H1649" s="3" t="s">
        <v>133</v>
      </c>
      <c r="I1649" s="10" t="n">
        <v>0</v>
      </c>
      <c r="J1649" s="11" t="n">
        <f aca="false">I1649/1000</f>
        <v>0</v>
      </c>
      <c r="K1649" s="10" t="n">
        <v>0</v>
      </c>
      <c r="L1649" s="12" t="n">
        <f aca="false">K1649/1000</f>
        <v>0</v>
      </c>
      <c r="M1649" s="13" t="n">
        <f aca="false">IF(R1649=0,0,I1649/R1649)</f>
        <v>0</v>
      </c>
      <c r="N1649" s="10" t="n">
        <v>6841</v>
      </c>
      <c r="O1649" s="11" t="n">
        <f aca="false">N1649/1000</f>
        <v>6.841</v>
      </c>
      <c r="P1649" s="10" t="n">
        <v>25</v>
      </c>
      <c r="Q1649" s="12" t="n">
        <f aca="false">P1649/1000</f>
        <v>0.025</v>
      </c>
      <c r="R1649" s="10" t="n">
        <v>5267368</v>
      </c>
      <c r="S1649" s="10" t="n">
        <v>27823</v>
      </c>
    </row>
    <row r="1650" customFormat="false" ht="15" hidden="false" customHeight="false" outlineLevel="0" collapsed="false">
      <c r="A1650" s="3" t="s">
        <v>761</v>
      </c>
      <c r="B1650" s="2" t="s">
        <v>762</v>
      </c>
      <c r="C1650" s="2" t="s">
        <v>1559</v>
      </c>
      <c r="D1650" s="2" t="n">
        <v>2023</v>
      </c>
      <c r="E1650" s="2" t="n">
        <v>1</v>
      </c>
      <c r="F1650" s="2" t="n">
        <v>1</v>
      </c>
      <c r="G1650" s="2" t="s">
        <v>107</v>
      </c>
      <c r="H1650" s="3" t="s">
        <v>108</v>
      </c>
      <c r="I1650" s="10" t="n">
        <v>6876742</v>
      </c>
      <c r="J1650" s="11" t="n">
        <f aca="false">I1650/1000</f>
        <v>6876.742</v>
      </c>
      <c r="K1650" s="10" t="n">
        <v>37048</v>
      </c>
      <c r="L1650" s="12" t="n">
        <f aca="false">K1650/1000</f>
        <v>37.048</v>
      </c>
      <c r="M1650" s="13" t="n">
        <f aca="false">IF(R1650=0,0,I1650/R1650)</f>
        <v>0.913487119839873</v>
      </c>
      <c r="N1650" s="10" t="n">
        <v>0</v>
      </c>
      <c r="O1650" s="11" t="n">
        <f aca="false">N1650/1000</f>
        <v>0</v>
      </c>
      <c r="P1650" s="10" t="n">
        <v>0</v>
      </c>
      <c r="Q1650" s="12" t="n">
        <f aca="false">P1650/1000</f>
        <v>0</v>
      </c>
      <c r="R1650" s="10" t="n">
        <v>7528012</v>
      </c>
      <c r="S1650" s="10" t="n">
        <v>41052</v>
      </c>
    </row>
    <row r="1651" customFormat="false" ht="15" hidden="false" customHeight="false" outlineLevel="0" collapsed="false">
      <c r="A1651" s="3" t="s">
        <v>761</v>
      </c>
      <c r="B1651" s="2" t="s">
        <v>762</v>
      </c>
      <c r="C1651" s="2" t="s">
        <v>1559</v>
      </c>
      <c r="D1651" s="2" t="n">
        <v>2023</v>
      </c>
      <c r="E1651" s="2" t="n">
        <v>1</v>
      </c>
      <c r="F1651" s="2" t="n">
        <v>2</v>
      </c>
      <c r="G1651" s="2" t="s">
        <v>102</v>
      </c>
      <c r="H1651" s="3" t="s">
        <v>103</v>
      </c>
      <c r="I1651" s="10" t="n">
        <v>647883</v>
      </c>
      <c r="J1651" s="11" t="n">
        <f aca="false">I1651/1000</f>
        <v>647.883</v>
      </c>
      <c r="K1651" s="10" t="n">
        <v>3998</v>
      </c>
      <c r="L1651" s="12" t="n">
        <f aca="false">K1651/1000</f>
        <v>3.998</v>
      </c>
      <c r="M1651" s="13" t="n">
        <f aca="false">IF(R1651=0,0,I1651/R1651)</f>
        <v>0.0860629605797653</v>
      </c>
      <c r="N1651" s="10" t="n">
        <v>648690</v>
      </c>
      <c r="O1651" s="11" t="n">
        <f aca="false">N1651/1000</f>
        <v>648.69</v>
      </c>
      <c r="P1651" s="10" t="n">
        <v>3266</v>
      </c>
      <c r="Q1651" s="12" t="n">
        <f aca="false">P1651/1000</f>
        <v>3.266</v>
      </c>
      <c r="R1651" s="10" t="n">
        <v>7528012</v>
      </c>
      <c r="S1651" s="10" t="n">
        <v>41052</v>
      </c>
    </row>
    <row r="1652" customFormat="false" ht="15" hidden="false" customHeight="false" outlineLevel="0" collapsed="false">
      <c r="A1652" s="3" t="s">
        <v>761</v>
      </c>
      <c r="B1652" s="2" t="s">
        <v>762</v>
      </c>
      <c r="C1652" s="2" t="s">
        <v>1559</v>
      </c>
      <c r="D1652" s="2" t="n">
        <v>2023</v>
      </c>
      <c r="E1652" s="2" t="n">
        <v>1</v>
      </c>
      <c r="F1652" s="2" t="n">
        <v>3</v>
      </c>
      <c r="G1652" s="2" t="s">
        <v>97</v>
      </c>
      <c r="H1652" s="3" t="s">
        <v>98</v>
      </c>
      <c r="I1652" s="10" t="n">
        <v>2309</v>
      </c>
      <c r="J1652" s="11" t="n">
        <f aca="false">I1652/1000</f>
        <v>2.309</v>
      </c>
      <c r="K1652" s="10" t="n">
        <v>5</v>
      </c>
      <c r="L1652" s="12" t="n">
        <f aca="false">K1652/1000</f>
        <v>0.005</v>
      </c>
      <c r="M1652" s="13" t="n">
        <f aca="false">IF(R1652=0,0,I1652/R1652)</f>
        <v>0.000306721083866498</v>
      </c>
      <c r="N1652" s="10" t="n">
        <v>1149175</v>
      </c>
      <c r="O1652" s="11" t="n">
        <f aca="false">N1652/1000</f>
        <v>1149.175</v>
      </c>
      <c r="P1652" s="10" t="n">
        <v>6021</v>
      </c>
      <c r="Q1652" s="12" t="n">
        <f aca="false">P1652/1000</f>
        <v>6.021</v>
      </c>
      <c r="R1652" s="10" t="n">
        <v>7528012</v>
      </c>
      <c r="S1652" s="10" t="n">
        <v>41052</v>
      </c>
    </row>
    <row r="1653" customFormat="false" ht="15" hidden="false" customHeight="false" outlineLevel="0" collapsed="false">
      <c r="A1653" s="3" t="s">
        <v>761</v>
      </c>
      <c r="B1653" s="2" t="s">
        <v>762</v>
      </c>
      <c r="C1653" s="2" t="s">
        <v>1559</v>
      </c>
      <c r="D1653" s="2" t="n">
        <v>2023</v>
      </c>
      <c r="E1653" s="2" t="n">
        <v>1</v>
      </c>
      <c r="F1653" s="2" t="n">
        <v>4</v>
      </c>
      <c r="G1653" s="2" t="s">
        <v>162</v>
      </c>
      <c r="H1653" s="3" t="s">
        <v>163</v>
      </c>
      <c r="I1653" s="10" t="n">
        <v>501</v>
      </c>
      <c r="J1653" s="11" t="n">
        <f aca="false">I1653/1000</f>
        <v>0.501</v>
      </c>
      <c r="K1653" s="10" t="n">
        <v>0</v>
      </c>
      <c r="L1653" s="12" t="n">
        <f aca="false">K1653/1000</f>
        <v>0</v>
      </c>
      <c r="M1653" s="13" t="n">
        <f aca="false">IF(R1653=0,0,I1653/R1653)</f>
        <v>6.65514348276809E-005</v>
      </c>
      <c r="N1653" s="10" t="n">
        <v>10071</v>
      </c>
      <c r="O1653" s="11" t="n">
        <f aca="false">N1653/1000</f>
        <v>10.071</v>
      </c>
      <c r="P1653" s="10" t="n">
        <v>50</v>
      </c>
      <c r="Q1653" s="12" t="n">
        <f aca="false">P1653/1000</f>
        <v>0.05</v>
      </c>
      <c r="R1653" s="10" t="n">
        <v>7528012</v>
      </c>
      <c r="S1653" s="10" t="n">
        <v>41052</v>
      </c>
    </row>
    <row r="1654" customFormat="false" ht="15" hidden="false" customHeight="false" outlineLevel="0" collapsed="false">
      <c r="A1654" s="3" t="s">
        <v>761</v>
      </c>
      <c r="B1654" s="2" t="s">
        <v>762</v>
      </c>
      <c r="C1654" s="2" t="s">
        <v>1559</v>
      </c>
      <c r="D1654" s="2" t="n">
        <v>2023</v>
      </c>
      <c r="E1654" s="2" t="n">
        <v>1</v>
      </c>
      <c r="F1654" s="2" t="n">
        <v>5</v>
      </c>
      <c r="G1654" s="2" t="s">
        <v>247</v>
      </c>
      <c r="H1654" s="3" t="s">
        <v>248</v>
      </c>
      <c r="I1654" s="10" t="n">
        <v>496</v>
      </c>
      <c r="J1654" s="11" t="n">
        <f aca="false">I1654/1000</f>
        <v>0.496</v>
      </c>
      <c r="K1654" s="10" t="n">
        <v>0</v>
      </c>
      <c r="L1654" s="12" t="n">
        <f aca="false">K1654/1000</f>
        <v>0</v>
      </c>
      <c r="M1654" s="13" t="n">
        <f aca="false">IF(R1654=0,0,I1654/R1654)</f>
        <v>6.58872488513568E-005</v>
      </c>
      <c r="N1654" s="10" t="n">
        <v>0</v>
      </c>
      <c r="O1654" s="11" t="n">
        <f aca="false">N1654/1000</f>
        <v>0</v>
      </c>
      <c r="P1654" s="10" t="n">
        <v>0</v>
      </c>
      <c r="Q1654" s="12" t="n">
        <f aca="false">P1654/1000</f>
        <v>0</v>
      </c>
      <c r="R1654" s="10" t="n">
        <v>7528012</v>
      </c>
      <c r="S1654" s="10" t="n">
        <v>41052</v>
      </c>
    </row>
    <row r="1655" customFormat="false" ht="15" hidden="false" customHeight="false" outlineLevel="0" collapsed="false">
      <c r="A1655" s="3" t="s">
        <v>761</v>
      </c>
      <c r="B1655" s="2" t="s">
        <v>762</v>
      </c>
      <c r="C1655" s="2" t="s">
        <v>1559</v>
      </c>
      <c r="D1655" s="2" t="n">
        <v>2023</v>
      </c>
      <c r="E1655" s="2" t="n">
        <v>1</v>
      </c>
      <c r="F1655" s="2" t="n">
        <v>6</v>
      </c>
      <c r="G1655" s="2" t="s">
        <v>117</v>
      </c>
      <c r="H1655" s="3" t="s">
        <v>118</v>
      </c>
      <c r="I1655" s="10" t="n">
        <v>53</v>
      </c>
      <c r="J1655" s="11" t="n">
        <f aca="false">I1655/1000</f>
        <v>0.053</v>
      </c>
      <c r="K1655" s="10" t="n">
        <v>0</v>
      </c>
      <c r="L1655" s="12" t="n">
        <f aca="false">K1655/1000</f>
        <v>0</v>
      </c>
      <c r="M1655" s="13" t="n">
        <f aca="false">IF(R1655=0,0,I1655/R1655)</f>
        <v>7.04037134903611E-006</v>
      </c>
      <c r="N1655" s="10" t="n">
        <v>0</v>
      </c>
      <c r="O1655" s="11" t="n">
        <f aca="false">N1655/1000</f>
        <v>0</v>
      </c>
      <c r="P1655" s="10" t="n">
        <v>0</v>
      </c>
      <c r="Q1655" s="12" t="n">
        <f aca="false">P1655/1000</f>
        <v>0</v>
      </c>
      <c r="R1655" s="10" t="n">
        <v>7528012</v>
      </c>
      <c r="S1655" s="10" t="n">
        <v>41052</v>
      </c>
    </row>
    <row r="1656" customFormat="false" ht="15" hidden="false" customHeight="false" outlineLevel="0" collapsed="false">
      <c r="A1656" s="3" t="s">
        <v>761</v>
      </c>
      <c r="B1656" s="2" t="s">
        <v>762</v>
      </c>
      <c r="C1656" s="2" t="s">
        <v>1559</v>
      </c>
      <c r="D1656" s="2" t="n">
        <v>2023</v>
      </c>
      <c r="E1656" s="2" t="n">
        <v>1</v>
      </c>
      <c r="F1656" s="2" t="n">
        <v>7</v>
      </c>
      <c r="G1656" s="2" t="s">
        <v>180</v>
      </c>
      <c r="H1656" s="3" t="s">
        <v>181</v>
      </c>
      <c r="I1656" s="10" t="n">
        <v>28</v>
      </c>
      <c r="J1656" s="11" t="n">
        <f aca="false">I1656/1000</f>
        <v>0.028</v>
      </c>
      <c r="K1656" s="10" t="n">
        <v>1</v>
      </c>
      <c r="L1656" s="12" t="n">
        <f aca="false">K1656/1000</f>
        <v>0.001</v>
      </c>
      <c r="M1656" s="13" t="n">
        <f aca="false">IF(R1656=0,0,I1656/R1656)</f>
        <v>3.7194414674153E-006</v>
      </c>
      <c r="N1656" s="10" t="n">
        <v>0</v>
      </c>
      <c r="O1656" s="11" t="n">
        <f aca="false">N1656/1000</f>
        <v>0</v>
      </c>
      <c r="P1656" s="10" t="n">
        <v>0</v>
      </c>
      <c r="Q1656" s="12" t="n">
        <f aca="false">P1656/1000</f>
        <v>0</v>
      </c>
      <c r="R1656" s="10" t="n">
        <v>7528012</v>
      </c>
      <c r="S1656" s="10" t="n">
        <v>41052</v>
      </c>
    </row>
    <row r="1657" customFormat="false" ht="15" hidden="false" customHeight="false" outlineLevel="0" collapsed="false">
      <c r="A1657" s="3" t="s">
        <v>761</v>
      </c>
      <c r="B1657" s="2" t="s">
        <v>762</v>
      </c>
      <c r="C1657" s="2" t="s">
        <v>1559</v>
      </c>
      <c r="D1657" s="2" t="n">
        <v>2023</v>
      </c>
      <c r="E1657" s="2" t="n">
        <v>1</v>
      </c>
      <c r="F1657" s="2" t="n">
        <v>8</v>
      </c>
      <c r="G1657" s="2" t="s">
        <v>859</v>
      </c>
      <c r="H1657" s="3" t="s">
        <v>860</v>
      </c>
      <c r="I1657" s="10" t="n">
        <v>0</v>
      </c>
      <c r="J1657" s="11" t="n">
        <f aca="false">I1657/1000</f>
        <v>0</v>
      </c>
      <c r="K1657" s="10" t="n">
        <v>0</v>
      </c>
      <c r="L1657" s="12" t="n">
        <f aca="false">K1657/1000</f>
        <v>0</v>
      </c>
      <c r="M1657" s="13" t="n">
        <f aca="false">IF(R1657=0,0,I1657/R1657)</f>
        <v>0</v>
      </c>
      <c r="N1657" s="10" t="n">
        <v>58268</v>
      </c>
      <c r="O1657" s="11" t="n">
        <f aca="false">N1657/1000</f>
        <v>58.268</v>
      </c>
      <c r="P1657" s="10" t="n">
        <v>250</v>
      </c>
      <c r="Q1657" s="12" t="n">
        <f aca="false">P1657/1000</f>
        <v>0.25</v>
      </c>
      <c r="R1657" s="10" t="n">
        <v>7528012</v>
      </c>
      <c r="S1657" s="10" t="n">
        <v>41052</v>
      </c>
    </row>
    <row r="1658" customFormat="false" ht="15" hidden="false" customHeight="false" outlineLevel="0" collapsed="false">
      <c r="A1658" s="3" t="s">
        <v>761</v>
      </c>
      <c r="B1658" s="2" t="s">
        <v>762</v>
      </c>
      <c r="C1658" s="2" t="s">
        <v>1559</v>
      </c>
      <c r="D1658" s="2" t="n">
        <v>2023</v>
      </c>
      <c r="E1658" s="2" t="n">
        <v>1</v>
      </c>
      <c r="F1658" s="2" t="n">
        <v>9</v>
      </c>
      <c r="G1658" s="2" t="s">
        <v>142</v>
      </c>
      <c r="H1658" s="3" t="s">
        <v>143</v>
      </c>
      <c r="I1658" s="10" t="n">
        <v>0</v>
      </c>
      <c r="J1658" s="11" t="n">
        <f aca="false">I1658/1000</f>
        <v>0</v>
      </c>
      <c r="K1658" s="10" t="n">
        <v>0</v>
      </c>
      <c r="L1658" s="12" t="n">
        <f aca="false">K1658/1000</f>
        <v>0</v>
      </c>
      <c r="M1658" s="13" t="n">
        <f aca="false">IF(R1658=0,0,I1658/R1658)</f>
        <v>0</v>
      </c>
      <c r="N1658" s="10" t="n">
        <v>96570</v>
      </c>
      <c r="O1658" s="11" t="n">
        <f aca="false">N1658/1000</f>
        <v>96.57</v>
      </c>
      <c r="P1658" s="10" t="n">
        <v>500</v>
      </c>
      <c r="Q1658" s="12" t="n">
        <f aca="false">P1658/1000</f>
        <v>0.5</v>
      </c>
      <c r="R1658" s="10" t="n">
        <v>7528012</v>
      </c>
      <c r="S1658" s="10" t="n">
        <v>41052</v>
      </c>
    </row>
    <row r="1659" customFormat="false" ht="15" hidden="false" customHeight="false" outlineLevel="0" collapsed="false">
      <c r="A1659" s="3" t="s">
        <v>761</v>
      </c>
      <c r="B1659" s="2" t="s">
        <v>762</v>
      </c>
      <c r="C1659" s="2" t="s">
        <v>1559</v>
      </c>
      <c r="D1659" s="2" t="n">
        <v>2023</v>
      </c>
      <c r="E1659" s="2" t="n">
        <v>1</v>
      </c>
      <c r="F1659" s="2" t="n">
        <v>10</v>
      </c>
      <c r="G1659" s="2" t="s">
        <v>325</v>
      </c>
      <c r="H1659" s="3" t="s">
        <v>326</v>
      </c>
      <c r="I1659" s="10" t="n">
        <v>0</v>
      </c>
      <c r="J1659" s="11" t="n">
        <f aca="false">I1659/1000</f>
        <v>0</v>
      </c>
      <c r="K1659" s="10" t="n">
        <v>0</v>
      </c>
      <c r="L1659" s="12" t="n">
        <f aca="false">K1659/1000</f>
        <v>0</v>
      </c>
      <c r="M1659" s="13" t="n">
        <f aca="false">IF(R1659=0,0,I1659/R1659)</f>
        <v>0</v>
      </c>
      <c r="N1659" s="10" t="n">
        <v>15224</v>
      </c>
      <c r="O1659" s="11" t="n">
        <f aca="false">N1659/1000</f>
        <v>15.224</v>
      </c>
      <c r="P1659" s="10" t="n">
        <v>60</v>
      </c>
      <c r="Q1659" s="12" t="n">
        <f aca="false">P1659/1000</f>
        <v>0.06</v>
      </c>
      <c r="R1659" s="10" t="n">
        <v>7528012</v>
      </c>
      <c r="S1659" s="10" t="n">
        <v>41052</v>
      </c>
    </row>
    <row r="1660" customFormat="false" ht="15" hidden="false" customHeight="false" outlineLevel="0" collapsed="false">
      <c r="A1660" s="3" t="s">
        <v>761</v>
      </c>
      <c r="B1660" s="2" t="s">
        <v>762</v>
      </c>
      <c r="C1660" s="2" t="s">
        <v>1559</v>
      </c>
      <c r="D1660" s="2" t="n">
        <v>2023</v>
      </c>
      <c r="E1660" s="2" t="n">
        <v>1</v>
      </c>
      <c r="F1660" s="2" t="n">
        <v>11</v>
      </c>
      <c r="G1660" s="2" t="s">
        <v>171</v>
      </c>
      <c r="H1660" s="3" t="s">
        <v>172</v>
      </c>
      <c r="I1660" s="10" t="n">
        <v>0</v>
      </c>
      <c r="J1660" s="11" t="n">
        <f aca="false">I1660/1000</f>
        <v>0</v>
      </c>
      <c r="K1660" s="10" t="n">
        <v>0</v>
      </c>
      <c r="L1660" s="12" t="n">
        <f aca="false">K1660/1000</f>
        <v>0</v>
      </c>
      <c r="M1660" s="13" t="n">
        <f aca="false">IF(R1660=0,0,I1660/R1660)</f>
        <v>0</v>
      </c>
      <c r="N1660" s="10" t="n">
        <v>92430</v>
      </c>
      <c r="O1660" s="11" t="n">
        <f aca="false">N1660/1000</f>
        <v>92.43</v>
      </c>
      <c r="P1660" s="10" t="n">
        <v>500</v>
      </c>
      <c r="Q1660" s="12" t="n">
        <f aca="false">P1660/1000</f>
        <v>0.5</v>
      </c>
      <c r="R1660" s="10" t="n">
        <v>7528012</v>
      </c>
      <c r="S1660" s="10" t="n">
        <v>41052</v>
      </c>
    </row>
    <row r="1661" customFormat="false" ht="15" hidden="false" customHeight="false" outlineLevel="0" collapsed="false">
      <c r="A1661" s="3" t="s">
        <v>761</v>
      </c>
      <c r="B1661" s="2" t="s">
        <v>762</v>
      </c>
      <c r="C1661" s="2" t="s">
        <v>1559</v>
      </c>
      <c r="D1661" s="2" t="n">
        <v>2023</v>
      </c>
      <c r="E1661" s="2" t="n">
        <v>1</v>
      </c>
      <c r="F1661" s="2" t="n">
        <v>12</v>
      </c>
      <c r="G1661" s="2" t="s">
        <v>147</v>
      </c>
      <c r="H1661" s="3" t="s">
        <v>148</v>
      </c>
      <c r="I1661" s="10" t="n">
        <v>0</v>
      </c>
      <c r="J1661" s="11" t="n">
        <f aca="false">I1661/1000</f>
        <v>0</v>
      </c>
      <c r="K1661" s="10" t="n">
        <v>0</v>
      </c>
      <c r="L1661" s="12" t="n">
        <f aca="false">K1661/1000</f>
        <v>0</v>
      </c>
      <c r="M1661" s="13" t="n">
        <f aca="false">IF(R1661=0,0,I1661/R1661)</f>
        <v>0</v>
      </c>
      <c r="N1661" s="10" t="n">
        <v>737248</v>
      </c>
      <c r="O1661" s="11" t="n">
        <f aca="false">N1661/1000</f>
        <v>737.248</v>
      </c>
      <c r="P1661" s="10" t="n">
        <v>4060</v>
      </c>
      <c r="Q1661" s="12" t="n">
        <f aca="false">P1661/1000</f>
        <v>4.06</v>
      </c>
      <c r="R1661" s="10" t="n">
        <v>7528012</v>
      </c>
      <c r="S1661" s="10" t="n">
        <v>41052</v>
      </c>
    </row>
    <row r="1662" customFormat="false" ht="15" hidden="false" customHeight="false" outlineLevel="0" collapsed="false">
      <c r="A1662" s="3" t="s">
        <v>761</v>
      </c>
      <c r="B1662" s="2" t="s">
        <v>762</v>
      </c>
      <c r="C1662" s="2" t="s">
        <v>1559</v>
      </c>
      <c r="D1662" s="2" t="n">
        <v>2023</v>
      </c>
      <c r="E1662" s="2" t="n">
        <v>1</v>
      </c>
      <c r="F1662" s="2" t="n">
        <v>13</v>
      </c>
      <c r="G1662" s="2" t="s">
        <v>210</v>
      </c>
      <c r="H1662" s="3" t="s">
        <v>211</v>
      </c>
      <c r="I1662" s="10" t="n">
        <v>0</v>
      </c>
      <c r="J1662" s="11" t="n">
        <f aca="false">I1662/1000</f>
        <v>0</v>
      </c>
      <c r="K1662" s="10" t="n">
        <v>0</v>
      </c>
      <c r="L1662" s="12" t="n">
        <f aca="false">K1662/1000</f>
        <v>0</v>
      </c>
      <c r="M1662" s="13" t="n">
        <f aca="false">IF(R1662=0,0,I1662/R1662)</f>
        <v>0</v>
      </c>
      <c r="N1662" s="10" t="n">
        <v>22632</v>
      </c>
      <c r="O1662" s="11" t="n">
        <f aca="false">N1662/1000</f>
        <v>22.632</v>
      </c>
      <c r="P1662" s="10" t="n">
        <v>52</v>
      </c>
      <c r="Q1662" s="12" t="n">
        <f aca="false">P1662/1000</f>
        <v>0.052</v>
      </c>
      <c r="R1662" s="10" t="n">
        <v>7528012</v>
      </c>
      <c r="S1662" s="10" t="n">
        <v>41052</v>
      </c>
    </row>
    <row r="1663" customFormat="false" ht="15" hidden="false" customHeight="false" outlineLevel="0" collapsed="false">
      <c r="A1663" s="3" t="s">
        <v>761</v>
      </c>
      <c r="B1663" s="2" t="s">
        <v>762</v>
      </c>
      <c r="C1663" s="2" t="s">
        <v>1560</v>
      </c>
      <c r="D1663" s="2" t="n">
        <v>2023</v>
      </c>
      <c r="E1663" s="2" t="n">
        <v>2</v>
      </c>
      <c r="F1663" s="2" t="n">
        <v>1</v>
      </c>
      <c r="G1663" s="2" t="s">
        <v>107</v>
      </c>
      <c r="H1663" s="3" t="s">
        <v>108</v>
      </c>
      <c r="I1663" s="10" t="n">
        <v>4305532</v>
      </c>
      <c r="J1663" s="11" t="n">
        <f aca="false">I1663/1000</f>
        <v>4305.532</v>
      </c>
      <c r="K1663" s="10" t="n">
        <v>21994</v>
      </c>
      <c r="L1663" s="12" t="n">
        <f aca="false">K1663/1000</f>
        <v>21.994</v>
      </c>
      <c r="M1663" s="13" t="n">
        <f aca="false">IF(R1663=0,0,I1663/R1663)</f>
        <v>0.80011640673375</v>
      </c>
      <c r="N1663" s="10" t="n">
        <v>0</v>
      </c>
      <c r="O1663" s="11" t="n">
        <f aca="false">N1663/1000</f>
        <v>0</v>
      </c>
      <c r="P1663" s="10" t="n">
        <v>0</v>
      </c>
      <c r="Q1663" s="12" t="n">
        <f aca="false">P1663/1000</f>
        <v>0</v>
      </c>
      <c r="R1663" s="10" t="n">
        <v>5381132</v>
      </c>
      <c r="S1663" s="10" t="n">
        <v>29034</v>
      </c>
    </row>
    <row r="1664" customFormat="false" ht="15" hidden="false" customHeight="false" outlineLevel="0" collapsed="false">
      <c r="A1664" s="3" t="s">
        <v>761</v>
      </c>
      <c r="B1664" s="2" t="s">
        <v>762</v>
      </c>
      <c r="C1664" s="2" t="s">
        <v>1560</v>
      </c>
      <c r="D1664" s="2" t="n">
        <v>2023</v>
      </c>
      <c r="E1664" s="2" t="n">
        <v>2</v>
      </c>
      <c r="F1664" s="2" t="n">
        <v>2</v>
      </c>
      <c r="G1664" s="2" t="s">
        <v>102</v>
      </c>
      <c r="H1664" s="3" t="s">
        <v>103</v>
      </c>
      <c r="I1664" s="10" t="n">
        <v>745521</v>
      </c>
      <c r="J1664" s="11" t="n">
        <f aca="false">I1664/1000</f>
        <v>745.521</v>
      </c>
      <c r="K1664" s="10" t="n">
        <v>5900</v>
      </c>
      <c r="L1664" s="12" t="n">
        <f aca="false">K1664/1000</f>
        <v>5.9</v>
      </c>
      <c r="M1664" s="13" t="n">
        <f aca="false">IF(R1664=0,0,I1664/R1664)</f>
        <v>0.138543525786024</v>
      </c>
      <c r="N1664" s="10" t="n">
        <v>839153</v>
      </c>
      <c r="O1664" s="11" t="n">
        <f aca="false">N1664/1000</f>
        <v>839.153</v>
      </c>
      <c r="P1664" s="10" t="n">
        <v>4100</v>
      </c>
      <c r="Q1664" s="12" t="n">
        <f aca="false">P1664/1000</f>
        <v>4.1</v>
      </c>
      <c r="R1664" s="10" t="n">
        <v>5381132</v>
      </c>
      <c r="S1664" s="10" t="n">
        <v>29034</v>
      </c>
    </row>
    <row r="1665" customFormat="false" ht="15" hidden="false" customHeight="false" outlineLevel="0" collapsed="false">
      <c r="A1665" s="3" t="s">
        <v>761</v>
      </c>
      <c r="B1665" s="2" t="s">
        <v>762</v>
      </c>
      <c r="C1665" s="2" t="s">
        <v>1560</v>
      </c>
      <c r="D1665" s="2" t="n">
        <v>2023</v>
      </c>
      <c r="E1665" s="2" t="n">
        <v>2</v>
      </c>
      <c r="F1665" s="2" t="n">
        <v>3</v>
      </c>
      <c r="G1665" s="2" t="s">
        <v>147</v>
      </c>
      <c r="H1665" s="3" t="s">
        <v>148</v>
      </c>
      <c r="I1665" s="10" t="n">
        <v>319538</v>
      </c>
      <c r="J1665" s="11" t="n">
        <f aca="false">I1665/1000</f>
        <v>319.538</v>
      </c>
      <c r="K1665" s="10" t="n">
        <v>1120</v>
      </c>
      <c r="L1665" s="12" t="n">
        <f aca="false">K1665/1000</f>
        <v>1.12</v>
      </c>
      <c r="M1665" s="13" t="n">
        <f aca="false">IF(R1665=0,0,I1665/R1665)</f>
        <v>0.0593811859660755</v>
      </c>
      <c r="N1665" s="10" t="n">
        <v>859992</v>
      </c>
      <c r="O1665" s="11" t="n">
        <f aca="false">N1665/1000</f>
        <v>859.992</v>
      </c>
      <c r="P1665" s="10" t="n">
        <v>4608</v>
      </c>
      <c r="Q1665" s="12" t="n">
        <f aca="false">P1665/1000</f>
        <v>4.608</v>
      </c>
      <c r="R1665" s="10" t="n">
        <v>5381132</v>
      </c>
      <c r="S1665" s="10" t="n">
        <v>29034</v>
      </c>
    </row>
    <row r="1666" customFormat="false" ht="15" hidden="false" customHeight="false" outlineLevel="0" collapsed="false">
      <c r="A1666" s="3" t="s">
        <v>761</v>
      </c>
      <c r="B1666" s="2" t="s">
        <v>762</v>
      </c>
      <c r="C1666" s="2" t="s">
        <v>1560</v>
      </c>
      <c r="D1666" s="2" t="n">
        <v>2023</v>
      </c>
      <c r="E1666" s="2" t="n">
        <v>2</v>
      </c>
      <c r="F1666" s="2" t="n">
        <v>4</v>
      </c>
      <c r="G1666" s="2" t="s">
        <v>97</v>
      </c>
      <c r="H1666" s="3" t="s">
        <v>98</v>
      </c>
      <c r="I1666" s="10" t="n">
        <v>8775</v>
      </c>
      <c r="J1666" s="11" t="n">
        <f aca="false">I1666/1000</f>
        <v>8.775</v>
      </c>
      <c r="K1666" s="10" t="n">
        <v>19</v>
      </c>
      <c r="L1666" s="12" t="n">
        <f aca="false">K1666/1000</f>
        <v>0.019</v>
      </c>
      <c r="M1666" s="13" t="n">
        <f aca="false">IF(R1666=0,0,I1666/R1666)</f>
        <v>0.00163069777883167</v>
      </c>
      <c r="N1666" s="10" t="n">
        <v>790641</v>
      </c>
      <c r="O1666" s="11" t="n">
        <f aca="false">N1666/1000</f>
        <v>790.641</v>
      </c>
      <c r="P1666" s="10" t="n">
        <v>4014</v>
      </c>
      <c r="Q1666" s="12" t="n">
        <f aca="false">P1666/1000</f>
        <v>4.014</v>
      </c>
      <c r="R1666" s="10" t="n">
        <v>5381132</v>
      </c>
      <c r="S1666" s="10" t="n">
        <v>29034</v>
      </c>
    </row>
    <row r="1667" customFormat="false" ht="15" hidden="false" customHeight="false" outlineLevel="0" collapsed="false">
      <c r="A1667" s="3" t="s">
        <v>761</v>
      </c>
      <c r="B1667" s="2" t="s">
        <v>762</v>
      </c>
      <c r="C1667" s="2" t="s">
        <v>1560</v>
      </c>
      <c r="D1667" s="2" t="n">
        <v>2023</v>
      </c>
      <c r="E1667" s="2" t="n">
        <v>2</v>
      </c>
      <c r="F1667" s="2" t="n">
        <v>5</v>
      </c>
      <c r="G1667" s="2" t="s">
        <v>142</v>
      </c>
      <c r="H1667" s="3" t="s">
        <v>143</v>
      </c>
      <c r="I1667" s="10" t="n">
        <v>876</v>
      </c>
      <c r="J1667" s="11" t="n">
        <f aca="false">I1667/1000</f>
        <v>0.876</v>
      </c>
      <c r="K1667" s="10" t="n">
        <v>1</v>
      </c>
      <c r="L1667" s="12" t="n">
        <f aca="false">K1667/1000</f>
        <v>0.001</v>
      </c>
      <c r="M1667" s="13" t="n">
        <f aca="false">IF(R1667=0,0,I1667/R1667)</f>
        <v>0.000162791026126101</v>
      </c>
      <c r="N1667" s="10" t="n">
        <v>194468</v>
      </c>
      <c r="O1667" s="11" t="n">
        <f aca="false">N1667/1000</f>
        <v>194.468</v>
      </c>
      <c r="P1667" s="10" t="n">
        <v>1003</v>
      </c>
      <c r="Q1667" s="12" t="n">
        <f aca="false">P1667/1000</f>
        <v>1.003</v>
      </c>
      <c r="R1667" s="10" t="n">
        <v>5381132</v>
      </c>
      <c r="S1667" s="10" t="n">
        <v>29034</v>
      </c>
    </row>
    <row r="1668" customFormat="false" ht="15" hidden="false" customHeight="false" outlineLevel="0" collapsed="false">
      <c r="A1668" s="3" t="s">
        <v>761</v>
      </c>
      <c r="B1668" s="2" t="s">
        <v>762</v>
      </c>
      <c r="C1668" s="2" t="s">
        <v>1560</v>
      </c>
      <c r="D1668" s="2" t="n">
        <v>2023</v>
      </c>
      <c r="E1668" s="2" t="n">
        <v>2</v>
      </c>
      <c r="F1668" s="2" t="n">
        <v>6</v>
      </c>
      <c r="G1668" s="2" t="s">
        <v>247</v>
      </c>
      <c r="H1668" s="3" t="s">
        <v>248</v>
      </c>
      <c r="I1668" s="10" t="n">
        <v>570</v>
      </c>
      <c r="J1668" s="11" t="n">
        <f aca="false">I1668/1000</f>
        <v>0.57</v>
      </c>
      <c r="K1668" s="10" t="n">
        <v>0</v>
      </c>
      <c r="L1668" s="12" t="n">
        <f aca="false">K1668/1000</f>
        <v>0</v>
      </c>
      <c r="M1668" s="13" t="n">
        <f aca="false">IF(R1668=0,0,I1668/R1668)</f>
        <v>0.000105925667684792</v>
      </c>
      <c r="N1668" s="10" t="n">
        <v>0</v>
      </c>
      <c r="O1668" s="11" t="n">
        <f aca="false">N1668/1000</f>
        <v>0</v>
      </c>
      <c r="P1668" s="10" t="n">
        <v>0</v>
      </c>
      <c r="Q1668" s="12" t="n">
        <f aca="false">P1668/1000</f>
        <v>0</v>
      </c>
      <c r="R1668" s="10" t="n">
        <v>5381132</v>
      </c>
      <c r="S1668" s="10" t="n">
        <v>29034</v>
      </c>
    </row>
    <row r="1669" customFormat="false" ht="15" hidden="false" customHeight="false" outlineLevel="0" collapsed="false">
      <c r="A1669" s="3" t="s">
        <v>761</v>
      </c>
      <c r="B1669" s="2" t="s">
        <v>762</v>
      </c>
      <c r="C1669" s="2" t="s">
        <v>1560</v>
      </c>
      <c r="D1669" s="2" t="n">
        <v>2023</v>
      </c>
      <c r="E1669" s="2" t="n">
        <v>2</v>
      </c>
      <c r="F1669" s="2" t="n">
        <v>7</v>
      </c>
      <c r="G1669" s="2" t="s">
        <v>117</v>
      </c>
      <c r="H1669" s="3" t="s">
        <v>118</v>
      </c>
      <c r="I1669" s="10" t="n">
        <v>220</v>
      </c>
      <c r="J1669" s="11" t="n">
        <f aca="false">I1669/1000</f>
        <v>0.22</v>
      </c>
      <c r="K1669" s="10" t="n">
        <v>0</v>
      </c>
      <c r="L1669" s="12" t="n">
        <f aca="false">K1669/1000</f>
        <v>0</v>
      </c>
      <c r="M1669" s="13" t="n">
        <f aca="false">IF(R1669=0,0,I1669/R1669)</f>
        <v>4.08835910362355E-005</v>
      </c>
      <c r="N1669" s="10" t="n">
        <v>0</v>
      </c>
      <c r="O1669" s="11" t="n">
        <f aca="false">N1669/1000</f>
        <v>0</v>
      </c>
      <c r="P1669" s="10" t="n">
        <v>0</v>
      </c>
      <c r="Q1669" s="12" t="n">
        <f aca="false">P1669/1000</f>
        <v>0</v>
      </c>
      <c r="R1669" s="10" t="n">
        <v>5381132</v>
      </c>
      <c r="S1669" s="10" t="n">
        <v>29034</v>
      </c>
    </row>
    <row r="1670" customFormat="false" ht="15" hidden="false" customHeight="false" outlineLevel="0" collapsed="false">
      <c r="A1670" s="3" t="s">
        <v>761</v>
      </c>
      <c r="B1670" s="2" t="s">
        <v>762</v>
      </c>
      <c r="C1670" s="2" t="s">
        <v>1560</v>
      </c>
      <c r="D1670" s="2" t="n">
        <v>2023</v>
      </c>
      <c r="E1670" s="2" t="n">
        <v>2</v>
      </c>
      <c r="F1670" s="2" t="n">
        <v>8</v>
      </c>
      <c r="G1670" s="2" t="s">
        <v>377</v>
      </c>
      <c r="H1670" s="3" t="s">
        <v>378</v>
      </c>
      <c r="I1670" s="10" t="n">
        <v>100</v>
      </c>
      <c r="J1670" s="11" t="n">
        <f aca="false">I1670/1000</f>
        <v>0.1</v>
      </c>
      <c r="K1670" s="10" t="n">
        <v>0</v>
      </c>
      <c r="L1670" s="12" t="n">
        <f aca="false">K1670/1000</f>
        <v>0</v>
      </c>
      <c r="M1670" s="13" t="n">
        <f aca="false">IF(R1670=0,0,I1670/R1670)</f>
        <v>1.85834504710161E-005</v>
      </c>
      <c r="N1670" s="10" t="n">
        <v>59</v>
      </c>
      <c r="O1670" s="11" t="n">
        <f aca="false">N1670/1000</f>
        <v>0.059</v>
      </c>
      <c r="P1670" s="10" t="n">
        <v>0</v>
      </c>
      <c r="Q1670" s="12" t="n">
        <f aca="false">P1670/1000</f>
        <v>0</v>
      </c>
      <c r="R1670" s="10" t="n">
        <v>5381132</v>
      </c>
      <c r="S1670" s="10" t="n">
        <v>29034</v>
      </c>
    </row>
    <row r="1671" customFormat="false" ht="15" hidden="false" customHeight="false" outlineLevel="0" collapsed="false">
      <c r="A1671" s="3" t="s">
        <v>761</v>
      </c>
      <c r="B1671" s="2" t="s">
        <v>762</v>
      </c>
      <c r="C1671" s="2" t="s">
        <v>1560</v>
      </c>
      <c r="D1671" s="2" t="n">
        <v>2023</v>
      </c>
      <c r="E1671" s="2" t="n">
        <v>2</v>
      </c>
      <c r="F1671" s="2" t="n">
        <v>9</v>
      </c>
      <c r="G1671" s="2" t="s">
        <v>171</v>
      </c>
      <c r="H1671" s="3" t="s">
        <v>172</v>
      </c>
      <c r="I1671" s="10" t="n">
        <v>0</v>
      </c>
      <c r="J1671" s="11" t="n">
        <f aca="false">I1671/1000</f>
        <v>0</v>
      </c>
      <c r="K1671" s="10" t="n">
        <v>0</v>
      </c>
      <c r="L1671" s="12" t="n">
        <f aca="false">K1671/1000</f>
        <v>0</v>
      </c>
      <c r="M1671" s="13" t="n">
        <f aca="false">IF(R1671=0,0,I1671/R1671)</f>
        <v>0</v>
      </c>
      <c r="N1671" s="10" t="n">
        <v>497310</v>
      </c>
      <c r="O1671" s="11" t="n">
        <f aca="false">N1671/1000</f>
        <v>497.31</v>
      </c>
      <c r="P1671" s="10" t="n">
        <v>2502</v>
      </c>
      <c r="Q1671" s="12" t="n">
        <f aca="false">P1671/1000</f>
        <v>2.502</v>
      </c>
      <c r="R1671" s="10" t="n">
        <v>5381132</v>
      </c>
      <c r="S1671" s="10" t="n">
        <v>29034</v>
      </c>
    </row>
    <row r="1672" customFormat="false" ht="15" hidden="false" customHeight="false" outlineLevel="0" collapsed="false">
      <c r="A1672" s="3" t="s">
        <v>761</v>
      </c>
      <c r="B1672" s="2" t="s">
        <v>762</v>
      </c>
      <c r="C1672" s="2" t="s">
        <v>1560</v>
      </c>
      <c r="D1672" s="2" t="n">
        <v>2023</v>
      </c>
      <c r="E1672" s="2" t="n">
        <v>2</v>
      </c>
      <c r="F1672" s="2" t="n">
        <v>10</v>
      </c>
      <c r="G1672" s="2" t="s">
        <v>122</v>
      </c>
      <c r="H1672" s="3" t="s">
        <v>123</v>
      </c>
      <c r="I1672" s="10" t="n">
        <v>0</v>
      </c>
      <c r="J1672" s="11" t="n">
        <f aca="false">I1672/1000</f>
        <v>0</v>
      </c>
      <c r="K1672" s="10" t="n">
        <v>0</v>
      </c>
      <c r="L1672" s="12" t="n">
        <f aca="false">K1672/1000</f>
        <v>0</v>
      </c>
      <c r="M1672" s="13" t="n">
        <f aca="false">IF(R1672=0,0,I1672/R1672)</f>
        <v>0</v>
      </c>
      <c r="N1672" s="10" t="n">
        <v>23179</v>
      </c>
      <c r="O1672" s="11" t="n">
        <f aca="false">N1672/1000</f>
        <v>23.179</v>
      </c>
      <c r="P1672" s="10" t="n">
        <v>100</v>
      </c>
      <c r="Q1672" s="12" t="n">
        <f aca="false">P1672/1000</f>
        <v>0.1</v>
      </c>
      <c r="R1672" s="10" t="n">
        <v>5381132</v>
      </c>
      <c r="S1672" s="10" t="n">
        <v>29034</v>
      </c>
    </row>
    <row r="1673" customFormat="false" ht="15" hidden="false" customHeight="false" outlineLevel="0" collapsed="false">
      <c r="A1673" s="3" t="s">
        <v>761</v>
      </c>
      <c r="B1673" s="2" t="s">
        <v>762</v>
      </c>
      <c r="C1673" s="2" t="s">
        <v>1560</v>
      </c>
      <c r="D1673" s="2" t="n">
        <v>2023</v>
      </c>
      <c r="E1673" s="2" t="n">
        <v>2</v>
      </c>
      <c r="F1673" s="2" t="n">
        <v>11</v>
      </c>
      <c r="G1673" s="2" t="s">
        <v>911</v>
      </c>
      <c r="H1673" s="3" t="s">
        <v>912</v>
      </c>
      <c r="I1673" s="10" t="n">
        <v>0</v>
      </c>
      <c r="J1673" s="11" t="n">
        <f aca="false">I1673/1000</f>
        <v>0</v>
      </c>
      <c r="K1673" s="10" t="n">
        <v>0</v>
      </c>
      <c r="L1673" s="12" t="n">
        <f aca="false">K1673/1000</f>
        <v>0</v>
      </c>
      <c r="M1673" s="13" t="n">
        <f aca="false">IF(R1673=0,0,I1673/R1673)</f>
        <v>0</v>
      </c>
      <c r="N1673" s="10" t="n">
        <v>20456</v>
      </c>
      <c r="O1673" s="11" t="n">
        <f aca="false">N1673/1000</f>
        <v>20.456</v>
      </c>
      <c r="P1673" s="10" t="n">
        <v>100</v>
      </c>
      <c r="Q1673" s="12" t="n">
        <f aca="false">P1673/1000</f>
        <v>0.1</v>
      </c>
      <c r="R1673" s="10" t="n">
        <v>5381132</v>
      </c>
      <c r="S1673" s="10" t="n">
        <v>29034</v>
      </c>
    </row>
    <row r="1674" customFormat="false" ht="15" hidden="false" customHeight="false" outlineLevel="0" collapsed="false">
      <c r="A1674" s="3" t="s">
        <v>761</v>
      </c>
      <c r="B1674" s="2" t="s">
        <v>762</v>
      </c>
      <c r="C1674" s="2" t="s">
        <v>1560</v>
      </c>
      <c r="D1674" s="2" t="n">
        <v>2023</v>
      </c>
      <c r="E1674" s="2" t="n">
        <v>2</v>
      </c>
      <c r="F1674" s="2" t="n">
        <v>12</v>
      </c>
      <c r="G1674" s="2" t="s">
        <v>504</v>
      </c>
      <c r="H1674" s="3" t="s">
        <v>505</v>
      </c>
      <c r="I1674" s="10" t="n">
        <v>0</v>
      </c>
      <c r="J1674" s="11" t="n">
        <f aca="false">I1674/1000</f>
        <v>0</v>
      </c>
      <c r="K1674" s="10" t="n">
        <v>0</v>
      </c>
      <c r="L1674" s="12" t="n">
        <f aca="false">K1674/1000</f>
        <v>0</v>
      </c>
      <c r="M1674" s="13" t="n">
        <f aca="false">IF(R1674=0,0,I1674/R1674)</f>
        <v>0</v>
      </c>
      <c r="N1674" s="10" t="n">
        <v>24123</v>
      </c>
      <c r="O1674" s="11" t="n">
        <f aca="false">N1674/1000</f>
        <v>24.123</v>
      </c>
      <c r="P1674" s="10" t="n">
        <v>100</v>
      </c>
      <c r="Q1674" s="12" t="n">
        <f aca="false">P1674/1000</f>
        <v>0.1</v>
      </c>
      <c r="R1674" s="10" t="n">
        <v>5381132</v>
      </c>
      <c r="S1674" s="10" t="n">
        <v>29034</v>
      </c>
    </row>
    <row r="1675" customFormat="false" ht="15" hidden="false" customHeight="false" outlineLevel="0" collapsed="false">
      <c r="A1675" s="3" t="s">
        <v>761</v>
      </c>
      <c r="B1675" s="2" t="s">
        <v>762</v>
      </c>
      <c r="C1675" s="2" t="s">
        <v>1560</v>
      </c>
      <c r="D1675" s="2" t="n">
        <v>2023</v>
      </c>
      <c r="E1675" s="2" t="n">
        <v>2</v>
      </c>
      <c r="F1675" s="2" t="n">
        <v>13</v>
      </c>
      <c r="G1675" s="2" t="s">
        <v>210</v>
      </c>
      <c r="H1675" s="3" t="s">
        <v>211</v>
      </c>
      <c r="I1675" s="10" t="n">
        <v>0</v>
      </c>
      <c r="J1675" s="11" t="n">
        <f aca="false">I1675/1000</f>
        <v>0</v>
      </c>
      <c r="K1675" s="10" t="n">
        <v>0</v>
      </c>
      <c r="L1675" s="12" t="n">
        <f aca="false">K1675/1000</f>
        <v>0</v>
      </c>
      <c r="M1675" s="13" t="n">
        <f aca="false">IF(R1675=0,0,I1675/R1675)</f>
        <v>0</v>
      </c>
      <c r="N1675" s="10" t="n">
        <v>9037</v>
      </c>
      <c r="O1675" s="11" t="n">
        <f aca="false">N1675/1000</f>
        <v>9.037</v>
      </c>
      <c r="P1675" s="10" t="n">
        <v>20</v>
      </c>
      <c r="Q1675" s="12" t="n">
        <f aca="false">P1675/1000</f>
        <v>0.02</v>
      </c>
      <c r="R1675" s="10" t="n">
        <v>5381132</v>
      </c>
      <c r="S1675" s="10" t="n">
        <v>29034</v>
      </c>
    </row>
    <row r="1676" customFormat="false" ht="15" hidden="false" customHeight="false" outlineLevel="0" collapsed="false">
      <c r="A1676" s="3" t="s">
        <v>761</v>
      </c>
      <c r="B1676" s="2" t="s">
        <v>762</v>
      </c>
      <c r="C1676" s="2" t="s">
        <v>1561</v>
      </c>
      <c r="D1676" s="2" t="n">
        <v>2023</v>
      </c>
      <c r="E1676" s="2" t="n">
        <v>3</v>
      </c>
      <c r="F1676" s="2" t="n">
        <v>1</v>
      </c>
      <c r="G1676" s="2" t="s">
        <v>107</v>
      </c>
      <c r="H1676" s="3" t="s">
        <v>108</v>
      </c>
      <c r="I1676" s="10" t="n">
        <v>4741516</v>
      </c>
      <c r="J1676" s="11" t="n">
        <f aca="false">I1676/1000</f>
        <v>4741.516</v>
      </c>
      <c r="K1676" s="10" t="n">
        <v>24006</v>
      </c>
      <c r="L1676" s="12" t="n">
        <f aca="false">K1676/1000</f>
        <v>24.006</v>
      </c>
      <c r="M1676" s="13" t="n">
        <f aca="false">IF(R1676=0,0,I1676/R1676)</f>
        <v>0.723097846558896</v>
      </c>
      <c r="N1676" s="10" t="n">
        <v>18153</v>
      </c>
      <c r="O1676" s="11" t="n">
        <f aca="false">N1676/1000</f>
        <v>18.153</v>
      </c>
      <c r="P1676" s="10" t="n">
        <v>90</v>
      </c>
      <c r="Q1676" s="12" t="n">
        <f aca="false">P1676/1000</f>
        <v>0.09</v>
      </c>
      <c r="R1676" s="10" t="n">
        <v>6557226</v>
      </c>
      <c r="S1676" s="10" t="n">
        <v>35063</v>
      </c>
    </row>
    <row r="1677" customFormat="false" ht="15" hidden="false" customHeight="false" outlineLevel="0" collapsed="false">
      <c r="A1677" s="3" t="s">
        <v>761</v>
      </c>
      <c r="B1677" s="2" t="s">
        <v>762</v>
      </c>
      <c r="C1677" s="2" t="s">
        <v>1561</v>
      </c>
      <c r="D1677" s="2" t="n">
        <v>2023</v>
      </c>
      <c r="E1677" s="2" t="n">
        <v>3</v>
      </c>
      <c r="F1677" s="2" t="n">
        <v>2</v>
      </c>
      <c r="G1677" s="2" t="s">
        <v>102</v>
      </c>
      <c r="H1677" s="3" t="s">
        <v>103</v>
      </c>
      <c r="I1677" s="10" t="n">
        <v>1353799</v>
      </c>
      <c r="J1677" s="11" t="n">
        <f aca="false">I1677/1000</f>
        <v>1353.799</v>
      </c>
      <c r="K1677" s="10" t="n">
        <v>8001</v>
      </c>
      <c r="L1677" s="12" t="n">
        <f aca="false">K1677/1000</f>
        <v>8.001</v>
      </c>
      <c r="M1677" s="13" t="n">
        <f aca="false">IF(R1677=0,0,I1677/R1677)</f>
        <v>0.206459103285444</v>
      </c>
      <c r="N1677" s="10" t="n">
        <v>523912</v>
      </c>
      <c r="O1677" s="11" t="n">
        <f aca="false">N1677/1000</f>
        <v>523.912</v>
      </c>
      <c r="P1677" s="10" t="n">
        <v>2707</v>
      </c>
      <c r="Q1677" s="12" t="n">
        <f aca="false">P1677/1000</f>
        <v>2.707</v>
      </c>
      <c r="R1677" s="10" t="n">
        <v>6557226</v>
      </c>
      <c r="S1677" s="10" t="n">
        <v>35063</v>
      </c>
    </row>
    <row r="1678" customFormat="false" ht="15" hidden="false" customHeight="false" outlineLevel="0" collapsed="false">
      <c r="A1678" s="3" t="s">
        <v>761</v>
      </c>
      <c r="B1678" s="2" t="s">
        <v>762</v>
      </c>
      <c r="C1678" s="2" t="s">
        <v>1561</v>
      </c>
      <c r="D1678" s="2" t="n">
        <v>2023</v>
      </c>
      <c r="E1678" s="2" t="n">
        <v>3</v>
      </c>
      <c r="F1678" s="2" t="n">
        <v>3</v>
      </c>
      <c r="G1678" s="2" t="s">
        <v>147</v>
      </c>
      <c r="H1678" s="3" t="s">
        <v>148</v>
      </c>
      <c r="I1678" s="10" t="n">
        <v>337208</v>
      </c>
      <c r="J1678" s="11" t="n">
        <f aca="false">I1678/1000</f>
        <v>337.208</v>
      </c>
      <c r="K1678" s="10" t="n">
        <v>1120</v>
      </c>
      <c r="L1678" s="12" t="n">
        <f aca="false">K1678/1000</f>
        <v>1.12</v>
      </c>
      <c r="M1678" s="13" t="n">
        <f aca="false">IF(R1678=0,0,I1678/R1678)</f>
        <v>0.0514254045841946</v>
      </c>
      <c r="N1678" s="10" t="n">
        <v>415817</v>
      </c>
      <c r="O1678" s="11" t="n">
        <f aca="false">N1678/1000</f>
        <v>415.817</v>
      </c>
      <c r="P1678" s="10" t="n">
        <v>2102</v>
      </c>
      <c r="Q1678" s="12" t="n">
        <f aca="false">P1678/1000</f>
        <v>2.102</v>
      </c>
      <c r="R1678" s="10" t="n">
        <v>6557226</v>
      </c>
      <c r="S1678" s="10" t="n">
        <v>35063</v>
      </c>
    </row>
    <row r="1679" customFormat="false" ht="15" hidden="false" customHeight="false" outlineLevel="0" collapsed="false">
      <c r="A1679" s="3" t="s">
        <v>761</v>
      </c>
      <c r="B1679" s="2" t="s">
        <v>762</v>
      </c>
      <c r="C1679" s="2" t="s">
        <v>1561</v>
      </c>
      <c r="D1679" s="2" t="n">
        <v>2023</v>
      </c>
      <c r="E1679" s="2" t="n">
        <v>3</v>
      </c>
      <c r="F1679" s="2" t="n">
        <v>4</v>
      </c>
      <c r="G1679" s="2" t="s">
        <v>97</v>
      </c>
      <c r="H1679" s="3" t="s">
        <v>98</v>
      </c>
      <c r="I1679" s="10" t="n">
        <v>124422</v>
      </c>
      <c r="J1679" s="11" t="n">
        <f aca="false">I1679/1000</f>
        <v>124.422</v>
      </c>
      <c r="K1679" s="10" t="n">
        <v>1936</v>
      </c>
      <c r="L1679" s="12" t="n">
        <f aca="false">K1679/1000</f>
        <v>1.936</v>
      </c>
      <c r="M1679" s="13" t="n">
        <f aca="false">IF(R1679=0,0,I1679/R1679)</f>
        <v>0.0189747920843357</v>
      </c>
      <c r="N1679" s="10" t="n">
        <v>395313</v>
      </c>
      <c r="O1679" s="11" t="n">
        <f aca="false">N1679/1000</f>
        <v>395.313</v>
      </c>
      <c r="P1679" s="10" t="n">
        <v>2012</v>
      </c>
      <c r="Q1679" s="12" t="n">
        <f aca="false">P1679/1000</f>
        <v>2.012</v>
      </c>
      <c r="R1679" s="10" t="n">
        <v>6557226</v>
      </c>
      <c r="S1679" s="10" t="n">
        <v>35063</v>
      </c>
    </row>
    <row r="1680" customFormat="false" ht="15" hidden="false" customHeight="false" outlineLevel="0" collapsed="false">
      <c r="A1680" s="3" t="s">
        <v>761</v>
      </c>
      <c r="B1680" s="2" t="s">
        <v>762</v>
      </c>
      <c r="C1680" s="2" t="s">
        <v>1561</v>
      </c>
      <c r="D1680" s="2" t="n">
        <v>2023</v>
      </c>
      <c r="E1680" s="2" t="n">
        <v>3</v>
      </c>
      <c r="F1680" s="2" t="n">
        <v>5</v>
      </c>
      <c r="G1680" s="2" t="s">
        <v>247</v>
      </c>
      <c r="H1680" s="3" t="s">
        <v>248</v>
      </c>
      <c r="I1680" s="10" t="n">
        <v>161</v>
      </c>
      <c r="J1680" s="11" t="n">
        <f aca="false">I1680/1000</f>
        <v>0.161</v>
      </c>
      <c r="K1680" s="10" t="n">
        <v>0</v>
      </c>
      <c r="L1680" s="12" t="n">
        <f aca="false">K1680/1000</f>
        <v>0</v>
      </c>
      <c r="M1680" s="13" t="n">
        <f aca="false">IF(R1680=0,0,I1680/R1680)</f>
        <v>2.45530655798656E-005</v>
      </c>
      <c r="N1680" s="10" t="n">
        <v>0</v>
      </c>
      <c r="O1680" s="11" t="n">
        <f aca="false">N1680/1000</f>
        <v>0</v>
      </c>
      <c r="P1680" s="10" t="n">
        <v>0</v>
      </c>
      <c r="Q1680" s="12" t="n">
        <f aca="false">P1680/1000</f>
        <v>0</v>
      </c>
      <c r="R1680" s="10" t="n">
        <v>6557226</v>
      </c>
      <c r="S1680" s="10" t="n">
        <v>35063</v>
      </c>
    </row>
    <row r="1681" customFormat="false" ht="15" hidden="false" customHeight="false" outlineLevel="0" collapsed="false">
      <c r="A1681" s="3" t="s">
        <v>761</v>
      </c>
      <c r="B1681" s="2" t="s">
        <v>762</v>
      </c>
      <c r="C1681" s="2" t="s">
        <v>1561</v>
      </c>
      <c r="D1681" s="2" t="n">
        <v>2023</v>
      </c>
      <c r="E1681" s="2" t="n">
        <v>3</v>
      </c>
      <c r="F1681" s="2" t="n">
        <v>6</v>
      </c>
      <c r="G1681" s="2" t="s">
        <v>162</v>
      </c>
      <c r="H1681" s="3" t="s">
        <v>163</v>
      </c>
      <c r="I1681" s="10" t="n">
        <v>120</v>
      </c>
      <c r="J1681" s="11" t="n">
        <f aca="false">I1681/1000</f>
        <v>0.12</v>
      </c>
      <c r="K1681" s="10" t="n">
        <v>0</v>
      </c>
      <c r="L1681" s="12" t="n">
        <f aca="false">K1681/1000</f>
        <v>0</v>
      </c>
      <c r="M1681" s="13" t="n">
        <f aca="false">IF(R1681=0,0,I1681/R1681)</f>
        <v>1.83004215502104E-005</v>
      </c>
      <c r="N1681" s="10" t="n">
        <v>299454</v>
      </c>
      <c r="O1681" s="11" t="n">
        <f aca="false">N1681/1000</f>
        <v>299.454</v>
      </c>
      <c r="P1681" s="10" t="n">
        <v>1505</v>
      </c>
      <c r="Q1681" s="12" t="n">
        <f aca="false">P1681/1000</f>
        <v>1.505</v>
      </c>
      <c r="R1681" s="10" t="n">
        <v>6557226</v>
      </c>
      <c r="S1681" s="10" t="n">
        <v>35063</v>
      </c>
    </row>
    <row r="1682" customFormat="false" ht="15" hidden="false" customHeight="false" outlineLevel="0" collapsed="false">
      <c r="A1682" s="3" t="s">
        <v>761</v>
      </c>
      <c r="B1682" s="2" t="s">
        <v>762</v>
      </c>
      <c r="C1682" s="2" t="s">
        <v>1561</v>
      </c>
      <c r="D1682" s="2" t="n">
        <v>2023</v>
      </c>
      <c r="E1682" s="2" t="n">
        <v>3</v>
      </c>
      <c r="F1682" s="2" t="n">
        <v>7</v>
      </c>
      <c r="G1682" s="2" t="s">
        <v>377</v>
      </c>
      <c r="H1682" s="3" t="s">
        <v>378</v>
      </c>
      <c r="I1682" s="10" t="n">
        <v>0</v>
      </c>
      <c r="J1682" s="11" t="n">
        <f aca="false">I1682/1000</f>
        <v>0</v>
      </c>
      <c r="K1682" s="10" t="n">
        <v>0</v>
      </c>
      <c r="L1682" s="12" t="n">
        <f aca="false">K1682/1000</f>
        <v>0</v>
      </c>
      <c r="M1682" s="13" t="n">
        <f aca="false">IF(R1682=0,0,I1682/R1682)</f>
        <v>0</v>
      </c>
      <c r="N1682" s="10" t="n">
        <v>82386</v>
      </c>
      <c r="O1682" s="11" t="n">
        <f aca="false">N1682/1000</f>
        <v>82.386</v>
      </c>
      <c r="P1682" s="10" t="n">
        <v>300</v>
      </c>
      <c r="Q1682" s="12" t="n">
        <f aca="false">P1682/1000</f>
        <v>0.3</v>
      </c>
      <c r="R1682" s="10" t="n">
        <v>6557226</v>
      </c>
      <c r="S1682" s="10" t="n">
        <v>35063</v>
      </c>
    </row>
    <row r="1683" customFormat="false" ht="15" hidden="false" customHeight="false" outlineLevel="0" collapsed="false">
      <c r="A1683" s="3" t="s">
        <v>761</v>
      </c>
      <c r="B1683" s="2" t="s">
        <v>762</v>
      </c>
      <c r="C1683" s="2" t="s">
        <v>1561</v>
      </c>
      <c r="D1683" s="2" t="n">
        <v>2023</v>
      </c>
      <c r="E1683" s="2" t="n">
        <v>3</v>
      </c>
      <c r="F1683" s="2" t="n">
        <v>8</v>
      </c>
      <c r="G1683" s="2" t="s">
        <v>171</v>
      </c>
      <c r="H1683" s="3" t="s">
        <v>172</v>
      </c>
      <c r="I1683" s="10" t="n">
        <v>0</v>
      </c>
      <c r="J1683" s="11" t="n">
        <f aca="false">I1683/1000</f>
        <v>0</v>
      </c>
      <c r="K1683" s="10" t="n">
        <v>0</v>
      </c>
      <c r="L1683" s="12" t="n">
        <f aca="false">K1683/1000</f>
        <v>0</v>
      </c>
      <c r="M1683" s="13" t="n">
        <f aca="false">IF(R1683=0,0,I1683/R1683)</f>
        <v>0</v>
      </c>
      <c r="N1683" s="10" t="n">
        <v>96012</v>
      </c>
      <c r="O1683" s="11" t="n">
        <f aca="false">N1683/1000</f>
        <v>96.012</v>
      </c>
      <c r="P1683" s="10" t="n">
        <v>501</v>
      </c>
      <c r="Q1683" s="12" t="n">
        <f aca="false">P1683/1000</f>
        <v>0.501</v>
      </c>
      <c r="R1683" s="10" t="n">
        <v>6557226</v>
      </c>
      <c r="S1683" s="10" t="n">
        <v>35063</v>
      </c>
    </row>
    <row r="1684" customFormat="false" ht="15" hidden="false" customHeight="false" outlineLevel="0" collapsed="false">
      <c r="A1684" s="3" t="s">
        <v>761</v>
      </c>
      <c r="B1684" s="2" t="s">
        <v>762</v>
      </c>
      <c r="C1684" s="2" t="s">
        <v>1561</v>
      </c>
      <c r="D1684" s="2" t="n">
        <v>2023</v>
      </c>
      <c r="E1684" s="2" t="n">
        <v>3</v>
      </c>
      <c r="F1684" s="2" t="n">
        <v>9</v>
      </c>
      <c r="G1684" s="2" t="s">
        <v>210</v>
      </c>
      <c r="H1684" s="3" t="s">
        <v>211</v>
      </c>
      <c r="I1684" s="10" t="n">
        <v>0</v>
      </c>
      <c r="J1684" s="11" t="n">
        <f aca="false">I1684/1000</f>
        <v>0</v>
      </c>
      <c r="K1684" s="10" t="n">
        <v>0</v>
      </c>
      <c r="L1684" s="12" t="n">
        <f aca="false">K1684/1000</f>
        <v>0</v>
      </c>
      <c r="M1684" s="13" t="n">
        <f aca="false">IF(R1684=0,0,I1684/R1684)</f>
        <v>0</v>
      </c>
      <c r="N1684" s="10" t="n">
        <v>18163</v>
      </c>
      <c r="O1684" s="11" t="n">
        <f aca="false">N1684/1000</f>
        <v>18.163</v>
      </c>
      <c r="P1684" s="10" t="n">
        <v>120</v>
      </c>
      <c r="Q1684" s="12" t="n">
        <f aca="false">P1684/1000</f>
        <v>0.12</v>
      </c>
      <c r="R1684" s="10" t="n">
        <v>6557226</v>
      </c>
      <c r="S1684" s="10" t="n">
        <v>35063</v>
      </c>
    </row>
    <row r="1685" customFormat="false" ht="15" hidden="false" customHeight="false" outlineLevel="0" collapsed="false">
      <c r="A1685" s="3" t="s">
        <v>761</v>
      </c>
      <c r="B1685" s="2" t="s">
        <v>762</v>
      </c>
      <c r="C1685" s="2" t="s">
        <v>1562</v>
      </c>
      <c r="D1685" s="2" t="n">
        <v>2023</v>
      </c>
      <c r="E1685" s="2" t="n">
        <v>4</v>
      </c>
      <c r="F1685" s="2" t="n">
        <v>1</v>
      </c>
      <c r="G1685" s="2" t="s">
        <v>107</v>
      </c>
      <c r="H1685" s="3" t="s">
        <v>108</v>
      </c>
      <c r="I1685" s="10" t="n">
        <v>5267801</v>
      </c>
      <c r="J1685" s="11" t="n">
        <f aca="false">I1685/1000</f>
        <v>5267.801</v>
      </c>
      <c r="K1685" s="10" t="n">
        <v>28028</v>
      </c>
      <c r="L1685" s="12" t="n">
        <f aca="false">K1685/1000</f>
        <v>28.028</v>
      </c>
      <c r="M1685" s="13" t="n">
        <f aca="false">IF(R1685=0,0,I1685/R1685)</f>
        <v>0.932065136616044</v>
      </c>
      <c r="N1685" s="10" t="n">
        <v>244897</v>
      </c>
      <c r="O1685" s="11" t="n">
        <f aca="false">N1685/1000</f>
        <v>244.897</v>
      </c>
      <c r="P1685" s="10" t="n">
        <v>1273</v>
      </c>
      <c r="Q1685" s="12" t="n">
        <f aca="false">P1685/1000</f>
        <v>1.273</v>
      </c>
      <c r="R1685" s="10" t="n">
        <v>5651752</v>
      </c>
      <c r="S1685" s="10" t="n">
        <v>30764</v>
      </c>
    </row>
    <row r="1686" customFormat="false" ht="15" hidden="false" customHeight="false" outlineLevel="0" collapsed="false">
      <c r="A1686" s="3" t="s">
        <v>761</v>
      </c>
      <c r="B1686" s="2" t="s">
        <v>762</v>
      </c>
      <c r="C1686" s="2" t="s">
        <v>1562</v>
      </c>
      <c r="D1686" s="2" t="n">
        <v>2023</v>
      </c>
      <c r="E1686" s="2" t="n">
        <v>4</v>
      </c>
      <c r="F1686" s="2" t="n">
        <v>2</v>
      </c>
      <c r="G1686" s="2" t="s">
        <v>102</v>
      </c>
      <c r="H1686" s="3" t="s">
        <v>103</v>
      </c>
      <c r="I1686" s="10" t="n">
        <v>184934</v>
      </c>
      <c r="J1686" s="11" t="n">
        <f aca="false">I1686/1000</f>
        <v>184.934</v>
      </c>
      <c r="K1686" s="10" t="n">
        <v>1267</v>
      </c>
      <c r="L1686" s="12" t="n">
        <f aca="false">K1686/1000</f>
        <v>1.267</v>
      </c>
      <c r="M1686" s="13" t="n">
        <f aca="false">IF(R1686=0,0,I1686/R1686)</f>
        <v>0.0327215348444164</v>
      </c>
      <c r="N1686" s="10" t="n">
        <v>326446</v>
      </c>
      <c r="O1686" s="11" t="n">
        <f aca="false">N1686/1000</f>
        <v>326.446</v>
      </c>
      <c r="P1686" s="10" t="n">
        <v>1725</v>
      </c>
      <c r="Q1686" s="12" t="n">
        <f aca="false">P1686/1000</f>
        <v>1.725</v>
      </c>
      <c r="R1686" s="10" t="n">
        <v>5651752</v>
      </c>
      <c r="S1686" s="10" t="n">
        <v>30764</v>
      </c>
    </row>
    <row r="1687" customFormat="false" ht="15" hidden="false" customHeight="false" outlineLevel="0" collapsed="false">
      <c r="A1687" s="3" t="s">
        <v>761</v>
      </c>
      <c r="B1687" s="2" t="s">
        <v>762</v>
      </c>
      <c r="C1687" s="2" t="s">
        <v>1562</v>
      </c>
      <c r="D1687" s="2" t="n">
        <v>2023</v>
      </c>
      <c r="E1687" s="2" t="n">
        <v>4</v>
      </c>
      <c r="F1687" s="2" t="n">
        <v>3</v>
      </c>
      <c r="G1687" s="2" t="s">
        <v>377</v>
      </c>
      <c r="H1687" s="3" t="s">
        <v>378</v>
      </c>
      <c r="I1687" s="10" t="n">
        <v>166685</v>
      </c>
      <c r="J1687" s="11" t="n">
        <f aca="false">I1687/1000</f>
        <v>166.685</v>
      </c>
      <c r="K1687" s="10" t="n">
        <v>1457</v>
      </c>
      <c r="L1687" s="12" t="n">
        <f aca="false">K1687/1000</f>
        <v>1.457</v>
      </c>
      <c r="M1687" s="13" t="n">
        <f aca="false">IF(R1687=0,0,I1687/R1687)</f>
        <v>0.0294926245879154</v>
      </c>
      <c r="N1687" s="10" t="n">
        <v>0</v>
      </c>
      <c r="O1687" s="11" t="n">
        <f aca="false">N1687/1000</f>
        <v>0</v>
      </c>
      <c r="P1687" s="10" t="n">
        <v>0</v>
      </c>
      <c r="Q1687" s="12" t="n">
        <f aca="false">P1687/1000</f>
        <v>0</v>
      </c>
      <c r="R1687" s="10" t="n">
        <v>5651752</v>
      </c>
      <c r="S1687" s="10" t="n">
        <v>30764</v>
      </c>
    </row>
    <row r="1688" customFormat="false" ht="15" hidden="false" customHeight="false" outlineLevel="0" collapsed="false">
      <c r="A1688" s="3" t="s">
        <v>761</v>
      </c>
      <c r="B1688" s="2" t="s">
        <v>762</v>
      </c>
      <c r="C1688" s="2" t="s">
        <v>1562</v>
      </c>
      <c r="D1688" s="2" t="n">
        <v>2023</v>
      </c>
      <c r="E1688" s="2" t="n">
        <v>4</v>
      </c>
      <c r="F1688" s="2" t="n">
        <v>4</v>
      </c>
      <c r="G1688" s="2" t="s">
        <v>97</v>
      </c>
      <c r="H1688" s="3" t="s">
        <v>98</v>
      </c>
      <c r="I1688" s="10" t="n">
        <v>27690</v>
      </c>
      <c r="J1688" s="11" t="n">
        <f aca="false">I1688/1000</f>
        <v>27.69</v>
      </c>
      <c r="K1688" s="10" t="n">
        <v>6</v>
      </c>
      <c r="L1688" s="12" t="n">
        <f aca="false">K1688/1000</f>
        <v>0.006</v>
      </c>
      <c r="M1688" s="13" t="n">
        <f aca="false">IF(R1688=0,0,I1688/R1688)</f>
        <v>0.00489936571880719</v>
      </c>
      <c r="N1688" s="10" t="n">
        <v>579035</v>
      </c>
      <c r="O1688" s="11" t="n">
        <f aca="false">N1688/1000</f>
        <v>579.035</v>
      </c>
      <c r="P1688" s="10" t="n">
        <v>3004</v>
      </c>
      <c r="Q1688" s="12" t="n">
        <f aca="false">P1688/1000</f>
        <v>3.004</v>
      </c>
      <c r="R1688" s="10" t="n">
        <v>5651752</v>
      </c>
      <c r="S1688" s="10" t="n">
        <v>30764</v>
      </c>
    </row>
    <row r="1689" customFormat="false" ht="15" hidden="false" customHeight="false" outlineLevel="0" collapsed="false">
      <c r="A1689" s="3" t="s">
        <v>761</v>
      </c>
      <c r="B1689" s="2" t="s">
        <v>762</v>
      </c>
      <c r="C1689" s="2" t="s">
        <v>1562</v>
      </c>
      <c r="D1689" s="2" t="n">
        <v>2023</v>
      </c>
      <c r="E1689" s="2" t="n">
        <v>4</v>
      </c>
      <c r="F1689" s="2" t="n">
        <v>5</v>
      </c>
      <c r="G1689" s="2" t="s">
        <v>147</v>
      </c>
      <c r="H1689" s="3" t="s">
        <v>148</v>
      </c>
      <c r="I1689" s="10" t="n">
        <v>3626</v>
      </c>
      <c r="J1689" s="11" t="n">
        <f aca="false">I1689/1000</f>
        <v>3.626</v>
      </c>
      <c r="K1689" s="10" t="n">
        <v>6</v>
      </c>
      <c r="L1689" s="12" t="n">
        <f aca="false">K1689/1000</f>
        <v>0.006</v>
      </c>
      <c r="M1689" s="13" t="n">
        <f aca="false">IF(R1689=0,0,I1689/R1689)</f>
        <v>0.000641570967728237</v>
      </c>
      <c r="N1689" s="10" t="n">
        <v>452867</v>
      </c>
      <c r="O1689" s="11" t="n">
        <f aca="false">N1689/1000</f>
        <v>452.867</v>
      </c>
      <c r="P1689" s="10" t="n">
        <v>2399</v>
      </c>
      <c r="Q1689" s="12" t="n">
        <f aca="false">P1689/1000</f>
        <v>2.399</v>
      </c>
      <c r="R1689" s="10" t="n">
        <v>5651752</v>
      </c>
      <c r="S1689" s="10" t="n">
        <v>30764</v>
      </c>
    </row>
    <row r="1690" customFormat="false" ht="15" hidden="false" customHeight="false" outlineLevel="0" collapsed="false">
      <c r="A1690" s="3" t="s">
        <v>761</v>
      </c>
      <c r="B1690" s="2" t="s">
        <v>762</v>
      </c>
      <c r="C1690" s="2" t="s">
        <v>1562</v>
      </c>
      <c r="D1690" s="2" t="n">
        <v>2023</v>
      </c>
      <c r="E1690" s="2" t="n">
        <v>4</v>
      </c>
      <c r="F1690" s="2" t="n">
        <v>6</v>
      </c>
      <c r="G1690" s="2" t="s">
        <v>247</v>
      </c>
      <c r="H1690" s="3" t="s">
        <v>248</v>
      </c>
      <c r="I1690" s="10" t="n">
        <v>712</v>
      </c>
      <c r="J1690" s="11" t="n">
        <f aca="false">I1690/1000</f>
        <v>0.712</v>
      </c>
      <c r="K1690" s="10" t="n">
        <v>0</v>
      </c>
      <c r="L1690" s="12" t="n">
        <f aca="false">K1690/1000</f>
        <v>0</v>
      </c>
      <c r="M1690" s="13" t="n">
        <f aca="false">IF(R1690=0,0,I1690/R1690)</f>
        <v>0.00012597863458977</v>
      </c>
      <c r="N1690" s="10" t="n">
        <v>0</v>
      </c>
      <c r="O1690" s="11" t="n">
        <f aca="false">N1690/1000</f>
        <v>0</v>
      </c>
      <c r="P1690" s="10" t="n">
        <v>0</v>
      </c>
      <c r="Q1690" s="12" t="n">
        <f aca="false">P1690/1000</f>
        <v>0</v>
      </c>
      <c r="R1690" s="10" t="n">
        <v>5651752</v>
      </c>
      <c r="S1690" s="10" t="n">
        <v>30764</v>
      </c>
    </row>
    <row r="1691" customFormat="false" ht="15" hidden="false" customHeight="false" outlineLevel="0" collapsed="false">
      <c r="A1691" s="3" t="s">
        <v>761</v>
      </c>
      <c r="B1691" s="2" t="s">
        <v>762</v>
      </c>
      <c r="C1691" s="2" t="s">
        <v>1562</v>
      </c>
      <c r="D1691" s="2" t="n">
        <v>2023</v>
      </c>
      <c r="E1691" s="2" t="n">
        <v>4</v>
      </c>
      <c r="F1691" s="2" t="n">
        <v>7</v>
      </c>
      <c r="G1691" s="2" t="s">
        <v>162</v>
      </c>
      <c r="H1691" s="3" t="s">
        <v>163</v>
      </c>
      <c r="I1691" s="10" t="n">
        <v>304</v>
      </c>
      <c r="J1691" s="11" t="n">
        <f aca="false">I1691/1000</f>
        <v>0.304</v>
      </c>
      <c r="K1691" s="10" t="n">
        <v>0</v>
      </c>
      <c r="L1691" s="12" t="n">
        <f aca="false">K1691/1000</f>
        <v>0</v>
      </c>
      <c r="M1691" s="13" t="n">
        <f aca="false">IF(R1691=0,0,I1691/R1691)</f>
        <v>5.37886304990028E-005</v>
      </c>
      <c r="N1691" s="10" t="n">
        <v>0</v>
      </c>
      <c r="O1691" s="11" t="n">
        <f aca="false">N1691/1000</f>
        <v>0</v>
      </c>
      <c r="P1691" s="10" t="n">
        <v>0</v>
      </c>
      <c r="Q1691" s="12" t="n">
        <f aca="false">P1691/1000</f>
        <v>0</v>
      </c>
      <c r="R1691" s="10" t="n">
        <v>5651752</v>
      </c>
      <c r="S1691" s="10" t="n">
        <v>30764</v>
      </c>
    </row>
    <row r="1692" customFormat="false" ht="15" hidden="false" customHeight="false" outlineLevel="0" collapsed="false">
      <c r="A1692" s="3" t="s">
        <v>761</v>
      </c>
      <c r="B1692" s="2" t="s">
        <v>762</v>
      </c>
      <c r="C1692" s="2" t="s">
        <v>1562</v>
      </c>
      <c r="D1692" s="2" t="n">
        <v>2023</v>
      </c>
      <c r="E1692" s="2" t="n">
        <v>4</v>
      </c>
      <c r="F1692" s="2" t="n">
        <v>8</v>
      </c>
      <c r="G1692" s="2" t="s">
        <v>142</v>
      </c>
      <c r="H1692" s="3" t="s">
        <v>143</v>
      </c>
      <c r="I1692" s="10" t="n">
        <v>0</v>
      </c>
      <c r="J1692" s="11" t="n">
        <f aca="false">I1692/1000</f>
        <v>0</v>
      </c>
      <c r="K1692" s="10" t="n">
        <v>0</v>
      </c>
      <c r="L1692" s="12" t="n">
        <f aca="false">K1692/1000</f>
        <v>0</v>
      </c>
      <c r="M1692" s="13" t="n">
        <f aca="false">IF(R1692=0,0,I1692/R1692)</f>
        <v>0</v>
      </c>
      <c r="N1692" s="10" t="n">
        <v>195481</v>
      </c>
      <c r="O1692" s="11" t="n">
        <f aca="false">N1692/1000</f>
        <v>195.481</v>
      </c>
      <c r="P1692" s="10" t="n">
        <v>1003</v>
      </c>
      <c r="Q1692" s="12" t="n">
        <f aca="false">P1692/1000</f>
        <v>1.003</v>
      </c>
      <c r="R1692" s="10" t="n">
        <v>5651752</v>
      </c>
      <c r="S1692" s="10" t="n">
        <v>30764</v>
      </c>
    </row>
    <row r="1693" customFormat="false" ht="15" hidden="false" customHeight="false" outlineLevel="0" collapsed="false">
      <c r="A1693" s="3" t="s">
        <v>761</v>
      </c>
      <c r="B1693" s="2" t="s">
        <v>762</v>
      </c>
      <c r="C1693" s="2" t="s">
        <v>1562</v>
      </c>
      <c r="D1693" s="2" t="n">
        <v>2023</v>
      </c>
      <c r="E1693" s="2" t="n">
        <v>4</v>
      </c>
      <c r="F1693" s="2" t="n">
        <v>9</v>
      </c>
      <c r="G1693" s="2" t="s">
        <v>171</v>
      </c>
      <c r="H1693" s="3" t="s">
        <v>172</v>
      </c>
      <c r="I1693" s="10" t="n">
        <v>0</v>
      </c>
      <c r="J1693" s="11" t="n">
        <f aca="false">I1693/1000</f>
        <v>0</v>
      </c>
      <c r="K1693" s="10" t="n">
        <v>0</v>
      </c>
      <c r="L1693" s="12" t="n">
        <f aca="false">K1693/1000</f>
        <v>0</v>
      </c>
      <c r="M1693" s="13" t="n">
        <f aca="false">IF(R1693=0,0,I1693/R1693)</f>
        <v>0</v>
      </c>
      <c r="N1693" s="10" t="n">
        <v>391683</v>
      </c>
      <c r="O1693" s="11" t="n">
        <f aca="false">N1693/1000</f>
        <v>391.683</v>
      </c>
      <c r="P1693" s="10" t="n">
        <v>2001</v>
      </c>
      <c r="Q1693" s="12" t="n">
        <f aca="false">P1693/1000</f>
        <v>2.001</v>
      </c>
      <c r="R1693" s="10" t="n">
        <v>5651752</v>
      </c>
      <c r="S1693" s="10" t="n">
        <v>30764</v>
      </c>
    </row>
    <row r="1694" customFormat="false" ht="15" hidden="false" customHeight="false" outlineLevel="0" collapsed="false">
      <c r="A1694" s="3" t="s">
        <v>761</v>
      </c>
      <c r="B1694" s="2" t="s">
        <v>762</v>
      </c>
      <c r="C1694" s="2" t="s">
        <v>1562</v>
      </c>
      <c r="D1694" s="2" t="n">
        <v>2023</v>
      </c>
      <c r="E1694" s="2" t="n">
        <v>4</v>
      </c>
      <c r="F1694" s="2" t="n">
        <v>10</v>
      </c>
      <c r="G1694" s="2" t="s">
        <v>210</v>
      </c>
      <c r="H1694" s="3" t="s">
        <v>211</v>
      </c>
      <c r="I1694" s="10" t="n">
        <v>0</v>
      </c>
      <c r="J1694" s="11" t="n">
        <f aca="false">I1694/1000</f>
        <v>0</v>
      </c>
      <c r="K1694" s="10" t="n">
        <v>0</v>
      </c>
      <c r="L1694" s="12" t="n">
        <f aca="false">K1694/1000</f>
        <v>0</v>
      </c>
      <c r="M1694" s="13" t="n">
        <f aca="false">IF(R1694=0,0,I1694/R1694)</f>
        <v>0</v>
      </c>
      <c r="N1694" s="10" t="n">
        <v>4550</v>
      </c>
      <c r="O1694" s="11" t="n">
        <f aca="false">N1694/1000</f>
        <v>4.55</v>
      </c>
      <c r="P1694" s="10" t="n">
        <v>10</v>
      </c>
      <c r="Q1694" s="12" t="n">
        <f aca="false">P1694/1000</f>
        <v>0.01</v>
      </c>
      <c r="R1694" s="10" t="n">
        <v>5651752</v>
      </c>
      <c r="S1694" s="10" t="n">
        <v>30764</v>
      </c>
    </row>
    <row r="1695" customFormat="false" ht="15" hidden="false" customHeight="false" outlineLevel="0" collapsed="false">
      <c r="A1695" s="3" t="s">
        <v>761</v>
      </c>
      <c r="B1695" s="2" t="s">
        <v>762</v>
      </c>
      <c r="C1695" s="2" t="s">
        <v>1563</v>
      </c>
      <c r="D1695" s="2" t="n">
        <v>2023</v>
      </c>
      <c r="E1695" s="2" t="n">
        <v>5</v>
      </c>
      <c r="F1695" s="2" t="n">
        <v>1</v>
      </c>
      <c r="G1695" s="2" t="s">
        <v>107</v>
      </c>
      <c r="H1695" s="3" t="s">
        <v>108</v>
      </c>
      <c r="I1695" s="10" t="n">
        <v>6189594</v>
      </c>
      <c r="J1695" s="11" t="n">
        <f aca="false">I1695/1000</f>
        <v>6189.594</v>
      </c>
      <c r="K1695" s="10" t="n">
        <v>32996</v>
      </c>
      <c r="L1695" s="12" t="n">
        <f aca="false">K1695/1000</f>
        <v>32.996</v>
      </c>
      <c r="M1695" s="13" t="n">
        <f aca="false">IF(R1695=0,0,I1695/R1695)</f>
        <v>0.932424890056279</v>
      </c>
      <c r="N1695" s="10" t="n">
        <v>557363</v>
      </c>
      <c r="O1695" s="11" t="n">
        <f aca="false">N1695/1000</f>
        <v>557.363</v>
      </c>
      <c r="P1695" s="10" t="n">
        <v>2997</v>
      </c>
      <c r="Q1695" s="12" t="n">
        <f aca="false">P1695/1000</f>
        <v>2.997</v>
      </c>
      <c r="R1695" s="10" t="n">
        <v>6638169</v>
      </c>
      <c r="S1695" s="10" t="n">
        <v>35447</v>
      </c>
    </row>
    <row r="1696" customFormat="false" ht="15" hidden="false" customHeight="false" outlineLevel="0" collapsed="false">
      <c r="A1696" s="3" t="s">
        <v>761</v>
      </c>
      <c r="B1696" s="2" t="s">
        <v>762</v>
      </c>
      <c r="C1696" s="2" t="s">
        <v>1563</v>
      </c>
      <c r="D1696" s="2" t="n">
        <v>2023</v>
      </c>
      <c r="E1696" s="2" t="n">
        <v>5</v>
      </c>
      <c r="F1696" s="2" t="n">
        <v>2</v>
      </c>
      <c r="G1696" s="2" t="s">
        <v>102</v>
      </c>
      <c r="H1696" s="3" t="s">
        <v>103</v>
      </c>
      <c r="I1696" s="10" t="n">
        <v>424292</v>
      </c>
      <c r="J1696" s="11" t="n">
        <f aca="false">I1696/1000</f>
        <v>424.292</v>
      </c>
      <c r="K1696" s="10" t="n">
        <v>2423</v>
      </c>
      <c r="L1696" s="12" t="n">
        <f aca="false">K1696/1000</f>
        <v>2.423</v>
      </c>
      <c r="M1696" s="13" t="n">
        <f aca="false">IF(R1696=0,0,I1696/R1696)</f>
        <v>0.0639170229019478</v>
      </c>
      <c r="N1696" s="10" t="n">
        <v>445287</v>
      </c>
      <c r="O1696" s="11" t="n">
        <f aca="false">N1696/1000</f>
        <v>445.287</v>
      </c>
      <c r="P1696" s="10" t="n">
        <v>2141</v>
      </c>
      <c r="Q1696" s="12" t="n">
        <f aca="false">P1696/1000</f>
        <v>2.141</v>
      </c>
      <c r="R1696" s="10" t="n">
        <v>6638169</v>
      </c>
      <c r="S1696" s="10" t="n">
        <v>35447</v>
      </c>
    </row>
    <row r="1697" customFormat="false" ht="15" hidden="false" customHeight="false" outlineLevel="0" collapsed="false">
      <c r="A1697" s="3" t="s">
        <v>761</v>
      </c>
      <c r="B1697" s="2" t="s">
        <v>762</v>
      </c>
      <c r="C1697" s="2" t="s">
        <v>1563</v>
      </c>
      <c r="D1697" s="2" t="n">
        <v>2023</v>
      </c>
      <c r="E1697" s="2" t="n">
        <v>5</v>
      </c>
      <c r="F1697" s="2" t="n">
        <v>3</v>
      </c>
      <c r="G1697" s="2" t="s">
        <v>97</v>
      </c>
      <c r="H1697" s="3" t="s">
        <v>98</v>
      </c>
      <c r="I1697" s="10" t="n">
        <v>20235</v>
      </c>
      <c r="J1697" s="11" t="n">
        <f aca="false">I1697/1000</f>
        <v>20.235</v>
      </c>
      <c r="K1697" s="10" t="n">
        <v>28</v>
      </c>
      <c r="L1697" s="12" t="n">
        <f aca="false">K1697/1000</f>
        <v>0.028</v>
      </c>
      <c r="M1697" s="13" t="n">
        <f aca="false">IF(R1697=0,0,I1697/R1697)</f>
        <v>0.00304828033151913</v>
      </c>
      <c r="N1697" s="10" t="n">
        <v>1226103</v>
      </c>
      <c r="O1697" s="11" t="n">
        <f aca="false">N1697/1000</f>
        <v>1226.103</v>
      </c>
      <c r="P1697" s="10" t="n">
        <v>6533</v>
      </c>
      <c r="Q1697" s="12" t="n">
        <f aca="false">P1697/1000</f>
        <v>6.533</v>
      </c>
      <c r="R1697" s="10" t="n">
        <v>6638169</v>
      </c>
      <c r="S1697" s="10" t="n">
        <v>35447</v>
      </c>
    </row>
    <row r="1698" customFormat="false" ht="15" hidden="false" customHeight="false" outlineLevel="0" collapsed="false">
      <c r="A1698" s="3" t="s">
        <v>761</v>
      </c>
      <c r="B1698" s="2" t="s">
        <v>762</v>
      </c>
      <c r="C1698" s="2" t="s">
        <v>1563</v>
      </c>
      <c r="D1698" s="2" t="n">
        <v>2023</v>
      </c>
      <c r="E1698" s="2" t="n">
        <v>5</v>
      </c>
      <c r="F1698" s="2" t="n">
        <v>4</v>
      </c>
      <c r="G1698" s="2" t="s">
        <v>247</v>
      </c>
      <c r="H1698" s="3" t="s">
        <v>248</v>
      </c>
      <c r="I1698" s="10" t="n">
        <v>2540</v>
      </c>
      <c r="J1698" s="11" t="n">
        <f aca="false">I1698/1000</f>
        <v>2.54</v>
      </c>
      <c r="K1698" s="10" t="n">
        <v>0</v>
      </c>
      <c r="L1698" s="12" t="n">
        <f aca="false">K1698/1000</f>
        <v>0</v>
      </c>
      <c r="M1698" s="13" t="n">
        <f aca="false">IF(R1698=0,0,I1698/R1698)</f>
        <v>0.000382635633410358</v>
      </c>
      <c r="N1698" s="10" t="n">
        <v>2461</v>
      </c>
      <c r="O1698" s="11" t="n">
        <f aca="false">N1698/1000</f>
        <v>2.461</v>
      </c>
      <c r="P1698" s="10" t="n">
        <v>15</v>
      </c>
      <c r="Q1698" s="12" t="n">
        <f aca="false">P1698/1000</f>
        <v>0.015</v>
      </c>
      <c r="R1698" s="10" t="n">
        <v>6638169</v>
      </c>
      <c r="S1698" s="10" t="n">
        <v>35447</v>
      </c>
    </row>
    <row r="1699" customFormat="false" ht="15" hidden="false" customHeight="false" outlineLevel="0" collapsed="false">
      <c r="A1699" s="3" t="s">
        <v>761</v>
      </c>
      <c r="B1699" s="2" t="s">
        <v>762</v>
      </c>
      <c r="C1699" s="2" t="s">
        <v>1563</v>
      </c>
      <c r="D1699" s="2" t="n">
        <v>2023</v>
      </c>
      <c r="E1699" s="2" t="n">
        <v>5</v>
      </c>
      <c r="F1699" s="2" t="n">
        <v>5</v>
      </c>
      <c r="G1699" s="2" t="s">
        <v>117</v>
      </c>
      <c r="H1699" s="3" t="s">
        <v>118</v>
      </c>
      <c r="I1699" s="10" t="n">
        <v>1419</v>
      </c>
      <c r="J1699" s="11" t="n">
        <f aca="false">I1699/1000</f>
        <v>1.419</v>
      </c>
      <c r="K1699" s="10" t="n">
        <v>0</v>
      </c>
      <c r="L1699" s="12" t="n">
        <f aca="false">K1699/1000</f>
        <v>0</v>
      </c>
      <c r="M1699" s="13" t="n">
        <f aca="false">IF(R1699=0,0,I1699/R1699)</f>
        <v>0.000213763765279251</v>
      </c>
      <c r="N1699" s="10" t="n">
        <v>0</v>
      </c>
      <c r="O1699" s="11" t="n">
        <f aca="false">N1699/1000</f>
        <v>0</v>
      </c>
      <c r="P1699" s="10" t="n">
        <v>0</v>
      </c>
      <c r="Q1699" s="12" t="n">
        <f aca="false">P1699/1000</f>
        <v>0</v>
      </c>
      <c r="R1699" s="10" t="n">
        <v>6638169</v>
      </c>
      <c r="S1699" s="10" t="n">
        <v>35447</v>
      </c>
    </row>
    <row r="1700" customFormat="false" ht="15" hidden="false" customHeight="false" outlineLevel="0" collapsed="false">
      <c r="A1700" s="3" t="s">
        <v>761</v>
      </c>
      <c r="B1700" s="2" t="s">
        <v>762</v>
      </c>
      <c r="C1700" s="2" t="s">
        <v>1563</v>
      </c>
      <c r="D1700" s="2" t="n">
        <v>2023</v>
      </c>
      <c r="E1700" s="2" t="n">
        <v>5</v>
      </c>
      <c r="F1700" s="2" t="n">
        <v>6</v>
      </c>
      <c r="G1700" s="2" t="s">
        <v>142</v>
      </c>
      <c r="H1700" s="3" t="s">
        <v>143</v>
      </c>
      <c r="I1700" s="10" t="n">
        <v>56</v>
      </c>
      <c r="J1700" s="11" t="n">
        <f aca="false">I1700/1000</f>
        <v>0.056</v>
      </c>
      <c r="K1700" s="10" t="n">
        <v>0</v>
      </c>
      <c r="L1700" s="12" t="n">
        <f aca="false">K1700/1000</f>
        <v>0</v>
      </c>
      <c r="M1700" s="13" t="n">
        <f aca="false">IF(R1700=0,0,I1700/R1700)</f>
        <v>8.43606120904725E-006</v>
      </c>
      <c r="N1700" s="10" t="n">
        <v>189279</v>
      </c>
      <c r="O1700" s="11" t="n">
        <f aca="false">N1700/1000</f>
        <v>189.279</v>
      </c>
      <c r="P1700" s="10" t="n">
        <v>1002</v>
      </c>
      <c r="Q1700" s="12" t="n">
        <f aca="false">P1700/1000</f>
        <v>1.002</v>
      </c>
      <c r="R1700" s="10" t="n">
        <v>6638169</v>
      </c>
      <c r="S1700" s="10" t="n">
        <v>35447</v>
      </c>
    </row>
    <row r="1701" customFormat="false" ht="15" hidden="false" customHeight="false" outlineLevel="0" collapsed="false">
      <c r="A1701" s="3" t="s">
        <v>761</v>
      </c>
      <c r="B1701" s="2" t="s">
        <v>762</v>
      </c>
      <c r="C1701" s="2" t="s">
        <v>1563</v>
      </c>
      <c r="D1701" s="2" t="n">
        <v>2023</v>
      </c>
      <c r="E1701" s="2" t="n">
        <v>5</v>
      </c>
      <c r="F1701" s="2" t="n">
        <v>7</v>
      </c>
      <c r="G1701" s="2" t="s">
        <v>162</v>
      </c>
      <c r="H1701" s="3" t="s">
        <v>163</v>
      </c>
      <c r="I1701" s="10" t="n">
        <v>33</v>
      </c>
      <c r="J1701" s="11" t="n">
        <f aca="false">I1701/1000</f>
        <v>0.033</v>
      </c>
      <c r="K1701" s="10" t="n">
        <v>0</v>
      </c>
      <c r="L1701" s="12" t="n">
        <f aca="false">K1701/1000</f>
        <v>0</v>
      </c>
      <c r="M1701" s="13" t="n">
        <f aca="false">IF(R1701=0,0,I1701/R1701)</f>
        <v>4.97125035533142E-006</v>
      </c>
      <c r="N1701" s="10" t="n">
        <v>0</v>
      </c>
      <c r="O1701" s="11" t="n">
        <f aca="false">N1701/1000</f>
        <v>0</v>
      </c>
      <c r="P1701" s="10" t="n">
        <v>0</v>
      </c>
      <c r="Q1701" s="12" t="n">
        <f aca="false">P1701/1000</f>
        <v>0</v>
      </c>
      <c r="R1701" s="10" t="n">
        <v>6638169</v>
      </c>
      <c r="S1701" s="10" t="n">
        <v>35447</v>
      </c>
    </row>
    <row r="1702" customFormat="false" ht="15" hidden="false" customHeight="false" outlineLevel="0" collapsed="false">
      <c r="A1702" s="3" t="s">
        <v>761</v>
      </c>
      <c r="B1702" s="2" t="s">
        <v>762</v>
      </c>
      <c r="C1702" s="2" t="s">
        <v>1563</v>
      </c>
      <c r="D1702" s="2" t="n">
        <v>2023</v>
      </c>
      <c r="E1702" s="2" t="n">
        <v>5</v>
      </c>
      <c r="F1702" s="2" t="n">
        <v>8</v>
      </c>
      <c r="G1702" s="2" t="s">
        <v>147</v>
      </c>
      <c r="H1702" s="3" t="s">
        <v>148</v>
      </c>
      <c r="I1702" s="10" t="n">
        <v>0</v>
      </c>
      <c r="J1702" s="11" t="n">
        <f aca="false">I1702/1000</f>
        <v>0</v>
      </c>
      <c r="K1702" s="10" t="n">
        <v>0</v>
      </c>
      <c r="L1702" s="12" t="n">
        <f aca="false">K1702/1000</f>
        <v>0</v>
      </c>
      <c r="M1702" s="13" t="n">
        <f aca="false">IF(R1702=0,0,I1702/R1702)</f>
        <v>0</v>
      </c>
      <c r="N1702" s="10" t="n">
        <v>1386951</v>
      </c>
      <c r="O1702" s="11" t="n">
        <f aca="false">N1702/1000</f>
        <v>1386.951</v>
      </c>
      <c r="P1702" s="10" t="n">
        <v>7428</v>
      </c>
      <c r="Q1702" s="12" t="n">
        <f aca="false">P1702/1000</f>
        <v>7.428</v>
      </c>
      <c r="R1702" s="10" t="n">
        <v>6638169</v>
      </c>
      <c r="S1702" s="10" t="n">
        <v>35447</v>
      </c>
    </row>
    <row r="1703" customFormat="false" ht="15" hidden="false" customHeight="false" outlineLevel="0" collapsed="false">
      <c r="A1703" s="3" t="s">
        <v>761</v>
      </c>
      <c r="B1703" s="2" t="s">
        <v>762</v>
      </c>
      <c r="C1703" s="2" t="s">
        <v>1563</v>
      </c>
      <c r="D1703" s="2" t="n">
        <v>2023</v>
      </c>
      <c r="E1703" s="2" t="n">
        <v>5</v>
      </c>
      <c r="F1703" s="2" t="n">
        <v>9</v>
      </c>
      <c r="G1703" s="2" t="s">
        <v>210</v>
      </c>
      <c r="H1703" s="3" t="s">
        <v>211</v>
      </c>
      <c r="I1703" s="10" t="n">
        <v>0</v>
      </c>
      <c r="J1703" s="11" t="n">
        <f aca="false">I1703/1000</f>
        <v>0</v>
      </c>
      <c r="K1703" s="10" t="n">
        <v>0</v>
      </c>
      <c r="L1703" s="12" t="n">
        <f aca="false">K1703/1000</f>
        <v>0</v>
      </c>
      <c r="M1703" s="13" t="n">
        <f aca="false">IF(R1703=0,0,I1703/R1703)</f>
        <v>0</v>
      </c>
      <c r="N1703" s="10" t="n">
        <v>10007</v>
      </c>
      <c r="O1703" s="11" t="n">
        <f aca="false">N1703/1000</f>
        <v>10.007</v>
      </c>
      <c r="P1703" s="10" t="n">
        <v>20</v>
      </c>
      <c r="Q1703" s="12" t="n">
        <f aca="false">P1703/1000</f>
        <v>0.02</v>
      </c>
      <c r="R1703" s="10" t="n">
        <v>6638169</v>
      </c>
      <c r="S1703" s="10" t="n">
        <v>35447</v>
      </c>
    </row>
    <row r="1704" customFormat="false" ht="15" hidden="false" customHeight="false" outlineLevel="0" collapsed="false">
      <c r="A1704" s="3" t="s">
        <v>761</v>
      </c>
      <c r="B1704" s="2" t="s">
        <v>762</v>
      </c>
      <c r="C1704" s="2" t="s">
        <v>1564</v>
      </c>
      <c r="D1704" s="2" t="n">
        <v>2023</v>
      </c>
      <c r="E1704" s="2" t="n">
        <v>6</v>
      </c>
      <c r="F1704" s="2" t="n">
        <v>1</v>
      </c>
      <c r="G1704" s="2" t="s">
        <v>107</v>
      </c>
      <c r="H1704" s="3" t="s">
        <v>108</v>
      </c>
      <c r="I1704" s="10" t="n">
        <v>4391162</v>
      </c>
      <c r="J1704" s="11" t="n">
        <f aca="false">I1704/1000</f>
        <v>4391.162</v>
      </c>
      <c r="K1704" s="10" t="n">
        <v>23995</v>
      </c>
      <c r="L1704" s="12" t="n">
        <f aca="false">K1704/1000</f>
        <v>23.995</v>
      </c>
      <c r="M1704" s="13" t="n">
        <f aca="false">IF(R1704=0,0,I1704/R1704)</f>
        <v>0.848138905000551</v>
      </c>
      <c r="N1704" s="10" t="n">
        <v>0</v>
      </c>
      <c r="O1704" s="11" t="n">
        <f aca="false">N1704/1000</f>
        <v>0</v>
      </c>
      <c r="P1704" s="10" t="n">
        <v>0</v>
      </c>
      <c r="Q1704" s="12" t="n">
        <f aca="false">P1704/1000</f>
        <v>0</v>
      </c>
      <c r="R1704" s="10" t="n">
        <v>5177409</v>
      </c>
      <c r="S1704" s="10" t="n">
        <v>28112</v>
      </c>
    </row>
    <row r="1705" customFormat="false" ht="15" hidden="false" customHeight="false" outlineLevel="0" collapsed="false">
      <c r="A1705" s="3" t="s">
        <v>761</v>
      </c>
      <c r="B1705" s="2" t="s">
        <v>762</v>
      </c>
      <c r="C1705" s="2" t="s">
        <v>1564</v>
      </c>
      <c r="D1705" s="2" t="n">
        <v>2023</v>
      </c>
      <c r="E1705" s="2" t="n">
        <v>6</v>
      </c>
      <c r="F1705" s="2" t="n">
        <v>2</v>
      </c>
      <c r="G1705" s="2" t="s">
        <v>102</v>
      </c>
      <c r="H1705" s="3" t="s">
        <v>103</v>
      </c>
      <c r="I1705" s="10" t="n">
        <v>635863</v>
      </c>
      <c r="J1705" s="11" t="n">
        <f aca="false">I1705/1000</f>
        <v>635.863</v>
      </c>
      <c r="K1705" s="10" t="n">
        <v>3635</v>
      </c>
      <c r="L1705" s="12" t="n">
        <f aca="false">K1705/1000</f>
        <v>3.635</v>
      </c>
      <c r="M1705" s="13" t="n">
        <f aca="false">IF(R1705=0,0,I1705/R1705)</f>
        <v>0.122814906065949</v>
      </c>
      <c r="N1705" s="10" t="n">
        <v>716389</v>
      </c>
      <c r="O1705" s="11" t="n">
        <f aca="false">N1705/1000</f>
        <v>716.389</v>
      </c>
      <c r="P1705" s="10" t="n">
        <v>3674</v>
      </c>
      <c r="Q1705" s="12" t="n">
        <f aca="false">P1705/1000</f>
        <v>3.674</v>
      </c>
      <c r="R1705" s="10" t="n">
        <v>5177409</v>
      </c>
      <c r="S1705" s="10" t="n">
        <v>28112</v>
      </c>
    </row>
    <row r="1706" customFormat="false" ht="15" hidden="false" customHeight="false" outlineLevel="0" collapsed="false">
      <c r="A1706" s="3" t="s">
        <v>761</v>
      </c>
      <c r="B1706" s="2" t="s">
        <v>762</v>
      </c>
      <c r="C1706" s="2" t="s">
        <v>1564</v>
      </c>
      <c r="D1706" s="2" t="n">
        <v>2023</v>
      </c>
      <c r="E1706" s="2" t="n">
        <v>6</v>
      </c>
      <c r="F1706" s="2" t="n">
        <v>3</v>
      </c>
      <c r="G1706" s="2" t="s">
        <v>147</v>
      </c>
      <c r="H1706" s="3" t="s">
        <v>148</v>
      </c>
      <c r="I1706" s="10" t="n">
        <v>143928</v>
      </c>
      <c r="J1706" s="11" t="n">
        <f aca="false">I1706/1000</f>
        <v>143.928</v>
      </c>
      <c r="K1706" s="10" t="n">
        <v>481</v>
      </c>
      <c r="L1706" s="12" t="n">
        <f aca="false">K1706/1000</f>
        <v>0.481</v>
      </c>
      <c r="M1706" s="13" t="n">
        <f aca="false">IF(R1706=0,0,I1706/R1706)</f>
        <v>0.0277992331685598</v>
      </c>
      <c r="N1706" s="10" t="n">
        <v>810110</v>
      </c>
      <c r="O1706" s="11" t="n">
        <f aca="false">N1706/1000</f>
        <v>810.11</v>
      </c>
      <c r="P1706" s="10" t="n">
        <v>4408</v>
      </c>
      <c r="Q1706" s="12" t="n">
        <f aca="false">P1706/1000</f>
        <v>4.408</v>
      </c>
      <c r="R1706" s="10" t="n">
        <v>5177409</v>
      </c>
      <c r="S1706" s="10" t="n">
        <v>28112</v>
      </c>
    </row>
    <row r="1707" customFormat="false" ht="15" hidden="false" customHeight="false" outlineLevel="0" collapsed="false">
      <c r="A1707" s="3" t="s">
        <v>761</v>
      </c>
      <c r="B1707" s="2" t="s">
        <v>762</v>
      </c>
      <c r="C1707" s="2" t="s">
        <v>1564</v>
      </c>
      <c r="D1707" s="2" t="n">
        <v>2023</v>
      </c>
      <c r="E1707" s="2" t="n">
        <v>6</v>
      </c>
      <c r="F1707" s="2" t="n">
        <v>4</v>
      </c>
      <c r="G1707" s="2" t="s">
        <v>97</v>
      </c>
      <c r="H1707" s="3" t="s">
        <v>98</v>
      </c>
      <c r="I1707" s="10" t="n">
        <v>6045</v>
      </c>
      <c r="J1707" s="11" t="n">
        <f aca="false">I1707/1000</f>
        <v>6.045</v>
      </c>
      <c r="K1707" s="10" t="n">
        <v>1</v>
      </c>
      <c r="L1707" s="12" t="n">
        <f aca="false">K1707/1000</f>
        <v>0.001</v>
      </c>
      <c r="M1707" s="13" t="n">
        <f aca="false">IF(R1707=0,0,I1707/R1707)</f>
        <v>0.0011675724286028</v>
      </c>
      <c r="N1707" s="10" t="n">
        <v>533152</v>
      </c>
      <c r="O1707" s="11" t="n">
        <f aca="false">N1707/1000</f>
        <v>533.152</v>
      </c>
      <c r="P1707" s="10" t="n">
        <v>3000</v>
      </c>
      <c r="Q1707" s="12" t="n">
        <f aca="false">P1707/1000</f>
        <v>3</v>
      </c>
      <c r="R1707" s="10" t="n">
        <v>5177409</v>
      </c>
      <c r="S1707" s="10" t="n">
        <v>28112</v>
      </c>
    </row>
    <row r="1708" customFormat="false" ht="15" hidden="false" customHeight="false" outlineLevel="0" collapsed="false">
      <c r="A1708" s="3" t="s">
        <v>761</v>
      </c>
      <c r="B1708" s="2" t="s">
        <v>762</v>
      </c>
      <c r="C1708" s="2" t="s">
        <v>1564</v>
      </c>
      <c r="D1708" s="2" t="n">
        <v>2023</v>
      </c>
      <c r="E1708" s="2" t="n">
        <v>6</v>
      </c>
      <c r="F1708" s="2" t="n">
        <v>5</v>
      </c>
      <c r="G1708" s="2" t="s">
        <v>162</v>
      </c>
      <c r="H1708" s="3" t="s">
        <v>163</v>
      </c>
      <c r="I1708" s="10" t="n">
        <v>236</v>
      </c>
      <c r="J1708" s="11" t="n">
        <f aca="false">I1708/1000</f>
        <v>0.236</v>
      </c>
      <c r="K1708" s="10" t="n">
        <v>0</v>
      </c>
      <c r="L1708" s="12" t="n">
        <f aca="false">K1708/1000</f>
        <v>0</v>
      </c>
      <c r="M1708" s="13" t="n">
        <f aca="false">IF(R1708=0,0,I1708/R1708)</f>
        <v>4.55826456824253E-005</v>
      </c>
      <c r="N1708" s="10" t="n">
        <v>0</v>
      </c>
      <c r="O1708" s="11" t="n">
        <f aca="false">N1708/1000</f>
        <v>0</v>
      </c>
      <c r="P1708" s="10" t="n">
        <v>0</v>
      </c>
      <c r="Q1708" s="12" t="n">
        <f aca="false">P1708/1000</f>
        <v>0</v>
      </c>
      <c r="R1708" s="10" t="n">
        <v>5177409</v>
      </c>
      <c r="S1708" s="10" t="n">
        <v>28112</v>
      </c>
    </row>
    <row r="1709" customFormat="false" ht="15" hidden="false" customHeight="false" outlineLevel="0" collapsed="false">
      <c r="A1709" s="3" t="s">
        <v>761</v>
      </c>
      <c r="B1709" s="2" t="s">
        <v>762</v>
      </c>
      <c r="C1709" s="2" t="s">
        <v>1564</v>
      </c>
      <c r="D1709" s="2" t="n">
        <v>2023</v>
      </c>
      <c r="E1709" s="2" t="n">
        <v>6</v>
      </c>
      <c r="F1709" s="2" t="n">
        <v>6</v>
      </c>
      <c r="G1709" s="2" t="s">
        <v>117</v>
      </c>
      <c r="H1709" s="3" t="s">
        <v>118</v>
      </c>
      <c r="I1709" s="10" t="n">
        <v>175</v>
      </c>
      <c r="J1709" s="11" t="n">
        <f aca="false">I1709/1000</f>
        <v>0.175</v>
      </c>
      <c r="K1709" s="10" t="n">
        <v>0</v>
      </c>
      <c r="L1709" s="12" t="n">
        <f aca="false">K1709/1000</f>
        <v>0</v>
      </c>
      <c r="M1709" s="13" t="n">
        <f aca="false">IF(R1709=0,0,I1709/R1709)</f>
        <v>3.38006906543408E-005</v>
      </c>
      <c r="N1709" s="10" t="n">
        <v>0</v>
      </c>
      <c r="O1709" s="11" t="n">
        <f aca="false">N1709/1000</f>
        <v>0</v>
      </c>
      <c r="P1709" s="10" t="n">
        <v>0</v>
      </c>
      <c r="Q1709" s="12" t="n">
        <f aca="false">P1709/1000</f>
        <v>0</v>
      </c>
      <c r="R1709" s="10" t="n">
        <v>5177409</v>
      </c>
      <c r="S1709" s="10" t="n">
        <v>28112</v>
      </c>
    </row>
    <row r="1710" customFormat="false" ht="15" hidden="false" customHeight="false" outlineLevel="0" collapsed="false">
      <c r="A1710" s="3" t="s">
        <v>761</v>
      </c>
      <c r="B1710" s="2" t="s">
        <v>762</v>
      </c>
      <c r="C1710" s="2" t="s">
        <v>1564</v>
      </c>
      <c r="D1710" s="2" t="n">
        <v>2023</v>
      </c>
      <c r="E1710" s="2" t="n">
        <v>6</v>
      </c>
      <c r="F1710" s="2" t="n">
        <v>7</v>
      </c>
      <c r="G1710" s="2" t="s">
        <v>180</v>
      </c>
      <c r="H1710" s="3" t="s">
        <v>181</v>
      </c>
      <c r="I1710" s="10" t="n">
        <v>0</v>
      </c>
      <c r="J1710" s="11" t="n">
        <f aca="false">I1710/1000</f>
        <v>0</v>
      </c>
      <c r="K1710" s="10" t="n">
        <v>0</v>
      </c>
      <c r="L1710" s="12" t="n">
        <f aca="false">K1710/1000</f>
        <v>0</v>
      </c>
      <c r="M1710" s="13" t="n">
        <f aca="false">IF(R1710=0,0,I1710/R1710)</f>
        <v>0</v>
      </c>
      <c r="N1710" s="10" t="n">
        <v>26</v>
      </c>
      <c r="O1710" s="11" t="n">
        <f aca="false">N1710/1000</f>
        <v>0.026</v>
      </c>
      <c r="P1710" s="10" t="n">
        <v>0</v>
      </c>
      <c r="Q1710" s="12" t="n">
        <f aca="false">P1710/1000</f>
        <v>0</v>
      </c>
      <c r="R1710" s="10" t="n">
        <v>5177409</v>
      </c>
      <c r="S1710" s="10" t="n">
        <v>28112</v>
      </c>
    </row>
    <row r="1711" customFormat="false" ht="15" hidden="false" customHeight="false" outlineLevel="0" collapsed="false">
      <c r="A1711" s="3" t="s">
        <v>761</v>
      </c>
      <c r="B1711" s="2" t="s">
        <v>762</v>
      </c>
      <c r="C1711" s="2" t="s">
        <v>1564</v>
      </c>
      <c r="D1711" s="2" t="n">
        <v>2023</v>
      </c>
      <c r="E1711" s="2" t="n">
        <v>6</v>
      </c>
      <c r="F1711" s="2" t="n">
        <v>8</v>
      </c>
      <c r="G1711" s="2" t="s">
        <v>171</v>
      </c>
      <c r="H1711" s="3" t="s">
        <v>172</v>
      </c>
      <c r="I1711" s="10" t="n">
        <v>0</v>
      </c>
      <c r="J1711" s="11" t="n">
        <f aca="false">I1711/1000</f>
        <v>0</v>
      </c>
      <c r="K1711" s="10" t="n">
        <v>0</v>
      </c>
      <c r="L1711" s="12" t="n">
        <f aca="false">K1711/1000</f>
        <v>0</v>
      </c>
      <c r="M1711" s="13" t="n">
        <f aca="false">IF(R1711=0,0,I1711/R1711)</f>
        <v>0</v>
      </c>
      <c r="N1711" s="10" t="n">
        <v>94445</v>
      </c>
      <c r="O1711" s="11" t="n">
        <f aca="false">N1711/1000</f>
        <v>94.445</v>
      </c>
      <c r="P1711" s="10" t="n">
        <v>500</v>
      </c>
      <c r="Q1711" s="12" t="n">
        <f aca="false">P1711/1000</f>
        <v>0.5</v>
      </c>
      <c r="R1711" s="10" t="n">
        <v>5177409</v>
      </c>
      <c r="S1711" s="10" t="n">
        <v>28112</v>
      </c>
    </row>
    <row r="1712" customFormat="false" ht="15" hidden="false" customHeight="false" outlineLevel="0" collapsed="false">
      <c r="A1712" s="3" t="s">
        <v>761</v>
      </c>
      <c r="B1712" s="2" t="s">
        <v>762</v>
      </c>
      <c r="C1712" s="2" t="s">
        <v>1564</v>
      </c>
      <c r="D1712" s="2" t="n">
        <v>2023</v>
      </c>
      <c r="E1712" s="2" t="n">
        <v>6</v>
      </c>
      <c r="F1712" s="2" t="n">
        <v>9</v>
      </c>
      <c r="G1712" s="2" t="s">
        <v>210</v>
      </c>
      <c r="H1712" s="3" t="s">
        <v>211</v>
      </c>
      <c r="I1712" s="10" t="n">
        <v>0</v>
      </c>
      <c r="J1712" s="11" t="n">
        <f aca="false">I1712/1000</f>
        <v>0</v>
      </c>
      <c r="K1712" s="10" t="n">
        <v>0</v>
      </c>
      <c r="L1712" s="12" t="n">
        <f aca="false">K1712/1000</f>
        <v>0</v>
      </c>
      <c r="M1712" s="13" t="n">
        <f aca="false">IF(R1712=0,0,I1712/R1712)</f>
        <v>0</v>
      </c>
      <c r="N1712" s="10" t="n">
        <v>6516</v>
      </c>
      <c r="O1712" s="11" t="n">
        <f aca="false">N1712/1000</f>
        <v>6.516</v>
      </c>
      <c r="P1712" s="10" t="n">
        <v>13</v>
      </c>
      <c r="Q1712" s="12" t="n">
        <f aca="false">P1712/1000</f>
        <v>0.013</v>
      </c>
      <c r="R1712" s="10" t="n">
        <v>5177409</v>
      </c>
      <c r="S1712" s="10" t="n">
        <v>28112</v>
      </c>
    </row>
    <row r="1713" customFormat="false" ht="15" hidden="false" customHeight="false" outlineLevel="0" collapsed="false">
      <c r="A1713" s="3" t="s">
        <v>761</v>
      </c>
      <c r="B1713" s="2" t="s">
        <v>762</v>
      </c>
      <c r="C1713" s="2" t="s">
        <v>1565</v>
      </c>
      <c r="D1713" s="2" t="n">
        <v>2023</v>
      </c>
      <c r="E1713" s="2" t="n">
        <v>7</v>
      </c>
      <c r="F1713" s="2" t="n">
        <v>1</v>
      </c>
      <c r="G1713" s="2" t="s">
        <v>107</v>
      </c>
      <c r="H1713" s="3" t="s">
        <v>108</v>
      </c>
      <c r="I1713" s="10" t="n">
        <v>5797197</v>
      </c>
      <c r="J1713" s="11" t="n">
        <f aca="false">I1713/1000</f>
        <v>5797.197</v>
      </c>
      <c r="K1713" s="10" t="n">
        <v>32362</v>
      </c>
      <c r="L1713" s="12" t="n">
        <f aca="false">K1713/1000</f>
        <v>32.362</v>
      </c>
      <c r="M1713" s="13" t="n">
        <f aca="false">IF(R1713=0,0,I1713/R1713)</f>
        <v>0.961708960294731</v>
      </c>
      <c r="N1713" s="10" t="n">
        <v>1101946</v>
      </c>
      <c r="O1713" s="11" t="n">
        <f aca="false">N1713/1000</f>
        <v>1101.946</v>
      </c>
      <c r="P1713" s="10" t="n">
        <v>4644</v>
      </c>
      <c r="Q1713" s="12" t="n">
        <f aca="false">P1713/1000</f>
        <v>4.644</v>
      </c>
      <c r="R1713" s="10" t="n">
        <v>6028016</v>
      </c>
      <c r="S1713" s="10" t="n">
        <v>35138</v>
      </c>
    </row>
    <row r="1714" customFormat="false" ht="15" hidden="false" customHeight="false" outlineLevel="0" collapsed="false">
      <c r="A1714" s="3" t="s">
        <v>761</v>
      </c>
      <c r="B1714" s="2" t="s">
        <v>762</v>
      </c>
      <c r="C1714" s="2" t="s">
        <v>1565</v>
      </c>
      <c r="D1714" s="2" t="n">
        <v>2023</v>
      </c>
      <c r="E1714" s="2" t="n">
        <v>7</v>
      </c>
      <c r="F1714" s="2" t="n">
        <v>2</v>
      </c>
      <c r="G1714" s="2" t="s">
        <v>97</v>
      </c>
      <c r="H1714" s="3" t="s">
        <v>98</v>
      </c>
      <c r="I1714" s="10" t="n">
        <v>132286</v>
      </c>
      <c r="J1714" s="11" t="n">
        <f aca="false">I1714/1000</f>
        <v>132.286</v>
      </c>
      <c r="K1714" s="10" t="n">
        <v>2451</v>
      </c>
      <c r="L1714" s="12" t="n">
        <f aca="false">K1714/1000</f>
        <v>2.451</v>
      </c>
      <c r="M1714" s="13" t="n">
        <f aca="false">IF(R1714=0,0,I1714/R1714)</f>
        <v>0.0219451972257539</v>
      </c>
      <c r="N1714" s="10" t="n">
        <v>592485</v>
      </c>
      <c r="O1714" s="11" t="n">
        <f aca="false">N1714/1000</f>
        <v>592.485</v>
      </c>
      <c r="P1714" s="10" t="n">
        <v>3168</v>
      </c>
      <c r="Q1714" s="12" t="n">
        <f aca="false">P1714/1000</f>
        <v>3.168</v>
      </c>
      <c r="R1714" s="10" t="n">
        <v>6028016</v>
      </c>
      <c r="S1714" s="10" t="n">
        <v>35138</v>
      </c>
    </row>
    <row r="1715" customFormat="false" ht="15" hidden="false" customHeight="false" outlineLevel="0" collapsed="false">
      <c r="A1715" s="3" t="s">
        <v>761</v>
      </c>
      <c r="B1715" s="2" t="s">
        <v>762</v>
      </c>
      <c r="C1715" s="2" t="s">
        <v>1565</v>
      </c>
      <c r="D1715" s="2" t="n">
        <v>2023</v>
      </c>
      <c r="E1715" s="2" t="n">
        <v>7</v>
      </c>
      <c r="F1715" s="2" t="n">
        <v>3</v>
      </c>
      <c r="G1715" s="2" t="s">
        <v>147</v>
      </c>
      <c r="H1715" s="3" t="s">
        <v>148</v>
      </c>
      <c r="I1715" s="10" t="n">
        <v>92992</v>
      </c>
      <c r="J1715" s="11" t="n">
        <f aca="false">I1715/1000</f>
        <v>92.992</v>
      </c>
      <c r="K1715" s="10" t="n">
        <v>320</v>
      </c>
      <c r="L1715" s="12" t="n">
        <f aca="false">K1715/1000</f>
        <v>0.32</v>
      </c>
      <c r="M1715" s="13" t="n">
        <f aca="false">IF(R1715=0,0,I1715/R1715)</f>
        <v>0.0154266345676587</v>
      </c>
      <c r="N1715" s="10" t="n">
        <v>392208</v>
      </c>
      <c r="O1715" s="11" t="n">
        <f aca="false">N1715/1000</f>
        <v>392.208</v>
      </c>
      <c r="P1715" s="10" t="n">
        <v>2103</v>
      </c>
      <c r="Q1715" s="12" t="n">
        <f aca="false">P1715/1000</f>
        <v>2.103</v>
      </c>
      <c r="R1715" s="10" t="n">
        <v>6028016</v>
      </c>
      <c r="S1715" s="10" t="n">
        <v>35138</v>
      </c>
    </row>
    <row r="1716" customFormat="false" ht="15" hidden="false" customHeight="false" outlineLevel="0" collapsed="false">
      <c r="A1716" s="3" t="s">
        <v>761</v>
      </c>
      <c r="B1716" s="2" t="s">
        <v>762</v>
      </c>
      <c r="C1716" s="2" t="s">
        <v>1565</v>
      </c>
      <c r="D1716" s="2" t="n">
        <v>2023</v>
      </c>
      <c r="E1716" s="2" t="n">
        <v>7</v>
      </c>
      <c r="F1716" s="2" t="n">
        <v>4</v>
      </c>
      <c r="G1716" s="2" t="s">
        <v>102</v>
      </c>
      <c r="H1716" s="3" t="s">
        <v>103</v>
      </c>
      <c r="I1716" s="10" t="n">
        <v>5056</v>
      </c>
      <c r="J1716" s="11" t="n">
        <f aca="false">I1716/1000</f>
        <v>5.056</v>
      </c>
      <c r="K1716" s="10" t="n">
        <v>5</v>
      </c>
      <c r="L1716" s="12" t="n">
        <f aca="false">K1716/1000</f>
        <v>0.005</v>
      </c>
      <c r="M1716" s="13" t="n">
        <f aca="false">IF(R1716=0,0,I1716/R1716)</f>
        <v>0.000838750262109457</v>
      </c>
      <c r="N1716" s="10" t="n">
        <v>229762</v>
      </c>
      <c r="O1716" s="11" t="n">
        <f aca="false">N1716/1000</f>
        <v>229.762</v>
      </c>
      <c r="P1716" s="10" t="n">
        <v>1207</v>
      </c>
      <c r="Q1716" s="12" t="n">
        <f aca="false">P1716/1000</f>
        <v>1.207</v>
      </c>
      <c r="R1716" s="10" t="n">
        <v>6028016</v>
      </c>
      <c r="S1716" s="10" t="n">
        <v>35138</v>
      </c>
    </row>
    <row r="1717" customFormat="false" ht="15" hidden="false" customHeight="false" outlineLevel="0" collapsed="false">
      <c r="A1717" s="3" t="s">
        <v>761</v>
      </c>
      <c r="B1717" s="2" t="s">
        <v>762</v>
      </c>
      <c r="C1717" s="2" t="s">
        <v>1565</v>
      </c>
      <c r="D1717" s="2" t="n">
        <v>2023</v>
      </c>
      <c r="E1717" s="2" t="n">
        <v>7</v>
      </c>
      <c r="F1717" s="2" t="n">
        <v>5</v>
      </c>
      <c r="G1717" s="2" t="s">
        <v>247</v>
      </c>
      <c r="H1717" s="3" t="s">
        <v>248</v>
      </c>
      <c r="I1717" s="10" t="n">
        <v>433</v>
      </c>
      <c r="J1717" s="11" t="n">
        <f aca="false">I1717/1000</f>
        <v>0.433</v>
      </c>
      <c r="K1717" s="10" t="n">
        <v>0</v>
      </c>
      <c r="L1717" s="12" t="n">
        <f aca="false">K1717/1000</f>
        <v>0</v>
      </c>
      <c r="M1717" s="13" t="n">
        <f aca="false">IF(R1717=0,0,I1717/R1717)</f>
        <v>7.1831262558029E-005</v>
      </c>
      <c r="N1717" s="10" t="n">
        <v>0</v>
      </c>
      <c r="O1717" s="11" t="n">
        <f aca="false">N1717/1000</f>
        <v>0</v>
      </c>
      <c r="P1717" s="10" t="n">
        <v>0</v>
      </c>
      <c r="Q1717" s="12" t="n">
        <f aca="false">P1717/1000</f>
        <v>0</v>
      </c>
      <c r="R1717" s="10" t="n">
        <v>6028016</v>
      </c>
      <c r="S1717" s="10" t="n">
        <v>35138</v>
      </c>
    </row>
    <row r="1718" customFormat="false" ht="15" hidden="false" customHeight="false" outlineLevel="0" collapsed="false">
      <c r="A1718" s="3" t="s">
        <v>761</v>
      </c>
      <c r="B1718" s="2" t="s">
        <v>762</v>
      </c>
      <c r="C1718" s="2" t="s">
        <v>1565</v>
      </c>
      <c r="D1718" s="2" t="n">
        <v>2023</v>
      </c>
      <c r="E1718" s="2" t="n">
        <v>7</v>
      </c>
      <c r="F1718" s="2" t="n">
        <v>6</v>
      </c>
      <c r="G1718" s="2" t="s">
        <v>117</v>
      </c>
      <c r="H1718" s="3" t="s">
        <v>118</v>
      </c>
      <c r="I1718" s="10" t="n">
        <v>52</v>
      </c>
      <c r="J1718" s="11" t="n">
        <f aca="false">I1718/1000</f>
        <v>0.052</v>
      </c>
      <c r="K1718" s="10" t="n">
        <v>0</v>
      </c>
      <c r="L1718" s="12" t="n">
        <f aca="false">K1718/1000</f>
        <v>0</v>
      </c>
      <c r="M1718" s="13" t="n">
        <f aca="false">IF(R1718=0,0,I1718/R1718)</f>
        <v>8.62638718941688E-006</v>
      </c>
      <c r="N1718" s="10" t="n">
        <v>0</v>
      </c>
      <c r="O1718" s="11" t="n">
        <f aca="false">N1718/1000</f>
        <v>0</v>
      </c>
      <c r="P1718" s="10" t="n">
        <v>0</v>
      </c>
      <c r="Q1718" s="12" t="n">
        <f aca="false">P1718/1000</f>
        <v>0</v>
      </c>
      <c r="R1718" s="10" t="n">
        <v>6028016</v>
      </c>
      <c r="S1718" s="10" t="n">
        <v>35138</v>
      </c>
    </row>
    <row r="1719" customFormat="false" ht="15" hidden="false" customHeight="false" outlineLevel="0" collapsed="false">
      <c r="A1719" s="3" t="s">
        <v>761</v>
      </c>
      <c r="B1719" s="2" t="s">
        <v>762</v>
      </c>
      <c r="C1719" s="2" t="s">
        <v>1565</v>
      </c>
      <c r="D1719" s="2" t="n">
        <v>2023</v>
      </c>
      <c r="E1719" s="2" t="n">
        <v>7</v>
      </c>
      <c r="F1719" s="2" t="n">
        <v>7</v>
      </c>
      <c r="G1719" s="2" t="s">
        <v>422</v>
      </c>
      <c r="H1719" s="3" t="s">
        <v>423</v>
      </c>
      <c r="I1719" s="10" t="n">
        <v>0</v>
      </c>
      <c r="J1719" s="11" t="n">
        <f aca="false">I1719/1000</f>
        <v>0</v>
      </c>
      <c r="K1719" s="10" t="n">
        <v>0</v>
      </c>
      <c r="L1719" s="12" t="n">
        <f aca="false">K1719/1000</f>
        <v>0</v>
      </c>
      <c r="M1719" s="13" t="n">
        <f aca="false">IF(R1719=0,0,I1719/R1719)</f>
        <v>0</v>
      </c>
      <c r="N1719" s="10" t="n">
        <v>282</v>
      </c>
      <c r="O1719" s="11" t="n">
        <f aca="false">N1719/1000</f>
        <v>0.282</v>
      </c>
      <c r="P1719" s="10" t="n">
        <v>1</v>
      </c>
      <c r="Q1719" s="12" t="n">
        <f aca="false">P1719/1000</f>
        <v>0.001</v>
      </c>
      <c r="R1719" s="10" t="n">
        <v>6028016</v>
      </c>
      <c r="S1719" s="10" t="n">
        <v>35138</v>
      </c>
    </row>
    <row r="1720" customFormat="false" ht="15" hidden="false" customHeight="false" outlineLevel="0" collapsed="false">
      <c r="A1720" s="3" t="s">
        <v>761</v>
      </c>
      <c r="B1720" s="2" t="s">
        <v>762</v>
      </c>
      <c r="C1720" s="2" t="s">
        <v>1565</v>
      </c>
      <c r="D1720" s="2" t="n">
        <v>2023</v>
      </c>
      <c r="E1720" s="2" t="n">
        <v>7</v>
      </c>
      <c r="F1720" s="2" t="n">
        <v>8</v>
      </c>
      <c r="G1720" s="2" t="s">
        <v>859</v>
      </c>
      <c r="H1720" s="3" t="s">
        <v>860</v>
      </c>
      <c r="I1720" s="10" t="n">
        <v>0</v>
      </c>
      <c r="J1720" s="11" t="n">
        <f aca="false">I1720/1000</f>
        <v>0</v>
      </c>
      <c r="K1720" s="10" t="n">
        <v>0</v>
      </c>
      <c r="L1720" s="12" t="n">
        <f aca="false">K1720/1000</f>
        <v>0</v>
      </c>
      <c r="M1720" s="13" t="n">
        <f aca="false">IF(R1720=0,0,I1720/R1720)</f>
        <v>0</v>
      </c>
      <c r="N1720" s="10" t="n">
        <v>57959</v>
      </c>
      <c r="O1720" s="11" t="n">
        <f aca="false">N1720/1000</f>
        <v>57.959</v>
      </c>
      <c r="P1720" s="10" t="n">
        <v>250</v>
      </c>
      <c r="Q1720" s="12" t="n">
        <f aca="false">P1720/1000</f>
        <v>0.25</v>
      </c>
      <c r="R1720" s="10" t="n">
        <v>6028016</v>
      </c>
      <c r="S1720" s="10" t="n">
        <v>35138</v>
      </c>
    </row>
    <row r="1721" customFormat="false" ht="15" hidden="false" customHeight="false" outlineLevel="0" collapsed="false">
      <c r="A1721" s="3" t="s">
        <v>761</v>
      </c>
      <c r="B1721" s="2" t="s">
        <v>762</v>
      </c>
      <c r="C1721" s="2" t="s">
        <v>1565</v>
      </c>
      <c r="D1721" s="2" t="n">
        <v>2023</v>
      </c>
      <c r="E1721" s="2" t="n">
        <v>7</v>
      </c>
      <c r="F1721" s="2" t="n">
        <v>9</v>
      </c>
      <c r="G1721" s="2" t="s">
        <v>171</v>
      </c>
      <c r="H1721" s="3" t="s">
        <v>172</v>
      </c>
      <c r="I1721" s="10" t="n">
        <v>0</v>
      </c>
      <c r="J1721" s="11" t="n">
        <f aca="false">I1721/1000</f>
        <v>0</v>
      </c>
      <c r="K1721" s="10" t="n">
        <v>0</v>
      </c>
      <c r="L1721" s="12" t="n">
        <f aca="false">K1721/1000</f>
        <v>0</v>
      </c>
      <c r="M1721" s="13" t="n">
        <f aca="false">IF(R1721=0,0,I1721/R1721)</f>
        <v>0</v>
      </c>
      <c r="N1721" s="10" t="n">
        <v>285717</v>
      </c>
      <c r="O1721" s="11" t="n">
        <f aca="false">N1721/1000</f>
        <v>285.717</v>
      </c>
      <c r="P1721" s="10" t="n">
        <v>1502</v>
      </c>
      <c r="Q1721" s="12" t="n">
        <f aca="false">P1721/1000</f>
        <v>1.502</v>
      </c>
      <c r="R1721" s="10" t="n">
        <v>6028016</v>
      </c>
      <c r="S1721" s="10" t="n">
        <v>35138</v>
      </c>
    </row>
    <row r="1722" customFormat="false" ht="15" hidden="false" customHeight="false" outlineLevel="0" collapsed="false">
      <c r="A1722" s="3" t="s">
        <v>761</v>
      </c>
      <c r="B1722" s="2" t="s">
        <v>762</v>
      </c>
      <c r="C1722" s="2" t="s">
        <v>1565</v>
      </c>
      <c r="D1722" s="2" t="n">
        <v>2023</v>
      </c>
      <c r="E1722" s="2" t="n">
        <v>7</v>
      </c>
      <c r="F1722" s="2" t="n">
        <v>10</v>
      </c>
      <c r="G1722" s="2" t="s">
        <v>917</v>
      </c>
      <c r="H1722" s="3" t="s">
        <v>918</v>
      </c>
      <c r="I1722" s="10" t="n">
        <v>0</v>
      </c>
      <c r="J1722" s="11" t="n">
        <f aca="false">I1722/1000</f>
        <v>0</v>
      </c>
      <c r="K1722" s="10" t="n">
        <v>0</v>
      </c>
      <c r="L1722" s="12" t="n">
        <f aca="false">K1722/1000</f>
        <v>0</v>
      </c>
      <c r="M1722" s="13" t="n">
        <f aca="false">IF(R1722=0,0,I1722/R1722)</f>
        <v>0</v>
      </c>
      <c r="N1722" s="10" t="n">
        <v>246806</v>
      </c>
      <c r="O1722" s="11" t="n">
        <f aca="false">N1722/1000</f>
        <v>246.806</v>
      </c>
      <c r="P1722" s="10" t="n">
        <v>1314</v>
      </c>
      <c r="Q1722" s="12" t="n">
        <f aca="false">P1722/1000</f>
        <v>1.314</v>
      </c>
      <c r="R1722" s="10" t="n">
        <v>6028016</v>
      </c>
      <c r="S1722" s="10" t="n">
        <v>35138</v>
      </c>
    </row>
    <row r="1723" customFormat="false" ht="15" hidden="false" customHeight="false" outlineLevel="0" collapsed="false">
      <c r="A1723" s="3" t="s">
        <v>761</v>
      </c>
      <c r="B1723" s="2" t="s">
        <v>762</v>
      </c>
      <c r="C1723" s="2" t="s">
        <v>1566</v>
      </c>
      <c r="D1723" s="2" t="n">
        <v>2023</v>
      </c>
      <c r="E1723" s="2" t="n">
        <v>8</v>
      </c>
      <c r="F1723" s="2" t="n">
        <v>1</v>
      </c>
      <c r="G1723" s="2" t="s">
        <v>107</v>
      </c>
      <c r="H1723" s="3" t="s">
        <v>108</v>
      </c>
      <c r="I1723" s="10" t="n">
        <v>5871507</v>
      </c>
      <c r="J1723" s="11" t="n">
        <f aca="false">I1723/1000</f>
        <v>5871.507</v>
      </c>
      <c r="K1723" s="10" t="n">
        <v>28998</v>
      </c>
      <c r="L1723" s="12" t="n">
        <f aca="false">K1723/1000</f>
        <v>28.998</v>
      </c>
      <c r="M1723" s="13" t="n">
        <f aca="false">IF(R1723=0,0,I1723/R1723)</f>
        <v>0.893191112549856</v>
      </c>
      <c r="N1723" s="10" t="n">
        <v>688886</v>
      </c>
      <c r="O1723" s="11" t="n">
        <f aca="false">N1723/1000</f>
        <v>688.886</v>
      </c>
      <c r="P1723" s="10" t="n">
        <v>3513</v>
      </c>
      <c r="Q1723" s="12" t="n">
        <f aca="false">P1723/1000</f>
        <v>3.513</v>
      </c>
      <c r="R1723" s="10" t="n">
        <v>6573629</v>
      </c>
      <c r="S1723" s="10" t="n">
        <v>32689</v>
      </c>
    </row>
    <row r="1724" customFormat="false" ht="15" hidden="false" customHeight="false" outlineLevel="0" collapsed="false">
      <c r="A1724" s="3" t="s">
        <v>761</v>
      </c>
      <c r="B1724" s="2" t="s">
        <v>762</v>
      </c>
      <c r="C1724" s="2" t="s">
        <v>1566</v>
      </c>
      <c r="D1724" s="2" t="n">
        <v>2023</v>
      </c>
      <c r="E1724" s="2" t="n">
        <v>8</v>
      </c>
      <c r="F1724" s="2" t="n">
        <v>2</v>
      </c>
      <c r="G1724" s="2" t="s">
        <v>102</v>
      </c>
      <c r="H1724" s="3" t="s">
        <v>103</v>
      </c>
      <c r="I1724" s="10" t="n">
        <v>386571</v>
      </c>
      <c r="J1724" s="11" t="n">
        <f aca="false">I1724/1000</f>
        <v>386.571</v>
      </c>
      <c r="K1724" s="10" t="n">
        <v>2210</v>
      </c>
      <c r="L1724" s="12" t="n">
        <f aca="false">K1724/1000</f>
        <v>2.21</v>
      </c>
      <c r="M1724" s="13" t="n">
        <f aca="false">IF(R1724=0,0,I1724/R1724)</f>
        <v>0.0588063305671799</v>
      </c>
      <c r="N1724" s="10" t="n">
        <v>276216</v>
      </c>
      <c r="O1724" s="11" t="n">
        <f aca="false">N1724/1000</f>
        <v>276.216</v>
      </c>
      <c r="P1724" s="10" t="n">
        <v>1206</v>
      </c>
      <c r="Q1724" s="12" t="n">
        <f aca="false">P1724/1000</f>
        <v>1.206</v>
      </c>
      <c r="R1724" s="10" t="n">
        <v>6573629</v>
      </c>
      <c r="S1724" s="10" t="n">
        <v>32689</v>
      </c>
    </row>
    <row r="1725" customFormat="false" ht="15" hidden="false" customHeight="false" outlineLevel="0" collapsed="false">
      <c r="A1725" s="3" t="s">
        <v>761</v>
      </c>
      <c r="B1725" s="2" t="s">
        <v>762</v>
      </c>
      <c r="C1725" s="2" t="s">
        <v>1566</v>
      </c>
      <c r="D1725" s="2" t="n">
        <v>2023</v>
      </c>
      <c r="E1725" s="2" t="n">
        <v>8</v>
      </c>
      <c r="F1725" s="2" t="n">
        <v>3</v>
      </c>
      <c r="G1725" s="2" t="s">
        <v>97</v>
      </c>
      <c r="H1725" s="3" t="s">
        <v>98</v>
      </c>
      <c r="I1725" s="10" t="n">
        <v>179943</v>
      </c>
      <c r="J1725" s="11" t="n">
        <f aca="false">I1725/1000</f>
        <v>179.943</v>
      </c>
      <c r="K1725" s="10" t="n">
        <v>1001</v>
      </c>
      <c r="L1725" s="12" t="n">
        <f aca="false">K1725/1000</f>
        <v>1.001</v>
      </c>
      <c r="M1725" s="13" t="n">
        <f aca="false">IF(R1725=0,0,I1725/R1725)</f>
        <v>0.0273734644897058</v>
      </c>
      <c r="N1725" s="10" t="n">
        <v>918362</v>
      </c>
      <c r="O1725" s="11" t="n">
        <f aca="false">N1725/1000</f>
        <v>918.362</v>
      </c>
      <c r="P1725" s="10" t="n">
        <v>4002</v>
      </c>
      <c r="Q1725" s="12" t="n">
        <f aca="false">P1725/1000</f>
        <v>4.002</v>
      </c>
      <c r="R1725" s="10" t="n">
        <v>6573629</v>
      </c>
      <c r="S1725" s="10" t="n">
        <v>32689</v>
      </c>
    </row>
    <row r="1726" customFormat="false" ht="15" hidden="false" customHeight="false" outlineLevel="0" collapsed="false">
      <c r="A1726" s="3" t="s">
        <v>761</v>
      </c>
      <c r="B1726" s="2" t="s">
        <v>762</v>
      </c>
      <c r="C1726" s="2" t="s">
        <v>1566</v>
      </c>
      <c r="D1726" s="2" t="n">
        <v>2023</v>
      </c>
      <c r="E1726" s="2" t="n">
        <v>8</v>
      </c>
      <c r="F1726" s="2" t="n">
        <v>4</v>
      </c>
      <c r="G1726" s="2" t="s">
        <v>147</v>
      </c>
      <c r="H1726" s="3" t="s">
        <v>148</v>
      </c>
      <c r="I1726" s="10" t="n">
        <v>134874</v>
      </c>
      <c r="J1726" s="11" t="n">
        <f aca="false">I1726/1000</f>
        <v>134.874</v>
      </c>
      <c r="K1726" s="10" t="n">
        <v>480</v>
      </c>
      <c r="L1726" s="12" t="n">
        <f aca="false">K1726/1000</f>
        <v>0.48</v>
      </c>
      <c r="M1726" s="13" t="n">
        <f aca="false">IF(R1726=0,0,I1726/R1726)</f>
        <v>0.0205174341296109</v>
      </c>
      <c r="N1726" s="10" t="n">
        <v>508984</v>
      </c>
      <c r="O1726" s="11" t="n">
        <f aca="false">N1726/1000</f>
        <v>508.984</v>
      </c>
      <c r="P1726" s="10" t="n">
        <v>2857</v>
      </c>
      <c r="Q1726" s="12" t="n">
        <f aca="false">P1726/1000</f>
        <v>2.857</v>
      </c>
      <c r="R1726" s="10" t="n">
        <v>6573629</v>
      </c>
      <c r="S1726" s="10" t="n">
        <v>32689</v>
      </c>
    </row>
    <row r="1727" customFormat="false" ht="15" hidden="false" customHeight="false" outlineLevel="0" collapsed="false">
      <c r="A1727" s="3" t="s">
        <v>761</v>
      </c>
      <c r="B1727" s="2" t="s">
        <v>762</v>
      </c>
      <c r="C1727" s="2" t="s">
        <v>1566</v>
      </c>
      <c r="D1727" s="2" t="n">
        <v>2023</v>
      </c>
      <c r="E1727" s="2" t="n">
        <v>8</v>
      </c>
      <c r="F1727" s="2" t="n">
        <v>5</v>
      </c>
      <c r="G1727" s="2" t="s">
        <v>127</v>
      </c>
      <c r="H1727" s="3" t="s">
        <v>128</v>
      </c>
      <c r="I1727" s="10" t="n">
        <v>411</v>
      </c>
      <c r="J1727" s="11" t="n">
        <f aca="false">I1727/1000</f>
        <v>0.411</v>
      </c>
      <c r="K1727" s="10" t="n">
        <v>0</v>
      </c>
      <c r="L1727" s="12" t="n">
        <f aca="false">K1727/1000</f>
        <v>0</v>
      </c>
      <c r="M1727" s="13" t="n">
        <f aca="false">IF(R1727=0,0,I1727/R1727)</f>
        <v>6.25225427233572E-005</v>
      </c>
      <c r="N1727" s="10" t="n">
        <v>0</v>
      </c>
      <c r="O1727" s="11" t="n">
        <f aca="false">N1727/1000</f>
        <v>0</v>
      </c>
      <c r="P1727" s="10" t="n">
        <v>0</v>
      </c>
      <c r="Q1727" s="12" t="n">
        <f aca="false">P1727/1000</f>
        <v>0</v>
      </c>
      <c r="R1727" s="10" t="n">
        <v>6573629</v>
      </c>
      <c r="S1727" s="10" t="n">
        <v>32689</v>
      </c>
    </row>
    <row r="1728" customFormat="false" ht="15" hidden="false" customHeight="false" outlineLevel="0" collapsed="false">
      <c r="A1728" s="3" t="s">
        <v>761</v>
      </c>
      <c r="B1728" s="2" t="s">
        <v>762</v>
      </c>
      <c r="C1728" s="2" t="s">
        <v>1566</v>
      </c>
      <c r="D1728" s="2" t="n">
        <v>2023</v>
      </c>
      <c r="E1728" s="2" t="n">
        <v>8</v>
      </c>
      <c r="F1728" s="2" t="n">
        <v>6</v>
      </c>
      <c r="G1728" s="2" t="s">
        <v>247</v>
      </c>
      <c r="H1728" s="3" t="s">
        <v>248</v>
      </c>
      <c r="I1728" s="10" t="n">
        <v>215</v>
      </c>
      <c r="J1728" s="11" t="n">
        <f aca="false">I1728/1000</f>
        <v>0.215</v>
      </c>
      <c r="K1728" s="10" t="n">
        <v>0</v>
      </c>
      <c r="L1728" s="12" t="n">
        <f aca="false">K1728/1000</f>
        <v>0</v>
      </c>
      <c r="M1728" s="13" t="n">
        <f aca="false">IF(R1728=0,0,I1728/R1728)</f>
        <v>3.27064396241406E-005</v>
      </c>
      <c r="N1728" s="10" t="n">
        <v>0</v>
      </c>
      <c r="O1728" s="11" t="n">
        <f aca="false">N1728/1000</f>
        <v>0</v>
      </c>
      <c r="P1728" s="10" t="n">
        <v>0</v>
      </c>
      <c r="Q1728" s="12" t="n">
        <f aca="false">P1728/1000</f>
        <v>0</v>
      </c>
      <c r="R1728" s="10" t="n">
        <v>6573629</v>
      </c>
      <c r="S1728" s="10" t="n">
        <v>32689</v>
      </c>
    </row>
    <row r="1729" customFormat="false" ht="15" hidden="false" customHeight="false" outlineLevel="0" collapsed="false">
      <c r="A1729" s="3" t="s">
        <v>761</v>
      </c>
      <c r="B1729" s="2" t="s">
        <v>762</v>
      </c>
      <c r="C1729" s="2" t="s">
        <v>1566</v>
      </c>
      <c r="D1729" s="2" t="n">
        <v>2023</v>
      </c>
      <c r="E1729" s="2" t="n">
        <v>8</v>
      </c>
      <c r="F1729" s="2" t="n">
        <v>7</v>
      </c>
      <c r="G1729" s="2" t="s">
        <v>117</v>
      </c>
      <c r="H1729" s="3" t="s">
        <v>118</v>
      </c>
      <c r="I1729" s="10" t="n">
        <v>108</v>
      </c>
      <c r="J1729" s="11" t="n">
        <f aca="false">I1729/1000</f>
        <v>0.108</v>
      </c>
      <c r="K1729" s="10" t="n">
        <v>0</v>
      </c>
      <c r="L1729" s="12" t="n">
        <f aca="false">K1729/1000</f>
        <v>0</v>
      </c>
      <c r="M1729" s="13" t="n">
        <f aca="false">IF(R1729=0,0,I1729/R1729)</f>
        <v>1.64292812995683E-005</v>
      </c>
      <c r="N1729" s="10" t="n">
        <v>0</v>
      </c>
      <c r="O1729" s="11" t="n">
        <f aca="false">N1729/1000</f>
        <v>0</v>
      </c>
      <c r="P1729" s="10" t="n">
        <v>0</v>
      </c>
      <c r="Q1729" s="12" t="n">
        <f aca="false">P1729/1000</f>
        <v>0</v>
      </c>
      <c r="R1729" s="10" t="n">
        <v>6573629</v>
      </c>
      <c r="S1729" s="10" t="n">
        <v>32689</v>
      </c>
    </row>
    <row r="1730" customFormat="false" ht="15" hidden="false" customHeight="false" outlineLevel="0" collapsed="false">
      <c r="A1730" s="3" t="s">
        <v>761</v>
      </c>
      <c r="B1730" s="2" t="s">
        <v>762</v>
      </c>
      <c r="C1730" s="2" t="s">
        <v>1566</v>
      </c>
      <c r="D1730" s="2" t="n">
        <v>2023</v>
      </c>
      <c r="E1730" s="2" t="n">
        <v>8</v>
      </c>
      <c r="F1730" s="2" t="n">
        <v>8</v>
      </c>
      <c r="G1730" s="2" t="s">
        <v>171</v>
      </c>
      <c r="H1730" s="3" t="s">
        <v>172</v>
      </c>
      <c r="I1730" s="10" t="n">
        <v>0</v>
      </c>
      <c r="J1730" s="11" t="n">
        <f aca="false">I1730/1000</f>
        <v>0</v>
      </c>
      <c r="K1730" s="10" t="n">
        <v>0</v>
      </c>
      <c r="L1730" s="12" t="n">
        <f aca="false">K1730/1000</f>
        <v>0</v>
      </c>
      <c r="M1730" s="13" t="n">
        <f aca="false">IF(R1730=0,0,I1730/R1730)</f>
        <v>0</v>
      </c>
      <c r="N1730" s="10" t="n">
        <v>251397</v>
      </c>
      <c r="O1730" s="11" t="n">
        <f aca="false">N1730/1000</f>
        <v>251.397</v>
      </c>
      <c r="P1730" s="10" t="n">
        <v>998</v>
      </c>
      <c r="Q1730" s="12" t="n">
        <f aca="false">P1730/1000</f>
        <v>0.998</v>
      </c>
      <c r="R1730" s="10" t="n">
        <v>6573629</v>
      </c>
      <c r="S1730" s="10" t="n">
        <v>32689</v>
      </c>
    </row>
    <row r="1731" customFormat="false" ht="15" hidden="false" customHeight="false" outlineLevel="0" collapsed="false">
      <c r="A1731" s="3" t="s">
        <v>761</v>
      </c>
      <c r="B1731" s="2" t="s">
        <v>762</v>
      </c>
      <c r="C1731" s="2" t="s">
        <v>1566</v>
      </c>
      <c r="D1731" s="2" t="n">
        <v>2023</v>
      </c>
      <c r="E1731" s="2" t="n">
        <v>8</v>
      </c>
      <c r="F1731" s="2" t="n">
        <v>9</v>
      </c>
      <c r="G1731" s="2" t="s">
        <v>210</v>
      </c>
      <c r="H1731" s="3" t="s">
        <v>211</v>
      </c>
      <c r="I1731" s="10" t="n">
        <v>0</v>
      </c>
      <c r="J1731" s="11" t="n">
        <f aca="false">I1731/1000</f>
        <v>0</v>
      </c>
      <c r="K1731" s="10" t="n">
        <v>0</v>
      </c>
      <c r="L1731" s="12" t="n">
        <f aca="false">K1731/1000</f>
        <v>0</v>
      </c>
      <c r="M1731" s="13" t="n">
        <f aca="false">IF(R1731=0,0,I1731/R1731)</f>
        <v>0</v>
      </c>
      <c r="N1731" s="10" t="n">
        <v>2483</v>
      </c>
      <c r="O1731" s="11" t="n">
        <f aca="false">N1731/1000</f>
        <v>2.483</v>
      </c>
      <c r="P1731" s="10" t="n">
        <v>5</v>
      </c>
      <c r="Q1731" s="12" t="n">
        <f aca="false">P1731/1000</f>
        <v>0.005</v>
      </c>
      <c r="R1731" s="10" t="n">
        <v>6573629</v>
      </c>
      <c r="S1731" s="10" t="n">
        <v>32689</v>
      </c>
    </row>
    <row r="1732" customFormat="false" ht="15" hidden="false" customHeight="false" outlineLevel="0" collapsed="false">
      <c r="A1732" s="3" t="s">
        <v>761</v>
      </c>
      <c r="B1732" s="2" t="s">
        <v>762</v>
      </c>
      <c r="C1732" s="2" t="s">
        <v>1567</v>
      </c>
      <c r="D1732" s="2" t="n">
        <v>2023</v>
      </c>
      <c r="E1732" s="2" t="n">
        <v>9</v>
      </c>
      <c r="F1732" s="2" t="n">
        <v>1</v>
      </c>
      <c r="G1732" s="2" t="s">
        <v>107</v>
      </c>
      <c r="H1732" s="3" t="s">
        <v>108</v>
      </c>
      <c r="I1732" s="10" t="n">
        <v>6061542</v>
      </c>
      <c r="J1732" s="11" t="n">
        <f aca="false">I1732/1000</f>
        <v>6061.542</v>
      </c>
      <c r="K1732" s="10" t="n">
        <v>29501</v>
      </c>
      <c r="L1732" s="12" t="n">
        <f aca="false">K1732/1000</f>
        <v>29.501</v>
      </c>
      <c r="M1732" s="13" t="n">
        <f aca="false">IF(R1732=0,0,I1732/R1732)</f>
        <v>0.905286604151072</v>
      </c>
      <c r="N1732" s="10" t="n">
        <v>535</v>
      </c>
      <c r="O1732" s="11" t="n">
        <f aca="false">N1732/1000</f>
        <v>0.535</v>
      </c>
      <c r="P1732" s="10" t="n">
        <v>1</v>
      </c>
      <c r="Q1732" s="12" t="n">
        <f aca="false">P1732/1000</f>
        <v>0.001</v>
      </c>
      <c r="R1732" s="10" t="n">
        <v>6695716</v>
      </c>
      <c r="S1732" s="10" t="n">
        <v>32659</v>
      </c>
    </row>
    <row r="1733" customFormat="false" ht="15" hidden="false" customHeight="false" outlineLevel="0" collapsed="false">
      <c r="A1733" s="3" t="s">
        <v>761</v>
      </c>
      <c r="B1733" s="2" t="s">
        <v>762</v>
      </c>
      <c r="C1733" s="2" t="s">
        <v>1567</v>
      </c>
      <c r="D1733" s="2" t="n">
        <v>2023</v>
      </c>
      <c r="E1733" s="2" t="n">
        <v>9</v>
      </c>
      <c r="F1733" s="2" t="n">
        <v>2</v>
      </c>
      <c r="G1733" s="2" t="s">
        <v>102</v>
      </c>
      <c r="H1733" s="3" t="s">
        <v>103</v>
      </c>
      <c r="I1733" s="10" t="n">
        <v>434833</v>
      </c>
      <c r="J1733" s="11" t="n">
        <f aca="false">I1733/1000</f>
        <v>434.833</v>
      </c>
      <c r="K1733" s="10" t="n">
        <v>2587</v>
      </c>
      <c r="L1733" s="12" t="n">
        <f aca="false">K1733/1000</f>
        <v>2.587</v>
      </c>
      <c r="M1733" s="13" t="n">
        <f aca="false">IF(R1733=0,0,I1733/R1733)</f>
        <v>0.0649419718518527</v>
      </c>
      <c r="N1733" s="10" t="n">
        <v>1308456</v>
      </c>
      <c r="O1733" s="11" t="n">
        <f aca="false">N1733/1000</f>
        <v>1308.456</v>
      </c>
      <c r="P1733" s="10" t="n">
        <v>5758</v>
      </c>
      <c r="Q1733" s="12" t="n">
        <f aca="false">P1733/1000</f>
        <v>5.758</v>
      </c>
      <c r="R1733" s="10" t="n">
        <v>6695716</v>
      </c>
      <c r="S1733" s="10" t="n">
        <v>32659</v>
      </c>
    </row>
    <row r="1734" customFormat="false" ht="15" hidden="false" customHeight="false" outlineLevel="0" collapsed="false">
      <c r="A1734" s="3" t="s">
        <v>761</v>
      </c>
      <c r="B1734" s="2" t="s">
        <v>762</v>
      </c>
      <c r="C1734" s="2" t="s">
        <v>1567</v>
      </c>
      <c r="D1734" s="2" t="n">
        <v>2023</v>
      </c>
      <c r="E1734" s="2" t="n">
        <v>9</v>
      </c>
      <c r="F1734" s="2" t="n">
        <v>3</v>
      </c>
      <c r="G1734" s="2" t="s">
        <v>147</v>
      </c>
      <c r="H1734" s="3" t="s">
        <v>148</v>
      </c>
      <c r="I1734" s="10" t="n">
        <v>160848</v>
      </c>
      <c r="J1734" s="11" t="n">
        <f aca="false">I1734/1000</f>
        <v>160.848</v>
      </c>
      <c r="K1734" s="10" t="n">
        <v>480</v>
      </c>
      <c r="L1734" s="12" t="n">
        <f aca="false">K1734/1000</f>
        <v>0.48</v>
      </c>
      <c r="M1734" s="13" t="n">
        <f aca="false">IF(R1734=0,0,I1734/R1734)</f>
        <v>0.0240225242528208</v>
      </c>
      <c r="N1734" s="10" t="n">
        <v>2274</v>
      </c>
      <c r="O1734" s="11" t="n">
        <f aca="false">N1734/1000</f>
        <v>2.274</v>
      </c>
      <c r="P1734" s="10" t="n">
        <v>5</v>
      </c>
      <c r="Q1734" s="12" t="n">
        <f aca="false">P1734/1000</f>
        <v>0.005</v>
      </c>
      <c r="R1734" s="10" t="n">
        <v>6695716</v>
      </c>
      <c r="S1734" s="10" t="n">
        <v>32659</v>
      </c>
    </row>
    <row r="1735" customFormat="false" ht="15" hidden="false" customHeight="false" outlineLevel="0" collapsed="false">
      <c r="A1735" s="3" t="s">
        <v>761</v>
      </c>
      <c r="B1735" s="2" t="s">
        <v>762</v>
      </c>
      <c r="C1735" s="2" t="s">
        <v>1567</v>
      </c>
      <c r="D1735" s="2" t="n">
        <v>2023</v>
      </c>
      <c r="E1735" s="2" t="n">
        <v>9</v>
      </c>
      <c r="F1735" s="2" t="n">
        <v>4</v>
      </c>
      <c r="G1735" s="2" t="s">
        <v>97</v>
      </c>
      <c r="H1735" s="3" t="s">
        <v>98</v>
      </c>
      <c r="I1735" s="10" t="n">
        <v>19205</v>
      </c>
      <c r="J1735" s="11" t="n">
        <f aca="false">I1735/1000</f>
        <v>19.205</v>
      </c>
      <c r="K1735" s="10" t="n">
        <v>43</v>
      </c>
      <c r="L1735" s="12" t="n">
        <f aca="false">K1735/1000</f>
        <v>0.043</v>
      </c>
      <c r="M1735" s="13" t="n">
        <f aca="false">IF(R1735=0,0,I1735/R1735)</f>
        <v>0.00286825187926131</v>
      </c>
      <c r="N1735" s="10" t="n">
        <v>1326474</v>
      </c>
      <c r="O1735" s="11" t="n">
        <f aca="false">N1735/1000</f>
        <v>1326.474</v>
      </c>
      <c r="P1735" s="10" t="n">
        <v>5519</v>
      </c>
      <c r="Q1735" s="12" t="n">
        <f aca="false">P1735/1000</f>
        <v>5.519</v>
      </c>
      <c r="R1735" s="10" t="n">
        <v>6695716</v>
      </c>
      <c r="S1735" s="10" t="n">
        <v>32659</v>
      </c>
    </row>
    <row r="1736" customFormat="false" ht="15" hidden="false" customHeight="false" outlineLevel="0" collapsed="false">
      <c r="A1736" s="3" t="s">
        <v>761</v>
      </c>
      <c r="B1736" s="2" t="s">
        <v>762</v>
      </c>
      <c r="C1736" s="2" t="s">
        <v>1567</v>
      </c>
      <c r="D1736" s="2" t="n">
        <v>2023</v>
      </c>
      <c r="E1736" s="2" t="n">
        <v>9</v>
      </c>
      <c r="F1736" s="2" t="n">
        <v>5</v>
      </c>
      <c r="G1736" s="2" t="s">
        <v>137</v>
      </c>
      <c r="H1736" s="3" t="s">
        <v>138</v>
      </c>
      <c r="I1736" s="10" t="n">
        <v>19000</v>
      </c>
      <c r="J1736" s="11" t="n">
        <f aca="false">I1736/1000</f>
        <v>19</v>
      </c>
      <c r="K1736" s="10" t="n">
        <v>48</v>
      </c>
      <c r="L1736" s="12" t="n">
        <f aca="false">K1736/1000</f>
        <v>0.048</v>
      </c>
      <c r="M1736" s="13" t="n">
        <f aca="false">IF(R1736=0,0,I1736/R1736)</f>
        <v>0.00283763528799609</v>
      </c>
      <c r="N1736" s="10" t="n">
        <v>0</v>
      </c>
      <c r="O1736" s="11" t="n">
        <f aca="false">N1736/1000</f>
        <v>0</v>
      </c>
      <c r="P1736" s="10" t="n">
        <v>0</v>
      </c>
      <c r="Q1736" s="12" t="n">
        <f aca="false">P1736/1000</f>
        <v>0</v>
      </c>
      <c r="R1736" s="10" t="n">
        <v>6695716</v>
      </c>
      <c r="S1736" s="10" t="n">
        <v>32659</v>
      </c>
    </row>
    <row r="1737" customFormat="false" ht="15" hidden="false" customHeight="false" outlineLevel="0" collapsed="false">
      <c r="A1737" s="3" t="s">
        <v>761</v>
      </c>
      <c r="B1737" s="2" t="s">
        <v>762</v>
      </c>
      <c r="C1737" s="2" t="s">
        <v>1567</v>
      </c>
      <c r="D1737" s="2" t="n">
        <v>2023</v>
      </c>
      <c r="E1737" s="2" t="n">
        <v>9</v>
      </c>
      <c r="F1737" s="2" t="n">
        <v>6</v>
      </c>
      <c r="G1737" s="2" t="s">
        <v>247</v>
      </c>
      <c r="H1737" s="3" t="s">
        <v>248</v>
      </c>
      <c r="I1737" s="10" t="n">
        <v>136</v>
      </c>
      <c r="J1737" s="11" t="n">
        <f aca="false">I1737/1000</f>
        <v>0.136</v>
      </c>
      <c r="K1737" s="10" t="n">
        <v>0</v>
      </c>
      <c r="L1737" s="12" t="n">
        <f aca="false">K1737/1000</f>
        <v>0</v>
      </c>
      <c r="M1737" s="13" t="n">
        <f aca="false">IF(R1737=0,0,I1737/R1737)</f>
        <v>2.03114946930246E-005</v>
      </c>
      <c r="N1737" s="10" t="n">
        <v>0</v>
      </c>
      <c r="O1737" s="11" t="n">
        <f aca="false">N1737/1000</f>
        <v>0</v>
      </c>
      <c r="P1737" s="10" t="n">
        <v>0</v>
      </c>
      <c r="Q1737" s="12" t="n">
        <f aca="false">P1737/1000</f>
        <v>0</v>
      </c>
      <c r="R1737" s="10" t="n">
        <v>6695716</v>
      </c>
      <c r="S1737" s="10" t="n">
        <v>32659</v>
      </c>
    </row>
    <row r="1738" customFormat="false" ht="15" hidden="false" customHeight="false" outlineLevel="0" collapsed="false">
      <c r="A1738" s="3" t="s">
        <v>761</v>
      </c>
      <c r="B1738" s="2" t="s">
        <v>762</v>
      </c>
      <c r="C1738" s="2" t="s">
        <v>1567</v>
      </c>
      <c r="D1738" s="2" t="n">
        <v>2023</v>
      </c>
      <c r="E1738" s="2" t="n">
        <v>9</v>
      </c>
      <c r="F1738" s="2" t="n">
        <v>7</v>
      </c>
      <c r="G1738" s="2" t="s">
        <v>117</v>
      </c>
      <c r="H1738" s="3" t="s">
        <v>118</v>
      </c>
      <c r="I1738" s="10" t="n">
        <v>119</v>
      </c>
      <c r="J1738" s="11" t="n">
        <f aca="false">I1738/1000</f>
        <v>0.119</v>
      </c>
      <c r="K1738" s="10" t="n">
        <v>0</v>
      </c>
      <c r="L1738" s="12" t="n">
        <f aca="false">K1738/1000</f>
        <v>0</v>
      </c>
      <c r="M1738" s="13" t="n">
        <f aca="false">IF(R1738=0,0,I1738/R1738)</f>
        <v>1.77725578563965E-005</v>
      </c>
      <c r="N1738" s="10" t="n">
        <v>0</v>
      </c>
      <c r="O1738" s="11" t="n">
        <f aca="false">N1738/1000</f>
        <v>0</v>
      </c>
      <c r="P1738" s="10" t="n">
        <v>0</v>
      </c>
      <c r="Q1738" s="12" t="n">
        <f aca="false">P1738/1000</f>
        <v>0</v>
      </c>
      <c r="R1738" s="10" t="n">
        <v>6695716</v>
      </c>
      <c r="S1738" s="10" t="n">
        <v>32659</v>
      </c>
    </row>
    <row r="1739" customFormat="false" ht="15" hidden="false" customHeight="false" outlineLevel="0" collapsed="false">
      <c r="A1739" s="3" t="s">
        <v>761</v>
      </c>
      <c r="B1739" s="2" t="s">
        <v>762</v>
      </c>
      <c r="C1739" s="2" t="s">
        <v>1567</v>
      </c>
      <c r="D1739" s="2" t="n">
        <v>2023</v>
      </c>
      <c r="E1739" s="2" t="n">
        <v>9</v>
      </c>
      <c r="F1739" s="2" t="n">
        <v>8</v>
      </c>
      <c r="G1739" s="2" t="s">
        <v>162</v>
      </c>
      <c r="H1739" s="3" t="s">
        <v>163</v>
      </c>
      <c r="I1739" s="10" t="n">
        <v>33</v>
      </c>
      <c r="J1739" s="11" t="n">
        <f aca="false">I1739/1000</f>
        <v>0.033</v>
      </c>
      <c r="K1739" s="10" t="n">
        <v>0</v>
      </c>
      <c r="L1739" s="12" t="n">
        <f aca="false">K1739/1000</f>
        <v>0</v>
      </c>
      <c r="M1739" s="13" t="n">
        <f aca="false">IF(R1739=0,0,I1739/R1739)</f>
        <v>4.92852444757215E-006</v>
      </c>
      <c r="N1739" s="10" t="n">
        <v>0</v>
      </c>
      <c r="O1739" s="11" t="n">
        <f aca="false">N1739/1000</f>
        <v>0</v>
      </c>
      <c r="P1739" s="10" t="n">
        <v>0</v>
      </c>
      <c r="Q1739" s="12" t="n">
        <f aca="false">P1739/1000</f>
        <v>0</v>
      </c>
      <c r="R1739" s="10" t="n">
        <v>6695716</v>
      </c>
      <c r="S1739" s="10" t="n">
        <v>32659</v>
      </c>
    </row>
    <row r="1740" customFormat="false" ht="15" hidden="false" customHeight="false" outlineLevel="0" collapsed="false">
      <c r="A1740" s="3" t="s">
        <v>761</v>
      </c>
      <c r="B1740" s="2" t="s">
        <v>762</v>
      </c>
      <c r="C1740" s="2" t="s">
        <v>1567</v>
      </c>
      <c r="D1740" s="2" t="n">
        <v>2023</v>
      </c>
      <c r="E1740" s="2" t="n">
        <v>9</v>
      </c>
      <c r="F1740" s="2" t="n">
        <v>9</v>
      </c>
      <c r="G1740" s="2" t="s">
        <v>142</v>
      </c>
      <c r="H1740" s="3" t="s">
        <v>143</v>
      </c>
      <c r="I1740" s="10" t="n">
        <v>0</v>
      </c>
      <c r="J1740" s="11" t="n">
        <f aca="false">I1740/1000</f>
        <v>0</v>
      </c>
      <c r="K1740" s="10" t="n">
        <v>0</v>
      </c>
      <c r="L1740" s="12" t="n">
        <f aca="false">K1740/1000</f>
        <v>0</v>
      </c>
      <c r="M1740" s="13" t="n">
        <f aca="false">IF(R1740=0,0,I1740/R1740)</f>
        <v>0</v>
      </c>
      <c r="N1740" s="10" t="n">
        <v>39567</v>
      </c>
      <c r="O1740" s="11" t="n">
        <f aca="false">N1740/1000</f>
        <v>39.567</v>
      </c>
      <c r="P1740" s="10" t="n">
        <v>150</v>
      </c>
      <c r="Q1740" s="12" t="n">
        <f aca="false">P1740/1000</f>
        <v>0.15</v>
      </c>
      <c r="R1740" s="10" t="n">
        <v>6695716</v>
      </c>
      <c r="S1740" s="10" t="n">
        <v>32659</v>
      </c>
    </row>
    <row r="1741" customFormat="false" ht="15" hidden="false" customHeight="false" outlineLevel="0" collapsed="false">
      <c r="A1741" s="3" t="s">
        <v>761</v>
      </c>
      <c r="B1741" s="2" t="s">
        <v>762</v>
      </c>
      <c r="C1741" s="2" t="s">
        <v>1567</v>
      </c>
      <c r="D1741" s="2" t="n">
        <v>2023</v>
      </c>
      <c r="E1741" s="2" t="n">
        <v>9</v>
      </c>
      <c r="F1741" s="2" t="n">
        <v>10</v>
      </c>
      <c r="G1741" s="2" t="s">
        <v>171</v>
      </c>
      <c r="H1741" s="3" t="s">
        <v>172</v>
      </c>
      <c r="I1741" s="10" t="n">
        <v>0</v>
      </c>
      <c r="J1741" s="11" t="n">
        <f aca="false">I1741/1000</f>
        <v>0</v>
      </c>
      <c r="K1741" s="10" t="n">
        <v>0</v>
      </c>
      <c r="L1741" s="12" t="n">
        <f aca="false">K1741/1000</f>
        <v>0</v>
      </c>
      <c r="M1741" s="13" t="n">
        <f aca="false">IF(R1741=0,0,I1741/R1741)</f>
        <v>0</v>
      </c>
      <c r="N1741" s="10" t="n">
        <v>258860</v>
      </c>
      <c r="O1741" s="11" t="n">
        <f aca="false">N1741/1000</f>
        <v>258.86</v>
      </c>
      <c r="P1741" s="10" t="n">
        <v>1000</v>
      </c>
      <c r="Q1741" s="12" t="n">
        <f aca="false">P1741/1000</f>
        <v>1</v>
      </c>
      <c r="R1741" s="10" t="n">
        <v>6695716</v>
      </c>
      <c r="S1741" s="10" t="n">
        <v>32659</v>
      </c>
    </row>
    <row r="1742" customFormat="false" ht="15" hidden="false" customHeight="false" outlineLevel="0" collapsed="false">
      <c r="A1742" s="3" t="s">
        <v>761</v>
      </c>
      <c r="B1742" s="2" t="s">
        <v>762</v>
      </c>
      <c r="C1742" s="2" t="s">
        <v>1567</v>
      </c>
      <c r="D1742" s="2" t="n">
        <v>2023</v>
      </c>
      <c r="E1742" s="2" t="n">
        <v>9</v>
      </c>
      <c r="F1742" s="2" t="n">
        <v>11</v>
      </c>
      <c r="G1742" s="2" t="s">
        <v>132</v>
      </c>
      <c r="H1742" s="3" t="s">
        <v>133</v>
      </c>
      <c r="I1742" s="10" t="n">
        <v>0</v>
      </c>
      <c r="J1742" s="11" t="n">
        <f aca="false">I1742/1000</f>
        <v>0</v>
      </c>
      <c r="K1742" s="10" t="n">
        <v>0</v>
      </c>
      <c r="L1742" s="12" t="n">
        <f aca="false">K1742/1000</f>
        <v>0</v>
      </c>
      <c r="M1742" s="13" t="n">
        <f aca="false">IF(R1742=0,0,I1742/R1742)</f>
        <v>0</v>
      </c>
      <c r="N1742" s="10" t="n">
        <v>11743</v>
      </c>
      <c r="O1742" s="11" t="n">
        <f aca="false">N1742/1000</f>
        <v>11.743</v>
      </c>
      <c r="P1742" s="10" t="n">
        <v>35</v>
      </c>
      <c r="Q1742" s="12" t="n">
        <f aca="false">P1742/1000</f>
        <v>0.035</v>
      </c>
      <c r="R1742" s="10" t="n">
        <v>6695716</v>
      </c>
      <c r="S1742" s="10" t="n">
        <v>32659</v>
      </c>
    </row>
    <row r="1743" customFormat="false" ht="15" hidden="false" customHeight="false" outlineLevel="0" collapsed="false">
      <c r="A1743" s="3" t="s">
        <v>761</v>
      </c>
      <c r="B1743" s="2" t="s">
        <v>762</v>
      </c>
      <c r="C1743" s="2" t="s">
        <v>1567</v>
      </c>
      <c r="D1743" s="2" t="n">
        <v>2023</v>
      </c>
      <c r="E1743" s="2" t="n">
        <v>9</v>
      </c>
      <c r="F1743" s="2" t="n">
        <v>12</v>
      </c>
      <c r="G1743" s="2" t="s">
        <v>210</v>
      </c>
      <c r="H1743" s="3" t="s">
        <v>211</v>
      </c>
      <c r="I1743" s="10" t="n">
        <v>0</v>
      </c>
      <c r="J1743" s="11" t="n">
        <f aca="false">I1743/1000</f>
        <v>0</v>
      </c>
      <c r="K1743" s="10" t="n">
        <v>0</v>
      </c>
      <c r="L1743" s="12" t="n">
        <f aca="false">K1743/1000</f>
        <v>0</v>
      </c>
      <c r="M1743" s="13" t="n">
        <f aca="false">IF(R1743=0,0,I1743/R1743)</f>
        <v>0</v>
      </c>
      <c r="N1743" s="10" t="n">
        <v>7517</v>
      </c>
      <c r="O1743" s="11" t="n">
        <f aca="false">N1743/1000</f>
        <v>7.517</v>
      </c>
      <c r="P1743" s="10" t="n">
        <v>15</v>
      </c>
      <c r="Q1743" s="12" t="n">
        <f aca="false">P1743/1000</f>
        <v>0.015</v>
      </c>
      <c r="R1743" s="10" t="n">
        <v>6695716</v>
      </c>
      <c r="S1743" s="10" t="n">
        <v>32659</v>
      </c>
    </row>
    <row r="1744" customFormat="false" ht="15" hidden="false" customHeight="false" outlineLevel="0" collapsed="false">
      <c r="A1744" s="3" t="s">
        <v>761</v>
      </c>
      <c r="B1744" s="2" t="s">
        <v>762</v>
      </c>
      <c r="C1744" s="2" t="s">
        <v>1568</v>
      </c>
      <c r="D1744" s="2" t="n">
        <v>2023</v>
      </c>
      <c r="E1744" s="2" t="n">
        <v>10</v>
      </c>
      <c r="F1744" s="2" t="n">
        <v>1</v>
      </c>
      <c r="G1744" s="2" t="s">
        <v>107</v>
      </c>
      <c r="H1744" s="3" t="s">
        <v>108</v>
      </c>
      <c r="I1744" s="10" t="n">
        <v>5563260</v>
      </c>
      <c r="J1744" s="11" t="n">
        <f aca="false">I1744/1000</f>
        <v>5563.26</v>
      </c>
      <c r="K1744" s="10" t="n">
        <v>27012</v>
      </c>
      <c r="L1744" s="12" t="n">
        <f aca="false">K1744/1000</f>
        <v>27.012</v>
      </c>
      <c r="M1744" s="13" t="n">
        <f aca="false">IF(R1744=0,0,I1744/R1744)</f>
        <v>0.989417128405687</v>
      </c>
      <c r="N1744" s="10" t="n">
        <v>1252456</v>
      </c>
      <c r="O1744" s="11" t="n">
        <f aca="false">N1744/1000</f>
        <v>1252.456</v>
      </c>
      <c r="P1744" s="10" t="n">
        <v>5517</v>
      </c>
      <c r="Q1744" s="12" t="n">
        <f aca="false">P1744/1000</f>
        <v>5.517</v>
      </c>
      <c r="R1744" s="10" t="n">
        <v>5622765</v>
      </c>
      <c r="S1744" s="10" t="n">
        <v>27313</v>
      </c>
    </row>
    <row r="1745" customFormat="false" ht="15" hidden="false" customHeight="false" outlineLevel="0" collapsed="false">
      <c r="A1745" s="3" t="s">
        <v>761</v>
      </c>
      <c r="B1745" s="2" t="s">
        <v>762</v>
      </c>
      <c r="C1745" s="2" t="s">
        <v>1568</v>
      </c>
      <c r="D1745" s="2" t="n">
        <v>2023</v>
      </c>
      <c r="E1745" s="2" t="n">
        <v>10</v>
      </c>
      <c r="F1745" s="2" t="n">
        <v>2</v>
      </c>
      <c r="G1745" s="2" t="s">
        <v>102</v>
      </c>
      <c r="H1745" s="3" t="s">
        <v>103</v>
      </c>
      <c r="I1745" s="10" t="n">
        <v>55265</v>
      </c>
      <c r="J1745" s="11" t="n">
        <f aca="false">I1745/1000</f>
        <v>55.265</v>
      </c>
      <c r="K1745" s="10" t="n">
        <v>289</v>
      </c>
      <c r="L1745" s="12" t="n">
        <f aca="false">K1745/1000</f>
        <v>0.289</v>
      </c>
      <c r="M1745" s="13" t="n">
        <f aca="false">IF(R1745=0,0,I1745/R1745)</f>
        <v>0.00982879419644961</v>
      </c>
      <c r="N1745" s="10" t="n">
        <v>52400</v>
      </c>
      <c r="O1745" s="11" t="n">
        <f aca="false">N1745/1000</f>
        <v>52.4</v>
      </c>
      <c r="P1745" s="10" t="n">
        <v>225</v>
      </c>
      <c r="Q1745" s="12" t="n">
        <f aca="false">P1745/1000</f>
        <v>0.225</v>
      </c>
      <c r="R1745" s="10" t="n">
        <v>5622765</v>
      </c>
      <c r="S1745" s="10" t="n">
        <v>27313</v>
      </c>
    </row>
    <row r="1746" customFormat="false" ht="15" hidden="false" customHeight="false" outlineLevel="0" collapsed="false">
      <c r="A1746" s="3" t="s">
        <v>761</v>
      </c>
      <c r="B1746" s="2" t="s">
        <v>762</v>
      </c>
      <c r="C1746" s="2" t="s">
        <v>1568</v>
      </c>
      <c r="D1746" s="2" t="n">
        <v>2023</v>
      </c>
      <c r="E1746" s="2" t="n">
        <v>10</v>
      </c>
      <c r="F1746" s="2" t="n">
        <v>3</v>
      </c>
      <c r="G1746" s="2" t="s">
        <v>97</v>
      </c>
      <c r="H1746" s="3" t="s">
        <v>98</v>
      </c>
      <c r="I1746" s="10" t="n">
        <v>2293</v>
      </c>
      <c r="J1746" s="11" t="n">
        <f aca="false">I1746/1000</f>
        <v>2.293</v>
      </c>
      <c r="K1746" s="10" t="n">
        <v>12</v>
      </c>
      <c r="L1746" s="12" t="n">
        <f aca="false">K1746/1000</f>
        <v>0.012</v>
      </c>
      <c r="M1746" s="13" t="n">
        <f aca="false">IF(R1746=0,0,I1746/R1746)</f>
        <v>0.00040780647955232</v>
      </c>
      <c r="N1746" s="10" t="n">
        <v>484638</v>
      </c>
      <c r="O1746" s="11" t="n">
        <f aca="false">N1746/1000</f>
        <v>484.638</v>
      </c>
      <c r="P1746" s="10" t="n">
        <v>2000</v>
      </c>
      <c r="Q1746" s="12" t="n">
        <f aca="false">P1746/1000</f>
        <v>2</v>
      </c>
      <c r="R1746" s="10" t="n">
        <v>5622765</v>
      </c>
      <c r="S1746" s="10" t="n">
        <v>27313</v>
      </c>
    </row>
    <row r="1747" customFormat="false" ht="15" hidden="false" customHeight="false" outlineLevel="0" collapsed="false">
      <c r="A1747" s="3" t="s">
        <v>761</v>
      </c>
      <c r="B1747" s="2" t="s">
        <v>762</v>
      </c>
      <c r="C1747" s="2" t="s">
        <v>1568</v>
      </c>
      <c r="D1747" s="2" t="n">
        <v>2023</v>
      </c>
      <c r="E1747" s="2" t="n">
        <v>10</v>
      </c>
      <c r="F1747" s="2" t="n">
        <v>4</v>
      </c>
      <c r="G1747" s="2" t="s">
        <v>142</v>
      </c>
      <c r="H1747" s="3" t="s">
        <v>143</v>
      </c>
      <c r="I1747" s="10" t="n">
        <v>1947</v>
      </c>
      <c r="J1747" s="11" t="n">
        <f aca="false">I1747/1000</f>
        <v>1.947</v>
      </c>
      <c r="K1747" s="10" t="n">
        <v>0</v>
      </c>
      <c r="L1747" s="12" t="n">
        <f aca="false">K1747/1000</f>
        <v>0</v>
      </c>
      <c r="M1747" s="13" t="n">
        <f aca="false">IF(R1747=0,0,I1747/R1747)</f>
        <v>0.000346270918311542</v>
      </c>
      <c r="N1747" s="10" t="n">
        <v>0</v>
      </c>
      <c r="O1747" s="11" t="n">
        <f aca="false">N1747/1000</f>
        <v>0</v>
      </c>
      <c r="P1747" s="10" t="n">
        <v>0</v>
      </c>
      <c r="Q1747" s="12" t="n">
        <f aca="false">P1747/1000</f>
        <v>0</v>
      </c>
      <c r="R1747" s="10" t="n">
        <v>5622765</v>
      </c>
      <c r="S1747" s="10" t="n">
        <v>27313</v>
      </c>
    </row>
    <row r="1748" customFormat="false" ht="15" hidden="false" customHeight="false" outlineLevel="0" collapsed="false">
      <c r="A1748" s="3" t="s">
        <v>761</v>
      </c>
      <c r="B1748" s="2" t="s">
        <v>762</v>
      </c>
      <c r="C1748" s="2" t="s">
        <v>1568</v>
      </c>
      <c r="D1748" s="2" t="n">
        <v>2023</v>
      </c>
      <c r="E1748" s="2" t="n">
        <v>10</v>
      </c>
      <c r="F1748" s="2" t="n">
        <v>5</v>
      </c>
      <c r="G1748" s="2" t="s">
        <v>325</v>
      </c>
      <c r="H1748" s="3" t="s">
        <v>326</v>
      </c>
      <c r="I1748" s="10" t="n">
        <v>0</v>
      </c>
      <c r="J1748" s="11" t="n">
        <f aca="false">I1748/1000</f>
        <v>0</v>
      </c>
      <c r="K1748" s="10" t="n">
        <v>0</v>
      </c>
      <c r="L1748" s="12" t="n">
        <f aca="false">K1748/1000</f>
        <v>0</v>
      </c>
      <c r="M1748" s="13" t="n">
        <f aca="false">IF(R1748=0,0,I1748/R1748)</f>
        <v>0</v>
      </c>
      <c r="N1748" s="10" t="n">
        <v>12828</v>
      </c>
      <c r="O1748" s="11" t="n">
        <f aca="false">N1748/1000</f>
        <v>12.828</v>
      </c>
      <c r="P1748" s="10" t="n">
        <v>40</v>
      </c>
      <c r="Q1748" s="12" t="n">
        <f aca="false">P1748/1000</f>
        <v>0.04</v>
      </c>
      <c r="R1748" s="10" t="n">
        <v>5622765</v>
      </c>
      <c r="S1748" s="10" t="n">
        <v>27313</v>
      </c>
    </row>
    <row r="1749" customFormat="false" ht="15" hidden="false" customHeight="false" outlineLevel="0" collapsed="false">
      <c r="A1749" s="3" t="s">
        <v>761</v>
      </c>
      <c r="B1749" s="2" t="s">
        <v>762</v>
      </c>
      <c r="C1749" s="2" t="s">
        <v>1568</v>
      </c>
      <c r="D1749" s="2" t="n">
        <v>2023</v>
      </c>
      <c r="E1749" s="2" t="n">
        <v>10</v>
      </c>
      <c r="F1749" s="2" t="n">
        <v>6</v>
      </c>
      <c r="G1749" s="2" t="s">
        <v>147</v>
      </c>
      <c r="H1749" s="3" t="s">
        <v>148</v>
      </c>
      <c r="I1749" s="10" t="n">
        <v>0</v>
      </c>
      <c r="J1749" s="11" t="n">
        <f aca="false">I1749/1000</f>
        <v>0</v>
      </c>
      <c r="K1749" s="10" t="n">
        <v>0</v>
      </c>
      <c r="L1749" s="12" t="n">
        <f aca="false">K1749/1000</f>
        <v>0</v>
      </c>
      <c r="M1749" s="13" t="n">
        <f aca="false">IF(R1749=0,0,I1749/R1749)</f>
        <v>0</v>
      </c>
      <c r="N1749" s="10" t="n">
        <v>37659</v>
      </c>
      <c r="O1749" s="11" t="n">
        <f aca="false">N1749/1000</f>
        <v>37.659</v>
      </c>
      <c r="P1749" s="10" t="n">
        <v>100</v>
      </c>
      <c r="Q1749" s="12" t="n">
        <f aca="false">P1749/1000</f>
        <v>0.1</v>
      </c>
      <c r="R1749" s="10" t="n">
        <v>5622765</v>
      </c>
      <c r="S1749" s="10" t="n">
        <v>27313</v>
      </c>
    </row>
    <row r="1750" customFormat="false" ht="15" hidden="false" customHeight="false" outlineLevel="0" collapsed="false">
      <c r="A1750" s="3" t="s">
        <v>761</v>
      </c>
      <c r="B1750" s="2" t="s">
        <v>762</v>
      </c>
      <c r="C1750" s="2" t="s">
        <v>1569</v>
      </c>
      <c r="D1750" s="2" t="n">
        <v>2023</v>
      </c>
      <c r="E1750" s="2" t="n">
        <v>11</v>
      </c>
      <c r="F1750" s="2" t="n">
        <v>1</v>
      </c>
      <c r="G1750" s="2" t="s">
        <v>107</v>
      </c>
      <c r="H1750" s="3" t="s">
        <v>108</v>
      </c>
      <c r="I1750" s="10" t="n">
        <v>5292666</v>
      </c>
      <c r="J1750" s="11" t="n">
        <f aca="false">I1750/1000</f>
        <v>5292.666</v>
      </c>
      <c r="K1750" s="10" t="n">
        <v>25003</v>
      </c>
      <c r="L1750" s="12" t="n">
        <f aca="false">K1750/1000</f>
        <v>25.003</v>
      </c>
      <c r="M1750" s="13" t="n">
        <f aca="false">IF(R1750=0,0,I1750/R1750)</f>
        <v>0.970359361799493</v>
      </c>
      <c r="N1750" s="10" t="n">
        <v>1123929</v>
      </c>
      <c r="O1750" s="11" t="n">
        <f aca="false">N1750/1000</f>
        <v>1123.929</v>
      </c>
      <c r="P1750" s="10" t="n">
        <v>5044</v>
      </c>
      <c r="Q1750" s="12" t="n">
        <f aca="false">P1750/1000</f>
        <v>5.044</v>
      </c>
      <c r="R1750" s="10" t="n">
        <v>5454336</v>
      </c>
      <c r="S1750" s="10" t="n">
        <v>25758</v>
      </c>
    </row>
    <row r="1751" customFormat="false" ht="15" hidden="false" customHeight="false" outlineLevel="0" collapsed="false">
      <c r="A1751" s="3" t="s">
        <v>761</v>
      </c>
      <c r="B1751" s="2" t="s">
        <v>762</v>
      </c>
      <c r="C1751" s="2" t="s">
        <v>1569</v>
      </c>
      <c r="D1751" s="2" t="n">
        <v>2023</v>
      </c>
      <c r="E1751" s="2" t="n">
        <v>11</v>
      </c>
      <c r="F1751" s="2" t="n">
        <v>2</v>
      </c>
      <c r="G1751" s="2" t="s">
        <v>147</v>
      </c>
      <c r="H1751" s="3" t="s">
        <v>148</v>
      </c>
      <c r="I1751" s="10" t="n">
        <v>151933</v>
      </c>
      <c r="J1751" s="11" t="n">
        <f aca="false">I1751/1000</f>
        <v>151.933</v>
      </c>
      <c r="K1751" s="10" t="n">
        <v>480</v>
      </c>
      <c r="L1751" s="12" t="n">
        <f aca="false">K1751/1000</f>
        <v>0.48</v>
      </c>
      <c r="M1751" s="13" t="n">
        <f aca="false">IF(R1751=0,0,I1751/R1751)</f>
        <v>0.0278554529827279</v>
      </c>
      <c r="N1751" s="10" t="n">
        <v>913171</v>
      </c>
      <c r="O1751" s="11" t="n">
        <f aca="false">N1751/1000</f>
        <v>913.171</v>
      </c>
      <c r="P1751" s="10" t="n">
        <v>4265</v>
      </c>
      <c r="Q1751" s="12" t="n">
        <f aca="false">P1751/1000</f>
        <v>4.265</v>
      </c>
      <c r="R1751" s="10" t="n">
        <v>5454336</v>
      </c>
      <c r="S1751" s="10" t="n">
        <v>25758</v>
      </c>
    </row>
    <row r="1752" customFormat="false" ht="15" hidden="false" customHeight="false" outlineLevel="0" collapsed="false">
      <c r="A1752" s="3" t="s">
        <v>761</v>
      </c>
      <c r="B1752" s="2" t="s">
        <v>762</v>
      </c>
      <c r="C1752" s="2" t="s">
        <v>1569</v>
      </c>
      <c r="D1752" s="2" t="n">
        <v>2023</v>
      </c>
      <c r="E1752" s="2" t="n">
        <v>11</v>
      </c>
      <c r="F1752" s="2" t="n">
        <v>3</v>
      </c>
      <c r="G1752" s="2" t="s">
        <v>97</v>
      </c>
      <c r="H1752" s="3" t="s">
        <v>98</v>
      </c>
      <c r="I1752" s="10" t="n">
        <v>9368</v>
      </c>
      <c r="J1752" s="11" t="n">
        <f aca="false">I1752/1000</f>
        <v>9.368</v>
      </c>
      <c r="K1752" s="10" t="n">
        <v>8</v>
      </c>
      <c r="L1752" s="12" t="n">
        <f aca="false">K1752/1000</f>
        <v>0.008</v>
      </c>
      <c r="M1752" s="13" t="n">
        <f aca="false">IF(R1752=0,0,I1752/R1752)</f>
        <v>0.00171753261991927</v>
      </c>
      <c r="N1752" s="10" t="n">
        <v>963927</v>
      </c>
      <c r="O1752" s="11" t="n">
        <f aca="false">N1752/1000</f>
        <v>963.927</v>
      </c>
      <c r="P1752" s="10" t="n">
        <v>3835</v>
      </c>
      <c r="Q1752" s="12" t="n">
        <f aca="false">P1752/1000</f>
        <v>3.835</v>
      </c>
      <c r="R1752" s="10" t="n">
        <v>5454336</v>
      </c>
      <c r="S1752" s="10" t="n">
        <v>25758</v>
      </c>
    </row>
    <row r="1753" customFormat="false" ht="15" hidden="false" customHeight="false" outlineLevel="0" collapsed="false">
      <c r="A1753" s="3" t="s">
        <v>761</v>
      </c>
      <c r="B1753" s="2" t="s">
        <v>762</v>
      </c>
      <c r="C1753" s="2" t="s">
        <v>1569</v>
      </c>
      <c r="D1753" s="2" t="n">
        <v>2023</v>
      </c>
      <c r="E1753" s="2" t="n">
        <v>11</v>
      </c>
      <c r="F1753" s="2" t="n">
        <v>4</v>
      </c>
      <c r="G1753" s="2" t="s">
        <v>152</v>
      </c>
      <c r="H1753" s="3" t="s">
        <v>153</v>
      </c>
      <c r="I1753" s="10" t="n">
        <v>266</v>
      </c>
      <c r="J1753" s="11" t="n">
        <f aca="false">I1753/1000</f>
        <v>0.266</v>
      </c>
      <c r="K1753" s="10" t="n">
        <v>267</v>
      </c>
      <c r="L1753" s="12" t="n">
        <f aca="false">K1753/1000</f>
        <v>0.267</v>
      </c>
      <c r="M1753" s="13" t="n">
        <f aca="false">IF(R1753=0,0,I1753/R1753)</f>
        <v>4.87685393785788E-005</v>
      </c>
      <c r="N1753" s="10" t="n">
        <v>0</v>
      </c>
      <c r="O1753" s="11" t="n">
        <f aca="false">N1753/1000</f>
        <v>0</v>
      </c>
      <c r="P1753" s="10" t="n">
        <v>0</v>
      </c>
      <c r="Q1753" s="12" t="n">
        <f aca="false">P1753/1000</f>
        <v>0</v>
      </c>
      <c r="R1753" s="10" t="n">
        <v>5454336</v>
      </c>
      <c r="S1753" s="10" t="n">
        <v>25758</v>
      </c>
    </row>
    <row r="1754" customFormat="false" ht="15" hidden="false" customHeight="false" outlineLevel="0" collapsed="false">
      <c r="A1754" s="3" t="s">
        <v>761</v>
      </c>
      <c r="B1754" s="2" t="s">
        <v>762</v>
      </c>
      <c r="C1754" s="2" t="s">
        <v>1569</v>
      </c>
      <c r="D1754" s="2" t="n">
        <v>2023</v>
      </c>
      <c r="E1754" s="2" t="n">
        <v>11</v>
      </c>
      <c r="F1754" s="2" t="n">
        <v>5</v>
      </c>
      <c r="G1754" s="2" t="s">
        <v>247</v>
      </c>
      <c r="H1754" s="3" t="s">
        <v>248</v>
      </c>
      <c r="I1754" s="10" t="n">
        <v>103</v>
      </c>
      <c r="J1754" s="11" t="n">
        <f aca="false">I1754/1000</f>
        <v>0.103</v>
      </c>
      <c r="K1754" s="10" t="n">
        <v>0</v>
      </c>
      <c r="L1754" s="12" t="n">
        <f aca="false">K1754/1000</f>
        <v>0</v>
      </c>
      <c r="M1754" s="13" t="n">
        <f aca="false">IF(R1754=0,0,I1754/R1754)</f>
        <v>1.8884058481179E-005</v>
      </c>
      <c r="N1754" s="10" t="n">
        <v>0</v>
      </c>
      <c r="O1754" s="11" t="n">
        <f aca="false">N1754/1000</f>
        <v>0</v>
      </c>
      <c r="P1754" s="10" t="n">
        <v>0</v>
      </c>
      <c r="Q1754" s="12" t="n">
        <f aca="false">P1754/1000</f>
        <v>0</v>
      </c>
      <c r="R1754" s="10" t="n">
        <v>5454336</v>
      </c>
      <c r="S1754" s="10" t="n">
        <v>25758</v>
      </c>
    </row>
    <row r="1755" customFormat="false" ht="15" hidden="false" customHeight="false" outlineLevel="0" collapsed="false">
      <c r="A1755" s="3" t="s">
        <v>761</v>
      </c>
      <c r="B1755" s="2" t="s">
        <v>762</v>
      </c>
      <c r="C1755" s="2" t="s">
        <v>1569</v>
      </c>
      <c r="D1755" s="2" t="n">
        <v>2023</v>
      </c>
      <c r="E1755" s="2" t="n">
        <v>11</v>
      </c>
      <c r="F1755" s="2" t="n">
        <v>6</v>
      </c>
      <c r="G1755" s="2" t="s">
        <v>162</v>
      </c>
      <c r="H1755" s="3" t="s">
        <v>163</v>
      </c>
      <c r="I1755" s="10" t="n">
        <v>0</v>
      </c>
      <c r="J1755" s="11" t="n">
        <f aca="false">I1755/1000</f>
        <v>0</v>
      </c>
      <c r="K1755" s="10" t="n">
        <v>0</v>
      </c>
      <c r="L1755" s="12" t="n">
        <f aca="false">K1755/1000</f>
        <v>0</v>
      </c>
      <c r="M1755" s="13" t="n">
        <f aca="false">IF(R1755=0,0,I1755/R1755)</f>
        <v>0</v>
      </c>
      <c r="N1755" s="10" t="n">
        <v>261646</v>
      </c>
      <c r="O1755" s="11" t="n">
        <f aca="false">N1755/1000</f>
        <v>261.646</v>
      </c>
      <c r="P1755" s="10" t="n">
        <v>1200</v>
      </c>
      <c r="Q1755" s="12" t="n">
        <f aca="false">P1755/1000</f>
        <v>1.2</v>
      </c>
      <c r="R1755" s="10" t="n">
        <v>5454336</v>
      </c>
      <c r="S1755" s="10" t="n">
        <v>25758</v>
      </c>
    </row>
    <row r="1756" customFormat="false" ht="15" hidden="false" customHeight="false" outlineLevel="0" collapsed="false">
      <c r="A1756" s="3" t="s">
        <v>761</v>
      </c>
      <c r="B1756" s="2" t="s">
        <v>762</v>
      </c>
      <c r="C1756" s="2" t="s">
        <v>1569</v>
      </c>
      <c r="D1756" s="2" t="n">
        <v>2023</v>
      </c>
      <c r="E1756" s="2" t="n">
        <v>11</v>
      </c>
      <c r="F1756" s="2" t="n">
        <v>7</v>
      </c>
      <c r="G1756" s="2" t="s">
        <v>102</v>
      </c>
      <c r="H1756" s="3" t="s">
        <v>103</v>
      </c>
      <c r="I1756" s="10" t="n">
        <v>0</v>
      </c>
      <c r="J1756" s="11" t="n">
        <f aca="false">I1756/1000</f>
        <v>0</v>
      </c>
      <c r="K1756" s="10" t="n">
        <v>0</v>
      </c>
      <c r="L1756" s="12" t="n">
        <f aca="false">K1756/1000</f>
        <v>0</v>
      </c>
      <c r="M1756" s="13" t="n">
        <f aca="false">IF(R1756=0,0,I1756/R1756)</f>
        <v>0</v>
      </c>
      <c r="N1756" s="10" t="n">
        <v>700325</v>
      </c>
      <c r="O1756" s="11" t="n">
        <f aca="false">N1756/1000</f>
        <v>700.325</v>
      </c>
      <c r="P1756" s="10" t="n">
        <v>2821</v>
      </c>
      <c r="Q1756" s="12" t="n">
        <f aca="false">P1756/1000</f>
        <v>2.821</v>
      </c>
      <c r="R1756" s="10" t="n">
        <v>5454336</v>
      </c>
      <c r="S1756" s="10" t="n">
        <v>25758</v>
      </c>
    </row>
    <row r="1757" customFormat="false" ht="15" hidden="false" customHeight="false" outlineLevel="0" collapsed="false">
      <c r="A1757" s="3" t="s">
        <v>761</v>
      </c>
      <c r="B1757" s="2" t="s">
        <v>762</v>
      </c>
      <c r="C1757" s="2" t="s">
        <v>1569</v>
      </c>
      <c r="D1757" s="2" t="n">
        <v>2023</v>
      </c>
      <c r="E1757" s="2" t="n">
        <v>11</v>
      </c>
      <c r="F1757" s="2" t="n">
        <v>8</v>
      </c>
      <c r="G1757" s="2" t="s">
        <v>132</v>
      </c>
      <c r="H1757" s="3" t="s">
        <v>133</v>
      </c>
      <c r="I1757" s="10" t="n">
        <v>0</v>
      </c>
      <c r="J1757" s="11" t="n">
        <f aca="false">I1757/1000</f>
        <v>0</v>
      </c>
      <c r="K1757" s="10" t="n">
        <v>0</v>
      </c>
      <c r="L1757" s="12" t="n">
        <f aca="false">K1757/1000</f>
        <v>0</v>
      </c>
      <c r="M1757" s="13" t="n">
        <f aca="false">IF(R1757=0,0,I1757/R1757)</f>
        <v>0</v>
      </c>
      <c r="N1757" s="10" t="n">
        <v>5582</v>
      </c>
      <c r="O1757" s="11" t="n">
        <f aca="false">N1757/1000</f>
        <v>5.582</v>
      </c>
      <c r="P1757" s="10" t="n">
        <v>17</v>
      </c>
      <c r="Q1757" s="12" t="n">
        <f aca="false">P1757/1000</f>
        <v>0.017</v>
      </c>
      <c r="R1757" s="10" t="n">
        <v>5454336</v>
      </c>
      <c r="S1757" s="10" t="n">
        <v>25758</v>
      </c>
    </row>
    <row r="1758" customFormat="false" ht="15" hidden="false" customHeight="false" outlineLevel="0" collapsed="false">
      <c r="A1758" s="3" t="s">
        <v>761</v>
      </c>
      <c r="B1758" s="2" t="s">
        <v>762</v>
      </c>
      <c r="C1758" s="2" t="s">
        <v>1569</v>
      </c>
      <c r="D1758" s="2" t="n">
        <v>2023</v>
      </c>
      <c r="E1758" s="2" t="n">
        <v>11</v>
      </c>
      <c r="F1758" s="2" t="n">
        <v>9</v>
      </c>
      <c r="G1758" s="2" t="s">
        <v>911</v>
      </c>
      <c r="H1758" s="3" t="s">
        <v>912</v>
      </c>
      <c r="I1758" s="10" t="n">
        <v>0</v>
      </c>
      <c r="J1758" s="11" t="n">
        <f aca="false">I1758/1000</f>
        <v>0</v>
      </c>
      <c r="K1758" s="10" t="n">
        <v>0</v>
      </c>
      <c r="L1758" s="12" t="n">
        <f aca="false">K1758/1000</f>
        <v>0</v>
      </c>
      <c r="M1758" s="13" t="n">
        <f aca="false">IF(R1758=0,0,I1758/R1758)</f>
        <v>0</v>
      </c>
      <c r="N1758" s="10" t="n">
        <v>25494</v>
      </c>
      <c r="O1758" s="11" t="n">
        <f aca="false">N1758/1000</f>
        <v>25.494</v>
      </c>
      <c r="P1758" s="10" t="n">
        <v>100</v>
      </c>
      <c r="Q1758" s="12" t="n">
        <f aca="false">P1758/1000</f>
        <v>0.1</v>
      </c>
      <c r="R1758" s="10" t="n">
        <v>5454336</v>
      </c>
      <c r="S1758" s="10" t="n">
        <v>25758</v>
      </c>
    </row>
    <row r="1759" customFormat="false" ht="15" hidden="false" customHeight="false" outlineLevel="0" collapsed="false">
      <c r="A1759" s="3" t="s">
        <v>761</v>
      </c>
      <c r="B1759" s="2" t="s">
        <v>762</v>
      </c>
      <c r="C1759" s="2" t="s">
        <v>1569</v>
      </c>
      <c r="D1759" s="2" t="n">
        <v>2023</v>
      </c>
      <c r="E1759" s="2" t="n">
        <v>11</v>
      </c>
      <c r="F1759" s="2" t="n">
        <v>10</v>
      </c>
      <c r="G1759" s="2" t="s">
        <v>210</v>
      </c>
      <c r="H1759" s="3" t="s">
        <v>211</v>
      </c>
      <c r="I1759" s="10" t="n">
        <v>0</v>
      </c>
      <c r="J1759" s="11" t="n">
        <f aca="false">I1759/1000</f>
        <v>0</v>
      </c>
      <c r="K1759" s="10" t="n">
        <v>0</v>
      </c>
      <c r="L1759" s="12" t="n">
        <f aca="false">K1759/1000</f>
        <v>0</v>
      </c>
      <c r="M1759" s="13" t="n">
        <f aca="false">IF(R1759=0,0,I1759/R1759)</f>
        <v>0</v>
      </c>
      <c r="N1759" s="10" t="n">
        <v>11671</v>
      </c>
      <c r="O1759" s="11" t="n">
        <f aca="false">N1759/1000</f>
        <v>11.671</v>
      </c>
      <c r="P1759" s="10" t="n">
        <v>20</v>
      </c>
      <c r="Q1759" s="12" t="n">
        <f aca="false">P1759/1000</f>
        <v>0.02</v>
      </c>
      <c r="R1759" s="10" t="n">
        <v>5454336</v>
      </c>
      <c r="S1759" s="10" t="n">
        <v>25758</v>
      </c>
    </row>
    <row r="1760" customFormat="false" ht="15" hidden="false" customHeight="false" outlineLevel="0" collapsed="false">
      <c r="A1760" s="3" t="s">
        <v>761</v>
      </c>
      <c r="B1760" s="2" t="s">
        <v>762</v>
      </c>
      <c r="C1760" s="2" t="s">
        <v>1570</v>
      </c>
      <c r="D1760" s="2" t="n">
        <v>2023</v>
      </c>
      <c r="E1760" s="2" t="n">
        <v>12</v>
      </c>
      <c r="F1760" s="2" t="n">
        <v>1</v>
      </c>
      <c r="G1760" s="2" t="s">
        <v>107</v>
      </c>
      <c r="H1760" s="3" t="s">
        <v>108</v>
      </c>
      <c r="I1760" s="10" t="n">
        <v>6592666</v>
      </c>
      <c r="J1760" s="11" t="n">
        <f aca="false">I1760/1000</f>
        <v>6592.666</v>
      </c>
      <c r="K1760" s="10" t="n">
        <v>32001</v>
      </c>
      <c r="L1760" s="12" t="n">
        <f aca="false">K1760/1000</f>
        <v>32.001</v>
      </c>
      <c r="M1760" s="13" t="n">
        <f aca="false">IF(R1760=0,0,I1760/R1760)</f>
        <v>0.931867204245448</v>
      </c>
      <c r="N1760" s="10" t="n">
        <v>0</v>
      </c>
      <c r="O1760" s="11" t="n">
        <f aca="false">N1760/1000</f>
        <v>0</v>
      </c>
      <c r="P1760" s="10" t="n">
        <v>0</v>
      </c>
      <c r="Q1760" s="12" t="n">
        <f aca="false">P1760/1000</f>
        <v>0</v>
      </c>
      <c r="R1760" s="10" t="n">
        <v>7074684</v>
      </c>
      <c r="S1760" s="10" t="n">
        <v>33802</v>
      </c>
    </row>
    <row r="1761" customFormat="false" ht="15" hidden="false" customHeight="false" outlineLevel="0" collapsed="false">
      <c r="A1761" s="3" t="s">
        <v>761</v>
      </c>
      <c r="B1761" s="2" t="s">
        <v>762</v>
      </c>
      <c r="C1761" s="2" t="s">
        <v>1570</v>
      </c>
      <c r="D1761" s="2" t="n">
        <v>2023</v>
      </c>
      <c r="E1761" s="2" t="n">
        <v>12</v>
      </c>
      <c r="F1761" s="2" t="n">
        <v>2</v>
      </c>
      <c r="G1761" s="2" t="s">
        <v>147</v>
      </c>
      <c r="H1761" s="3" t="s">
        <v>148</v>
      </c>
      <c r="I1761" s="10" t="n">
        <v>300446</v>
      </c>
      <c r="J1761" s="11" t="n">
        <f aca="false">I1761/1000</f>
        <v>300.446</v>
      </c>
      <c r="K1761" s="10" t="n">
        <v>935</v>
      </c>
      <c r="L1761" s="12" t="n">
        <f aca="false">K1761/1000</f>
        <v>0.935</v>
      </c>
      <c r="M1761" s="13" t="n">
        <f aca="false">IF(R1761=0,0,I1761/R1761)</f>
        <v>0.0424677625177322</v>
      </c>
      <c r="N1761" s="10" t="n">
        <v>21333</v>
      </c>
      <c r="O1761" s="11" t="n">
        <f aca="false">N1761/1000</f>
        <v>21.333</v>
      </c>
      <c r="P1761" s="10" t="n">
        <v>100</v>
      </c>
      <c r="Q1761" s="12" t="n">
        <f aca="false">P1761/1000</f>
        <v>0.1</v>
      </c>
      <c r="R1761" s="10" t="n">
        <v>7074684</v>
      </c>
      <c r="S1761" s="10" t="n">
        <v>33802</v>
      </c>
    </row>
    <row r="1762" customFormat="false" ht="15" hidden="false" customHeight="false" outlineLevel="0" collapsed="false">
      <c r="A1762" s="3" t="s">
        <v>761</v>
      </c>
      <c r="B1762" s="2" t="s">
        <v>762</v>
      </c>
      <c r="C1762" s="2" t="s">
        <v>1570</v>
      </c>
      <c r="D1762" s="2" t="n">
        <v>2023</v>
      </c>
      <c r="E1762" s="2" t="n">
        <v>12</v>
      </c>
      <c r="F1762" s="2" t="n">
        <v>3</v>
      </c>
      <c r="G1762" s="2" t="s">
        <v>102</v>
      </c>
      <c r="H1762" s="3" t="s">
        <v>103</v>
      </c>
      <c r="I1762" s="10" t="n">
        <v>175313</v>
      </c>
      <c r="J1762" s="11" t="n">
        <f aca="false">I1762/1000</f>
        <v>175.313</v>
      </c>
      <c r="K1762" s="10" t="n">
        <v>861</v>
      </c>
      <c r="L1762" s="12" t="n">
        <f aca="false">K1762/1000</f>
        <v>0.861</v>
      </c>
      <c r="M1762" s="13" t="n">
        <f aca="false">IF(R1762=0,0,I1762/R1762)</f>
        <v>0.0247803294111794</v>
      </c>
      <c r="N1762" s="10" t="n">
        <v>269975</v>
      </c>
      <c r="O1762" s="11" t="n">
        <f aca="false">N1762/1000</f>
        <v>269.975</v>
      </c>
      <c r="P1762" s="10" t="n">
        <v>1221</v>
      </c>
      <c r="Q1762" s="12" t="n">
        <f aca="false">P1762/1000</f>
        <v>1.221</v>
      </c>
      <c r="R1762" s="10" t="n">
        <v>7074684</v>
      </c>
      <c r="S1762" s="10" t="n">
        <v>33802</v>
      </c>
    </row>
    <row r="1763" customFormat="false" ht="15" hidden="false" customHeight="false" outlineLevel="0" collapsed="false">
      <c r="A1763" s="3" t="s">
        <v>761</v>
      </c>
      <c r="B1763" s="2" t="s">
        <v>762</v>
      </c>
      <c r="C1763" s="2" t="s">
        <v>1570</v>
      </c>
      <c r="D1763" s="2" t="n">
        <v>2023</v>
      </c>
      <c r="E1763" s="2" t="n">
        <v>12</v>
      </c>
      <c r="F1763" s="2" t="n">
        <v>4</v>
      </c>
      <c r="G1763" s="2" t="s">
        <v>97</v>
      </c>
      <c r="H1763" s="3" t="s">
        <v>98</v>
      </c>
      <c r="I1763" s="10" t="n">
        <v>5039</v>
      </c>
      <c r="J1763" s="11" t="n">
        <f aca="false">I1763/1000</f>
        <v>5.039</v>
      </c>
      <c r="K1763" s="10" t="n">
        <v>3</v>
      </c>
      <c r="L1763" s="12" t="n">
        <f aca="false">K1763/1000</f>
        <v>0.003</v>
      </c>
      <c r="M1763" s="13" t="n">
        <f aca="false">IF(R1763=0,0,I1763/R1763)</f>
        <v>0.00071225796092094</v>
      </c>
      <c r="N1763" s="10" t="n">
        <v>0</v>
      </c>
      <c r="O1763" s="11" t="n">
        <f aca="false">N1763/1000</f>
        <v>0</v>
      </c>
      <c r="P1763" s="10" t="n">
        <v>0</v>
      </c>
      <c r="Q1763" s="12" t="n">
        <f aca="false">P1763/1000</f>
        <v>0</v>
      </c>
      <c r="R1763" s="10" t="n">
        <v>7074684</v>
      </c>
      <c r="S1763" s="10" t="n">
        <v>33802</v>
      </c>
    </row>
    <row r="1764" customFormat="false" ht="15" hidden="false" customHeight="false" outlineLevel="0" collapsed="false">
      <c r="A1764" s="3" t="s">
        <v>761</v>
      </c>
      <c r="B1764" s="2" t="s">
        <v>762</v>
      </c>
      <c r="C1764" s="2" t="s">
        <v>1570</v>
      </c>
      <c r="D1764" s="2" t="n">
        <v>2023</v>
      </c>
      <c r="E1764" s="2" t="n">
        <v>12</v>
      </c>
      <c r="F1764" s="2" t="n">
        <v>5</v>
      </c>
      <c r="G1764" s="2" t="s">
        <v>247</v>
      </c>
      <c r="H1764" s="3" t="s">
        <v>248</v>
      </c>
      <c r="I1764" s="10" t="n">
        <v>591</v>
      </c>
      <c r="J1764" s="11" t="n">
        <f aca="false">I1764/1000</f>
        <v>0.591</v>
      </c>
      <c r="K1764" s="10" t="n">
        <v>0</v>
      </c>
      <c r="L1764" s="12" t="n">
        <f aca="false">K1764/1000</f>
        <v>0</v>
      </c>
      <c r="M1764" s="13" t="n">
        <f aca="false">IF(R1764=0,0,I1764/R1764)</f>
        <v>8.35373000405389E-005</v>
      </c>
      <c r="N1764" s="10" t="n">
        <v>0</v>
      </c>
      <c r="O1764" s="11" t="n">
        <f aca="false">N1764/1000</f>
        <v>0</v>
      </c>
      <c r="P1764" s="10" t="n">
        <v>0</v>
      </c>
      <c r="Q1764" s="12" t="n">
        <f aca="false">P1764/1000</f>
        <v>0</v>
      </c>
      <c r="R1764" s="10" t="n">
        <v>7074684</v>
      </c>
      <c r="S1764" s="10" t="n">
        <v>33802</v>
      </c>
    </row>
    <row r="1765" customFormat="false" ht="15" hidden="false" customHeight="false" outlineLevel="0" collapsed="false">
      <c r="A1765" s="3" t="s">
        <v>761</v>
      </c>
      <c r="B1765" s="2" t="s">
        <v>762</v>
      </c>
      <c r="C1765" s="2" t="s">
        <v>1570</v>
      </c>
      <c r="D1765" s="2" t="n">
        <v>2023</v>
      </c>
      <c r="E1765" s="2" t="n">
        <v>12</v>
      </c>
      <c r="F1765" s="2" t="n">
        <v>6</v>
      </c>
      <c r="G1765" s="2" t="s">
        <v>152</v>
      </c>
      <c r="H1765" s="3" t="s">
        <v>153</v>
      </c>
      <c r="I1765" s="10" t="n">
        <v>432</v>
      </c>
      <c r="J1765" s="11" t="n">
        <f aca="false">I1765/1000</f>
        <v>0.432</v>
      </c>
      <c r="K1765" s="10" t="n">
        <v>2</v>
      </c>
      <c r="L1765" s="12" t="n">
        <f aca="false">K1765/1000</f>
        <v>0.002</v>
      </c>
      <c r="M1765" s="13" t="n">
        <f aca="false">IF(R1765=0,0,I1765/R1765)</f>
        <v>6.10627979991757E-005</v>
      </c>
      <c r="N1765" s="10" t="n">
        <v>13556</v>
      </c>
      <c r="O1765" s="11" t="n">
        <f aca="false">N1765/1000</f>
        <v>13.556</v>
      </c>
      <c r="P1765" s="10" t="n">
        <v>209</v>
      </c>
      <c r="Q1765" s="12" t="n">
        <f aca="false">P1765/1000</f>
        <v>0.209</v>
      </c>
      <c r="R1765" s="10" t="n">
        <v>7074684</v>
      </c>
      <c r="S1765" s="10" t="n">
        <v>33802</v>
      </c>
    </row>
    <row r="1766" customFormat="false" ht="15" hidden="false" customHeight="false" outlineLevel="0" collapsed="false">
      <c r="A1766" s="3" t="s">
        <v>761</v>
      </c>
      <c r="B1766" s="2" t="s">
        <v>762</v>
      </c>
      <c r="C1766" s="2" t="s">
        <v>1570</v>
      </c>
      <c r="D1766" s="2" t="n">
        <v>2023</v>
      </c>
      <c r="E1766" s="2" t="n">
        <v>12</v>
      </c>
      <c r="F1766" s="2" t="n">
        <v>7</v>
      </c>
      <c r="G1766" s="2" t="s">
        <v>117</v>
      </c>
      <c r="H1766" s="3" t="s">
        <v>118</v>
      </c>
      <c r="I1766" s="10" t="n">
        <v>197</v>
      </c>
      <c r="J1766" s="11" t="n">
        <f aca="false">I1766/1000</f>
        <v>0.197</v>
      </c>
      <c r="K1766" s="10" t="n">
        <v>0</v>
      </c>
      <c r="L1766" s="12" t="n">
        <f aca="false">K1766/1000</f>
        <v>0</v>
      </c>
      <c r="M1766" s="13" t="n">
        <f aca="false">IF(R1766=0,0,I1766/R1766)</f>
        <v>2.78457666801796E-005</v>
      </c>
      <c r="N1766" s="10" t="n">
        <v>6761</v>
      </c>
      <c r="O1766" s="11" t="n">
        <f aca="false">N1766/1000</f>
        <v>6.761</v>
      </c>
      <c r="P1766" s="10" t="n">
        <v>3</v>
      </c>
      <c r="Q1766" s="12" t="n">
        <f aca="false">P1766/1000</f>
        <v>0.003</v>
      </c>
      <c r="R1766" s="10" t="n">
        <v>7074684</v>
      </c>
      <c r="S1766" s="10" t="n">
        <v>33802</v>
      </c>
    </row>
    <row r="1767" customFormat="false" ht="15" hidden="false" customHeight="false" outlineLevel="0" collapsed="false">
      <c r="A1767" s="3" t="s">
        <v>761</v>
      </c>
      <c r="B1767" s="2" t="s">
        <v>762</v>
      </c>
      <c r="C1767" s="2" t="s">
        <v>1570</v>
      </c>
      <c r="D1767" s="2" t="n">
        <v>2023</v>
      </c>
      <c r="E1767" s="2" t="n">
        <v>12</v>
      </c>
      <c r="F1767" s="2" t="n">
        <v>8</v>
      </c>
      <c r="G1767" s="2" t="s">
        <v>422</v>
      </c>
      <c r="H1767" s="3" t="s">
        <v>423</v>
      </c>
      <c r="I1767" s="10" t="n">
        <v>0</v>
      </c>
      <c r="J1767" s="11" t="n">
        <f aca="false">I1767/1000</f>
        <v>0</v>
      </c>
      <c r="K1767" s="10" t="n">
        <v>0</v>
      </c>
      <c r="L1767" s="12" t="n">
        <f aca="false">K1767/1000</f>
        <v>0</v>
      </c>
      <c r="M1767" s="13" t="n">
        <f aca="false">IF(R1767=0,0,I1767/R1767)</f>
        <v>0</v>
      </c>
      <c r="N1767" s="10" t="n">
        <v>300</v>
      </c>
      <c r="O1767" s="11" t="n">
        <f aca="false">N1767/1000</f>
        <v>0.3</v>
      </c>
      <c r="P1767" s="10" t="n">
        <v>1</v>
      </c>
      <c r="Q1767" s="12" t="n">
        <f aca="false">P1767/1000</f>
        <v>0.001</v>
      </c>
      <c r="R1767" s="10" t="n">
        <v>7074684</v>
      </c>
      <c r="S1767" s="10" t="n">
        <v>33802</v>
      </c>
    </row>
    <row r="1768" customFormat="false" ht="15" hidden="false" customHeight="false" outlineLevel="0" collapsed="false">
      <c r="A1768" s="3" t="s">
        <v>761</v>
      </c>
      <c r="B1768" s="2" t="s">
        <v>762</v>
      </c>
      <c r="C1768" s="2" t="s">
        <v>1570</v>
      </c>
      <c r="D1768" s="2" t="n">
        <v>2023</v>
      </c>
      <c r="E1768" s="2" t="n">
        <v>12</v>
      </c>
      <c r="F1768" s="2" t="n">
        <v>9</v>
      </c>
      <c r="G1768" s="2" t="s">
        <v>142</v>
      </c>
      <c r="H1768" s="3" t="s">
        <v>143</v>
      </c>
      <c r="I1768" s="10" t="n">
        <v>0</v>
      </c>
      <c r="J1768" s="11" t="n">
        <f aca="false">I1768/1000</f>
        <v>0</v>
      </c>
      <c r="K1768" s="10" t="n">
        <v>0</v>
      </c>
      <c r="L1768" s="12" t="n">
        <f aca="false">K1768/1000</f>
        <v>0</v>
      </c>
      <c r="M1768" s="13" t="n">
        <f aca="false">IF(R1768=0,0,I1768/R1768)</f>
        <v>0</v>
      </c>
      <c r="N1768" s="10" t="n">
        <v>221440</v>
      </c>
      <c r="O1768" s="11" t="n">
        <f aca="false">N1768/1000</f>
        <v>221.44</v>
      </c>
      <c r="P1768" s="10" t="n">
        <v>1000</v>
      </c>
      <c r="Q1768" s="12" t="n">
        <f aca="false">P1768/1000</f>
        <v>1</v>
      </c>
      <c r="R1768" s="10" t="n">
        <v>7074684</v>
      </c>
      <c r="S1768" s="10" t="n">
        <v>33802</v>
      </c>
    </row>
    <row r="1769" customFormat="false" ht="15" hidden="false" customHeight="false" outlineLevel="0" collapsed="false">
      <c r="A1769" s="3" t="s">
        <v>761</v>
      </c>
      <c r="B1769" s="2" t="s">
        <v>762</v>
      </c>
      <c r="C1769" s="2" t="s">
        <v>1570</v>
      </c>
      <c r="D1769" s="2" t="n">
        <v>2023</v>
      </c>
      <c r="E1769" s="2" t="n">
        <v>12</v>
      </c>
      <c r="F1769" s="2" t="n">
        <v>10</v>
      </c>
      <c r="G1769" s="2" t="s">
        <v>180</v>
      </c>
      <c r="H1769" s="3" t="s">
        <v>181</v>
      </c>
      <c r="I1769" s="10" t="n">
        <v>0</v>
      </c>
      <c r="J1769" s="11" t="n">
        <f aca="false">I1769/1000</f>
        <v>0</v>
      </c>
      <c r="K1769" s="10" t="n">
        <v>0</v>
      </c>
      <c r="L1769" s="12" t="n">
        <f aca="false">K1769/1000</f>
        <v>0</v>
      </c>
      <c r="M1769" s="13" t="n">
        <f aca="false">IF(R1769=0,0,I1769/R1769)</f>
        <v>0</v>
      </c>
      <c r="N1769" s="10" t="n">
        <v>26</v>
      </c>
      <c r="O1769" s="11" t="n">
        <f aca="false">N1769/1000</f>
        <v>0.026</v>
      </c>
      <c r="P1769" s="10" t="n">
        <v>0</v>
      </c>
      <c r="Q1769" s="12" t="n">
        <f aca="false">P1769/1000</f>
        <v>0</v>
      </c>
      <c r="R1769" s="10" t="n">
        <v>7074684</v>
      </c>
      <c r="S1769" s="10" t="n">
        <v>33802</v>
      </c>
    </row>
    <row r="1770" customFormat="false" ht="15" hidden="false" customHeight="false" outlineLevel="0" collapsed="false">
      <c r="A1770" s="3" t="s">
        <v>761</v>
      </c>
      <c r="B1770" s="2" t="s">
        <v>762</v>
      </c>
      <c r="C1770" s="2" t="s">
        <v>1570</v>
      </c>
      <c r="D1770" s="2" t="n">
        <v>2023</v>
      </c>
      <c r="E1770" s="2" t="n">
        <v>12</v>
      </c>
      <c r="F1770" s="2" t="n">
        <v>11</v>
      </c>
      <c r="G1770" s="2" t="s">
        <v>171</v>
      </c>
      <c r="H1770" s="3" t="s">
        <v>172</v>
      </c>
      <c r="I1770" s="10" t="n">
        <v>0</v>
      </c>
      <c r="J1770" s="11" t="n">
        <f aca="false">I1770/1000</f>
        <v>0</v>
      </c>
      <c r="K1770" s="10" t="n">
        <v>0</v>
      </c>
      <c r="L1770" s="12" t="n">
        <f aca="false">K1770/1000</f>
        <v>0</v>
      </c>
      <c r="M1770" s="13" t="n">
        <f aca="false">IF(R1770=0,0,I1770/R1770)</f>
        <v>0</v>
      </c>
      <c r="N1770" s="10" t="n">
        <v>434273</v>
      </c>
      <c r="O1770" s="11" t="n">
        <f aca="false">N1770/1000</f>
        <v>434.273</v>
      </c>
      <c r="P1770" s="10" t="n">
        <v>1999</v>
      </c>
      <c r="Q1770" s="12" t="n">
        <f aca="false">P1770/1000</f>
        <v>1.999</v>
      </c>
      <c r="R1770" s="10" t="n">
        <v>7074684</v>
      </c>
      <c r="S1770" s="10" t="n">
        <v>33802</v>
      </c>
    </row>
    <row r="1771" customFormat="false" ht="15" hidden="false" customHeight="false" outlineLevel="0" collapsed="false">
      <c r="A1771" s="3" t="s">
        <v>761</v>
      </c>
      <c r="B1771" s="2" t="s">
        <v>762</v>
      </c>
      <c r="C1771" s="2" t="s">
        <v>1570</v>
      </c>
      <c r="D1771" s="2" t="n">
        <v>2023</v>
      </c>
      <c r="E1771" s="2" t="n">
        <v>12</v>
      </c>
      <c r="F1771" s="2" t="n">
        <v>12</v>
      </c>
      <c r="G1771" s="2" t="s">
        <v>504</v>
      </c>
      <c r="H1771" s="3" t="s">
        <v>505</v>
      </c>
      <c r="I1771" s="10" t="n">
        <v>0</v>
      </c>
      <c r="J1771" s="11" t="n">
        <f aca="false">I1771/1000</f>
        <v>0</v>
      </c>
      <c r="K1771" s="10" t="n">
        <v>0</v>
      </c>
      <c r="L1771" s="12" t="n">
        <f aca="false">K1771/1000</f>
        <v>0</v>
      </c>
      <c r="M1771" s="13" t="n">
        <f aca="false">IF(R1771=0,0,I1771/R1771)</f>
        <v>0</v>
      </c>
      <c r="N1771" s="10" t="n">
        <v>24211</v>
      </c>
      <c r="O1771" s="11" t="n">
        <f aca="false">N1771/1000</f>
        <v>24.211</v>
      </c>
      <c r="P1771" s="10" t="n">
        <v>100</v>
      </c>
      <c r="Q1771" s="12" t="n">
        <f aca="false">P1771/1000</f>
        <v>0.1</v>
      </c>
      <c r="R1771" s="10" t="n">
        <v>7074684</v>
      </c>
      <c r="S1771" s="10" t="n">
        <v>33802</v>
      </c>
    </row>
    <row r="1772" customFormat="false" ht="15" hidden="false" customHeight="false" outlineLevel="0" collapsed="false">
      <c r="A1772" s="3" t="s">
        <v>761</v>
      </c>
      <c r="B1772" s="2" t="s">
        <v>762</v>
      </c>
      <c r="C1772" s="2" t="s">
        <v>1570</v>
      </c>
      <c r="D1772" s="2" t="n">
        <v>2023</v>
      </c>
      <c r="E1772" s="2" t="n">
        <v>12</v>
      </c>
      <c r="F1772" s="2" t="n">
        <v>13</v>
      </c>
      <c r="G1772" s="2" t="s">
        <v>210</v>
      </c>
      <c r="H1772" s="3" t="s">
        <v>211</v>
      </c>
      <c r="I1772" s="10" t="n">
        <v>0</v>
      </c>
      <c r="J1772" s="11" t="n">
        <f aca="false">I1772/1000</f>
        <v>0</v>
      </c>
      <c r="K1772" s="10" t="n">
        <v>0</v>
      </c>
      <c r="L1772" s="12" t="n">
        <f aca="false">K1772/1000</f>
        <v>0</v>
      </c>
      <c r="M1772" s="13" t="n">
        <f aca="false">IF(R1772=0,0,I1772/R1772)</f>
        <v>0</v>
      </c>
      <c r="N1772" s="10" t="n">
        <v>5941</v>
      </c>
      <c r="O1772" s="11" t="n">
        <f aca="false">N1772/1000</f>
        <v>5.941</v>
      </c>
      <c r="P1772" s="10" t="n">
        <v>10</v>
      </c>
      <c r="Q1772" s="12" t="n">
        <f aca="false">P1772/1000</f>
        <v>0.01</v>
      </c>
      <c r="R1772" s="10" t="n">
        <v>7074684</v>
      </c>
      <c r="S1772" s="10" t="n">
        <v>33802</v>
      </c>
    </row>
    <row r="1773" customFormat="false" ht="15" hidden="false" customHeight="false" outlineLevel="0" collapsed="false">
      <c r="A1773" s="3" t="s">
        <v>761</v>
      </c>
      <c r="B1773" s="2" t="s">
        <v>762</v>
      </c>
      <c r="C1773" s="2" t="s">
        <v>1571</v>
      </c>
      <c r="D1773" s="2" t="n">
        <v>2024</v>
      </c>
      <c r="E1773" s="2" t="n">
        <v>1</v>
      </c>
      <c r="F1773" s="2" t="n">
        <v>1</v>
      </c>
      <c r="G1773" s="2" t="s">
        <v>107</v>
      </c>
      <c r="H1773" s="3" t="s">
        <v>108</v>
      </c>
      <c r="I1773" s="10" t="n">
        <v>6325690</v>
      </c>
      <c r="J1773" s="11" t="n">
        <f aca="false">I1773/1000</f>
        <v>6325.69</v>
      </c>
      <c r="K1773" s="10" t="n">
        <v>30998</v>
      </c>
      <c r="L1773" s="12" t="n">
        <f aca="false">K1773/1000</f>
        <v>30.998</v>
      </c>
      <c r="M1773" s="13" t="n">
        <f aca="false">IF(R1773=0,0,I1773/R1773)</f>
        <v>0.966206914354222</v>
      </c>
      <c r="N1773" s="10" t="n">
        <v>550642</v>
      </c>
      <c r="O1773" s="11" t="n">
        <f aca="false">N1773/1000</f>
        <v>550.642</v>
      </c>
      <c r="P1773" s="10" t="n">
        <v>2502</v>
      </c>
      <c r="Q1773" s="12" t="n">
        <f aca="false">P1773/1000</f>
        <v>2.502</v>
      </c>
      <c r="R1773" s="10" t="n">
        <v>6546931</v>
      </c>
      <c r="S1773" s="10" t="n">
        <v>31831</v>
      </c>
    </row>
    <row r="1774" customFormat="false" ht="15" hidden="false" customHeight="false" outlineLevel="0" collapsed="false">
      <c r="A1774" s="3" t="s">
        <v>761</v>
      </c>
      <c r="B1774" s="2" t="s">
        <v>762</v>
      </c>
      <c r="C1774" s="2" t="s">
        <v>1571</v>
      </c>
      <c r="D1774" s="2" t="n">
        <v>2024</v>
      </c>
      <c r="E1774" s="2" t="n">
        <v>1</v>
      </c>
      <c r="F1774" s="2" t="n">
        <v>2</v>
      </c>
      <c r="G1774" s="2" t="s">
        <v>147</v>
      </c>
      <c r="H1774" s="3" t="s">
        <v>148</v>
      </c>
      <c r="I1774" s="10" t="n">
        <v>206438</v>
      </c>
      <c r="J1774" s="11" t="n">
        <f aca="false">I1774/1000</f>
        <v>206.438</v>
      </c>
      <c r="K1774" s="10" t="n">
        <v>720</v>
      </c>
      <c r="L1774" s="12" t="n">
        <f aca="false">K1774/1000</f>
        <v>0.72</v>
      </c>
      <c r="M1774" s="13" t="n">
        <f aca="false">IF(R1774=0,0,I1774/R1774)</f>
        <v>0.0315320262272506</v>
      </c>
      <c r="N1774" s="10" t="n">
        <v>0</v>
      </c>
      <c r="O1774" s="11" t="n">
        <f aca="false">N1774/1000</f>
        <v>0</v>
      </c>
      <c r="P1774" s="10" t="n">
        <v>0</v>
      </c>
      <c r="Q1774" s="12" t="n">
        <f aca="false">P1774/1000</f>
        <v>0</v>
      </c>
      <c r="R1774" s="10" t="n">
        <v>6546931</v>
      </c>
      <c r="S1774" s="10" t="n">
        <v>31831</v>
      </c>
    </row>
    <row r="1775" customFormat="false" ht="15" hidden="false" customHeight="false" outlineLevel="0" collapsed="false">
      <c r="A1775" s="3" t="s">
        <v>761</v>
      </c>
      <c r="B1775" s="2" t="s">
        <v>762</v>
      </c>
      <c r="C1775" s="2" t="s">
        <v>1571</v>
      </c>
      <c r="D1775" s="2" t="n">
        <v>2024</v>
      </c>
      <c r="E1775" s="2" t="n">
        <v>1</v>
      </c>
      <c r="F1775" s="2" t="n">
        <v>3</v>
      </c>
      <c r="G1775" s="2" t="s">
        <v>137</v>
      </c>
      <c r="H1775" s="3" t="s">
        <v>138</v>
      </c>
      <c r="I1775" s="10" t="n">
        <v>8032</v>
      </c>
      <c r="J1775" s="11" t="n">
        <f aca="false">I1775/1000</f>
        <v>8.032</v>
      </c>
      <c r="K1775" s="10" t="n">
        <v>51</v>
      </c>
      <c r="L1775" s="12" t="n">
        <f aca="false">K1775/1000</f>
        <v>0.051</v>
      </c>
      <c r="M1775" s="13" t="n">
        <f aca="false">IF(R1775=0,0,I1775/R1775)</f>
        <v>0.00122683437476277</v>
      </c>
      <c r="N1775" s="10" t="n">
        <v>0</v>
      </c>
      <c r="O1775" s="11" t="n">
        <f aca="false">N1775/1000</f>
        <v>0</v>
      </c>
      <c r="P1775" s="10" t="n">
        <v>0</v>
      </c>
      <c r="Q1775" s="12" t="n">
        <f aca="false">P1775/1000</f>
        <v>0</v>
      </c>
      <c r="R1775" s="10" t="n">
        <v>6546931</v>
      </c>
      <c r="S1775" s="10" t="n">
        <v>31831</v>
      </c>
    </row>
    <row r="1776" customFormat="false" ht="15" hidden="false" customHeight="false" outlineLevel="0" collapsed="false">
      <c r="A1776" s="3" t="s">
        <v>761</v>
      </c>
      <c r="B1776" s="2" t="s">
        <v>762</v>
      </c>
      <c r="C1776" s="2" t="s">
        <v>1571</v>
      </c>
      <c r="D1776" s="2" t="n">
        <v>2024</v>
      </c>
      <c r="E1776" s="2" t="n">
        <v>1</v>
      </c>
      <c r="F1776" s="2" t="n">
        <v>4</v>
      </c>
      <c r="G1776" s="2" t="s">
        <v>97</v>
      </c>
      <c r="H1776" s="3" t="s">
        <v>98</v>
      </c>
      <c r="I1776" s="10" t="n">
        <v>6533</v>
      </c>
      <c r="J1776" s="11" t="n">
        <f aca="false">I1776/1000</f>
        <v>6.533</v>
      </c>
      <c r="K1776" s="10" t="n">
        <v>62</v>
      </c>
      <c r="L1776" s="12" t="n">
        <f aca="false">K1776/1000</f>
        <v>0.062</v>
      </c>
      <c r="M1776" s="13" t="n">
        <f aca="false">IF(R1776=0,0,I1776/R1776)</f>
        <v>0.000997872132759609</v>
      </c>
      <c r="N1776" s="10" t="n">
        <v>437111</v>
      </c>
      <c r="O1776" s="11" t="n">
        <f aca="false">N1776/1000</f>
        <v>437.111</v>
      </c>
      <c r="P1776" s="10" t="n">
        <v>2000</v>
      </c>
      <c r="Q1776" s="12" t="n">
        <f aca="false">P1776/1000</f>
        <v>2</v>
      </c>
      <c r="R1776" s="10" t="n">
        <v>6546931</v>
      </c>
      <c r="S1776" s="10" t="n">
        <v>31831</v>
      </c>
    </row>
    <row r="1777" customFormat="false" ht="15" hidden="false" customHeight="false" outlineLevel="0" collapsed="false">
      <c r="A1777" s="3" t="s">
        <v>761</v>
      </c>
      <c r="B1777" s="2" t="s">
        <v>762</v>
      </c>
      <c r="C1777" s="2" t="s">
        <v>1571</v>
      </c>
      <c r="D1777" s="2" t="n">
        <v>2024</v>
      </c>
      <c r="E1777" s="2" t="n">
        <v>1</v>
      </c>
      <c r="F1777" s="2" t="n">
        <v>5</v>
      </c>
      <c r="G1777" s="2" t="s">
        <v>102</v>
      </c>
      <c r="H1777" s="3" t="s">
        <v>103</v>
      </c>
      <c r="I1777" s="10" t="n">
        <v>238</v>
      </c>
      <c r="J1777" s="11" t="n">
        <f aca="false">I1777/1000</f>
        <v>0.238</v>
      </c>
      <c r="K1777" s="10" t="n">
        <v>0</v>
      </c>
      <c r="L1777" s="12" t="n">
        <f aca="false">K1777/1000</f>
        <v>0</v>
      </c>
      <c r="M1777" s="13" t="n">
        <f aca="false">IF(R1777=0,0,I1777/R1777)</f>
        <v>3.63529110051717E-005</v>
      </c>
      <c r="N1777" s="10" t="n">
        <v>534998</v>
      </c>
      <c r="O1777" s="11" t="n">
        <f aca="false">N1777/1000</f>
        <v>534.998</v>
      </c>
      <c r="P1777" s="10" t="n">
        <v>2345</v>
      </c>
      <c r="Q1777" s="12" t="n">
        <f aca="false">P1777/1000</f>
        <v>2.345</v>
      </c>
      <c r="R1777" s="10" t="n">
        <v>6546931</v>
      </c>
      <c r="S1777" s="10" t="n">
        <v>31831</v>
      </c>
    </row>
    <row r="1778" customFormat="false" ht="15" hidden="false" customHeight="false" outlineLevel="0" collapsed="false">
      <c r="A1778" s="3" t="s">
        <v>761</v>
      </c>
      <c r="B1778" s="2" t="s">
        <v>762</v>
      </c>
      <c r="C1778" s="2" t="s">
        <v>1571</v>
      </c>
      <c r="D1778" s="2" t="n">
        <v>2024</v>
      </c>
      <c r="E1778" s="2" t="n">
        <v>1</v>
      </c>
      <c r="F1778" s="2" t="n">
        <v>6</v>
      </c>
      <c r="G1778" s="2" t="s">
        <v>180</v>
      </c>
      <c r="H1778" s="3" t="s">
        <v>181</v>
      </c>
      <c r="I1778" s="10" t="n">
        <v>0</v>
      </c>
      <c r="J1778" s="11" t="n">
        <f aca="false">I1778/1000</f>
        <v>0</v>
      </c>
      <c r="K1778" s="10" t="n">
        <v>0</v>
      </c>
      <c r="L1778" s="12" t="n">
        <f aca="false">K1778/1000</f>
        <v>0</v>
      </c>
      <c r="M1778" s="13" t="n">
        <f aca="false">IF(R1778=0,0,I1778/R1778)</f>
        <v>0</v>
      </c>
      <c r="N1778" s="10" t="n">
        <v>182</v>
      </c>
      <c r="O1778" s="11" t="n">
        <f aca="false">N1778/1000</f>
        <v>0.182</v>
      </c>
      <c r="P1778" s="10" t="n">
        <v>0</v>
      </c>
      <c r="Q1778" s="12" t="n">
        <f aca="false">P1778/1000</f>
        <v>0</v>
      </c>
      <c r="R1778" s="10" t="n">
        <v>6546931</v>
      </c>
      <c r="S1778" s="10" t="n">
        <v>31831</v>
      </c>
    </row>
    <row r="1779" customFormat="false" ht="15" hidden="false" customHeight="false" outlineLevel="0" collapsed="false">
      <c r="A1779" s="3" t="s">
        <v>761</v>
      </c>
      <c r="B1779" s="2" t="s">
        <v>762</v>
      </c>
      <c r="C1779" s="2" t="s">
        <v>1571</v>
      </c>
      <c r="D1779" s="2" t="n">
        <v>2024</v>
      </c>
      <c r="E1779" s="2" t="n">
        <v>1</v>
      </c>
      <c r="F1779" s="2" t="n">
        <v>7</v>
      </c>
      <c r="G1779" s="2" t="s">
        <v>171</v>
      </c>
      <c r="H1779" s="3" t="s">
        <v>172</v>
      </c>
      <c r="I1779" s="10" t="n">
        <v>0</v>
      </c>
      <c r="J1779" s="11" t="n">
        <f aca="false">I1779/1000</f>
        <v>0</v>
      </c>
      <c r="K1779" s="10" t="n">
        <v>0</v>
      </c>
      <c r="L1779" s="12" t="n">
        <f aca="false">K1779/1000</f>
        <v>0</v>
      </c>
      <c r="M1779" s="13" t="n">
        <f aca="false">IF(R1779=0,0,I1779/R1779)</f>
        <v>0</v>
      </c>
      <c r="N1779" s="10" t="n">
        <v>433245</v>
      </c>
      <c r="O1779" s="11" t="n">
        <f aca="false">N1779/1000</f>
        <v>433.245</v>
      </c>
      <c r="P1779" s="10" t="n">
        <v>2002</v>
      </c>
      <c r="Q1779" s="12" t="n">
        <f aca="false">P1779/1000</f>
        <v>2.002</v>
      </c>
      <c r="R1779" s="10" t="n">
        <v>6546931</v>
      </c>
      <c r="S1779" s="10" t="n">
        <v>31831</v>
      </c>
    </row>
    <row r="1780" customFormat="false" ht="15" hidden="false" customHeight="false" outlineLevel="0" collapsed="false">
      <c r="A1780" s="3" t="s">
        <v>761</v>
      </c>
      <c r="B1780" s="2" t="s">
        <v>762</v>
      </c>
      <c r="C1780" s="2" t="s">
        <v>1571</v>
      </c>
      <c r="D1780" s="2" t="n">
        <v>2024</v>
      </c>
      <c r="E1780" s="2" t="n">
        <v>1</v>
      </c>
      <c r="F1780" s="2" t="n">
        <v>8</v>
      </c>
      <c r="G1780" s="2" t="s">
        <v>122</v>
      </c>
      <c r="H1780" s="3" t="s">
        <v>123</v>
      </c>
      <c r="I1780" s="10" t="n">
        <v>0</v>
      </c>
      <c r="J1780" s="11" t="n">
        <f aca="false">I1780/1000</f>
        <v>0</v>
      </c>
      <c r="K1780" s="10" t="n">
        <v>0</v>
      </c>
      <c r="L1780" s="12" t="n">
        <f aca="false">K1780/1000</f>
        <v>0</v>
      </c>
      <c r="M1780" s="13" t="n">
        <f aca="false">IF(R1780=0,0,I1780/R1780)</f>
        <v>0</v>
      </c>
      <c r="N1780" s="10" t="n">
        <v>12000</v>
      </c>
      <c r="O1780" s="11" t="n">
        <f aca="false">N1780/1000</f>
        <v>12</v>
      </c>
      <c r="P1780" s="10" t="n">
        <v>40</v>
      </c>
      <c r="Q1780" s="12" t="n">
        <f aca="false">P1780/1000</f>
        <v>0.04</v>
      </c>
      <c r="R1780" s="10" t="n">
        <v>6546931</v>
      </c>
      <c r="S1780" s="10" t="n">
        <v>31831</v>
      </c>
    </row>
    <row r="1781" customFormat="false" ht="15" hidden="false" customHeight="false" outlineLevel="0" collapsed="false">
      <c r="A1781" s="3" t="s">
        <v>761</v>
      </c>
      <c r="B1781" s="2" t="s">
        <v>762</v>
      </c>
      <c r="C1781" s="2" t="s">
        <v>1571</v>
      </c>
      <c r="D1781" s="2" t="n">
        <v>2024</v>
      </c>
      <c r="E1781" s="2" t="n">
        <v>1</v>
      </c>
      <c r="F1781" s="2" t="n">
        <v>9</v>
      </c>
      <c r="G1781" s="2" t="s">
        <v>911</v>
      </c>
      <c r="H1781" s="3" t="s">
        <v>912</v>
      </c>
      <c r="I1781" s="10" t="n">
        <v>0</v>
      </c>
      <c r="J1781" s="11" t="n">
        <f aca="false">I1781/1000</f>
        <v>0</v>
      </c>
      <c r="K1781" s="10" t="n">
        <v>0</v>
      </c>
      <c r="L1781" s="12" t="n">
        <f aca="false">K1781/1000</f>
        <v>0</v>
      </c>
      <c r="M1781" s="13" t="n">
        <f aca="false">IF(R1781=0,0,I1781/R1781)</f>
        <v>0</v>
      </c>
      <c r="N1781" s="10" t="n">
        <v>25420</v>
      </c>
      <c r="O1781" s="11" t="n">
        <f aca="false">N1781/1000</f>
        <v>25.42</v>
      </c>
      <c r="P1781" s="10" t="n">
        <v>93</v>
      </c>
      <c r="Q1781" s="12" t="n">
        <f aca="false">P1781/1000</f>
        <v>0.093</v>
      </c>
      <c r="R1781" s="10" t="n">
        <v>6546931</v>
      </c>
      <c r="S1781" s="10" t="n">
        <v>31831</v>
      </c>
    </row>
    <row r="1782" customFormat="false" ht="15" hidden="false" customHeight="false" outlineLevel="0" collapsed="false">
      <c r="A1782" s="3" t="s">
        <v>761</v>
      </c>
      <c r="B1782" s="2" t="s">
        <v>762</v>
      </c>
      <c r="C1782" s="2" t="s">
        <v>1571</v>
      </c>
      <c r="D1782" s="2" t="n">
        <v>2024</v>
      </c>
      <c r="E1782" s="2" t="n">
        <v>1</v>
      </c>
      <c r="F1782" s="2" t="n">
        <v>10</v>
      </c>
      <c r="G1782" s="2" t="s">
        <v>210</v>
      </c>
      <c r="H1782" s="3" t="s">
        <v>211</v>
      </c>
      <c r="I1782" s="10" t="n">
        <v>0</v>
      </c>
      <c r="J1782" s="11" t="n">
        <f aca="false">I1782/1000</f>
        <v>0</v>
      </c>
      <c r="K1782" s="10" t="n">
        <v>0</v>
      </c>
      <c r="L1782" s="12" t="n">
        <f aca="false">K1782/1000</f>
        <v>0</v>
      </c>
      <c r="M1782" s="13" t="n">
        <f aca="false">IF(R1782=0,0,I1782/R1782)</f>
        <v>0</v>
      </c>
      <c r="N1782" s="10" t="n">
        <v>11857</v>
      </c>
      <c r="O1782" s="11" t="n">
        <f aca="false">N1782/1000</f>
        <v>11.857</v>
      </c>
      <c r="P1782" s="10" t="n">
        <v>20</v>
      </c>
      <c r="Q1782" s="12" t="n">
        <f aca="false">P1782/1000</f>
        <v>0.02</v>
      </c>
      <c r="R1782" s="10" t="n">
        <v>6546931</v>
      </c>
      <c r="S1782" s="10" t="n">
        <v>31831</v>
      </c>
    </row>
    <row r="1783" customFormat="false" ht="15" hidden="false" customHeight="false" outlineLevel="0" collapsed="false">
      <c r="A1783" s="3" t="s">
        <v>761</v>
      </c>
      <c r="B1783" s="2" t="s">
        <v>762</v>
      </c>
      <c r="C1783" s="2" t="s">
        <v>1572</v>
      </c>
      <c r="D1783" s="2" t="n">
        <v>2024</v>
      </c>
      <c r="E1783" s="2" t="n">
        <v>2</v>
      </c>
      <c r="F1783" s="2" t="n">
        <v>1</v>
      </c>
      <c r="G1783" s="2" t="s">
        <v>107</v>
      </c>
      <c r="H1783" s="3" t="s">
        <v>108</v>
      </c>
      <c r="I1783" s="10" t="n">
        <v>5999126</v>
      </c>
      <c r="J1783" s="11" t="n">
        <f aca="false">I1783/1000</f>
        <v>5999.126</v>
      </c>
      <c r="K1783" s="10" t="n">
        <v>29530</v>
      </c>
      <c r="L1783" s="12" t="n">
        <f aca="false">K1783/1000</f>
        <v>29.53</v>
      </c>
      <c r="M1783" s="13" t="n">
        <f aca="false">IF(R1783=0,0,I1783/R1783)</f>
        <v>0.868807972416542</v>
      </c>
      <c r="N1783" s="10" t="n">
        <v>1207708</v>
      </c>
      <c r="O1783" s="11" t="n">
        <f aca="false">N1783/1000</f>
        <v>1207.708</v>
      </c>
      <c r="P1783" s="10" t="n">
        <v>5500</v>
      </c>
      <c r="Q1783" s="12" t="n">
        <f aca="false">P1783/1000</f>
        <v>5.5</v>
      </c>
      <c r="R1783" s="10" t="n">
        <v>6905008</v>
      </c>
      <c r="S1783" s="10" t="n">
        <v>37899</v>
      </c>
    </row>
    <row r="1784" customFormat="false" ht="15" hidden="false" customHeight="false" outlineLevel="0" collapsed="false">
      <c r="A1784" s="3" t="s">
        <v>761</v>
      </c>
      <c r="B1784" s="2" t="s">
        <v>762</v>
      </c>
      <c r="C1784" s="2" t="s">
        <v>1572</v>
      </c>
      <c r="D1784" s="2" t="n">
        <v>2024</v>
      </c>
      <c r="E1784" s="2" t="n">
        <v>2</v>
      </c>
      <c r="F1784" s="2" t="n">
        <v>2</v>
      </c>
      <c r="G1784" s="2" t="s">
        <v>102</v>
      </c>
      <c r="H1784" s="3" t="s">
        <v>103</v>
      </c>
      <c r="I1784" s="10" t="n">
        <v>316065</v>
      </c>
      <c r="J1784" s="11" t="n">
        <f aca="false">I1784/1000</f>
        <v>316.065</v>
      </c>
      <c r="K1784" s="10" t="n">
        <v>1695</v>
      </c>
      <c r="L1784" s="12" t="n">
        <f aca="false">K1784/1000</f>
        <v>1.695</v>
      </c>
      <c r="M1784" s="13" t="n">
        <f aca="false">IF(R1784=0,0,I1784/R1784)</f>
        <v>0.045773299610949</v>
      </c>
      <c r="N1784" s="10" t="n">
        <v>961291</v>
      </c>
      <c r="O1784" s="11" t="n">
        <f aca="false">N1784/1000</f>
        <v>961.291</v>
      </c>
      <c r="P1784" s="10" t="n">
        <v>4375</v>
      </c>
      <c r="Q1784" s="12" t="n">
        <f aca="false">P1784/1000</f>
        <v>4.375</v>
      </c>
      <c r="R1784" s="10" t="n">
        <v>6905008</v>
      </c>
      <c r="S1784" s="10" t="n">
        <v>37899</v>
      </c>
    </row>
    <row r="1785" customFormat="false" ht="15" hidden="false" customHeight="false" outlineLevel="0" collapsed="false">
      <c r="A1785" s="3" t="s">
        <v>761</v>
      </c>
      <c r="B1785" s="2" t="s">
        <v>762</v>
      </c>
      <c r="C1785" s="2" t="s">
        <v>1572</v>
      </c>
      <c r="D1785" s="2" t="n">
        <v>2024</v>
      </c>
      <c r="E1785" s="2" t="n">
        <v>2</v>
      </c>
      <c r="F1785" s="2" t="n">
        <v>3</v>
      </c>
      <c r="G1785" s="2" t="s">
        <v>97</v>
      </c>
      <c r="H1785" s="3" t="s">
        <v>98</v>
      </c>
      <c r="I1785" s="10" t="n">
        <v>306925</v>
      </c>
      <c r="J1785" s="11" t="n">
        <f aca="false">I1785/1000</f>
        <v>306.925</v>
      </c>
      <c r="K1785" s="10" t="n">
        <v>5572</v>
      </c>
      <c r="L1785" s="12" t="n">
        <f aca="false">K1785/1000</f>
        <v>5.572</v>
      </c>
      <c r="M1785" s="13" t="n">
        <f aca="false">IF(R1785=0,0,I1785/R1785)</f>
        <v>0.0444496226506906</v>
      </c>
      <c r="N1785" s="10" t="n">
        <v>678681</v>
      </c>
      <c r="O1785" s="11" t="n">
        <f aca="false">N1785/1000</f>
        <v>678.681</v>
      </c>
      <c r="P1785" s="10" t="n">
        <v>3002</v>
      </c>
      <c r="Q1785" s="12" t="n">
        <f aca="false">P1785/1000</f>
        <v>3.002</v>
      </c>
      <c r="R1785" s="10" t="n">
        <v>6905008</v>
      </c>
      <c r="S1785" s="10" t="n">
        <v>37899</v>
      </c>
    </row>
    <row r="1786" customFormat="false" ht="15" hidden="false" customHeight="false" outlineLevel="0" collapsed="false">
      <c r="A1786" s="3" t="s">
        <v>761</v>
      </c>
      <c r="B1786" s="2" t="s">
        <v>762</v>
      </c>
      <c r="C1786" s="2" t="s">
        <v>1572</v>
      </c>
      <c r="D1786" s="2" t="n">
        <v>2024</v>
      </c>
      <c r="E1786" s="2" t="n">
        <v>2</v>
      </c>
      <c r="F1786" s="2" t="n">
        <v>4</v>
      </c>
      <c r="G1786" s="2" t="s">
        <v>147</v>
      </c>
      <c r="H1786" s="3" t="s">
        <v>148</v>
      </c>
      <c r="I1786" s="10" t="n">
        <v>170426</v>
      </c>
      <c r="J1786" s="11" t="n">
        <f aca="false">I1786/1000</f>
        <v>170.426</v>
      </c>
      <c r="K1786" s="10" t="n">
        <v>600</v>
      </c>
      <c r="L1786" s="12" t="n">
        <f aca="false">K1786/1000</f>
        <v>0.6</v>
      </c>
      <c r="M1786" s="13" t="n">
        <f aca="false">IF(R1786=0,0,I1786/R1786)</f>
        <v>0.0246815065239606</v>
      </c>
      <c r="N1786" s="10" t="n">
        <v>187111</v>
      </c>
      <c r="O1786" s="11" t="n">
        <f aca="false">N1786/1000</f>
        <v>187.111</v>
      </c>
      <c r="P1786" s="10" t="n">
        <v>1869</v>
      </c>
      <c r="Q1786" s="12" t="n">
        <f aca="false">P1786/1000</f>
        <v>1.869</v>
      </c>
      <c r="R1786" s="10" t="n">
        <v>6905008</v>
      </c>
      <c r="S1786" s="10" t="n">
        <v>37899</v>
      </c>
    </row>
    <row r="1787" customFormat="false" ht="15" hidden="false" customHeight="false" outlineLevel="0" collapsed="false">
      <c r="A1787" s="3" t="s">
        <v>761</v>
      </c>
      <c r="B1787" s="2" t="s">
        <v>762</v>
      </c>
      <c r="C1787" s="2" t="s">
        <v>1572</v>
      </c>
      <c r="D1787" s="2" t="n">
        <v>2024</v>
      </c>
      <c r="E1787" s="2" t="n">
        <v>2</v>
      </c>
      <c r="F1787" s="2" t="n">
        <v>5</v>
      </c>
      <c r="G1787" s="2" t="s">
        <v>192</v>
      </c>
      <c r="H1787" s="3" t="s">
        <v>193</v>
      </c>
      <c r="I1787" s="10" t="n">
        <v>112025</v>
      </c>
      <c r="J1787" s="11" t="n">
        <f aca="false">I1787/1000</f>
        <v>112.025</v>
      </c>
      <c r="K1787" s="10" t="n">
        <v>502</v>
      </c>
      <c r="L1787" s="12" t="n">
        <f aca="false">K1787/1000</f>
        <v>0.502</v>
      </c>
      <c r="M1787" s="13" t="n">
        <f aca="false">IF(R1787=0,0,I1787/R1787)</f>
        <v>0.0162237321086377</v>
      </c>
      <c r="N1787" s="10" t="n">
        <v>0</v>
      </c>
      <c r="O1787" s="11" t="n">
        <f aca="false">N1787/1000</f>
        <v>0</v>
      </c>
      <c r="P1787" s="10" t="n">
        <v>0</v>
      </c>
      <c r="Q1787" s="12" t="n">
        <f aca="false">P1787/1000</f>
        <v>0</v>
      </c>
      <c r="R1787" s="10" t="n">
        <v>6905008</v>
      </c>
      <c r="S1787" s="10" t="n">
        <v>37899</v>
      </c>
    </row>
    <row r="1788" customFormat="false" ht="15" hidden="false" customHeight="false" outlineLevel="0" collapsed="false">
      <c r="A1788" s="3" t="s">
        <v>761</v>
      </c>
      <c r="B1788" s="2" t="s">
        <v>762</v>
      </c>
      <c r="C1788" s="2" t="s">
        <v>1572</v>
      </c>
      <c r="D1788" s="2" t="n">
        <v>2024</v>
      </c>
      <c r="E1788" s="2" t="n">
        <v>2</v>
      </c>
      <c r="F1788" s="2" t="n">
        <v>6</v>
      </c>
      <c r="G1788" s="2" t="s">
        <v>162</v>
      </c>
      <c r="H1788" s="3" t="s">
        <v>163</v>
      </c>
      <c r="I1788" s="10" t="n">
        <v>421</v>
      </c>
      <c r="J1788" s="11" t="n">
        <f aca="false">I1788/1000</f>
        <v>0.421</v>
      </c>
      <c r="K1788" s="10" t="n">
        <v>0</v>
      </c>
      <c r="L1788" s="12" t="n">
        <f aca="false">K1788/1000</f>
        <v>0</v>
      </c>
      <c r="M1788" s="13" t="n">
        <f aca="false">IF(R1788=0,0,I1788/R1788)</f>
        <v>6.0970240729627E-005</v>
      </c>
      <c r="N1788" s="10" t="n">
        <v>0</v>
      </c>
      <c r="O1788" s="11" t="n">
        <f aca="false">N1788/1000</f>
        <v>0</v>
      </c>
      <c r="P1788" s="10" t="n">
        <v>0</v>
      </c>
      <c r="Q1788" s="12" t="n">
        <f aca="false">P1788/1000</f>
        <v>0</v>
      </c>
      <c r="R1788" s="10" t="n">
        <v>6905008</v>
      </c>
      <c r="S1788" s="10" t="n">
        <v>37899</v>
      </c>
    </row>
    <row r="1789" customFormat="false" ht="15" hidden="false" customHeight="false" outlineLevel="0" collapsed="false">
      <c r="A1789" s="3" t="s">
        <v>761</v>
      </c>
      <c r="B1789" s="2" t="s">
        <v>762</v>
      </c>
      <c r="C1789" s="2" t="s">
        <v>1572</v>
      </c>
      <c r="D1789" s="2" t="n">
        <v>2024</v>
      </c>
      <c r="E1789" s="2" t="n">
        <v>2</v>
      </c>
      <c r="F1789" s="2" t="n">
        <v>7</v>
      </c>
      <c r="G1789" s="2" t="s">
        <v>247</v>
      </c>
      <c r="H1789" s="3" t="s">
        <v>248</v>
      </c>
      <c r="I1789" s="10" t="n">
        <v>20</v>
      </c>
      <c r="J1789" s="11" t="n">
        <f aca="false">I1789/1000</f>
        <v>0.02</v>
      </c>
      <c r="K1789" s="10" t="n">
        <v>0</v>
      </c>
      <c r="L1789" s="12" t="n">
        <f aca="false">K1789/1000</f>
        <v>0</v>
      </c>
      <c r="M1789" s="13" t="n">
        <f aca="false">IF(R1789=0,0,I1789/R1789)</f>
        <v>2.89644849071862E-006</v>
      </c>
      <c r="N1789" s="10" t="n">
        <v>0</v>
      </c>
      <c r="O1789" s="11" t="n">
        <f aca="false">N1789/1000</f>
        <v>0</v>
      </c>
      <c r="P1789" s="10" t="n">
        <v>0</v>
      </c>
      <c r="Q1789" s="12" t="n">
        <f aca="false">P1789/1000</f>
        <v>0</v>
      </c>
      <c r="R1789" s="10" t="n">
        <v>6905008</v>
      </c>
      <c r="S1789" s="10" t="n">
        <v>37899</v>
      </c>
    </row>
    <row r="1790" customFormat="false" ht="15" hidden="false" customHeight="false" outlineLevel="0" collapsed="false">
      <c r="A1790" s="3" t="s">
        <v>761</v>
      </c>
      <c r="B1790" s="2" t="s">
        <v>762</v>
      </c>
      <c r="C1790" s="2" t="s">
        <v>1572</v>
      </c>
      <c r="D1790" s="2" t="n">
        <v>2024</v>
      </c>
      <c r="E1790" s="2" t="n">
        <v>2</v>
      </c>
      <c r="F1790" s="2" t="n">
        <v>8</v>
      </c>
      <c r="G1790" s="2" t="s">
        <v>859</v>
      </c>
      <c r="H1790" s="3" t="s">
        <v>860</v>
      </c>
      <c r="I1790" s="10" t="n">
        <v>0</v>
      </c>
      <c r="J1790" s="11" t="n">
        <f aca="false">I1790/1000</f>
        <v>0</v>
      </c>
      <c r="K1790" s="10" t="n">
        <v>0</v>
      </c>
      <c r="L1790" s="12" t="n">
        <f aca="false">K1790/1000</f>
        <v>0</v>
      </c>
      <c r="M1790" s="13" t="n">
        <f aca="false">IF(R1790=0,0,I1790/R1790)</f>
        <v>0</v>
      </c>
      <c r="N1790" s="10" t="n">
        <v>66914</v>
      </c>
      <c r="O1790" s="11" t="n">
        <f aca="false">N1790/1000</f>
        <v>66.914</v>
      </c>
      <c r="P1790" s="10" t="n">
        <v>250</v>
      </c>
      <c r="Q1790" s="12" t="n">
        <f aca="false">P1790/1000</f>
        <v>0.25</v>
      </c>
      <c r="R1790" s="10" t="n">
        <v>6905008</v>
      </c>
      <c r="S1790" s="10" t="n">
        <v>37899</v>
      </c>
    </row>
    <row r="1791" customFormat="false" ht="15" hidden="false" customHeight="false" outlineLevel="0" collapsed="false">
      <c r="A1791" s="3" t="s">
        <v>761</v>
      </c>
      <c r="B1791" s="2" t="s">
        <v>762</v>
      </c>
      <c r="C1791" s="2" t="s">
        <v>1572</v>
      </c>
      <c r="D1791" s="2" t="n">
        <v>2024</v>
      </c>
      <c r="E1791" s="2" t="n">
        <v>2</v>
      </c>
      <c r="F1791" s="2" t="n">
        <v>9</v>
      </c>
      <c r="G1791" s="2" t="s">
        <v>137</v>
      </c>
      <c r="H1791" s="3" t="s">
        <v>138</v>
      </c>
      <c r="I1791" s="10" t="n">
        <v>0</v>
      </c>
      <c r="J1791" s="11" t="n">
        <f aca="false">I1791/1000</f>
        <v>0</v>
      </c>
      <c r="K1791" s="10" t="n">
        <v>0</v>
      </c>
      <c r="L1791" s="12" t="n">
        <f aca="false">K1791/1000</f>
        <v>0</v>
      </c>
      <c r="M1791" s="13" t="n">
        <f aca="false">IF(R1791=0,0,I1791/R1791)</f>
        <v>0</v>
      </c>
      <c r="N1791" s="10" t="n">
        <v>76</v>
      </c>
      <c r="O1791" s="11" t="n">
        <f aca="false">N1791/1000</f>
        <v>0.076</v>
      </c>
      <c r="P1791" s="10" t="n">
        <v>0</v>
      </c>
      <c r="Q1791" s="12" t="n">
        <f aca="false">P1791/1000</f>
        <v>0</v>
      </c>
      <c r="R1791" s="10" t="n">
        <v>6905008</v>
      </c>
      <c r="S1791" s="10" t="n">
        <v>37899</v>
      </c>
    </row>
    <row r="1792" customFormat="false" ht="15" hidden="false" customHeight="false" outlineLevel="0" collapsed="false">
      <c r="A1792" s="3" t="s">
        <v>761</v>
      </c>
      <c r="B1792" s="2" t="s">
        <v>762</v>
      </c>
      <c r="C1792" s="2" t="s">
        <v>1572</v>
      </c>
      <c r="D1792" s="2" t="n">
        <v>2024</v>
      </c>
      <c r="E1792" s="2" t="n">
        <v>2</v>
      </c>
      <c r="F1792" s="2" t="n">
        <v>10</v>
      </c>
      <c r="G1792" s="2" t="s">
        <v>377</v>
      </c>
      <c r="H1792" s="3" t="s">
        <v>378</v>
      </c>
      <c r="I1792" s="10" t="n">
        <v>0</v>
      </c>
      <c r="J1792" s="11" t="n">
        <f aca="false">I1792/1000</f>
        <v>0</v>
      </c>
      <c r="K1792" s="10" t="n">
        <v>0</v>
      </c>
      <c r="L1792" s="12" t="n">
        <f aca="false">K1792/1000</f>
        <v>0</v>
      </c>
      <c r="M1792" s="13" t="n">
        <f aca="false">IF(R1792=0,0,I1792/R1792)</f>
        <v>0</v>
      </c>
      <c r="N1792" s="10" t="n">
        <v>86565</v>
      </c>
      <c r="O1792" s="11" t="n">
        <f aca="false">N1792/1000</f>
        <v>86.565</v>
      </c>
      <c r="P1792" s="10" t="n">
        <v>300</v>
      </c>
      <c r="Q1792" s="12" t="n">
        <f aca="false">P1792/1000</f>
        <v>0.3</v>
      </c>
      <c r="R1792" s="10" t="n">
        <v>6905008</v>
      </c>
      <c r="S1792" s="10" t="n">
        <v>37899</v>
      </c>
    </row>
    <row r="1793" customFormat="false" ht="15" hidden="false" customHeight="false" outlineLevel="0" collapsed="false">
      <c r="A1793" s="3" t="s">
        <v>761</v>
      </c>
      <c r="B1793" s="2" t="s">
        <v>762</v>
      </c>
      <c r="C1793" s="2" t="s">
        <v>1572</v>
      </c>
      <c r="D1793" s="2" t="n">
        <v>2024</v>
      </c>
      <c r="E1793" s="2" t="n">
        <v>2</v>
      </c>
      <c r="F1793" s="2" t="n">
        <v>11</v>
      </c>
      <c r="G1793" s="2" t="s">
        <v>210</v>
      </c>
      <c r="H1793" s="3" t="s">
        <v>211</v>
      </c>
      <c r="I1793" s="10" t="n">
        <v>0</v>
      </c>
      <c r="J1793" s="11" t="n">
        <f aca="false">I1793/1000</f>
        <v>0</v>
      </c>
      <c r="K1793" s="10" t="n">
        <v>0</v>
      </c>
      <c r="L1793" s="12" t="n">
        <f aca="false">K1793/1000</f>
        <v>0</v>
      </c>
      <c r="M1793" s="13" t="n">
        <f aca="false">IF(R1793=0,0,I1793/R1793)</f>
        <v>0</v>
      </c>
      <c r="N1793" s="10" t="n">
        <v>14787</v>
      </c>
      <c r="O1793" s="11" t="n">
        <f aca="false">N1793/1000</f>
        <v>14.787</v>
      </c>
      <c r="P1793" s="10" t="n">
        <v>25</v>
      </c>
      <c r="Q1793" s="12" t="n">
        <f aca="false">P1793/1000</f>
        <v>0.025</v>
      </c>
      <c r="R1793" s="10" t="n">
        <v>6905008</v>
      </c>
      <c r="S1793" s="10" t="n">
        <v>37899</v>
      </c>
    </row>
    <row r="1794" customFormat="false" ht="15" hidden="false" customHeight="false" outlineLevel="0" collapsed="false">
      <c r="A1794" s="3" t="s">
        <v>761</v>
      </c>
      <c r="B1794" s="2" t="s">
        <v>762</v>
      </c>
      <c r="C1794" s="2" t="s">
        <v>1573</v>
      </c>
      <c r="D1794" s="2" t="n">
        <v>2024</v>
      </c>
      <c r="E1794" s="2" t="n">
        <v>3</v>
      </c>
      <c r="F1794" s="2" t="n">
        <v>1</v>
      </c>
      <c r="G1794" s="2" t="s">
        <v>107</v>
      </c>
      <c r="H1794" s="3" t="s">
        <v>108</v>
      </c>
      <c r="I1794" s="10" t="n">
        <v>6888952</v>
      </c>
      <c r="J1794" s="11" t="n">
        <f aca="false">I1794/1000</f>
        <v>6888.952</v>
      </c>
      <c r="K1794" s="10" t="n">
        <v>33000</v>
      </c>
      <c r="L1794" s="12" t="n">
        <f aca="false">K1794/1000</f>
        <v>33</v>
      </c>
      <c r="M1794" s="13" t="n">
        <f aca="false">IF(R1794=0,0,I1794/R1794)</f>
        <v>0.925899314031377</v>
      </c>
      <c r="N1794" s="10" t="n">
        <v>1341818</v>
      </c>
      <c r="O1794" s="11" t="n">
        <f aca="false">N1794/1000</f>
        <v>1341.818</v>
      </c>
      <c r="P1794" s="10" t="n">
        <v>6010</v>
      </c>
      <c r="Q1794" s="12" t="n">
        <f aca="false">P1794/1000</f>
        <v>6.01</v>
      </c>
      <c r="R1794" s="10" t="n">
        <v>7440282</v>
      </c>
      <c r="S1794" s="10" t="n">
        <v>35524</v>
      </c>
    </row>
    <row r="1795" customFormat="false" ht="15" hidden="false" customHeight="false" outlineLevel="0" collapsed="false">
      <c r="A1795" s="3" t="s">
        <v>761</v>
      </c>
      <c r="B1795" s="2" t="s">
        <v>762</v>
      </c>
      <c r="C1795" s="2" t="s">
        <v>1573</v>
      </c>
      <c r="D1795" s="2" t="n">
        <v>2024</v>
      </c>
      <c r="E1795" s="2" t="n">
        <v>3</v>
      </c>
      <c r="F1795" s="2" t="n">
        <v>2</v>
      </c>
      <c r="G1795" s="2" t="s">
        <v>102</v>
      </c>
      <c r="H1795" s="3" t="s">
        <v>103</v>
      </c>
      <c r="I1795" s="10" t="n">
        <v>347051</v>
      </c>
      <c r="J1795" s="11" t="n">
        <f aca="false">I1795/1000</f>
        <v>347.051</v>
      </c>
      <c r="K1795" s="10" t="n">
        <v>1777</v>
      </c>
      <c r="L1795" s="12" t="n">
        <f aca="false">K1795/1000</f>
        <v>1.777</v>
      </c>
      <c r="M1795" s="13" t="n">
        <f aca="false">IF(R1795=0,0,I1795/R1795)</f>
        <v>0.0466448717938379</v>
      </c>
      <c r="N1795" s="10" t="n">
        <v>673171</v>
      </c>
      <c r="O1795" s="11" t="n">
        <f aca="false">N1795/1000</f>
        <v>673.171</v>
      </c>
      <c r="P1795" s="10" t="n">
        <v>2917</v>
      </c>
      <c r="Q1795" s="12" t="n">
        <f aca="false">P1795/1000</f>
        <v>2.917</v>
      </c>
      <c r="R1795" s="10" t="n">
        <v>7440282</v>
      </c>
      <c r="S1795" s="10" t="n">
        <v>35524</v>
      </c>
    </row>
    <row r="1796" customFormat="false" ht="15" hidden="false" customHeight="false" outlineLevel="0" collapsed="false">
      <c r="A1796" s="3" t="s">
        <v>761</v>
      </c>
      <c r="B1796" s="2" t="s">
        <v>762</v>
      </c>
      <c r="C1796" s="2" t="s">
        <v>1573</v>
      </c>
      <c r="D1796" s="2" t="n">
        <v>2024</v>
      </c>
      <c r="E1796" s="2" t="n">
        <v>3</v>
      </c>
      <c r="F1796" s="2" t="n">
        <v>3</v>
      </c>
      <c r="G1796" s="2" t="s">
        <v>147</v>
      </c>
      <c r="H1796" s="3" t="s">
        <v>148</v>
      </c>
      <c r="I1796" s="10" t="n">
        <v>170391</v>
      </c>
      <c r="J1796" s="11" t="n">
        <f aca="false">I1796/1000</f>
        <v>170.391</v>
      </c>
      <c r="K1796" s="10" t="n">
        <v>600</v>
      </c>
      <c r="L1796" s="12" t="n">
        <f aca="false">K1796/1000</f>
        <v>0.6</v>
      </c>
      <c r="M1796" s="13" t="n">
        <f aca="false">IF(R1796=0,0,I1796/R1796)</f>
        <v>0.0229011481016445</v>
      </c>
      <c r="N1796" s="10" t="n">
        <v>1710</v>
      </c>
      <c r="O1796" s="11" t="n">
        <f aca="false">N1796/1000</f>
        <v>1.71</v>
      </c>
      <c r="P1796" s="10" t="n">
        <v>2</v>
      </c>
      <c r="Q1796" s="12" t="n">
        <f aca="false">P1796/1000</f>
        <v>0.002</v>
      </c>
      <c r="R1796" s="10" t="n">
        <v>7440282</v>
      </c>
      <c r="S1796" s="10" t="n">
        <v>35524</v>
      </c>
    </row>
    <row r="1797" customFormat="false" ht="15" hidden="false" customHeight="false" outlineLevel="0" collapsed="false">
      <c r="A1797" s="3" t="s">
        <v>761</v>
      </c>
      <c r="B1797" s="2" t="s">
        <v>762</v>
      </c>
      <c r="C1797" s="2" t="s">
        <v>1573</v>
      </c>
      <c r="D1797" s="2" t="n">
        <v>2024</v>
      </c>
      <c r="E1797" s="2" t="n">
        <v>3</v>
      </c>
      <c r="F1797" s="2" t="n">
        <v>4</v>
      </c>
      <c r="G1797" s="2" t="s">
        <v>377</v>
      </c>
      <c r="H1797" s="3" t="s">
        <v>378</v>
      </c>
      <c r="I1797" s="10" t="n">
        <v>15465</v>
      </c>
      <c r="J1797" s="11" t="n">
        <f aca="false">I1797/1000</f>
        <v>15.465</v>
      </c>
      <c r="K1797" s="10" t="n">
        <v>76</v>
      </c>
      <c r="L1797" s="12" t="n">
        <f aca="false">K1797/1000</f>
        <v>0.076</v>
      </c>
      <c r="M1797" s="13" t="n">
        <f aca="false">IF(R1797=0,0,I1797/R1797)</f>
        <v>0.00207855024849865</v>
      </c>
      <c r="N1797" s="10" t="n">
        <v>0</v>
      </c>
      <c r="O1797" s="11" t="n">
        <f aca="false">N1797/1000</f>
        <v>0</v>
      </c>
      <c r="P1797" s="10" t="n">
        <v>0</v>
      </c>
      <c r="Q1797" s="12" t="n">
        <f aca="false">P1797/1000</f>
        <v>0</v>
      </c>
      <c r="R1797" s="10" t="n">
        <v>7440282</v>
      </c>
      <c r="S1797" s="10" t="n">
        <v>35524</v>
      </c>
    </row>
    <row r="1798" customFormat="false" ht="15" hidden="false" customHeight="false" outlineLevel="0" collapsed="false">
      <c r="A1798" s="3" t="s">
        <v>761</v>
      </c>
      <c r="B1798" s="2" t="s">
        <v>762</v>
      </c>
      <c r="C1798" s="2" t="s">
        <v>1573</v>
      </c>
      <c r="D1798" s="2" t="n">
        <v>2024</v>
      </c>
      <c r="E1798" s="2" t="n">
        <v>3</v>
      </c>
      <c r="F1798" s="2" t="n">
        <v>5</v>
      </c>
      <c r="G1798" s="2" t="s">
        <v>97</v>
      </c>
      <c r="H1798" s="3" t="s">
        <v>98</v>
      </c>
      <c r="I1798" s="10" t="n">
        <v>13209</v>
      </c>
      <c r="J1798" s="11" t="n">
        <f aca="false">I1798/1000</f>
        <v>13.209</v>
      </c>
      <c r="K1798" s="10" t="n">
        <v>61</v>
      </c>
      <c r="L1798" s="12" t="n">
        <f aca="false">K1798/1000</f>
        <v>0.061</v>
      </c>
      <c r="M1798" s="13" t="n">
        <f aca="false">IF(R1798=0,0,I1798/R1798)</f>
        <v>0.00177533593484763</v>
      </c>
      <c r="N1798" s="10" t="n">
        <v>457535</v>
      </c>
      <c r="O1798" s="11" t="n">
        <f aca="false">N1798/1000</f>
        <v>457.535</v>
      </c>
      <c r="P1798" s="10" t="n">
        <v>2000</v>
      </c>
      <c r="Q1798" s="12" t="n">
        <f aca="false">P1798/1000</f>
        <v>2</v>
      </c>
      <c r="R1798" s="10" t="n">
        <v>7440282</v>
      </c>
      <c r="S1798" s="10" t="n">
        <v>35524</v>
      </c>
    </row>
    <row r="1799" customFormat="false" ht="15" hidden="false" customHeight="false" outlineLevel="0" collapsed="false">
      <c r="A1799" s="3" t="s">
        <v>761</v>
      </c>
      <c r="B1799" s="2" t="s">
        <v>762</v>
      </c>
      <c r="C1799" s="2" t="s">
        <v>1573</v>
      </c>
      <c r="D1799" s="2" t="n">
        <v>2024</v>
      </c>
      <c r="E1799" s="2" t="n">
        <v>3</v>
      </c>
      <c r="F1799" s="2" t="n">
        <v>6</v>
      </c>
      <c r="G1799" s="2" t="s">
        <v>247</v>
      </c>
      <c r="H1799" s="3" t="s">
        <v>248</v>
      </c>
      <c r="I1799" s="10" t="n">
        <v>4988</v>
      </c>
      <c r="J1799" s="11" t="n">
        <f aca="false">I1799/1000</f>
        <v>4.988</v>
      </c>
      <c r="K1799" s="10" t="n">
        <v>9</v>
      </c>
      <c r="L1799" s="12" t="n">
        <f aca="false">K1799/1000</f>
        <v>0.009</v>
      </c>
      <c r="M1799" s="13" t="n">
        <f aca="false">IF(R1799=0,0,I1799/R1799)</f>
        <v>0.000670404697026269</v>
      </c>
      <c r="N1799" s="10" t="n">
        <v>0</v>
      </c>
      <c r="O1799" s="11" t="n">
        <f aca="false">N1799/1000</f>
        <v>0</v>
      </c>
      <c r="P1799" s="10" t="n">
        <v>0</v>
      </c>
      <c r="Q1799" s="12" t="n">
        <f aca="false">P1799/1000</f>
        <v>0</v>
      </c>
      <c r="R1799" s="10" t="n">
        <v>7440282</v>
      </c>
      <c r="S1799" s="10" t="n">
        <v>35524</v>
      </c>
    </row>
    <row r="1800" customFormat="false" ht="15" hidden="false" customHeight="false" outlineLevel="0" collapsed="false">
      <c r="A1800" s="3" t="s">
        <v>761</v>
      </c>
      <c r="B1800" s="2" t="s">
        <v>762</v>
      </c>
      <c r="C1800" s="2" t="s">
        <v>1573</v>
      </c>
      <c r="D1800" s="2" t="n">
        <v>2024</v>
      </c>
      <c r="E1800" s="2" t="n">
        <v>3</v>
      </c>
      <c r="F1800" s="2" t="n">
        <v>7</v>
      </c>
      <c r="G1800" s="2" t="s">
        <v>162</v>
      </c>
      <c r="H1800" s="3" t="s">
        <v>163</v>
      </c>
      <c r="I1800" s="10" t="n">
        <v>226</v>
      </c>
      <c r="J1800" s="11" t="n">
        <f aca="false">I1800/1000</f>
        <v>0.226</v>
      </c>
      <c r="K1800" s="10" t="n">
        <v>1</v>
      </c>
      <c r="L1800" s="12" t="n">
        <f aca="false">K1800/1000</f>
        <v>0.001</v>
      </c>
      <c r="M1800" s="13" t="n">
        <f aca="false">IF(R1800=0,0,I1800/R1800)</f>
        <v>3.03751927682311E-005</v>
      </c>
      <c r="N1800" s="10" t="n">
        <v>0</v>
      </c>
      <c r="O1800" s="11" t="n">
        <f aca="false">N1800/1000</f>
        <v>0</v>
      </c>
      <c r="P1800" s="10" t="n">
        <v>0</v>
      </c>
      <c r="Q1800" s="12" t="n">
        <f aca="false">P1800/1000</f>
        <v>0</v>
      </c>
      <c r="R1800" s="10" t="n">
        <v>7440282</v>
      </c>
      <c r="S1800" s="10" t="n">
        <v>35524</v>
      </c>
    </row>
    <row r="1801" customFormat="false" ht="15" hidden="false" customHeight="false" outlineLevel="0" collapsed="false">
      <c r="A1801" s="3" t="s">
        <v>761</v>
      </c>
      <c r="B1801" s="2" t="s">
        <v>762</v>
      </c>
      <c r="C1801" s="2" t="s">
        <v>1573</v>
      </c>
      <c r="D1801" s="2" t="n">
        <v>2024</v>
      </c>
      <c r="E1801" s="2" t="n">
        <v>3</v>
      </c>
      <c r="F1801" s="2" t="n">
        <v>8</v>
      </c>
      <c r="G1801" s="2" t="s">
        <v>180</v>
      </c>
      <c r="H1801" s="3" t="s">
        <v>181</v>
      </c>
      <c r="I1801" s="10" t="n">
        <v>0</v>
      </c>
      <c r="J1801" s="11" t="n">
        <f aca="false">I1801/1000</f>
        <v>0</v>
      </c>
      <c r="K1801" s="10" t="n">
        <v>0</v>
      </c>
      <c r="L1801" s="12" t="n">
        <f aca="false">K1801/1000</f>
        <v>0</v>
      </c>
      <c r="M1801" s="13" t="n">
        <f aca="false">IF(R1801=0,0,I1801/R1801)</f>
        <v>0</v>
      </c>
      <c r="N1801" s="10" t="n">
        <v>1278</v>
      </c>
      <c r="O1801" s="11" t="n">
        <f aca="false">N1801/1000</f>
        <v>1.278</v>
      </c>
      <c r="P1801" s="10" t="n">
        <v>5</v>
      </c>
      <c r="Q1801" s="12" t="n">
        <f aca="false">P1801/1000</f>
        <v>0.005</v>
      </c>
      <c r="R1801" s="10" t="n">
        <v>7440282</v>
      </c>
      <c r="S1801" s="10" t="n">
        <v>35524</v>
      </c>
    </row>
    <row r="1802" customFormat="false" ht="15" hidden="false" customHeight="false" outlineLevel="0" collapsed="false">
      <c r="A1802" s="3" t="s">
        <v>761</v>
      </c>
      <c r="B1802" s="2" t="s">
        <v>762</v>
      </c>
      <c r="C1802" s="2" t="s">
        <v>1573</v>
      </c>
      <c r="D1802" s="2" t="n">
        <v>2024</v>
      </c>
      <c r="E1802" s="2" t="n">
        <v>3</v>
      </c>
      <c r="F1802" s="2" t="n">
        <v>9</v>
      </c>
      <c r="G1802" s="2" t="s">
        <v>171</v>
      </c>
      <c r="H1802" s="3" t="s">
        <v>172</v>
      </c>
      <c r="I1802" s="10" t="n">
        <v>0</v>
      </c>
      <c r="J1802" s="11" t="n">
        <f aca="false">I1802/1000</f>
        <v>0</v>
      </c>
      <c r="K1802" s="10" t="n">
        <v>0</v>
      </c>
      <c r="L1802" s="12" t="n">
        <f aca="false">K1802/1000</f>
        <v>0</v>
      </c>
      <c r="M1802" s="13" t="n">
        <f aca="false">IF(R1802=0,0,I1802/R1802)</f>
        <v>0</v>
      </c>
      <c r="N1802" s="10" t="n">
        <v>427775</v>
      </c>
      <c r="O1802" s="11" t="n">
        <f aca="false">N1802/1000</f>
        <v>427.775</v>
      </c>
      <c r="P1802" s="10" t="n">
        <v>1999</v>
      </c>
      <c r="Q1802" s="12" t="n">
        <f aca="false">P1802/1000</f>
        <v>1.999</v>
      </c>
      <c r="R1802" s="10" t="n">
        <v>7440282</v>
      </c>
      <c r="S1802" s="10" t="n">
        <v>35524</v>
      </c>
    </row>
    <row r="1803" customFormat="false" ht="15" hidden="false" customHeight="false" outlineLevel="0" collapsed="false">
      <c r="A1803" s="3" t="s">
        <v>761</v>
      </c>
      <c r="B1803" s="2" t="s">
        <v>762</v>
      </c>
      <c r="C1803" s="2" t="s">
        <v>1573</v>
      </c>
      <c r="D1803" s="2" t="n">
        <v>2024</v>
      </c>
      <c r="E1803" s="2" t="n">
        <v>3</v>
      </c>
      <c r="F1803" s="2" t="n">
        <v>10</v>
      </c>
      <c r="G1803" s="2" t="s">
        <v>122</v>
      </c>
      <c r="H1803" s="3" t="s">
        <v>123</v>
      </c>
      <c r="I1803" s="10" t="n">
        <v>0</v>
      </c>
      <c r="J1803" s="11" t="n">
        <f aca="false">I1803/1000</f>
        <v>0</v>
      </c>
      <c r="K1803" s="10" t="n">
        <v>0</v>
      </c>
      <c r="L1803" s="12" t="n">
        <f aca="false">K1803/1000</f>
        <v>0</v>
      </c>
      <c r="M1803" s="13" t="n">
        <f aca="false">IF(R1803=0,0,I1803/R1803)</f>
        <v>0</v>
      </c>
      <c r="N1803" s="10" t="n">
        <v>13671</v>
      </c>
      <c r="O1803" s="11" t="n">
        <f aca="false">N1803/1000</f>
        <v>13.671</v>
      </c>
      <c r="P1803" s="10" t="n">
        <v>50</v>
      </c>
      <c r="Q1803" s="12" t="n">
        <f aca="false">P1803/1000</f>
        <v>0.05</v>
      </c>
      <c r="R1803" s="10" t="n">
        <v>7440282</v>
      </c>
      <c r="S1803" s="10" t="n">
        <v>35524</v>
      </c>
    </row>
    <row r="1804" customFormat="false" ht="15" hidden="false" customHeight="false" outlineLevel="0" collapsed="false">
      <c r="A1804" s="3" t="s">
        <v>761</v>
      </c>
      <c r="B1804" s="2" t="s">
        <v>762</v>
      </c>
      <c r="C1804" s="2" t="s">
        <v>1573</v>
      </c>
      <c r="D1804" s="2" t="n">
        <v>2024</v>
      </c>
      <c r="E1804" s="2" t="n">
        <v>3</v>
      </c>
      <c r="F1804" s="2" t="n">
        <v>11</v>
      </c>
      <c r="G1804" s="2" t="s">
        <v>132</v>
      </c>
      <c r="H1804" s="3" t="s">
        <v>133</v>
      </c>
      <c r="I1804" s="10" t="n">
        <v>0</v>
      </c>
      <c r="J1804" s="11" t="n">
        <f aca="false">I1804/1000</f>
        <v>0</v>
      </c>
      <c r="K1804" s="10" t="n">
        <v>0</v>
      </c>
      <c r="L1804" s="12" t="n">
        <f aca="false">K1804/1000</f>
        <v>0</v>
      </c>
      <c r="M1804" s="13" t="n">
        <f aca="false">IF(R1804=0,0,I1804/R1804)</f>
        <v>0</v>
      </c>
      <c r="N1804" s="10" t="n">
        <v>20221</v>
      </c>
      <c r="O1804" s="11" t="n">
        <f aca="false">N1804/1000</f>
        <v>20.221</v>
      </c>
      <c r="P1804" s="10" t="n">
        <v>68</v>
      </c>
      <c r="Q1804" s="12" t="n">
        <f aca="false">P1804/1000</f>
        <v>0.068</v>
      </c>
      <c r="R1804" s="10" t="n">
        <v>7440282</v>
      </c>
      <c r="S1804" s="10" t="n">
        <v>35524</v>
      </c>
    </row>
    <row r="1805" customFormat="false" ht="15" hidden="false" customHeight="false" outlineLevel="0" collapsed="false">
      <c r="A1805" s="3" t="s">
        <v>761</v>
      </c>
      <c r="B1805" s="2" t="s">
        <v>762</v>
      </c>
      <c r="C1805" s="2" t="s">
        <v>1573</v>
      </c>
      <c r="D1805" s="2" t="n">
        <v>2024</v>
      </c>
      <c r="E1805" s="2" t="n">
        <v>3</v>
      </c>
      <c r="F1805" s="2" t="n">
        <v>12</v>
      </c>
      <c r="G1805" s="2" t="s">
        <v>210</v>
      </c>
      <c r="H1805" s="3" t="s">
        <v>211</v>
      </c>
      <c r="I1805" s="10" t="n">
        <v>0</v>
      </c>
      <c r="J1805" s="11" t="n">
        <f aca="false">I1805/1000</f>
        <v>0</v>
      </c>
      <c r="K1805" s="10" t="n">
        <v>0</v>
      </c>
      <c r="L1805" s="12" t="n">
        <f aca="false">K1805/1000</f>
        <v>0</v>
      </c>
      <c r="M1805" s="13" t="n">
        <f aca="false">IF(R1805=0,0,I1805/R1805)</f>
        <v>0</v>
      </c>
      <c r="N1805" s="10" t="n">
        <v>8296</v>
      </c>
      <c r="O1805" s="11" t="n">
        <f aca="false">N1805/1000</f>
        <v>8.296</v>
      </c>
      <c r="P1805" s="10" t="n">
        <v>14</v>
      </c>
      <c r="Q1805" s="12" t="n">
        <f aca="false">P1805/1000</f>
        <v>0.014</v>
      </c>
      <c r="R1805" s="10" t="n">
        <v>7440282</v>
      </c>
      <c r="S1805" s="10" t="n">
        <v>35524</v>
      </c>
    </row>
    <row r="1806" customFormat="false" ht="15" hidden="false" customHeight="false" outlineLevel="0" collapsed="false">
      <c r="A1806" s="3" t="s">
        <v>761</v>
      </c>
      <c r="B1806" s="2" t="s">
        <v>762</v>
      </c>
      <c r="C1806" s="2" t="s">
        <v>1574</v>
      </c>
      <c r="D1806" s="2" t="n">
        <v>2024</v>
      </c>
      <c r="E1806" s="2" t="n">
        <v>4</v>
      </c>
      <c r="F1806" s="2" t="n">
        <v>1</v>
      </c>
      <c r="G1806" s="2" t="s">
        <v>107</v>
      </c>
      <c r="H1806" s="3" t="s">
        <v>108</v>
      </c>
      <c r="I1806" s="10" t="n">
        <v>6336140</v>
      </c>
      <c r="J1806" s="11" t="n">
        <f aca="false">I1806/1000</f>
        <v>6336.14</v>
      </c>
      <c r="K1806" s="10" t="n">
        <v>29997</v>
      </c>
      <c r="L1806" s="12" t="n">
        <f aca="false">K1806/1000</f>
        <v>29.997</v>
      </c>
      <c r="M1806" s="13" t="n">
        <f aca="false">IF(R1806=0,0,I1806/R1806)</f>
        <v>0.908541202709332</v>
      </c>
      <c r="N1806" s="10" t="n">
        <v>127173</v>
      </c>
      <c r="O1806" s="11" t="n">
        <f aca="false">N1806/1000</f>
        <v>127.173</v>
      </c>
      <c r="P1806" s="10" t="n">
        <v>500</v>
      </c>
      <c r="Q1806" s="12" t="n">
        <f aca="false">P1806/1000</f>
        <v>0.5</v>
      </c>
      <c r="R1806" s="10" t="n">
        <v>6973971</v>
      </c>
      <c r="S1806" s="10" t="n">
        <v>33170</v>
      </c>
    </row>
    <row r="1807" customFormat="false" ht="15" hidden="false" customHeight="false" outlineLevel="0" collapsed="false">
      <c r="A1807" s="3" t="s">
        <v>761</v>
      </c>
      <c r="B1807" s="2" t="s">
        <v>762</v>
      </c>
      <c r="C1807" s="2" t="s">
        <v>1574</v>
      </c>
      <c r="D1807" s="2" t="n">
        <v>2024</v>
      </c>
      <c r="E1807" s="2" t="n">
        <v>4</v>
      </c>
      <c r="F1807" s="2" t="n">
        <v>2</v>
      </c>
      <c r="G1807" s="2" t="s">
        <v>147</v>
      </c>
      <c r="H1807" s="3" t="s">
        <v>148</v>
      </c>
      <c r="I1807" s="10" t="n">
        <v>237621</v>
      </c>
      <c r="J1807" s="11" t="n">
        <f aca="false">I1807/1000</f>
        <v>237.621</v>
      </c>
      <c r="K1807" s="10" t="n">
        <v>1000</v>
      </c>
      <c r="L1807" s="12" t="n">
        <f aca="false">K1807/1000</f>
        <v>1</v>
      </c>
      <c r="M1807" s="13" t="n">
        <f aca="false">IF(R1807=0,0,I1807/R1807)</f>
        <v>0.0340725534992904</v>
      </c>
      <c r="N1807" s="10" t="n">
        <v>44570</v>
      </c>
      <c r="O1807" s="11" t="n">
        <f aca="false">N1807/1000</f>
        <v>44.57</v>
      </c>
      <c r="P1807" s="10" t="n">
        <v>200</v>
      </c>
      <c r="Q1807" s="12" t="n">
        <f aca="false">P1807/1000</f>
        <v>0.2</v>
      </c>
      <c r="R1807" s="10" t="n">
        <v>6973971</v>
      </c>
      <c r="S1807" s="10" t="n">
        <v>33170</v>
      </c>
    </row>
    <row r="1808" customFormat="false" ht="15" hidden="false" customHeight="false" outlineLevel="0" collapsed="false">
      <c r="A1808" s="3" t="s">
        <v>761</v>
      </c>
      <c r="B1808" s="2" t="s">
        <v>762</v>
      </c>
      <c r="C1808" s="2" t="s">
        <v>1574</v>
      </c>
      <c r="D1808" s="2" t="n">
        <v>2024</v>
      </c>
      <c r="E1808" s="2" t="n">
        <v>4</v>
      </c>
      <c r="F1808" s="2" t="n">
        <v>3</v>
      </c>
      <c r="G1808" s="2" t="s">
        <v>102</v>
      </c>
      <c r="H1808" s="3" t="s">
        <v>103</v>
      </c>
      <c r="I1808" s="10" t="n">
        <v>221521</v>
      </c>
      <c r="J1808" s="11" t="n">
        <f aca="false">I1808/1000</f>
        <v>221.521</v>
      </c>
      <c r="K1808" s="10" t="n">
        <v>1004</v>
      </c>
      <c r="L1808" s="12" t="n">
        <f aca="false">K1808/1000</f>
        <v>1.004</v>
      </c>
      <c r="M1808" s="13" t="n">
        <f aca="false">IF(R1808=0,0,I1808/R1808)</f>
        <v>0.031763969193448</v>
      </c>
      <c r="N1808" s="10" t="n">
        <v>72623</v>
      </c>
      <c r="O1808" s="11" t="n">
        <f aca="false">N1808/1000</f>
        <v>72.623</v>
      </c>
      <c r="P1808" s="10" t="n">
        <v>225</v>
      </c>
      <c r="Q1808" s="12" t="n">
        <f aca="false">P1808/1000</f>
        <v>0.225</v>
      </c>
      <c r="R1808" s="10" t="n">
        <v>6973971</v>
      </c>
      <c r="S1808" s="10" t="n">
        <v>33170</v>
      </c>
    </row>
    <row r="1809" customFormat="false" ht="15" hidden="false" customHeight="false" outlineLevel="0" collapsed="false">
      <c r="A1809" s="3" t="s">
        <v>761</v>
      </c>
      <c r="B1809" s="2" t="s">
        <v>762</v>
      </c>
      <c r="C1809" s="2" t="s">
        <v>1574</v>
      </c>
      <c r="D1809" s="2" t="n">
        <v>2024</v>
      </c>
      <c r="E1809" s="2" t="n">
        <v>4</v>
      </c>
      <c r="F1809" s="2" t="n">
        <v>4</v>
      </c>
      <c r="G1809" s="2" t="s">
        <v>377</v>
      </c>
      <c r="H1809" s="3" t="s">
        <v>378</v>
      </c>
      <c r="I1809" s="10" t="n">
        <v>174135</v>
      </c>
      <c r="J1809" s="11" t="n">
        <f aca="false">I1809/1000</f>
        <v>174.135</v>
      </c>
      <c r="K1809" s="10" t="n">
        <v>1161</v>
      </c>
      <c r="L1809" s="12" t="n">
        <f aca="false">K1809/1000</f>
        <v>1.161</v>
      </c>
      <c r="M1809" s="13" t="n">
        <f aca="false">IF(R1809=0,0,I1809/R1809)</f>
        <v>0.0249692750371345</v>
      </c>
      <c r="N1809" s="10" t="n">
        <v>0</v>
      </c>
      <c r="O1809" s="11" t="n">
        <f aca="false">N1809/1000</f>
        <v>0</v>
      </c>
      <c r="P1809" s="10" t="n">
        <v>0</v>
      </c>
      <c r="Q1809" s="12" t="n">
        <f aca="false">P1809/1000</f>
        <v>0</v>
      </c>
      <c r="R1809" s="10" t="n">
        <v>6973971</v>
      </c>
      <c r="S1809" s="10" t="n">
        <v>33170</v>
      </c>
    </row>
    <row r="1810" customFormat="false" ht="15" hidden="false" customHeight="false" outlineLevel="0" collapsed="false">
      <c r="A1810" s="3" t="s">
        <v>761</v>
      </c>
      <c r="B1810" s="2" t="s">
        <v>762</v>
      </c>
      <c r="C1810" s="2" t="s">
        <v>1574</v>
      </c>
      <c r="D1810" s="2" t="n">
        <v>2024</v>
      </c>
      <c r="E1810" s="2" t="n">
        <v>4</v>
      </c>
      <c r="F1810" s="2" t="n">
        <v>5</v>
      </c>
      <c r="G1810" s="2" t="s">
        <v>97</v>
      </c>
      <c r="H1810" s="3" t="s">
        <v>98</v>
      </c>
      <c r="I1810" s="10" t="n">
        <v>4069</v>
      </c>
      <c r="J1810" s="11" t="n">
        <f aca="false">I1810/1000</f>
        <v>4.069</v>
      </c>
      <c r="K1810" s="10" t="n">
        <v>8</v>
      </c>
      <c r="L1810" s="12" t="n">
        <f aca="false">K1810/1000</f>
        <v>0.008</v>
      </c>
      <c r="M1810" s="13" t="n">
        <f aca="false">IF(R1810=0,0,I1810/R1810)</f>
        <v>0.000583455250961038</v>
      </c>
      <c r="N1810" s="10" t="n">
        <v>1376786</v>
      </c>
      <c r="O1810" s="11" t="n">
        <f aca="false">N1810/1000</f>
        <v>1376.786</v>
      </c>
      <c r="P1810" s="10" t="n">
        <v>6003</v>
      </c>
      <c r="Q1810" s="12" t="n">
        <f aca="false">P1810/1000</f>
        <v>6.003</v>
      </c>
      <c r="R1810" s="10" t="n">
        <v>6973971</v>
      </c>
      <c r="S1810" s="10" t="n">
        <v>33170</v>
      </c>
    </row>
    <row r="1811" customFormat="false" ht="15" hidden="false" customHeight="false" outlineLevel="0" collapsed="false">
      <c r="A1811" s="3" t="s">
        <v>761</v>
      </c>
      <c r="B1811" s="2" t="s">
        <v>762</v>
      </c>
      <c r="C1811" s="2" t="s">
        <v>1574</v>
      </c>
      <c r="D1811" s="2" t="n">
        <v>2024</v>
      </c>
      <c r="E1811" s="2" t="n">
        <v>4</v>
      </c>
      <c r="F1811" s="2" t="n">
        <v>6</v>
      </c>
      <c r="G1811" s="2" t="s">
        <v>247</v>
      </c>
      <c r="H1811" s="3" t="s">
        <v>248</v>
      </c>
      <c r="I1811" s="10" t="n">
        <v>485</v>
      </c>
      <c r="J1811" s="11" t="n">
        <f aca="false">I1811/1000</f>
        <v>0.485</v>
      </c>
      <c r="K1811" s="10" t="n">
        <v>0</v>
      </c>
      <c r="L1811" s="12" t="n">
        <f aca="false">K1811/1000</f>
        <v>0</v>
      </c>
      <c r="M1811" s="13" t="n">
        <f aca="false">IF(R1811=0,0,I1811/R1811)</f>
        <v>6.95443098343827E-005</v>
      </c>
      <c r="N1811" s="10" t="n">
        <v>1650</v>
      </c>
      <c r="O1811" s="11" t="n">
        <f aca="false">N1811/1000</f>
        <v>1.65</v>
      </c>
      <c r="P1811" s="10" t="n">
        <v>1</v>
      </c>
      <c r="Q1811" s="12" t="n">
        <f aca="false">P1811/1000</f>
        <v>0.001</v>
      </c>
      <c r="R1811" s="10" t="n">
        <v>6973971</v>
      </c>
      <c r="S1811" s="10" t="n">
        <v>33170</v>
      </c>
    </row>
    <row r="1812" customFormat="false" ht="15" hidden="false" customHeight="false" outlineLevel="0" collapsed="false">
      <c r="A1812" s="3" t="s">
        <v>761</v>
      </c>
      <c r="B1812" s="2" t="s">
        <v>762</v>
      </c>
      <c r="C1812" s="2" t="s">
        <v>1574</v>
      </c>
      <c r="D1812" s="2" t="n">
        <v>2024</v>
      </c>
      <c r="E1812" s="2" t="n">
        <v>4</v>
      </c>
      <c r="F1812" s="2" t="n">
        <v>7</v>
      </c>
      <c r="G1812" s="2" t="s">
        <v>142</v>
      </c>
      <c r="H1812" s="3" t="s">
        <v>143</v>
      </c>
      <c r="I1812" s="10" t="n">
        <v>0</v>
      </c>
      <c r="J1812" s="11" t="n">
        <f aca="false">I1812/1000</f>
        <v>0</v>
      </c>
      <c r="K1812" s="10" t="n">
        <v>0</v>
      </c>
      <c r="L1812" s="12" t="n">
        <f aca="false">K1812/1000</f>
        <v>0</v>
      </c>
      <c r="M1812" s="13" t="n">
        <f aca="false">IF(R1812=0,0,I1812/R1812)</f>
        <v>0</v>
      </c>
      <c r="N1812" s="10" t="n">
        <v>54100</v>
      </c>
      <c r="O1812" s="11" t="n">
        <f aca="false">N1812/1000</f>
        <v>54.1</v>
      </c>
      <c r="P1812" s="10" t="n">
        <v>263</v>
      </c>
      <c r="Q1812" s="12" t="n">
        <f aca="false">P1812/1000</f>
        <v>0.263</v>
      </c>
      <c r="R1812" s="10" t="n">
        <v>6973971</v>
      </c>
      <c r="S1812" s="10" t="n">
        <v>33170</v>
      </c>
    </row>
    <row r="1813" customFormat="false" ht="15" hidden="false" customHeight="false" outlineLevel="0" collapsed="false">
      <c r="A1813" s="3" t="s">
        <v>761</v>
      </c>
      <c r="B1813" s="2" t="s">
        <v>762</v>
      </c>
      <c r="C1813" s="2" t="s">
        <v>1574</v>
      </c>
      <c r="D1813" s="2" t="n">
        <v>2024</v>
      </c>
      <c r="E1813" s="2" t="n">
        <v>4</v>
      </c>
      <c r="F1813" s="2" t="n">
        <v>8</v>
      </c>
      <c r="G1813" s="2" t="s">
        <v>197</v>
      </c>
      <c r="H1813" s="3" t="s">
        <v>198</v>
      </c>
      <c r="I1813" s="10" t="n">
        <v>0</v>
      </c>
      <c r="J1813" s="11" t="n">
        <f aca="false">I1813/1000</f>
        <v>0</v>
      </c>
      <c r="K1813" s="10" t="n">
        <v>0</v>
      </c>
      <c r="L1813" s="12" t="n">
        <f aca="false">K1813/1000</f>
        <v>0</v>
      </c>
      <c r="M1813" s="13" t="n">
        <f aca="false">IF(R1813=0,0,I1813/R1813)</f>
        <v>0</v>
      </c>
      <c r="N1813" s="10" t="n">
        <v>64</v>
      </c>
      <c r="O1813" s="11" t="n">
        <f aca="false">N1813/1000</f>
        <v>0.064</v>
      </c>
      <c r="P1813" s="10" t="n">
        <v>0</v>
      </c>
      <c r="Q1813" s="12" t="n">
        <f aca="false">P1813/1000</f>
        <v>0</v>
      </c>
      <c r="R1813" s="10" t="n">
        <v>6973971</v>
      </c>
      <c r="S1813" s="10" t="n">
        <v>33170</v>
      </c>
    </row>
    <row r="1814" customFormat="false" ht="15" hidden="false" customHeight="false" outlineLevel="0" collapsed="false">
      <c r="A1814" s="3" t="s">
        <v>761</v>
      </c>
      <c r="B1814" s="2" t="s">
        <v>762</v>
      </c>
      <c r="C1814" s="2" t="s">
        <v>1574</v>
      </c>
      <c r="D1814" s="2" t="n">
        <v>2024</v>
      </c>
      <c r="E1814" s="2" t="n">
        <v>4</v>
      </c>
      <c r="F1814" s="2" t="n">
        <v>9</v>
      </c>
      <c r="G1814" s="2" t="s">
        <v>210</v>
      </c>
      <c r="H1814" s="3" t="s">
        <v>211</v>
      </c>
      <c r="I1814" s="10" t="n">
        <v>0</v>
      </c>
      <c r="J1814" s="11" t="n">
        <f aca="false">I1814/1000</f>
        <v>0</v>
      </c>
      <c r="K1814" s="10" t="n">
        <v>0</v>
      </c>
      <c r="L1814" s="12" t="n">
        <f aca="false">K1814/1000</f>
        <v>0</v>
      </c>
      <c r="M1814" s="13" t="n">
        <f aca="false">IF(R1814=0,0,I1814/R1814)</f>
        <v>0</v>
      </c>
      <c r="N1814" s="10" t="n">
        <v>9497</v>
      </c>
      <c r="O1814" s="11" t="n">
        <f aca="false">N1814/1000</f>
        <v>9.497</v>
      </c>
      <c r="P1814" s="10" t="n">
        <v>16</v>
      </c>
      <c r="Q1814" s="12" t="n">
        <f aca="false">P1814/1000</f>
        <v>0.016</v>
      </c>
      <c r="R1814" s="10" t="n">
        <v>6973971</v>
      </c>
      <c r="S1814" s="10" t="n">
        <v>33170</v>
      </c>
    </row>
    <row r="1815" customFormat="false" ht="15" hidden="false" customHeight="false" outlineLevel="0" collapsed="false">
      <c r="A1815" s="3" t="s">
        <v>761</v>
      </c>
      <c r="B1815" s="2" t="s">
        <v>762</v>
      </c>
      <c r="C1815" s="2" t="s">
        <v>1575</v>
      </c>
      <c r="D1815" s="2" t="n">
        <v>2024</v>
      </c>
      <c r="E1815" s="2" t="n">
        <v>5</v>
      </c>
      <c r="F1815" s="2" t="n">
        <v>1</v>
      </c>
      <c r="G1815" s="2" t="s">
        <v>107</v>
      </c>
      <c r="H1815" s="3" t="s">
        <v>108</v>
      </c>
      <c r="I1815" s="10" t="n">
        <v>4116795</v>
      </c>
      <c r="J1815" s="11" t="n">
        <f aca="false">I1815/1000</f>
        <v>4116.795</v>
      </c>
      <c r="K1815" s="10" t="n">
        <v>19999</v>
      </c>
      <c r="L1815" s="12" t="n">
        <f aca="false">K1815/1000</f>
        <v>19.999</v>
      </c>
      <c r="M1815" s="13" t="n">
        <f aca="false">IF(R1815=0,0,I1815/R1815)</f>
        <v>0.886724892880151</v>
      </c>
      <c r="N1815" s="10" t="n">
        <v>2060522</v>
      </c>
      <c r="O1815" s="11" t="n">
        <f aca="false">N1815/1000</f>
        <v>2060.522</v>
      </c>
      <c r="P1815" s="10" t="n">
        <v>7502</v>
      </c>
      <c r="Q1815" s="12" t="n">
        <f aca="false">P1815/1000</f>
        <v>7.502</v>
      </c>
      <c r="R1815" s="10" t="n">
        <v>4642697</v>
      </c>
      <c r="S1815" s="10" t="n">
        <v>22584</v>
      </c>
    </row>
    <row r="1816" customFormat="false" ht="15" hidden="false" customHeight="false" outlineLevel="0" collapsed="false">
      <c r="A1816" s="3" t="s">
        <v>761</v>
      </c>
      <c r="B1816" s="2" t="s">
        <v>762</v>
      </c>
      <c r="C1816" s="2" t="s">
        <v>1575</v>
      </c>
      <c r="D1816" s="2" t="n">
        <v>2024</v>
      </c>
      <c r="E1816" s="2" t="n">
        <v>5</v>
      </c>
      <c r="F1816" s="2" t="n">
        <v>2</v>
      </c>
      <c r="G1816" s="2" t="s">
        <v>102</v>
      </c>
      <c r="H1816" s="3" t="s">
        <v>103</v>
      </c>
      <c r="I1816" s="10" t="n">
        <v>243410</v>
      </c>
      <c r="J1816" s="11" t="n">
        <f aca="false">I1816/1000</f>
        <v>243.41</v>
      </c>
      <c r="K1816" s="10" t="n">
        <v>1391</v>
      </c>
      <c r="L1816" s="12" t="n">
        <f aca="false">K1816/1000</f>
        <v>1.391</v>
      </c>
      <c r="M1816" s="13" t="n">
        <f aca="false">IF(R1816=0,0,I1816/R1816)</f>
        <v>0.0524285776134001</v>
      </c>
      <c r="N1816" s="10" t="n">
        <v>1251736</v>
      </c>
      <c r="O1816" s="11" t="n">
        <f aca="false">N1816/1000</f>
        <v>1251.736</v>
      </c>
      <c r="P1816" s="10" t="n">
        <v>5304</v>
      </c>
      <c r="Q1816" s="12" t="n">
        <f aca="false">P1816/1000</f>
        <v>5.304</v>
      </c>
      <c r="R1816" s="10" t="n">
        <v>4642697</v>
      </c>
      <c r="S1816" s="10" t="n">
        <v>22584</v>
      </c>
    </row>
    <row r="1817" customFormat="false" ht="15" hidden="false" customHeight="false" outlineLevel="0" collapsed="false">
      <c r="A1817" s="3" t="s">
        <v>761</v>
      </c>
      <c r="B1817" s="2" t="s">
        <v>762</v>
      </c>
      <c r="C1817" s="2" t="s">
        <v>1575</v>
      </c>
      <c r="D1817" s="2" t="n">
        <v>2024</v>
      </c>
      <c r="E1817" s="2" t="n">
        <v>5</v>
      </c>
      <c r="F1817" s="2" t="n">
        <v>3</v>
      </c>
      <c r="G1817" s="2" t="s">
        <v>147</v>
      </c>
      <c r="H1817" s="3" t="s">
        <v>148</v>
      </c>
      <c r="I1817" s="10" t="n">
        <v>241881</v>
      </c>
      <c r="J1817" s="11" t="n">
        <f aca="false">I1817/1000</f>
        <v>241.881</v>
      </c>
      <c r="K1817" s="10" t="n">
        <v>1000</v>
      </c>
      <c r="L1817" s="12" t="n">
        <f aca="false">K1817/1000</f>
        <v>1</v>
      </c>
      <c r="M1817" s="13" t="n">
        <f aca="false">IF(R1817=0,0,I1817/R1817)</f>
        <v>0.0520992431769724</v>
      </c>
      <c r="N1817" s="10" t="n">
        <v>472102</v>
      </c>
      <c r="O1817" s="11" t="n">
        <f aca="false">N1817/1000</f>
        <v>472.102</v>
      </c>
      <c r="P1817" s="10" t="n">
        <v>2005</v>
      </c>
      <c r="Q1817" s="12" t="n">
        <f aca="false">P1817/1000</f>
        <v>2.005</v>
      </c>
      <c r="R1817" s="10" t="n">
        <v>4642697</v>
      </c>
      <c r="S1817" s="10" t="n">
        <v>22584</v>
      </c>
    </row>
    <row r="1818" customFormat="false" ht="15" hidden="false" customHeight="false" outlineLevel="0" collapsed="false">
      <c r="A1818" s="3" t="s">
        <v>761</v>
      </c>
      <c r="B1818" s="2" t="s">
        <v>762</v>
      </c>
      <c r="C1818" s="2" t="s">
        <v>1575</v>
      </c>
      <c r="D1818" s="2" t="n">
        <v>2024</v>
      </c>
      <c r="E1818" s="2" t="n">
        <v>5</v>
      </c>
      <c r="F1818" s="2" t="n">
        <v>4</v>
      </c>
      <c r="G1818" s="2" t="s">
        <v>97</v>
      </c>
      <c r="H1818" s="3" t="s">
        <v>98</v>
      </c>
      <c r="I1818" s="10" t="n">
        <v>40442</v>
      </c>
      <c r="J1818" s="11" t="n">
        <f aca="false">I1818/1000</f>
        <v>40.442</v>
      </c>
      <c r="K1818" s="10" t="n">
        <v>194</v>
      </c>
      <c r="L1818" s="12" t="n">
        <f aca="false">K1818/1000</f>
        <v>0.194</v>
      </c>
      <c r="M1818" s="13" t="n">
        <f aca="false">IF(R1818=0,0,I1818/R1818)</f>
        <v>0.00871088507391286</v>
      </c>
      <c r="N1818" s="10" t="n">
        <v>772773</v>
      </c>
      <c r="O1818" s="11" t="n">
        <f aca="false">N1818/1000</f>
        <v>772.773</v>
      </c>
      <c r="P1818" s="10" t="n">
        <v>3151</v>
      </c>
      <c r="Q1818" s="12" t="n">
        <f aca="false">P1818/1000</f>
        <v>3.151</v>
      </c>
      <c r="R1818" s="10" t="n">
        <v>4642697</v>
      </c>
      <c r="S1818" s="10" t="n">
        <v>22584</v>
      </c>
    </row>
    <row r="1819" customFormat="false" ht="15" hidden="false" customHeight="false" outlineLevel="0" collapsed="false">
      <c r="A1819" s="3" t="s">
        <v>761</v>
      </c>
      <c r="B1819" s="2" t="s">
        <v>762</v>
      </c>
      <c r="C1819" s="2" t="s">
        <v>1575</v>
      </c>
      <c r="D1819" s="2" t="n">
        <v>2024</v>
      </c>
      <c r="E1819" s="2" t="n">
        <v>5</v>
      </c>
      <c r="F1819" s="2" t="n">
        <v>5</v>
      </c>
      <c r="G1819" s="2" t="s">
        <v>247</v>
      </c>
      <c r="H1819" s="3" t="s">
        <v>248</v>
      </c>
      <c r="I1819" s="10" t="n">
        <v>119</v>
      </c>
      <c r="J1819" s="11" t="n">
        <f aca="false">I1819/1000</f>
        <v>0.119</v>
      </c>
      <c r="K1819" s="10" t="n">
        <v>0</v>
      </c>
      <c r="L1819" s="12" t="n">
        <f aca="false">K1819/1000</f>
        <v>0</v>
      </c>
      <c r="M1819" s="13" t="n">
        <f aca="false">IF(R1819=0,0,I1819/R1819)</f>
        <v>2.56316533256424E-005</v>
      </c>
      <c r="N1819" s="10" t="n">
        <v>0</v>
      </c>
      <c r="O1819" s="11" t="n">
        <f aca="false">N1819/1000</f>
        <v>0</v>
      </c>
      <c r="P1819" s="10" t="n">
        <v>0</v>
      </c>
      <c r="Q1819" s="12" t="n">
        <f aca="false">P1819/1000</f>
        <v>0</v>
      </c>
      <c r="R1819" s="10" t="n">
        <v>4642697</v>
      </c>
      <c r="S1819" s="10" t="n">
        <v>22584</v>
      </c>
    </row>
    <row r="1820" customFormat="false" ht="15" hidden="false" customHeight="false" outlineLevel="0" collapsed="false">
      <c r="A1820" s="3" t="s">
        <v>761</v>
      </c>
      <c r="B1820" s="2" t="s">
        <v>762</v>
      </c>
      <c r="C1820" s="2" t="s">
        <v>1575</v>
      </c>
      <c r="D1820" s="2" t="n">
        <v>2024</v>
      </c>
      <c r="E1820" s="2" t="n">
        <v>5</v>
      </c>
      <c r="F1820" s="2" t="n">
        <v>6</v>
      </c>
      <c r="G1820" s="2" t="s">
        <v>951</v>
      </c>
      <c r="H1820" s="3" t="s">
        <v>952</v>
      </c>
      <c r="I1820" s="10" t="n">
        <v>45</v>
      </c>
      <c r="J1820" s="11" t="n">
        <f aca="false">I1820/1000</f>
        <v>0.045</v>
      </c>
      <c r="K1820" s="10" t="n">
        <v>0</v>
      </c>
      <c r="L1820" s="12" t="n">
        <f aca="false">K1820/1000</f>
        <v>0</v>
      </c>
      <c r="M1820" s="13" t="n">
        <f aca="false">IF(R1820=0,0,I1820/R1820)</f>
        <v>9.69264201389839E-006</v>
      </c>
      <c r="N1820" s="10" t="n">
        <v>0</v>
      </c>
      <c r="O1820" s="11" t="n">
        <f aca="false">N1820/1000</f>
        <v>0</v>
      </c>
      <c r="P1820" s="10" t="n">
        <v>0</v>
      </c>
      <c r="Q1820" s="12" t="n">
        <f aca="false">P1820/1000</f>
        <v>0</v>
      </c>
      <c r="R1820" s="10" t="n">
        <v>4642697</v>
      </c>
      <c r="S1820" s="10" t="n">
        <v>22584</v>
      </c>
    </row>
    <row r="1821" customFormat="false" ht="15" hidden="false" customHeight="false" outlineLevel="0" collapsed="false">
      <c r="A1821" s="3" t="s">
        <v>761</v>
      </c>
      <c r="B1821" s="2" t="s">
        <v>762</v>
      </c>
      <c r="C1821" s="2" t="s">
        <v>1575</v>
      </c>
      <c r="D1821" s="2" t="n">
        <v>2024</v>
      </c>
      <c r="E1821" s="2" t="n">
        <v>5</v>
      </c>
      <c r="F1821" s="2" t="n">
        <v>7</v>
      </c>
      <c r="G1821" s="2" t="s">
        <v>142</v>
      </c>
      <c r="H1821" s="3" t="s">
        <v>143</v>
      </c>
      <c r="I1821" s="10" t="n">
        <v>5</v>
      </c>
      <c r="J1821" s="11" t="n">
        <f aca="false">I1821/1000</f>
        <v>0.005</v>
      </c>
      <c r="K1821" s="10" t="n">
        <v>0</v>
      </c>
      <c r="L1821" s="12" t="n">
        <f aca="false">K1821/1000</f>
        <v>0</v>
      </c>
      <c r="M1821" s="13" t="n">
        <f aca="false">IF(R1821=0,0,I1821/R1821)</f>
        <v>1.07696022376649E-006</v>
      </c>
      <c r="N1821" s="10" t="n">
        <v>339958</v>
      </c>
      <c r="O1821" s="11" t="n">
        <f aca="false">N1821/1000</f>
        <v>339.958</v>
      </c>
      <c r="P1821" s="10" t="n">
        <v>1000</v>
      </c>
      <c r="Q1821" s="12" t="n">
        <f aca="false">P1821/1000</f>
        <v>1</v>
      </c>
      <c r="R1821" s="10" t="n">
        <v>4642697</v>
      </c>
      <c r="S1821" s="10" t="n">
        <v>22584</v>
      </c>
    </row>
    <row r="1822" customFormat="false" ht="15" hidden="false" customHeight="false" outlineLevel="0" collapsed="false">
      <c r="A1822" s="3" t="s">
        <v>761</v>
      </c>
      <c r="B1822" s="2" t="s">
        <v>762</v>
      </c>
      <c r="C1822" s="2" t="s">
        <v>1575</v>
      </c>
      <c r="D1822" s="2" t="n">
        <v>2024</v>
      </c>
      <c r="E1822" s="2" t="n">
        <v>5</v>
      </c>
      <c r="F1822" s="2" t="n">
        <v>8</v>
      </c>
      <c r="G1822" s="2" t="s">
        <v>180</v>
      </c>
      <c r="H1822" s="3" t="s">
        <v>181</v>
      </c>
      <c r="I1822" s="10" t="n">
        <v>0</v>
      </c>
      <c r="J1822" s="11" t="n">
        <f aca="false">I1822/1000</f>
        <v>0</v>
      </c>
      <c r="K1822" s="10" t="n">
        <v>0</v>
      </c>
      <c r="L1822" s="12" t="n">
        <f aca="false">K1822/1000</f>
        <v>0</v>
      </c>
      <c r="M1822" s="13" t="n">
        <f aca="false">IF(R1822=0,0,I1822/R1822)</f>
        <v>0</v>
      </c>
      <c r="N1822" s="10" t="n">
        <v>104</v>
      </c>
      <c r="O1822" s="11" t="n">
        <f aca="false">N1822/1000</f>
        <v>0.104</v>
      </c>
      <c r="P1822" s="10" t="n">
        <v>1</v>
      </c>
      <c r="Q1822" s="12" t="n">
        <f aca="false">P1822/1000</f>
        <v>0.001</v>
      </c>
      <c r="R1822" s="10" t="n">
        <v>4642697</v>
      </c>
      <c r="S1822" s="10" t="n">
        <v>22584</v>
      </c>
    </row>
    <row r="1823" customFormat="false" ht="15" hidden="false" customHeight="false" outlineLevel="0" collapsed="false">
      <c r="A1823" s="3" t="s">
        <v>761</v>
      </c>
      <c r="B1823" s="2" t="s">
        <v>762</v>
      </c>
      <c r="C1823" s="2" t="s">
        <v>1575</v>
      </c>
      <c r="D1823" s="2" t="n">
        <v>2024</v>
      </c>
      <c r="E1823" s="2" t="n">
        <v>5</v>
      </c>
      <c r="F1823" s="2" t="n">
        <v>9</v>
      </c>
      <c r="G1823" s="2" t="s">
        <v>377</v>
      </c>
      <c r="H1823" s="3" t="s">
        <v>378</v>
      </c>
      <c r="I1823" s="10" t="n">
        <v>0</v>
      </c>
      <c r="J1823" s="11" t="n">
        <f aca="false">I1823/1000</f>
        <v>0</v>
      </c>
      <c r="K1823" s="10" t="n">
        <v>0</v>
      </c>
      <c r="L1823" s="12" t="n">
        <f aca="false">K1823/1000</f>
        <v>0</v>
      </c>
      <c r="M1823" s="13" t="n">
        <f aca="false">IF(R1823=0,0,I1823/R1823)</f>
        <v>0</v>
      </c>
      <c r="N1823" s="10" t="n">
        <v>20205</v>
      </c>
      <c r="O1823" s="11" t="n">
        <f aca="false">N1823/1000</f>
        <v>20.205</v>
      </c>
      <c r="P1823" s="10" t="n">
        <v>60</v>
      </c>
      <c r="Q1823" s="12" t="n">
        <f aca="false">P1823/1000</f>
        <v>0.06</v>
      </c>
      <c r="R1823" s="10" t="n">
        <v>4642697</v>
      </c>
      <c r="S1823" s="10" t="n">
        <v>22584</v>
      </c>
    </row>
    <row r="1824" customFormat="false" ht="15" hidden="false" customHeight="false" outlineLevel="0" collapsed="false">
      <c r="A1824" s="3" t="s">
        <v>761</v>
      </c>
      <c r="B1824" s="2" t="s">
        <v>762</v>
      </c>
      <c r="C1824" s="2" t="s">
        <v>1575</v>
      </c>
      <c r="D1824" s="2" t="n">
        <v>2024</v>
      </c>
      <c r="E1824" s="2" t="n">
        <v>5</v>
      </c>
      <c r="F1824" s="2" t="n">
        <v>10</v>
      </c>
      <c r="G1824" s="2" t="s">
        <v>132</v>
      </c>
      <c r="H1824" s="3" t="s">
        <v>133</v>
      </c>
      <c r="I1824" s="10" t="n">
        <v>0</v>
      </c>
      <c r="J1824" s="11" t="n">
        <f aca="false">I1824/1000</f>
        <v>0</v>
      </c>
      <c r="K1824" s="10" t="n">
        <v>0</v>
      </c>
      <c r="L1824" s="12" t="n">
        <f aca="false">K1824/1000</f>
        <v>0</v>
      </c>
      <c r="M1824" s="13" t="n">
        <f aca="false">IF(R1824=0,0,I1824/R1824)</f>
        <v>0</v>
      </c>
      <c r="N1824" s="10" t="n">
        <v>9146</v>
      </c>
      <c r="O1824" s="11" t="n">
        <f aca="false">N1824/1000</f>
        <v>9.146</v>
      </c>
      <c r="P1824" s="10" t="n">
        <v>25</v>
      </c>
      <c r="Q1824" s="12" t="n">
        <f aca="false">P1824/1000</f>
        <v>0.025</v>
      </c>
      <c r="R1824" s="10" t="n">
        <v>4642697</v>
      </c>
      <c r="S1824" s="10" t="n">
        <v>22584</v>
      </c>
    </row>
    <row r="1825" customFormat="false" ht="15" hidden="false" customHeight="false" outlineLevel="0" collapsed="false">
      <c r="A1825" s="3" t="s">
        <v>761</v>
      </c>
      <c r="B1825" s="2" t="s">
        <v>762</v>
      </c>
      <c r="C1825" s="2" t="s">
        <v>1575</v>
      </c>
      <c r="D1825" s="2" t="n">
        <v>2024</v>
      </c>
      <c r="E1825" s="2" t="n">
        <v>5</v>
      </c>
      <c r="F1825" s="2" t="n">
        <v>11</v>
      </c>
      <c r="G1825" s="2" t="s">
        <v>210</v>
      </c>
      <c r="H1825" s="3" t="s">
        <v>211</v>
      </c>
      <c r="I1825" s="10" t="n">
        <v>0</v>
      </c>
      <c r="J1825" s="11" t="n">
        <f aca="false">I1825/1000</f>
        <v>0</v>
      </c>
      <c r="K1825" s="10" t="n">
        <v>0</v>
      </c>
      <c r="L1825" s="12" t="n">
        <f aca="false">K1825/1000</f>
        <v>0</v>
      </c>
      <c r="M1825" s="13" t="n">
        <f aca="false">IF(R1825=0,0,I1825/R1825)</f>
        <v>0</v>
      </c>
      <c r="N1825" s="10" t="n">
        <v>2296</v>
      </c>
      <c r="O1825" s="11" t="n">
        <f aca="false">N1825/1000</f>
        <v>2.296</v>
      </c>
      <c r="P1825" s="10" t="n">
        <v>4</v>
      </c>
      <c r="Q1825" s="12" t="n">
        <f aca="false">P1825/1000</f>
        <v>0.004</v>
      </c>
      <c r="R1825" s="10" t="n">
        <v>4642697</v>
      </c>
      <c r="S1825" s="10" t="n">
        <v>22584</v>
      </c>
    </row>
    <row r="1826" customFormat="false" ht="15" hidden="false" customHeight="false" outlineLevel="0" collapsed="false">
      <c r="A1826" s="3" t="s">
        <v>761</v>
      </c>
      <c r="B1826" s="2" t="s">
        <v>762</v>
      </c>
      <c r="C1826" s="2" t="s">
        <v>1576</v>
      </c>
      <c r="D1826" s="2" t="n">
        <v>2024</v>
      </c>
      <c r="E1826" s="2" t="n">
        <v>6</v>
      </c>
      <c r="F1826" s="2" t="n">
        <v>1</v>
      </c>
      <c r="G1826" s="2" t="s">
        <v>107</v>
      </c>
      <c r="H1826" s="3" t="s">
        <v>108</v>
      </c>
      <c r="I1826" s="10" t="n">
        <v>8168526</v>
      </c>
      <c r="J1826" s="11" t="n">
        <f aca="false">I1826/1000</f>
        <v>8168.526</v>
      </c>
      <c r="K1826" s="10" t="n">
        <v>32994</v>
      </c>
      <c r="L1826" s="12" t="n">
        <f aca="false">K1826/1000</f>
        <v>32.994</v>
      </c>
      <c r="M1826" s="13" t="n">
        <f aca="false">IF(R1826=0,0,I1826/R1826)</f>
        <v>0.927202702426599</v>
      </c>
      <c r="N1826" s="10" t="n">
        <v>701</v>
      </c>
      <c r="O1826" s="11" t="n">
        <f aca="false">N1826/1000</f>
        <v>0.701</v>
      </c>
      <c r="P1826" s="10" t="n">
        <v>3</v>
      </c>
      <c r="Q1826" s="12" t="n">
        <f aca="false">P1826/1000</f>
        <v>0.003</v>
      </c>
      <c r="R1826" s="10" t="n">
        <v>8809860</v>
      </c>
      <c r="S1826" s="10" t="n">
        <v>38834</v>
      </c>
    </row>
    <row r="1827" customFormat="false" ht="15" hidden="false" customHeight="false" outlineLevel="0" collapsed="false">
      <c r="A1827" s="3" t="s">
        <v>761</v>
      </c>
      <c r="B1827" s="2" t="s">
        <v>762</v>
      </c>
      <c r="C1827" s="2" t="s">
        <v>1576</v>
      </c>
      <c r="D1827" s="2" t="n">
        <v>2024</v>
      </c>
      <c r="E1827" s="2" t="n">
        <v>6</v>
      </c>
      <c r="F1827" s="2" t="n">
        <v>2</v>
      </c>
      <c r="G1827" s="2" t="s">
        <v>147</v>
      </c>
      <c r="H1827" s="3" t="s">
        <v>148</v>
      </c>
      <c r="I1827" s="10" t="n">
        <v>285570</v>
      </c>
      <c r="J1827" s="11" t="n">
        <f aca="false">I1827/1000</f>
        <v>285.57</v>
      </c>
      <c r="K1827" s="10" t="n">
        <v>1000</v>
      </c>
      <c r="L1827" s="12" t="n">
        <f aca="false">K1827/1000</f>
        <v>1</v>
      </c>
      <c r="M1827" s="13" t="n">
        <f aca="false">IF(R1827=0,0,I1827/R1827)</f>
        <v>0.0324148170345499</v>
      </c>
      <c r="N1827" s="10" t="n">
        <v>2441622</v>
      </c>
      <c r="O1827" s="11" t="n">
        <f aca="false">N1827/1000</f>
        <v>2441.622</v>
      </c>
      <c r="P1827" s="10" t="n">
        <v>8378</v>
      </c>
      <c r="Q1827" s="12" t="n">
        <f aca="false">P1827/1000</f>
        <v>8.378</v>
      </c>
      <c r="R1827" s="10" t="n">
        <v>8809860</v>
      </c>
      <c r="S1827" s="10" t="n">
        <v>38834</v>
      </c>
    </row>
    <row r="1828" customFormat="false" ht="15" hidden="false" customHeight="false" outlineLevel="0" collapsed="false">
      <c r="A1828" s="3" t="s">
        <v>761</v>
      </c>
      <c r="B1828" s="2" t="s">
        <v>762</v>
      </c>
      <c r="C1828" s="2" t="s">
        <v>1576</v>
      </c>
      <c r="D1828" s="2" t="n">
        <v>2024</v>
      </c>
      <c r="E1828" s="2" t="n">
        <v>6</v>
      </c>
      <c r="F1828" s="2" t="n">
        <v>3</v>
      </c>
      <c r="G1828" s="2" t="s">
        <v>102</v>
      </c>
      <c r="H1828" s="3" t="s">
        <v>103</v>
      </c>
      <c r="I1828" s="10" t="n">
        <v>239780</v>
      </c>
      <c r="J1828" s="11" t="n">
        <f aca="false">I1828/1000</f>
        <v>239.78</v>
      </c>
      <c r="K1828" s="10" t="n">
        <v>1815</v>
      </c>
      <c r="L1828" s="12" t="n">
        <f aca="false">K1828/1000</f>
        <v>1.815</v>
      </c>
      <c r="M1828" s="13" t="n">
        <f aca="false">IF(R1828=0,0,I1828/R1828)</f>
        <v>0.0272172316018643</v>
      </c>
      <c r="N1828" s="10" t="n">
        <v>1171654</v>
      </c>
      <c r="O1828" s="11" t="n">
        <f aca="false">N1828/1000</f>
        <v>1171.654</v>
      </c>
      <c r="P1828" s="10" t="n">
        <v>3431</v>
      </c>
      <c r="Q1828" s="12" t="n">
        <f aca="false">P1828/1000</f>
        <v>3.431</v>
      </c>
      <c r="R1828" s="10" t="n">
        <v>8809860</v>
      </c>
      <c r="S1828" s="10" t="n">
        <v>38834</v>
      </c>
    </row>
    <row r="1829" customFormat="false" ht="15" hidden="false" customHeight="false" outlineLevel="0" collapsed="false">
      <c r="A1829" s="3" t="s">
        <v>761</v>
      </c>
      <c r="B1829" s="2" t="s">
        <v>762</v>
      </c>
      <c r="C1829" s="2" t="s">
        <v>1576</v>
      </c>
      <c r="D1829" s="2" t="n">
        <v>2024</v>
      </c>
      <c r="E1829" s="2" t="n">
        <v>6</v>
      </c>
      <c r="F1829" s="2" t="n">
        <v>4</v>
      </c>
      <c r="G1829" s="2" t="s">
        <v>97</v>
      </c>
      <c r="H1829" s="3" t="s">
        <v>98</v>
      </c>
      <c r="I1829" s="10" t="n">
        <v>93438</v>
      </c>
      <c r="J1829" s="11" t="n">
        <f aca="false">I1829/1000</f>
        <v>93.438</v>
      </c>
      <c r="K1829" s="10" t="n">
        <v>2665</v>
      </c>
      <c r="L1829" s="12" t="n">
        <f aca="false">K1829/1000</f>
        <v>2.665</v>
      </c>
      <c r="M1829" s="13" t="n">
        <f aca="false">IF(R1829=0,0,I1829/R1829)</f>
        <v>0.0106060709250771</v>
      </c>
      <c r="N1829" s="10" t="n">
        <v>758852</v>
      </c>
      <c r="O1829" s="11" t="n">
        <f aca="false">N1829/1000</f>
        <v>758.852</v>
      </c>
      <c r="P1829" s="10" t="n">
        <v>3003</v>
      </c>
      <c r="Q1829" s="12" t="n">
        <f aca="false">P1829/1000</f>
        <v>3.003</v>
      </c>
      <c r="R1829" s="10" t="n">
        <v>8809860</v>
      </c>
      <c r="S1829" s="10" t="n">
        <v>38834</v>
      </c>
    </row>
    <row r="1830" customFormat="false" ht="15" hidden="false" customHeight="false" outlineLevel="0" collapsed="false">
      <c r="A1830" s="3" t="s">
        <v>761</v>
      </c>
      <c r="B1830" s="2" t="s">
        <v>762</v>
      </c>
      <c r="C1830" s="2" t="s">
        <v>1576</v>
      </c>
      <c r="D1830" s="2" t="n">
        <v>2024</v>
      </c>
      <c r="E1830" s="2" t="n">
        <v>6</v>
      </c>
      <c r="F1830" s="2" t="n">
        <v>5</v>
      </c>
      <c r="G1830" s="2" t="s">
        <v>162</v>
      </c>
      <c r="H1830" s="3" t="s">
        <v>163</v>
      </c>
      <c r="I1830" s="10" t="n">
        <v>22329</v>
      </c>
      <c r="J1830" s="11" t="n">
        <f aca="false">I1830/1000</f>
        <v>22.329</v>
      </c>
      <c r="K1830" s="10" t="n">
        <v>360</v>
      </c>
      <c r="L1830" s="12" t="n">
        <f aca="false">K1830/1000</f>
        <v>0.36</v>
      </c>
      <c r="M1830" s="13" t="n">
        <f aca="false">IF(R1830=0,0,I1830/R1830)</f>
        <v>0.00253454651946796</v>
      </c>
      <c r="N1830" s="10" t="n">
        <v>0</v>
      </c>
      <c r="O1830" s="11" t="n">
        <f aca="false">N1830/1000</f>
        <v>0</v>
      </c>
      <c r="P1830" s="10" t="n">
        <v>0</v>
      </c>
      <c r="Q1830" s="12" t="n">
        <f aca="false">P1830/1000</f>
        <v>0</v>
      </c>
      <c r="R1830" s="10" t="n">
        <v>8809860</v>
      </c>
      <c r="S1830" s="10" t="n">
        <v>38834</v>
      </c>
    </row>
    <row r="1831" customFormat="false" ht="15" hidden="false" customHeight="false" outlineLevel="0" collapsed="false">
      <c r="A1831" s="3" t="s">
        <v>761</v>
      </c>
      <c r="B1831" s="2" t="s">
        <v>762</v>
      </c>
      <c r="C1831" s="2" t="s">
        <v>1576</v>
      </c>
      <c r="D1831" s="2" t="n">
        <v>2024</v>
      </c>
      <c r="E1831" s="2" t="n">
        <v>6</v>
      </c>
      <c r="F1831" s="2" t="n">
        <v>6</v>
      </c>
      <c r="G1831" s="2" t="s">
        <v>247</v>
      </c>
      <c r="H1831" s="3" t="s">
        <v>248</v>
      </c>
      <c r="I1831" s="10" t="n">
        <v>217</v>
      </c>
      <c r="J1831" s="11" t="n">
        <f aca="false">I1831/1000</f>
        <v>0.217</v>
      </c>
      <c r="K1831" s="10" t="n">
        <v>0</v>
      </c>
      <c r="L1831" s="12" t="n">
        <f aca="false">K1831/1000</f>
        <v>0</v>
      </c>
      <c r="M1831" s="13" t="n">
        <f aca="false">IF(R1831=0,0,I1831/R1831)</f>
        <v>2.46314924414236E-005</v>
      </c>
      <c r="N1831" s="10" t="n">
        <v>0</v>
      </c>
      <c r="O1831" s="11" t="n">
        <f aca="false">N1831/1000</f>
        <v>0</v>
      </c>
      <c r="P1831" s="10" t="n">
        <v>0</v>
      </c>
      <c r="Q1831" s="12" t="n">
        <f aca="false">P1831/1000</f>
        <v>0</v>
      </c>
      <c r="R1831" s="10" t="n">
        <v>8809860</v>
      </c>
      <c r="S1831" s="10" t="n">
        <v>38834</v>
      </c>
    </row>
    <row r="1832" customFormat="false" ht="15" hidden="false" customHeight="false" outlineLevel="0" collapsed="false">
      <c r="A1832" s="3" t="s">
        <v>761</v>
      </c>
      <c r="B1832" s="2" t="s">
        <v>762</v>
      </c>
      <c r="C1832" s="2" t="s">
        <v>1576</v>
      </c>
      <c r="D1832" s="2" t="n">
        <v>2024</v>
      </c>
      <c r="E1832" s="2" t="n">
        <v>6</v>
      </c>
      <c r="F1832" s="2" t="n">
        <v>7</v>
      </c>
      <c r="G1832" s="2" t="s">
        <v>137</v>
      </c>
      <c r="H1832" s="3" t="s">
        <v>138</v>
      </c>
      <c r="I1832" s="10" t="n">
        <v>0</v>
      </c>
      <c r="J1832" s="11" t="n">
        <f aca="false">I1832/1000</f>
        <v>0</v>
      </c>
      <c r="K1832" s="10" t="n">
        <v>0</v>
      </c>
      <c r="L1832" s="12" t="n">
        <f aca="false">K1832/1000</f>
        <v>0</v>
      </c>
      <c r="M1832" s="13" t="n">
        <f aca="false">IF(R1832=0,0,I1832/R1832)</f>
        <v>0</v>
      </c>
      <c r="N1832" s="10" t="n">
        <v>266514</v>
      </c>
      <c r="O1832" s="11" t="n">
        <f aca="false">N1832/1000</f>
        <v>266.514</v>
      </c>
      <c r="P1832" s="10" t="n">
        <v>1002</v>
      </c>
      <c r="Q1832" s="12" t="n">
        <f aca="false">P1832/1000</f>
        <v>1.002</v>
      </c>
      <c r="R1832" s="10" t="n">
        <v>8809860</v>
      </c>
      <c r="S1832" s="10" t="n">
        <v>38834</v>
      </c>
    </row>
    <row r="1833" customFormat="false" ht="15" hidden="false" customHeight="false" outlineLevel="0" collapsed="false">
      <c r="A1833" s="3" t="s">
        <v>761</v>
      </c>
      <c r="B1833" s="2" t="s">
        <v>762</v>
      </c>
      <c r="C1833" s="2" t="s">
        <v>1576</v>
      </c>
      <c r="D1833" s="2" t="n">
        <v>2024</v>
      </c>
      <c r="E1833" s="2" t="n">
        <v>6</v>
      </c>
      <c r="F1833" s="2" t="n">
        <v>8</v>
      </c>
      <c r="G1833" s="2" t="s">
        <v>180</v>
      </c>
      <c r="H1833" s="3" t="s">
        <v>181</v>
      </c>
      <c r="I1833" s="10" t="n">
        <v>0</v>
      </c>
      <c r="J1833" s="11" t="n">
        <f aca="false">I1833/1000</f>
        <v>0</v>
      </c>
      <c r="K1833" s="10" t="n">
        <v>0</v>
      </c>
      <c r="L1833" s="12" t="n">
        <f aca="false">K1833/1000</f>
        <v>0</v>
      </c>
      <c r="M1833" s="13" t="n">
        <f aca="false">IF(R1833=0,0,I1833/R1833)</f>
        <v>0</v>
      </c>
      <c r="N1833" s="10" t="n">
        <v>130</v>
      </c>
      <c r="O1833" s="11" t="n">
        <f aca="false">N1833/1000</f>
        <v>0.13</v>
      </c>
      <c r="P1833" s="10" t="n">
        <v>0</v>
      </c>
      <c r="Q1833" s="12" t="n">
        <f aca="false">P1833/1000</f>
        <v>0</v>
      </c>
      <c r="R1833" s="10" t="n">
        <v>8809860</v>
      </c>
      <c r="S1833" s="10" t="n">
        <v>38834</v>
      </c>
    </row>
    <row r="1834" customFormat="false" ht="15" hidden="false" customHeight="false" outlineLevel="0" collapsed="false">
      <c r="A1834" s="3" t="s">
        <v>761</v>
      </c>
      <c r="B1834" s="2" t="s">
        <v>762</v>
      </c>
      <c r="C1834" s="2" t="s">
        <v>1576</v>
      </c>
      <c r="D1834" s="2" t="n">
        <v>2024</v>
      </c>
      <c r="E1834" s="2" t="n">
        <v>6</v>
      </c>
      <c r="F1834" s="2" t="n">
        <v>9</v>
      </c>
      <c r="G1834" s="2" t="s">
        <v>377</v>
      </c>
      <c r="H1834" s="3" t="s">
        <v>378</v>
      </c>
      <c r="I1834" s="10" t="n">
        <v>0</v>
      </c>
      <c r="J1834" s="11" t="n">
        <f aca="false">I1834/1000</f>
        <v>0</v>
      </c>
      <c r="K1834" s="10" t="n">
        <v>0</v>
      </c>
      <c r="L1834" s="12" t="n">
        <f aca="false">K1834/1000</f>
        <v>0</v>
      </c>
      <c r="M1834" s="13" t="n">
        <f aca="false">IF(R1834=0,0,I1834/R1834)</f>
        <v>0</v>
      </c>
      <c r="N1834" s="10" t="n">
        <v>246843</v>
      </c>
      <c r="O1834" s="11" t="n">
        <f aca="false">N1834/1000</f>
        <v>246.843</v>
      </c>
      <c r="P1834" s="10" t="n">
        <v>953</v>
      </c>
      <c r="Q1834" s="12" t="n">
        <f aca="false">P1834/1000</f>
        <v>0.953</v>
      </c>
      <c r="R1834" s="10" t="n">
        <v>8809860</v>
      </c>
      <c r="S1834" s="10" t="n">
        <v>38834</v>
      </c>
    </row>
    <row r="1835" customFormat="false" ht="15" hidden="false" customHeight="false" outlineLevel="0" collapsed="false">
      <c r="A1835" s="3" t="s">
        <v>761</v>
      </c>
      <c r="B1835" s="2" t="s">
        <v>762</v>
      </c>
      <c r="C1835" s="2" t="s">
        <v>1576</v>
      </c>
      <c r="D1835" s="2" t="n">
        <v>2024</v>
      </c>
      <c r="E1835" s="2" t="n">
        <v>6</v>
      </c>
      <c r="F1835" s="2" t="n">
        <v>10</v>
      </c>
      <c r="G1835" s="2" t="s">
        <v>171</v>
      </c>
      <c r="H1835" s="3" t="s">
        <v>172</v>
      </c>
      <c r="I1835" s="10" t="n">
        <v>0</v>
      </c>
      <c r="J1835" s="11" t="n">
        <f aca="false">I1835/1000</f>
        <v>0</v>
      </c>
      <c r="K1835" s="10" t="n">
        <v>0</v>
      </c>
      <c r="L1835" s="12" t="n">
        <f aca="false">K1835/1000</f>
        <v>0</v>
      </c>
      <c r="M1835" s="13" t="n">
        <f aca="false">IF(R1835=0,0,I1835/R1835)</f>
        <v>0</v>
      </c>
      <c r="N1835" s="10" t="n">
        <v>467260</v>
      </c>
      <c r="O1835" s="11" t="n">
        <f aca="false">N1835/1000</f>
        <v>467.26</v>
      </c>
      <c r="P1835" s="10" t="n">
        <v>1998</v>
      </c>
      <c r="Q1835" s="12" t="n">
        <f aca="false">P1835/1000</f>
        <v>1.998</v>
      </c>
      <c r="R1835" s="10" t="n">
        <v>8809860</v>
      </c>
      <c r="S1835" s="10" t="n">
        <v>38834</v>
      </c>
    </row>
    <row r="1836" customFormat="false" ht="15" hidden="false" customHeight="false" outlineLevel="0" collapsed="false">
      <c r="A1836" s="3" t="s">
        <v>761</v>
      </c>
      <c r="B1836" s="2" t="s">
        <v>762</v>
      </c>
      <c r="C1836" s="2" t="s">
        <v>1576</v>
      </c>
      <c r="D1836" s="2" t="n">
        <v>2024</v>
      </c>
      <c r="E1836" s="2" t="n">
        <v>6</v>
      </c>
      <c r="F1836" s="2" t="n">
        <v>11</v>
      </c>
      <c r="G1836" s="2" t="s">
        <v>911</v>
      </c>
      <c r="H1836" s="3" t="s">
        <v>912</v>
      </c>
      <c r="I1836" s="10" t="n">
        <v>0</v>
      </c>
      <c r="J1836" s="11" t="n">
        <f aca="false">I1836/1000</f>
        <v>0</v>
      </c>
      <c r="K1836" s="10" t="n">
        <v>0</v>
      </c>
      <c r="L1836" s="12" t="n">
        <f aca="false">K1836/1000</f>
        <v>0</v>
      </c>
      <c r="M1836" s="13" t="n">
        <f aca="false">IF(R1836=0,0,I1836/R1836)</f>
        <v>0</v>
      </c>
      <c r="N1836" s="10" t="n">
        <v>39786</v>
      </c>
      <c r="O1836" s="11" t="n">
        <f aca="false">N1836/1000</f>
        <v>39.786</v>
      </c>
      <c r="P1836" s="10" t="n">
        <v>100</v>
      </c>
      <c r="Q1836" s="12" t="n">
        <f aca="false">P1836/1000</f>
        <v>0.1</v>
      </c>
      <c r="R1836" s="10" t="n">
        <v>8809860</v>
      </c>
      <c r="S1836" s="10" t="n">
        <v>38834</v>
      </c>
    </row>
    <row r="1837" customFormat="false" ht="15" hidden="false" customHeight="false" outlineLevel="0" collapsed="false">
      <c r="A1837" s="3" t="s">
        <v>761</v>
      </c>
      <c r="B1837" s="2" t="s">
        <v>762</v>
      </c>
      <c r="C1837" s="2" t="s">
        <v>1576</v>
      </c>
      <c r="D1837" s="2" t="n">
        <v>2024</v>
      </c>
      <c r="E1837" s="2" t="n">
        <v>6</v>
      </c>
      <c r="F1837" s="2" t="n">
        <v>12</v>
      </c>
      <c r="G1837" s="2" t="s">
        <v>210</v>
      </c>
      <c r="H1837" s="3" t="s">
        <v>211</v>
      </c>
      <c r="I1837" s="10" t="n">
        <v>0</v>
      </c>
      <c r="J1837" s="11" t="n">
        <f aca="false">I1837/1000</f>
        <v>0</v>
      </c>
      <c r="K1837" s="10" t="n">
        <v>0</v>
      </c>
      <c r="L1837" s="12" t="n">
        <f aca="false">K1837/1000</f>
        <v>0</v>
      </c>
      <c r="M1837" s="13" t="n">
        <f aca="false">IF(R1837=0,0,I1837/R1837)</f>
        <v>0</v>
      </c>
      <c r="N1837" s="10" t="n">
        <v>8890</v>
      </c>
      <c r="O1837" s="11" t="n">
        <f aca="false">N1837/1000</f>
        <v>8.89</v>
      </c>
      <c r="P1837" s="10" t="n">
        <v>15</v>
      </c>
      <c r="Q1837" s="12" t="n">
        <f aca="false">P1837/1000</f>
        <v>0.015</v>
      </c>
      <c r="R1837" s="10" t="n">
        <v>8809860</v>
      </c>
      <c r="S1837" s="10" t="n">
        <v>38834</v>
      </c>
    </row>
    <row r="1838" customFormat="false" ht="15" hidden="false" customHeight="false" outlineLevel="0" collapsed="false">
      <c r="A1838" s="3" t="s">
        <v>761</v>
      </c>
      <c r="B1838" s="2" t="s">
        <v>762</v>
      </c>
      <c r="C1838" s="2" t="s">
        <v>1577</v>
      </c>
      <c r="D1838" s="2" t="n">
        <v>2024</v>
      </c>
      <c r="E1838" s="2" t="n">
        <v>7</v>
      </c>
      <c r="F1838" s="2" t="n">
        <v>1</v>
      </c>
      <c r="G1838" s="2" t="s">
        <v>107</v>
      </c>
      <c r="H1838" s="3" t="s">
        <v>108</v>
      </c>
      <c r="I1838" s="10" t="n">
        <v>8262506</v>
      </c>
      <c r="J1838" s="11" t="n">
        <f aca="false">I1838/1000</f>
        <v>8262.506</v>
      </c>
      <c r="K1838" s="10" t="n">
        <v>28994</v>
      </c>
      <c r="L1838" s="12" t="n">
        <f aca="false">K1838/1000</f>
        <v>28.994</v>
      </c>
      <c r="M1838" s="13" t="n">
        <f aca="false">IF(R1838=0,0,I1838/R1838)</f>
        <v>0.959994543865532</v>
      </c>
      <c r="N1838" s="10" t="n">
        <v>1348558</v>
      </c>
      <c r="O1838" s="11" t="n">
        <f aca="false">N1838/1000</f>
        <v>1348.558</v>
      </c>
      <c r="P1838" s="10" t="n">
        <v>4006</v>
      </c>
      <c r="Q1838" s="12" t="n">
        <f aca="false">P1838/1000</f>
        <v>4.006</v>
      </c>
      <c r="R1838" s="10" t="n">
        <v>8606826</v>
      </c>
      <c r="S1838" s="10" t="n">
        <v>30256</v>
      </c>
    </row>
    <row r="1839" customFormat="false" ht="15" hidden="false" customHeight="false" outlineLevel="0" collapsed="false">
      <c r="A1839" s="3" t="s">
        <v>761</v>
      </c>
      <c r="B1839" s="2" t="s">
        <v>762</v>
      </c>
      <c r="C1839" s="2" t="s">
        <v>1577</v>
      </c>
      <c r="D1839" s="2" t="n">
        <v>2024</v>
      </c>
      <c r="E1839" s="2" t="n">
        <v>7</v>
      </c>
      <c r="F1839" s="2" t="n">
        <v>2</v>
      </c>
      <c r="G1839" s="2" t="s">
        <v>102</v>
      </c>
      <c r="H1839" s="3" t="s">
        <v>103</v>
      </c>
      <c r="I1839" s="10" t="n">
        <v>297933</v>
      </c>
      <c r="J1839" s="11" t="n">
        <f aca="false">I1839/1000</f>
        <v>297.933</v>
      </c>
      <c r="K1839" s="10" t="n">
        <v>1108</v>
      </c>
      <c r="L1839" s="12" t="n">
        <f aca="false">K1839/1000</f>
        <v>1.108</v>
      </c>
      <c r="M1839" s="13" t="n">
        <f aca="false">IF(R1839=0,0,I1839/R1839)</f>
        <v>0.0346158967312689</v>
      </c>
      <c r="N1839" s="10" t="n">
        <v>2727723</v>
      </c>
      <c r="O1839" s="11" t="n">
        <f aca="false">N1839/1000</f>
        <v>2727.723</v>
      </c>
      <c r="P1839" s="10" t="n">
        <v>7809</v>
      </c>
      <c r="Q1839" s="12" t="n">
        <f aca="false">P1839/1000</f>
        <v>7.809</v>
      </c>
      <c r="R1839" s="10" t="n">
        <v>8606826</v>
      </c>
      <c r="S1839" s="10" t="n">
        <v>30256</v>
      </c>
    </row>
    <row r="1840" customFormat="false" ht="15" hidden="false" customHeight="false" outlineLevel="0" collapsed="false">
      <c r="A1840" s="3" t="s">
        <v>761</v>
      </c>
      <c r="B1840" s="2" t="s">
        <v>762</v>
      </c>
      <c r="C1840" s="2" t="s">
        <v>1577</v>
      </c>
      <c r="D1840" s="2" t="n">
        <v>2024</v>
      </c>
      <c r="E1840" s="2" t="n">
        <v>7</v>
      </c>
      <c r="F1840" s="2" t="n">
        <v>3</v>
      </c>
      <c r="G1840" s="2" t="s">
        <v>97</v>
      </c>
      <c r="H1840" s="3" t="s">
        <v>98</v>
      </c>
      <c r="I1840" s="10" t="n">
        <v>35971</v>
      </c>
      <c r="J1840" s="11" t="n">
        <f aca="false">I1840/1000</f>
        <v>35.971</v>
      </c>
      <c r="K1840" s="10" t="n">
        <v>122</v>
      </c>
      <c r="L1840" s="12" t="n">
        <f aca="false">K1840/1000</f>
        <v>0.122</v>
      </c>
      <c r="M1840" s="13" t="n">
        <f aca="false">IF(R1840=0,0,I1840/R1840)</f>
        <v>0.00417935717533967</v>
      </c>
      <c r="N1840" s="10" t="n">
        <v>1344733</v>
      </c>
      <c r="O1840" s="11" t="n">
        <f aca="false">N1840/1000</f>
        <v>1344.733</v>
      </c>
      <c r="P1840" s="10" t="n">
        <v>3505</v>
      </c>
      <c r="Q1840" s="12" t="n">
        <f aca="false">P1840/1000</f>
        <v>3.505</v>
      </c>
      <c r="R1840" s="10" t="n">
        <v>8606826</v>
      </c>
      <c r="S1840" s="10" t="n">
        <v>30256</v>
      </c>
    </row>
    <row r="1841" customFormat="false" ht="15" hidden="false" customHeight="false" outlineLevel="0" collapsed="false">
      <c r="A1841" s="3" t="s">
        <v>761</v>
      </c>
      <c r="B1841" s="2" t="s">
        <v>762</v>
      </c>
      <c r="C1841" s="2" t="s">
        <v>1577</v>
      </c>
      <c r="D1841" s="2" t="n">
        <v>2024</v>
      </c>
      <c r="E1841" s="2" t="n">
        <v>7</v>
      </c>
      <c r="F1841" s="2" t="n">
        <v>4</v>
      </c>
      <c r="G1841" s="2" t="s">
        <v>377</v>
      </c>
      <c r="H1841" s="3" t="s">
        <v>378</v>
      </c>
      <c r="I1841" s="10" t="n">
        <v>4978</v>
      </c>
      <c r="J1841" s="11" t="n">
        <f aca="false">I1841/1000</f>
        <v>4.978</v>
      </c>
      <c r="K1841" s="10" t="n">
        <v>20</v>
      </c>
      <c r="L1841" s="12" t="n">
        <f aca="false">K1841/1000</f>
        <v>0.02</v>
      </c>
      <c r="M1841" s="13" t="n">
        <f aca="false">IF(R1841=0,0,I1841/R1841)</f>
        <v>0.000578378138468234</v>
      </c>
      <c r="N1841" s="10" t="n">
        <v>0</v>
      </c>
      <c r="O1841" s="11" t="n">
        <f aca="false">N1841/1000</f>
        <v>0</v>
      </c>
      <c r="P1841" s="10" t="n">
        <v>0</v>
      </c>
      <c r="Q1841" s="12" t="n">
        <f aca="false">P1841/1000</f>
        <v>0</v>
      </c>
      <c r="R1841" s="10" t="n">
        <v>8606826</v>
      </c>
      <c r="S1841" s="10" t="n">
        <v>30256</v>
      </c>
    </row>
    <row r="1842" customFormat="false" ht="15" hidden="false" customHeight="false" outlineLevel="0" collapsed="false">
      <c r="A1842" s="3" t="s">
        <v>761</v>
      </c>
      <c r="B1842" s="2" t="s">
        <v>762</v>
      </c>
      <c r="C1842" s="2" t="s">
        <v>1577</v>
      </c>
      <c r="D1842" s="2" t="n">
        <v>2024</v>
      </c>
      <c r="E1842" s="2" t="n">
        <v>7</v>
      </c>
      <c r="F1842" s="2" t="n">
        <v>5</v>
      </c>
      <c r="G1842" s="2" t="s">
        <v>137</v>
      </c>
      <c r="H1842" s="3" t="s">
        <v>138</v>
      </c>
      <c r="I1842" s="10" t="n">
        <v>4275</v>
      </c>
      <c r="J1842" s="11" t="n">
        <f aca="false">I1842/1000</f>
        <v>4.275</v>
      </c>
      <c r="K1842" s="10" t="n">
        <v>12</v>
      </c>
      <c r="L1842" s="12" t="n">
        <f aca="false">K1842/1000</f>
        <v>0.012</v>
      </c>
      <c r="M1842" s="13" t="n">
        <f aca="false">IF(R1842=0,0,I1842/R1842)</f>
        <v>0.000496698783035697</v>
      </c>
      <c r="N1842" s="10" t="n">
        <v>0</v>
      </c>
      <c r="O1842" s="11" t="n">
        <f aca="false">N1842/1000</f>
        <v>0</v>
      </c>
      <c r="P1842" s="10" t="n">
        <v>0</v>
      </c>
      <c r="Q1842" s="12" t="n">
        <f aca="false">P1842/1000</f>
        <v>0</v>
      </c>
      <c r="R1842" s="10" t="n">
        <v>8606826</v>
      </c>
      <c r="S1842" s="10" t="n">
        <v>30256</v>
      </c>
    </row>
    <row r="1843" customFormat="false" ht="15" hidden="false" customHeight="false" outlineLevel="0" collapsed="false">
      <c r="A1843" s="3" t="s">
        <v>761</v>
      </c>
      <c r="B1843" s="2" t="s">
        <v>762</v>
      </c>
      <c r="C1843" s="2" t="s">
        <v>1577</v>
      </c>
      <c r="D1843" s="2" t="n">
        <v>2024</v>
      </c>
      <c r="E1843" s="2" t="n">
        <v>7</v>
      </c>
      <c r="F1843" s="2" t="n">
        <v>6</v>
      </c>
      <c r="G1843" s="2" t="s">
        <v>162</v>
      </c>
      <c r="H1843" s="3" t="s">
        <v>163</v>
      </c>
      <c r="I1843" s="10" t="n">
        <v>587</v>
      </c>
      <c r="J1843" s="11" t="n">
        <f aca="false">I1843/1000</f>
        <v>0.587</v>
      </c>
      <c r="K1843" s="10" t="n">
        <v>0</v>
      </c>
      <c r="L1843" s="12" t="n">
        <f aca="false">K1843/1000</f>
        <v>0</v>
      </c>
      <c r="M1843" s="13" t="n">
        <f aca="false">IF(R1843=0,0,I1843/R1843)</f>
        <v>6.82016808519192E-005</v>
      </c>
      <c r="N1843" s="10" t="n">
        <v>0</v>
      </c>
      <c r="O1843" s="11" t="n">
        <f aca="false">N1843/1000</f>
        <v>0</v>
      </c>
      <c r="P1843" s="10" t="n">
        <v>0</v>
      </c>
      <c r="Q1843" s="12" t="n">
        <f aca="false">P1843/1000</f>
        <v>0</v>
      </c>
      <c r="R1843" s="10" t="n">
        <v>8606826</v>
      </c>
      <c r="S1843" s="10" t="n">
        <v>30256</v>
      </c>
    </row>
    <row r="1844" customFormat="false" ht="15" hidden="false" customHeight="false" outlineLevel="0" collapsed="false">
      <c r="A1844" s="3" t="s">
        <v>761</v>
      </c>
      <c r="B1844" s="2" t="s">
        <v>762</v>
      </c>
      <c r="C1844" s="2" t="s">
        <v>1577</v>
      </c>
      <c r="D1844" s="2" t="n">
        <v>2024</v>
      </c>
      <c r="E1844" s="2" t="n">
        <v>7</v>
      </c>
      <c r="F1844" s="2" t="n">
        <v>7</v>
      </c>
      <c r="G1844" s="2" t="s">
        <v>247</v>
      </c>
      <c r="H1844" s="3" t="s">
        <v>248</v>
      </c>
      <c r="I1844" s="10" t="n">
        <v>532</v>
      </c>
      <c r="J1844" s="11" t="n">
        <f aca="false">I1844/1000</f>
        <v>0.532</v>
      </c>
      <c r="K1844" s="10" t="n">
        <v>0</v>
      </c>
      <c r="L1844" s="12" t="n">
        <f aca="false">K1844/1000</f>
        <v>0</v>
      </c>
      <c r="M1844" s="13" t="n">
        <f aca="false">IF(R1844=0,0,I1844/R1844)</f>
        <v>6.1811404111109E-005</v>
      </c>
      <c r="N1844" s="10" t="n">
        <v>0</v>
      </c>
      <c r="O1844" s="11" t="n">
        <f aca="false">N1844/1000</f>
        <v>0</v>
      </c>
      <c r="P1844" s="10" t="n">
        <v>0</v>
      </c>
      <c r="Q1844" s="12" t="n">
        <f aca="false">P1844/1000</f>
        <v>0</v>
      </c>
      <c r="R1844" s="10" t="n">
        <v>8606826</v>
      </c>
      <c r="S1844" s="10" t="n">
        <v>30256</v>
      </c>
    </row>
    <row r="1845" customFormat="false" ht="15" hidden="false" customHeight="false" outlineLevel="0" collapsed="false">
      <c r="A1845" s="3" t="s">
        <v>761</v>
      </c>
      <c r="B1845" s="2" t="s">
        <v>762</v>
      </c>
      <c r="C1845" s="2" t="s">
        <v>1577</v>
      </c>
      <c r="D1845" s="2" t="n">
        <v>2024</v>
      </c>
      <c r="E1845" s="2" t="n">
        <v>7</v>
      </c>
      <c r="F1845" s="2" t="n">
        <v>8</v>
      </c>
      <c r="G1845" s="2" t="s">
        <v>951</v>
      </c>
      <c r="H1845" s="3" t="s">
        <v>952</v>
      </c>
      <c r="I1845" s="10" t="n">
        <v>44</v>
      </c>
      <c r="J1845" s="11" t="n">
        <f aca="false">I1845/1000</f>
        <v>0.044</v>
      </c>
      <c r="K1845" s="10" t="n">
        <v>0</v>
      </c>
      <c r="L1845" s="12" t="n">
        <f aca="false">K1845/1000</f>
        <v>0</v>
      </c>
      <c r="M1845" s="13" t="n">
        <f aca="false">IF(R1845=0,0,I1845/R1845)</f>
        <v>5.11222139264811E-006</v>
      </c>
      <c r="N1845" s="10" t="n">
        <v>0</v>
      </c>
      <c r="O1845" s="11" t="n">
        <f aca="false">N1845/1000</f>
        <v>0</v>
      </c>
      <c r="P1845" s="10" t="n">
        <v>0</v>
      </c>
      <c r="Q1845" s="12" t="n">
        <f aca="false">P1845/1000</f>
        <v>0</v>
      </c>
      <c r="R1845" s="10" t="n">
        <v>8606826</v>
      </c>
      <c r="S1845" s="10" t="n">
        <v>30256</v>
      </c>
    </row>
    <row r="1846" customFormat="false" ht="15" hidden="false" customHeight="false" outlineLevel="0" collapsed="false">
      <c r="A1846" s="3" t="s">
        <v>761</v>
      </c>
      <c r="B1846" s="2" t="s">
        <v>762</v>
      </c>
      <c r="C1846" s="2" t="s">
        <v>1577</v>
      </c>
      <c r="D1846" s="2" t="n">
        <v>2024</v>
      </c>
      <c r="E1846" s="2" t="n">
        <v>7</v>
      </c>
      <c r="F1846" s="2" t="n">
        <v>9</v>
      </c>
      <c r="G1846" s="2" t="s">
        <v>142</v>
      </c>
      <c r="H1846" s="3" t="s">
        <v>143</v>
      </c>
      <c r="I1846" s="10" t="n">
        <v>0</v>
      </c>
      <c r="J1846" s="11" t="n">
        <f aca="false">I1846/1000</f>
        <v>0</v>
      </c>
      <c r="K1846" s="10" t="n">
        <v>0</v>
      </c>
      <c r="L1846" s="12" t="n">
        <f aca="false">K1846/1000</f>
        <v>0</v>
      </c>
      <c r="M1846" s="13" t="n">
        <f aca="false">IF(R1846=0,0,I1846/R1846)</f>
        <v>0</v>
      </c>
      <c r="N1846" s="10" t="n">
        <v>5</v>
      </c>
      <c r="O1846" s="11" t="n">
        <f aca="false">N1846/1000</f>
        <v>0.005</v>
      </c>
      <c r="P1846" s="10" t="n">
        <v>0</v>
      </c>
      <c r="Q1846" s="12" t="n">
        <f aca="false">P1846/1000</f>
        <v>0</v>
      </c>
      <c r="R1846" s="10" t="n">
        <v>8606826</v>
      </c>
      <c r="S1846" s="10" t="n">
        <v>30256</v>
      </c>
    </row>
    <row r="1847" customFormat="false" ht="15" hidden="false" customHeight="false" outlineLevel="0" collapsed="false">
      <c r="A1847" s="3" t="s">
        <v>761</v>
      </c>
      <c r="B1847" s="2" t="s">
        <v>762</v>
      </c>
      <c r="C1847" s="2" t="s">
        <v>1577</v>
      </c>
      <c r="D1847" s="2" t="n">
        <v>2024</v>
      </c>
      <c r="E1847" s="2" t="n">
        <v>7</v>
      </c>
      <c r="F1847" s="2" t="n">
        <v>10</v>
      </c>
      <c r="G1847" s="2" t="s">
        <v>325</v>
      </c>
      <c r="H1847" s="3" t="s">
        <v>326</v>
      </c>
      <c r="I1847" s="10" t="n">
        <v>0</v>
      </c>
      <c r="J1847" s="11" t="n">
        <f aca="false">I1847/1000</f>
        <v>0</v>
      </c>
      <c r="K1847" s="10" t="n">
        <v>0</v>
      </c>
      <c r="L1847" s="12" t="n">
        <f aca="false">K1847/1000</f>
        <v>0</v>
      </c>
      <c r="M1847" s="13" t="n">
        <f aca="false">IF(R1847=0,0,I1847/R1847)</f>
        <v>0</v>
      </c>
      <c r="N1847" s="10" t="n">
        <v>55759</v>
      </c>
      <c r="O1847" s="11" t="n">
        <f aca="false">N1847/1000</f>
        <v>55.759</v>
      </c>
      <c r="P1847" s="10" t="n">
        <v>120</v>
      </c>
      <c r="Q1847" s="12" t="n">
        <f aca="false">P1847/1000</f>
        <v>0.12</v>
      </c>
      <c r="R1847" s="10" t="n">
        <v>8606826</v>
      </c>
      <c r="S1847" s="10" t="n">
        <v>30256</v>
      </c>
    </row>
    <row r="1848" customFormat="false" ht="15" hidden="false" customHeight="false" outlineLevel="0" collapsed="false">
      <c r="A1848" s="3" t="s">
        <v>761</v>
      </c>
      <c r="B1848" s="2" t="s">
        <v>762</v>
      </c>
      <c r="C1848" s="2" t="s">
        <v>1577</v>
      </c>
      <c r="D1848" s="2" t="n">
        <v>2024</v>
      </c>
      <c r="E1848" s="2" t="n">
        <v>7</v>
      </c>
      <c r="F1848" s="2" t="n">
        <v>11</v>
      </c>
      <c r="G1848" s="2" t="s">
        <v>180</v>
      </c>
      <c r="H1848" s="3" t="s">
        <v>181</v>
      </c>
      <c r="I1848" s="10" t="n">
        <v>0</v>
      </c>
      <c r="J1848" s="11" t="n">
        <f aca="false">I1848/1000</f>
        <v>0</v>
      </c>
      <c r="K1848" s="10" t="n">
        <v>0</v>
      </c>
      <c r="L1848" s="12" t="n">
        <f aca="false">K1848/1000</f>
        <v>0</v>
      </c>
      <c r="M1848" s="13" t="n">
        <f aca="false">IF(R1848=0,0,I1848/R1848)</f>
        <v>0</v>
      </c>
      <c r="N1848" s="10" t="n">
        <v>4399</v>
      </c>
      <c r="O1848" s="11" t="n">
        <f aca="false">N1848/1000</f>
        <v>4.399</v>
      </c>
      <c r="P1848" s="10" t="n">
        <v>10</v>
      </c>
      <c r="Q1848" s="12" t="n">
        <f aca="false">P1848/1000</f>
        <v>0.01</v>
      </c>
      <c r="R1848" s="10" t="n">
        <v>8606826</v>
      </c>
      <c r="S1848" s="10" t="n">
        <v>30256</v>
      </c>
    </row>
    <row r="1849" customFormat="false" ht="15" hidden="false" customHeight="false" outlineLevel="0" collapsed="false">
      <c r="A1849" s="3" t="s">
        <v>761</v>
      </c>
      <c r="B1849" s="2" t="s">
        <v>762</v>
      </c>
      <c r="C1849" s="2" t="s">
        <v>1577</v>
      </c>
      <c r="D1849" s="2" t="n">
        <v>2024</v>
      </c>
      <c r="E1849" s="2" t="n">
        <v>7</v>
      </c>
      <c r="F1849" s="2" t="n">
        <v>12</v>
      </c>
      <c r="G1849" s="2" t="s">
        <v>147</v>
      </c>
      <c r="H1849" s="3" t="s">
        <v>148</v>
      </c>
      <c r="I1849" s="10" t="n">
        <v>0</v>
      </c>
      <c r="J1849" s="11" t="n">
        <f aca="false">I1849/1000</f>
        <v>0</v>
      </c>
      <c r="K1849" s="10" t="n">
        <v>0</v>
      </c>
      <c r="L1849" s="12" t="n">
        <f aca="false">K1849/1000</f>
        <v>0</v>
      </c>
      <c r="M1849" s="13" t="n">
        <f aca="false">IF(R1849=0,0,I1849/R1849)</f>
        <v>0</v>
      </c>
      <c r="N1849" s="10" t="n">
        <v>985</v>
      </c>
      <c r="O1849" s="11" t="n">
        <f aca="false">N1849/1000</f>
        <v>0.985</v>
      </c>
      <c r="P1849" s="10" t="n">
        <v>5</v>
      </c>
      <c r="Q1849" s="12" t="n">
        <f aca="false">P1849/1000</f>
        <v>0.005</v>
      </c>
      <c r="R1849" s="10" t="n">
        <v>8606826</v>
      </c>
      <c r="S1849" s="10" t="n">
        <v>30256</v>
      </c>
    </row>
    <row r="1850" customFormat="false" ht="15" hidden="false" customHeight="false" outlineLevel="0" collapsed="false">
      <c r="A1850" s="3" t="s">
        <v>761</v>
      </c>
      <c r="B1850" s="2" t="s">
        <v>762</v>
      </c>
      <c r="C1850" s="2" t="s">
        <v>1577</v>
      </c>
      <c r="D1850" s="2" t="n">
        <v>2024</v>
      </c>
      <c r="E1850" s="2" t="n">
        <v>7</v>
      </c>
      <c r="F1850" s="2" t="n">
        <v>13</v>
      </c>
      <c r="G1850" s="2" t="s">
        <v>210</v>
      </c>
      <c r="H1850" s="3" t="s">
        <v>211</v>
      </c>
      <c r="I1850" s="10" t="n">
        <v>0</v>
      </c>
      <c r="J1850" s="11" t="n">
        <f aca="false">I1850/1000</f>
        <v>0</v>
      </c>
      <c r="K1850" s="10" t="n">
        <v>0</v>
      </c>
      <c r="L1850" s="12" t="n">
        <f aca="false">K1850/1000</f>
        <v>0</v>
      </c>
      <c r="M1850" s="13" t="n">
        <f aca="false">IF(R1850=0,0,I1850/R1850)</f>
        <v>0</v>
      </c>
      <c r="N1850" s="10" t="n">
        <v>9478</v>
      </c>
      <c r="O1850" s="11" t="n">
        <f aca="false">N1850/1000</f>
        <v>9.478</v>
      </c>
      <c r="P1850" s="10" t="n">
        <v>16</v>
      </c>
      <c r="Q1850" s="12" t="n">
        <f aca="false">P1850/1000</f>
        <v>0.016</v>
      </c>
      <c r="R1850" s="10" t="n">
        <v>8606826</v>
      </c>
      <c r="S1850" s="10" t="n">
        <v>30256</v>
      </c>
    </row>
    <row r="1851" customFormat="false" ht="15" hidden="false" customHeight="false" outlineLevel="0" collapsed="false">
      <c r="A1851" s="3" t="s">
        <v>761</v>
      </c>
      <c r="B1851" s="2" t="s">
        <v>762</v>
      </c>
      <c r="C1851" s="2" t="s">
        <v>1578</v>
      </c>
      <c r="D1851" s="2" t="n">
        <v>2024</v>
      </c>
      <c r="E1851" s="2" t="n">
        <v>8</v>
      </c>
      <c r="F1851" s="2" t="n">
        <v>1</v>
      </c>
      <c r="G1851" s="2" t="s">
        <v>107</v>
      </c>
      <c r="H1851" s="3" t="s">
        <v>108</v>
      </c>
      <c r="I1851" s="10" t="n">
        <v>8352448</v>
      </c>
      <c r="J1851" s="11" t="n">
        <f aca="false">I1851/1000</f>
        <v>8352.448</v>
      </c>
      <c r="K1851" s="10" t="n">
        <v>28988</v>
      </c>
      <c r="L1851" s="12" t="n">
        <f aca="false">K1851/1000</f>
        <v>28.988</v>
      </c>
      <c r="M1851" s="13" t="n">
        <f aca="false">IF(R1851=0,0,I1851/R1851)</f>
        <v>0.991199776327451</v>
      </c>
      <c r="N1851" s="10" t="n">
        <v>0</v>
      </c>
      <c r="O1851" s="11" t="n">
        <f aca="false">N1851/1000</f>
        <v>0</v>
      </c>
      <c r="P1851" s="10" t="n">
        <v>0</v>
      </c>
      <c r="Q1851" s="12" t="n">
        <f aca="false">P1851/1000</f>
        <v>0</v>
      </c>
      <c r="R1851" s="10" t="n">
        <v>8426604</v>
      </c>
      <c r="S1851" s="10" t="n">
        <v>29221</v>
      </c>
    </row>
    <row r="1852" customFormat="false" ht="15" hidden="false" customHeight="false" outlineLevel="0" collapsed="false">
      <c r="A1852" s="3" t="s">
        <v>761</v>
      </c>
      <c r="B1852" s="2" t="s">
        <v>762</v>
      </c>
      <c r="C1852" s="2" t="s">
        <v>1578</v>
      </c>
      <c r="D1852" s="2" t="n">
        <v>2024</v>
      </c>
      <c r="E1852" s="2" t="n">
        <v>8</v>
      </c>
      <c r="F1852" s="2" t="n">
        <v>2</v>
      </c>
      <c r="G1852" s="2" t="s">
        <v>102</v>
      </c>
      <c r="H1852" s="3" t="s">
        <v>103</v>
      </c>
      <c r="I1852" s="10" t="n">
        <v>58416</v>
      </c>
      <c r="J1852" s="11" t="n">
        <f aca="false">I1852/1000</f>
        <v>58.416</v>
      </c>
      <c r="K1852" s="10" t="n">
        <v>204</v>
      </c>
      <c r="L1852" s="12" t="n">
        <f aca="false">K1852/1000</f>
        <v>0.204</v>
      </c>
      <c r="M1852" s="13" t="n">
        <f aca="false">IF(R1852=0,0,I1852/R1852)</f>
        <v>0.00693233003473285</v>
      </c>
      <c r="N1852" s="10" t="n">
        <v>1983571</v>
      </c>
      <c r="O1852" s="11" t="n">
        <f aca="false">N1852/1000</f>
        <v>1983.571</v>
      </c>
      <c r="P1852" s="10" t="n">
        <v>5999</v>
      </c>
      <c r="Q1852" s="12" t="n">
        <f aca="false">P1852/1000</f>
        <v>5.999</v>
      </c>
      <c r="R1852" s="10" t="n">
        <v>8426604</v>
      </c>
      <c r="S1852" s="10" t="n">
        <v>29221</v>
      </c>
    </row>
    <row r="1853" customFormat="false" ht="15" hidden="false" customHeight="false" outlineLevel="0" collapsed="false">
      <c r="A1853" s="3" t="s">
        <v>761</v>
      </c>
      <c r="B1853" s="2" t="s">
        <v>762</v>
      </c>
      <c r="C1853" s="2" t="s">
        <v>1578</v>
      </c>
      <c r="D1853" s="2" t="n">
        <v>2024</v>
      </c>
      <c r="E1853" s="2" t="n">
        <v>8</v>
      </c>
      <c r="F1853" s="2" t="n">
        <v>3</v>
      </c>
      <c r="G1853" s="2" t="s">
        <v>137</v>
      </c>
      <c r="H1853" s="3" t="s">
        <v>138</v>
      </c>
      <c r="I1853" s="10" t="n">
        <v>7980</v>
      </c>
      <c r="J1853" s="11" t="n">
        <f aca="false">I1853/1000</f>
        <v>7.98</v>
      </c>
      <c r="K1853" s="10" t="n">
        <v>21</v>
      </c>
      <c r="L1853" s="12" t="n">
        <f aca="false">K1853/1000</f>
        <v>0.021</v>
      </c>
      <c r="M1853" s="13" t="n">
        <f aca="false">IF(R1853=0,0,I1853/R1853)</f>
        <v>0.000947000713454673</v>
      </c>
      <c r="N1853" s="10" t="n">
        <v>0</v>
      </c>
      <c r="O1853" s="11" t="n">
        <f aca="false">N1853/1000</f>
        <v>0</v>
      </c>
      <c r="P1853" s="10" t="n">
        <v>0</v>
      </c>
      <c r="Q1853" s="12" t="n">
        <f aca="false">P1853/1000</f>
        <v>0</v>
      </c>
      <c r="R1853" s="10" t="n">
        <v>8426604</v>
      </c>
      <c r="S1853" s="10" t="n">
        <v>29221</v>
      </c>
    </row>
    <row r="1854" customFormat="false" ht="15" hidden="false" customHeight="false" outlineLevel="0" collapsed="false">
      <c r="A1854" s="3" t="s">
        <v>761</v>
      </c>
      <c r="B1854" s="2" t="s">
        <v>762</v>
      </c>
      <c r="C1854" s="2" t="s">
        <v>1578</v>
      </c>
      <c r="D1854" s="2" t="n">
        <v>2024</v>
      </c>
      <c r="E1854" s="2" t="n">
        <v>8</v>
      </c>
      <c r="F1854" s="2" t="n">
        <v>4</v>
      </c>
      <c r="G1854" s="2" t="s">
        <v>97</v>
      </c>
      <c r="H1854" s="3" t="s">
        <v>98</v>
      </c>
      <c r="I1854" s="10" t="n">
        <v>7418</v>
      </c>
      <c r="J1854" s="11" t="n">
        <f aca="false">I1854/1000</f>
        <v>7.418</v>
      </c>
      <c r="K1854" s="10" t="n">
        <v>8</v>
      </c>
      <c r="L1854" s="12" t="n">
        <f aca="false">K1854/1000</f>
        <v>0.008</v>
      </c>
      <c r="M1854" s="13" t="n">
        <f aca="false">IF(R1854=0,0,I1854/R1854)</f>
        <v>0.000880307179499594</v>
      </c>
      <c r="N1854" s="10" t="n">
        <v>2274902</v>
      </c>
      <c r="O1854" s="11" t="n">
        <f aca="false">N1854/1000</f>
        <v>2274.902</v>
      </c>
      <c r="P1854" s="10" t="n">
        <v>6514</v>
      </c>
      <c r="Q1854" s="12" t="n">
        <f aca="false">P1854/1000</f>
        <v>6.514</v>
      </c>
      <c r="R1854" s="10" t="n">
        <v>8426604</v>
      </c>
      <c r="S1854" s="10" t="n">
        <v>29221</v>
      </c>
    </row>
    <row r="1855" customFormat="false" ht="15" hidden="false" customHeight="false" outlineLevel="0" collapsed="false">
      <c r="A1855" s="3" t="s">
        <v>761</v>
      </c>
      <c r="B1855" s="2" t="s">
        <v>762</v>
      </c>
      <c r="C1855" s="2" t="s">
        <v>1578</v>
      </c>
      <c r="D1855" s="2" t="n">
        <v>2024</v>
      </c>
      <c r="E1855" s="2" t="n">
        <v>8</v>
      </c>
      <c r="F1855" s="2" t="n">
        <v>5</v>
      </c>
      <c r="G1855" s="2" t="s">
        <v>162</v>
      </c>
      <c r="H1855" s="3" t="s">
        <v>163</v>
      </c>
      <c r="I1855" s="10" t="n">
        <v>329</v>
      </c>
      <c r="J1855" s="11" t="n">
        <f aca="false">I1855/1000</f>
        <v>0.329</v>
      </c>
      <c r="K1855" s="10" t="n">
        <v>0</v>
      </c>
      <c r="L1855" s="12" t="n">
        <f aca="false">K1855/1000</f>
        <v>0</v>
      </c>
      <c r="M1855" s="13" t="n">
        <f aca="false">IF(R1855=0,0,I1855/R1855)</f>
        <v>3.90430118704997E-005</v>
      </c>
      <c r="N1855" s="10" t="n">
        <v>0</v>
      </c>
      <c r="O1855" s="11" t="n">
        <f aca="false">N1855/1000</f>
        <v>0</v>
      </c>
      <c r="P1855" s="10" t="n">
        <v>0</v>
      </c>
      <c r="Q1855" s="12" t="n">
        <f aca="false">P1855/1000</f>
        <v>0</v>
      </c>
      <c r="R1855" s="10" t="n">
        <v>8426604</v>
      </c>
      <c r="S1855" s="10" t="n">
        <v>29221</v>
      </c>
    </row>
    <row r="1856" customFormat="false" ht="15" hidden="false" customHeight="false" outlineLevel="0" collapsed="false">
      <c r="A1856" s="3" t="s">
        <v>761</v>
      </c>
      <c r="B1856" s="2" t="s">
        <v>762</v>
      </c>
      <c r="C1856" s="2" t="s">
        <v>1578</v>
      </c>
      <c r="D1856" s="2" t="n">
        <v>2024</v>
      </c>
      <c r="E1856" s="2" t="n">
        <v>8</v>
      </c>
      <c r="F1856" s="2" t="n">
        <v>6</v>
      </c>
      <c r="G1856" s="2" t="s">
        <v>247</v>
      </c>
      <c r="H1856" s="3" t="s">
        <v>248</v>
      </c>
      <c r="I1856" s="10" t="n">
        <v>13</v>
      </c>
      <c r="J1856" s="11" t="n">
        <f aca="false">I1856/1000</f>
        <v>0.013</v>
      </c>
      <c r="K1856" s="10" t="n">
        <v>0</v>
      </c>
      <c r="L1856" s="12" t="n">
        <f aca="false">K1856/1000</f>
        <v>0</v>
      </c>
      <c r="M1856" s="13" t="n">
        <f aca="false">IF(R1856=0,0,I1856/R1856)</f>
        <v>1.54273299184345E-006</v>
      </c>
      <c r="N1856" s="10" t="n">
        <v>0</v>
      </c>
      <c r="O1856" s="11" t="n">
        <f aca="false">N1856/1000</f>
        <v>0</v>
      </c>
      <c r="P1856" s="10" t="n">
        <v>0</v>
      </c>
      <c r="Q1856" s="12" t="n">
        <f aca="false">P1856/1000</f>
        <v>0</v>
      </c>
      <c r="R1856" s="10" t="n">
        <v>8426604</v>
      </c>
      <c r="S1856" s="10" t="n">
        <v>29221</v>
      </c>
    </row>
    <row r="1857" customFormat="false" ht="15" hidden="false" customHeight="false" outlineLevel="0" collapsed="false">
      <c r="A1857" s="3" t="s">
        <v>761</v>
      </c>
      <c r="B1857" s="2" t="s">
        <v>762</v>
      </c>
      <c r="C1857" s="2" t="s">
        <v>1578</v>
      </c>
      <c r="D1857" s="2" t="n">
        <v>2024</v>
      </c>
      <c r="E1857" s="2" t="n">
        <v>8</v>
      </c>
      <c r="F1857" s="2" t="n">
        <v>7</v>
      </c>
      <c r="G1857" s="2" t="s">
        <v>142</v>
      </c>
      <c r="H1857" s="3" t="s">
        <v>143</v>
      </c>
      <c r="I1857" s="10" t="n">
        <v>0</v>
      </c>
      <c r="J1857" s="11" t="n">
        <f aca="false">I1857/1000</f>
        <v>0</v>
      </c>
      <c r="K1857" s="10" t="n">
        <v>0</v>
      </c>
      <c r="L1857" s="12" t="n">
        <f aca="false">K1857/1000</f>
        <v>0</v>
      </c>
      <c r="M1857" s="13" t="n">
        <f aca="false">IF(R1857=0,0,I1857/R1857)</f>
        <v>0</v>
      </c>
      <c r="N1857" s="10" t="n">
        <v>184000</v>
      </c>
      <c r="O1857" s="11" t="n">
        <f aca="false">N1857/1000</f>
        <v>184</v>
      </c>
      <c r="P1857" s="10" t="n">
        <v>500</v>
      </c>
      <c r="Q1857" s="12" t="n">
        <f aca="false">P1857/1000</f>
        <v>0.5</v>
      </c>
      <c r="R1857" s="10" t="n">
        <v>8426604</v>
      </c>
      <c r="S1857" s="10" t="n">
        <v>29221</v>
      </c>
    </row>
    <row r="1858" customFormat="false" ht="15" hidden="false" customHeight="false" outlineLevel="0" collapsed="false">
      <c r="A1858" s="3" t="s">
        <v>761</v>
      </c>
      <c r="B1858" s="2" t="s">
        <v>762</v>
      </c>
      <c r="C1858" s="2" t="s">
        <v>1578</v>
      </c>
      <c r="D1858" s="2" t="n">
        <v>2024</v>
      </c>
      <c r="E1858" s="2" t="n">
        <v>8</v>
      </c>
      <c r="F1858" s="2" t="n">
        <v>8</v>
      </c>
      <c r="G1858" s="2" t="s">
        <v>147</v>
      </c>
      <c r="H1858" s="3" t="s">
        <v>148</v>
      </c>
      <c r="I1858" s="10" t="n">
        <v>0</v>
      </c>
      <c r="J1858" s="11" t="n">
        <f aca="false">I1858/1000</f>
        <v>0</v>
      </c>
      <c r="K1858" s="10" t="n">
        <v>0</v>
      </c>
      <c r="L1858" s="12" t="n">
        <f aca="false">K1858/1000</f>
        <v>0</v>
      </c>
      <c r="M1858" s="13" t="n">
        <f aca="false">IF(R1858=0,0,I1858/R1858)</f>
        <v>0</v>
      </c>
      <c r="N1858" s="10" t="n">
        <v>57</v>
      </c>
      <c r="O1858" s="11" t="n">
        <f aca="false">N1858/1000</f>
        <v>0.057</v>
      </c>
      <c r="P1858" s="10" t="n">
        <v>0</v>
      </c>
      <c r="Q1858" s="12" t="n">
        <f aca="false">P1858/1000</f>
        <v>0</v>
      </c>
      <c r="R1858" s="10" t="n">
        <v>8426604</v>
      </c>
      <c r="S1858" s="10" t="n">
        <v>29221</v>
      </c>
    </row>
    <row r="1859" customFormat="false" ht="15" hidden="false" customHeight="false" outlineLevel="0" collapsed="false">
      <c r="A1859" s="3" t="s">
        <v>761</v>
      </c>
      <c r="B1859" s="2" t="s">
        <v>762</v>
      </c>
      <c r="C1859" s="2" t="s">
        <v>1578</v>
      </c>
      <c r="D1859" s="2" t="n">
        <v>2024</v>
      </c>
      <c r="E1859" s="2" t="n">
        <v>8</v>
      </c>
      <c r="F1859" s="2" t="n">
        <v>9</v>
      </c>
      <c r="G1859" s="2" t="s">
        <v>210</v>
      </c>
      <c r="H1859" s="3" t="s">
        <v>211</v>
      </c>
      <c r="I1859" s="10" t="n">
        <v>0</v>
      </c>
      <c r="J1859" s="11" t="n">
        <f aca="false">I1859/1000</f>
        <v>0</v>
      </c>
      <c r="K1859" s="10" t="n">
        <v>0</v>
      </c>
      <c r="L1859" s="12" t="n">
        <f aca="false">K1859/1000</f>
        <v>0</v>
      </c>
      <c r="M1859" s="13" t="n">
        <f aca="false">IF(R1859=0,0,I1859/R1859)</f>
        <v>0</v>
      </c>
      <c r="N1859" s="10" t="n">
        <v>0</v>
      </c>
      <c r="O1859" s="11" t="n">
        <f aca="false">N1859/1000</f>
        <v>0</v>
      </c>
      <c r="P1859" s="10" t="n">
        <v>0</v>
      </c>
      <c r="Q1859" s="12" t="n">
        <f aca="false">P1859/1000</f>
        <v>0</v>
      </c>
      <c r="R1859" s="10" t="n">
        <v>8426604</v>
      </c>
      <c r="S1859" s="10" t="n">
        <v>29221</v>
      </c>
    </row>
    <row r="1860" customFormat="false" ht="15" hidden="false" customHeight="false" outlineLevel="0" collapsed="false">
      <c r="A1860" s="3" t="s">
        <v>761</v>
      </c>
      <c r="B1860" s="2" t="s">
        <v>762</v>
      </c>
      <c r="C1860" s="2" t="s">
        <v>1579</v>
      </c>
      <c r="D1860" s="2" t="n">
        <v>2024</v>
      </c>
      <c r="E1860" s="2" t="n">
        <v>9</v>
      </c>
      <c r="F1860" s="2" t="n">
        <v>1</v>
      </c>
      <c r="G1860" s="2" t="s">
        <v>107</v>
      </c>
      <c r="H1860" s="3" t="s">
        <v>108</v>
      </c>
      <c r="I1860" s="10" t="n">
        <v>9886262</v>
      </c>
      <c r="J1860" s="11" t="n">
        <f aca="false">I1860/1000</f>
        <v>9886.262</v>
      </c>
      <c r="K1860" s="10" t="n">
        <v>30996</v>
      </c>
      <c r="L1860" s="12" t="n">
        <f aca="false">K1860/1000</f>
        <v>30.996</v>
      </c>
      <c r="M1860" s="13" t="n">
        <f aca="false">IF(R1860=0,0,I1860/R1860)</f>
        <v>0.963151610425533</v>
      </c>
      <c r="N1860" s="10" t="n">
        <v>0</v>
      </c>
      <c r="O1860" s="11" t="n">
        <f aca="false">N1860/1000</f>
        <v>0</v>
      </c>
      <c r="P1860" s="10" t="n">
        <v>0</v>
      </c>
      <c r="Q1860" s="12" t="n">
        <f aca="false">P1860/1000</f>
        <v>0</v>
      </c>
      <c r="R1860" s="10" t="n">
        <v>10264492</v>
      </c>
      <c r="S1860" s="10" t="n">
        <v>32864</v>
      </c>
    </row>
    <row r="1861" customFormat="false" ht="15" hidden="false" customHeight="false" outlineLevel="0" collapsed="false">
      <c r="A1861" s="3" t="s">
        <v>761</v>
      </c>
      <c r="B1861" s="2" t="s">
        <v>762</v>
      </c>
      <c r="C1861" s="2" t="s">
        <v>1579</v>
      </c>
      <c r="D1861" s="2" t="n">
        <v>2024</v>
      </c>
      <c r="E1861" s="2" t="n">
        <v>9</v>
      </c>
      <c r="F1861" s="2" t="n">
        <v>2</v>
      </c>
      <c r="G1861" s="2" t="s">
        <v>102</v>
      </c>
      <c r="H1861" s="3" t="s">
        <v>103</v>
      </c>
      <c r="I1861" s="10" t="n">
        <v>186678</v>
      </c>
      <c r="J1861" s="11" t="n">
        <f aca="false">I1861/1000</f>
        <v>186.678</v>
      </c>
      <c r="K1861" s="10" t="n">
        <v>705</v>
      </c>
      <c r="L1861" s="12" t="n">
        <f aca="false">K1861/1000</f>
        <v>0.705</v>
      </c>
      <c r="M1861" s="13" t="n">
        <f aca="false">IF(R1861=0,0,I1861/R1861)</f>
        <v>0.0181867743674017</v>
      </c>
      <c r="N1861" s="10" t="n">
        <v>432122</v>
      </c>
      <c r="O1861" s="11" t="n">
        <f aca="false">N1861/1000</f>
        <v>432.122</v>
      </c>
      <c r="P1861" s="10" t="n">
        <v>1200</v>
      </c>
      <c r="Q1861" s="12" t="n">
        <f aca="false">P1861/1000</f>
        <v>1.2</v>
      </c>
      <c r="R1861" s="10" t="n">
        <v>10264492</v>
      </c>
      <c r="S1861" s="10" t="n">
        <v>32864</v>
      </c>
    </row>
    <row r="1862" customFormat="false" ht="15" hidden="false" customHeight="false" outlineLevel="0" collapsed="false">
      <c r="A1862" s="3" t="s">
        <v>761</v>
      </c>
      <c r="B1862" s="2" t="s">
        <v>762</v>
      </c>
      <c r="C1862" s="2" t="s">
        <v>1579</v>
      </c>
      <c r="D1862" s="2" t="n">
        <v>2024</v>
      </c>
      <c r="E1862" s="2" t="n">
        <v>9</v>
      </c>
      <c r="F1862" s="2" t="n">
        <v>3</v>
      </c>
      <c r="G1862" s="2" t="s">
        <v>377</v>
      </c>
      <c r="H1862" s="3" t="s">
        <v>378</v>
      </c>
      <c r="I1862" s="10" t="n">
        <v>171570</v>
      </c>
      <c r="J1862" s="11" t="n">
        <f aca="false">I1862/1000</f>
        <v>171.57</v>
      </c>
      <c r="K1862" s="10" t="n">
        <v>1144</v>
      </c>
      <c r="L1862" s="12" t="n">
        <f aca="false">K1862/1000</f>
        <v>1.144</v>
      </c>
      <c r="M1862" s="13" t="n">
        <f aca="false">IF(R1862=0,0,I1862/R1862)</f>
        <v>0.0167149041569714</v>
      </c>
      <c r="N1862" s="10" t="n">
        <v>17425</v>
      </c>
      <c r="O1862" s="11" t="n">
        <f aca="false">N1862/1000</f>
        <v>17.425</v>
      </c>
      <c r="P1862" s="10" t="n">
        <v>40</v>
      </c>
      <c r="Q1862" s="12" t="n">
        <f aca="false">P1862/1000</f>
        <v>0.04</v>
      </c>
      <c r="R1862" s="10" t="n">
        <v>10264492</v>
      </c>
      <c r="S1862" s="10" t="n">
        <v>32864</v>
      </c>
    </row>
    <row r="1863" customFormat="false" ht="15" hidden="false" customHeight="false" outlineLevel="0" collapsed="false">
      <c r="A1863" s="3" t="s">
        <v>761</v>
      </c>
      <c r="B1863" s="2" t="s">
        <v>762</v>
      </c>
      <c r="C1863" s="2" t="s">
        <v>1579</v>
      </c>
      <c r="D1863" s="2" t="n">
        <v>2024</v>
      </c>
      <c r="E1863" s="2" t="n">
        <v>9</v>
      </c>
      <c r="F1863" s="2" t="n">
        <v>4</v>
      </c>
      <c r="G1863" s="2" t="s">
        <v>97</v>
      </c>
      <c r="H1863" s="3" t="s">
        <v>98</v>
      </c>
      <c r="I1863" s="10" t="n">
        <v>13222</v>
      </c>
      <c r="J1863" s="11" t="n">
        <f aca="false">I1863/1000</f>
        <v>13.222</v>
      </c>
      <c r="K1863" s="10" t="n">
        <v>10</v>
      </c>
      <c r="L1863" s="12" t="n">
        <f aca="false">K1863/1000</f>
        <v>0.01</v>
      </c>
      <c r="M1863" s="13" t="n">
        <f aca="false">IF(R1863=0,0,I1863/R1863)</f>
        <v>0.00128812999221004</v>
      </c>
      <c r="N1863" s="10" t="n">
        <v>2013209</v>
      </c>
      <c r="O1863" s="11" t="n">
        <f aca="false">N1863/1000</f>
        <v>2013.209</v>
      </c>
      <c r="P1863" s="10" t="n">
        <v>5511</v>
      </c>
      <c r="Q1863" s="12" t="n">
        <f aca="false">P1863/1000</f>
        <v>5.511</v>
      </c>
      <c r="R1863" s="10" t="n">
        <v>10264492</v>
      </c>
      <c r="S1863" s="10" t="n">
        <v>32864</v>
      </c>
    </row>
    <row r="1864" customFormat="false" ht="15" hidden="false" customHeight="false" outlineLevel="0" collapsed="false">
      <c r="A1864" s="3" t="s">
        <v>761</v>
      </c>
      <c r="B1864" s="2" t="s">
        <v>762</v>
      </c>
      <c r="C1864" s="2" t="s">
        <v>1579</v>
      </c>
      <c r="D1864" s="2" t="n">
        <v>2024</v>
      </c>
      <c r="E1864" s="2" t="n">
        <v>9</v>
      </c>
      <c r="F1864" s="2" t="n">
        <v>5</v>
      </c>
      <c r="G1864" s="2" t="s">
        <v>137</v>
      </c>
      <c r="H1864" s="3" t="s">
        <v>138</v>
      </c>
      <c r="I1864" s="10" t="n">
        <v>6745</v>
      </c>
      <c r="J1864" s="11" t="n">
        <f aca="false">I1864/1000</f>
        <v>6.745</v>
      </c>
      <c r="K1864" s="10" t="n">
        <v>9</v>
      </c>
      <c r="L1864" s="12" t="n">
        <f aca="false">K1864/1000</f>
        <v>0.009</v>
      </c>
      <c r="M1864" s="13" t="n">
        <f aca="false">IF(R1864=0,0,I1864/R1864)</f>
        <v>0.000657119709382598</v>
      </c>
      <c r="N1864" s="10" t="n">
        <v>0</v>
      </c>
      <c r="O1864" s="11" t="n">
        <f aca="false">N1864/1000</f>
        <v>0</v>
      </c>
      <c r="P1864" s="10" t="n">
        <v>0</v>
      </c>
      <c r="Q1864" s="12" t="n">
        <f aca="false">P1864/1000</f>
        <v>0</v>
      </c>
      <c r="R1864" s="10" t="n">
        <v>10264492</v>
      </c>
      <c r="S1864" s="10" t="n">
        <v>32864</v>
      </c>
    </row>
    <row r="1865" customFormat="false" ht="15" hidden="false" customHeight="false" outlineLevel="0" collapsed="false">
      <c r="A1865" s="3" t="s">
        <v>761</v>
      </c>
      <c r="B1865" s="2" t="s">
        <v>762</v>
      </c>
      <c r="C1865" s="2" t="s">
        <v>1579</v>
      </c>
      <c r="D1865" s="2" t="n">
        <v>2024</v>
      </c>
      <c r="E1865" s="2" t="n">
        <v>9</v>
      </c>
      <c r="F1865" s="2" t="n">
        <v>6</v>
      </c>
      <c r="G1865" s="2" t="s">
        <v>247</v>
      </c>
      <c r="H1865" s="3" t="s">
        <v>248</v>
      </c>
      <c r="I1865" s="10" t="n">
        <v>15</v>
      </c>
      <c r="J1865" s="11" t="n">
        <f aca="false">I1865/1000</f>
        <v>0.015</v>
      </c>
      <c r="K1865" s="10" t="n">
        <v>0</v>
      </c>
      <c r="L1865" s="12" t="n">
        <f aca="false">K1865/1000</f>
        <v>0</v>
      </c>
      <c r="M1865" s="13" t="n">
        <f aca="false">IF(R1865=0,0,I1865/R1865)</f>
        <v>1.46134850122149E-006</v>
      </c>
      <c r="N1865" s="10" t="n">
        <v>0</v>
      </c>
      <c r="O1865" s="11" t="n">
        <f aca="false">N1865/1000</f>
        <v>0</v>
      </c>
      <c r="P1865" s="10" t="n">
        <v>0</v>
      </c>
      <c r="Q1865" s="12" t="n">
        <f aca="false">P1865/1000</f>
        <v>0</v>
      </c>
      <c r="R1865" s="10" t="n">
        <v>10264492</v>
      </c>
      <c r="S1865" s="10" t="n">
        <v>32864</v>
      </c>
    </row>
    <row r="1866" customFormat="false" ht="15" hidden="false" customHeight="false" outlineLevel="0" collapsed="false">
      <c r="A1866" s="3" t="s">
        <v>761</v>
      </c>
      <c r="B1866" s="2" t="s">
        <v>762</v>
      </c>
      <c r="C1866" s="2" t="s">
        <v>1579</v>
      </c>
      <c r="D1866" s="2" t="n">
        <v>2024</v>
      </c>
      <c r="E1866" s="2" t="n">
        <v>9</v>
      </c>
      <c r="F1866" s="2" t="n">
        <v>7</v>
      </c>
      <c r="G1866" s="2" t="s">
        <v>859</v>
      </c>
      <c r="H1866" s="3" t="s">
        <v>860</v>
      </c>
      <c r="I1866" s="10" t="n">
        <v>0</v>
      </c>
      <c r="J1866" s="11" t="n">
        <f aca="false">I1866/1000</f>
        <v>0</v>
      </c>
      <c r="K1866" s="10" t="n">
        <v>0</v>
      </c>
      <c r="L1866" s="12" t="n">
        <f aca="false">K1866/1000</f>
        <v>0</v>
      </c>
      <c r="M1866" s="13" t="n">
        <f aca="false">IF(R1866=0,0,I1866/R1866)</f>
        <v>0</v>
      </c>
      <c r="N1866" s="10" t="n">
        <v>102485</v>
      </c>
      <c r="O1866" s="11" t="n">
        <f aca="false">N1866/1000</f>
        <v>102.485</v>
      </c>
      <c r="P1866" s="10" t="n">
        <v>250</v>
      </c>
      <c r="Q1866" s="12" t="n">
        <f aca="false">P1866/1000</f>
        <v>0.25</v>
      </c>
      <c r="R1866" s="10" t="n">
        <v>10264492</v>
      </c>
      <c r="S1866" s="10" t="n">
        <v>32864</v>
      </c>
    </row>
    <row r="1867" customFormat="false" ht="15" hidden="false" customHeight="false" outlineLevel="0" collapsed="false">
      <c r="A1867" s="3" t="s">
        <v>761</v>
      </c>
      <c r="B1867" s="2" t="s">
        <v>762</v>
      </c>
      <c r="C1867" s="2" t="s">
        <v>1579</v>
      </c>
      <c r="D1867" s="2" t="n">
        <v>2024</v>
      </c>
      <c r="E1867" s="2" t="n">
        <v>9</v>
      </c>
      <c r="F1867" s="2" t="n">
        <v>8</v>
      </c>
      <c r="G1867" s="2" t="s">
        <v>325</v>
      </c>
      <c r="H1867" s="3" t="s">
        <v>326</v>
      </c>
      <c r="I1867" s="10" t="n">
        <v>0</v>
      </c>
      <c r="J1867" s="11" t="n">
        <f aca="false">I1867/1000</f>
        <v>0</v>
      </c>
      <c r="K1867" s="10" t="n">
        <v>0</v>
      </c>
      <c r="L1867" s="12" t="n">
        <f aca="false">K1867/1000</f>
        <v>0</v>
      </c>
      <c r="M1867" s="13" t="n">
        <f aca="false">IF(R1867=0,0,I1867/R1867)</f>
        <v>0</v>
      </c>
      <c r="N1867" s="10" t="n">
        <v>22073</v>
      </c>
      <c r="O1867" s="11" t="n">
        <f aca="false">N1867/1000</f>
        <v>22.073</v>
      </c>
      <c r="P1867" s="10" t="n">
        <v>50</v>
      </c>
      <c r="Q1867" s="12" t="n">
        <f aca="false">P1867/1000</f>
        <v>0.05</v>
      </c>
      <c r="R1867" s="10" t="n">
        <v>10264492</v>
      </c>
      <c r="S1867" s="10" t="n">
        <v>32864</v>
      </c>
    </row>
    <row r="1868" customFormat="false" ht="15" hidden="false" customHeight="false" outlineLevel="0" collapsed="false">
      <c r="A1868" s="3" t="s">
        <v>761</v>
      </c>
      <c r="B1868" s="2" t="s">
        <v>762</v>
      </c>
      <c r="C1868" s="2" t="s">
        <v>1579</v>
      </c>
      <c r="D1868" s="2" t="n">
        <v>2024</v>
      </c>
      <c r="E1868" s="2" t="n">
        <v>9</v>
      </c>
      <c r="F1868" s="2" t="n">
        <v>9</v>
      </c>
      <c r="G1868" s="2" t="s">
        <v>171</v>
      </c>
      <c r="H1868" s="3" t="s">
        <v>172</v>
      </c>
      <c r="I1868" s="10" t="n">
        <v>0</v>
      </c>
      <c r="J1868" s="11" t="n">
        <f aca="false">I1868/1000</f>
        <v>0</v>
      </c>
      <c r="K1868" s="10" t="n">
        <v>0</v>
      </c>
      <c r="L1868" s="12" t="n">
        <f aca="false">K1868/1000</f>
        <v>0</v>
      </c>
      <c r="M1868" s="13" t="n">
        <f aca="false">IF(R1868=0,0,I1868/R1868)</f>
        <v>0</v>
      </c>
      <c r="N1868" s="10" t="n">
        <v>495334</v>
      </c>
      <c r="O1868" s="11" t="n">
        <f aca="false">N1868/1000</f>
        <v>495.334</v>
      </c>
      <c r="P1868" s="10" t="n">
        <v>1305</v>
      </c>
      <c r="Q1868" s="12" t="n">
        <f aca="false">P1868/1000</f>
        <v>1.305</v>
      </c>
      <c r="R1868" s="10" t="n">
        <v>10264492</v>
      </c>
      <c r="S1868" s="10" t="n">
        <v>32864</v>
      </c>
    </row>
    <row r="1869" customFormat="false" ht="15" hidden="false" customHeight="false" outlineLevel="0" collapsed="false">
      <c r="A1869" s="3" t="s">
        <v>761</v>
      </c>
      <c r="B1869" s="2" t="s">
        <v>762</v>
      </c>
      <c r="C1869" s="2" t="s">
        <v>1579</v>
      </c>
      <c r="D1869" s="2" t="n">
        <v>2024</v>
      </c>
      <c r="E1869" s="2" t="n">
        <v>9</v>
      </c>
      <c r="F1869" s="2" t="n">
        <v>10</v>
      </c>
      <c r="G1869" s="2" t="s">
        <v>122</v>
      </c>
      <c r="H1869" s="3" t="s">
        <v>123</v>
      </c>
      <c r="I1869" s="10" t="n">
        <v>0</v>
      </c>
      <c r="J1869" s="11" t="n">
        <f aca="false">I1869/1000</f>
        <v>0</v>
      </c>
      <c r="K1869" s="10" t="n">
        <v>0</v>
      </c>
      <c r="L1869" s="12" t="n">
        <f aca="false">K1869/1000</f>
        <v>0</v>
      </c>
      <c r="M1869" s="13" t="n">
        <f aca="false">IF(R1869=0,0,I1869/R1869)</f>
        <v>0</v>
      </c>
      <c r="N1869" s="10" t="n">
        <v>17400</v>
      </c>
      <c r="O1869" s="11" t="n">
        <f aca="false">N1869/1000</f>
        <v>17.4</v>
      </c>
      <c r="P1869" s="10" t="n">
        <v>40</v>
      </c>
      <c r="Q1869" s="12" t="n">
        <f aca="false">P1869/1000</f>
        <v>0.04</v>
      </c>
      <c r="R1869" s="10" t="n">
        <v>10264492</v>
      </c>
      <c r="S1869" s="10" t="n">
        <v>32864</v>
      </c>
    </row>
    <row r="1870" customFormat="false" ht="15" hidden="false" customHeight="false" outlineLevel="0" collapsed="false">
      <c r="A1870" s="3" t="s">
        <v>761</v>
      </c>
      <c r="B1870" s="2" t="s">
        <v>762</v>
      </c>
      <c r="C1870" s="2" t="s">
        <v>1579</v>
      </c>
      <c r="D1870" s="2" t="n">
        <v>2024</v>
      </c>
      <c r="E1870" s="2" t="n">
        <v>9</v>
      </c>
      <c r="F1870" s="2" t="n">
        <v>11</v>
      </c>
      <c r="G1870" s="2" t="s">
        <v>132</v>
      </c>
      <c r="H1870" s="3" t="s">
        <v>133</v>
      </c>
      <c r="I1870" s="10" t="n">
        <v>0</v>
      </c>
      <c r="J1870" s="11" t="n">
        <f aca="false">I1870/1000</f>
        <v>0</v>
      </c>
      <c r="K1870" s="10" t="n">
        <v>0</v>
      </c>
      <c r="L1870" s="12" t="n">
        <f aca="false">K1870/1000</f>
        <v>0</v>
      </c>
      <c r="M1870" s="13" t="n">
        <f aca="false">IF(R1870=0,0,I1870/R1870)</f>
        <v>0</v>
      </c>
      <c r="N1870" s="10" t="n">
        <v>5492</v>
      </c>
      <c r="O1870" s="11" t="n">
        <f aca="false">N1870/1000</f>
        <v>5.492</v>
      </c>
      <c r="P1870" s="10" t="n">
        <v>12</v>
      </c>
      <c r="Q1870" s="12" t="n">
        <f aca="false">P1870/1000</f>
        <v>0.012</v>
      </c>
      <c r="R1870" s="10" t="n">
        <v>10264492</v>
      </c>
      <c r="S1870" s="10" t="n">
        <v>32864</v>
      </c>
    </row>
    <row r="1871" customFormat="false" ht="15" hidden="false" customHeight="false" outlineLevel="0" collapsed="false">
      <c r="A1871" s="3" t="s">
        <v>761</v>
      </c>
      <c r="B1871" s="2" t="s">
        <v>762</v>
      </c>
      <c r="C1871" s="2" t="s">
        <v>1579</v>
      </c>
      <c r="D1871" s="2" t="n">
        <v>2024</v>
      </c>
      <c r="E1871" s="2" t="n">
        <v>9</v>
      </c>
      <c r="F1871" s="2" t="n">
        <v>12</v>
      </c>
      <c r="G1871" s="2" t="s">
        <v>197</v>
      </c>
      <c r="H1871" s="3" t="s">
        <v>198</v>
      </c>
      <c r="I1871" s="10" t="n">
        <v>0</v>
      </c>
      <c r="J1871" s="11" t="n">
        <f aca="false">I1871/1000</f>
        <v>0</v>
      </c>
      <c r="K1871" s="10" t="n">
        <v>0</v>
      </c>
      <c r="L1871" s="12" t="n">
        <f aca="false">K1871/1000</f>
        <v>0</v>
      </c>
      <c r="M1871" s="13" t="n">
        <f aca="false">IF(R1871=0,0,I1871/R1871)</f>
        <v>0</v>
      </c>
      <c r="N1871" s="10" t="n">
        <v>63</v>
      </c>
      <c r="O1871" s="11" t="n">
        <f aca="false">N1871/1000</f>
        <v>0.063</v>
      </c>
      <c r="P1871" s="10" t="n">
        <v>0</v>
      </c>
      <c r="Q1871" s="12" t="n">
        <f aca="false">P1871/1000</f>
        <v>0</v>
      </c>
      <c r="R1871" s="10" t="n">
        <v>10264492</v>
      </c>
      <c r="S1871" s="10" t="n">
        <v>32864</v>
      </c>
    </row>
    <row r="1872" customFormat="false" ht="15" hidden="false" customHeight="false" outlineLevel="0" collapsed="false">
      <c r="A1872" s="3" t="s">
        <v>761</v>
      </c>
      <c r="B1872" s="2" t="s">
        <v>762</v>
      </c>
      <c r="C1872" s="2" t="s">
        <v>1579</v>
      </c>
      <c r="D1872" s="2" t="n">
        <v>2024</v>
      </c>
      <c r="E1872" s="2" t="n">
        <v>9</v>
      </c>
      <c r="F1872" s="2" t="n">
        <v>13</v>
      </c>
      <c r="G1872" s="2" t="s">
        <v>147</v>
      </c>
      <c r="H1872" s="3" t="s">
        <v>148</v>
      </c>
      <c r="I1872" s="10" t="n">
        <v>0</v>
      </c>
      <c r="J1872" s="11" t="n">
        <f aca="false">I1872/1000</f>
        <v>0</v>
      </c>
      <c r="K1872" s="10" t="n">
        <v>0</v>
      </c>
      <c r="L1872" s="12" t="n">
        <f aca="false">K1872/1000</f>
        <v>0</v>
      </c>
      <c r="M1872" s="13" t="n">
        <f aca="false">IF(R1872=0,0,I1872/R1872)</f>
        <v>0</v>
      </c>
      <c r="N1872" s="10" t="n">
        <v>759852</v>
      </c>
      <c r="O1872" s="11" t="n">
        <f aca="false">N1872/1000</f>
        <v>759.852</v>
      </c>
      <c r="P1872" s="10" t="n">
        <v>2400</v>
      </c>
      <c r="Q1872" s="12" t="n">
        <f aca="false">P1872/1000</f>
        <v>2.4</v>
      </c>
      <c r="R1872" s="10" t="n">
        <v>10264492</v>
      </c>
      <c r="S1872" s="10" t="n">
        <v>32864</v>
      </c>
    </row>
    <row r="1873" customFormat="false" ht="15" hidden="false" customHeight="false" outlineLevel="0" collapsed="false">
      <c r="A1873" s="3" t="s">
        <v>761</v>
      </c>
      <c r="B1873" s="2" t="s">
        <v>762</v>
      </c>
      <c r="C1873" s="2" t="s">
        <v>1579</v>
      </c>
      <c r="D1873" s="2" t="n">
        <v>2024</v>
      </c>
      <c r="E1873" s="2" t="n">
        <v>9</v>
      </c>
      <c r="F1873" s="2" t="n">
        <v>14</v>
      </c>
      <c r="G1873" s="2" t="s">
        <v>210</v>
      </c>
      <c r="H1873" s="3" t="s">
        <v>211</v>
      </c>
      <c r="I1873" s="10" t="n">
        <v>0</v>
      </c>
      <c r="J1873" s="11" t="n">
        <f aca="false">I1873/1000</f>
        <v>0</v>
      </c>
      <c r="K1873" s="10" t="n">
        <v>0</v>
      </c>
      <c r="L1873" s="12" t="n">
        <f aca="false">K1873/1000</f>
        <v>0</v>
      </c>
      <c r="M1873" s="13" t="n">
        <f aca="false">IF(R1873=0,0,I1873/R1873)</f>
        <v>0</v>
      </c>
      <c r="N1873" s="10" t="n">
        <v>2940</v>
      </c>
      <c r="O1873" s="11" t="n">
        <f aca="false">N1873/1000</f>
        <v>2.94</v>
      </c>
      <c r="P1873" s="10" t="n">
        <v>5</v>
      </c>
      <c r="Q1873" s="12" t="n">
        <f aca="false">P1873/1000</f>
        <v>0.005</v>
      </c>
      <c r="R1873" s="10" t="n">
        <v>10264492</v>
      </c>
      <c r="S1873" s="10" t="n">
        <v>32864</v>
      </c>
    </row>
    <row r="1874" customFormat="false" ht="15" hidden="false" customHeight="false" outlineLevel="0" collapsed="false">
      <c r="A1874" s="3" t="s">
        <v>761</v>
      </c>
      <c r="B1874" s="2" t="s">
        <v>762</v>
      </c>
      <c r="C1874" s="2" t="s">
        <v>1580</v>
      </c>
      <c r="D1874" s="2" t="n">
        <v>2024</v>
      </c>
      <c r="E1874" s="2" t="n">
        <v>10</v>
      </c>
      <c r="F1874" s="2" t="n">
        <v>1</v>
      </c>
      <c r="G1874" s="2" t="s">
        <v>107</v>
      </c>
      <c r="H1874" s="3" t="s">
        <v>108</v>
      </c>
      <c r="I1874" s="10" t="n">
        <v>8794343</v>
      </c>
      <c r="J1874" s="11" t="n">
        <f aca="false">I1874/1000</f>
        <v>8794.343</v>
      </c>
      <c r="K1874" s="10" t="n">
        <v>30006</v>
      </c>
      <c r="L1874" s="12" t="n">
        <f aca="false">K1874/1000</f>
        <v>30.006</v>
      </c>
      <c r="M1874" s="13" t="n">
        <f aca="false">IF(R1874=0,0,I1874/R1874)</f>
        <v>0.997356326297222</v>
      </c>
      <c r="N1874" s="10" t="n">
        <v>661883</v>
      </c>
      <c r="O1874" s="11" t="n">
        <f aca="false">N1874/1000</f>
        <v>661.883</v>
      </c>
      <c r="P1874" s="10" t="n">
        <v>2006</v>
      </c>
      <c r="Q1874" s="12" t="n">
        <f aca="false">P1874/1000</f>
        <v>2.006</v>
      </c>
      <c r="R1874" s="10" t="n">
        <v>8817654</v>
      </c>
      <c r="S1874" s="10" t="n">
        <v>30062</v>
      </c>
    </row>
    <row r="1875" customFormat="false" ht="15" hidden="false" customHeight="false" outlineLevel="0" collapsed="false">
      <c r="A1875" s="3" t="s">
        <v>761</v>
      </c>
      <c r="B1875" s="2" t="s">
        <v>762</v>
      </c>
      <c r="C1875" s="2" t="s">
        <v>1580</v>
      </c>
      <c r="D1875" s="2" t="n">
        <v>2024</v>
      </c>
      <c r="E1875" s="2" t="n">
        <v>10</v>
      </c>
      <c r="F1875" s="2" t="n">
        <v>2</v>
      </c>
      <c r="G1875" s="2" t="s">
        <v>97</v>
      </c>
      <c r="H1875" s="3" t="s">
        <v>98</v>
      </c>
      <c r="I1875" s="10" t="n">
        <v>22883</v>
      </c>
      <c r="J1875" s="11" t="n">
        <f aca="false">I1875/1000</f>
        <v>22.883</v>
      </c>
      <c r="K1875" s="10" t="n">
        <v>56</v>
      </c>
      <c r="L1875" s="12" t="n">
        <f aca="false">K1875/1000</f>
        <v>0.056</v>
      </c>
      <c r="M1875" s="13" t="n">
        <f aca="false">IF(R1875=0,0,I1875/R1875)</f>
        <v>0.00259513471497067</v>
      </c>
      <c r="N1875" s="10" t="n">
        <v>167277</v>
      </c>
      <c r="O1875" s="11" t="n">
        <f aca="false">N1875/1000</f>
        <v>167.277</v>
      </c>
      <c r="P1875" s="10" t="n">
        <v>500</v>
      </c>
      <c r="Q1875" s="12" t="n">
        <f aca="false">P1875/1000</f>
        <v>0.5</v>
      </c>
      <c r="R1875" s="10" t="n">
        <v>8817654</v>
      </c>
      <c r="S1875" s="10" t="n">
        <v>30062</v>
      </c>
    </row>
    <row r="1876" customFormat="false" ht="15" hidden="false" customHeight="false" outlineLevel="0" collapsed="false">
      <c r="A1876" s="3" t="s">
        <v>761</v>
      </c>
      <c r="B1876" s="2" t="s">
        <v>762</v>
      </c>
      <c r="C1876" s="2" t="s">
        <v>1580</v>
      </c>
      <c r="D1876" s="2" t="n">
        <v>2024</v>
      </c>
      <c r="E1876" s="2" t="n">
        <v>10</v>
      </c>
      <c r="F1876" s="2" t="n">
        <v>3</v>
      </c>
      <c r="G1876" s="2" t="s">
        <v>247</v>
      </c>
      <c r="H1876" s="3" t="s">
        <v>248</v>
      </c>
      <c r="I1876" s="10" t="n">
        <v>428</v>
      </c>
      <c r="J1876" s="11" t="n">
        <f aca="false">I1876/1000</f>
        <v>0.428</v>
      </c>
      <c r="K1876" s="10" t="n">
        <v>0</v>
      </c>
      <c r="L1876" s="12" t="n">
        <f aca="false">K1876/1000</f>
        <v>0</v>
      </c>
      <c r="M1876" s="13" t="n">
        <f aca="false">IF(R1876=0,0,I1876/R1876)</f>
        <v>4.85389878078682E-005</v>
      </c>
      <c r="N1876" s="10" t="n">
        <v>0</v>
      </c>
      <c r="O1876" s="11" t="n">
        <f aca="false">N1876/1000</f>
        <v>0</v>
      </c>
      <c r="P1876" s="10" t="n">
        <v>0</v>
      </c>
      <c r="Q1876" s="12" t="n">
        <f aca="false">P1876/1000</f>
        <v>0</v>
      </c>
      <c r="R1876" s="10" t="n">
        <v>8817654</v>
      </c>
      <c r="S1876" s="10" t="n">
        <v>30062</v>
      </c>
    </row>
    <row r="1877" customFormat="false" ht="15" hidden="false" customHeight="false" outlineLevel="0" collapsed="false">
      <c r="A1877" s="3" t="s">
        <v>761</v>
      </c>
      <c r="B1877" s="2" t="s">
        <v>762</v>
      </c>
      <c r="C1877" s="2" t="s">
        <v>1580</v>
      </c>
      <c r="D1877" s="2" t="n">
        <v>2024</v>
      </c>
      <c r="E1877" s="2" t="n">
        <v>10</v>
      </c>
      <c r="F1877" s="2" t="n">
        <v>4</v>
      </c>
      <c r="G1877" s="2" t="s">
        <v>102</v>
      </c>
      <c r="H1877" s="3" t="s">
        <v>103</v>
      </c>
      <c r="I1877" s="10" t="n">
        <v>0</v>
      </c>
      <c r="J1877" s="11" t="n">
        <f aca="false">I1877/1000</f>
        <v>0</v>
      </c>
      <c r="K1877" s="10" t="n">
        <v>0</v>
      </c>
      <c r="L1877" s="12" t="n">
        <f aca="false">K1877/1000</f>
        <v>0</v>
      </c>
      <c r="M1877" s="13" t="n">
        <f aca="false">IF(R1877=0,0,I1877/R1877)</f>
        <v>0</v>
      </c>
      <c r="N1877" s="10" t="n">
        <v>1487848</v>
      </c>
      <c r="O1877" s="11" t="n">
        <f aca="false">N1877/1000</f>
        <v>1487.848</v>
      </c>
      <c r="P1877" s="10" t="n">
        <v>4518</v>
      </c>
      <c r="Q1877" s="12" t="n">
        <f aca="false">P1877/1000</f>
        <v>4.518</v>
      </c>
      <c r="R1877" s="10" t="n">
        <v>8817654</v>
      </c>
      <c r="S1877" s="10" t="n">
        <v>30062</v>
      </c>
    </row>
    <row r="1878" customFormat="false" ht="15" hidden="false" customHeight="false" outlineLevel="0" collapsed="false">
      <c r="A1878" s="3" t="s">
        <v>761</v>
      </c>
      <c r="B1878" s="2" t="s">
        <v>762</v>
      </c>
      <c r="C1878" s="2" t="s">
        <v>1580</v>
      </c>
      <c r="D1878" s="2" t="n">
        <v>2024</v>
      </c>
      <c r="E1878" s="2" t="n">
        <v>10</v>
      </c>
      <c r="F1878" s="2" t="n">
        <v>5</v>
      </c>
      <c r="G1878" s="2" t="s">
        <v>132</v>
      </c>
      <c r="H1878" s="3" t="s">
        <v>133</v>
      </c>
      <c r="I1878" s="10" t="n">
        <v>0</v>
      </c>
      <c r="J1878" s="11" t="n">
        <f aca="false">I1878/1000</f>
        <v>0</v>
      </c>
      <c r="K1878" s="10" t="n">
        <v>0</v>
      </c>
      <c r="L1878" s="12" t="n">
        <f aca="false">K1878/1000</f>
        <v>0</v>
      </c>
      <c r="M1878" s="13" t="n">
        <f aca="false">IF(R1878=0,0,I1878/R1878)</f>
        <v>0</v>
      </c>
      <c r="N1878" s="10" t="n">
        <v>6431</v>
      </c>
      <c r="O1878" s="11" t="n">
        <f aca="false">N1878/1000</f>
        <v>6.431</v>
      </c>
      <c r="P1878" s="10" t="n">
        <v>15</v>
      </c>
      <c r="Q1878" s="12" t="n">
        <f aca="false">P1878/1000</f>
        <v>0.015</v>
      </c>
      <c r="R1878" s="10" t="n">
        <v>8817654</v>
      </c>
      <c r="S1878" s="10" t="n">
        <v>30062</v>
      </c>
    </row>
    <row r="1879" customFormat="false" ht="15" hidden="false" customHeight="false" outlineLevel="0" collapsed="false">
      <c r="A1879" s="3" t="s">
        <v>761</v>
      </c>
      <c r="B1879" s="2" t="s">
        <v>762</v>
      </c>
      <c r="C1879" s="2" t="s">
        <v>1580</v>
      </c>
      <c r="D1879" s="2" t="n">
        <v>2024</v>
      </c>
      <c r="E1879" s="2" t="n">
        <v>10</v>
      </c>
      <c r="F1879" s="2" t="n">
        <v>6</v>
      </c>
      <c r="G1879" s="2" t="s">
        <v>911</v>
      </c>
      <c r="H1879" s="3" t="s">
        <v>912</v>
      </c>
      <c r="I1879" s="10" t="n">
        <v>0</v>
      </c>
      <c r="J1879" s="11" t="n">
        <f aca="false">I1879/1000</f>
        <v>0</v>
      </c>
      <c r="K1879" s="10" t="n">
        <v>0</v>
      </c>
      <c r="L1879" s="12" t="n">
        <f aca="false">K1879/1000</f>
        <v>0</v>
      </c>
      <c r="M1879" s="13" t="n">
        <f aca="false">IF(R1879=0,0,I1879/R1879)</f>
        <v>0</v>
      </c>
      <c r="N1879" s="10" t="n">
        <v>36534</v>
      </c>
      <c r="O1879" s="11" t="n">
        <f aca="false">N1879/1000</f>
        <v>36.534</v>
      </c>
      <c r="P1879" s="10" t="n">
        <v>100</v>
      </c>
      <c r="Q1879" s="12" t="n">
        <f aca="false">P1879/1000</f>
        <v>0.1</v>
      </c>
      <c r="R1879" s="10" t="n">
        <v>8817654</v>
      </c>
      <c r="S1879" s="10" t="n">
        <v>30062</v>
      </c>
    </row>
    <row r="1880" customFormat="false" ht="15" hidden="false" customHeight="false" outlineLevel="0" collapsed="false">
      <c r="A1880" s="3" t="s">
        <v>761</v>
      </c>
      <c r="B1880" s="2" t="s">
        <v>762</v>
      </c>
      <c r="C1880" s="2" t="s">
        <v>1580</v>
      </c>
      <c r="D1880" s="2" t="n">
        <v>2024</v>
      </c>
      <c r="E1880" s="2" t="n">
        <v>10</v>
      </c>
      <c r="F1880" s="2" t="n">
        <v>7</v>
      </c>
      <c r="G1880" s="2" t="s">
        <v>147</v>
      </c>
      <c r="H1880" s="3" t="s">
        <v>148</v>
      </c>
      <c r="I1880" s="10" t="n">
        <v>0</v>
      </c>
      <c r="J1880" s="11" t="n">
        <f aca="false">I1880/1000</f>
        <v>0</v>
      </c>
      <c r="K1880" s="10" t="n">
        <v>0</v>
      </c>
      <c r="L1880" s="12" t="n">
        <f aca="false">K1880/1000</f>
        <v>0</v>
      </c>
      <c r="M1880" s="13" t="n">
        <f aca="false">IF(R1880=0,0,I1880/R1880)</f>
        <v>0</v>
      </c>
      <c r="N1880" s="10" t="n">
        <v>600989</v>
      </c>
      <c r="O1880" s="11" t="n">
        <f aca="false">N1880/1000</f>
        <v>600.989</v>
      </c>
      <c r="P1880" s="10" t="n">
        <v>2000</v>
      </c>
      <c r="Q1880" s="12" t="n">
        <f aca="false">P1880/1000</f>
        <v>2</v>
      </c>
      <c r="R1880" s="10" t="n">
        <v>8817654</v>
      </c>
      <c r="S1880" s="10" t="n">
        <v>30062</v>
      </c>
    </row>
    <row r="1881" customFormat="false" ht="15" hidden="false" customHeight="false" outlineLevel="0" collapsed="false">
      <c r="A1881" s="3" t="s">
        <v>761</v>
      </c>
      <c r="B1881" s="2" t="s">
        <v>762</v>
      </c>
      <c r="C1881" s="2" t="s">
        <v>1580</v>
      </c>
      <c r="D1881" s="2" t="n">
        <v>2024</v>
      </c>
      <c r="E1881" s="2" t="n">
        <v>10</v>
      </c>
      <c r="F1881" s="2" t="n">
        <v>8</v>
      </c>
      <c r="G1881" s="2" t="s">
        <v>210</v>
      </c>
      <c r="H1881" s="3" t="s">
        <v>211</v>
      </c>
      <c r="I1881" s="10" t="n">
        <v>0</v>
      </c>
      <c r="J1881" s="11" t="n">
        <f aca="false">I1881/1000</f>
        <v>0</v>
      </c>
      <c r="K1881" s="10" t="n">
        <v>0</v>
      </c>
      <c r="L1881" s="12" t="n">
        <f aca="false">K1881/1000</f>
        <v>0</v>
      </c>
      <c r="M1881" s="13" t="n">
        <f aca="false">IF(R1881=0,0,I1881/R1881)</f>
        <v>0</v>
      </c>
      <c r="N1881" s="10" t="n">
        <v>4920</v>
      </c>
      <c r="O1881" s="11" t="n">
        <f aca="false">N1881/1000</f>
        <v>4.92</v>
      </c>
      <c r="P1881" s="10" t="n">
        <v>8</v>
      </c>
      <c r="Q1881" s="12" t="n">
        <f aca="false">P1881/1000</f>
        <v>0.008</v>
      </c>
      <c r="R1881" s="10" t="n">
        <v>8817654</v>
      </c>
      <c r="S1881" s="10" t="n">
        <v>30062</v>
      </c>
    </row>
    <row r="1882" customFormat="false" ht="15" hidden="false" customHeight="false" outlineLevel="0" collapsed="false">
      <c r="A1882" s="3" t="s">
        <v>761</v>
      </c>
      <c r="B1882" s="2" t="s">
        <v>762</v>
      </c>
      <c r="C1882" s="2" t="s">
        <v>1581</v>
      </c>
      <c r="D1882" s="2" t="n">
        <v>2024</v>
      </c>
      <c r="E1882" s="2" t="n">
        <v>11</v>
      </c>
      <c r="F1882" s="2" t="n">
        <v>1</v>
      </c>
      <c r="G1882" s="2" t="s">
        <v>107</v>
      </c>
      <c r="H1882" s="3" t="s">
        <v>108</v>
      </c>
      <c r="I1882" s="10" t="n">
        <v>10219217</v>
      </c>
      <c r="J1882" s="11" t="n">
        <f aca="false">I1882/1000</f>
        <v>10219.217</v>
      </c>
      <c r="K1882" s="10" t="n">
        <v>31984</v>
      </c>
      <c r="L1882" s="12" t="n">
        <f aca="false">K1882/1000</f>
        <v>31.984</v>
      </c>
      <c r="M1882" s="13" t="n">
        <f aca="false">IF(R1882=0,0,I1882/R1882)</f>
        <v>0.933526879915037</v>
      </c>
      <c r="N1882" s="10" t="n">
        <v>994149</v>
      </c>
      <c r="O1882" s="11" t="n">
        <f aca="false">N1882/1000</f>
        <v>994.149</v>
      </c>
      <c r="P1882" s="10" t="n">
        <v>3013</v>
      </c>
      <c r="Q1882" s="12" t="n">
        <f aca="false">P1882/1000</f>
        <v>3.013</v>
      </c>
      <c r="R1882" s="10" t="n">
        <v>10946891</v>
      </c>
      <c r="S1882" s="10" t="n">
        <v>35361</v>
      </c>
    </row>
    <row r="1883" customFormat="false" ht="15" hidden="false" customHeight="false" outlineLevel="0" collapsed="false">
      <c r="A1883" s="3" t="s">
        <v>761</v>
      </c>
      <c r="B1883" s="2" t="s">
        <v>762</v>
      </c>
      <c r="C1883" s="2" t="s">
        <v>1581</v>
      </c>
      <c r="D1883" s="2" t="n">
        <v>2024</v>
      </c>
      <c r="E1883" s="2" t="n">
        <v>11</v>
      </c>
      <c r="F1883" s="2" t="n">
        <v>2</v>
      </c>
      <c r="G1883" s="2" t="s">
        <v>102</v>
      </c>
      <c r="H1883" s="3" t="s">
        <v>103</v>
      </c>
      <c r="I1883" s="10" t="n">
        <v>719016</v>
      </c>
      <c r="J1883" s="11" t="n">
        <f aca="false">I1883/1000</f>
        <v>719.016</v>
      </c>
      <c r="K1883" s="10" t="n">
        <v>3374</v>
      </c>
      <c r="L1883" s="12" t="n">
        <f aca="false">K1883/1000</f>
        <v>3.374</v>
      </c>
      <c r="M1883" s="13" t="n">
        <f aca="false">IF(R1883=0,0,I1883/R1883)</f>
        <v>0.0656822105929437</v>
      </c>
      <c r="N1883" s="10" t="n">
        <v>734013</v>
      </c>
      <c r="O1883" s="11" t="n">
        <f aca="false">N1883/1000</f>
        <v>734.013</v>
      </c>
      <c r="P1883" s="10" t="n">
        <v>2367</v>
      </c>
      <c r="Q1883" s="12" t="n">
        <f aca="false">P1883/1000</f>
        <v>2.367</v>
      </c>
      <c r="R1883" s="10" t="n">
        <v>10946891</v>
      </c>
      <c r="S1883" s="10" t="n">
        <v>35361</v>
      </c>
    </row>
    <row r="1884" customFormat="false" ht="15" hidden="false" customHeight="false" outlineLevel="0" collapsed="false">
      <c r="A1884" s="3" t="s">
        <v>761</v>
      </c>
      <c r="B1884" s="2" t="s">
        <v>762</v>
      </c>
      <c r="C1884" s="2" t="s">
        <v>1581</v>
      </c>
      <c r="D1884" s="2" t="n">
        <v>2024</v>
      </c>
      <c r="E1884" s="2" t="n">
        <v>11</v>
      </c>
      <c r="F1884" s="2" t="n">
        <v>3</v>
      </c>
      <c r="G1884" s="2" t="s">
        <v>97</v>
      </c>
      <c r="H1884" s="3" t="s">
        <v>98</v>
      </c>
      <c r="I1884" s="10" t="n">
        <v>7371</v>
      </c>
      <c r="J1884" s="11" t="n">
        <f aca="false">I1884/1000</f>
        <v>7.371</v>
      </c>
      <c r="K1884" s="10" t="n">
        <v>3</v>
      </c>
      <c r="L1884" s="12" t="n">
        <f aca="false">K1884/1000</f>
        <v>0.003</v>
      </c>
      <c r="M1884" s="13" t="n">
        <f aca="false">IF(R1884=0,0,I1884/R1884)</f>
        <v>0.000673341864827192</v>
      </c>
      <c r="N1884" s="10" t="n">
        <v>396535</v>
      </c>
      <c r="O1884" s="11" t="n">
        <f aca="false">N1884/1000</f>
        <v>396.535</v>
      </c>
      <c r="P1884" s="10" t="n">
        <v>1500</v>
      </c>
      <c r="Q1884" s="12" t="n">
        <f aca="false">P1884/1000</f>
        <v>1.5</v>
      </c>
      <c r="R1884" s="10" t="n">
        <v>10946891</v>
      </c>
      <c r="S1884" s="10" t="n">
        <v>35361</v>
      </c>
    </row>
    <row r="1885" customFormat="false" ht="15" hidden="false" customHeight="false" outlineLevel="0" collapsed="false">
      <c r="A1885" s="3" t="s">
        <v>761</v>
      </c>
      <c r="B1885" s="2" t="s">
        <v>762</v>
      </c>
      <c r="C1885" s="2" t="s">
        <v>1581</v>
      </c>
      <c r="D1885" s="2" t="n">
        <v>2024</v>
      </c>
      <c r="E1885" s="2" t="n">
        <v>11</v>
      </c>
      <c r="F1885" s="2" t="n">
        <v>4</v>
      </c>
      <c r="G1885" s="2" t="s">
        <v>147</v>
      </c>
      <c r="H1885" s="3" t="s">
        <v>148</v>
      </c>
      <c r="I1885" s="10" t="n">
        <v>615</v>
      </c>
      <c r="J1885" s="11" t="n">
        <f aca="false">I1885/1000</f>
        <v>0.615</v>
      </c>
      <c r="K1885" s="10" t="n">
        <v>0</v>
      </c>
      <c r="L1885" s="12" t="n">
        <f aca="false">K1885/1000</f>
        <v>0</v>
      </c>
      <c r="M1885" s="13" t="n">
        <f aca="false">IF(R1885=0,0,I1885/R1885)</f>
        <v>5.61803346721914E-005</v>
      </c>
      <c r="N1885" s="10" t="n">
        <v>167623</v>
      </c>
      <c r="O1885" s="11" t="n">
        <f aca="false">N1885/1000</f>
        <v>167.623</v>
      </c>
      <c r="P1885" s="10" t="n">
        <v>547</v>
      </c>
      <c r="Q1885" s="12" t="n">
        <f aca="false">P1885/1000</f>
        <v>0.547</v>
      </c>
      <c r="R1885" s="10" t="n">
        <v>10946891</v>
      </c>
      <c r="S1885" s="10" t="n">
        <v>35361</v>
      </c>
    </row>
    <row r="1886" customFormat="false" ht="15" hidden="false" customHeight="false" outlineLevel="0" collapsed="false">
      <c r="A1886" s="3" t="s">
        <v>761</v>
      </c>
      <c r="B1886" s="2" t="s">
        <v>762</v>
      </c>
      <c r="C1886" s="2" t="s">
        <v>1581</v>
      </c>
      <c r="D1886" s="2" t="n">
        <v>2024</v>
      </c>
      <c r="E1886" s="2" t="n">
        <v>11</v>
      </c>
      <c r="F1886" s="2" t="n">
        <v>5</v>
      </c>
      <c r="G1886" s="2" t="s">
        <v>162</v>
      </c>
      <c r="H1886" s="3" t="s">
        <v>163</v>
      </c>
      <c r="I1886" s="10" t="n">
        <v>558</v>
      </c>
      <c r="J1886" s="11" t="n">
        <f aca="false">I1886/1000</f>
        <v>0.558</v>
      </c>
      <c r="K1886" s="10" t="n">
        <v>0</v>
      </c>
      <c r="L1886" s="12" t="n">
        <f aca="false">K1886/1000</f>
        <v>0</v>
      </c>
      <c r="M1886" s="13" t="n">
        <f aca="false">IF(R1886=0,0,I1886/R1886)</f>
        <v>5.09733768245249E-005</v>
      </c>
      <c r="N1886" s="10" t="n">
        <v>0</v>
      </c>
      <c r="O1886" s="11" t="n">
        <f aca="false">N1886/1000</f>
        <v>0</v>
      </c>
      <c r="P1886" s="10" t="n">
        <v>0</v>
      </c>
      <c r="Q1886" s="12" t="n">
        <f aca="false">P1886/1000</f>
        <v>0</v>
      </c>
      <c r="R1886" s="10" t="n">
        <v>10946891</v>
      </c>
      <c r="S1886" s="10" t="n">
        <v>35361</v>
      </c>
    </row>
    <row r="1887" customFormat="false" ht="15" hidden="false" customHeight="false" outlineLevel="0" collapsed="false">
      <c r="A1887" s="3" t="s">
        <v>761</v>
      </c>
      <c r="B1887" s="2" t="s">
        <v>762</v>
      </c>
      <c r="C1887" s="2" t="s">
        <v>1581</v>
      </c>
      <c r="D1887" s="2" t="n">
        <v>2024</v>
      </c>
      <c r="E1887" s="2" t="n">
        <v>11</v>
      </c>
      <c r="F1887" s="2" t="n">
        <v>6</v>
      </c>
      <c r="G1887" s="2" t="s">
        <v>247</v>
      </c>
      <c r="H1887" s="3" t="s">
        <v>248</v>
      </c>
      <c r="I1887" s="10" t="n">
        <v>114</v>
      </c>
      <c r="J1887" s="11" t="n">
        <f aca="false">I1887/1000</f>
        <v>0.114</v>
      </c>
      <c r="K1887" s="10" t="n">
        <v>0</v>
      </c>
      <c r="L1887" s="12" t="n">
        <f aca="false">K1887/1000</f>
        <v>0</v>
      </c>
      <c r="M1887" s="13" t="n">
        <f aca="false">IF(R1887=0,0,I1887/R1887)</f>
        <v>1.0413915695333E-005</v>
      </c>
      <c r="N1887" s="10" t="n">
        <v>0</v>
      </c>
      <c r="O1887" s="11" t="n">
        <f aca="false">N1887/1000</f>
        <v>0</v>
      </c>
      <c r="P1887" s="10" t="n">
        <v>0</v>
      </c>
      <c r="Q1887" s="12" t="n">
        <f aca="false">P1887/1000</f>
        <v>0</v>
      </c>
      <c r="R1887" s="10" t="n">
        <v>10946891</v>
      </c>
      <c r="S1887" s="10" t="n">
        <v>35361</v>
      </c>
    </row>
    <row r="1888" customFormat="false" ht="15" hidden="false" customHeight="false" outlineLevel="0" collapsed="false">
      <c r="A1888" s="3" t="s">
        <v>761</v>
      </c>
      <c r="B1888" s="2" t="s">
        <v>762</v>
      </c>
      <c r="C1888" s="2" t="s">
        <v>1581</v>
      </c>
      <c r="D1888" s="2" t="n">
        <v>2024</v>
      </c>
      <c r="E1888" s="2" t="n">
        <v>11</v>
      </c>
      <c r="F1888" s="2" t="n">
        <v>7</v>
      </c>
      <c r="G1888" s="2" t="s">
        <v>142</v>
      </c>
      <c r="H1888" s="3" t="s">
        <v>143</v>
      </c>
      <c r="I1888" s="10" t="n">
        <v>0</v>
      </c>
      <c r="J1888" s="11" t="n">
        <f aca="false">I1888/1000</f>
        <v>0</v>
      </c>
      <c r="K1888" s="10" t="n">
        <v>0</v>
      </c>
      <c r="L1888" s="12" t="n">
        <f aca="false">K1888/1000</f>
        <v>0</v>
      </c>
      <c r="M1888" s="13" t="n">
        <f aca="false">IF(R1888=0,0,I1888/R1888)</f>
        <v>0</v>
      </c>
      <c r="N1888" s="10" t="n">
        <v>341906</v>
      </c>
      <c r="O1888" s="11" t="n">
        <f aca="false">N1888/1000</f>
        <v>341.906</v>
      </c>
      <c r="P1888" s="10" t="n">
        <v>1001</v>
      </c>
      <c r="Q1888" s="12" t="n">
        <f aca="false">P1888/1000</f>
        <v>1.001</v>
      </c>
      <c r="R1888" s="10" t="n">
        <v>10946891</v>
      </c>
      <c r="S1888" s="10" t="n">
        <v>35361</v>
      </c>
    </row>
    <row r="1889" customFormat="false" ht="15" hidden="false" customHeight="false" outlineLevel="0" collapsed="false">
      <c r="A1889" s="3" t="s">
        <v>761</v>
      </c>
      <c r="B1889" s="2" t="s">
        <v>762</v>
      </c>
      <c r="C1889" s="2" t="s">
        <v>1581</v>
      </c>
      <c r="D1889" s="2" t="n">
        <v>2024</v>
      </c>
      <c r="E1889" s="2" t="n">
        <v>11</v>
      </c>
      <c r="F1889" s="2" t="n">
        <v>8</v>
      </c>
      <c r="G1889" s="2" t="s">
        <v>325</v>
      </c>
      <c r="H1889" s="3" t="s">
        <v>326</v>
      </c>
      <c r="I1889" s="10" t="n">
        <v>0</v>
      </c>
      <c r="J1889" s="11" t="n">
        <f aca="false">I1889/1000</f>
        <v>0</v>
      </c>
      <c r="K1889" s="10" t="n">
        <v>0</v>
      </c>
      <c r="L1889" s="12" t="n">
        <f aca="false">K1889/1000</f>
        <v>0</v>
      </c>
      <c r="M1889" s="13" t="n">
        <f aca="false">IF(R1889=0,0,I1889/R1889)</f>
        <v>0</v>
      </c>
      <c r="N1889" s="10" t="n">
        <v>8780</v>
      </c>
      <c r="O1889" s="11" t="n">
        <f aca="false">N1889/1000</f>
        <v>8.78</v>
      </c>
      <c r="P1889" s="10" t="n">
        <v>20</v>
      </c>
      <c r="Q1889" s="12" t="n">
        <f aca="false">P1889/1000</f>
        <v>0.02</v>
      </c>
      <c r="R1889" s="10" t="n">
        <v>10946891</v>
      </c>
      <c r="S1889" s="10" t="n">
        <v>35361</v>
      </c>
    </row>
    <row r="1890" customFormat="false" ht="15" hidden="false" customHeight="false" outlineLevel="0" collapsed="false">
      <c r="A1890" s="3" t="s">
        <v>761</v>
      </c>
      <c r="B1890" s="2" t="s">
        <v>762</v>
      </c>
      <c r="C1890" s="2" t="s">
        <v>1581</v>
      </c>
      <c r="D1890" s="2" t="n">
        <v>2024</v>
      </c>
      <c r="E1890" s="2" t="n">
        <v>11</v>
      </c>
      <c r="F1890" s="2" t="n">
        <v>9</v>
      </c>
      <c r="G1890" s="2" t="s">
        <v>377</v>
      </c>
      <c r="H1890" s="3" t="s">
        <v>378</v>
      </c>
      <c r="I1890" s="10" t="n">
        <v>0</v>
      </c>
      <c r="J1890" s="11" t="n">
        <f aca="false">I1890/1000</f>
        <v>0</v>
      </c>
      <c r="K1890" s="10" t="n">
        <v>0</v>
      </c>
      <c r="L1890" s="12" t="n">
        <f aca="false">K1890/1000</f>
        <v>0</v>
      </c>
      <c r="M1890" s="13" t="n">
        <f aca="false">IF(R1890=0,0,I1890/R1890)</f>
        <v>0</v>
      </c>
      <c r="N1890" s="10" t="n">
        <v>261150</v>
      </c>
      <c r="O1890" s="11" t="n">
        <f aca="false">N1890/1000</f>
        <v>261.15</v>
      </c>
      <c r="P1890" s="10" t="n">
        <v>990</v>
      </c>
      <c r="Q1890" s="12" t="n">
        <f aca="false">P1890/1000</f>
        <v>0.99</v>
      </c>
      <c r="R1890" s="10" t="n">
        <v>10946891</v>
      </c>
      <c r="S1890" s="10" t="n">
        <v>35361</v>
      </c>
    </row>
    <row r="1891" customFormat="false" ht="15" hidden="false" customHeight="false" outlineLevel="0" collapsed="false">
      <c r="A1891" s="3" t="s">
        <v>761</v>
      </c>
      <c r="B1891" s="2" t="s">
        <v>762</v>
      </c>
      <c r="C1891" s="2" t="s">
        <v>1581</v>
      </c>
      <c r="D1891" s="2" t="n">
        <v>2024</v>
      </c>
      <c r="E1891" s="2" t="n">
        <v>11</v>
      </c>
      <c r="F1891" s="2" t="n">
        <v>10</v>
      </c>
      <c r="G1891" s="2" t="s">
        <v>171</v>
      </c>
      <c r="H1891" s="3" t="s">
        <v>172</v>
      </c>
      <c r="I1891" s="10" t="n">
        <v>0</v>
      </c>
      <c r="J1891" s="11" t="n">
        <f aca="false">I1891/1000</f>
        <v>0</v>
      </c>
      <c r="K1891" s="10" t="n">
        <v>0</v>
      </c>
      <c r="L1891" s="12" t="n">
        <f aca="false">K1891/1000</f>
        <v>0</v>
      </c>
      <c r="M1891" s="13" t="n">
        <f aca="false">IF(R1891=0,0,I1891/R1891)</f>
        <v>0</v>
      </c>
      <c r="N1891" s="10" t="n">
        <v>102684</v>
      </c>
      <c r="O1891" s="11" t="n">
        <f aca="false">N1891/1000</f>
        <v>102.684</v>
      </c>
      <c r="P1891" s="10" t="n">
        <v>301</v>
      </c>
      <c r="Q1891" s="12" t="n">
        <f aca="false">P1891/1000</f>
        <v>0.301</v>
      </c>
      <c r="R1891" s="10" t="n">
        <v>10946891</v>
      </c>
      <c r="S1891" s="10" t="n">
        <v>35361</v>
      </c>
    </row>
    <row r="1892" customFormat="false" ht="15" hidden="false" customHeight="false" outlineLevel="0" collapsed="false">
      <c r="A1892" s="3" t="s">
        <v>761</v>
      </c>
      <c r="B1892" s="2" t="s">
        <v>762</v>
      </c>
      <c r="C1892" s="2" t="s">
        <v>1581</v>
      </c>
      <c r="D1892" s="2" t="n">
        <v>2024</v>
      </c>
      <c r="E1892" s="2" t="n">
        <v>11</v>
      </c>
      <c r="F1892" s="2" t="n">
        <v>11</v>
      </c>
      <c r="G1892" s="2" t="s">
        <v>210</v>
      </c>
      <c r="H1892" s="3" t="s">
        <v>211</v>
      </c>
      <c r="I1892" s="10" t="n">
        <v>0</v>
      </c>
      <c r="J1892" s="11" t="n">
        <f aca="false">I1892/1000</f>
        <v>0</v>
      </c>
      <c r="K1892" s="10" t="n">
        <v>0</v>
      </c>
      <c r="L1892" s="12" t="n">
        <f aca="false">K1892/1000</f>
        <v>0</v>
      </c>
      <c r="M1892" s="13" t="n">
        <f aca="false">IF(R1892=0,0,I1892/R1892)</f>
        <v>0</v>
      </c>
      <c r="N1892" s="10" t="n">
        <v>11726</v>
      </c>
      <c r="O1892" s="11" t="n">
        <f aca="false">N1892/1000</f>
        <v>11.726</v>
      </c>
      <c r="P1892" s="10" t="n">
        <v>15</v>
      </c>
      <c r="Q1892" s="12" t="n">
        <f aca="false">P1892/1000</f>
        <v>0.015</v>
      </c>
      <c r="R1892" s="10" t="n">
        <v>10946891</v>
      </c>
      <c r="S1892" s="10" t="n">
        <v>35361</v>
      </c>
    </row>
    <row r="1893" customFormat="false" ht="15" hidden="false" customHeight="false" outlineLevel="0" collapsed="false">
      <c r="A1893" s="3" t="s">
        <v>761</v>
      </c>
      <c r="B1893" s="2" t="s">
        <v>762</v>
      </c>
      <c r="C1893" s="2" t="s">
        <v>1582</v>
      </c>
      <c r="D1893" s="2" t="n">
        <v>2024</v>
      </c>
      <c r="E1893" s="2" t="n">
        <v>12</v>
      </c>
      <c r="F1893" s="2" t="n">
        <v>1</v>
      </c>
      <c r="G1893" s="2" t="s">
        <v>107</v>
      </c>
      <c r="H1893" s="3" t="s">
        <v>108</v>
      </c>
      <c r="I1893" s="10" t="n">
        <v>5550646</v>
      </c>
      <c r="J1893" s="11" t="n">
        <f aca="false">I1893/1000</f>
        <v>5550.646</v>
      </c>
      <c r="K1893" s="10" t="n">
        <v>23026</v>
      </c>
      <c r="L1893" s="12" t="n">
        <f aca="false">K1893/1000</f>
        <v>23.026</v>
      </c>
      <c r="M1893" s="13" t="n">
        <f aca="false">IF(R1893=0,0,I1893/R1893)</f>
        <v>0.931260973549394</v>
      </c>
      <c r="N1893" s="10" t="n">
        <v>0</v>
      </c>
      <c r="O1893" s="11" t="n">
        <f aca="false">N1893/1000</f>
        <v>0</v>
      </c>
      <c r="P1893" s="10" t="n">
        <v>0</v>
      </c>
      <c r="Q1893" s="12" t="n">
        <f aca="false">P1893/1000</f>
        <v>0</v>
      </c>
      <c r="R1893" s="10" t="n">
        <v>5960355</v>
      </c>
      <c r="S1893" s="10" t="n">
        <v>24547</v>
      </c>
    </row>
    <row r="1894" customFormat="false" ht="15" hidden="false" customHeight="false" outlineLevel="0" collapsed="false">
      <c r="A1894" s="3" t="s">
        <v>761</v>
      </c>
      <c r="B1894" s="2" t="s">
        <v>762</v>
      </c>
      <c r="C1894" s="2" t="s">
        <v>1582</v>
      </c>
      <c r="D1894" s="2" t="n">
        <v>2024</v>
      </c>
      <c r="E1894" s="2" t="n">
        <v>12</v>
      </c>
      <c r="F1894" s="2" t="n">
        <v>2</v>
      </c>
      <c r="G1894" s="2" t="s">
        <v>137</v>
      </c>
      <c r="H1894" s="3" t="s">
        <v>138</v>
      </c>
      <c r="I1894" s="10" t="n">
        <v>176918</v>
      </c>
      <c r="J1894" s="11" t="n">
        <f aca="false">I1894/1000</f>
        <v>176.918</v>
      </c>
      <c r="K1894" s="10" t="n">
        <v>555</v>
      </c>
      <c r="L1894" s="12" t="n">
        <f aca="false">K1894/1000</f>
        <v>0.555</v>
      </c>
      <c r="M1894" s="13" t="n">
        <f aca="false">IF(R1894=0,0,I1894/R1894)</f>
        <v>0.0296824601890324</v>
      </c>
      <c r="N1894" s="10" t="n">
        <v>0</v>
      </c>
      <c r="O1894" s="11" t="n">
        <f aca="false">N1894/1000</f>
        <v>0</v>
      </c>
      <c r="P1894" s="10" t="n">
        <v>0</v>
      </c>
      <c r="Q1894" s="12" t="n">
        <f aca="false">P1894/1000</f>
        <v>0</v>
      </c>
      <c r="R1894" s="10" t="n">
        <v>5960355</v>
      </c>
      <c r="S1894" s="10" t="n">
        <v>24547</v>
      </c>
    </row>
    <row r="1895" customFormat="false" ht="15" hidden="false" customHeight="false" outlineLevel="0" collapsed="false">
      <c r="A1895" s="3" t="s">
        <v>761</v>
      </c>
      <c r="B1895" s="2" t="s">
        <v>762</v>
      </c>
      <c r="C1895" s="2" t="s">
        <v>1582</v>
      </c>
      <c r="D1895" s="2" t="n">
        <v>2024</v>
      </c>
      <c r="E1895" s="2" t="n">
        <v>12</v>
      </c>
      <c r="F1895" s="2" t="n">
        <v>3</v>
      </c>
      <c r="G1895" s="2" t="s">
        <v>147</v>
      </c>
      <c r="H1895" s="3" t="s">
        <v>148</v>
      </c>
      <c r="I1895" s="10" t="n">
        <v>144942</v>
      </c>
      <c r="J1895" s="11" t="n">
        <f aca="false">I1895/1000</f>
        <v>144.942</v>
      </c>
      <c r="K1895" s="10" t="n">
        <v>613</v>
      </c>
      <c r="L1895" s="12" t="n">
        <f aca="false">K1895/1000</f>
        <v>0.613</v>
      </c>
      <c r="M1895" s="13" t="n">
        <f aca="false">IF(R1895=0,0,I1895/R1895)</f>
        <v>0.0243176790644181</v>
      </c>
      <c r="N1895" s="10" t="n">
        <v>518793</v>
      </c>
      <c r="O1895" s="11" t="n">
        <f aca="false">N1895/1000</f>
        <v>518.793</v>
      </c>
      <c r="P1895" s="10" t="n">
        <v>1645</v>
      </c>
      <c r="Q1895" s="12" t="n">
        <f aca="false">P1895/1000</f>
        <v>1.645</v>
      </c>
      <c r="R1895" s="10" t="n">
        <v>5960355</v>
      </c>
      <c r="S1895" s="10" t="n">
        <v>24547</v>
      </c>
    </row>
    <row r="1896" customFormat="false" ht="15" hidden="false" customHeight="false" outlineLevel="0" collapsed="false">
      <c r="A1896" s="3" t="s">
        <v>761</v>
      </c>
      <c r="B1896" s="2" t="s">
        <v>762</v>
      </c>
      <c r="C1896" s="2" t="s">
        <v>1582</v>
      </c>
      <c r="D1896" s="2" t="n">
        <v>2024</v>
      </c>
      <c r="E1896" s="2" t="n">
        <v>12</v>
      </c>
      <c r="F1896" s="2" t="n">
        <v>4</v>
      </c>
      <c r="G1896" s="2" t="s">
        <v>102</v>
      </c>
      <c r="H1896" s="3" t="s">
        <v>103</v>
      </c>
      <c r="I1896" s="10" t="n">
        <v>71617</v>
      </c>
      <c r="J1896" s="11" t="n">
        <f aca="false">I1896/1000</f>
        <v>71.617</v>
      </c>
      <c r="K1896" s="10" t="n">
        <v>345</v>
      </c>
      <c r="L1896" s="12" t="n">
        <f aca="false">K1896/1000</f>
        <v>0.345</v>
      </c>
      <c r="M1896" s="13" t="n">
        <f aca="false">IF(R1896=0,0,I1896/R1896)</f>
        <v>0.0120155594759037</v>
      </c>
      <c r="N1896" s="10" t="n">
        <v>1605111</v>
      </c>
      <c r="O1896" s="11" t="n">
        <f aca="false">N1896/1000</f>
        <v>1605.111</v>
      </c>
      <c r="P1896" s="10" t="n">
        <v>4841</v>
      </c>
      <c r="Q1896" s="12" t="n">
        <f aca="false">P1896/1000</f>
        <v>4.841</v>
      </c>
      <c r="R1896" s="10" t="n">
        <v>5960355</v>
      </c>
      <c r="S1896" s="10" t="n">
        <v>24547</v>
      </c>
    </row>
    <row r="1897" customFormat="false" ht="15" hidden="false" customHeight="false" outlineLevel="0" collapsed="false">
      <c r="A1897" s="3" t="s">
        <v>761</v>
      </c>
      <c r="B1897" s="2" t="s">
        <v>762</v>
      </c>
      <c r="C1897" s="2" t="s">
        <v>1582</v>
      </c>
      <c r="D1897" s="2" t="n">
        <v>2024</v>
      </c>
      <c r="E1897" s="2" t="n">
        <v>12</v>
      </c>
      <c r="F1897" s="2" t="n">
        <v>5</v>
      </c>
      <c r="G1897" s="2" t="s">
        <v>97</v>
      </c>
      <c r="H1897" s="3" t="s">
        <v>98</v>
      </c>
      <c r="I1897" s="10" t="n">
        <v>16115</v>
      </c>
      <c r="J1897" s="11" t="n">
        <f aca="false">I1897/1000</f>
        <v>16.115</v>
      </c>
      <c r="K1897" s="10" t="n">
        <v>8</v>
      </c>
      <c r="L1897" s="12" t="n">
        <f aca="false">K1897/1000</f>
        <v>0.008</v>
      </c>
      <c r="M1897" s="13" t="n">
        <f aca="false">IF(R1897=0,0,I1897/R1897)</f>
        <v>0.00270369801798718</v>
      </c>
      <c r="N1897" s="10" t="n">
        <v>464951</v>
      </c>
      <c r="O1897" s="11" t="n">
        <f aca="false">N1897/1000</f>
        <v>464.951</v>
      </c>
      <c r="P1897" s="10" t="n">
        <v>1500</v>
      </c>
      <c r="Q1897" s="12" t="n">
        <f aca="false">P1897/1000</f>
        <v>1.5</v>
      </c>
      <c r="R1897" s="10" t="n">
        <v>5960355</v>
      </c>
      <c r="S1897" s="10" t="n">
        <v>24547</v>
      </c>
    </row>
    <row r="1898" customFormat="false" ht="15" hidden="false" customHeight="false" outlineLevel="0" collapsed="false">
      <c r="A1898" s="3" t="s">
        <v>761</v>
      </c>
      <c r="B1898" s="2" t="s">
        <v>762</v>
      </c>
      <c r="C1898" s="2" t="s">
        <v>1582</v>
      </c>
      <c r="D1898" s="2" t="n">
        <v>2024</v>
      </c>
      <c r="E1898" s="2" t="n">
        <v>12</v>
      </c>
      <c r="F1898" s="2" t="n">
        <v>6</v>
      </c>
      <c r="G1898" s="2" t="s">
        <v>247</v>
      </c>
      <c r="H1898" s="3" t="s">
        <v>248</v>
      </c>
      <c r="I1898" s="10" t="n">
        <v>117</v>
      </c>
      <c r="J1898" s="11" t="n">
        <f aca="false">I1898/1000</f>
        <v>0.117</v>
      </c>
      <c r="K1898" s="10" t="n">
        <v>0</v>
      </c>
      <c r="L1898" s="12" t="n">
        <f aca="false">K1898/1000</f>
        <v>0</v>
      </c>
      <c r="M1898" s="13" t="n">
        <f aca="false">IF(R1898=0,0,I1898/R1898)</f>
        <v>1.9629703264319E-005</v>
      </c>
      <c r="N1898" s="10" t="n">
        <v>0</v>
      </c>
      <c r="O1898" s="11" t="n">
        <f aca="false">N1898/1000</f>
        <v>0</v>
      </c>
      <c r="P1898" s="10" t="n">
        <v>0</v>
      </c>
      <c r="Q1898" s="12" t="n">
        <f aca="false">P1898/1000</f>
        <v>0</v>
      </c>
      <c r="R1898" s="10" t="n">
        <v>5960355</v>
      </c>
      <c r="S1898" s="10" t="n">
        <v>24547</v>
      </c>
    </row>
    <row r="1899" customFormat="false" ht="15" hidden="false" customHeight="false" outlineLevel="0" collapsed="false">
      <c r="A1899" s="3" t="s">
        <v>761</v>
      </c>
      <c r="B1899" s="2" t="s">
        <v>762</v>
      </c>
      <c r="C1899" s="2" t="s">
        <v>1582</v>
      </c>
      <c r="D1899" s="2" t="n">
        <v>2024</v>
      </c>
      <c r="E1899" s="2" t="n">
        <v>12</v>
      </c>
      <c r="F1899" s="2" t="n">
        <v>7</v>
      </c>
      <c r="G1899" s="2" t="s">
        <v>377</v>
      </c>
      <c r="H1899" s="3" t="s">
        <v>378</v>
      </c>
      <c r="I1899" s="10" t="n">
        <v>0</v>
      </c>
      <c r="J1899" s="11" t="n">
        <f aca="false">I1899/1000</f>
        <v>0</v>
      </c>
      <c r="K1899" s="10" t="n">
        <v>0</v>
      </c>
      <c r="L1899" s="12" t="n">
        <f aca="false">K1899/1000</f>
        <v>0</v>
      </c>
      <c r="M1899" s="13" t="n">
        <f aca="false">IF(R1899=0,0,I1899/R1899)</f>
        <v>0</v>
      </c>
      <c r="N1899" s="10" t="n">
        <v>123281</v>
      </c>
      <c r="O1899" s="11" t="n">
        <f aca="false">N1899/1000</f>
        <v>123.281</v>
      </c>
      <c r="P1899" s="10" t="n">
        <v>300</v>
      </c>
      <c r="Q1899" s="12" t="n">
        <f aca="false">P1899/1000</f>
        <v>0.3</v>
      </c>
      <c r="R1899" s="10" t="n">
        <v>5960355</v>
      </c>
      <c r="S1899" s="10" t="n">
        <v>24547</v>
      </c>
    </row>
    <row r="1900" customFormat="false" ht="15" hidden="false" customHeight="false" outlineLevel="0" collapsed="false">
      <c r="A1900" s="3" t="s">
        <v>761</v>
      </c>
      <c r="B1900" s="2" t="s">
        <v>762</v>
      </c>
      <c r="C1900" s="2" t="s">
        <v>1582</v>
      </c>
      <c r="D1900" s="2" t="n">
        <v>2024</v>
      </c>
      <c r="E1900" s="2" t="n">
        <v>12</v>
      </c>
      <c r="F1900" s="2" t="n">
        <v>8</v>
      </c>
      <c r="G1900" s="2" t="s">
        <v>197</v>
      </c>
      <c r="H1900" s="3" t="s">
        <v>198</v>
      </c>
      <c r="I1900" s="10" t="n">
        <v>0</v>
      </c>
      <c r="J1900" s="11" t="n">
        <f aca="false">I1900/1000</f>
        <v>0</v>
      </c>
      <c r="K1900" s="10" t="n">
        <v>0</v>
      </c>
      <c r="L1900" s="12" t="n">
        <f aca="false">K1900/1000</f>
        <v>0</v>
      </c>
      <c r="M1900" s="13" t="n">
        <f aca="false">IF(R1900=0,0,I1900/R1900)</f>
        <v>0</v>
      </c>
      <c r="N1900" s="10" t="n">
        <v>7029</v>
      </c>
      <c r="O1900" s="11" t="n">
        <f aca="false">N1900/1000</f>
        <v>7.029</v>
      </c>
      <c r="P1900" s="10" t="n">
        <v>1</v>
      </c>
      <c r="Q1900" s="12" t="n">
        <f aca="false">P1900/1000</f>
        <v>0.001</v>
      </c>
      <c r="R1900" s="10" t="n">
        <v>5960355</v>
      </c>
      <c r="S1900" s="10" t="n">
        <v>24547</v>
      </c>
    </row>
    <row r="1901" customFormat="false" ht="15" hidden="false" customHeight="false" outlineLevel="0" collapsed="false">
      <c r="A1901" s="3" t="s">
        <v>761</v>
      </c>
      <c r="B1901" s="2" t="s">
        <v>762</v>
      </c>
      <c r="C1901" s="2" t="s">
        <v>1582</v>
      </c>
      <c r="D1901" s="2" t="n">
        <v>2024</v>
      </c>
      <c r="E1901" s="2" t="n">
        <v>12</v>
      </c>
      <c r="F1901" s="2" t="n">
        <v>9</v>
      </c>
      <c r="G1901" s="2" t="s">
        <v>210</v>
      </c>
      <c r="H1901" s="3" t="s">
        <v>211</v>
      </c>
      <c r="I1901" s="10" t="n">
        <v>0</v>
      </c>
      <c r="J1901" s="11" t="n">
        <f aca="false">I1901/1000</f>
        <v>0</v>
      </c>
      <c r="K1901" s="10" t="n">
        <v>0</v>
      </c>
      <c r="L1901" s="12" t="n">
        <f aca="false">K1901/1000</f>
        <v>0</v>
      </c>
      <c r="M1901" s="13" t="n">
        <f aca="false">IF(R1901=0,0,I1901/R1901)</f>
        <v>0</v>
      </c>
      <c r="N1901" s="10" t="n">
        <v>1497</v>
      </c>
      <c r="O1901" s="11" t="n">
        <f aca="false">N1901/1000</f>
        <v>1.497</v>
      </c>
      <c r="P1901" s="10" t="n">
        <v>2</v>
      </c>
      <c r="Q1901" s="12" t="n">
        <f aca="false">P1901/1000</f>
        <v>0.002</v>
      </c>
      <c r="R1901" s="10" t="n">
        <v>5960355</v>
      </c>
      <c r="S1901" s="10" t="n">
        <v>24547</v>
      </c>
    </row>
    <row r="1902" customFormat="false" ht="15" hidden="false" customHeight="false" outlineLevel="0" collapsed="false">
      <c r="A1902" s="3" t="s">
        <v>761</v>
      </c>
      <c r="B1902" s="2" t="s">
        <v>762</v>
      </c>
      <c r="C1902" s="2" t="s">
        <v>1583</v>
      </c>
      <c r="D1902" s="2" t="n">
        <v>2025</v>
      </c>
      <c r="E1902" s="2" t="n">
        <v>1</v>
      </c>
      <c r="F1902" s="2" t="n">
        <v>1</v>
      </c>
      <c r="G1902" s="2" t="s">
        <v>107</v>
      </c>
      <c r="H1902" s="3" t="s">
        <v>108</v>
      </c>
      <c r="I1902" s="10" t="n">
        <v>10676768</v>
      </c>
      <c r="J1902" s="11" t="n">
        <f aca="false">I1902/1000</f>
        <v>10676.768</v>
      </c>
      <c r="K1902" s="10" t="n">
        <v>34066</v>
      </c>
      <c r="L1902" s="12" t="n">
        <f aca="false">K1902/1000</f>
        <v>34.066</v>
      </c>
      <c r="M1902" s="13" t="n">
        <f aca="false">IF(R1902=0,0,I1902/R1902)</f>
        <v>0.981615072757121</v>
      </c>
      <c r="N1902" s="10" t="n">
        <v>594384</v>
      </c>
      <c r="O1902" s="11" t="n">
        <f aca="false">N1902/1000</f>
        <v>594.384</v>
      </c>
      <c r="P1902" s="10" t="n">
        <v>2002</v>
      </c>
      <c r="Q1902" s="12" t="n">
        <f aca="false">P1902/1000</f>
        <v>2.002</v>
      </c>
      <c r="R1902" s="10" t="n">
        <v>10876736</v>
      </c>
      <c r="S1902" s="10" t="n">
        <v>36136</v>
      </c>
    </row>
    <row r="1903" customFormat="false" ht="15" hidden="false" customHeight="false" outlineLevel="0" collapsed="false">
      <c r="A1903" s="3" t="s">
        <v>761</v>
      </c>
      <c r="B1903" s="2" t="s">
        <v>762</v>
      </c>
      <c r="C1903" s="2" t="s">
        <v>1583</v>
      </c>
      <c r="D1903" s="2" t="n">
        <v>2025</v>
      </c>
      <c r="E1903" s="2" t="n">
        <v>1</v>
      </c>
      <c r="F1903" s="2" t="n">
        <v>2</v>
      </c>
      <c r="G1903" s="2" t="s">
        <v>102</v>
      </c>
      <c r="H1903" s="3" t="s">
        <v>103</v>
      </c>
      <c r="I1903" s="10" t="n">
        <v>113018</v>
      </c>
      <c r="J1903" s="11" t="n">
        <f aca="false">I1903/1000</f>
        <v>113.018</v>
      </c>
      <c r="K1903" s="10" t="n">
        <v>343</v>
      </c>
      <c r="L1903" s="12" t="n">
        <f aca="false">K1903/1000</f>
        <v>0.343</v>
      </c>
      <c r="M1903" s="13" t="n">
        <f aca="false">IF(R1903=0,0,I1903/R1903)</f>
        <v>0.0103908010638486</v>
      </c>
      <c r="N1903" s="10" t="n">
        <v>2199757</v>
      </c>
      <c r="O1903" s="11" t="n">
        <f aca="false">N1903/1000</f>
        <v>2199.757</v>
      </c>
      <c r="P1903" s="10" t="n">
        <v>6732</v>
      </c>
      <c r="Q1903" s="12" t="n">
        <f aca="false">P1903/1000</f>
        <v>6.732</v>
      </c>
      <c r="R1903" s="10" t="n">
        <v>10876736</v>
      </c>
      <c r="S1903" s="10" t="n">
        <v>36136</v>
      </c>
    </row>
    <row r="1904" customFormat="false" ht="15" hidden="false" customHeight="false" outlineLevel="0" collapsed="false">
      <c r="A1904" s="3" t="s">
        <v>761</v>
      </c>
      <c r="B1904" s="2" t="s">
        <v>762</v>
      </c>
      <c r="C1904" s="2" t="s">
        <v>1583</v>
      </c>
      <c r="D1904" s="2" t="n">
        <v>2025</v>
      </c>
      <c r="E1904" s="2" t="n">
        <v>1</v>
      </c>
      <c r="F1904" s="2" t="n">
        <v>3</v>
      </c>
      <c r="G1904" s="2" t="s">
        <v>97</v>
      </c>
      <c r="H1904" s="3" t="s">
        <v>98</v>
      </c>
      <c r="I1904" s="10" t="n">
        <v>86950</v>
      </c>
      <c r="J1904" s="11" t="n">
        <f aca="false">I1904/1000</f>
        <v>86.95</v>
      </c>
      <c r="K1904" s="10" t="n">
        <v>1727</v>
      </c>
      <c r="L1904" s="12" t="n">
        <f aca="false">K1904/1000</f>
        <v>1.727</v>
      </c>
      <c r="M1904" s="13" t="n">
        <f aca="false">IF(R1904=0,0,I1904/R1904)</f>
        <v>0.00799412617903018</v>
      </c>
      <c r="N1904" s="10" t="n">
        <v>956143</v>
      </c>
      <c r="O1904" s="11" t="n">
        <f aca="false">N1904/1000</f>
        <v>956.143</v>
      </c>
      <c r="P1904" s="10" t="n">
        <v>3000</v>
      </c>
      <c r="Q1904" s="12" t="n">
        <f aca="false">P1904/1000</f>
        <v>3</v>
      </c>
      <c r="R1904" s="10" t="n">
        <v>10876736</v>
      </c>
      <c r="S1904" s="10" t="n">
        <v>36136</v>
      </c>
    </row>
    <row r="1905" customFormat="false" ht="15" hidden="false" customHeight="false" outlineLevel="0" collapsed="false">
      <c r="A1905" s="3" t="s">
        <v>761</v>
      </c>
      <c r="B1905" s="2" t="s">
        <v>762</v>
      </c>
      <c r="C1905" s="2" t="s">
        <v>1583</v>
      </c>
      <c r="D1905" s="2" t="n">
        <v>2025</v>
      </c>
      <c r="E1905" s="2" t="n">
        <v>1</v>
      </c>
      <c r="F1905" s="2" t="n">
        <v>4</v>
      </c>
      <c r="G1905" s="2" t="s">
        <v>859</v>
      </c>
      <c r="H1905" s="3" t="s">
        <v>860</v>
      </c>
      <c r="I1905" s="10" t="n">
        <v>0</v>
      </c>
      <c r="J1905" s="11" t="n">
        <f aca="false">I1905/1000</f>
        <v>0</v>
      </c>
      <c r="K1905" s="10" t="n">
        <v>0</v>
      </c>
      <c r="L1905" s="12" t="n">
        <f aca="false">K1905/1000</f>
        <v>0</v>
      </c>
      <c r="M1905" s="13" t="n">
        <f aca="false">IF(R1905=0,0,I1905/R1905)</f>
        <v>0</v>
      </c>
      <c r="N1905" s="10" t="n">
        <v>99003</v>
      </c>
      <c r="O1905" s="11" t="n">
        <f aca="false">N1905/1000</f>
        <v>99.003</v>
      </c>
      <c r="P1905" s="10" t="n">
        <v>250</v>
      </c>
      <c r="Q1905" s="12" t="n">
        <f aca="false">P1905/1000</f>
        <v>0.25</v>
      </c>
      <c r="R1905" s="10" t="n">
        <v>10876736</v>
      </c>
      <c r="S1905" s="10" t="n">
        <v>36136</v>
      </c>
    </row>
    <row r="1906" customFormat="false" ht="15" hidden="false" customHeight="false" outlineLevel="0" collapsed="false">
      <c r="A1906" s="3" t="s">
        <v>761</v>
      </c>
      <c r="B1906" s="2" t="s">
        <v>762</v>
      </c>
      <c r="C1906" s="2" t="s">
        <v>1583</v>
      </c>
      <c r="D1906" s="2" t="n">
        <v>2025</v>
      </c>
      <c r="E1906" s="2" t="n">
        <v>1</v>
      </c>
      <c r="F1906" s="2" t="n">
        <v>5</v>
      </c>
      <c r="G1906" s="2" t="s">
        <v>142</v>
      </c>
      <c r="H1906" s="3" t="s">
        <v>143</v>
      </c>
      <c r="I1906" s="10" t="n">
        <v>0</v>
      </c>
      <c r="J1906" s="11" t="n">
        <f aca="false">I1906/1000</f>
        <v>0</v>
      </c>
      <c r="K1906" s="10" t="n">
        <v>0</v>
      </c>
      <c r="L1906" s="12" t="n">
        <f aca="false">K1906/1000</f>
        <v>0</v>
      </c>
      <c r="M1906" s="13" t="n">
        <f aca="false">IF(R1906=0,0,I1906/R1906)</f>
        <v>0</v>
      </c>
      <c r="N1906" s="10" t="n">
        <v>338578</v>
      </c>
      <c r="O1906" s="11" t="n">
        <f aca="false">N1906/1000</f>
        <v>338.578</v>
      </c>
      <c r="P1906" s="10" t="n">
        <v>1000</v>
      </c>
      <c r="Q1906" s="12" t="n">
        <f aca="false">P1906/1000</f>
        <v>1</v>
      </c>
      <c r="R1906" s="10" t="n">
        <v>10876736</v>
      </c>
      <c r="S1906" s="10" t="n">
        <v>36136</v>
      </c>
    </row>
    <row r="1907" customFormat="false" ht="15" hidden="false" customHeight="false" outlineLevel="0" collapsed="false">
      <c r="A1907" s="3" t="s">
        <v>761</v>
      </c>
      <c r="B1907" s="2" t="s">
        <v>762</v>
      </c>
      <c r="C1907" s="2" t="s">
        <v>1583</v>
      </c>
      <c r="D1907" s="2" t="n">
        <v>2025</v>
      </c>
      <c r="E1907" s="2" t="n">
        <v>1</v>
      </c>
      <c r="F1907" s="2" t="n">
        <v>6</v>
      </c>
      <c r="G1907" s="2" t="s">
        <v>325</v>
      </c>
      <c r="H1907" s="3" t="s">
        <v>326</v>
      </c>
      <c r="I1907" s="10" t="n">
        <v>0</v>
      </c>
      <c r="J1907" s="11" t="n">
        <f aca="false">I1907/1000</f>
        <v>0</v>
      </c>
      <c r="K1907" s="10" t="n">
        <v>0</v>
      </c>
      <c r="L1907" s="12" t="n">
        <f aca="false">K1907/1000</f>
        <v>0</v>
      </c>
      <c r="M1907" s="13" t="n">
        <f aca="false">IF(R1907=0,0,I1907/R1907)</f>
        <v>0</v>
      </c>
      <c r="N1907" s="10" t="n">
        <v>20850</v>
      </c>
      <c r="O1907" s="11" t="n">
        <f aca="false">N1907/1000</f>
        <v>20.85</v>
      </c>
      <c r="P1907" s="10" t="n">
        <v>50</v>
      </c>
      <c r="Q1907" s="12" t="n">
        <f aca="false">P1907/1000</f>
        <v>0.05</v>
      </c>
      <c r="R1907" s="10" t="n">
        <v>10876736</v>
      </c>
      <c r="S1907" s="10" t="n">
        <v>36136</v>
      </c>
    </row>
    <row r="1908" customFormat="false" ht="15" hidden="false" customHeight="false" outlineLevel="0" collapsed="false">
      <c r="A1908" s="3" t="s">
        <v>761</v>
      </c>
      <c r="B1908" s="2" t="s">
        <v>762</v>
      </c>
      <c r="C1908" s="2" t="s">
        <v>1583</v>
      </c>
      <c r="D1908" s="2" t="n">
        <v>2025</v>
      </c>
      <c r="E1908" s="2" t="n">
        <v>1</v>
      </c>
      <c r="F1908" s="2" t="n">
        <v>7</v>
      </c>
      <c r="G1908" s="2" t="s">
        <v>171</v>
      </c>
      <c r="H1908" s="3" t="s">
        <v>172</v>
      </c>
      <c r="I1908" s="10" t="n">
        <v>0</v>
      </c>
      <c r="J1908" s="11" t="n">
        <f aca="false">I1908/1000</f>
        <v>0</v>
      </c>
      <c r="K1908" s="10" t="n">
        <v>0</v>
      </c>
      <c r="L1908" s="12" t="n">
        <f aca="false">K1908/1000</f>
        <v>0</v>
      </c>
      <c r="M1908" s="13" t="n">
        <f aca="false">IF(R1908=0,0,I1908/R1908)</f>
        <v>0</v>
      </c>
      <c r="N1908" s="10" t="n">
        <v>825125</v>
      </c>
      <c r="O1908" s="11" t="n">
        <f aca="false">N1908/1000</f>
        <v>825.125</v>
      </c>
      <c r="P1908" s="10" t="n">
        <v>2503</v>
      </c>
      <c r="Q1908" s="12" t="n">
        <f aca="false">P1908/1000</f>
        <v>2.503</v>
      </c>
      <c r="R1908" s="10" t="n">
        <v>10876736</v>
      </c>
      <c r="S1908" s="10" t="n">
        <v>36136</v>
      </c>
    </row>
    <row r="1909" customFormat="false" ht="15" hidden="false" customHeight="false" outlineLevel="0" collapsed="false">
      <c r="A1909" s="3" t="s">
        <v>761</v>
      </c>
      <c r="B1909" s="2" t="s">
        <v>762</v>
      </c>
      <c r="C1909" s="2" t="s">
        <v>1583</v>
      </c>
      <c r="D1909" s="2" t="n">
        <v>2025</v>
      </c>
      <c r="E1909" s="2" t="n">
        <v>1</v>
      </c>
      <c r="F1909" s="2" t="n">
        <v>8</v>
      </c>
      <c r="G1909" s="2" t="s">
        <v>132</v>
      </c>
      <c r="H1909" s="3" t="s">
        <v>133</v>
      </c>
      <c r="I1909" s="10" t="n">
        <v>0</v>
      </c>
      <c r="J1909" s="11" t="n">
        <f aca="false">I1909/1000</f>
        <v>0</v>
      </c>
      <c r="K1909" s="10" t="n">
        <v>0</v>
      </c>
      <c r="L1909" s="12" t="n">
        <f aca="false">K1909/1000</f>
        <v>0</v>
      </c>
      <c r="M1909" s="13" t="n">
        <f aca="false">IF(R1909=0,0,I1909/R1909)</f>
        <v>0</v>
      </c>
      <c r="N1909" s="10" t="n">
        <v>6287</v>
      </c>
      <c r="O1909" s="11" t="n">
        <f aca="false">N1909/1000</f>
        <v>6.287</v>
      </c>
      <c r="P1909" s="10" t="n">
        <v>15</v>
      </c>
      <c r="Q1909" s="12" t="n">
        <f aca="false">P1909/1000</f>
        <v>0.015</v>
      </c>
      <c r="R1909" s="10" t="n">
        <v>10876736</v>
      </c>
      <c r="S1909" s="10" t="n">
        <v>36136</v>
      </c>
    </row>
    <row r="1910" customFormat="false" ht="15" hidden="false" customHeight="false" outlineLevel="0" collapsed="false">
      <c r="A1910" s="3" t="s">
        <v>761</v>
      </c>
      <c r="B1910" s="2" t="s">
        <v>762</v>
      </c>
      <c r="C1910" s="2" t="s">
        <v>1583</v>
      </c>
      <c r="D1910" s="2" t="n">
        <v>2025</v>
      </c>
      <c r="E1910" s="2" t="n">
        <v>1</v>
      </c>
      <c r="F1910" s="2" t="n">
        <v>9</v>
      </c>
      <c r="G1910" s="2" t="s">
        <v>504</v>
      </c>
      <c r="H1910" s="3" t="s">
        <v>505</v>
      </c>
      <c r="I1910" s="10" t="n">
        <v>0</v>
      </c>
      <c r="J1910" s="11" t="n">
        <f aca="false">I1910/1000</f>
        <v>0</v>
      </c>
      <c r="K1910" s="10" t="n">
        <v>0</v>
      </c>
      <c r="L1910" s="12" t="n">
        <f aca="false">K1910/1000</f>
        <v>0</v>
      </c>
      <c r="M1910" s="13" t="n">
        <f aca="false">IF(R1910=0,0,I1910/R1910)</f>
        <v>0</v>
      </c>
      <c r="N1910" s="10" t="n">
        <v>38737</v>
      </c>
      <c r="O1910" s="11" t="n">
        <f aca="false">N1910/1000</f>
        <v>38.737</v>
      </c>
      <c r="P1910" s="10" t="n">
        <v>100</v>
      </c>
      <c r="Q1910" s="12" t="n">
        <f aca="false">P1910/1000</f>
        <v>0.1</v>
      </c>
      <c r="R1910" s="10" t="n">
        <v>10876736</v>
      </c>
      <c r="S1910" s="10" t="n">
        <v>36136</v>
      </c>
    </row>
    <row r="1911" customFormat="false" ht="15" hidden="false" customHeight="false" outlineLevel="0" collapsed="false">
      <c r="A1911" s="3" t="s">
        <v>761</v>
      </c>
      <c r="B1911" s="2" t="s">
        <v>762</v>
      </c>
      <c r="C1911" s="2" t="s">
        <v>1583</v>
      </c>
      <c r="D1911" s="2" t="n">
        <v>2025</v>
      </c>
      <c r="E1911" s="2" t="n">
        <v>1</v>
      </c>
      <c r="F1911" s="2" t="n">
        <v>10</v>
      </c>
      <c r="G1911" s="2" t="s">
        <v>147</v>
      </c>
      <c r="H1911" s="3" t="s">
        <v>148</v>
      </c>
      <c r="I1911" s="10" t="n">
        <v>0</v>
      </c>
      <c r="J1911" s="11" t="n">
        <f aca="false">I1911/1000</f>
        <v>0</v>
      </c>
      <c r="K1911" s="10" t="n">
        <v>0</v>
      </c>
      <c r="L1911" s="12" t="n">
        <f aca="false">K1911/1000</f>
        <v>0</v>
      </c>
      <c r="M1911" s="13" t="n">
        <f aca="false">IF(R1911=0,0,I1911/R1911)</f>
        <v>0</v>
      </c>
      <c r="N1911" s="10" t="n">
        <v>32059</v>
      </c>
      <c r="O1911" s="11" t="n">
        <f aca="false">N1911/1000</f>
        <v>32.059</v>
      </c>
      <c r="P1911" s="10" t="n">
        <v>100</v>
      </c>
      <c r="Q1911" s="12" t="n">
        <f aca="false">P1911/1000</f>
        <v>0.1</v>
      </c>
      <c r="R1911" s="10" t="n">
        <v>10876736</v>
      </c>
      <c r="S1911" s="10" t="n">
        <v>36136</v>
      </c>
    </row>
    <row r="1912" customFormat="false" ht="15" hidden="false" customHeight="false" outlineLevel="0" collapsed="false">
      <c r="A1912" s="3" t="s">
        <v>761</v>
      </c>
      <c r="B1912" s="2" t="s">
        <v>762</v>
      </c>
      <c r="C1912" s="2" t="s">
        <v>1583</v>
      </c>
      <c r="D1912" s="2" t="n">
        <v>2025</v>
      </c>
      <c r="E1912" s="2" t="n">
        <v>1</v>
      </c>
      <c r="F1912" s="2" t="n">
        <v>11</v>
      </c>
      <c r="G1912" s="2" t="s">
        <v>210</v>
      </c>
      <c r="H1912" s="3" t="s">
        <v>211</v>
      </c>
      <c r="I1912" s="10" t="n">
        <v>0</v>
      </c>
      <c r="J1912" s="11" t="n">
        <f aca="false">I1912/1000</f>
        <v>0</v>
      </c>
      <c r="K1912" s="10" t="n">
        <v>0</v>
      </c>
      <c r="L1912" s="12" t="n">
        <f aca="false">K1912/1000</f>
        <v>0</v>
      </c>
      <c r="M1912" s="13" t="n">
        <f aca="false">IF(R1912=0,0,I1912/R1912)</f>
        <v>0</v>
      </c>
      <c r="N1912" s="10" t="n">
        <v>6209</v>
      </c>
      <c r="O1912" s="11" t="n">
        <f aca="false">N1912/1000</f>
        <v>6.209</v>
      </c>
      <c r="P1912" s="10" t="n">
        <v>8</v>
      </c>
      <c r="Q1912" s="12" t="n">
        <f aca="false">P1912/1000</f>
        <v>0.008</v>
      </c>
      <c r="R1912" s="10" t="n">
        <v>10876736</v>
      </c>
      <c r="S1912" s="10" t="n">
        <v>36136</v>
      </c>
    </row>
    <row r="1913" customFormat="false" ht="15" hidden="false" customHeight="false" outlineLevel="0" collapsed="false">
      <c r="A1913" s="3" t="s">
        <v>761</v>
      </c>
      <c r="B1913" s="2" t="s">
        <v>762</v>
      </c>
      <c r="C1913" s="2" t="s">
        <v>1584</v>
      </c>
      <c r="D1913" s="2" t="n">
        <v>2025</v>
      </c>
      <c r="E1913" s="2" t="n">
        <v>2</v>
      </c>
      <c r="F1913" s="2" t="n">
        <v>1</v>
      </c>
      <c r="G1913" s="2" t="s">
        <v>107</v>
      </c>
      <c r="H1913" s="3" t="s">
        <v>108</v>
      </c>
      <c r="I1913" s="10" t="n">
        <v>4423740</v>
      </c>
      <c r="J1913" s="11" t="n">
        <f aca="false">I1913/1000</f>
        <v>4423.74</v>
      </c>
      <c r="K1913" s="10" t="n">
        <v>16000</v>
      </c>
      <c r="L1913" s="12" t="n">
        <f aca="false">K1913/1000</f>
        <v>16</v>
      </c>
      <c r="M1913" s="13" t="n">
        <f aca="false">IF(R1913=0,0,I1913/R1913)</f>
        <v>0.862615023721358</v>
      </c>
      <c r="N1913" s="10" t="n">
        <v>464073</v>
      </c>
      <c r="O1913" s="11" t="n">
        <f aca="false">N1913/1000</f>
        <v>464.073</v>
      </c>
      <c r="P1913" s="10" t="n">
        <v>1500</v>
      </c>
      <c r="Q1913" s="12" t="n">
        <f aca="false">P1913/1000</f>
        <v>1.5</v>
      </c>
      <c r="R1913" s="10" t="n">
        <v>5128290</v>
      </c>
      <c r="S1913" s="10" t="n">
        <v>18861</v>
      </c>
    </row>
    <row r="1914" customFormat="false" ht="15" hidden="false" customHeight="false" outlineLevel="0" collapsed="false">
      <c r="A1914" s="3" t="s">
        <v>761</v>
      </c>
      <c r="B1914" s="2" t="s">
        <v>762</v>
      </c>
      <c r="C1914" s="2" t="s">
        <v>1584</v>
      </c>
      <c r="D1914" s="2" t="n">
        <v>2025</v>
      </c>
      <c r="E1914" s="2" t="n">
        <v>2</v>
      </c>
      <c r="F1914" s="2" t="n">
        <v>2</v>
      </c>
      <c r="G1914" s="2" t="s">
        <v>102</v>
      </c>
      <c r="H1914" s="3" t="s">
        <v>103</v>
      </c>
      <c r="I1914" s="10" t="n">
        <v>490215</v>
      </c>
      <c r="J1914" s="11" t="n">
        <f aca="false">I1914/1000</f>
        <v>490.215</v>
      </c>
      <c r="K1914" s="10" t="n">
        <v>2189</v>
      </c>
      <c r="L1914" s="12" t="n">
        <f aca="false">K1914/1000</f>
        <v>2.189</v>
      </c>
      <c r="M1914" s="13" t="n">
        <f aca="false">IF(R1914=0,0,I1914/R1914)</f>
        <v>0.0955903429798237</v>
      </c>
      <c r="N1914" s="10" t="n">
        <v>765218</v>
      </c>
      <c r="O1914" s="11" t="n">
        <f aca="false">N1914/1000</f>
        <v>765.218</v>
      </c>
      <c r="P1914" s="10" t="n">
        <v>2299</v>
      </c>
      <c r="Q1914" s="12" t="n">
        <f aca="false">P1914/1000</f>
        <v>2.299</v>
      </c>
      <c r="R1914" s="10" t="n">
        <v>5128290</v>
      </c>
      <c r="S1914" s="10" t="n">
        <v>18861</v>
      </c>
    </row>
    <row r="1915" customFormat="false" ht="15" hidden="false" customHeight="false" outlineLevel="0" collapsed="false">
      <c r="A1915" s="3" t="s">
        <v>761</v>
      </c>
      <c r="B1915" s="2" t="s">
        <v>762</v>
      </c>
      <c r="C1915" s="2" t="s">
        <v>1584</v>
      </c>
      <c r="D1915" s="2" t="n">
        <v>2025</v>
      </c>
      <c r="E1915" s="2" t="n">
        <v>2</v>
      </c>
      <c r="F1915" s="2" t="n">
        <v>3</v>
      </c>
      <c r="G1915" s="2" t="s">
        <v>377</v>
      </c>
      <c r="H1915" s="3" t="s">
        <v>378</v>
      </c>
      <c r="I1915" s="10" t="n">
        <v>105837</v>
      </c>
      <c r="J1915" s="11" t="n">
        <f aca="false">I1915/1000</f>
        <v>105.837</v>
      </c>
      <c r="K1915" s="10" t="n">
        <v>368</v>
      </c>
      <c r="L1915" s="12" t="n">
        <f aca="false">K1915/1000</f>
        <v>0.368</v>
      </c>
      <c r="M1915" s="13" t="n">
        <f aca="false">IF(R1915=0,0,I1915/R1915)</f>
        <v>0.0206378734431945</v>
      </c>
      <c r="N1915" s="10" t="n">
        <v>0</v>
      </c>
      <c r="O1915" s="11" t="n">
        <f aca="false">N1915/1000</f>
        <v>0</v>
      </c>
      <c r="P1915" s="10" t="n">
        <v>0</v>
      </c>
      <c r="Q1915" s="12" t="n">
        <f aca="false">P1915/1000</f>
        <v>0</v>
      </c>
      <c r="R1915" s="10" t="n">
        <v>5128290</v>
      </c>
      <c r="S1915" s="10" t="n">
        <v>18861</v>
      </c>
    </row>
    <row r="1916" customFormat="false" ht="15" hidden="false" customHeight="false" outlineLevel="0" collapsed="false">
      <c r="A1916" s="3" t="s">
        <v>761</v>
      </c>
      <c r="B1916" s="2" t="s">
        <v>762</v>
      </c>
      <c r="C1916" s="2" t="s">
        <v>1584</v>
      </c>
      <c r="D1916" s="2" t="n">
        <v>2025</v>
      </c>
      <c r="E1916" s="2" t="n">
        <v>2</v>
      </c>
      <c r="F1916" s="2" t="n">
        <v>4</v>
      </c>
      <c r="G1916" s="2" t="s">
        <v>147</v>
      </c>
      <c r="H1916" s="3" t="s">
        <v>148</v>
      </c>
      <c r="I1916" s="10" t="n">
        <v>105000</v>
      </c>
      <c r="J1916" s="11" t="n">
        <f aca="false">I1916/1000</f>
        <v>105</v>
      </c>
      <c r="K1916" s="10" t="n">
        <v>300</v>
      </c>
      <c r="L1916" s="12" t="n">
        <f aca="false">K1916/1000</f>
        <v>0.3</v>
      </c>
      <c r="M1916" s="13" t="n">
        <f aca="false">IF(R1916=0,0,I1916/R1916)</f>
        <v>0.0204746611443581</v>
      </c>
      <c r="N1916" s="10" t="n">
        <v>1370744</v>
      </c>
      <c r="O1916" s="11" t="n">
        <f aca="false">N1916/1000</f>
        <v>1370.744</v>
      </c>
      <c r="P1916" s="10" t="n">
        <v>4302</v>
      </c>
      <c r="Q1916" s="12" t="n">
        <f aca="false">P1916/1000</f>
        <v>4.302</v>
      </c>
      <c r="R1916" s="10" t="n">
        <v>5128290</v>
      </c>
      <c r="S1916" s="10" t="n">
        <v>18861</v>
      </c>
    </row>
    <row r="1917" customFormat="false" ht="15" hidden="false" customHeight="false" outlineLevel="0" collapsed="false">
      <c r="A1917" s="3" t="s">
        <v>761</v>
      </c>
      <c r="B1917" s="2" t="s">
        <v>762</v>
      </c>
      <c r="C1917" s="2" t="s">
        <v>1584</v>
      </c>
      <c r="D1917" s="2" t="n">
        <v>2025</v>
      </c>
      <c r="E1917" s="2" t="n">
        <v>2</v>
      </c>
      <c r="F1917" s="2" t="n">
        <v>5</v>
      </c>
      <c r="G1917" s="2" t="s">
        <v>97</v>
      </c>
      <c r="H1917" s="3" t="s">
        <v>98</v>
      </c>
      <c r="I1917" s="10" t="n">
        <v>2914</v>
      </c>
      <c r="J1917" s="11" t="n">
        <f aca="false">I1917/1000</f>
        <v>2.914</v>
      </c>
      <c r="K1917" s="10" t="n">
        <v>4</v>
      </c>
      <c r="L1917" s="12" t="n">
        <f aca="false">K1917/1000</f>
        <v>0.004</v>
      </c>
      <c r="M1917" s="13" t="n">
        <f aca="false">IF(R1917=0,0,I1917/R1917)</f>
        <v>0.000568220595949137</v>
      </c>
      <c r="N1917" s="10" t="n">
        <v>173387</v>
      </c>
      <c r="O1917" s="11" t="n">
        <f aca="false">N1917/1000</f>
        <v>173.387</v>
      </c>
      <c r="P1917" s="10" t="n">
        <v>500</v>
      </c>
      <c r="Q1917" s="12" t="n">
        <f aca="false">P1917/1000</f>
        <v>0.5</v>
      </c>
      <c r="R1917" s="10" t="n">
        <v>5128290</v>
      </c>
      <c r="S1917" s="10" t="n">
        <v>18861</v>
      </c>
    </row>
    <row r="1918" customFormat="false" ht="15" hidden="false" customHeight="false" outlineLevel="0" collapsed="false">
      <c r="A1918" s="3" t="s">
        <v>761</v>
      </c>
      <c r="B1918" s="2" t="s">
        <v>762</v>
      </c>
      <c r="C1918" s="2" t="s">
        <v>1584</v>
      </c>
      <c r="D1918" s="2" t="n">
        <v>2025</v>
      </c>
      <c r="E1918" s="2" t="n">
        <v>2</v>
      </c>
      <c r="F1918" s="2" t="n">
        <v>6</v>
      </c>
      <c r="G1918" s="2" t="s">
        <v>247</v>
      </c>
      <c r="H1918" s="3" t="s">
        <v>248</v>
      </c>
      <c r="I1918" s="10" t="n">
        <v>584</v>
      </c>
      <c r="J1918" s="11" t="n">
        <f aca="false">I1918/1000</f>
        <v>0.584</v>
      </c>
      <c r="K1918" s="10" t="n">
        <v>0</v>
      </c>
      <c r="L1918" s="12" t="n">
        <f aca="false">K1918/1000</f>
        <v>0</v>
      </c>
      <c r="M1918" s="13" t="n">
        <f aca="false">IF(R1918=0,0,I1918/R1918)</f>
        <v>0.000113878115317192</v>
      </c>
      <c r="N1918" s="10" t="n">
        <v>0</v>
      </c>
      <c r="O1918" s="11" t="n">
        <f aca="false">N1918/1000</f>
        <v>0</v>
      </c>
      <c r="P1918" s="10" t="n">
        <v>0</v>
      </c>
      <c r="Q1918" s="12" t="n">
        <f aca="false">P1918/1000</f>
        <v>0</v>
      </c>
      <c r="R1918" s="10" t="n">
        <v>5128290</v>
      </c>
      <c r="S1918" s="10" t="n">
        <v>18861</v>
      </c>
    </row>
    <row r="1919" customFormat="false" ht="15" hidden="false" customHeight="false" outlineLevel="0" collapsed="false">
      <c r="A1919" s="3" t="s">
        <v>761</v>
      </c>
      <c r="B1919" s="2" t="s">
        <v>762</v>
      </c>
      <c r="C1919" s="2" t="s">
        <v>1584</v>
      </c>
      <c r="D1919" s="2" t="n">
        <v>2025</v>
      </c>
      <c r="E1919" s="2" t="n">
        <v>2</v>
      </c>
      <c r="F1919" s="2" t="n">
        <v>7</v>
      </c>
      <c r="G1919" s="2" t="s">
        <v>142</v>
      </c>
      <c r="H1919" s="3" t="s">
        <v>143</v>
      </c>
      <c r="I1919" s="10" t="n">
        <v>0</v>
      </c>
      <c r="J1919" s="11" t="n">
        <f aca="false">I1919/1000</f>
        <v>0</v>
      </c>
      <c r="K1919" s="10" t="n">
        <v>0</v>
      </c>
      <c r="L1919" s="12" t="n">
        <f aca="false">K1919/1000</f>
        <v>0</v>
      </c>
      <c r="M1919" s="13" t="n">
        <f aca="false">IF(R1919=0,0,I1919/R1919)</f>
        <v>0</v>
      </c>
      <c r="N1919" s="10" t="n">
        <v>831239</v>
      </c>
      <c r="O1919" s="11" t="n">
        <f aca="false">N1919/1000</f>
        <v>831.239</v>
      </c>
      <c r="P1919" s="10" t="n">
        <v>2502</v>
      </c>
      <c r="Q1919" s="12" t="n">
        <f aca="false">P1919/1000</f>
        <v>2.502</v>
      </c>
      <c r="R1919" s="10" t="n">
        <v>5128290</v>
      </c>
      <c r="S1919" s="10" t="n">
        <v>18861</v>
      </c>
    </row>
    <row r="1920" customFormat="false" ht="15" hidden="false" customHeight="false" outlineLevel="0" collapsed="false">
      <c r="A1920" s="3" t="s">
        <v>761</v>
      </c>
      <c r="B1920" s="2" t="s">
        <v>762</v>
      </c>
      <c r="C1920" s="2" t="s">
        <v>1584</v>
      </c>
      <c r="D1920" s="2" t="n">
        <v>2025</v>
      </c>
      <c r="E1920" s="2" t="n">
        <v>2</v>
      </c>
      <c r="F1920" s="2" t="n">
        <v>8</v>
      </c>
      <c r="G1920" s="2" t="s">
        <v>171</v>
      </c>
      <c r="H1920" s="3" t="s">
        <v>172</v>
      </c>
      <c r="I1920" s="10" t="n">
        <v>0</v>
      </c>
      <c r="J1920" s="11" t="n">
        <f aca="false">I1920/1000</f>
        <v>0</v>
      </c>
      <c r="K1920" s="10" t="n">
        <v>0</v>
      </c>
      <c r="L1920" s="12" t="n">
        <f aca="false">K1920/1000</f>
        <v>0</v>
      </c>
      <c r="M1920" s="13" t="n">
        <f aca="false">IF(R1920=0,0,I1920/R1920)</f>
        <v>0</v>
      </c>
      <c r="N1920" s="10" t="n">
        <v>644465</v>
      </c>
      <c r="O1920" s="11" t="n">
        <f aca="false">N1920/1000</f>
        <v>644.465</v>
      </c>
      <c r="P1920" s="10" t="n">
        <v>2002</v>
      </c>
      <c r="Q1920" s="12" t="n">
        <f aca="false">P1920/1000</f>
        <v>2.002</v>
      </c>
      <c r="R1920" s="10" t="n">
        <v>5128290</v>
      </c>
      <c r="S1920" s="10" t="n">
        <v>18861</v>
      </c>
    </row>
    <row r="1921" customFormat="false" ht="15" hidden="false" customHeight="false" outlineLevel="0" collapsed="false">
      <c r="A1921" s="3" t="s">
        <v>761</v>
      </c>
      <c r="B1921" s="2" t="s">
        <v>762</v>
      </c>
      <c r="C1921" s="2" t="s">
        <v>1584</v>
      </c>
      <c r="D1921" s="2" t="n">
        <v>2025</v>
      </c>
      <c r="E1921" s="2" t="n">
        <v>2</v>
      </c>
      <c r="F1921" s="2" t="n">
        <v>9</v>
      </c>
      <c r="G1921" s="2" t="s">
        <v>917</v>
      </c>
      <c r="H1921" s="3" t="s">
        <v>918</v>
      </c>
      <c r="I1921" s="10" t="n">
        <v>0</v>
      </c>
      <c r="J1921" s="11" t="n">
        <f aca="false">I1921/1000</f>
        <v>0</v>
      </c>
      <c r="K1921" s="10" t="n">
        <v>0</v>
      </c>
      <c r="L1921" s="12" t="n">
        <f aca="false">K1921/1000</f>
        <v>0</v>
      </c>
      <c r="M1921" s="13" t="n">
        <f aca="false">IF(R1921=0,0,I1921/R1921)</f>
        <v>0</v>
      </c>
      <c r="N1921" s="10" t="n">
        <v>325329</v>
      </c>
      <c r="O1921" s="11" t="n">
        <f aca="false">N1921/1000</f>
        <v>325.329</v>
      </c>
      <c r="P1921" s="10" t="n">
        <v>999</v>
      </c>
      <c r="Q1921" s="12" t="n">
        <f aca="false">P1921/1000</f>
        <v>0.999</v>
      </c>
      <c r="R1921" s="10" t="n">
        <v>5128290</v>
      </c>
      <c r="S1921" s="10" t="n">
        <v>18861</v>
      </c>
    </row>
    <row r="1922" customFormat="false" ht="15" hidden="false" customHeight="false" outlineLevel="0" collapsed="false">
      <c r="A1922" s="3" t="s">
        <v>761</v>
      </c>
      <c r="B1922" s="2" t="s">
        <v>762</v>
      </c>
      <c r="C1922" s="2" t="s">
        <v>1584</v>
      </c>
      <c r="D1922" s="2" t="n">
        <v>2025</v>
      </c>
      <c r="E1922" s="2" t="n">
        <v>2</v>
      </c>
      <c r="F1922" s="2" t="n">
        <v>10</v>
      </c>
      <c r="G1922" s="2" t="s">
        <v>132</v>
      </c>
      <c r="H1922" s="3" t="s">
        <v>133</v>
      </c>
      <c r="I1922" s="10" t="n">
        <v>0</v>
      </c>
      <c r="J1922" s="11" t="n">
        <f aca="false">I1922/1000</f>
        <v>0</v>
      </c>
      <c r="K1922" s="10" t="n">
        <v>0</v>
      </c>
      <c r="L1922" s="12" t="n">
        <f aca="false">K1922/1000</f>
        <v>0</v>
      </c>
      <c r="M1922" s="13" t="n">
        <f aca="false">IF(R1922=0,0,I1922/R1922)</f>
        <v>0</v>
      </c>
      <c r="N1922" s="10" t="n">
        <v>6284</v>
      </c>
      <c r="O1922" s="11" t="n">
        <f aca="false">N1922/1000</f>
        <v>6.284</v>
      </c>
      <c r="P1922" s="10" t="n">
        <v>15</v>
      </c>
      <c r="Q1922" s="12" t="n">
        <f aca="false">P1922/1000</f>
        <v>0.015</v>
      </c>
      <c r="R1922" s="10" t="n">
        <v>5128290</v>
      </c>
      <c r="S1922" s="10" t="n">
        <v>18861</v>
      </c>
    </row>
    <row r="1923" customFormat="false" ht="15" hidden="false" customHeight="false" outlineLevel="0" collapsed="false">
      <c r="A1923" s="3" t="s">
        <v>761</v>
      </c>
      <c r="B1923" s="2" t="s">
        <v>762</v>
      </c>
      <c r="C1923" s="2" t="s">
        <v>1584</v>
      </c>
      <c r="D1923" s="2" t="n">
        <v>2025</v>
      </c>
      <c r="E1923" s="2" t="n">
        <v>2</v>
      </c>
      <c r="F1923" s="2" t="n">
        <v>11</v>
      </c>
      <c r="G1923" s="2" t="s">
        <v>210</v>
      </c>
      <c r="H1923" s="3" t="s">
        <v>211</v>
      </c>
      <c r="I1923" s="10" t="n">
        <v>0</v>
      </c>
      <c r="J1923" s="11" t="n">
        <f aca="false">I1923/1000</f>
        <v>0</v>
      </c>
      <c r="K1923" s="10" t="n">
        <v>0</v>
      </c>
      <c r="L1923" s="12" t="n">
        <f aca="false">K1923/1000</f>
        <v>0</v>
      </c>
      <c r="M1923" s="13" t="n">
        <f aca="false">IF(R1923=0,0,I1923/R1923)</f>
        <v>0</v>
      </c>
      <c r="N1923" s="10" t="n">
        <v>1569</v>
      </c>
      <c r="O1923" s="11" t="n">
        <f aca="false">N1923/1000</f>
        <v>1.569</v>
      </c>
      <c r="P1923" s="10" t="n">
        <v>2</v>
      </c>
      <c r="Q1923" s="12" t="n">
        <f aca="false">P1923/1000</f>
        <v>0.002</v>
      </c>
      <c r="R1923" s="10" t="n">
        <v>5128290</v>
      </c>
      <c r="S1923" s="10" t="n">
        <v>18861</v>
      </c>
    </row>
    <row r="1924" customFormat="false" ht="15" hidden="false" customHeight="false" outlineLevel="0" collapsed="false">
      <c r="A1924" s="3" t="s">
        <v>761</v>
      </c>
      <c r="B1924" s="2" t="s">
        <v>762</v>
      </c>
      <c r="C1924" s="2" t="s">
        <v>1585</v>
      </c>
      <c r="D1924" s="2" t="n">
        <v>2025</v>
      </c>
      <c r="E1924" s="2" t="n">
        <v>3</v>
      </c>
      <c r="F1924" s="2" t="n">
        <v>1</v>
      </c>
      <c r="G1924" s="2" t="s">
        <v>107</v>
      </c>
      <c r="H1924" s="3" t="s">
        <v>108</v>
      </c>
      <c r="I1924" s="10" t="n">
        <v>8390249</v>
      </c>
      <c r="J1924" s="11" t="n">
        <f aca="false">I1924/1000</f>
        <v>8390.249</v>
      </c>
      <c r="K1924" s="10" t="n">
        <v>27008</v>
      </c>
      <c r="L1924" s="12" t="n">
        <f aca="false">K1924/1000</f>
        <v>27.008</v>
      </c>
      <c r="M1924" s="13" t="n">
        <f aca="false">IF(R1924=0,0,I1924/R1924)</f>
        <v>0.963617789303586</v>
      </c>
      <c r="N1924" s="10" t="n">
        <v>233010</v>
      </c>
      <c r="O1924" s="11" t="n">
        <f aca="false">N1924/1000</f>
        <v>233.01</v>
      </c>
      <c r="P1924" s="10" t="n">
        <v>700</v>
      </c>
      <c r="Q1924" s="12" t="n">
        <f aca="false">P1924/1000</f>
        <v>0.7</v>
      </c>
      <c r="R1924" s="10" t="n">
        <v>8707030</v>
      </c>
      <c r="S1924" s="10" t="n">
        <v>28128</v>
      </c>
    </row>
    <row r="1925" customFormat="false" ht="15" hidden="false" customHeight="false" outlineLevel="0" collapsed="false">
      <c r="A1925" s="3" t="s">
        <v>761</v>
      </c>
      <c r="B1925" s="2" t="s">
        <v>762</v>
      </c>
      <c r="C1925" s="2" t="s">
        <v>1585</v>
      </c>
      <c r="D1925" s="2" t="n">
        <v>2025</v>
      </c>
      <c r="E1925" s="2" t="n">
        <v>3</v>
      </c>
      <c r="F1925" s="2" t="n">
        <v>2</v>
      </c>
      <c r="G1925" s="2" t="s">
        <v>377</v>
      </c>
      <c r="H1925" s="3" t="s">
        <v>378</v>
      </c>
      <c r="I1925" s="10" t="n">
        <v>193382</v>
      </c>
      <c r="J1925" s="11" t="n">
        <f aca="false">I1925/1000</f>
        <v>193.382</v>
      </c>
      <c r="K1925" s="10" t="n">
        <v>757</v>
      </c>
      <c r="L1925" s="12" t="n">
        <f aca="false">K1925/1000</f>
        <v>0.757</v>
      </c>
      <c r="M1925" s="13" t="n">
        <f aca="false">IF(R1925=0,0,I1925/R1925)</f>
        <v>0.0222098694962576</v>
      </c>
      <c r="N1925" s="10" t="n">
        <v>0</v>
      </c>
      <c r="O1925" s="11" t="n">
        <f aca="false">N1925/1000</f>
        <v>0</v>
      </c>
      <c r="P1925" s="10" t="n">
        <v>0</v>
      </c>
      <c r="Q1925" s="12" t="n">
        <f aca="false">P1925/1000</f>
        <v>0</v>
      </c>
      <c r="R1925" s="10" t="n">
        <v>8707030</v>
      </c>
      <c r="S1925" s="10" t="n">
        <v>28128</v>
      </c>
    </row>
    <row r="1926" customFormat="false" ht="15" hidden="false" customHeight="false" outlineLevel="0" collapsed="false">
      <c r="A1926" s="3" t="s">
        <v>761</v>
      </c>
      <c r="B1926" s="2" t="s">
        <v>762</v>
      </c>
      <c r="C1926" s="2" t="s">
        <v>1585</v>
      </c>
      <c r="D1926" s="2" t="n">
        <v>2025</v>
      </c>
      <c r="E1926" s="2" t="n">
        <v>3</v>
      </c>
      <c r="F1926" s="2" t="n">
        <v>3</v>
      </c>
      <c r="G1926" s="2" t="s">
        <v>102</v>
      </c>
      <c r="H1926" s="3" t="s">
        <v>103</v>
      </c>
      <c r="I1926" s="10" t="n">
        <v>112530</v>
      </c>
      <c r="J1926" s="11" t="n">
        <f aca="false">I1926/1000</f>
        <v>112.53</v>
      </c>
      <c r="K1926" s="10" t="n">
        <v>349</v>
      </c>
      <c r="L1926" s="12" t="n">
        <f aca="false">K1926/1000</f>
        <v>0.349</v>
      </c>
      <c r="M1926" s="13" t="n">
        <f aca="false">IF(R1926=0,0,I1926/R1926)</f>
        <v>0.0129240395404633</v>
      </c>
      <c r="N1926" s="10" t="n">
        <v>1750679</v>
      </c>
      <c r="O1926" s="11" t="n">
        <f aca="false">N1926/1000</f>
        <v>1750.679</v>
      </c>
      <c r="P1926" s="10" t="n">
        <v>5252</v>
      </c>
      <c r="Q1926" s="12" t="n">
        <f aca="false">P1926/1000</f>
        <v>5.252</v>
      </c>
      <c r="R1926" s="10" t="n">
        <v>8707030</v>
      </c>
      <c r="S1926" s="10" t="n">
        <v>28128</v>
      </c>
    </row>
    <row r="1927" customFormat="false" ht="15" hidden="false" customHeight="false" outlineLevel="0" collapsed="false">
      <c r="A1927" s="3" t="s">
        <v>761</v>
      </c>
      <c r="B1927" s="2" t="s">
        <v>762</v>
      </c>
      <c r="C1927" s="2" t="s">
        <v>1585</v>
      </c>
      <c r="D1927" s="2" t="n">
        <v>2025</v>
      </c>
      <c r="E1927" s="2" t="n">
        <v>3</v>
      </c>
      <c r="F1927" s="2" t="n">
        <v>4</v>
      </c>
      <c r="G1927" s="2" t="s">
        <v>97</v>
      </c>
      <c r="H1927" s="3" t="s">
        <v>98</v>
      </c>
      <c r="I1927" s="10" t="n">
        <v>10869</v>
      </c>
      <c r="J1927" s="11" t="n">
        <f aca="false">I1927/1000</f>
        <v>10.869</v>
      </c>
      <c r="K1927" s="10" t="n">
        <v>14</v>
      </c>
      <c r="L1927" s="12" t="n">
        <f aca="false">K1927/1000</f>
        <v>0.014</v>
      </c>
      <c r="M1927" s="13" t="n">
        <f aca="false">IF(R1927=0,0,I1927/R1927)</f>
        <v>0.00124830165969337</v>
      </c>
      <c r="N1927" s="10" t="n">
        <v>1244350</v>
      </c>
      <c r="O1927" s="11" t="n">
        <f aca="false">N1927/1000</f>
        <v>1244.35</v>
      </c>
      <c r="P1927" s="10" t="n">
        <v>3825</v>
      </c>
      <c r="Q1927" s="12" t="n">
        <f aca="false">P1927/1000</f>
        <v>3.825</v>
      </c>
      <c r="R1927" s="10" t="n">
        <v>8707030</v>
      </c>
      <c r="S1927" s="10" t="n">
        <v>28128</v>
      </c>
    </row>
    <row r="1928" customFormat="false" ht="15" hidden="false" customHeight="false" outlineLevel="0" collapsed="false">
      <c r="A1928" s="3" t="s">
        <v>761</v>
      </c>
      <c r="B1928" s="2" t="s">
        <v>762</v>
      </c>
      <c r="C1928" s="2" t="s">
        <v>1585</v>
      </c>
      <c r="D1928" s="2" t="n">
        <v>2025</v>
      </c>
      <c r="E1928" s="2" t="n">
        <v>3</v>
      </c>
      <c r="F1928" s="2" t="n">
        <v>5</v>
      </c>
      <c r="G1928" s="2" t="s">
        <v>142</v>
      </c>
      <c r="H1928" s="3" t="s">
        <v>143</v>
      </c>
      <c r="I1928" s="10" t="n">
        <v>0</v>
      </c>
      <c r="J1928" s="11" t="n">
        <f aca="false">I1928/1000</f>
        <v>0</v>
      </c>
      <c r="K1928" s="10" t="n">
        <v>0</v>
      </c>
      <c r="L1928" s="12" t="n">
        <f aca="false">K1928/1000</f>
        <v>0</v>
      </c>
      <c r="M1928" s="13" t="n">
        <f aca="false">IF(R1928=0,0,I1928/R1928)</f>
        <v>0</v>
      </c>
      <c r="N1928" s="10" t="n">
        <v>176246</v>
      </c>
      <c r="O1928" s="11" t="n">
        <f aca="false">N1928/1000</f>
        <v>176.246</v>
      </c>
      <c r="P1928" s="10" t="n">
        <v>500</v>
      </c>
      <c r="Q1928" s="12" t="n">
        <f aca="false">P1928/1000</f>
        <v>0.5</v>
      </c>
      <c r="R1928" s="10" t="n">
        <v>8707030</v>
      </c>
      <c r="S1928" s="10" t="n">
        <v>28128</v>
      </c>
    </row>
    <row r="1929" customFormat="false" ht="15" hidden="false" customHeight="false" outlineLevel="0" collapsed="false">
      <c r="A1929" s="3" t="s">
        <v>761</v>
      </c>
      <c r="B1929" s="2" t="s">
        <v>762</v>
      </c>
      <c r="C1929" s="2" t="s">
        <v>1585</v>
      </c>
      <c r="D1929" s="2" t="n">
        <v>2025</v>
      </c>
      <c r="E1929" s="2" t="n">
        <v>3</v>
      </c>
      <c r="F1929" s="2" t="n">
        <v>6</v>
      </c>
      <c r="G1929" s="2" t="s">
        <v>137</v>
      </c>
      <c r="H1929" s="3" t="s">
        <v>138</v>
      </c>
      <c r="I1929" s="10" t="n">
        <v>0</v>
      </c>
      <c r="J1929" s="11" t="n">
        <f aca="false">I1929/1000</f>
        <v>0</v>
      </c>
      <c r="K1929" s="10" t="n">
        <v>0</v>
      </c>
      <c r="L1929" s="12" t="n">
        <f aca="false">K1929/1000</f>
        <v>0</v>
      </c>
      <c r="M1929" s="13" t="n">
        <f aca="false">IF(R1929=0,0,I1929/R1929)</f>
        <v>0</v>
      </c>
      <c r="N1929" s="10" t="n">
        <v>98131</v>
      </c>
      <c r="O1929" s="11" t="n">
        <f aca="false">N1929/1000</f>
        <v>98.131</v>
      </c>
      <c r="P1929" s="10" t="n">
        <v>299</v>
      </c>
      <c r="Q1929" s="12" t="n">
        <f aca="false">P1929/1000</f>
        <v>0.299</v>
      </c>
      <c r="R1929" s="10" t="n">
        <v>8707030</v>
      </c>
      <c r="S1929" s="10" t="n">
        <v>28128</v>
      </c>
    </row>
    <row r="1930" customFormat="false" ht="15" hidden="false" customHeight="false" outlineLevel="0" collapsed="false">
      <c r="A1930" s="3" t="s">
        <v>761</v>
      </c>
      <c r="B1930" s="2" t="s">
        <v>762</v>
      </c>
      <c r="C1930" s="2" t="s">
        <v>1585</v>
      </c>
      <c r="D1930" s="2" t="n">
        <v>2025</v>
      </c>
      <c r="E1930" s="2" t="n">
        <v>3</v>
      </c>
      <c r="F1930" s="2" t="n">
        <v>7</v>
      </c>
      <c r="G1930" s="2" t="s">
        <v>171</v>
      </c>
      <c r="H1930" s="3" t="s">
        <v>172</v>
      </c>
      <c r="I1930" s="10" t="n">
        <v>0</v>
      </c>
      <c r="J1930" s="11" t="n">
        <f aca="false">I1930/1000</f>
        <v>0</v>
      </c>
      <c r="K1930" s="10" t="n">
        <v>0</v>
      </c>
      <c r="L1930" s="12" t="n">
        <f aca="false">K1930/1000</f>
        <v>0</v>
      </c>
      <c r="M1930" s="13" t="n">
        <f aca="false">IF(R1930=0,0,I1930/R1930)</f>
        <v>0</v>
      </c>
      <c r="N1930" s="10" t="n">
        <v>328988</v>
      </c>
      <c r="O1930" s="11" t="n">
        <f aca="false">N1930/1000</f>
        <v>328.988</v>
      </c>
      <c r="P1930" s="10" t="n">
        <v>1002</v>
      </c>
      <c r="Q1930" s="12" t="n">
        <f aca="false">P1930/1000</f>
        <v>1.002</v>
      </c>
      <c r="R1930" s="10" t="n">
        <v>8707030</v>
      </c>
      <c r="S1930" s="10" t="n">
        <v>28128</v>
      </c>
    </row>
    <row r="1931" customFormat="false" ht="15" hidden="false" customHeight="false" outlineLevel="0" collapsed="false">
      <c r="A1931" s="3" t="s">
        <v>761</v>
      </c>
      <c r="B1931" s="2" t="s">
        <v>762</v>
      </c>
      <c r="C1931" s="2" t="s">
        <v>1585</v>
      </c>
      <c r="D1931" s="2" t="n">
        <v>2025</v>
      </c>
      <c r="E1931" s="2" t="n">
        <v>3</v>
      </c>
      <c r="F1931" s="2" t="n">
        <v>8</v>
      </c>
      <c r="G1931" s="2" t="s">
        <v>132</v>
      </c>
      <c r="H1931" s="3" t="s">
        <v>133</v>
      </c>
      <c r="I1931" s="10" t="n">
        <v>0</v>
      </c>
      <c r="J1931" s="11" t="n">
        <f aca="false">I1931/1000</f>
        <v>0</v>
      </c>
      <c r="K1931" s="10" t="n">
        <v>0</v>
      </c>
      <c r="L1931" s="12" t="n">
        <f aca="false">K1931/1000</f>
        <v>0</v>
      </c>
      <c r="M1931" s="13" t="n">
        <f aca="false">IF(R1931=0,0,I1931/R1931)</f>
        <v>0</v>
      </c>
      <c r="N1931" s="10" t="n">
        <v>21060</v>
      </c>
      <c r="O1931" s="11" t="n">
        <f aca="false">N1931/1000</f>
        <v>21.06</v>
      </c>
      <c r="P1931" s="10" t="n">
        <v>50</v>
      </c>
      <c r="Q1931" s="12" t="n">
        <f aca="false">P1931/1000</f>
        <v>0.05</v>
      </c>
      <c r="R1931" s="10" t="n">
        <v>8707030</v>
      </c>
      <c r="S1931" s="10" t="n">
        <v>28128</v>
      </c>
    </row>
    <row r="1932" customFormat="false" ht="15" hidden="false" customHeight="false" outlineLevel="0" collapsed="false">
      <c r="A1932" s="3" t="s">
        <v>761</v>
      </c>
      <c r="B1932" s="2" t="s">
        <v>762</v>
      </c>
      <c r="C1932" s="2" t="s">
        <v>1585</v>
      </c>
      <c r="D1932" s="2" t="n">
        <v>2025</v>
      </c>
      <c r="E1932" s="2" t="n">
        <v>3</v>
      </c>
      <c r="F1932" s="2" t="n">
        <v>9</v>
      </c>
      <c r="G1932" s="2" t="s">
        <v>911</v>
      </c>
      <c r="H1932" s="3" t="s">
        <v>912</v>
      </c>
      <c r="I1932" s="10" t="n">
        <v>0</v>
      </c>
      <c r="J1932" s="11" t="n">
        <f aca="false">I1932/1000</f>
        <v>0</v>
      </c>
      <c r="K1932" s="10" t="n">
        <v>0</v>
      </c>
      <c r="L1932" s="12" t="n">
        <f aca="false">K1932/1000</f>
        <v>0</v>
      </c>
      <c r="M1932" s="13" t="n">
        <f aca="false">IF(R1932=0,0,I1932/R1932)</f>
        <v>0</v>
      </c>
      <c r="N1932" s="10" t="n">
        <v>37797</v>
      </c>
      <c r="O1932" s="11" t="n">
        <f aca="false">N1932/1000</f>
        <v>37.797</v>
      </c>
      <c r="P1932" s="10" t="n">
        <v>100</v>
      </c>
      <c r="Q1932" s="12" t="n">
        <f aca="false">P1932/1000</f>
        <v>0.1</v>
      </c>
      <c r="R1932" s="10" t="n">
        <v>8707030</v>
      </c>
      <c r="S1932" s="10" t="n">
        <v>28128</v>
      </c>
    </row>
    <row r="1933" customFormat="false" ht="15" hidden="false" customHeight="false" outlineLevel="0" collapsed="false">
      <c r="A1933" s="3" t="s">
        <v>761</v>
      </c>
      <c r="B1933" s="2" t="s">
        <v>762</v>
      </c>
      <c r="C1933" s="2" t="s">
        <v>1585</v>
      </c>
      <c r="D1933" s="2" t="n">
        <v>2025</v>
      </c>
      <c r="E1933" s="2" t="n">
        <v>3</v>
      </c>
      <c r="F1933" s="2" t="n">
        <v>10</v>
      </c>
      <c r="G1933" s="2" t="s">
        <v>147</v>
      </c>
      <c r="H1933" s="3" t="s">
        <v>148</v>
      </c>
      <c r="I1933" s="10" t="n">
        <v>0</v>
      </c>
      <c r="J1933" s="11" t="n">
        <f aca="false">I1933/1000</f>
        <v>0</v>
      </c>
      <c r="K1933" s="10" t="n">
        <v>0</v>
      </c>
      <c r="L1933" s="12" t="n">
        <f aca="false">K1933/1000</f>
        <v>0</v>
      </c>
      <c r="M1933" s="13" t="n">
        <f aca="false">IF(R1933=0,0,I1933/R1933)</f>
        <v>0</v>
      </c>
      <c r="N1933" s="10" t="n">
        <v>79950</v>
      </c>
      <c r="O1933" s="11" t="n">
        <f aca="false">N1933/1000</f>
        <v>79.95</v>
      </c>
      <c r="P1933" s="10" t="n">
        <v>250</v>
      </c>
      <c r="Q1933" s="12" t="n">
        <f aca="false">P1933/1000</f>
        <v>0.25</v>
      </c>
      <c r="R1933" s="10" t="n">
        <v>8707030</v>
      </c>
      <c r="S1933" s="10" t="n">
        <v>28128</v>
      </c>
    </row>
    <row r="1934" customFormat="false" ht="15" hidden="false" customHeight="false" outlineLevel="0" collapsed="false">
      <c r="A1934" s="3" t="s">
        <v>761</v>
      </c>
      <c r="B1934" s="2" t="s">
        <v>762</v>
      </c>
      <c r="C1934" s="2" t="s">
        <v>1585</v>
      </c>
      <c r="D1934" s="2" t="n">
        <v>2025</v>
      </c>
      <c r="E1934" s="2" t="n">
        <v>3</v>
      </c>
      <c r="F1934" s="2" t="n">
        <v>11</v>
      </c>
      <c r="G1934" s="2" t="s">
        <v>210</v>
      </c>
      <c r="H1934" s="3" t="s">
        <v>211</v>
      </c>
      <c r="I1934" s="10" t="n">
        <v>0</v>
      </c>
      <c r="J1934" s="11" t="n">
        <f aca="false">I1934/1000</f>
        <v>0</v>
      </c>
      <c r="K1934" s="10" t="n">
        <v>0</v>
      </c>
      <c r="L1934" s="12" t="n">
        <f aca="false">K1934/1000</f>
        <v>0</v>
      </c>
      <c r="M1934" s="13" t="n">
        <f aca="false">IF(R1934=0,0,I1934/R1934)</f>
        <v>0</v>
      </c>
      <c r="N1934" s="10" t="n">
        <v>9879</v>
      </c>
      <c r="O1934" s="11" t="n">
        <f aca="false">N1934/1000</f>
        <v>9.879</v>
      </c>
      <c r="P1934" s="10" t="n">
        <v>13</v>
      </c>
      <c r="Q1934" s="12" t="n">
        <f aca="false">P1934/1000</f>
        <v>0.013</v>
      </c>
      <c r="R1934" s="10" t="n">
        <v>8707030</v>
      </c>
      <c r="S1934" s="10" t="n">
        <v>28128</v>
      </c>
    </row>
    <row r="1935" customFormat="false" ht="15" hidden="false" customHeight="false" outlineLevel="0" collapsed="false">
      <c r="A1935" s="3" t="s">
        <v>761</v>
      </c>
      <c r="B1935" s="2" t="s">
        <v>762</v>
      </c>
      <c r="C1935" s="2" t="s">
        <v>1586</v>
      </c>
      <c r="D1935" s="2" t="n">
        <v>2025</v>
      </c>
      <c r="E1935" s="2" t="n">
        <v>4</v>
      </c>
      <c r="F1935" s="2" t="n">
        <v>1</v>
      </c>
      <c r="G1935" s="2" t="s">
        <v>107</v>
      </c>
      <c r="H1935" s="3" t="s">
        <v>108</v>
      </c>
      <c r="I1935" s="10" t="n">
        <v>6542479</v>
      </c>
      <c r="J1935" s="11" t="n">
        <f aca="false">I1935/1000</f>
        <v>6542.479</v>
      </c>
      <c r="K1935" s="10" t="n">
        <v>22301</v>
      </c>
      <c r="L1935" s="12" t="n">
        <f aca="false">K1935/1000</f>
        <v>22.301</v>
      </c>
      <c r="M1935" s="13" t="n">
        <f aca="false">IF(R1935=0,0,I1935/R1935)</f>
        <v>0.95378602148296</v>
      </c>
      <c r="N1935" s="10" t="n">
        <v>0</v>
      </c>
      <c r="O1935" s="11" t="n">
        <f aca="false">N1935/1000</f>
        <v>0</v>
      </c>
      <c r="P1935" s="10" t="n">
        <v>0</v>
      </c>
      <c r="Q1935" s="12" t="n">
        <f aca="false">P1935/1000</f>
        <v>0</v>
      </c>
      <c r="R1935" s="10" t="n">
        <v>6859483</v>
      </c>
      <c r="S1935" s="10" t="n">
        <v>23878</v>
      </c>
    </row>
    <row r="1936" customFormat="false" ht="15" hidden="false" customHeight="false" outlineLevel="0" collapsed="false">
      <c r="A1936" s="3" t="s">
        <v>761</v>
      </c>
      <c r="B1936" s="2" t="s">
        <v>762</v>
      </c>
      <c r="C1936" s="2" t="s">
        <v>1586</v>
      </c>
      <c r="D1936" s="2" t="n">
        <v>2025</v>
      </c>
      <c r="E1936" s="2" t="n">
        <v>4</v>
      </c>
      <c r="F1936" s="2" t="n">
        <v>2</v>
      </c>
      <c r="G1936" s="2" t="s">
        <v>377</v>
      </c>
      <c r="H1936" s="3" t="s">
        <v>378</v>
      </c>
      <c r="I1936" s="10" t="n">
        <v>183495</v>
      </c>
      <c r="J1936" s="11" t="n">
        <f aca="false">I1936/1000</f>
        <v>183.495</v>
      </c>
      <c r="K1936" s="10" t="n">
        <v>1223</v>
      </c>
      <c r="L1936" s="12" t="n">
        <f aca="false">K1936/1000</f>
        <v>1.223</v>
      </c>
      <c r="M1936" s="13" t="n">
        <f aca="false">IF(R1936=0,0,I1936/R1936)</f>
        <v>0.0267505583146718</v>
      </c>
      <c r="N1936" s="10" t="n">
        <v>0</v>
      </c>
      <c r="O1936" s="11" t="n">
        <f aca="false">N1936/1000</f>
        <v>0</v>
      </c>
      <c r="P1936" s="10" t="n">
        <v>0</v>
      </c>
      <c r="Q1936" s="12" t="n">
        <f aca="false">P1936/1000</f>
        <v>0</v>
      </c>
      <c r="R1936" s="10" t="n">
        <v>6859483</v>
      </c>
      <c r="S1936" s="10" t="n">
        <v>23878</v>
      </c>
    </row>
    <row r="1937" customFormat="false" ht="15" hidden="false" customHeight="false" outlineLevel="0" collapsed="false">
      <c r="A1937" s="3" t="s">
        <v>761</v>
      </c>
      <c r="B1937" s="2" t="s">
        <v>762</v>
      </c>
      <c r="C1937" s="2" t="s">
        <v>1586</v>
      </c>
      <c r="D1937" s="2" t="n">
        <v>2025</v>
      </c>
      <c r="E1937" s="2" t="n">
        <v>4</v>
      </c>
      <c r="F1937" s="2" t="n">
        <v>3</v>
      </c>
      <c r="G1937" s="2" t="s">
        <v>102</v>
      </c>
      <c r="H1937" s="3" t="s">
        <v>103</v>
      </c>
      <c r="I1937" s="10" t="n">
        <v>115719</v>
      </c>
      <c r="J1937" s="11" t="n">
        <f aca="false">I1937/1000</f>
        <v>115.719</v>
      </c>
      <c r="K1937" s="10" t="n">
        <v>346</v>
      </c>
      <c r="L1937" s="12" t="n">
        <f aca="false">K1937/1000</f>
        <v>0.346</v>
      </c>
      <c r="M1937" s="13" t="n">
        <f aca="false">IF(R1937=0,0,I1937/R1937)</f>
        <v>0.0168699302848334</v>
      </c>
      <c r="N1937" s="10" t="n">
        <v>2219381</v>
      </c>
      <c r="O1937" s="11" t="n">
        <f aca="false">N1937/1000</f>
        <v>2219.381</v>
      </c>
      <c r="P1937" s="10" t="n">
        <v>6349</v>
      </c>
      <c r="Q1937" s="12" t="n">
        <f aca="false">P1937/1000</f>
        <v>6.349</v>
      </c>
      <c r="R1937" s="10" t="n">
        <v>6859483</v>
      </c>
      <c r="S1937" s="10" t="n">
        <v>23878</v>
      </c>
    </row>
    <row r="1938" customFormat="false" ht="15" hidden="false" customHeight="false" outlineLevel="0" collapsed="false">
      <c r="A1938" s="3" t="s">
        <v>761</v>
      </c>
      <c r="B1938" s="2" t="s">
        <v>762</v>
      </c>
      <c r="C1938" s="2" t="s">
        <v>1586</v>
      </c>
      <c r="D1938" s="2" t="n">
        <v>2025</v>
      </c>
      <c r="E1938" s="2" t="n">
        <v>4</v>
      </c>
      <c r="F1938" s="2" t="n">
        <v>4</v>
      </c>
      <c r="G1938" s="2" t="s">
        <v>97</v>
      </c>
      <c r="H1938" s="3" t="s">
        <v>98</v>
      </c>
      <c r="I1938" s="10" t="n">
        <v>16691</v>
      </c>
      <c r="J1938" s="11" t="n">
        <f aca="false">I1938/1000</f>
        <v>16.691</v>
      </c>
      <c r="K1938" s="10" t="n">
        <v>8</v>
      </c>
      <c r="L1938" s="12" t="n">
        <f aca="false">K1938/1000</f>
        <v>0.008</v>
      </c>
      <c r="M1938" s="13" t="n">
        <f aca="false">IF(R1938=0,0,I1938/R1938)</f>
        <v>0.00243327376130242</v>
      </c>
      <c r="N1938" s="10" t="n">
        <v>1024079</v>
      </c>
      <c r="O1938" s="11" t="n">
        <f aca="false">N1938/1000</f>
        <v>1024.079</v>
      </c>
      <c r="P1938" s="10" t="n">
        <v>3000</v>
      </c>
      <c r="Q1938" s="12" t="n">
        <f aca="false">P1938/1000</f>
        <v>3</v>
      </c>
      <c r="R1938" s="10" t="n">
        <v>6859483</v>
      </c>
      <c r="S1938" s="10" t="n">
        <v>23878</v>
      </c>
    </row>
    <row r="1939" customFormat="false" ht="15" hidden="false" customHeight="false" outlineLevel="0" collapsed="false">
      <c r="A1939" s="3" t="s">
        <v>761</v>
      </c>
      <c r="B1939" s="2" t="s">
        <v>762</v>
      </c>
      <c r="C1939" s="2" t="s">
        <v>1586</v>
      </c>
      <c r="D1939" s="2" t="n">
        <v>2025</v>
      </c>
      <c r="E1939" s="2" t="n">
        <v>4</v>
      </c>
      <c r="F1939" s="2" t="n">
        <v>5</v>
      </c>
      <c r="G1939" s="2" t="s">
        <v>171</v>
      </c>
      <c r="H1939" s="3" t="s">
        <v>172</v>
      </c>
      <c r="I1939" s="10" t="n">
        <v>877</v>
      </c>
      <c r="J1939" s="11" t="n">
        <f aca="false">I1939/1000</f>
        <v>0.877</v>
      </c>
      <c r="K1939" s="10" t="n">
        <v>0</v>
      </c>
      <c r="L1939" s="12" t="n">
        <f aca="false">K1939/1000</f>
        <v>0</v>
      </c>
      <c r="M1939" s="13" t="n">
        <f aca="false">IF(R1939=0,0,I1939/R1939)</f>
        <v>0.000127852201106118</v>
      </c>
      <c r="N1939" s="10" t="n">
        <v>497557</v>
      </c>
      <c r="O1939" s="11" t="n">
        <f aca="false">N1939/1000</f>
        <v>497.557</v>
      </c>
      <c r="P1939" s="10" t="n">
        <v>1502</v>
      </c>
      <c r="Q1939" s="12" t="n">
        <f aca="false">P1939/1000</f>
        <v>1.502</v>
      </c>
      <c r="R1939" s="10" t="n">
        <v>6859483</v>
      </c>
      <c r="S1939" s="10" t="n">
        <v>23878</v>
      </c>
    </row>
    <row r="1940" customFormat="false" ht="15" hidden="false" customHeight="false" outlineLevel="0" collapsed="false">
      <c r="A1940" s="3" t="s">
        <v>761</v>
      </c>
      <c r="B1940" s="2" t="s">
        <v>762</v>
      </c>
      <c r="C1940" s="2" t="s">
        <v>1586</v>
      </c>
      <c r="D1940" s="2" t="n">
        <v>2025</v>
      </c>
      <c r="E1940" s="2" t="n">
        <v>4</v>
      </c>
      <c r="F1940" s="2" t="n">
        <v>6</v>
      </c>
      <c r="G1940" s="2" t="s">
        <v>247</v>
      </c>
      <c r="H1940" s="3" t="s">
        <v>248</v>
      </c>
      <c r="I1940" s="10" t="n">
        <v>205</v>
      </c>
      <c r="J1940" s="11" t="n">
        <f aca="false">I1940/1000</f>
        <v>0.205</v>
      </c>
      <c r="K1940" s="10" t="n">
        <v>0</v>
      </c>
      <c r="L1940" s="12" t="n">
        <f aca="false">K1940/1000</f>
        <v>0</v>
      </c>
      <c r="M1940" s="13" t="n">
        <f aca="false">IF(R1940=0,0,I1940/R1940)</f>
        <v>2.98856342380322E-005</v>
      </c>
      <c r="N1940" s="10" t="n">
        <v>0</v>
      </c>
      <c r="O1940" s="11" t="n">
        <f aca="false">N1940/1000</f>
        <v>0</v>
      </c>
      <c r="P1940" s="10" t="n">
        <v>0</v>
      </c>
      <c r="Q1940" s="12" t="n">
        <f aca="false">P1940/1000</f>
        <v>0</v>
      </c>
      <c r="R1940" s="10" t="n">
        <v>6859483</v>
      </c>
      <c r="S1940" s="10" t="n">
        <v>23878</v>
      </c>
    </row>
    <row r="1941" customFormat="false" ht="15" hidden="false" customHeight="false" outlineLevel="0" collapsed="false">
      <c r="A1941" s="3" t="s">
        <v>761</v>
      </c>
      <c r="B1941" s="2" t="s">
        <v>762</v>
      </c>
      <c r="C1941" s="2" t="s">
        <v>1586</v>
      </c>
      <c r="D1941" s="2" t="n">
        <v>2025</v>
      </c>
      <c r="E1941" s="2" t="n">
        <v>4</v>
      </c>
      <c r="F1941" s="2" t="n">
        <v>7</v>
      </c>
      <c r="G1941" s="2" t="s">
        <v>127</v>
      </c>
      <c r="H1941" s="3" t="s">
        <v>128</v>
      </c>
      <c r="I1941" s="10" t="n">
        <v>17</v>
      </c>
      <c r="J1941" s="11" t="n">
        <f aca="false">I1941/1000</f>
        <v>0.017</v>
      </c>
      <c r="K1941" s="10" t="n">
        <v>0</v>
      </c>
      <c r="L1941" s="12" t="n">
        <f aca="false">K1941/1000</f>
        <v>0</v>
      </c>
      <c r="M1941" s="13" t="n">
        <f aca="false">IF(R1941=0,0,I1941/R1941)</f>
        <v>2.47832088803194E-006</v>
      </c>
      <c r="N1941" s="10" t="n">
        <v>0</v>
      </c>
      <c r="O1941" s="11" t="n">
        <f aca="false">N1941/1000</f>
        <v>0</v>
      </c>
      <c r="P1941" s="10" t="n">
        <v>0</v>
      </c>
      <c r="Q1941" s="12" t="n">
        <f aca="false">P1941/1000</f>
        <v>0</v>
      </c>
      <c r="R1941" s="10" t="n">
        <v>6859483</v>
      </c>
      <c r="S1941" s="10" t="n">
        <v>23878</v>
      </c>
    </row>
    <row r="1942" customFormat="false" ht="15" hidden="false" customHeight="false" outlineLevel="0" collapsed="false">
      <c r="A1942" s="3" t="s">
        <v>761</v>
      </c>
      <c r="B1942" s="2" t="s">
        <v>762</v>
      </c>
      <c r="C1942" s="2" t="s">
        <v>1586</v>
      </c>
      <c r="D1942" s="2" t="n">
        <v>2025</v>
      </c>
      <c r="E1942" s="2" t="n">
        <v>4</v>
      </c>
      <c r="F1942" s="2" t="n">
        <v>8</v>
      </c>
      <c r="G1942" s="2" t="s">
        <v>142</v>
      </c>
      <c r="H1942" s="3" t="s">
        <v>143</v>
      </c>
      <c r="I1942" s="10" t="n">
        <v>0</v>
      </c>
      <c r="J1942" s="11" t="n">
        <f aca="false">I1942/1000</f>
        <v>0</v>
      </c>
      <c r="K1942" s="10" t="n">
        <v>0</v>
      </c>
      <c r="L1942" s="12" t="n">
        <f aca="false">K1942/1000</f>
        <v>0</v>
      </c>
      <c r="M1942" s="13" t="n">
        <f aca="false">IF(R1942=0,0,I1942/R1942)</f>
        <v>0</v>
      </c>
      <c r="N1942" s="10" t="n">
        <v>403532</v>
      </c>
      <c r="O1942" s="11" t="n">
        <f aca="false">N1942/1000</f>
        <v>403.532</v>
      </c>
      <c r="P1942" s="10" t="n">
        <v>1000</v>
      </c>
      <c r="Q1942" s="12" t="n">
        <f aca="false">P1942/1000</f>
        <v>1</v>
      </c>
      <c r="R1942" s="10" t="n">
        <v>6859483</v>
      </c>
      <c r="S1942" s="10" t="n">
        <v>23878</v>
      </c>
    </row>
    <row r="1943" customFormat="false" ht="15" hidden="false" customHeight="false" outlineLevel="0" collapsed="false">
      <c r="A1943" s="3" t="s">
        <v>761</v>
      </c>
      <c r="B1943" s="2" t="s">
        <v>762</v>
      </c>
      <c r="C1943" s="2" t="s">
        <v>1586</v>
      </c>
      <c r="D1943" s="2" t="n">
        <v>2025</v>
      </c>
      <c r="E1943" s="2" t="n">
        <v>4</v>
      </c>
      <c r="F1943" s="2" t="n">
        <v>9</v>
      </c>
      <c r="G1943" s="2" t="s">
        <v>137</v>
      </c>
      <c r="H1943" s="3" t="s">
        <v>138</v>
      </c>
      <c r="I1943" s="10" t="n">
        <v>0</v>
      </c>
      <c r="J1943" s="11" t="n">
        <f aca="false">I1943/1000</f>
        <v>0</v>
      </c>
      <c r="K1943" s="10" t="n">
        <v>0</v>
      </c>
      <c r="L1943" s="12" t="n">
        <f aca="false">K1943/1000</f>
        <v>0</v>
      </c>
      <c r="M1943" s="13" t="n">
        <f aca="false">IF(R1943=0,0,I1943/R1943)</f>
        <v>0</v>
      </c>
      <c r="N1943" s="10" t="n">
        <v>197053</v>
      </c>
      <c r="O1943" s="11" t="n">
        <f aca="false">N1943/1000</f>
        <v>197.053</v>
      </c>
      <c r="P1943" s="10" t="n">
        <v>601</v>
      </c>
      <c r="Q1943" s="12" t="n">
        <f aca="false">P1943/1000</f>
        <v>0.601</v>
      </c>
      <c r="R1943" s="10" t="n">
        <v>6859483</v>
      </c>
      <c r="S1943" s="10" t="n">
        <v>23878</v>
      </c>
    </row>
    <row r="1944" customFormat="false" ht="15" hidden="false" customHeight="false" outlineLevel="0" collapsed="false">
      <c r="A1944" s="3" t="s">
        <v>761</v>
      </c>
      <c r="B1944" s="2" t="s">
        <v>762</v>
      </c>
      <c r="C1944" s="2" t="s">
        <v>1586</v>
      </c>
      <c r="D1944" s="2" t="n">
        <v>2025</v>
      </c>
      <c r="E1944" s="2" t="n">
        <v>4</v>
      </c>
      <c r="F1944" s="2" t="n">
        <v>10</v>
      </c>
      <c r="G1944" s="2" t="s">
        <v>1016</v>
      </c>
      <c r="H1944" s="3" t="s">
        <v>1017</v>
      </c>
      <c r="I1944" s="10" t="n">
        <v>0</v>
      </c>
      <c r="J1944" s="11" t="n">
        <f aca="false">I1944/1000</f>
        <v>0</v>
      </c>
      <c r="K1944" s="10" t="n">
        <v>0</v>
      </c>
      <c r="L1944" s="12" t="n">
        <f aca="false">K1944/1000</f>
        <v>0</v>
      </c>
      <c r="M1944" s="13" t="n">
        <f aca="false">IF(R1944=0,0,I1944/R1944)</f>
        <v>0</v>
      </c>
      <c r="N1944" s="10" t="n">
        <v>22207</v>
      </c>
      <c r="O1944" s="11" t="n">
        <f aca="false">N1944/1000</f>
        <v>22.207</v>
      </c>
      <c r="P1944" s="10" t="n">
        <v>50</v>
      </c>
      <c r="Q1944" s="12" t="n">
        <f aca="false">P1944/1000</f>
        <v>0.05</v>
      </c>
      <c r="R1944" s="10" t="n">
        <v>6859483</v>
      </c>
      <c r="S1944" s="10" t="n">
        <v>23878</v>
      </c>
    </row>
    <row r="1945" customFormat="false" ht="15" hidden="false" customHeight="false" outlineLevel="0" collapsed="false">
      <c r="A1945" s="3" t="s">
        <v>761</v>
      </c>
      <c r="B1945" s="2" t="s">
        <v>762</v>
      </c>
      <c r="C1945" s="2" t="s">
        <v>1586</v>
      </c>
      <c r="D1945" s="2" t="n">
        <v>2025</v>
      </c>
      <c r="E1945" s="2" t="n">
        <v>4</v>
      </c>
      <c r="F1945" s="2" t="n">
        <v>11</v>
      </c>
      <c r="G1945" s="2" t="s">
        <v>325</v>
      </c>
      <c r="H1945" s="3" t="s">
        <v>326</v>
      </c>
      <c r="I1945" s="10" t="n">
        <v>0</v>
      </c>
      <c r="J1945" s="11" t="n">
        <f aca="false">I1945/1000</f>
        <v>0</v>
      </c>
      <c r="K1945" s="10" t="n">
        <v>0</v>
      </c>
      <c r="L1945" s="12" t="n">
        <f aca="false">K1945/1000</f>
        <v>0</v>
      </c>
      <c r="M1945" s="13" t="n">
        <f aca="false">IF(R1945=0,0,I1945/R1945)</f>
        <v>0</v>
      </c>
      <c r="N1945" s="10" t="n">
        <v>22502</v>
      </c>
      <c r="O1945" s="11" t="n">
        <f aca="false">N1945/1000</f>
        <v>22.502</v>
      </c>
      <c r="P1945" s="10" t="n">
        <v>50</v>
      </c>
      <c r="Q1945" s="12" t="n">
        <f aca="false">P1945/1000</f>
        <v>0.05</v>
      </c>
      <c r="R1945" s="10" t="n">
        <v>6859483</v>
      </c>
      <c r="S1945" s="10" t="n">
        <v>23878</v>
      </c>
    </row>
    <row r="1946" customFormat="false" ht="15" hidden="false" customHeight="false" outlineLevel="0" collapsed="false">
      <c r="A1946" s="3" t="s">
        <v>761</v>
      </c>
      <c r="B1946" s="2" t="s">
        <v>762</v>
      </c>
      <c r="C1946" s="2" t="s">
        <v>1586</v>
      </c>
      <c r="D1946" s="2" t="n">
        <v>2025</v>
      </c>
      <c r="E1946" s="2" t="n">
        <v>4</v>
      </c>
      <c r="F1946" s="2" t="n">
        <v>12</v>
      </c>
      <c r="G1946" s="2" t="s">
        <v>132</v>
      </c>
      <c r="H1946" s="3" t="s">
        <v>133</v>
      </c>
      <c r="I1946" s="10" t="n">
        <v>0</v>
      </c>
      <c r="J1946" s="11" t="n">
        <f aca="false">I1946/1000</f>
        <v>0</v>
      </c>
      <c r="K1946" s="10" t="n">
        <v>0</v>
      </c>
      <c r="L1946" s="12" t="n">
        <f aca="false">K1946/1000</f>
        <v>0</v>
      </c>
      <c r="M1946" s="13" t="n">
        <f aca="false">IF(R1946=0,0,I1946/R1946)</f>
        <v>0</v>
      </c>
      <c r="N1946" s="10" t="n">
        <v>6869</v>
      </c>
      <c r="O1946" s="11" t="n">
        <f aca="false">N1946/1000</f>
        <v>6.869</v>
      </c>
      <c r="P1946" s="10" t="n">
        <v>15</v>
      </c>
      <c r="Q1946" s="12" t="n">
        <f aca="false">P1946/1000</f>
        <v>0.015</v>
      </c>
      <c r="R1946" s="10" t="n">
        <v>6859483</v>
      </c>
      <c r="S1946" s="10" t="n">
        <v>23878</v>
      </c>
    </row>
    <row r="1947" customFormat="false" ht="15" hidden="false" customHeight="false" outlineLevel="0" collapsed="false">
      <c r="A1947" s="3" t="s">
        <v>761</v>
      </c>
      <c r="B1947" s="2" t="s">
        <v>762</v>
      </c>
      <c r="C1947" s="2" t="s">
        <v>1586</v>
      </c>
      <c r="D1947" s="2" t="n">
        <v>2025</v>
      </c>
      <c r="E1947" s="2" t="n">
        <v>4</v>
      </c>
      <c r="F1947" s="2" t="n">
        <v>13</v>
      </c>
      <c r="G1947" s="2" t="s">
        <v>504</v>
      </c>
      <c r="H1947" s="3" t="s">
        <v>505</v>
      </c>
      <c r="I1947" s="10" t="n">
        <v>0</v>
      </c>
      <c r="J1947" s="11" t="n">
        <f aca="false">I1947/1000</f>
        <v>0</v>
      </c>
      <c r="K1947" s="10" t="n">
        <v>0</v>
      </c>
      <c r="L1947" s="12" t="n">
        <f aca="false">K1947/1000</f>
        <v>0</v>
      </c>
      <c r="M1947" s="13" t="n">
        <f aca="false">IF(R1947=0,0,I1947/R1947)</f>
        <v>0</v>
      </c>
      <c r="N1947" s="10" t="n">
        <v>22650</v>
      </c>
      <c r="O1947" s="11" t="n">
        <f aca="false">N1947/1000</f>
        <v>22.65</v>
      </c>
      <c r="P1947" s="10" t="n">
        <v>50</v>
      </c>
      <c r="Q1947" s="12" t="n">
        <f aca="false">P1947/1000</f>
        <v>0.05</v>
      </c>
      <c r="R1947" s="10" t="n">
        <v>6859483</v>
      </c>
      <c r="S1947" s="10" t="n">
        <v>23878</v>
      </c>
    </row>
    <row r="1948" customFormat="false" ht="15" hidden="false" customHeight="false" outlineLevel="0" collapsed="false">
      <c r="A1948" s="3" t="s">
        <v>761</v>
      </c>
      <c r="B1948" s="2" t="s">
        <v>762</v>
      </c>
      <c r="C1948" s="2" t="s">
        <v>1586</v>
      </c>
      <c r="D1948" s="2" t="n">
        <v>2025</v>
      </c>
      <c r="E1948" s="2" t="n">
        <v>4</v>
      </c>
      <c r="F1948" s="2" t="n">
        <v>14</v>
      </c>
      <c r="G1948" s="2" t="s">
        <v>147</v>
      </c>
      <c r="H1948" s="3" t="s">
        <v>148</v>
      </c>
      <c r="I1948" s="10" t="n">
        <v>0</v>
      </c>
      <c r="J1948" s="11" t="n">
        <f aca="false">I1948/1000</f>
        <v>0</v>
      </c>
      <c r="K1948" s="10" t="n">
        <v>0</v>
      </c>
      <c r="L1948" s="12" t="n">
        <f aca="false">K1948/1000</f>
        <v>0</v>
      </c>
      <c r="M1948" s="13" t="n">
        <f aca="false">IF(R1948=0,0,I1948/R1948)</f>
        <v>0</v>
      </c>
      <c r="N1948" s="10" t="n">
        <v>1231378</v>
      </c>
      <c r="O1948" s="11" t="n">
        <f aca="false">N1948/1000</f>
        <v>1231.378</v>
      </c>
      <c r="P1948" s="10" t="n">
        <v>3505</v>
      </c>
      <c r="Q1948" s="12" t="n">
        <f aca="false">P1948/1000</f>
        <v>3.505</v>
      </c>
      <c r="R1948" s="10" t="n">
        <v>6859483</v>
      </c>
      <c r="S1948" s="10" t="n">
        <v>23878</v>
      </c>
    </row>
    <row r="1949" customFormat="false" ht="15" hidden="false" customHeight="false" outlineLevel="0" collapsed="false">
      <c r="A1949" s="3" t="s">
        <v>761</v>
      </c>
      <c r="B1949" s="2" t="s">
        <v>762</v>
      </c>
      <c r="C1949" s="2" t="s">
        <v>1586</v>
      </c>
      <c r="D1949" s="2" t="n">
        <v>2025</v>
      </c>
      <c r="E1949" s="2" t="n">
        <v>4</v>
      </c>
      <c r="F1949" s="2" t="n">
        <v>15</v>
      </c>
      <c r="G1949" s="2" t="s">
        <v>210</v>
      </c>
      <c r="H1949" s="3" t="s">
        <v>211</v>
      </c>
      <c r="I1949" s="10" t="n">
        <v>0</v>
      </c>
      <c r="J1949" s="11" t="n">
        <f aca="false">I1949/1000</f>
        <v>0</v>
      </c>
      <c r="K1949" s="10" t="n">
        <v>0</v>
      </c>
      <c r="L1949" s="12" t="n">
        <f aca="false">K1949/1000</f>
        <v>0</v>
      </c>
      <c r="M1949" s="13" t="n">
        <f aca="false">IF(R1949=0,0,I1949/R1949)</f>
        <v>0</v>
      </c>
      <c r="N1949" s="10" t="n">
        <v>14484</v>
      </c>
      <c r="O1949" s="11" t="n">
        <f aca="false">N1949/1000</f>
        <v>14.484</v>
      </c>
      <c r="P1949" s="10" t="n">
        <v>18</v>
      </c>
      <c r="Q1949" s="12" t="n">
        <f aca="false">P1949/1000</f>
        <v>0.018</v>
      </c>
      <c r="R1949" s="10" t="n">
        <v>6859483</v>
      </c>
      <c r="S1949" s="10" t="n">
        <v>23878</v>
      </c>
    </row>
    <row r="1950" customFormat="false" ht="15" hidden="false" customHeight="false" outlineLevel="0" collapsed="false">
      <c r="A1950" s="3" t="s">
        <v>761</v>
      </c>
      <c r="B1950" s="2" t="s">
        <v>762</v>
      </c>
      <c r="C1950" s="2" t="s">
        <v>1587</v>
      </c>
      <c r="D1950" s="2" t="n">
        <v>2025</v>
      </c>
      <c r="E1950" s="2" t="n">
        <v>5</v>
      </c>
      <c r="F1950" s="2" t="n">
        <v>1</v>
      </c>
      <c r="G1950" s="2" t="s">
        <v>107</v>
      </c>
      <c r="H1950" s="3" t="s">
        <v>108</v>
      </c>
      <c r="I1950" s="10" t="n">
        <v>9166556</v>
      </c>
      <c r="J1950" s="11" t="n">
        <f aca="false">I1950/1000</f>
        <v>9166.556</v>
      </c>
      <c r="K1950" s="10" t="n">
        <v>28314</v>
      </c>
      <c r="L1950" s="12" t="n">
        <f aca="false">K1950/1000</f>
        <v>28.314</v>
      </c>
      <c r="M1950" s="13" t="n">
        <f aca="false">IF(R1950=0,0,I1950/R1950)</f>
        <v>0.96853958773738</v>
      </c>
      <c r="N1950" s="10" t="n">
        <v>1753980</v>
      </c>
      <c r="O1950" s="11" t="n">
        <f aca="false">N1950/1000</f>
        <v>1753.98</v>
      </c>
      <c r="P1950" s="10" t="n">
        <v>5509</v>
      </c>
      <c r="Q1950" s="12" t="n">
        <f aca="false">P1950/1000</f>
        <v>5.509</v>
      </c>
      <c r="R1950" s="10" t="n">
        <v>9464307</v>
      </c>
      <c r="S1950" s="10" t="n">
        <v>29689</v>
      </c>
    </row>
    <row r="1951" customFormat="false" ht="15" hidden="false" customHeight="false" outlineLevel="0" collapsed="false">
      <c r="A1951" s="3" t="s">
        <v>761</v>
      </c>
      <c r="B1951" s="2" t="s">
        <v>762</v>
      </c>
      <c r="C1951" s="2" t="s">
        <v>1587</v>
      </c>
      <c r="D1951" s="2" t="n">
        <v>2025</v>
      </c>
      <c r="E1951" s="2" t="n">
        <v>5</v>
      </c>
      <c r="F1951" s="2" t="n">
        <v>2</v>
      </c>
      <c r="G1951" s="2" t="s">
        <v>102</v>
      </c>
      <c r="H1951" s="3" t="s">
        <v>103</v>
      </c>
      <c r="I1951" s="10" t="n">
        <v>114204</v>
      </c>
      <c r="J1951" s="11" t="n">
        <f aca="false">I1951/1000</f>
        <v>114.204</v>
      </c>
      <c r="K1951" s="10" t="n">
        <v>342</v>
      </c>
      <c r="L1951" s="12" t="n">
        <f aca="false">K1951/1000</f>
        <v>0.342</v>
      </c>
      <c r="M1951" s="13" t="n">
        <f aca="false">IF(R1951=0,0,I1951/R1951)</f>
        <v>0.012066810596909</v>
      </c>
      <c r="N1951" s="10" t="n">
        <v>867226</v>
      </c>
      <c r="O1951" s="11" t="n">
        <f aca="false">N1951/1000</f>
        <v>867.226</v>
      </c>
      <c r="P1951" s="10" t="n">
        <v>2229</v>
      </c>
      <c r="Q1951" s="12" t="n">
        <f aca="false">P1951/1000</f>
        <v>2.229</v>
      </c>
      <c r="R1951" s="10" t="n">
        <v>9464307</v>
      </c>
      <c r="S1951" s="10" t="n">
        <v>29689</v>
      </c>
    </row>
    <row r="1952" customFormat="false" ht="15" hidden="false" customHeight="false" outlineLevel="0" collapsed="false">
      <c r="A1952" s="3" t="s">
        <v>761</v>
      </c>
      <c r="B1952" s="2" t="s">
        <v>762</v>
      </c>
      <c r="C1952" s="2" t="s">
        <v>1587</v>
      </c>
      <c r="D1952" s="2" t="n">
        <v>2025</v>
      </c>
      <c r="E1952" s="2" t="n">
        <v>5</v>
      </c>
      <c r="F1952" s="2" t="n">
        <v>3</v>
      </c>
      <c r="G1952" s="2" t="s">
        <v>147</v>
      </c>
      <c r="H1952" s="3" t="s">
        <v>148</v>
      </c>
      <c r="I1952" s="10" t="n">
        <v>105000</v>
      </c>
      <c r="J1952" s="11" t="n">
        <f aca="false">I1952/1000</f>
        <v>105</v>
      </c>
      <c r="K1952" s="10" t="n">
        <v>300</v>
      </c>
      <c r="L1952" s="12" t="n">
        <f aca="false">K1952/1000</f>
        <v>0.3</v>
      </c>
      <c r="M1952" s="13" t="n">
        <f aca="false">IF(R1952=0,0,I1952/R1952)</f>
        <v>0.0110943146708998</v>
      </c>
      <c r="N1952" s="10" t="n">
        <v>49155</v>
      </c>
      <c r="O1952" s="11" t="n">
        <f aca="false">N1952/1000</f>
        <v>49.155</v>
      </c>
      <c r="P1952" s="10" t="n">
        <v>139</v>
      </c>
      <c r="Q1952" s="12" t="n">
        <f aca="false">P1952/1000</f>
        <v>0.139</v>
      </c>
      <c r="R1952" s="10" t="n">
        <v>9464307</v>
      </c>
      <c r="S1952" s="10" t="n">
        <v>29689</v>
      </c>
    </row>
    <row r="1953" customFormat="false" ht="15" hidden="false" customHeight="false" outlineLevel="0" collapsed="false">
      <c r="A1953" s="3" t="s">
        <v>761</v>
      </c>
      <c r="B1953" s="2" t="s">
        <v>762</v>
      </c>
      <c r="C1953" s="2" t="s">
        <v>1587</v>
      </c>
      <c r="D1953" s="2" t="n">
        <v>2025</v>
      </c>
      <c r="E1953" s="2" t="n">
        <v>5</v>
      </c>
      <c r="F1953" s="2" t="n">
        <v>4</v>
      </c>
      <c r="G1953" s="2" t="s">
        <v>162</v>
      </c>
      <c r="H1953" s="3" t="s">
        <v>163</v>
      </c>
      <c r="I1953" s="10" t="n">
        <v>69267</v>
      </c>
      <c r="J1953" s="11" t="n">
        <f aca="false">I1953/1000</f>
        <v>69.267</v>
      </c>
      <c r="K1953" s="10" t="n">
        <v>731</v>
      </c>
      <c r="L1953" s="12" t="n">
        <f aca="false">K1953/1000</f>
        <v>0.731</v>
      </c>
      <c r="M1953" s="13" t="n">
        <f aca="false">IF(R1953=0,0,I1953/R1953)</f>
        <v>0.00731876089818304</v>
      </c>
      <c r="N1953" s="10" t="n">
        <v>0</v>
      </c>
      <c r="O1953" s="11" t="n">
        <f aca="false">N1953/1000</f>
        <v>0</v>
      </c>
      <c r="P1953" s="10" t="n">
        <v>0</v>
      </c>
      <c r="Q1953" s="12" t="n">
        <f aca="false">P1953/1000</f>
        <v>0</v>
      </c>
      <c r="R1953" s="10" t="n">
        <v>9464307</v>
      </c>
      <c r="S1953" s="10" t="n">
        <v>29689</v>
      </c>
    </row>
    <row r="1954" customFormat="false" ht="15" hidden="false" customHeight="false" outlineLevel="0" collapsed="false">
      <c r="A1954" s="3" t="s">
        <v>761</v>
      </c>
      <c r="B1954" s="2" t="s">
        <v>762</v>
      </c>
      <c r="C1954" s="2" t="s">
        <v>1587</v>
      </c>
      <c r="D1954" s="2" t="n">
        <v>2025</v>
      </c>
      <c r="E1954" s="2" t="n">
        <v>5</v>
      </c>
      <c r="F1954" s="2" t="n">
        <v>5</v>
      </c>
      <c r="G1954" s="2" t="s">
        <v>97</v>
      </c>
      <c r="H1954" s="3" t="s">
        <v>98</v>
      </c>
      <c r="I1954" s="10" t="n">
        <v>8781</v>
      </c>
      <c r="J1954" s="11" t="n">
        <f aca="false">I1954/1000</f>
        <v>8.781</v>
      </c>
      <c r="K1954" s="10" t="n">
        <v>2</v>
      </c>
      <c r="L1954" s="12" t="n">
        <f aca="false">K1954/1000</f>
        <v>0.002</v>
      </c>
      <c r="M1954" s="13" t="n">
        <f aca="false">IF(R1954=0,0,I1954/R1954)</f>
        <v>0.000927801686906395</v>
      </c>
      <c r="N1954" s="10" t="n">
        <v>2191707</v>
      </c>
      <c r="O1954" s="11" t="n">
        <f aca="false">N1954/1000</f>
        <v>2191.707</v>
      </c>
      <c r="P1954" s="10" t="n">
        <v>6002</v>
      </c>
      <c r="Q1954" s="12" t="n">
        <f aca="false">P1954/1000</f>
        <v>6.002</v>
      </c>
      <c r="R1954" s="10" t="n">
        <v>9464307</v>
      </c>
      <c r="S1954" s="10" t="n">
        <v>29689</v>
      </c>
    </row>
    <row r="1955" customFormat="false" ht="15" hidden="false" customHeight="false" outlineLevel="0" collapsed="false">
      <c r="A1955" s="3" t="s">
        <v>761</v>
      </c>
      <c r="B1955" s="2" t="s">
        <v>762</v>
      </c>
      <c r="C1955" s="2" t="s">
        <v>1587</v>
      </c>
      <c r="D1955" s="2" t="n">
        <v>2025</v>
      </c>
      <c r="E1955" s="2" t="n">
        <v>5</v>
      </c>
      <c r="F1955" s="2" t="n">
        <v>6</v>
      </c>
      <c r="G1955" s="2" t="s">
        <v>247</v>
      </c>
      <c r="H1955" s="3" t="s">
        <v>248</v>
      </c>
      <c r="I1955" s="10" t="n">
        <v>468</v>
      </c>
      <c r="J1955" s="11" t="n">
        <f aca="false">I1955/1000</f>
        <v>0.468</v>
      </c>
      <c r="K1955" s="10" t="n">
        <v>0</v>
      </c>
      <c r="L1955" s="12" t="n">
        <f aca="false">K1955/1000</f>
        <v>0</v>
      </c>
      <c r="M1955" s="13" t="n">
        <f aca="false">IF(R1955=0,0,I1955/R1955)</f>
        <v>4.94489453902964E-005</v>
      </c>
      <c r="N1955" s="10" t="n">
        <v>0</v>
      </c>
      <c r="O1955" s="11" t="n">
        <f aca="false">N1955/1000</f>
        <v>0</v>
      </c>
      <c r="P1955" s="10" t="n">
        <v>0</v>
      </c>
      <c r="Q1955" s="12" t="n">
        <f aca="false">P1955/1000</f>
        <v>0</v>
      </c>
      <c r="R1955" s="10" t="n">
        <v>9464307</v>
      </c>
      <c r="S1955" s="10" t="n">
        <v>29689</v>
      </c>
    </row>
    <row r="1956" customFormat="false" ht="15" hidden="false" customHeight="false" outlineLevel="0" collapsed="false">
      <c r="A1956" s="3" t="s">
        <v>761</v>
      </c>
      <c r="B1956" s="2" t="s">
        <v>762</v>
      </c>
      <c r="C1956" s="2" t="s">
        <v>1587</v>
      </c>
      <c r="D1956" s="2" t="n">
        <v>2025</v>
      </c>
      <c r="E1956" s="2" t="n">
        <v>5</v>
      </c>
      <c r="F1956" s="2" t="n">
        <v>7</v>
      </c>
      <c r="G1956" s="2" t="s">
        <v>127</v>
      </c>
      <c r="H1956" s="3" t="s">
        <v>128</v>
      </c>
      <c r="I1956" s="10" t="n">
        <v>31</v>
      </c>
      <c r="J1956" s="11" t="n">
        <f aca="false">I1956/1000</f>
        <v>0.031</v>
      </c>
      <c r="K1956" s="10" t="n">
        <v>0</v>
      </c>
      <c r="L1956" s="12" t="n">
        <f aca="false">K1956/1000</f>
        <v>0</v>
      </c>
      <c r="M1956" s="13" t="n">
        <f aca="false">IF(R1956=0,0,I1956/R1956)</f>
        <v>3.27546433140852E-006</v>
      </c>
      <c r="N1956" s="10" t="n">
        <v>0</v>
      </c>
      <c r="O1956" s="11" t="n">
        <f aca="false">N1956/1000</f>
        <v>0</v>
      </c>
      <c r="P1956" s="10" t="n">
        <v>0</v>
      </c>
      <c r="Q1956" s="12" t="n">
        <f aca="false">P1956/1000</f>
        <v>0</v>
      </c>
      <c r="R1956" s="10" t="n">
        <v>9464307</v>
      </c>
      <c r="S1956" s="10" t="n">
        <v>29689</v>
      </c>
    </row>
    <row r="1957" customFormat="false" ht="15" hidden="false" customHeight="false" outlineLevel="0" collapsed="false">
      <c r="A1957" s="3" t="s">
        <v>761</v>
      </c>
      <c r="B1957" s="2" t="s">
        <v>762</v>
      </c>
      <c r="C1957" s="2" t="s">
        <v>1587</v>
      </c>
      <c r="D1957" s="2" t="n">
        <v>2025</v>
      </c>
      <c r="E1957" s="2" t="n">
        <v>5</v>
      </c>
      <c r="F1957" s="2" t="n">
        <v>8</v>
      </c>
      <c r="G1957" s="2" t="s">
        <v>142</v>
      </c>
      <c r="H1957" s="3" t="s">
        <v>143</v>
      </c>
      <c r="I1957" s="10" t="n">
        <v>0</v>
      </c>
      <c r="J1957" s="11" t="n">
        <f aca="false">I1957/1000</f>
        <v>0</v>
      </c>
      <c r="K1957" s="10" t="n">
        <v>0</v>
      </c>
      <c r="L1957" s="12" t="n">
        <f aca="false">K1957/1000</f>
        <v>0</v>
      </c>
      <c r="M1957" s="13" t="n">
        <f aca="false">IF(R1957=0,0,I1957/R1957)</f>
        <v>0</v>
      </c>
      <c r="N1957" s="10" t="n">
        <v>6855</v>
      </c>
      <c r="O1957" s="11" t="n">
        <f aca="false">N1957/1000</f>
        <v>6.855</v>
      </c>
      <c r="P1957" s="10" t="n">
        <v>15</v>
      </c>
      <c r="Q1957" s="12" t="n">
        <f aca="false">P1957/1000</f>
        <v>0.015</v>
      </c>
      <c r="R1957" s="10" t="n">
        <v>9464307</v>
      </c>
      <c r="S1957" s="10" t="n">
        <v>29689</v>
      </c>
    </row>
    <row r="1958" customFormat="false" ht="15" hidden="false" customHeight="false" outlineLevel="0" collapsed="false">
      <c r="A1958" s="3" t="s">
        <v>761</v>
      </c>
      <c r="B1958" s="2" t="s">
        <v>762</v>
      </c>
      <c r="C1958" s="2" t="s">
        <v>1587</v>
      </c>
      <c r="D1958" s="2" t="n">
        <v>2025</v>
      </c>
      <c r="E1958" s="2" t="n">
        <v>5</v>
      </c>
      <c r="F1958" s="2" t="n">
        <v>9</v>
      </c>
      <c r="G1958" s="2" t="s">
        <v>210</v>
      </c>
      <c r="H1958" s="3" t="s">
        <v>211</v>
      </c>
      <c r="I1958" s="10" t="n">
        <v>0</v>
      </c>
      <c r="J1958" s="11" t="n">
        <f aca="false">I1958/1000</f>
        <v>0</v>
      </c>
      <c r="K1958" s="10" t="n">
        <v>0</v>
      </c>
      <c r="L1958" s="12" t="n">
        <f aca="false">K1958/1000</f>
        <v>0</v>
      </c>
      <c r="M1958" s="13" t="n">
        <f aca="false">IF(R1958=0,0,I1958/R1958)</f>
        <v>0</v>
      </c>
      <c r="N1958" s="10" t="n">
        <v>24305</v>
      </c>
      <c r="O1958" s="11" t="n">
        <f aca="false">N1958/1000</f>
        <v>24.305</v>
      </c>
      <c r="P1958" s="10" t="n">
        <v>29</v>
      </c>
      <c r="Q1958" s="12" t="n">
        <f aca="false">P1958/1000</f>
        <v>0.029</v>
      </c>
      <c r="R1958" s="10" t="n">
        <v>9464307</v>
      </c>
      <c r="S1958" s="10" t="n">
        <v>29689</v>
      </c>
    </row>
    <row r="1959" customFormat="false" ht="15" hidden="false" customHeight="false" outlineLevel="0" collapsed="false">
      <c r="A1959" s="3" t="s">
        <v>761</v>
      </c>
      <c r="B1959" s="2" t="s">
        <v>762</v>
      </c>
      <c r="C1959" s="2" t="s">
        <v>1588</v>
      </c>
      <c r="D1959" s="2" t="n">
        <v>2025</v>
      </c>
      <c r="E1959" s="2" t="n">
        <v>6</v>
      </c>
      <c r="F1959" s="2" t="n">
        <v>1</v>
      </c>
      <c r="G1959" s="2" t="s">
        <v>107</v>
      </c>
      <c r="H1959" s="3" t="s">
        <v>108</v>
      </c>
      <c r="I1959" s="10" t="n">
        <v>8882476</v>
      </c>
      <c r="J1959" s="11" t="n">
        <f aca="false">I1959/1000</f>
        <v>8882.476</v>
      </c>
      <c r="K1959" s="10" t="n">
        <v>26301</v>
      </c>
      <c r="L1959" s="12" t="n">
        <f aca="false">K1959/1000</f>
        <v>26.301</v>
      </c>
      <c r="M1959" s="13" t="n">
        <f aca="false">IF(R1959=0,0,I1959/R1959)</f>
        <v>0.986195118495841</v>
      </c>
      <c r="N1959" s="10" t="n">
        <v>303556</v>
      </c>
      <c r="O1959" s="11" t="n">
        <f aca="false">N1959/1000</f>
        <v>303.556</v>
      </c>
      <c r="P1959" s="10" t="n">
        <v>1000</v>
      </c>
      <c r="Q1959" s="12" t="n">
        <f aca="false">P1959/1000</f>
        <v>1</v>
      </c>
      <c r="R1959" s="10" t="n">
        <v>9006814</v>
      </c>
      <c r="S1959" s="10" t="n">
        <v>26656</v>
      </c>
    </row>
    <row r="1960" customFormat="false" ht="15" hidden="false" customHeight="false" outlineLevel="0" collapsed="false">
      <c r="A1960" s="3" t="s">
        <v>761</v>
      </c>
      <c r="B1960" s="2" t="s">
        <v>762</v>
      </c>
      <c r="C1960" s="2" t="s">
        <v>1588</v>
      </c>
      <c r="D1960" s="2" t="n">
        <v>2025</v>
      </c>
      <c r="E1960" s="2" t="n">
        <v>6</v>
      </c>
      <c r="F1960" s="2" t="n">
        <v>2</v>
      </c>
      <c r="G1960" s="2" t="s">
        <v>102</v>
      </c>
      <c r="H1960" s="3" t="s">
        <v>103</v>
      </c>
      <c r="I1960" s="10" t="n">
        <v>121711</v>
      </c>
      <c r="J1960" s="11" t="n">
        <f aca="false">I1960/1000</f>
        <v>121.711</v>
      </c>
      <c r="K1960" s="10" t="n">
        <v>354</v>
      </c>
      <c r="L1960" s="12" t="n">
        <f aca="false">K1960/1000</f>
        <v>0.354</v>
      </c>
      <c r="M1960" s="13" t="n">
        <f aca="false">IF(R1960=0,0,I1960/R1960)</f>
        <v>0.0135132134404019</v>
      </c>
      <c r="N1960" s="10" t="n">
        <v>963356</v>
      </c>
      <c r="O1960" s="11" t="n">
        <f aca="false">N1960/1000</f>
        <v>963.356</v>
      </c>
      <c r="P1960" s="10" t="n">
        <v>2627</v>
      </c>
      <c r="Q1960" s="12" t="n">
        <f aca="false">P1960/1000</f>
        <v>2.627</v>
      </c>
      <c r="R1960" s="10" t="n">
        <v>9006814</v>
      </c>
      <c r="S1960" s="10" t="n">
        <v>26656</v>
      </c>
    </row>
    <row r="1961" customFormat="false" ht="15" hidden="false" customHeight="false" outlineLevel="0" collapsed="false">
      <c r="A1961" s="3" t="s">
        <v>761</v>
      </c>
      <c r="B1961" s="2" t="s">
        <v>762</v>
      </c>
      <c r="C1961" s="2" t="s">
        <v>1588</v>
      </c>
      <c r="D1961" s="2" t="n">
        <v>2025</v>
      </c>
      <c r="E1961" s="2" t="n">
        <v>6</v>
      </c>
      <c r="F1961" s="2" t="n">
        <v>3</v>
      </c>
      <c r="G1961" s="2" t="s">
        <v>97</v>
      </c>
      <c r="H1961" s="3" t="s">
        <v>98</v>
      </c>
      <c r="I1961" s="10" t="n">
        <v>1301</v>
      </c>
      <c r="J1961" s="11" t="n">
        <f aca="false">I1961/1000</f>
        <v>1.301</v>
      </c>
      <c r="K1961" s="10" t="n">
        <v>1</v>
      </c>
      <c r="L1961" s="12" t="n">
        <f aca="false">K1961/1000</f>
        <v>0.001</v>
      </c>
      <c r="M1961" s="13" t="n">
        <f aca="false">IF(R1961=0,0,I1961/R1961)</f>
        <v>0.000144446193737319</v>
      </c>
      <c r="N1961" s="10" t="n">
        <v>1719071</v>
      </c>
      <c r="O1961" s="11" t="n">
        <f aca="false">N1961/1000</f>
        <v>1719.071</v>
      </c>
      <c r="P1961" s="10" t="n">
        <v>5006</v>
      </c>
      <c r="Q1961" s="12" t="n">
        <f aca="false">P1961/1000</f>
        <v>5.006</v>
      </c>
      <c r="R1961" s="10" t="n">
        <v>9006814</v>
      </c>
      <c r="S1961" s="10" t="n">
        <v>26656</v>
      </c>
    </row>
    <row r="1962" customFormat="false" ht="15" hidden="false" customHeight="false" outlineLevel="0" collapsed="false">
      <c r="A1962" s="3" t="s">
        <v>761</v>
      </c>
      <c r="B1962" s="2" t="s">
        <v>762</v>
      </c>
      <c r="C1962" s="2" t="s">
        <v>1588</v>
      </c>
      <c r="D1962" s="2" t="n">
        <v>2025</v>
      </c>
      <c r="E1962" s="2" t="n">
        <v>6</v>
      </c>
      <c r="F1962" s="2" t="n">
        <v>4</v>
      </c>
      <c r="G1962" s="2" t="s">
        <v>162</v>
      </c>
      <c r="H1962" s="3" t="s">
        <v>163</v>
      </c>
      <c r="I1962" s="10" t="n">
        <v>1263</v>
      </c>
      <c r="J1962" s="11" t="n">
        <f aca="false">I1962/1000</f>
        <v>1.263</v>
      </c>
      <c r="K1962" s="10" t="n">
        <v>0</v>
      </c>
      <c r="L1962" s="12" t="n">
        <f aca="false">K1962/1000</f>
        <v>0</v>
      </c>
      <c r="M1962" s="13" t="n">
        <f aca="false">IF(R1962=0,0,I1962/R1962)</f>
        <v>0.000140227165788036</v>
      </c>
      <c r="N1962" s="10" t="n">
        <v>0</v>
      </c>
      <c r="O1962" s="11" t="n">
        <f aca="false">N1962/1000</f>
        <v>0</v>
      </c>
      <c r="P1962" s="10" t="n">
        <v>0</v>
      </c>
      <c r="Q1962" s="12" t="n">
        <f aca="false">P1962/1000</f>
        <v>0</v>
      </c>
      <c r="R1962" s="10" t="n">
        <v>9006814</v>
      </c>
      <c r="S1962" s="10" t="n">
        <v>26656</v>
      </c>
    </row>
    <row r="1963" customFormat="false" ht="15" hidden="false" customHeight="false" outlineLevel="0" collapsed="false">
      <c r="A1963" s="3" t="s">
        <v>761</v>
      </c>
      <c r="B1963" s="2" t="s">
        <v>762</v>
      </c>
      <c r="C1963" s="2" t="s">
        <v>1588</v>
      </c>
      <c r="D1963" s="2" t="n">
        <v>2025</v>
      </c>
      <c r="E1963" s="2" t="n">
        <v>6</v>
      </c>
      <c r="F1963" s="2" t="n">
        <v>5</v>
      </c>
      <c r="G1963" s="2" t="s">
        <v>127</v>
      </c>
      <c r="H1963" s="3" t="s">
        <v>128</v>
      </c>
      <c r="I1963" s="10" t="n">
        <v>33</v>
      </c>
      <c r="J1963" s="11" t="n">
        <f aca="false">I1963/1000</f>
        <v>0.033</v>
      </c>
      <c r="K1963" s="10" t="n">
        <v>0</v>
      </c>
      <c r="L1963" s="12" t="n">
        <f aca="false">K1963/1000</f>
        <v>0</v>
      </c>
      <c r="M1963" s="13" t="n">
        <f aca="false">IF(R1963=0,0,I1963/R1963)</f>
        <v>3.66389269279903E-006</v>
      </c>
      <c r="N1963" s="10" t="n">
        <v>0</v>
      </c>
      <c r="O1963" s="11" t="n">
        <f aca="false">N1963/1000</f>
        <v>0</v>
      </c>
      <c r="P1963" s="10" t="n">
        <v>0</v>
      </c>
      <c r="Q1963" s="12" t="n">
        <f aca="false">P1963/1000</f>
        <v>0</v>
      </c>
      <c r="R1963" s="10" t="n">
        <v>9006814</v>
      </c>
      <c r="S1963" s="10" t="n">
        <v>26656</v>
      </c>
    </row>
    <row r="1964" customFormat="false" ht="15" hidden="false" customHeight="false" outlineLevel="0" collapsed="false">
      <c r="A1964" s="3" t="s">
        <v>761</v>
      </c>
      <c r="B1964" s="2" t="s">
        <v>762</v>
      </c>
      <c r="C1964" s="2" t="s">
        <v>1588</v>
      </c>
      <c r="D1964" s="2" t="n">
        <v>2025</v>
      </c>
      <c r="E1964" s="2" t="n">
        <v>6</v>
      </c>
      <c r="F1964" s="2" t="n">
        <v>6</v>
      </c>
      <c r="G1964" s="2" t="s">
        <v>247</v>
      </c>
      <c r="H1964" s="3" t="s">
        <v>248</v>
      </c>
      <c r="I1964" s="10" t="n">
        <v>30</v>
      </c>
      <c r="J1964" s="11" t="n">
        <f aca="false">I1964/1000</f>
        <v>0.03</v>
      </c>
      <c r="K1964" s="10" t="n">
        <v>0</v>
      </c>
      <c r="L1964" s="12" t="n">
        <f aca="false">K1964/1000</f>
        <v>0</v>
      </c>
      <c r="M1964" s="13" t="n">
        <f aca="false">IF(R1964=0,0,I1964/R1964)</f>
        <v>3.33081153890821E-006</v>
      </c>
      <c r="N1964" s="10" t="n">
        <v>0</v>
      </c>
      <c r="O1964" s="11" t="n">
        <f aca="false">N1964/1000</f>
        <v>0</v>
      </c>
      <c r="P1964" s="10" t="n">
        <v>0</v>
      </c>
      <c r="Q1964" s="12" t="n">
        <f aca="false">P1964/1000</f>
        <v>0</v>
      </c>
      <c r="R1964" s="10" t="n">
        <v>9006814</v>
      </c>
      <c r="S1964" s="10" t="n">
        <v>26656</v>
      </c>
    </row>
    <row r="1965" customFormat="false" ht="15" hidden="false" customHeight="false" outlineLevel="0" collapsed="false">
      <c r="A1965" s="3" t="s">
        <v>761</v>
      </c>
      <c r="B1965" s="2" t="s">
        <v>762</v>
      </c>
      <c r="C1965" s="2" t="s">
        <v>1588</v>
      </c>
      <c r="D1965" s="2" t="n">
        <v>2025</v>
      </c>
      <c r="E1965" s="2" t="n">
        <v>6</v>
      </c>
      <c r="F1965" s="2" t="n">
        <v>7</v>
      </c>
      <c r="G1965" s="2" t="s">
        <v>859</v>
      </c>
      <c r="H1965" s="3" t="s">
        <v>860</v>
      </c>
      <c r="I1965" s="10" t="n">
        <v>0</v>
      </c>
      <c r="J1965" s="11" t="n">
        <f aca="false">I1965/1000</f>
        <v>0</v>
      </c>
      <c r="K1965" s="10" t="n">
        <v>0</v>
      </c>
      <c r="L1965" s="12" t="n">
        <f aca="false">K1965/1000</f>
        <v>0</v>
      </c>
      <c r="M1965" s="13" t="n">
        <f aca="false">IF(R1965=0,0,I1965/R1965)</f>
        <v>0</v>
      </c>
      <c r="N1965" s="10" t="n">
        <v>79899</v>
      </c>
      <c r="O1965" s="11" t="n">
        <f aca="false">N1965/1000</f>
        <v>79.899</v>
      </c>
      <c r="P1965" s="10" t="n">
        <v>200</v>
      </c>
      <c r="Q1965" s="12" t="n">
        <f aca="false">P1965/1000</f>
        <v>0.2</v>
      </c>
      <c r="R1965" s="10" t="n">
        <v>9006814</v>
      </c>
      <c r="S1965" s="10" t="n">
        <v>26656</v>
      </c>
    </row>
    <row r="1966" customFormat="false" ht="15" hidden="false" customHeight="false" outlineLevel="0" collapsed="false">
      <c r="A1966" s="3" t="s">
        <v>761</v>
      </c>
      <c r="B1966" s="2" t="s">
        <v>762</v>
      </c>
      <c r="C1966" s="2" t="s">
        <v>1588</v>
      </c>
      <c r="D1966" s="2" t="n">
        <v>2025</v>
      </c>
      <c r="E1966" s="2" t="n">
        <v>6</v>
      </c>
      <c r="F1966" s="2" t="n">
        <v>8</v>
      </c>
      <c r="G1966" s="2" t="s">
        <v>147</v>
      </c>
      <c r="H1966" s="3" t="s">
        <v>148</v>
      </c>
      <c r="I1966" s="10" t="n">
        <v>0</v>
      </c>
      <c r="J1966" s="11" t="n">
        <f aca="false">I1966/1000</f>
        <v>0</v>
      </c>
      <c r="K1966" s="10" t="n">
        <v>0</v>
      </c>
      <c r="L1966" s="12" t="n">
        <f aca="false">K1966/1000</f>
        <v>0</v>
      </c>
      <c r="M1966" s="13" t="n">
        <f aca="false">IF(R1966=0,0,I1966/R1966)</f>
        <v>0</v>
      </c>
      <c r="N1966" s="10" t="n">
        <v>807586</v>
      </c>
      <c r="O1966" s="11" t="n">
        <f aca="false">N1966/1000</f>
        <v>807.586</v>
      </c>
      <c r="P1966" s="10" t="n">
        <v>2301</v>
      </c>
      <c r="Q1966" s="12" t="n">
        <f aca="false">P1966/1000</f>
        <v>2.301</v>
      </c>
      <c r="R1966" s="10" t="n">
        <v>9006814</v>
      </c>
      <c r="S1966" s="10" t="n">
        <v>26656</v>
      </c>
    </row>
    <row r="1967" customFormat="false" ht="15" hidden="false" customHeight="false" outlineLevel="0" collapsed="false">
      <c r="A1967" s="3" t="s">
        <v>761</v>
      </c>
      <c r="B1967" s="2" t="s">
        <v>762</v>
      </c>
      <c r="C1967" s="2" t="s">
        <v>1588</v>
      </c>
      <c r="D1967" s="2" t="n">
        <v>2025</v>
      </c>
      <c r="E1967" s="2" t="n">
        <v>6</v>
      </c>
      <c r="F1967" s="2" t="n">
        <v>9</v>
      </c>
      <c r="G1967" s="2" t="s">
        <v>504</v>
      </c>
      <c r="H1967" s="3" t="s">
        <v>505</v>
      </c>
      <c r="I1967" s="10" t="n">
        <v>0</v>
      </c>
      <c r="J1967" s="11" t="n">
        <f aca="false">I1967/1000</f>
        <v>0</v>
      </c>
      <c r="K1967" s="10" t="n">
        <v>0</v>
      </c>
      <c r="L1967" s="12" t="n">
        <f aca="false">K1967/1000</f>
        <v>0</v>
      </c>
      <c r="M1967" s="13" t="n">
        <f aca="false">IF(R1967=0,0,I1967/R1967)</f>
        <v>0</v>
      </c>
      <c r="N1967" s="10" t="n">
        <v>10216</v>
      </c>
      <c r="O1967" s="11" t="n">
        <f aca="false">N1967/1000</f>
        <v>10.216</v>
      </c>
      <c r="P1967" s="10" t="n">
        <v>25</v>
      </c>
      <c r="Q1967" s="12" t="n">
        <f aca="false">P1967/1000</f>
        <v>0.025</v>
      </c>
      <c r="R1967" s="10" t="n">
        <v>9006814</v>
      </c>
      <c r="S1967" s="10" t="n">
        <v>26656</v>
      </c>
    </row>
    <row r="1968" customFormat="false" ht="15" hidden="false" customHeight="false" outlineLevel="0" collapsed="false">
      <c r="A1968" s="3" t="s">
        <v>761</v>
      </c>
      <c r="B1968" s="2" t="s">
        <v>762</v>
      </c>
      <c r="C1968" s="2" t="s">
        <v>1588</v>
      </c>
      <c r="D1968" s="2" t="n">
        <v>2025</v>
      </c>
      <c r="E1968" s="2" t="n">
        <v>6</v>
      </c>
      <c r="F1968" s="2" t="n">
        <v>10</v>
      </c>
      <c r="G1968" s="2" t="s">
        <v>911</v>
      </c>
      <c r="H1968" s="3" t="s">
        <v>912</v>
      </c>
      <c r="I1968" s="10" t="n">
        <v>0</v>
      </c>
      <c r="J1968" s="11" t="n">
        <f aca="false">I1968/1000</f>
        <v>0</v>
      </c>
      <c r="K1968" s="10" t="n">
        <v>0</v>
      </c>
      <c r="L1968" s="12" t="n">
        <f aca="false">K1968/1000</f>
        <v>0</v>
      </c>
      <c r="M1968" s="13" t="n">
        <f aca="false">IF(R1968=0,0,I1968/R1968)</f>
        <v>0</v>
      </c>
      <c r="N1968" s="10" t="n">
        <v>39299</v>
      </c>
      <c r="O1968" s="11" t="n">
        <f aca="false">N1968/1000</f>
        <v>39.299</v>
      </c>
      <c r="P1968" s="10" t="n">
        <v>100</v>
      </c>
      <c r="Q1968" s="12" t="n">
        <f aca="false">P1968/1000</f>
        <v>0.1</v>
      </c>
      <c r="R1968" s="10" t="n">
        <v>9006814</v>
      </c>
      <c r="S1968" s="10" t="n">
        <v>26656</v>
      </c>
    </row>
    <row r="1969" customFormat="false" ht="15" hidden="false" customHeight="false" outlineLevel="0" collapsed="false">
      <c r="A1969" s="3" t="s">
        <v>761</v>
      </c>
      <c r="B1969" s="2" t="s">
        <v>762</v>
      </c>
      <c r="C1969" s="2" t="s">
        <v>1588</v>
      </c>
      <c r="D1969" s="2" t="n">
        <v>2025</v>
      </c>
      <c r="E1969" s="2" t="n">
        <v>6</v>
      </c>
      <c r="F1969" s="2" t="n">
        <v>11</v>
      </c>
      <c r="G1969" s="2" t="s">
        <v>197</v>
      </c>
      <c r="H1969" s="3" t="s">
        <v>198</v>
      </c>
      <c r="I1969" s="10" t="n">
        <v>0</v>
      </c>
      <c r="J1969" s="11" t="n">
        <f aca="false">I1969/1000</f>
        <v>0</v>
      </c>
      <c r="K1969" s="10" t="n">
        <v>0</v>
      </c>
      <c r="L1969" s="12" t="n">
        <f aca="false">K1969/1000</f>
        <v>0</v>
      </c>
      <c r="M1969" s="13" t="n">
        <f aca="false">IF(R1969=0,0,I1969/R1969)</f>
        <v>0</v>
      </c>
      <c r="N1969" s="10" t="n">
        <v>3599</v>
      </c>
      <c r="O1969" s="11" t="n">
        <f aca="false">N1969/1000</f>
        <v>3.599</v>
      </c>
      <c r="P1969" s="10" t="n">
        <v>1</v>
      </c>
      <c r="Q1969" s="12" t="n">
        <f aca="false">P1969/1000</f>
        <v>0.001</v>
      </c>
      <c r="R1969" s="10" t="n">
        <v>9006814</v>
      </c>
      <c r="S1969" s="10" t="n">
        <v>26656</v>
      </c>
    </row>
    <row r="1970" customFormat="false" ht="15" hidden="false" customHeight="false" outlineLevel="0" collapsed="false">
      <c r="A1970" s="3" t="s">
        <v>761</v>
      </c>
      <c r="B1970" s="2" t="s">
        <v>762</v>
      </c>
      <c r="C1970" s="2" t="s">
        <v>1588</v>
      </c>
      <c r="D1970" s="2" t="n">
        <v>2025</v>
      </c>
      <c r="E1970" s="2" t="n">
        <v>6</v>
      </c>
      <c r="F1970" s="2" t="n">
        <v>12</v>
      </c>
      <c r="G1970" s="2" t="s">
        <v>132</v>
      </c>
      <c r="H1970" s="3" t="s">
        <v>133</v>
      </c>
      <c r="I1970" s="10" t="n">
        <v>0</v>
      </c>
      <c r="J1970" s="11" t="n">
        <f aca="false">I1970/1000</f>
        <v>0</v>
      </c>
      <c r="K1970" s="10" t="n">
        <v>0</v>
      </c>
      <c r="L1970" s="12" t="n">
        <f aca="false">K1970/1000</f>
        <v>0</v>
      </c>
      <c r="M1970" s="13" t="n">
        <f aca="false">IF(R1970=0,0,I1970/R1970)</f>
        <v>0</v>
      </c>
      <c r="N1970" s="10" t="n">
        <v>6608</v>
      </c>
      <c r="O1970" s="11" t="n">
        <f aca="false">N1970/1000</f>
        <v>6.608</v>
      </c>
      <c r="P1970" s="10" t="n">
        <v>15</v>
      </c>
      <c r="Q1970" s="12" t="n">
        <f aca="false">P1970/1000</f>
        <v>0.015</v>
      </c>
      <c r="R1970" s="10" t="n">
        <v>9006814</v>
      </c>
      <c r="S1970" s="10" t="n">
        <v>26656</v>
      </c>
    </row>
    <row r="1971" customFormat="false" ht="15" hidden="false" customHeight="false" outlineLevel="0" collapsed="false">
      <c r="A1971" s="3" t="s">
        <v>761</v>
      </c>
      <c r="B1971" s="2" t="s">
        <v>762</v>
      </c>
      <c r="C1971" s="2" t="s">
        <v>1588</v>
      </c>
      <c r="D1971" s="2" t="n">
        <v>2025</v>
      </c>
      <c r="E1971" s="2" t="n">
        <v>6</v>
      </c>
      <c r="F1971" s="2" t="n">
        <v>13</v>
      </c>
      <c r="G1971" s="2" t="s">
        <v>171</v>
      </c>
      <c r="H1971" s="3" t="s">
        <v>172</v>
      </c>
      <c r="I1971" s="10" t="n">
        <v>0</v>
      </c>
      <c r="J1971" s="11" t="n">
        <f aca="false">I1971/1000</f>
        <v>0</v>
      </c>
      <c r="K1971" s="10" t="n">
        <v>0</v>
      </c>
      <c r="L1971" s="12" t="n">
        <f aca="false">K1971/1000</f>
        <v>0</v>
      </c>
      <c r="M1971" s="13" t="n">
        <f aca="false">IF(R1971=0,0,I1971/R1971)</f>
        <v>0</v>
      </c>
      <c r="N1971" s="10" t="n">
        <v>669265</v>
      </c>
      <c r="O1971" s="11" t="n">
        <f aca="false">N1971/1000</f>
        <v>669.265</v>
      </c>
      <c r="P1971" s="10" t="n">
        <v>2005</v>
      </c>
      <c r="Q1971" s="12" t="n">
        <f aca="false">P1971/1000</f>
        <v>2.005</v>
      </c>
      <c r="R1971" s="10" t="n">
        <v>9006814</v>
      </c>
      <c r="S1971" s="10" t="n">
        <v>26656</v>
      </c>
    </row>
    <row r="1972" customFormat="false" ht="15" hidden="false" customHeight="false" outlineLevel="0" collapsed="false">
      <c r="A1972" s="3" t="s">
        <v>761</v>
      </c>
      <c r="B1972" s="2" t="s">
        <v>762</v>
      </c>
      <c r="C1972" s="2" t="s">
        <v>1588</v>
      </c>
      <c r="D1972" s="2" t="n">
        <v>2025</v>
      </c>
      <c r="E1972" s="2" t="n">
        <v>6</v>
      </c>
      <c r="F1972" s="2" t="n">
        <v>14</v>
      </c>
      <c r="G1972" s="2" t="s">
        <v>377</v>
      </c>
      <c r="H1972" s="3" t="s">
        <v>378</v>
      </c>
      <c r="I1972" s="10" t="n">
        <v>0</v>
      </c>
      <c r="J1972" s="11" t="n">
        <f aca="false">I1972/1000</f>
        <v>0</v>
      </c>
      <c r="K1972" s="10" t="n">
        <v>0</v>
      </c>
      <c r="L1972" s="12" t="n">
        <f aca="false">K1972/1000</f>
        <v>0</v>
      </c>
      <c r="M1972" s="13" t="n">
        <f aca="false">IF(R1972=0,0,I1972/R1972)</f>
        <v>0</v>
      </c>
      <c r="N1972" s="10" t="n">
        <v>257826</v>
      </c>
      <c r="O1972" s="11" t="n">
        <f aca="false">N1972/1000</f>
        <v>257.826</v>
      </c>
      <c r="P1972" s="10" t="n">
        <v>958</v>
      </c>
      <c r="Q1972" s="12" t="n">
        <f aca="false">P1972/1000</f>
        <v>0.958</v>
      </c>
      <c r="R1972" s="10" t="n">
        <v>9006814</v>
      </c>
      <c r="S1972" s="10" t="n">
        <v>26656</v>
      </c>
    </row>
    <row r="1973" customFormat="false" ht="15" hidden="false" customHeight="false" outlineLevel="0" collapsed="false">
      <c r="A1973" s="3" t="s">
        <v>761</v>
      </c>
      <c r="B1973" s="2" t="s">
        <v>762</v>
      </c>
      <c r="C1973" s="2" t="s">
        <v>1588</v>
      </c>
      <c r="D1973" s="2" t="n">
        <v>2025</v>
      </c>
      <c r="E1973" s="2" t="n">
        <v>6</v>
      </c>
      <c r="F1973" s="2" t="n">
        <v>15</v>
      </c>
      <c r="G1973" s="2" t="s">
        <v>142</v>
      </c>
      <c r="H1973" s="3" t="s">
        <v>143</v>
      </c>
      <c r="I1973" s="10" t="n">
        <v>0</v>
      </c>
      <c r="J1973" s="11" t="n">
        <f aca="false">I1973/1000</f>
        <v>0</v>
      </c>
      <c r="K1973" s="10" t="n">
        <v>0</v>
      </c>
      <c r="L1973" s="12" t="n">
        <f aca="false">K1973/1000</f>
        <v>0</v>
      </c>
      <c r="M1973" s="13" t="n">
        <f aca="false">IF(R1973=0,0,I1973/R1973)</f>
        <v>0</v>
      </c>
      <c r="N1973" s="10" t="n">
        <v>1034925</v>
      </c>
      <c r="O1973" s="11" t="n">
        <f aca="false">N1973/1000</f>
        <v>1034.925</v>
      </c>
      <c r="P1973" s="10" t="n">
        <v>3006</v>
      </c>
      <c r="Q1973" s="12" t="n">
        <f aca="false">P1973/1000</f>
        <v>3.006</v>
      </c>
      <c r="R1973" s="10" t="n">
        <v>9006814</v>
      </c>
      <c r="S1973" s="10" t="n">
        <v>26656</v>
      </c>
    </row>
    <row r="1974" customFormat="false" ht="15" hidden="false" customHeight="false" outlineLevel="0" collapsed="false">
      <c r="A1974" s="3" t="s">
        <v>761</v>
      </c>
      <c r="B1974" s="2" t="s">
        <v>762</v>
      </c>
      <c r="C1974" s="2" t="s">
        <v>1588</v>
      </c>
      <c r="D1974" s="2" t="n">
        <v>2025</v>
      </c>
      <c r="E1974" s="2" t="n">
        <v>6</v>
      </c>
      <c r="F1974" s="2" t="n">
        <v>16</v>
      </c>
      <c r="G1974" s="2" t="s">
        <v>422</v>
      </c>
      <c r="H1974" s="3" t="s">
        <v>423</v>
      </c>
      <c r="I1974" s="10" t="n">
        <v>0</v>
      </c>
      <c r="J1974" s="11" t="n">
        <f aca="false">I1974/1000</f>
        <v>0</v>
      </c>
      <c r="K1974" s="10" t="n">
        <v>0</v>
      </c>
      <c r="L1974" s="12" t="n">
        <f aca="false">K1974/1000</f>
        <v>0</v>
      </c>
      <c r="M1974" s="13" t="n">
        <f aca="false">IF(R1974=0,0,I1974/R1974)</f>
        <v>0</v>
      </c>
      <c r="N1974" s="10" t="n">
        <v>3139</v>
      </c>
      <c r="O1974" s="11" t="n">
        <f aca="false">N1974/1000</f>
        <v>3.139</v>
      </c>
      <c r="P1974" s="10" t="n">
        <v>5</v>
      </c>
      <c r="Q1974" s="12" t="n">
        <f aca="false">P1974/1000</f>
        <v>0.005</v>
      </c>
      <c r="R1974" s="10" t="n">
        <v>9006814</v>
      </c>
      <c r="S1974" s="10" t="n">
        <v>26656</v>
      </c>
    </row>
    <row r="1975" customFormat="false" ht="15" hidden="false" customHeight="false" outlineLevel="0" collapsed="false">
      <c r="A1975" s="3" t="s">
        <v>761</v>
      </c>
      <c r="B1975" s="2" t="s">
        <v>762</v>
      </c>
      <c r="C1975" s="2" t="s">
        <v>1588</v>
      </c>
      <c r="D1975" s="2" t="n">
        <v>2025</v>
      </c>
      <c r="E1975" s="2" t="n">
        <v>6</v>
      </c>
      <c r="F1975" s="2" t="n">
        <v>17</v>
      </c>
      <c r="G1975" s="2" t="s">
        <v>210</v>
      </c>
      <c r="H1975" s="3" t="s">
        <v>211</v>
      </c>
      <c r="I1975" s="10" t="n">
        <v>0</v>
      </c>
      <c r="J1975" s="11" t="n">
        <f aca="false">I1975/1000</f>
        <v>0</v>
      </c>
      <c r="K1975" s="10" t="n">
        <v>0</v>
      </c>
      <c r="L1975" s="12" t="n">
        <f aca="false">K1975/1000</f>
        <v>0</v>
      </c>
      <c r="M1975" s="13" t="n">
        <f aca="false">IF(R1975=0,0,I1975/R1975)</f>
        <v>0</v>
      </c>
      <c r="N1975" s="10" t="n">
        <v>11282</v>
      </c>
      <c r="O1975" s="11" t="n">
        <f aca="false">N1975/1000</f>
        <v>11.282</v>
      </c>
      <c r="P1975" s="10" t="n">
        <v>13</v>
      </c>
      <c r="Q1975" s="12" t="n">
        <f aca="false">P1975/1000</f>
        <v>0.013</v>
      </c>
      <c r="R1975" s="10" t="n">
        <v>9006814</v>
      </c>
      <c r="S1975" s="10" t="n">
        <v>26656</v>
      </c>
    </row>
    <row r="1976" customFormat="false" ht="15" hidden="false" customHeight="false" outlineLevel="0" collapsed="false">
      <c r="A1976" s="3" t="s">
        <v>761</v>
      </c>
      <c r="B1976" s="2" t="s">
        <v>762</v>
      </c>
      <c r="C1976" s="2" t="s">
        <v>1589</v>
      </c>
      <c r="D1976" s="2" t="n">
        <v>2025</v>
      </c>
      <c r="E1976" s="2" t="n">
        <v>7</v>
      </c>
      <c r="F1976" s="2" t="n">
        <v>1</v>
      </c>
      <c r="G1976" s="2" t="s">
        <v>107</v>
      </c>
      <c r="H1976" s="3" t="s">
        <v>108</v>
      </c>
      <c r="I1976" s="10" t="n">
        <v>6494973</v>
      </c>
      <c r="J1976" s="11" t="n">
        <f aca="false">I1976/1000</f>
        <v>6494.973</v>
      </c>
      <c r="K1976" s="10" t="n">
        <v>20031</v>
      </c>
      <c r="L1976" s="12" t="n">
        <f aca="false">K1976/1000</f>
        <v>20.031</v>
      </c>
      <c r="M1976" s="13" t="n">
        <f aca="false">IF(R1976=0,0,I1976/R1976)</f>
        <v>0.878460227970506</v>
      </c>
      <c r="N1976" s="10" t="n">
        <v>519719</v>
      </c>
      <c r="O1976" s="11" t="n">
        <f aca="false">N1976/1000</f>
        <v>519.719</v>
      </c>
      <c r="P1976" s="10" t="n">
        <v>1700</v>
      </c>
      <c r="Q1976" s="12" t="n">
        <f aca="false">P1976/1000</f>
        <v>1.7</v>
      </c>
      <c r="R1976" s="10" t="n">
        <v>7393588</v>
      </c>
      <c r="S1976" s="10" t="n">
        <v>22692</v>
      </c>
    </row>
    <row r="1977" customFormat="false" ht="15" hidden="false" customHeight="false" outlineLevel="0" collapsed="false">
      <c r="A1977" s="3" t="s">
        <v>761</v>
      </c>
      <c r="B1977" s="2" t="s">
        <v>762</v>
      </c>
      <c r="C1977" s="2" t="s">
        <v>1589</v>
      </c>
      <c r="D1977" s="2" t="n">
        <v>2025</v>
      </c>
      <c r="E1977" s="2" t="n">
        <v>7</v>
      </c>
      <c r="F1977" s="2" t="n">
        <v>2</v>
      </c>
      <c r="G1977" s="2" t="s">
        <v>102</v>
      </c>
      <c r="H1977" s="3" t="s">
        <v>103</v>
      </c>
      <c r="I1977" s="10" t="n">
        <v>414464</v>
      </c>
      <c r="J1977" s="11" t="n">
        <f aca="false">I1977/1000</f>
        <v>414.464</v>
      </c>
      <c r="K1977" s="10" t="n">
        <v>1234</v>
      </c>
      <c r="L1977" s="12" t="n">
        <f aca="false">K1977/1000</f>
        <v>1.234</v>
      </c>
      <c r="M1977" s="13" t="n">
        <f aca="false">IF(R1977=0,0,I1977/R1977)</f>
        <v>0.0560572214735254</v>
      </c>
      <c r="N1977" s="10" t="n">
        <v>2038125</v>
      </c>
      <c r="O1977" s="11" t="n">
        <f aca="false">N1977/1000</f>
        <v>2038.125</v>
      </c>
      <c r="P1977" s="10" t="n">
        <v>5803</v>
      </c>
      <c r="Q1977" s="12" t="n">
        <f aca="false">P1977/1000</f>
        <v>5.803</v>
      </c>
      <c r="R1977" s="10" t="n">
        <v>7393588</v>
      </c>
      <c r="S1977" s="10" t="n">
        <v>22692</v>
      </c>
    </row>
    <row r="1978" customFormat="false" ht="15" hidden="false" customHeight="false" outlineLevel="0" collapsed="false">
      <c r="A1978" s="3" t="s">
        <v>761</v>
      </c>
      <c r="B1978" s="2" t="s">
        <v>762</v>
      </c>
      <c r="C1978" s="2" t="s">
        <v>1589</v>
      </c>
      <c r="D1978" s="2" t="n">
        <v>2025</v>
      </c>
      <c r="E1978" s="2" t="n">
        <v>7</v>
      </c>
      <c r="F1978" s="2" t="n">
        <v>3</v>
      </c>
      <c r="G1978" s="2" t="s">
        <v>97</v>
      </c>
      <c r="H1978" s="3" t="s">
        <v>98</v>
      </c>
      <c r="I1978" s="10" t="n">
        <v>343752</v>
      </c>
      <c r="J1978" s="11" t="n">
        <f aca="false">I1978/1000</f>
        <v>343.752</v>
      </c>
      <c r="K1978" s="10" t="n">
        <v>1027</v>
      </c>
      <c r="L1978" s="12" t="n">
        <f aca="false">K1978/1000</f>
        <v>1.027</v>
      </c>
      <c r="M1978" s="13" t="n">
        <f aca="false">IF(R1978=0,0,I1978/R1978)</f>
        <v>0.0464932587533955</v>
      </c>
      <c r="N1978" s="10" t="n">
        <v>718588</v>
      </c>
      <c r="O1978" s="11" t="n">
        <f aca="false">N1978/1000</f>
        <v>718.588</v>
      </c>
      <c r="P1978" s="10" t="n">
        <v>2008</v>
      </c>
      <c r="Q1978" s="12" t="n">
        <f aca="false">P1978/1000</f>
        <v>2.008</v>
      </c>
      <c r="R1978" s="10" t="n">
        <v>7393588</v>
      </c>
      <c r="S1978" s="10" t="n">
        <v>22692</v>
      </c>
    </row>
    <row r="1979" customFormat="false" ht="15" hidden="false" customHeight="false" outlineLevel="0" collapsed="false">
      <c r="A1979" s="3" t="s">
        <v>761</v>
      </c>
      <c r="B1979" s="2" t="s">
        <v>762</v>
      </c>
      <c r="C1979" s="2" t="s">
        <v>1589</v>
      </c>
      <c r="D1979" s="2" t="n">
        <v>2025</v>
      </c>
      <c r="E1979" s="2" t="n">
        <v>7</v>
      </c>
      <c r="F1979" s="2" t="n">
        <v>4</v>
      </c>
      <c r="G1979" s="2" t="s">
        <v>147</v>
      </c>
      <c r="H1979" s="3" t="s">
        <v>148</v>
      </c>
      <c r="I1979" s="10" t="n">
        <v>140000</v>
      </c>
      <c r="J1979" s="11" t="n">
        <f aca="false">I1979/1000</f>
        <v>140</v>
      </c>
      <c r="K1979" s="10" t="n">
        <v>400</v>
      </c>
      <c r="L1979" s="12" t="n">
        <f aca="false">K1979/1000</f>
        <v>0.4</v>
      </c>
      <c r="M1979" s="13" t="n">
        <f aca="false">IF(R1979=0,0,I1979/R1979)</f>
        <v>0.0189353261231218</v>
      </c>
      <c r="N1979" s="10" t="n">
        <v>594710</v>
      </c>
      <c r="O1979" s="11" t="n">
        <f aca="false">N1979/1000</f>
        <v>594.71</v>
      </c>
      <c r="P1979" s="10" t="n">
        <v>1694</v>
      </c>
      <c r="Q1979" s="12" t="n">
        <f aca="false">P1979/1000</f>
        <v>1.694</v>
      </c>
      <c r="R1979" s="10" t="n">
        <v>7393588</v>
      </c>
      <c r="S1979" s="10" t="n">
        <v>22692</v>
      </c>
    </row>
    <row r="1980" customFormat="false" ht="15" hidden="false" customHeight="false" outlineLevel="0" collapsed="false">
      <c r="A1980" s="3" t="s">
        <v>761</v>
      </c>
      <c r="B1980" s="2" t="s">
        <v>762</v>
      </c>
      <c r="C1980" s="2" t="s">
        <v>1589</v>
      </c>
      <c r="D1980" s="2" t="n">
        <v>2025</v>
      </c>
      <c r="E1980" s="2" t="n">
        <v>7</v>
      </c>
      <c r="F1980" s="2" t="n">
        <v>5</v>
      </c>
      <c r="G1980" s="2" t="s">
        <v>247</v>
      </c>
      <c r="H1980" s="3" t="s">
        <v>248</v>
      </c>
      <c r="I1980" s="10" t="n">
        <v>331</v>
      </c>
      <c r="J1980" s="11" t="n">
        <f aca="false">I1980/1000</f>
        <v>0.331</v>
      </c>
      <c r="K1980" s="10" t="n">
        <v>0</v>
      </c>
      <c r="L1980" s="12" t="n">
        <f aca="false">K1980/1000</f>
        <v>0</v>
      </c>
      <c r="M1980" s="13" t="n">
        <f aca="false">IF(R1980=0,0,I1980/R1980)</f>
        <v>4.4768521048238E-005</v>
      </c>
      <c r="N1980" s="10" t="n">
        <v>0</v>
      </c>
      <c r="O1980" s="11" t="n">
        <f aca="false">N1980/1000</f>
        <v>0</v>
      </c>
      <c r="P1980" s="10" t="n">
        <v>0</v>
      </c>
      <c r="Q1980" s="12" t="n">
        <f aca="false">P1980/1000</f>
        <v>0</v>
      </c>
      <c r="R1980" s="10" t="n">
        <v>7393588</v>
      </c>
      <c r="S1980" s="10" t="n">
        <v>22692</v>
      </c>
    </row>
    <row r="1981" customFormat="false" ht="15" hidden="false" customHeight="false" outlineLevel="0" collapsed="false">
      <c r="A1981" s="3" t="s">
        <v>761</v>
      </c>
      <c r="B1981" s="2" t="s">
        <v>762</v>
      </c>
      <c r="C1981" s="2" t="s">
        <v>1589</v>
      </c>
      <c r="D1981" s="2" t="n">
        <v>2025</v>
      </c>
      <c r="E1981" s="2" t="n">
        <v>7</v>
      </c>
      <c r="F1981" s="2" t="n">
        <v>6</v>
      </c>
      <c r="G1981" s="2" t="s">
        <v>127</v>
      </c>
      <c r="H1981" s="3" t="s">
        <v>128</v>
      </c>
      <c r="I1981" s="10" t="n">
        <v>68</v>
      </c>
      <c r="J1981" s="11" t="n">
        <f aca="false">I1981/1000</f>
        <v>0.068</v>
      </c>
      <c r="K1981" s="10" t="n">
        <v>0</v>
      </c>
      <c r="L1981" s="12" t="n">
        <f aca="false">K1981/1000</f>
        <v>0</v>
      </c>
      <c r="M1981" s="13" t="n">
        <f aca="false">IF(R1981=0,0,I1981/R1981)</f>
        <v>9.19715840265917E-006</v>
      </c>
      <c r="N1981" s="10" t="n">
        <v>0</v>
      </c>
      <c r="O1981" s="11" t="n">
        <f aca="false">N1981/1000</f>
        <v>0</v>
      </c>
      <c r="P1981" s="10" t="n">
        <v>0</v>
      </c>
      <c r="Q1981" s="12" t="n">
        <f aca="false">P1981/1000</f>
        <v>0</v>
      </c>
      <c r="R1981" s="10" t="n">
        <v>7393588</v>
      </c>
      <c r="S1981" s="10" t="n">
        <v>22692</v>
      </c>
    </row>
    <row r="1982" customFormat="false" ht="15" hidden="false" customHeight="false" outlineLevel="0" collapsed="false">
      <c r="A1982" s="3" t="s">
        <v>761</v>
      </c>
      <c r="B1982" s="2" t="s">
        <v>762</v>
      </c>
      <c r="C1982" s="2" t="s">
        <v>1589</v>
      </c>
      <c r="D1982" s="2" t="n">
        <v>2025</v>
      </c>
      <c r="E1982" s="2" t="n">
        <v>7</v>
      </c>
      <c r="F1982" s="2" t="n">
        <v>7</v>
      </c>
      <c r="G1982" s="2" t="s">
        <v>142</v>
      </c>
      <c r="H1982" s="3" t="s">
        <v>143</v>
      </c>
      <c r="I1982" s="10" t="n">
        <v>0</v>
      </c>
      <c r="J1982" s="11" t="n">
        <f aca="false">I1982/1000</f>
        <v>0</v>
      </c>
      <c r="K1982" s="10" t="n">
        <v>0</v>
      </c>
      <c r="L1982" s="12" t="n">
        <f aca="false">K1982/1000</f>
        <v>0</v>
      </c>
      <c r="M1982" s="13" t="n">
        <f aca="false">IF(R1982=0,0,I1982/R1982)</f>
        <v>0</v>
      </c>
      <c r="N1982" s="10" t="n">
        <v>775082</v>
      </c>
      <c r="O1982" s="11" t="n">
        <f aca="false">N1982/1000</f>
        <v>775.082</v>
      </c>
      <c r="P1982" s="10" t="n">
        <v>2008</v>
      </c>
      <c r="Q1982" s="12" t="n">
        <f aca="false">P1982/1000</f>
        <v>2.008</v>
      </c>
      <c r="R1982" s="10" t="n">
        <v>7393588</v>
      </c>
      <c r="S1982" s="10" t="n">
        <v>22692</v>
      </c>
    </row>
    <row r="1983" customFormat="false" ht="15" hidden="false" customHeight="false" outlineLevel="0" collapsed="false">
      <c r="A1983" s="3" t="s">
        <v>761</v>
      </c>
      <c r="B1983" s="2" t="s">
        <v>762</v>
      </c>
      <c r="C1983" s="2" t="s">
        <v>1589</v>
      </c>
      <c r="D1983" s="2" t="n">
        <v>2025</v>
      </c>
      <c r="E1983" s="2" t="n">
        <v>7</v>
      </c>
      <c r="F1983" s="2" t="n">
        <v>8</v>
      </c>
      <c r="G1983" s="2" t="s">
        <v>263</v>
      </c>
      <c r="H1983" s="3" t="s">
        <v>264</v>
      </c>
      <c r="I1983" s="10" t="n">
        <v>0</v>
      </c>
      <c r="J1983" s="11" t="n">
        <f aca="false">I1983/1000</f>
        <v>0</v>
      </c>
      <c r="K1983" s="10" t="n">
        <v>0</v>
      </c>
      <c r="L1983" s="12" t="n">
        <f aca="false">K1983/1000</f>
        <v>0</v>
      </c>
      <c r="M1983" s="13" t="n">
        <f aca="false">IF(R1983=0,0,I1983/R1983)</f>
        <v>0</v>
      </c>
      <c r="N1983" s="10" t="n">
        <v>8719</v>
      </c>
      <c r="O1983" s="11" t="n">
        <f aca="false">N1983/1000</f>
        <v>8.719</v>
      </c>
      <c r="P1983" s="10" t="n">
        <v>20</v>
      </c>
      <c r="Q1983" s="12" t="n">
        <f aca="false">P1983/1000</f>
        <v>0.02</v>
      </c>
      <c r="R1983" s="10" t="n">
        <v>7393588</v>
      </c>
      <c r="S1983" s="10" t="n">
        <v>22692</v>
      </c>
    </row>
    <row r="1984" customFormat="false" ht="15" hidden="false" customHeight="false" outlineLevel="0" collapsed="false">
      <c r="A1984" s="3" t="s">
        <v>761</v>
      </c>
      <c r="B1984" s="2" t="s">
        <v>762</v>
      </c>
      <c r="C1984" s="2" t="s">
        <v>1589</v>
      </c>
      <c r="D1984" s="2" t="n">
        <v>2025</v>
      </c>
      <c r="E1984" s="2" t="n">
        <v>7</v>
      </c>
      <c r="F1984" s="2" t="n">
        <v>9</v>
      </c>
      <c r="G1984" s="2" t="s">
        <v>377</v>
      </c>
      <c r="H1984" s="3" t="s">
        <v>378</v>
      </c>
      <c r="I1984" s="10" t="n">
        <v>0</v>
      </c>
      <c r="J1984" s="11" t="n">
        <f aca="false">I1984/1000</f>
        <v>0</v>
      </c>
      <c r="K1984" s="10" t="n">
        <v>0</v>
      </c>
      <c r="L1984" s="12" t="n">
        <f aca="false">K1984/1000</f>
        <v>0</v>
      </c>
      <c r="M1984" s="13" t="n">
        <f aca="false">IF(R1984=0,0,I1984/R1984)</f>
        <v>0</v>
      </c>
      <c r="N1984" s="10" t="n">
        <v>144625</v>
      </c>
      <c r="O1984" s="11" t="n">
        <f aca="false">N1984/1000</f>
        <v>144.625</v>
      </c>
      <c r="P1984" s="10" t="n">
        <v>340</v>
      </c>
      <c r="Q1984" s="12" t="n">
        <f aca="false">P1984/1000</f>
        <v>0.34</v>
      </c>
      <c r="R1984" s="10" t="n">
        <v>7393588</v>
      </c>
      <c r="S1984" s="10" t="n">
        <v>22692</v>
      </c>
    </row>
    <row r="1985" customFormat="false" ht="15" hidden="false" customHeight="false" outlineLevel="0" collapsed="false">
      <c r="A1985" s="3" t="s">
        <v>761</v>
      </c>
      <c r="B1985" s="2" t="s">
        <v>762</v>
      </c>
      <c r="C1985" s="2" t="s">
        <v>1589</v>
      </c>
      <c r="D1985" s="2" t="n">
        <v>2025</v>
      </c>
      <c r="E1985" s="2" t="n">
        <v>7</v>
      </c>
      <c r="F1985" s="2" t="n">
        <v>10</v>
      </c>
      <c r="G1985" s="2" t="s">
        <v>171</v>
      </c>
      <c r="H1985" s="3" t="s">
        <v>172</v>
      </c>
      <c r="I1985" s="10" t="n">
        <v>0</v>
      </c>
      <c r="J1985" s="11" t="n">
        <f aca="false">I1985/1000</f>
        <v>0</v>
      </c>
      <c r="K1985" s="10" t="n">
        <v>0</v>
      </c>
      <c r="L1985" s="12" t="n">
        <f aca="false">K1985/1000</f>
        <v>0</v>
      </c>
      <c r="M1985" s="13" t="n">
        <f aca="false">IF(R1985=0,0,I1985/R1985)</f>
        <v>0</v>
      </c>
      <c r="N1985" s="10" t="n">
        <v>769303</v>
      </c>
      <c r="O1985" s="11" t="n">
        <f aca="false">N1985/1000</f>
        <v>769.303</v>
      </c>
      <c r="P1985" s="10" t="n">
        <v>2009</v>
      </c>
      <c r="Q1985" s="12" t="n">
        <f aca="false">P1985/1000</f>
        <v>2.009</v>
      </c>
      <c r="R1985" s="10" t="n">
        <v>7393588</v>
      </c>
      <c r="S1985" s="10" t="n">
        <v>22692</v>
      </c>
    </row>
    <row r="1986" customFormat="false" ht="15" hidden="false" customHeight="false" outlineLevel="0" collapsed="false">
      <c r="A1986" s="3" t="s">
        <v>761</v>
      </c>
      <c r="B1986" s="2" t="s">
        <v>762</v>
      </c>
      <c r="C1986" s="2" t="s">
        <v>1589</v>
      </c>
      <c r="D1986" s="2" t="n">
        <v>2025</v>
      </c>
      <c r="E1986" s="2" t="n">
        <v>7</v>
      </c>
      <c r="F1986" s="2" t="n">
        <v>11</v>
      </c>
      <c r="G1986" s="2" t="s">
        <v>504</v>
      </c>
      <c r="H1986" s="3" t="s">
        <v>505</v>
      </c>
      <c r="I1986" s="10" t="n">
        <v>0</v>
      </c>
      <c r="J1986" s="11" t="n">
        <f aca="false">I1986/1000</f>
        <v>0</v>
      </c>
      <c r="K1986" s="10" t="n">
        <v>0</v>
      </c>
      <c r="L1986" s="12" t="n">
        <f aca="false">K1986/1000</f>
        <v>0</v>
      </c>
      <c r="M1986" s="13" t="n">
        <f aca="false">IF(R1986=0,0,I1986/R1986)</f>
        <v>0</v>
      </c>
      <c r="N1986" s="10" t="n">
        <v>12457</v>
      </c>
      <c r="O1986" s="11" t="n">
        <f aca="false">N1986/1000</f>
        <v>12.457</v>
      </c>
      <c r="P1986" s="10" t="n">
        <v>30</v>
      </c>
      <c r="Q1986" s="12" t="n">
        <f aca="false">P1986/1000</f>
        <v>0.03</v>
      </c>
      <c r="R1986" s="10" t="n">
        <v>7393588</v>
      </c>
      <c r="S1986" s="10" t="n">
        <v>22692</v>
      </c>
    </row>
    <row r="1987" customFormat="false" ht="15" hidden="false" customHeight="false" outlineLevel="0" collapsed="false">
      <c r="A1987" s="3" t="s">
        <v>761</v>
      </c>
      <c r="B1987" s="2" t="s">
        <v>762</v>
      </c>
      <c r="C1987" s="2" t="s">
        <v>1590</v>
      </c>
      <c r="D1987" s="2" t="n">
        <v>2025</v>
      </c>
      <c r="E1987" s="2" t="n">
        <v>8</v>
      </c>
      <c r="F1987" s="2" t="n">
        <v>1</v>
      </c>
      <c r="G1987" s="2" t="s">
        <v>107</v>
      </c>
      <c r="H1987" s="3" t="s">
        <v>108</v>
      </c>
      <c r="I1987" s="10" t="n">
        <v>7251689</v>
      </c>
      <c r="J1987" s="11" t="n">
        <f aca="false">I1987/1000</f>
        <v>7251.689</v>
      </c>
      <c r="K1987" s="10" t="n">
        <v>21478</v>
      </c>
      <c r="L1987" s="12" t="n">
        <f aca="false">K1987/1000</f>
        <v>21.478</v>
      </c>
      <c r="M1987" s="13" t="n">
        <f aca="false">IF(R1987=0,0,I1987/R1987)</f>
        <v>0.997649397594505</v>
      </c>
      <c r="N1987" s="10" t="n">
        <v>0</v>
      </c>
      <c r="O1987" s="11" t="n">
        <f aca="false">N1987/1000</f>
        <v>0</v>
      </c>
      <c r="P1987" s="10" t="n">
        <v>0</v>
      </c>
      <c r="Q1987" s="12" t="n">
        <f aca="false">P1987/1000</f>
        <v>0</v>
      </c>
      <c r="R1987" s="10" t="n">
        <v>7268775</v>
      </c>
      <c r="S1987" s="10" t="n">
        <v>21543</v>
      </c>
    </row>
    <row r="1988" customFormat="false" ht="15" hidden="false" customHeight="false" outlineLevel="0" collapsed="false">
      <c r="A1988" s="3" t="s">
        <v>761</v>
      </c>
      <c r="B1988" s="2" t="s">
        <v>762</v>
      </c>
      <c r="C1988" s="2" t="s">
        <v>1590</v>
      </c>
      <c r="D1988" s="2" t="n">
        <v>2025</v>
      </c>
      <c r="E1988" s="2" t="n">
        <v>8</v>
      </c>
      <c r="F1988" s="2" t="n">
        <v>2</v>
      </c>
      <c r="G1988" s="2" t="s">
        <v>97</v>
      </c>
      <c r="H1988" s="3" t="s">
        <v>98</v>
      </c>
      <c r="I1988" s="10" t="n">
        <v>7445</v>
      </c>
      <c r="J1988" s="11" t="n">
        <f aca="false">I1988/1000</f>
        <v>7.445</v>
      </c>
      <c r="K1988" s="10" t="n">
        <v>5</v>
      </c>
      <c r="L1988" s="12" t="n">
        <f aca="false">K1988/1000</f>
        <v>0.005</v>
      </c>
      <c r="M1988" s="13" t="n">
        <f aca="false">IF(R1988=0,0,I1988/R1988)</f>
        <v>0.00102424411265997</v>
      </c>
      <c r="N1988" s="10" t="n">
        <v>1689913</v>
      </c>
      <c r="O1988" s="11" t="n">
        <f aca="false">N1988/1000</f>
        <v>1689.913</v>
      </c>
      <c r="P1988" s="10" t="n">
        <v>4721</v>
      </c>
      <c r="Q1988" s="12" t="n">
        <f aca="false">P1988/1000</f>
        <v>4.721</v>
      </c>
      <c r="R1988" s="10" t="n">
        <v>7268775</v>
      </c>
      <c r="S1988" s="10" t="n">
        <v>21543</v>
      </c>
    </row>
    <row r="1989" customFormat="false" ht="15" hidden="false" customHeight="false" outlineLevel="0" collapsed="false">
      <c r="A1989" s="3" t="s">
        <v>761</v>
      </c>
      <c r="B1989" s="2" t="s">
        <v>762</v>
      </c>
      <c r="C1989" s="2" t="s">
        <v>1590</v>
      </c>
      <c r="D1989" s="2" t="n">
        <v>2025</v>
      </c>
      <c r="E1989" s="2" t="n">
        <v>8</v>
      </c>
      <c r="F1989" s="2" t="n">
        <v>3</v>
      </c>
      <c r="G1989" s="2" t="s">
        <v>147</v>
      </c>
      <c r="H1989" s="3" t="s">
        <v>148</v>
      </c>
      <c r="I1989" s="10" t="n">
        <v>5021</v>
      </c>
      <c r="J1989" s="11" t="n">
        <f aca="false">I1989/1000</f>
        <v>5.021</v>
      </c>
      <c r="K1989" s="10" t="n">
        <v>55</v>
      </c>
      <c r="L1989" s="12" t="n">
        <f aca="false">K1989/1000</f>
        <v>0.055</v>
      </c>
      <c r="M1989" s="13" t="n">
        <f aca="false">IF(R1989=0,0,I1989/R1989)</f>
        <v>0.000690762886456109</v>
      </c>
      <c r="N1989" s="10" t="n">
        <v>385490</v>
      </c>
      <c r="O1989" s="11" t="n">
        <f aca="false">N1989/1000</f>
        <v>385.49</v>
      </c>
      <c r="P1989" s="10" t="n">
        <v>1103</v>
      </c>
      <c r="Q1989" s="12" t="n">
        <f aca="false">P1989/1000</f>
        <v>1.103</v>
      </c>
      <c r="R1989" s="10" t="n">
        <v>7268775</v>
      </c>
      <c r="S1989" s="10" t="n">
        <v>21543</v>
      </c>
    </row>
    <row r="1990" customFormat="false" ht="15" hidden="false" customHeight="false" outlineLevel="0" collapsed="false">
      <c r="A1990" s="3" t="s">
        <v>761</v>
      </c>
      <c r="B1990" s="2" t="s">
        <v>762</v>
      </c>
      <c r="C1990" s="2" t="s">
        <v>1590</v>
      </c>
      <c r="D1990" s="2" t="n">
        <v>2025</v>
      </c>
      <c r="E1990" s="2" t="n">
        <v>8</v>
      </c>
      <c r="F1990" s="2" t="n">
        <v>4</v>
      </c>
      <c r="G1990" s="2" t="s">
        <v>102</v>
      </c>
      <c r="H1990" s="3" t="s">
        <v>103</v>
      </c>
      <c r="I1990" s="10" t="n">
        <v>4620</v>
      </c>
      <c r="J1990" s="11" t="n">
        <f aca="false">I1990/1000</f>
        <v>4.62</v>
      </c>
      <c r="K1990" s="10" t="n">
        <v>5</v>
      </c>
      <c r="L1990" s="12" t="n">
        <f aca="false">K1990/1000</f>
        <v>0.005</v>
      </c>
      <c r="M1990" s="13" t="n">
        <f aca="false">IF(R1990=0,0,I1990/R1990)</f>
        <v>0.000635595406378654</v>
      </c>
      <c r="N1990" s="10" t="n">
        <v>1376759</v>
      </c>
      <c r="O1990" s="11" t="n">
        <f aca="false">N1990/1000</f>
        <v>1376.759</v>
      </c>
      <c r="P1990" s="10" t="n">
        <v>3789</v>
      </c>
      <c r="Q1990" s="12" t="n">
        <f aca="false">P1990/1000</f>
        <v>3.789</v>
      </c>
      <c r="R1990" s="10" t="n">
        <v>7268775</v>
      </c>
      <c r="S1990" s="10" t="n">
        <v>21543</v>
      </c>
    </row>
    <row r="1991" customFormat="false" ht="15" hidden="false" customHeight="false" outlineLevel="0" collapsed="false">
      <c r="A1991" s="3" t="s">
        <v>761</v>
      </c>
      <c r="B1991" s="2" t="s">
        <v>762</v>
      </c>
      <c r="C1991" s="2" t="s">
        <v>1590</v>
      </c>
      <c r="D1991" s="2" t="n">
        <v>2025</v>
      </c>
      <c r="E1991" s="2" t="n">
        <v>8</v>
      </c>
      <c r="F1991" s="2" t="n">
        <v>5</v>
      </c>
      <c r="G1991" s="2" t="s">
        <v>152</v>
      </c>
      <c r="H1991" s="3" t="s">
        <v>153</v>
      </c>
      <c r="I1991" s="10" t="n">
        <v>0</v>
      </c>
      <c r="J1991" s="11" t="n">
        <f aca="false">I1991/1000</f>
        <v>0</v>
      </c>
      <c r="K1991" s="10" t="n">
        <v>0</v>
      </c>
      <c r="L1991" s="12" t="n">
        <f aca="false">K1991/1000</f>
        <v>0</v>
      </c>
      <c r="M1991" s="13" t="n">
        <f aca="false">IF(R1991=0,0,I1991/R1991)</f>
        <v>0</v>
      </c>
      <c r="N1991" s="10" t="n">
        <v>158639</v>
      </c>
      <c r="O1991" s="11" t="n">
        <f aca="false">N1991/1000</f>
        <v>158.639</v>
      </c>
      <c r="P1991" s="10" t="n">
        <v>200</v>
      </c>
      <c r="Q1991" s="12" t="n">
        <f aca="false">P1991/1000</f>
        <v>0.2</v>
      </c>
      <c r="R1991" s="10" t="n">
        <v>7268775</v>
      </c>
      <c r="S1991" s="10" t="n">
        <v>21543</v>
      </c>
    </row>
    <row r="1992" customFormat="false" ht="15" hidden="false" customHeight="false" outlineLevel="0" collapsed="false">
      <c r="A1992" s="3" t="s">
        <v>761</v>
      </c>
      <c r="B1992" s="2" t="s">
        <v>762</v>
      </c>
      <c r="C1992" s="2" t="s">
        <v>1590</v>
      </c>
      <c r="D1992" s="2" t="n">
        <v>2025</v>
      </c>
      <c r="E1992" s="2" t="n">
        <v>8</v>
      </c>
      <c r="F1992" s="2" t="n">
        <v>6</v>
      </c>
      <c r="G1992" s="2" t="s">
        <v>142</v>
      </c>
      <c r="H1992" s="3" t="s">
        <v>143</v>
      </c>
      <c r="I1992" s="10" t="n">
        <v>0</v>
      </c>
      <c r="J1992" s="11" t="n">
        <f aca="false">I1992/1000</f>
        <v>0</v>
      </c>
      <c r="K1992" s="10" t="n">
        <v>0</v>
      </c>
      <c r="L1992" s="12" t="n">
        <f aca="false">K1992/1000</f>
        <v>0</v>
      </c>
      <c r="M1992" s="13" t="n">
        <f aca="false">IF(R1992=0,0,I1992/R1992)</f>
        <v>0</v>
      </c>
      <c r="N1992" s="10" t="n">
        <v>557340</v>
      </c>
      <c r="O1992" s="11" t="n">
        <f aca="false">N1992/1000</f>
        <v>557.34</v>
      </c>
      <c r="P1992" s="10" t="n">
        <v>1510</v>
      </c>
      <c r="Q1992" s="12" t="n">
        <f aca="false">P1992/1000</f>
        <v>1.51</v>
      </c>
      <c r="R1992" s="10" t="n">
        <v>7268775</v>
      </c>
      <c r="S1992" s="10" t="n">
        <v>21543</v>
      </c>
    </row>
    <row r="1993" customFormat="false" ht="15" hidden="false" customHeight="false" outlineLevel="0" collapsed="false">
      <c r="A1993" s="3" t="s">
        <v>761</v>
      </c>
      <c r="B1993" s="2" t="s">
        <v>762</v>
      </c>
      <c r="C1993" s="2" t="s">
        <v>1590</v>
      </c>
      <c r="D1993" s="2" t="n">
        <v>2025</v>
      </c>
      <c r="E1993" s="2" t="n">
        <v>8</v>
      </c>
      <c r="F1993" s="2" t="n">
        <v>7</v>
      </c>
      <c r="G1993" s="2" t="s">
        <v>325</v>
      </c>
      <c r="H1993" s="3" t="s">
        <v>326</v>
      </c>
      <c r="I1993" s="10" t="n">
        <v>0</v>
      </c>
      <c r="J1993" s="11" t="n">
        <f aca="false">I1993/1000</f>
        <v>0</v>
      </c>
      <c r="K1993" s="10" t="n">
        <v>0</v>
      </c>
      <c r="L1993" s="12" t="n">
        <f aca="false">K1993/1000</f>
        <v>0</v>
      </c>
      <c r="M1993" s="13" t="n">
        <f aca="false">IF(R1993=0,0,I1993/R1993)</f>
        <v>0</v>
      </c>
      <c r="N1993" s="10" t="n">
        <v>6327</v>
      </c>
      <c r="O1993" s="11" t="n">
        <f aca="false">N1993/1000</f>
        <v>6.327</v>
      </c>
      <c r="P1993" s="10" t="n">
        <v>15</v>
      </c>
      <c r="Q1993" s="12" t="n">
        <f aca="false">P1993/1000</f>
        <v>0.015</v>
      </c>
      <c r="R1993" s="10" t="n">
        <v>7268775</v>
      </c>
      <c r="S1993" s="10" t="n">
        <v>21543</v>
      </c>
    </row>
    <row r="1994" customFormat="false" ht="15" hidden="false" customHeight="false" outlineLevel="0" collapsed="false">
      <c r="A1994" s="3" t="s">
        <v>761</v>
      </c>
      <c r="B1994" s="2" t="s">
        <v>762</v>
      </c>
      <c r="C1994" s="2" t="s">
        <v>1590</v>
      </c>
      <c r="D1994" s="2" t="n">
        <v>2025</v>
      </c>
      <c r="E1994" s="2" t="n">
        <v>8</v>
      </c>
      <c r="F1994" s="2" t="n">
        <v>8</v>
      </c>
      <c r="G1994" s="2" t="s">
        <v>377</v>
      </c>
      <c r="H1994" s="3" t="s">
        <v>378</v>
      </c>
      <c r="I1994" s="10" t="n">
        <v>0</v>
      </c>
      <c r="J1994" s="11" t="n">
        <f aca="false">I1994/1000</f>
        <v>0</v>
      </c>
      <c r="K1994" s="10" t="n">
        <v>0</v>
      </c>
      <c r="L1994" s="12" t="n">
        <f aca="false">K1994/1000</f>
        <v>0</v>
      </c>
      <c r="M1994" s="13" t="n">
        <f aca="false">IF(R1994=0,0,I1994/R1994)</f>
        <v>0</v>
      </c>
      <c r="N1994" s="10" t="n">
        <v>118</v>
      </c>
      <c r="O1994" s="11" t="n">
        <f aca="false">N1994/1000</f>
        <v>0.118</v>
      </c>
      <c r="P1994" s="10" t="n">
        <v>0</v>
      </c>
      <c r="Q1994" s="12" t="n">
        <f aca="false">P1994/1000</f>
        <v>0</v>
      </c>
      <c r="R1994" s="10" t="n">
        <v>7268775</v>
      </c>
      <c r="S1994" s="10" t="n">
        <v>21543</v>
      </c>
    </row>
    <row r="1995" customFormat="false" ht="15" hidden="false" customHeight="false" outlineLevel="0" collapsed="false">
      <c r="A1995" s="3" t="s">
        <v>761</v>
      </c>
      <c r="B1995" s="2" t="s">
        <v>762</v>
      </c>
      <c r="C1995" s="2" t="s">
        <v>1590</v>
      </c>
      <c r="D1995" s="2" t="n">
        <v>2025</v>
      </c>
      <c r="E1995" s="2" t="n">
        <v>8</v>
      </c>
      <c r="F1995" s="2" t="n">
        <v>9</v>
      </c>
      <c r="G1995" s="2" t="s">
        <v>171</v>
      </c>
      <c r="H1995" s="3" t="s">
        <v>172</v>
      </c>
      <c r="I1995" s="10" t="n">
        <v>0</v>
      </c>
      <c r="J1995" s="11" t="n">
        <f aca="false">I1995/1000</f>
        <v>0</v>
      </c>
      <c r="K1995" s="10" t="n">
        <v>0</v>
      </c>
      <c r="L1995" s="12" t="n">
        <f aca="false">K1995/1000</f>
        <v>0</v>
      </c>
      <c r="M1995" s="13" t="n">
        <f aca="false">IF(R1995=0,0,I1995/R1995)</f>
        <v>0</v>
      </c>
      <c r="N1995" s="10" t="n">
        <v>262520</v>
      </c>
      <c r="O1995" s="11" t="n">
        <f aca="false">N1995/1000</f>
        <v>262.52</v>
      </c>
      <c r="P1995" s="10" t="n">
        <v>703</v>
      </c>
      <c r="Q1995" s="12" t="n">
        <f aca="false">P1995/1000</f>
        <v>0.703</v>
      </c>
      <c r="R1995" s="10" t="n">
        <v>7268775</v>
      </c>
      <c r="S1995" s="10" t="n">
        <v>21543</v>
      </c>
    </row>
    <row r="1996" customFormat="false" ht="15" hidden="false" customHeight="false" outlineLevel="0" collapsed="false">
      <c r="A1996" s="3" t="s">
        <v>761</v>
      </c>
      <c r="B1996" s="2" t="s">
        <v>762</v>
      </c>
      <c r="C1996" s="2" t="s">
        <v>1590</v>
      </c>
      <c r="D1996" s="2" t="n">
        <v>2025</v>
      </c>
      <c r="E1996" s="2" t="n">
        <v>8</v>
      </c>
      <c r="F1996" s="2" t="n">
        <v>10</v>
      </c>
      <c r="G1996" s="2" t="s">
        <v>504</v>
      </c>
      <c r="H1996" s="3" t="s">
        <v>505</v>
      </c>
      <c r="I1996" s="10" t="n">
        <v>0</v>
      </c>
      <c r="J1996" s="11" t="n">
        <f aca="false">I1996/1000</f>
        <v>0</v>
      </c>
      <c r="K1996" s="10" t="n">
        <v>0</v>
      </c>
      <c r="L1996" s="12" t="n">
        <f aca="false">K1996/1000</f>
        <v>0</v>
      </c>
      <c r="M1996" s="13" t="n">
        <f aca="false">IF(R1996=0,0,I1996/R1996)</f>
        <v>0</v>
      </c>
      <c r="N1996" s="10" t="n">
        <v>48446</v>
      </c>
      <c r="O1996" s="11" t="n">
        <f aca="false">N1996/1000</f>
        <v>48.446</v>
      </c>
      <c r="P1996" s="10" t="n">
        <v>125</v>
      </c>
      <c r="Q1996" s="12" t="n">
        <f aca="false">P1996/1000</f>
        <v>0.125</v>
      </c>
      <c r="R1996" s="10" t="n">
        <v>7268775</v>
      </c>
      <c r="S1996" s="10" t="n">
        <v>21543</v>
      </c>
    </row>
    <row r="1997" customFormat="false" ht="15" hidden="false" customHeight="false" outlineLevel="0" collapsed="false">
      <c r="A1997" s="3" t="s">
        <v>761</v>
      </c>
      <c r="B1997" s="2" t="s">
        <v>762</v>
      </c>
      <c r="C1997" s="2" t="s">
        <v>1591</v>
      </c>
      <c r="D1997" s="2" t="n">
        <v>2025</v>
      </c>
      <c r="E1997" s="2" t="n">
        <v>9</v>
      </c>
      <c r="F1997" s="2" t="n">
        <v>1</v>
      </c>
      <c r="G1997" s="2" t="s">
        <v>107</v>
      </c>
      <c r="H1997" s="3" t="s">
        <v>108</v>
      </c>
      <c r="I1997" s="10" t="n">
        <v>4733573</v>
      </c>
      <c r="J1997" s="11" t="n">
        <f aca="false">I1997/1000</f>
        <v>4733.573</v>
      </c>
      <c r="K1997" s="10" t="n">
        <v>15006</v>
      </c>
      <c r="L1997" s="12" t="n">
        <f aca="false">K1997/1000</f>
        <v>15.006</v>
      </c>
      <c r="M1997" s="13" t="n">
        <f aca="false">IF(R1997=0,0,I1997/R1997)</f>
        <v>0.85170181198183</v>
      </c>
      <c r="N1997" s="10" t="n">
        <v>40139</v>
      </c>
      <c r="O1997" s="11" t="n">
        <f aca="false">N1997/1000</f>
        <v>40.139</v>
      </c>
      <c r="P1997" s="10" t="n">
        <v>100</v>
      </c>
      <c r="Q1997" s="12" t="n">
        <f aca="false">P1997/1000</f>
        <v>0.1</v>
      </c>
      <c r="R1997" s="10" t="n">
        <v>5557782</v>
      </c>
      <c r="S1997" s="10" t="n">
        <v>18286</v>
      </c>
    </row>
    <row r="1998" customFormat="false" ht="15" hidden="false" customHeight="false" outlineLevel="0" collapsed="false">
      <c r="A1998" s="3" t="s">
        <v>761</v>
      </c>
      <c r="B1998" s="2" t="s">
        <v>762</v>
      </c>
      <c r="C1998" s="2" t="s">
        <v>1591</v>
      </c>
      <c r="D1998" s="2" t="n">
        <v>2025</v>
      </c>
      <c r="E1998" s="2" t="n">
        <v>9</v>
      </c>
      <c r="F1998" s="2" t="n">
        <v>2</v>
      </c>
      <c r="G1998" s="2" t="s">
        <v>102</v>
      </c>
      <c r="H1998" s="3" t="s">
        <v>103</v>
      </c>
      <c r="I1998" s="10" t="n">
        <v>604174</v>
      </c>
      <c r="J1998" s="11" t="n">
        <f aca="false">I1998/1000</f>
        <v>604.174</v>
      </c>
      <c r="K1998" s="10" t="n">
        <v>1945</v>
      </c>
      <c r="L1998" s="12" t="n">
        <f aca="false">K1998/1000</f>
        <v>1.945</v>
      </c>
      <c r="M1998" s="13" t="n">
        <f aca="false">IF(R1998=0,0,I1998/R1998)</f>
        <v>0.108707754280395</v>
      </c>
      <c r="N1998" s="10" t="n">
        <v>852985</v>
      </c>
      <c r="O1998" s="11" t="n">
        <f aca="false">N1998/1000</f>
        <v>852.985</v>
      </c>
      <c r="P1998" s="10" t="n">
        <v>2389</v>
      </c>
      <c r="Q1998" s="12" t="n">
        <f aca="false">P1998/1000</f>
        <v>2.389</v>
      </c>
      <c r="R1998" s="10" t="n">
        <v>5557782</v>
      </c>
      <c r="S1998" s="10" t="n">
        <v>18286</v>
      </c>
    </row>
    <row r="1999" customFormat="false" ht="15" hidden="false" customHeight="false" outlineLevel="0" collapsed="false">
      <c r="A1999" s="3" t="s">
        <v>761</v>
      </c>
      <c r="B1999" s="2" t="s">
        <v>762</v>
      </c>
      <c r="C1999" s="2" t="s">
        <v>1591</v>
      </c>
      <c r="D1999" s="2" t="n">
        <v>2025</v>
      </c>
      <c r="E1999" s="2" t="n">
        <v>9</v>
      </c>
      <c r="F1999" s="2" t="n">
        <v>3</v>
      </c>
      <c r="G1999" s="2" t="s">
        <v>377</v>
      </c>
      <c r="H1999" s="3" t="s">
        <v>378</v>
      </c>
      <c r="I1999" s="10" t="n">
        <v>196585</v>
      </c>
      <c r="J1999" s="11" t="n">
        <f aca="false">I1999/1000</f>
        <v>196.585</v>
      </c>
      <c r="K1999" s="10" t="n">
        <v>1310</v>
      </c>
      <c r="L1999" s="12" t="n">
        <f aca="false">K1999/1000</f>
        <v>1.31</v>
      </c>
      <c r="M1999" s="13" t="n">
        <f aca="false">IF(R1999=0,0,I1999/R1999)</f>
        <v>0.035371124668078</v>
      </c>
      <c r="N1999" s="10" t="n">
        <v>24775</v>
      </c>
      <c r="O1999" s="11" t="n">
        <f aca="false">N1999/1000</f>
        <v>24.775</v>
      </c>
      <c r="P1999" s="10" t="n">
        <v>60</v>
      </c>
      <c r="Q1999" s="12" t="n">
        <f aca="false">P1999/1000</f>
        <v>0.06</v>
      </c>
      <c r="R1999" s="10" t="n">
        <v>5557782</v>
      </c>
      <c r="S1999" s="10" t="n">
        <v>18286</v>
      </c>
    </row>
    <row r="2000" customFormat="false" ht="15" hidden="false" customHeight="false" outlineLevel="0" collapsed="false">
      <c r="A2000" s="3" t="s">
        <v>761</v>
      </c>
      <c r="B2000" s="2" t="s">
        <v>762</v>
      </c>
      <c r="C2000" s="2" t="s">
        <v>1591</v>
      </c>
      <c r="D2000" s="2" t="n">
        <v>2025</v>
      </c>
      <c r="E2000" s="2" t="n">
        <v>9</v>
      </c>
      <c r="F2000" s="2" t="n">
        <v>4</v>
      </c>
      <c r="G2000" s="2" t="s">
        <v>97</v>
      </c>
      <c r="H2000" s="3" t="s">
        <v>98</v>
      </c>
      <c r="I2000" s="10" t="n">
        <v>12369</v>
      </c>
      <c r="J2000" s="11" t="n">
        <f aca="false">I2000/1000</f>
        <v>12.369</v>
      </c>
      <c r="K2000" s="10" t="n">
        <v>9</v>
      </c>
      <c r="L2000" s="12" t="n">
        <f aca="false">K2000/1000</f>
        <v>0.009</v>
      </c>
      <c r="M2000" s="13" t="n">
        <f aca="false">IF(R2000=0,0,I2000/R2000)</f>
        <v>0.0022255280973597</v>
      </c>
      <c r="N2000" s="10" t="n">
        <v>685349</v>
      </c>
      <c r="O2000" s="11" t="n">
        <f aca="false">N2000/1000</f>
        <v>685.349</v>
      </c>
      <c r="P2000" s="10" t="n">
        <v>2006</v>
      </c>
      <c r="Q2000" s="12" t="n">
        <f aca="false">P2000/1000</f>
        <v>2.006</v>
      </c>
      <c r="R2000" s="10" t="n">
        <v>5557782</v>
      </c>
      <c r="S2000" s="10" t="n">
        <v>18286</v>
      </c>
    </row>
    <row r="2001" customFormat="false" ht="15" hidden="false" customHeight="false" outlineLevel="0" collapsed="false">
      <c r="A2001" s="3" t="s">
        <v>761</v>
      </c>
      <c r="B2001" s="2" t="s">
        <v>762</v>
      </c>
      <c r="C2001" s="2" t="s">
        <v>1591</v>
      </c>
      <c r="D2001" s="2" t="n">
        <v>2025</v>
      </c>
      <c r="E2001" s="2" t="n">
        <v>9</v>
      </c>
      <c r="F2001" s="2" t="n">
        <v>5</v>
      </c>
      <c r="G2001" s="2" t="s">
        <v>137</v>
      </c>
      <c r="H2001" s="3" t="s">
        <v>138</v>
      </c>
      <c r="I2001" s="10" t="n">
        <v>6525</v>
      </c>
      <c r="J2001" s="11" t="n">
        <f aca="false">I2001/1000</f>
        <v>6.525</v>
      </c>
      <c r="K2001" s="10" t="n">
        <v>15</v>
      </c>
      <c r="L2001" s="12" t="n">
        <f aca="false">K2001/1000</f>
        <v>0.015</v>
      </c>
      <c r="M2001" s="13" t="n">
        <f aca="false">IF(R2001=0,0,I2001/R2001)</f>
        <v>0.00117402949593921</v>
      </c>
      <c r="N2001" s="10" t="n">
        <v>0</v>
      </c>
      <c r="O2001" s="11" t="n">
        <f aca="false">N2001/1000</f>
        <v>0</v>
      </c>
      <c r="P2001" s="10" t="n">
        <v>0</v>
      </c>
      <c r="Q2001" s="12" t="n">
        <f aca="false">P2001/1000</f>
        <v>0</v>
      </c>
      <c r="R2001" s="10" t="n">
        <v>5557782</v>
      </c>
      <c r="S2001" s="10" t="n">
        <v>18286</v>
      </c>
    </row>
    <row r="2002" customFormat="false" ht="15" hidden="false" customHeight="false" outlineLevel="0" collapsed="false">
      <c r="A2002" s="3" t="s">
        <v>761</v>
      </c>
      <c r="B2002" s="2" t="s">
        <v>762</v>
      </c>
      <c r="C2002" s="2" t="s">
        <v>1591</v>
      </c>
      <c r="D2002" s="2" t="n">
        <v>2025</v>
      </c>
      <c r="E2002" s="2" t="n">
        <v>9</v>
      </c>
      <c r="F2002" s="2" t="n">
        <v>6</v>
      </c>
      <c r="G2002" s="2" t="s">
        <v>147</v>
      </c>
      <c r="H2002" s="3" t="s">
        <v>148</v>
      </c>
      <c r="I2002" s="10" t="n">
        <v>4416</v>
      </c>
      <c r="J2002" s="11" t="n">
        <f aca="false">I2002/1000</f>
        <v>4.416</v>
      </c>
      <c r="K2002" s="10" t="n">
        <v>1</v>
      </c>
      <c r="L2002" s="12" t="n">
        <f aca="false">K2002/1000</f>
        <v>0.001</v>
      </c>
      <c r="M2002" s="13" t="n">
        <f aca="false">IF(R2002=0,0,I2002/R2002)</f>
        <v>0.000794561571504604</v>
      </c>
      <c r="N2002" s="10" t="n">
        <v>8786</v>
      </c>
      <c r="O2002" s="11" t="n">
        <f aca="false">N2002/1000</f>
        <v>8.786</v>
      </c>
      <c r="P2002" s="10" t="n">
        <v>4</v>
      </c>
      <c r="Q2002" s="12" t="n">
        <f aca="false">P2002/1000</f>
        <v>0.004</v>
      </c>
      <c r="R2002" s="10" t="n">
        <v>5557782</v>
      </c>
      <c r="S2002" s="10" t="n">
        <v>18286</v>
      </c>
    </row>
    <row r="2003" customFormat="false" ht="15" hidden="false" customHeight="false" outlineLevel="0" collapsed="false">
      <c r="A2003" s="3" t="s">
        <v>761</v>
      </c>
      <c r="B2003" s="2" t="s">
        <v>762</v>
      </c>
      <c r="C2003" s="2" t="s">
        <v>1591</v>
      </c>
      <c r="D2003" s="2" t="n">
        <v>2025</v>
      </c>
      <c r="E2003" s="2" t="n">
        <v>9</v>
      </c>
      <c r="F2003" s="2" t="n">
        <v>7</v>
      </c>
      <c r="G2003" s="2" t="s">
        <v>247</v>
      </c>
      <c r="H2003" s="3" t="s">
        <v>248</v>
      </c>
      <c r="I2003" s="10" t="n">
        <v>70</v>
      </c>
      <c r="J2003" s="11" t="n">
        <f aca="false">I2003/1000</f>
        <v>0.07</v>
      </c>
      <c r="K2003" s="10" t="n">
        <v>0</v>
      </c>
      <c r="L2003" s="12" t="n">
        <f aca="false">K2003/1000</f>
        <v>0</v>
      </c>
      <c r="M2003" s="13" t="n">
        <f aca="false">IF(R2003=0,0,I2003/R2003)</f>
        <v>1.25949524468574E-005</v>
      </c>
      <c r="N2003" s="10" t="n">
        <v>0</v>
      </c>
      <c r="O2003" s="11" t="n">
        <f aca="false">N2003/1000</f>
        <v>0</v>
      </c>
      <c r="P2003" s="10" t="n">
        <v>0</v>
      </c>
      <c r="Q2003" s="12" t="n">
        <f aca="false">P2003/1000</f>
        <v>0</v>
      </c>
      <c r="R2003" s="10" t="n">
        <v>5557782</v>
      </c>
      <c r="S2003" s="10" t="n">
        <v>18286</v>
      </c>
    </row>
    <row r="2004" customFormat="false" ht="15" hidden="false" customHeight="false" outlineLevel="0" collapsed="false">
      <c r="A2004" s="3" t="s">
        <v>761</v>
      </c>
      <c r="B2004" s="2" t="s">
        <v>762</v>
      </c>
      <c r="C2004" s="2" t="s">
        <v>1591</v>
      </c>
      <c r="D2004" s="2" t="n">
        <v>2025</v>
      </c>
      <c r="E2004" s="2" t="n">
        <v>9</v>
      </c>
      <c r="F2004" s="2" t="n">
        <v>8</v>
      </c>
      <c r="G2004" s="2" t="s">
        <v>162</v>
      </c>
      <c r="H2004" s="3" t="s">
        <v>163</v>
      </c>
      <c r="I2004" s="10" t="n">
        <v>52</v>
      </c>
      <c r="J2004" s="11" t="n">
        <f aca="false">I2004/1000</f>
        <v>0.052</v>
      </c>
      <c r="K2004" s="10" t="n">
        <v>0</v>
      </c>
      <c r="L2004" s="12" t="n">
        <f aca="false">K2004/1000</f>
        <v>0</v>
      </c>
      <c r="M2004" s="13" t="n">
        <f aca="false">IF(R2004=0,0,I2004/R2004)</f>
        <v>9.35625038909407E-006</v>
      </c>
      <c r="N2004" s="10" t="n">
        <v>0</v>
      </c>
      <c r="O2004" s="11" t="n">
        <f aca="false">N2004/1000</f>
        <v>0</v>
      </c>
      <c r="P2004" s="10" t="n">
        <v>0</v>
      </c>
      <c r="Q2004" s="12" t="n">
        <f aca="false">P2004/1000</f>
        <v>0</v>
      </c>
      <c r="R2004" s="10" t="n">
        <v>5557782</v>
      </c>
      <c r="S2004" s="10" t="n">
        <v>18286</v>
      </c>
    </row>
    <row r="2005" customFormat="false" ht="15" hidden="false" customHeight="false" outlineLevel="0" collapsed="false">
      <c r="A2005" s="3" t="s">
        <v>761</v>
      </c>
      <c r="B2005" s="2" t="s">
        <v>762</v>
      </c>
      <c r="C2005" s="2" t="s">
        <v>1591</v>
      </c>
      <c r="D2005" s="2" t="n">
        <v>2025</v>
      </c>
      <c r="E2005" s="2" t="n">
        <v>9</v>
      </c>
      <c r="F2005" s="2" t="n">
        <v>9</v>
      </c>
      <c r="G2005" s="2" t="s">
        <v>132</v>
      </c>
      <c r="H2005" s="3" t="s">
        <v>133</v>
      </c>
      <c r="I2005" s="10" t="n">
        <v>18</v>
      </c>
      <c r="J2005" s="11" t="n">
        <f aca="false">I2005/1000</f>
        <v>0.018</v>
      </c>
      <c r="K2005" s="10" t="n">
        <v>0</v>
      </c>
      <c r="L2005" s="12" t="n">
        <f aca="false">K2005/1000</f>
        <v>0</v>
      </c>
      <c r="M2005" s="13" t="n">
        <f aca="false">IF(R2005=0,0,I2005/R2005)</f>
        <v>3.23870205776333E-006</v>
      </c>
      <c r="N2005" s="10" t="n">
        <v>1619123</v>
      </c>
      <c r="O2005" s="11" t="n">
        <f aca="false">N2005/1000</f>
        <v>1619.123</v>
      </c>
      <c r="P2005" s="10" t="n">
        <v>5013</v>
      </c>
      <c r="Q2005" s="12" t="n">
        <f aca="false">P2005/1000</f>
        <v>5.013</v>
      </c>
      <c r="R2005" s="10" t="n">
        <v>5557782</v>
      </c>
      <c r="S2005" s="10" t="n">
        <v>18286</v>
      </c>
    </row>
    <row r="2006" customFormat="false" ht="15" hidden="false" customHeight="false" outlineLevel="0" collapsed="false">
      <c r="A2006" s="3" t="s">
        <v>761</v>
      </c>
      <c r="B2006" s="2" t="s">
        <v>762</v>
      </c>
      <c r="C2006" s="2" t="s">
        <v>1591</v>
      </c>
      <c r="D2006" s="2" t="n">
        <v>2025</v>
      </c>
      <c r="E2006" s="2" t="n">
        <v>9</v>
      </c>
      <c r="F2006" s="2" t="n">
        <v>10</v>
      </c>
      <c r="G2006" s="2" t="s">
        <v>422</v>
      </c>
      <c r="H2006" s="3" t="s">
        <v>423</v>
      </c>
      <c r="I2006" s="10" t="n">
        <v>0</v>
      </c>
      <c r="J2006" s="11" t="n">
        <f aca="false">I2006/1000</f>
        <v>0</v>
      </c>
      <c r="K2006" s="10" t="n">
        <v>0</v>
      </c>
      <c r="L2006" s="12" t="n">
        <f aca="false">K2006/1000</f>
        <v>0</v>
      </c>
      <c r="M2006" s="13" t="n">
        <f aca="false">IF(R2006=0,0,I2006/R2006)</f>
        <v>0</v>
      </c>
      <c r="N2006" s="10" t="n">
        <v>6750</v>
      </c>
      <c r="O2006" s="11" t="n">
        <f aca="false">N2006/1000</f>
        <v>6.75</v>
      </c>
      <c r="P2006" s="10" t="n">
        <v>15</v>
      </c>
      <c r="Q2006" s="12" t="n">
        <f aca="false">P2006/1000</f>
        <v>0.015</v>
      </c>
      <c r="R2006" s="10" t="n">
        <v>5557782</v>
      </c>
      <c r="S2006" s="10" t="n">
        <v>18286</v>
      </c>
    </row>
    <row r="2007" customFormat="false" ht="15" hidden="false" customHeight="false" outlineLevel="0" collapsed="false">
      <c r="A2007" s="3" t="s">
        <v>761</v>
      </c>
      <c r="B2007" s="2" t="s">
        <v>762</v>
      </c>
      <c r="C2007" s="2" t="s">
        <v>1591</v>
      </c>
      <c r="D2007" s="2" t="n">
        <v>2025</v>
      </c>
      <c r="E2007" s="2" t="n">
        <v>9</v>
      </c>
      <c r="F2007" s="2" t="n">
        <v>11</v>
      </c>
      <c r="G2007" s="2" t="s">
        <v>142</v>
      </c>
      <c r="H2007" s="3" t="s">
        <v>143</v>
      </c>
      <c r="I2007" s="10" t="n">
        <v>0</v>
      </c>
      <c r="J2007" s="11" t="n">
        <f aca="false">I2007/1000</f>
        <v>0</v>
      </c>
      <c r="K2007" s="10" t="n">
        <v>0</v>
      </c>
      <c r="L2007" s="12" t="n">
        <f aca="false">K2007/1000</f>
        <v>0</v>
      </c>
      <c r="M2007" s="13" t="n">
        <f aca="false">IF(R2007=0,0,I2007/R2007)</f>
        <v>0</v>
      </c>
      <c r="N2007" s="10" t="n">
        <v>350532</v>
      </c>
      <c r="O2007" s="11" t="n">
        <f aca="false">N2007/1000</f>
        <v>350.532</v>
      </c>
      <c r="P2007" s="10" t="n">
        <v>1000</v>
      </c>
      <c r="Q2007" s="12" t="n">
        <f aca="false">P2007/1000</f>
        <v>1</v>
      </c>
      <c r="R2007" s="10" t="n">
        <v>5557782</v>
      </c>
      <c r="S2007" s="10" t="n">
        <v>18286</v>
      </c>
    </row>
    <row r="2008" customFormat="false" ht="15" hidden="false" customHeight="false" outlineLevel="0" collapsed="false">
      <c r="A2008" s="3" t="s">
        <v>761</v>
      </c>
      <c r="B2008" s="2" t="s">
        <v>762</v>
      </c>
      <c r="C2008" s="2" t="s">
        <v>1592</v>
      </c>
      <c r="D2008" s="2" t="n">
        <v>2025</v>
      </c>
      <c r="E2008" s="2" t="n">
        <v>10</v>
      </c>
      <c r="F2008" s="2" t="n">
        <v>1</v>
      </c>
      <c r="G2008" s="2" t="s">
        <v>107</v>
      </c>
      <c r="H2008" s="3" t="s">
        <v>108</v>
      </c>
      <c r="I2008" s="10" t="n">
        <v>6272595</v>
      </c>
      <c r="J2008" s="11" t="n">
        <f aca="false">I2008/1000</f>
        <v>6272.595</v>
      </c>
      <c r="K2008" s="10" t="n">
        <v>18682</v>
      </c>
      <c r="L2008" s="12" t="n">
        <f aca="false">K2008/1000</f>
        <v>18.682</v>
      </c>
      <c r="M2008" s="13" t="n">
        <f aca="false">IF(R2008=0,0,I2008/R2008)</f>
        <v>0.972346557201247</v>
      </c>
      <c r="N2008" s="10" t="n">
        <v>0</v>
      </c>
      <c r="O2008" s="11" t="n">
        <f aca="false">N2008/1000</f>
        <v>0</v>
      </c>
      <c r="P2008" s="10" t="n">
        <v>0</v>
      </c>
      <c r="Q2008" s="12" t="n">
        <f aca="false">P2008/1000</f>
        <v>0</v>
      </c>
      <c r="R2008" s="10" t="n">
        <v>6450987</v>
      </c>
      <c r="S2008" s="10" t="n">
        <v>20972</v>
      </c>
    </row>
    <row r="2009" customFormat="false" ht="15" hidden="false" customHeight="false" outlineLevel="0" collapsed="false">
      <c r="A2009" s="3" t="s">
        <v>761</v>
      </c>
      <c r="B2009" s="2" t="s">
        <v>762</v>
      </c>
      <c r="C2009" s="2" t="s">
        <v>1592</v>
      </c>
      <c r="D2009" s="2" t="n">
        <v>2025</v>
      </c>
      <c r="E2009" s="2" t="n">
        <v>10</v>
      </c>
      <c r="F2009" s="2" t="n">
        <v>2</v>
      </c>
      <c r="G2009" s="2" t="s">
        <v>102</v>
      </c>
      <c r="H2009" s="3" t="s">
        <v>103</v>
      </c>
      <c r="I2009" s="10" t="n">
        <v>171213</v>
      </c>
      <c r="J2009" s="11" t="n">
        <f aca="false">I2009/1000</f>
        <v>171.213</v>
      </c>
      <c r="K2009" s="10" t="n">
        <v>2289</v>
      </c>
      <c r="L2009" s="12" t="n">
        <f aca="false">K2009/1000</f>
        <v>2.289</v>
      </c>
      <c r="M2009" s="13" t="n">
        <f aca="false">IF(R2009=0,0,I2009/R2009)</f>
        <v>0.0265405898353229</v>
      </c>
      <c r="N2009" s="10" t="n">
        <v>1478174</v>
      </c>
      <c r="O2009" s="11" t="n">
        <f aca="false">N2009/1000</f>
        <v>1478.174</v>
      </c>
      <c r="P2009" s="10" t="n">
        <v>4177</v>
      </c>
      <c r="Q2009" s="12" t="n">
        <f aca="false">P2009/1000</f>
        <v>4.177</v>
      </c>
      <c r="R2009" s="10" t="n">
        <v>6450987</v>
      </c>
      <c r="S2009" s="10" t="n">
        <v>20972</v>
      </c>
    </row>
    <row r="2010" customFormat="false" ht="15" hidden="false" customHeight="false" outlineLevel="0" collapsed="false">
      <c r="A2010" s="3" t="s">
        <v>761</v>
      </c>
      <c r="B2010" s="2" t="s">
        <v>762</v>
      </c>
      <c r="C2010" s="2" t="s">
        <v>1592</v>
      </c>
      <c r="D2010" s="2" t="n">
        <v>2025</v>
      </c>
      <c r="E2010" s="2" t="n">
        <v>10</v>
      </c>
      <c r="F2010" s="2" t="n">
        <v>3</v>
      </c>
      <c r="G2010" s="2" t="s">
        <v>97</v>
      </c>
      <c r="H2010" s="3" t="s">
        <v>98</v>
      </c>
      <c r="I2010" s="10" t="n">
        <v>6910</v>
      </c>
      <c r="J2010" s="11" t="n">
        <f aca="false">I2010/1000</f>
        <v>6.91</v>
      </c>
      <c r="K2010" s="10" t="n">
        <v>1</v>
      </c>
      <c r="L2010" s="12" t="n">
        <f aca="false">K2010/1000</f>
        <v>0.001</v>
      </c>
      <c r="M2010" s="13" t="n">
        <f aca="false">IF(R2010=0,0,I2010/R2010)</f>
        <v>0.00107115391799735</v>
      </c>
      <c r="N2010" s="10" t="n">
        <v>868747</v>
      </c>
      <c r="O2010" s="11" t="n">
        <f aca="false">N2010/1000</f>
        <v>868.747</v>
      </c>
      <c r="P2010" s="10" t="n">
        <v>2504</v>
      </c>
      <c r="Q2010" s="12" t="n">
        <f aca="false">P2010/1000</f>
        <v>2.504</v>
      </c>
      <c r="R2010" s="10" t="n">
        <v>6450987</v>
      </c>
      <c r="S2010" s="10" t="n">
        <v>20972</v>
      </c>
    </row>
    <row r="2011" customFormat="false" ht="15" hidden="false" customHeight="false" outlineLevel="0" collapsed="false">
      <c r="A2011" s="3" t="s">
        <v>761</v>
      </c>
      <c r="B2011" s="2" t="s">
        <v>762</v>
      </c>
      <c r="C2011" s="2" t="s">
        <v>1592</v>
      </c>
      <c r="D2011" s="2" t="n">
        <v>2025</v>
      </c>
      <c r="E2011" s="2" t="n">
        <v>10</v>
      </c>
      <c r="F2011" s="2" t="n">
        <v>4</v>
      </c>
      <c r="G2011" s="2" t="s">
        <v>147</v>
      </c>
      <c r="H2011" s="3" t="s">
        <v>148</v>
      </c>
      <c r="I2011" s="10" t="n">
        <v>198</v>
      </c>
      <c r="J2011" s="11" t="n">
        <f aca="false">I2011/1000</f>
        <v>0.198</v>
      </c>
      <c r="K2011" s="10" t="n">
        <v>0</v>
      </c>
      <c r="L2011" s="12" t="n">
        <f aca="false">K2011/1000</f>
        <v>0</v>
      </c>
      <c r="M2011" s="13" t="n">
        <f aca="false">IF(R2011=0,0,I2011/R2011)</f>
        <v>3.06929776792296E-005</v>
      </c>
      <c r="N2011" s="10" t="n">
        <v>204537</v>
      </c>
      <c r="O2011" s="11" t="n">
        <f aca="false">N2011/1000</f>
        <v>204.537</v>
      </c>
      <c r="P2011" s="10" t="n">
        <v>601</v>
      </c>
      <c r="Q2011" s="12" t="n">
        <f aca="false">P2011/1000</f>
        <v>0.601</v>
      </c>
      <c r="R2011" s="10" t="n">
        <v>6450987</v>
      </c>
      <c r="S2011" s="10" t="n">
        <v>20972</v>
      </c>
    </row>
    <row r="2012" customFormat="false" ht="15" hidden="false" customHeight="false" outlineLevel="0" collapsed="false">
      <c r="A2012" s="3" t="s">
        <v>761</v>
      </c>
      <c r="B2012" s="2" t="s">
        <v>762</v>
      </c>
      <c r="C2012" s="2" t="s">
        <v>1592</v>
      </c>
      <c r="D2012" s="2" t="n">
        <v>2025</v>
      </c>
      <c r="E2012" s="2" t="n">
        <v>10</v>
      </c>
      <c r="F2012" s="2" t="n">
        <v>5</v>
      </c>
      <c r="G2012" s="2" t="s">
        <v>127</v>
      </c>
      <c r="H2012" s="3" t="s">
        <v>128</v>
      </c>
      <c r="I2012" s="10" t="n">
        <v>71</v>
      </c>
      <c r="J2012" s="11" t="n">
        <f aca="false">I2012/1000</f>
        <v>0.071</v>
      </c>
      <c r="K2012" s="10" t="n">
        <v>0</v>
      </c>
      <c r="L2012" s="12" t="n">
        <f aca="false">K2012/1000</f>
        <v>0</v>
      </c>
      <c r="M2012" s="13" t="n">
        <f aca="false">IF(R2012=0,0,I2012/R2012)</f>
        <v>1.10060677536631E-005</v>
      </c>
      <c r="N2012" s="10" t="n">
        <v>0</v>
      </c>
      <c r="O2012" s="11" t="n">
        <f aca="false">N2012/1000</f>
        <v>0</v>
      </c>
      <c r="P2012" s="10" t="n">
        <v>0</v>
      </c>
      <c r="Q2012" s="12" t="n">
        <f aca="false">P2012/1000</f>
        <v>0</v>
      </c>
      <c r="R2012" s="10" t="n">
        <v>6450987</v>
      </c>
      <c r="S2012" s="10" t="n">
        <v>20972</v>
      </c>
    </row>
    <row r="2013" customFormat="false" ht="15" hidden="false" customHeight="false" outlineLevel="0" collapsed="false">
      <c r="A2013" s="3" t="s">
        <v>761</v>
      </c>
      <c r="B2013" s="2" t="s">
        <v>762</v>
      </c>
      <c r="C2013" s="2" t="s">
        <v>1592</v>
      </c>
      <c r="D2013" s="2" t="n">
        <v>2025</v>
      </c>
      <c r="E2013" s="2" t="n">
        <v>10</v>
      </c>
      <c r="F2013" s="2" t="n">
        <v>6</v>
      </c>
      <c r="G2013" s="2" t="s">
        <v>142</v>
      </c>
      <c r="H2013" s="3" t="s">
        <v>143</v>
      </c>
      <c r="I2013" s="10" t="n">
        <v>0</v>
      </c>
      <c r="J2013" s="11" t="n">
        <f aca="false">I2013/1000</f>
        <v>0</v>
      </c>
      <c r="K2013" s="10" t="n">
        <v>0</v>
      </c>
      <c r="L2013" s="12" t="n">
        <f aca="false">K2013/1000</f>
        <v>0</v>
      </c>
      <c r="M2013" s="13" t="n">
        <f aca="false">IF(R2013=0,0,I2013/R2013)</f>
        <v>0</v>
      </c>
      <c r="N2013" s="10" t="n">
        <v>348375</v>
      </c>
      <c r="O2013" s="11" t="n">
        <f aca="false">N2013/1000</f>
        <v>348.375</v>
      </c>
      <c r="P2013" s="10" t="n">
        <v>1000</v>
      </c>
      <c r="Q2013" s="12" t="n">
        <f aca="false">P2013/1000</f>
        <v>1</v>
      </c>
      <c r="R2013" s="10" t="n">
        <v>6450987</v>
      </c>
      <c r="S2013" s="10" t="n">
        <v>20972</v>
      </c>
    </row>
    <row r="2014" customFormat="false" ht="15" hidden="false" customHeight="false" outlineLevel="0" collapsed="false">
      <c r="A2014" s="3" t="s">
        <v>761</v>
      </c>
      <c r="B2014" s="2" t="s">
        <v>762</v>
      </c>
      <c r="C2014" s="2" t="s">
        <v>1592</v>
      </c>
      <c r="D2014" s="2" t="n">
        <v>2025</v>
      </c>
      <c r="E2014" s="2" t="n">
        <v>10</v>
      </c>
      <c r="F2014" s="2" t="n">
        <v>7</v>
      </c>
      <c r="G2014" s="2" t="s">
        <v>325</v>
      </c>
      <c r="H2014" s="3" t="s">
        <v>326</v>
      </c>
      <c r="I2014" s="10" t="n">
        <v>0</v>
      </c>
      <c r="J2014" s="11" t="n">
        <f aca="false">I2014/1000</f>
        <v>0</v>
      </c>
      <c r="K2014" s="10" t="n">
        <v>0</v>
      </c>
      <c r="L2014" s="12" t="n">
        <f aca="false">K2014/1000</f>
        <v>0</v>
      </c>
      <c r="M2014" s="13" t="n">
        <f aca="false">IF(R2014=0,0,I2014/R2014)</f>
        <v>0</v>
      </c>
      <c r="N2014" s="10" t="n">
        <v>15154</v>
      </c>
      <c r="O2014" s="11" t="n">
        <f aca="false">N2014/1000</f>
        <v>15.154</v>
      </c>
      <c r="P2014" s="10" t="n">
        <v>35</v>
      </c>
      <c r="Q2014" s="12" t="n">
        <f aca="false">P2014/1000</f>
        <v>0.035</v>
      </c>
      <c r="R2014" s="10" t="n">
        <v>6450987</v>
      </c>
      <c r="S2014" s="10" t="n">
        <v>20972</v>
      </c>
    </row>
    <row r="2015" customFormat="false" ht="15" hidden="false" customHeight="false" outlineLevel="0" collapsed="false">
      <c r="A2015" s="3" t="s">
        <v>761</v>
      </c>
      <c r="B2015" s="2" t="s">
        <v>762</v>
      </c>
      <c r="C2015" s="2" t="s">
        <v>1592</v>
      </c>
      <c r="D2015" s="2" t="n">
        <v>2025</v>
      </c>
      <c r="E2015" s="2" t="n">
        <v>10</v>
      </c>
      <c r="F2015" s="2" t="n">
        <v>8</v>
      </c>
      <c r="G2015" s="2" t="s">
        <v>210</v>
      </c>
      <c r="H2015" s="3" t="s">
        <v>211</v>
      </c>
      <c r="I2015" s="10" t="n">
        <v>0</v>
      </c>
      <c r="J2015" s="11" t="n">
        <f aca="false">I2015/1000</f>
        <v>0</v>
      </c>
      <c r="K2015" s="10" t="n">
        <v>0</v>
      </c>
      <c r="L2015" s="12" t="n">
        <f aca="false">K2015/1000</f>
        <v>0</v>
      </c>
      <c r="M2015" s="13" t="n">
        <f aca="false">IF(R2015=0,0,I2015/R2015)</f>
        <v>0</v>
      </c>
      <c r="N2015" s="10" t="n">
        <v>3446</v>
      </c>
      <c r="O2015" s="11" t="n">
        <f aca="false">N2015/1000</f>
        <v>3.446</v>
      </c>
      <c r="P2015" s="10" t="n">
        <v>4</v>
      </c>
      <c r="Q2015" s="12" t="n">
        <f aca="false">P2015/1000</f>
        <v>0.004</v>
      </c>
      <c r="R2015" s="10" t="n">
        <v>6450987</v>
      </c>
      <c r="S2015" s="10" t="n">
        <v>20972</v>
      </c>
    </row>
    <row r="2016" customFormat="false" ht="15" hidden="false" customHeight="false" outlineLevel="0" collapsed="false">
      <c r="A2016" s="3" t="s">
        <v>761</v>
      </c>
      <c r="B2016" s="2" t="s">
        <v>762</v>
      </c>
      <c r="C2016" s="2" t="s">
        <v>1593</v>
      </c>
      <c r="D2016" s="2" t="n">
        <v>2025</v>
      </c>
      <c r="E2016" s="2" t="n">
        <v>11</v>
      </c>
      <c r="F2016" s="2" t="n">
        <v>1</v>
      </c>
      <c r="G2016" s="2" t="s">
        <v>107</v>
      </c>
      <c r="H2016" s="3" t="s">
        <v>108</v>
      </c>
      <c r="I2016" s="10" t="n">
        <v>4483334</v>
      </c>
      <c r="J2016" s="11" t="n">
        <f aca="false">I2016/1000</f>
        <v>4483.334</v>
      </c>
      <c r="K2016" s="10" t="n">
        <v>14058</v>
      </c>
      <c r="L2016" s="12" t="n">
        <f aca="false">K2016/1000</f>
        <v>14.058</v>
      </c>
      <c r="M2016" s="13" t="n">
        <f aca="false">IF(R2016=0,0,I2016/R2016)</f>
        <v>0.955420172418864</v>
      </c>
      <c r="N2016" s="10" t="n">
        <v>40636</v>
      </c>
      <c r="O2016" s="11" t="n">
        <f aca="false">N2016/1000</f>
        <v>40.636</v>
      </c>
      <c r="P2016" s="10" t="n">
        <v>100</v>
      </c>
      <c r="Q2016" s="12" t="n">
        <f aca="false">P2016/1000</f>
        <v>0.1</v>
      </c>
      <c r="R2016" s="10" t="n">
        <v>4692526</v>
      </c>
      <c r="S2016" s="10" t="n">
        <v>14753</v>
      </c>
    </row>
    <row r="2017" customFormat="false" ht="15" hidden="false" customHeight="false" outlineLevel="0" collapsed="false">
      <c r="A2017" s="3" t="s">
        <v>761</v>
      </c>
      <c r="B2017" s="2" t="s">
        <v>762</v>
      </c>
      <c r="C2017" s="2" t="s">
        <v>1593</v>
      </c>
      <c r="D2017" s="2" t="n">
        <v>2025</v>
      </c>
      <c r="E2017" s="2" t="n">
        <v>11</v>
      </c>
      <c r="F2017" s="2" t="n">
        <v>2</v>
      </c>
      <c r="G2017" s="2" t="s">
        <v>102</v>
      </c>
      <c r="H2017" s="3" t="s">
        <v>103</v>
      </c>
      <c r="I2017" s="10" t="n">
        <v>193475</v>
      </c>
      <c r="J2017" s="11" t="n">
        <f aca="false">I2017/1000</f>
        <v>193.475</v>
      </c>
      <c r="K2017" s="10" t="n">
        <v>670</v>
      </c>
      <c r="L2017" s="12" t="n">
        <f aca="false">K2017/1000</f>
        <v>0.67</v>
      </c>
      <c r="M2017" s="13" t="n">
        <f aca="false">IF(R2017=0,0,I2017/R2017)</f>
        <v>0.0412304588189815</v>
      </c>
      <c r="N2017" s="10" t="n">
        <v>1670306</v>
      </c>
      <c r="O2017" s="11" t="n">
        <f aca="false">N2017/1000</f>
        <v>1670.306</v>
      </c>
      <c r="P2017" s="10" t="n">
        <v>4562</v>
      </c>
      <c r="Q2017" s="12" t="n">
        <f aca="false">P2017/1000</f>
        <v>4.562</v>
      </c>
      <c r="R2017" s="10" t="n">
        <v>4692526</v>
      </c>
      <c r="S2017" s="10" t="n">
        <v>14753</v>
      </c>
    </row>
    <row r="2018" customFormat="false" ht="15" hidden="false" customHeight="false" outlineLevel="0" collapsed="false">
      <c r="A2018" s="3" t="s">
        <v>761</v>
      </c>
      <c r="B2018" s="2" t="s">
        <v>762</v>
      </c>
      <c r="C2018" s="2" t="s">
        <v>1593</v>
      </c>
      <c r="D2018" s="2" t="n">
        <v>2025</v>
      </c>
      <c r="E2018" s="2" t="n">
        <v>11</v>
      </c>
      <c r="F2018" s="2" t="n">
        <v>3</v>
      </c>
      <c r="G2018" s="2" t="s">
        <v>97</v>
      </c>
      <c r="H2018" s="3" t="s">
        <v>98</v>
      </c>
      <c r="I2018" s="10" t="n">
        <v>8637</v>
      </c>
      <c r="J2018" s="11" t="n">
        <f aca="false">I2018/1000</f>
        <v>8.637</v>
      </c>
      <c r="K2018" s="10" t="n">
        <v>5</v>
      </c>
      <c r="L2018" s="12" t="n">
        <f aca="false">K2018/1000</f>
        <v>0.005</v>
      </c>
      <c r="M2018" s="13" t="n">
        <f aca="false">IF(R2018=0,0,I2018/R2018)</f>
        <v>0.00184058649861503</v>
      </c>
      <c r="N2018" s="10" t="n">
        <v>1208643</v>
      </c>
      <c r="O2018" s="11" t="n">
        <f aca="false">N2018/1000</f>
        <v>1208.643</v>
      </c>
      <c r="P2018" s="10" t="n">
        <v>3506</v>
      </c>
      <c r="Q2018" s="12" t="n">
        <f aca="false">P2018/1000</f>
        <v>3.506</v>
      </c>
      <c r="R2018" s="10" t="n">
        <v>4692526</v>
      </c>
      <c r="S2018" s="10" t="n">
        <v>14753</v>
      </c>
    </row>
    <row r="2019" customFormat="false" ht="15" hidden="false" customHeight="false" outlineLevel="0" collapsed="false">
      <c r="A2019" s="3" t="s">
        <v>761</v>
      </c>
      <c r="B2019" s="2" t="s">
        <v>762</v>
      </c>
      <c r="C2019" s="2" t="s">
        <v>1593</v>
      </c>
      <c r="D2019" s="2" t="n">
        <v>2025</v>
      </c>
      <c r="E2019" s="2" t="n">
        <v>11</v>
      </c>
      <c r="F2019" s="2" t="n">
        <v>4</v>
      </c>
      <c r="G2019" s="2" t="s">
        <v>377</v>
      </c>
      <c r="H2019" s="3" t="s">
        <v>378</v>
      </c>
      <c r="I2019" s="10" t="n">
        <v>6284</v>
      </c>
      <c r="J2019" s="11" t="n">
        <f aca="false">I2019/1000</f>
        <v>6.284</v>
      </c>
      <c r="K2019" s="10" t="n">
        <v>19</v>
      </c>
      <c r="L2019" s="12" t="n">
        <f aca="false">K2019/1000</f>
        <v>0.019</v>
      </c>
      <c r="M2019" s="13" t="n">
        <f aca="false">IF(R2019=0,0,I2019/R2019)</f>
        <v>0.00133915081131143</v>
      </c>
      <c r="N2019" s="10" t="n">
        <v>65307</v>
      </c>
      <c r="O2019" s="11" t="n">
        <f aca="false">N2019/1000</f>
        <v>65.307</v>
      </c>
      <c r="P2019" s="10" t="n">
        <v>160</v>
      </c>
      <c r="Q2019" s="12" t="n">
        <f aca="false">P2019/1000</f>
        <v>0.16</v>
      </c>
      <c r="R2019" s="10" t="n">
        <v>4692526</v>
      </c>
      <c r="S2019" s="10" t="n">
        <v>14753</v>
      </c>
    </row>
    <row r="2020" customFormat="false" ht="15" hidden="false" customHeight="false" outlineLevel="0" collapsed="false">
      <c r="A2020" s="3" t="s">
        <v>761</v>
      </c>
      <c r="B2020" s="2" t="s">
        <v>762</v>
      </c>
      <c r="C2020" s="2" t="s">
        <v>1593</v>
      </c>
      <c r="D2020" s="2" t="n">
        <v>2025</v>
      </c>
      <c r="E2020" s="2" t="n">
        <v>11</v>
      </c>
      <c r="F2020" s="2" t="n">
        <v>5</v>
      </c>
      <c r="G2020" s="2" t="s">
        <v>152</v>
      </c>
      <c r="H2020" s="3" t="s">
        <v>153</v>
      </c>
      <c r="I2020" s="10" t="n">
        <v>604</v>
      </c>
      <c r="J2020" s="11" t="n">
        <f aca="false">I2020/1000</f>
        <v>0.604</v>
      </c>
      <c r="K2020" s="10" t="n">
        <v>1</v>
      </c>
      <c r="L2020" s="12" t="n">
        <f aca="false">K2020/1000</f>
        <v>0.001</v>
      </c>
      <c r="M2020" s="13" t="n">
        <f aca="false">IF(R2020=0,0,I2020/R2020)</f>
        <v>0.000128715323047757</v>
      </c>
      <c r="N2020" s="10" t="n">
        <v>74015</v>
      </c>
      <c r="O2020" s="11" t="n">
        <f aca="false">N2020/1000</f>
        <v>74.015</v>
      </c>
      <c r="P2020" s="10" t="n">
        <v>200</v>
      </c>
      <c r="Q2020" s="12" t="n">
        <f aca="false">P2020/1000</f>
        <v>0.2</v>
      </c>
      <c r="R2020" s="10" t="n">
        <v>4692526</v>
      </c>
      <c r="S2020" s="10" t="n">
        <v>14753</v>
      </c>
    </row>
    <row r="2021" customFormat="false" ht="15" hidden="false" customHeight="false" outlineLevel="0" collapsed="false">
      <c r="A2021" s="3" t="s">
        <v>761</v>
      </c>
      <c r="B2021" s="2" t="s">
        <v>762</v>
      </c>
      <c r="C2021" s="2" t="s">
        <v>1593</v>
      </c>
      <c r="D2021" s="2" t="n">
        <v>2025</v>
      </c>
      <c r="E2021" s="2" t="n">
        <v>11</v>
      </c>
      <c r="F2021" s="2" t="n">
        <v>6</v>
      </c>
      <c r="G2021" s="2" t="s">
        <v>147</v>
      </c>
      <c r="H2021" s="3" t="s">
        <v>148</v>
      </c>
      <c r="I2021" s="10" t="n">
        <v>192</v>
      </c>
      <c r="J2021" s="11" t="n">
        <f aca="false">I2021/1000</f>
        <v>0.192</v>
      </c>
      <c r="K2021" s="10" t="n">
        <v>0</v>
      </c>
      <c r="L2021" s="12" t="n">
        <f aca="false">K2021/1000</f>
        <v>0</v>
      </c>
      <c r="M2021" s="13" t="n">
        <f aca="false">IF(R2021=0,0,I2021/R2021)</f>
        <v>4.0916129180744E-005</v>
      </c>
      <c r="N2021" s="10" t="n">
        <v>376733</v>
      </c>
      <c r="O2021" s="11" t="n">
        <f aca="false">N2021/1000</f>
        <v>376.733</v>
      </c>
      <c r="P2021" s="10" t="n">
        <v>1104</v>
      </c>
      <c r="Q2021" s="12" t="n">
        <f aca="false">P2021/1000</f>
        <v>1.104</v>
      </c>
      <c r="R2021" s="10" t="n">
        <v>4692526</v>
      </c>
      <c r="S2021" s="10" t="n">
        <v>14753</v>
      </c>
    </row>
    <row r="2022" customFormat="false" ht="15" hidden="false" customHeight="false" outlineLevel="0" collapsed="false">
      <c r="A2022" s="3" t="s">
        <v>761</v>
      </c>
      <c r="B2022" s="2" t="s">
        <v>762</v>
      </c>
      <c r="C2022" s="2" t="s">
        <v>1593</v>
      </c>
      <c r="D2022" s="2" t="n">
        <v>2025</v>
      </c>
      <c r="E2022" s="2" t="n">
        <v>11</v>
      </c>
      <c r="F2022" s="2" t="n">
        <v>7</v>
      </c>
      <c r="G2022" s="2" t="s">
        <v>142</v>
      </c>
      <c r="H2022" s="3" t="s">
        <v>143</v>
      </c>
      <c r="I2022" s="10" t="n">
        <v>0</v>
      </c>
      <c r="J2022" s="11" t="n">
        <f aca="false">I2022/1000</f>
        <v>0</v>
      </c>
      <c r="K2022" s="10" t="n">
        <v>0</v>
      </c>
      <c r="L2022" s="12" t="n">
        <f aca="false">K2022/1000</f>
        <v>0</v>
      </c>
      <c r="M2022" s="13" t="n">
        <f aca="false">IF(R2022=0,0,I2022/R2022)</f>
        <v>0</v>
      </c>
      <c r="N2022" s="10" t="n">
        <v>695070</v>
      </c>
      <c r="O2022" s="11" t="n">
        <f aca="false">N2022/1000</f>
        <v>695.07</v>
      </c>
      <c r="P2022" s="10" t="n">
        <v>2003</v>
      </c>
      <c r="Q2022" s="12" t="n">
        <f aca="false">P2022/1000</f>
        <v>2.003</v>
      </c>
      <c r="R2022" s="10" t="n">
        <v>4692526</v>
      </c>
      <c r="S2022" s="10" t="n">
        <v>14753</v>
      </c>
    </row>
    <row r="2023" customFormat="false" ht="15" hidden="false" customHeight="false" outlineLevel="0" collapsed="false">
      <c r="A2023" s="3" t="s">
        <v>761</v>
      </c>
      <c r="B2023" s="2" t="s">
        <v>762</v>
      </c>
      <c r="C2023" s="2" t="s">
        <v>1593</v>
      </c>
      <c r="D2023" s="2" t="n">
        <v>2025</v>
      </c>
      <c r="E2023" s="2" t="n">
        <v>11</v>
      </c>
      <c r="F2023" s="2" t="n">
        <v>8</v>
      </c>
      <c r="G2023" s="2" t="s">
        <v>157</v>
      </c>
      <c r="H2023" s="3" t="s">
        <v>158</v>
      </c>
      <c r="I2023" s="10" t="n">
        <v>0</v>
      </c>
      <c r="J2023" s="11" t="n">
        <f aca="false">I2023/1000</f>
        <v>0</v>
      </c>
      <c r="K2023" s="10" t="n">
        <v>0</v>
      </c>
      <c r="L2023" s="12" t="n">
        <f aca="false">K2023/1000</f>
        <v>0</v>
      </c>
      <c r="M2023" s="13" t="n">
        <f aca="false">IF(R2023=0,0,I2023/R2023)</f>
        <v>0</v>
      </c>
      <c r="N2023" s="10" t="n">
        <v>182583</v>
      </c>
      <c r="O2023" s="11" t="n">
        <f aca="false">N2023/1000</f>
        <v>182.583</v>
      </c>
      <c r="P2023" s="10" t="n">
        <v>500</v>
      </c>
      <c r="Q2023" s="12" t="n">
        <f aca="false">P2023/1000</f>
        <v>0.5</v>
      </c>
      <c r="R2023" s="10" t="n">
        <v>4692526</v>
      </c>
      <c r="S2023" s="10" t="n">
        <v>14753</v>
      </c>
    </row>
    <row r="2024" customFormat="false" ht="15" hidden="false" customHeight="false" outlineLevel="0" collapsed="false">
      <c r="A2024" s="3" t="s">
        <v>761</v>
      </c>
      <c r="B2024" s="2" t="s">
        <v>762</v>
      </c>
      <c r="C2024" s="2" t="s">
        <v>1593</v>
      </c>
      <c r="D2024" s="2" t="n">
        <v>2025</v>
      </c>
      <c r="E2024" s="2" t="n">
        <v>11</v>
      </c>
      <c r="F2024" s="2" t="n">
        <v>9</v>
      </c>
      <c r="G2024" s="2" t="s">
        <v>137</v>
      </c>
      <c r="H2024" s="3" t="s">
        <v>138</v>
      </c>
      <c r="I2024" s="10" t="n">
        <v>0</v>
      </c>
      <c r="J2024" s="11" t="n">
        <f aca="false">I2024/1000</f>
        <v>0</v>
      </c>
      <c r="K2024" s="10" t="n">
        <v>0</v>
      </c>
      <c r="L2024" s="12" t="n">
        <f aca="false">K2024/1000</f>
        <v>0</v>
      </c>
      <c r="M2024" s="13" t="n">
        <f aca="false">IF(R2024=0,0,I2024/R2024)</f>
        <v>0</v>
      </c>
      <c r="N2024" s="10" t="n">
        <v>181707</v>
      </c>
      <c r="O2024" s="11" t="n">
        <f aca="false">N2024/1000</f>
        <v>181.707</v>
      </c>
      <c r="P2024" s="10" t="n">
        <v>500</v>
      </c>
      <c r="Q2024" s="12" t="n">
        <f aca="false">P2024/1000</f>
        <v>0.5</v>
      </c>
      <c r="R2024" s="10" t="n">
        <v>4692526</v>
      </c>
      <c r="S2024" s="10" t="n">
        <v>14753</v>
      </c>
    </row>
    <row r="2025" customFormat="false" ht="15" hidden="false" customHeight="false" outlineLevel="0" collapsed="false">
      <c r="A2025" s="3" t="s">
        <v>761</v>
      </c>
      <c r="B2025" s="2" t="s">
        <v>762</v>
      </c>
      <c r="C2025" s="2" t="s">
        <v>1593</v>
      </c>
      <c r="D2025" s="2" t="n">
        <v>2025</v>
      </c>
      <c r="E2025" s="2" t="n">
        <v>11</v>
      </c>
      <c r="F2025" s="2" t="n">
        <v>10</v>
      </c>
      <c r="G2025" s="2" t="s">
        <v>325</v>
      </c>
      <c r="H2025" s="3" t="s">
        <v>326</v>
      </c>
      <c r="I2025" s="10" t="n">
        <v>0</v>
      </c>
      <c r="J2025" s="11" t="n">
        <f aca="false">I2025/1000</f>
        <v>0</v>
      </c>
      <c r="K2025" s="10" t="n">
        <v>0</v>
      </c>
      <c r="L2025" s="12" t="n">
        <f aca="false">K2025/1000</f>
        <v>0</v>
      </c>
      <c r="M2025" s="13" t="n">
        <f aca="false">IF(R2025=0,0,I2025/R2025)</f>
        <v>0</v>
      </c>
      <c r="N2025" s="10" t="n">
        <v>48362</v>
      </c>
      <c r="O2025" s="11" t="n">
        <f aca="false">N2025/1000</f>
        <v>48.362</v>
      </c>
      <c r="P2025" s="10" t="n">
        <v>118</v>
      </c>
      <c r="Q2025" s="12" t="n">
        <f aca="false">P2025/1000</f>
        <v>0.118</v>
      </c>
      <c r="R2025" s="10" t="n">
        <v>4692526</v>
      </c>
      <c r="S2025" s="10" t="n">
        <v>14753</v>
      </c>
    </row>
    <row r="2026" customFormat="false" ht="15" hidden="false" customHeight="false" outlineLevel="0" collapsed="false">
      <c r="A2026" s="3" t="s">
        <v>761</v>
      </c>
      <c r="B2026" s="2" t="s">
        <v>762</v>
      </c>
      <c r="C2026" s="2" t="s">
        <v>1593</v>
      </c>
      <c r="D2026" s="2" t="n">
        <v>2025</v>
      </c>
      <c r="E2026" s="2" t="n">
        <v>11</v>
      </c>
      <c r="F2026" s="2" t="n">
        <v>11</v>
      </c>
      <c r="G2026" s="2" t="s">
        <v>911</v>
      </c>
      <c r="H2026" s="3" t="s">
        <v>912</v>
      </c>
      <c r="I2026" s="10" t="n">
        <v>0</v>
      </c>
      <c r="J2026" s="11" t="n">
        <f aca="false">I2026/1000</f>
        <v>0</v>
      </c>
      <c r="K2026" s="10" t="n">
        <v>0</v>
      </c>
      <c r="L2026" s="12" t="n">
        <f aca="false">K2026/1000</f>
        <v>0</v>
      </c>
      <c r="M2026" s="13" t="n">
        <f aca="false">IF(R2026=0,0,I2026/R2026)</f>
        <v>0</v>
      </c>
      <c r="N2026" s="10" t="n">
        <v>38341</v>
      </c>
      <c r="O2026" s="11" t="n">
        <f aca="false">N2026/1000</f>
        <v>38.341</v>
      </c>
      <c r="P2026" s="10" t="n">
        <v>100</v>
      </c>
      <c r="Q2026" s="12" t="n">
        <f aca="false">P2026/1000</f>
        <v>0.1</v>
      </c>
      <c r="R2026" s="10" t="n">
        <v>4692526</v>
      </c>
      <c r="S2026" s="10" t="n">
        <v>14753</v>
      </c>
    </row>
    <row r="2027" customFormat="false" ht="15" hidden="false" customHeight="false" outlineLevel="0" collapsed="false">
      <c r="A2027" s="3" t="s">
        <v>761</v>
      </c>
      <c r="B2027" s="2" t="s">
        <v>762</v>
      </c>
      <c r="C2027" s="2" t="s">
        <v>1594</v>
      </c>
      <c r="D2027" s="2" t="n">
        <v>2025</v>
      </c>
      <c r="E2027" s="2" t="n">
        <v>12</v>
      </c>
      <c r="F2027" s="2" t="n">
        <v>1</v>
      </c>
      <c r="G2027" s="2" t="s">
        <v>107</v>
      </c>
      <c r="H2027" s="3" t="s">
        <v>108</v>
      </c>
      <c r="I2027" s="10" t="n">
        <v>4160112</v>
      </c>
      <c r="J2027" s="11" t="n">
        <f aca="false">I2027/1000</f>
        <v>4160.112</v>
      </c>
      <c r="K2027" s="10" t="n">
        <v>13305</v>
      </c>
      <c r="L2027" s="12" t="n">
        <f aca="false">K2027/1000</f>
        <v>13.305</v>
      </c>
      <c r="M2027" s="13" t="n">
        <f aca="false">IF(R2027=0,0,I2027/R2027)</f>
        <v>0.810779174840017</v>
      </c>
      <c r="N2027" s="10" t="n">
        <v>0</v>
      </c>
      <c r="O2027" s="11" t="n">
        <f aca="false">N2027/1000</f>
        <v>0</v>
      </c>
      <c r="P2027" s="10" t="n">
        <v>0</v>
      </c>
      <c r="Q2027" s="12" t="n">
        <f aca="false">P2027/1000</f>
        <v>0</v>
      </c>
      <c r="R2027" s="10" t="n">
        <v>5131005</v>
      </c>
      <c r="S2027" s="10" t="n">
        <v>16111</v>
      </c>
    </row>
    <row r="2028" customFormat="false" ht="15" hidden="false" customHeight="false" outlineLevel="0" collapsed="false">
      <c r="A2028" s="3" t="s">
        <v>761</v>
      </c>
      <c r="B2028" s="2" t="s">
        <v>762</v>
      </c>
      <c r="C2028" s="2" t="s">
        <v>1594</v>
      </c>
      <c r="D2028" s="2" t="n">
        <v>2025</v>
      </c>
      <c r="E2028" s="2" t="n">
        <v>12</v>
      </c>
      <c r="F2028" s="2" t="n">
        <v>2</v>
      </c>
      <c r="G2028" s="2" t="s">
        <v>102</v>
      </c>
      <c r="H2028" s="3" t="s">
        <v>103</v>
      </c>
      <c r="I2028" s="10" t="n">
        <v>629134</v>
      </c>
      <c r="J2028" s="11" t="n">
        <f aca="false">I2028/1000</f>
        <v>629.134</v>
      </c>
      <c r="K2028" s="10" t="n">
        <v>1751</v>
      </c>
      <c r="L2028" s="12" t="n">
        <f aca="false">K2028/1000</f>
        <v>1.751</v>
      </c>
      <c r="M2028" s="13" t="n">
        <f aca="false">IF(R2028=0,0,I2028/R2028)</f>
        <v>0.122614185719952</v>
      </c>
      <c r="N2028" s="10" t="n">
        <v>902459</v>
      </c>
      <c r="O2028" s="11" t="n">
        <f aca="false">N2028/1000</f>
        <v>902.459</v>
      </c>
      <c r="P2028" s="10" t="n">
        <v>2941</v>
      </c>
      <c r="Q2028" s="12" t="n">
        <f aca="false">P2028/1000</f>
        <v>2.941</v>
      </c>
      <c r="R2028" s="10" t="n">
        <v>5131005</v>
      </c>
      <c r="S2028" s="10" t="n">
        <v>16111</v>
      </c>
    </row>
    <row r="2029" customFormat="false" ht="15" hidden="false" customHeight="false" outlineLevel="0" collapsed="false">
      <c r="A2029" s="3" t="s">
        <v>761</v>
      </c>
      <c r="B2029" s="2" t="s">
        <v>762</v>
      </c>
      <c r="C2029" s="2" t="s">
        <v>1594</v>
      </c>
      <c r="D2029" s="2" t="n">
        <v>2025</v>
      </c>
      <c r="E2029" s="2" t="n">
        <v>12</v>
      </c>
      <c r="F2029" s="2" t="n">
        <v>3</v>
      </c>
      <c r="G2029" s="2" t="s">
        <v>97</v>
      </c>
      <c r="H2029" s="3" t="s">
        <v>98</v>
      </c>
      <c r="I2029" s="10" t="n">
        <v>340352</v>
      </c>
      <c r="J2029" s="11" t="n">
        <f aca="false">I2029/1000</f>
        <v>340.352</v>
      </c>
      <c r="K2029" s="10" t="n">
        <v>1055</v>
      </c>
      <c r="L2029" s="12" t="n">
        <f aca="false">K2029/1000</f>
        <v>1.055</v>
      </c>
      <c r="M2029" s="13" t="n">
        <f aca="false">IF(R2029=0,0,I2029/R2029)</f>
        <v>0.0663324241547221</v>
      </c>
      <c r="N2029" s="10" t="n">
        <v>457087</v>
      </c>
      <c r="O2029" s="11" t="n">
        <f aca="false">N2029/1000</f>
        <v>457.087</v>
      </c>
      <c r="P2029" s="10" t="n">
        <v>1302</v>
      </c>
      <c r="Q2029" s="12" t="n">
        <f aca="false">P2029/1000</f>
        <v>1.302</v>
      </c>
      <c r="R2029" s="10" t="n">
        <v>5131005</v>
      </c>
      <c r="S2029" s="10" t="n">
        <v>16111</v>
      </c>
    </row>
    <row r="2030" customFormat="false" ht="15" hidden="false" customHeight="false" outlineLevel="0" collapsed="false">
      <c r="A2030" s="3" t="s">
        <v>761</v>
      </c>
      <c r="B2030" s="2" t="s">
        <v>762</v>
      </c>
      <c r="C2030" s="2" t="s">
        <v>1594</v>
      </c>
      <c r="D2030" s="2" t="n">
        <v>2025</v>
      </c>
      <c r="E2030" s="2" t="n">
        <v>12</v>
      </c>
      <c r="F2030" s="2" t="n">
        <v>4</v>
      </c>
      <c r="G2030" s="2" t="s">
        <v>171</v>
      </c>
      <c r="H2030" s="3" t="s">
        <v>172</v>
      </c>
      <c r="I2030" s="10" t="n">
        <v>941</v>
      </c>
      <c r="J2030" s="11" t="n">
        <f aca="false">I2030/1000</f>
        <v>0.941</v>
      </c>
      <c r="K2030" s="10" t="n">
        <v>0</v>
      </c>
      <c r="L2030" s="12" t="n">
        <f aca="false">K2030/1000</f>
        <v>0</v>
      </c>
      <c r="M2030" s="13" t="n">
        <f aca="false">IF(R2030=0,0,I2030/R2030)</f>
        <v>0.000183394870985314</v>
      </c>
      <c r="N2030" s="10" t="n">
        <v>528824</v>
      </c>
      <c r="O2030" s="11" t="n">
        <f aca="false">N2030/1000</f>
        <v>528.824</v>
      </c>
      <c r="P2030" s="10" t="n">
        <v>1509</v>
      </c>
      <c r="Q2030" s="12" t="n">
        <f aca="false">P2030/1000</f>
        <v>1.509</v>
      </c>
      <c r="R2030" s="10" t="n">
        <v>5131005</v>
      </c>
      <c r="S2030" s="10" t="n">
        <v>16111</v>
      </c>
    </row>
    <row r="2031" customFormat="false" ht="15" hidden="false" customHeight="false" outlineLevel="0" collapsed="false">
      <c r="A2031" s="3" t="s">
        <v>761</v>
      </c>
      <c r="B2031" s="2" t="s">
        <v>762</v>
      </c>
      <c r="C2031" s="2" t="s">
        <v>1594</v>
      </c>
      <c r="D2031" s="2" t="n">
        <v>2025</v>
      </c>
      <c r="E2031" s="2" t="n">
        <v>12</v>
      </c>
      <c r="F2031" s="2" t="n">
        <v>5</v>
      </c>
      <c r="G2031" s="2" t="s">
        <v>247</v>
      </c>
      <c r="H2031" s="3" t="s">
        <v>248</v>
      </c>
      <c r="I2031" s="10" t="n">
        <v>338</v>
      </c>
      <c r="J2031" s="11" t="n">
        <f aca="false">I2031/1000</f>
        <v>0.338</v>
      </c>
      <c r="K2031" s="10" t="n">
        <v>0</v>
      </c>
      <c r="L2031" s="12" t="n">
        <f aca="false">K2031/1000</f>
        <v>0</v>
      </c>
      <c r="M2031" s="13" t="n">
        <f aca="false">IF(R2031=0,0,I2031/R2031)</f>
        <v>6.58740344240553E-005</v>
      </c>
      <c r="N2031" s="10" t="n">
        <v>0</v>
      </c>
      <c r="O2031" s="11" t="n">
        <f aca="false">N2031/1000</f>
        <v>0</v>
      </c>
      <c r="P2031" s="10" t="n">
        <v>0</v>
      </c>
      <c r="Q2031" s="12" t="n">
        <f aca="false">P2031/1000</f>
        <v>0</v>
      </c>
      <c r="R2031" s="10" t="n">
        <v>5131005</v>
      </c>
      <c r="S2031" s="10" t="n">
        <v>16111</v>
      </c>
    </row>
    <row r="2032" customFormat="false" ht="15" hidden="false" customHeight="false" outlineLevel="0" collapsed="false">
      <c r="A2032" s="3" t="s">
        <v>761</v>
      </c>
      <c r="B2032" s="2" t="s">
        <v>762</v>
      </c>
      <c r="C2032" s="2" t="s">
        <v>1594</v>
      </c>
      <c r="D2032" s="2" t="n">
        <v>2025</v>
      </c>
      <c r="E2032" s="2" t="n">
        <v>12</v>
      </c>
      <c r="F2032" s="2" t="n">
        <v>6</v>
      </c>
      <c r="G2032" s="2" t="s">
        <v>117</v>
      </c>
      <c r="H2032" s="3" t="s">
        <v>118</v>
      </c>
      <c r="I2032" s="10" t="n">
        <v>128</v>
      </c>
      <c r="J2032" s="11" t="n">
        <f aca="false">I2032/1000</f>
        <v>0.128</v>
      </c>
      <c r="K2032" s="10" t="n">
        <v>0</v>
      </c>
      <c r="L2032" s="12" t="n">
        <f aca="false">K2032/1000</f>
        <v>0</v>
      </c>
      <c r="M2032" s="13" t="n">
        <f aca="false">IF(R2032=0,0,I2032/R2032)</f>
        <v>2.4946379900234E-005</v>
      </c>
      <c r="N2032" s="10" t="n">
        <v>0</v>
      </c>
      <c r="O2032" s="11" t="n">
        <f aca="false">N2032/1000</f>
        <v>0</v>
      </c>
      <c r="P2032" s="10" t="n">
        <v>0</v>
      </c>
      <c r="Q2032" s="12" t="n">
        <f aca="false">P2032/1000</f>
        <v>0</v>
      </c>
      <c r="R2032" s="10" t="n">
        <v>5131005</v>
      </c>
      <c r="S2032" s="10" t="n">
        <v>16111</v>
      </c>
    </row>
    <row r="2033" customFormat="false" ht="15" hidden="false" customHeight="false" outlineLevel="0" collapsed="false">
      <c r="A2033" s="3" t="s">
        <v>761</v>
      </c>
      <c r="B2033" s="2" t="s">
        <v>762</v>
      </c>
      <c r="C2033" s="2" t="s">
        <v>1594</v>
      </c>
      <c r="D2033" s="2" t="n">
        <v>2025</v>
      </c>
      <c r="E2033" s="2" t="n">
        <v>12</v>
      </c>
      <c r="F2033" s="2" t="n">
        <v>7</v>
      </c>
      <c r="G2033" s="2" t="s">
        <v>142</v>
      </c>
      <c r="H2033" s="3" t="s">
        <v>143</v>
      </c>
      <c r="I2033" s="10" t="n">
        <v>0</v>
      </c>
      <c r="J2033" s="11" t="n">
        <f aca="false">I2033/1000</f>
        <v>0</v>
      </c>
      <c r="K2033" s="10" t="n">
        <v>0</v>
      </c>
      <c r="L2033" s="12" t="n">
        <f aca="false">K2033/1000</f>
        <v>0</v>
      </c>
      <c r="M2033" s="13" t="n">
        <f aca="false">IF(R2033=0,0,I2033/R2033)</f>
        <v>0</v>
      </c>
      <c r="N2033" s="10" t="n">
        <v>359775</v>
      </c>
      <c r="O2033" s="11" t="n">
        <f aca="false">N2033/1000</f>
        <v>359.775</v>
      </c>
      <c r="P2033" s="10" t="n">
        <v>1000</v>
      </c>
      <c r="Q2033" s="12" t="n">
        <f aca="false">P2033/1000</f>
        <v>1</v>
      </c>
      <c r="R2033" s="10" t="n">
        <v>5131005</v>
      </c>
      <c r="S2033" s="10" t="n">
        <v>16111</v>
      </c>
    </row>
    <row r="2034" customFormat="false" ht="15" hidden="false" customHeight="false" outlineLevel="0" collapsed="false">
      <c r="A2034" s="3" t="s">
        <v>761</v>
      </c>
      <c r="B2034" s="2" t="s">
        <v>762</v>
      </c>
      <c r="C2034" s="2" t="s">
        <v>1594</v>
      </c>
      <c r="D2034" s="2" t="n">
        <v>2025</v>
      </c>
      <c r="E2034" s="2" t="n">
        <v>12</v>
      </c>
      <c r="F2034" s="2" t="n">
        <v>8</v>
      </c>
      <c r="G2034" s="2" t="s">
        <v>162</v>
      </c>
      <c r="H2034" s="3" t="s">
        <v>163</v>
      </c>
      <c r="I2034" s="10" t="n">
        <v>0</v>
      </c>
      <c r="J2034" s="11" t="n">
        <f aca="false">I2034/1000</f>
        <v>0</v>
      </c>
      <c r="K2034" s="10" t="n">
        <v>0</v>
      </c>
      <c r="L2034" s="12" t="n">
        <f aca="false">K2034/1000</f>
        <v>0</v>
      </c>
      <c r="M2034" s="13" t="n">
        <f aca="false">IF(R2034=0,0,I2034/R2034)</f>
        <v>0</v>
      </c>
      <c r="N2034" s="10" t="n">
        <v>23</v>
      </c>
      <c r="O2034" s="11" t="n">
        <f aca="false">N2034/1000</f>
        <v>0.023</v>
      </c>
      <c r="P2034" s="10" t="n">
        <v>1</v>
      </c>
      <c r="Q2034" s="12" t="n">
        <f aca="false">P2034/1000</f>
        <v>0.001</v>
      </c>
      <c r="R2034" s="10" t="n">
        <v>5131005</v>
      </c>
      <c r="S2034" s="10" t="n">
        <v>16111</v>
      </c>
    </row>
    <row r="2035" customFormat="false" ht="15" hidden="false" customHeight="false" outlineLevel="0" collapsed="false">
      <c r="A2035" s="3" t="s">
        <v>761</v>
      </c>
      <c r="B2035" s="2" t="s">
        <v>762</v>
      </c>
      <c r="C2035" s="2" t="s">
        <v>1594</v>
      </c>
      <c r="D2035" s="2" t="n">
        <v>2025</v>
      </c>
      <c r="E2035" s="2" t="n">
        <v>12</v>
      </c>
      <c r="F2035" s="2" t="n">
        <v>9</v>
      </c>
      <c r="G2035" s="2" t="s">
        <v>325</v>
      </c>
      <c r="H2035" s="3" t="s">
        <v>326</v>
      </c>
      <c r="I2035" s="10" t="n">
        <v>0</v>
      </c>
      <c r="J2035" s="11" t="n">
        <f aca="false">I2035/1000</f>
        <v>0</v>
      </c>
      <c r="K2035" s="10" t="n">
        <v>0</v>
      </c>
      <c r="L2035" s="12" t="n">
        <f aca="false">K2035/1000</f>
        <v>0</v>
      </c>
      <c r="M2035" s="13" t="n">
        <f aca="false">IF(R2035=0,0,I2035/R2035)</f>
        <v>0</v>
      </c>
      <c r="N2035" s="10" t="n">
        <v>19833</v>
      </c>
      <c r="O2035" s="11" t="n">
        <f aca="false">N2035/1000</f>
        <v>19.833</v>
      </c>
      <c r="P2035" s="10" t="n">
        <v>50</v>
      </c>
      <c r="Q2035" s="12" t="n">
        <f aca="false">P2035/1000</f>
        <v>0.05</v>
      </c>
      <c r="R2035" s="10" t="n">
        <v>5131005</v>
      </c>
      <c r="S2035" s="10" t="n">
        <v>16111</v>
      </c>
    </row>
    <row r="2036" customFormat="false" ht="15" hidden="false" customHeight="false" outlineLevel="0" collapsed="false">
      <c r="A2036" s="3" t="s">
        <v>761</v>
      </c>
      <c r="B2036" s="2" t="s">
        <v>762</v>
      </c>
      <c r="C2036" s="2" t="s">
        <v>1594</v>
      </c>
      <c r="D2036" s="2" t="n">
        <v>2025</v>
      </c>
      <c r="E2036" s="2" t="n">
        <v>12</v>
      </c>
      <c r="F2036" s="2" t="n">
        <v>10</v>
      </c>
      <c r="G2036" s="2" t="s">
        <v>377</v>
      </c>
      <c r="H2036" s="3" t="s">
        <v>378</v>
      </c>
      <c r="I2036" s="10" t="n">
        <v>0</v>
      </c>
      <c r="J2036" s="11" t="n">
        <f aca="false">I2036/1000</f>
        <v>0</v>
      </c>
      <c r="K2036" s="10" t="n">
        <v>0</v>
      </c>
      <c r="L2036" s="12" t="n">
        <f aca="false">K2036/1000</f>
        <v>0</v>
      </c>
      <c r="M2036" s="13" t="n">
        <f aca="false">IF(R2036=0,0,I2036/R2036)</f>
        <v>0</v>
      </c>
      <c r="N2036" s="10" t="n">
        <v>275583</v>
      </c>
      <c r="O2036" s="11" t="n">
        <f aca="false">N2036/1000</f>
        <v>275.583</v>
      </c>
      <c r="P2036" s="10" t="n">
        <v>1060</v>
      </c>
      <c r="Q2036" s="12" t="n">
        <f aca="false">P2036/1000</f>
        <v>1.06</v>
      </c>
      <c r="R2036" s="10" t="n">
        <v>5131005</v>
      </c>
      <c r="S2036" s="10" t="n">
        <v>16111</v>
      </c>
    </row>
    <row r="2037" customFormat="false" ht="15" hidden="false" customHeight="false" outlineLevel="0" collapsed="false">
      <c r="A2037" s="3" t="s">
        <v>761</v>
      </c>
      <c r="B2037" s="2" t="s">
        <v>762</v>
      </c>
      <c r="C2037" s="2" t="s">
        <v>1594</v>
      </c>
      <c r="D2037" s="2" t="n">
        <v>2025</v>
      </c>
      <c r="E2037" s="2" t="n">
        <v>12</v>
      </c>
      <c r="F2037" s="2" t="n">
        <v>11</v>
      </c>
      <c r="G2037" s="2" t="s">
        <v>197</v>
      </c>
      <c r="H2037" s="3" t="s">
        <v>198</v>
      </c>
      <c r="I2037" s="10" t="n">
        <v>0</v>
      </c>
      <c r="J2037" s="11" t="n">
        <f aca="false">I2037/1000</f>
        <v>0</v>
      </c>
      <c r="K2037" s="10" t="n">
        <v>0</v>
      </c>
      <c r="L2037" s="12" t="n">
        <f aca="false">K2037/1000</f>
        <v>0</v>
      </c>
      <c r="M2037" s="13" t="n">
        <f aca="false">IF(R2037=0,0,I2037/R2037)</f>
        <v>0</v>
      </c>
      <c r="N2037" s="10" t="n">
        <v>229</v>
      </c>
      <c r="O2037" s="11" t="n">
        <f aca="false">N2037/1000</f>
        <v>0.229</v>
      </c>
      <c r="P2037" s="10" t="n">
        <v>0</v>
      </c>
      <c r="Q2037" s="12" t="n">
        <f aca="false">P2037/1000</f>
        <v>0</v>
      </c>
      <c r="R2037" s="10" t="n">
        <v>5131005</v>
      </c>
      <c r="S2037" s="10" t="n">
        <v>16111</v>
      </c>
    </row>
    <row r="2038" customFormat="false" ht="15" hidden="false" customHeight="false" outlineLevel="0" collapsed="false">
      <c r="A2038" s="3" t="s">
        <v>761</v>
      </c>
      <c r="B2038" s="2" t="s">
        <v>762</v>
      </c>
      <c r="C2038" s="2" t="s">
        <v>1594</v>
      </c>
      <c r="D2038" s="2" t="n">
        <v>2025</v>
      </c>
      <c r="E2038" s="2" t="n">
        <v>12</v>
      </c>
      <c r="F2038" s="2" t="n">
        <v>12</v>
      </c>
      <c r="G2038" s="2" t="s">
        <v>147</v>
      </c>
      <c r="H2038" s="3" t="s">
        <v>148</v>
      </c>
      <c r="I2038" s="10" t="n">
        <v>0</v>
      </c>
      <c r="J2038" s="11" t="n">
        <f aca="false">I2038/1000</f>
        <v>0</v>
      </c>
      <c r="K2038" s="10" t="n">
        <v>0</v>
      </c>
      <c r="L2038" s="12" t="n">
        <f aca="false">K2038/1000</f>
        <v>0</v>
      </c>
      <c r="M2038" s="13" t="n">
        <f aca="false">IF(R2038=0,0,I2038/R2038)</f>
        <v>0</v>
      </c>
      <c r="N2038" s="10" t="n">
        <v>404432</v>
      </c>
      <c r="O2038" s="11" t="n">
        <f aca="false">N2038/1000</f>
        <v>404.432</v>
      </c>
      <c r="P2038" s="10" t="n">
        <v>1132</v>
      </c>
      <c r="Q2038" s="12" t="n">
        <f aca="false">P2038/1000</f>
        <v>1.132</v>
      </c>
      <c r="R2038" s="10" t="n">
        <v>5131005</v>
      </c>
      <c r="S2038" s="10" t="n">
        <v>16111</v>
      </c>
    </row>
    <row r="2039" customFormat="false" ht="15" hidden="false" customHeight="false" outlineLevel="0" collapsed="false">
      <c r="A2039" s="3" t="s">
        <v>761</v>
      </c>
      <c r="B2039" s="2" t="s">
        <v>762</v>
      </c>
      <c r="C2039" s="2" t="s">
        <v>1594</v>
      </c>
      <c r="D2039" s="2" t="n">
        <v>2025</v>
      </c>
      <c r="E2039" s="2" t="n">
        <v>12</v>
      </c>
      <c r="F2039" s="2" t="n">
        <v>13</v>
      </c>
      <c r="G2039" s="2" t="s">
        <v>210</v>
      </c>
      <c r="H2039" s="3" t="s">
        <v>211</v>
      </c>
      <c r="I2039" s="10" t="n">
        <v>0</v>
      </c>
      <c r="J2039" s="11" t="n">
        <f aca="false">I2039/1000</f>
        <v>0</v>
      </c>
      <c r="K2039" s="10" t="n">
        <v>0</v>
      </c>
      <c r="L2039" s="12" t="n">
        <f aca="false">K2039/1000</f>
        <v>0</v>
      </c>
      <c r="M2039" s="13" t="n">
        <f aca="false">IF(R2039=0,0,I2039/R2039)</f>
        <v>0</v>
      </c>
      <c r="N2039" s="10" t="n">
        <v>31123</v>
      </c>
      <c r="O2039" s="11" t="n">
        <f aca="false">N2039/1000</f>
        <v>31.123</v>
      </c>
      <c r="P2039" s="10" t="n">
        <v>36</v>
      </c>
      <c r="Q2039" s="12" t="n">
        <f aca="false">P2039/1000</f>
        <v>0.036</v>
      </c>
      <c r="R2039" s="10" t="n">
        <v>5131005</v>
      </c>
      <c r="S2039" s="10" t="n">
        <v>16111</v>
      </c>
    </row>
    <row r="2040" customFormat="false" ht="15" hidden="false" customHeight="false" outlineLevel="0" collapsed="false">
      <c r="A2040" s="3" t="s">
        <v>761</v>
      </c>
      <c r="B2040" s="2" t="s">
        <v>762</v>
      </c>
      <c r="C2040" s="2" t="s">
        <v>1595</v>
      </c>
      <c r="D2040" s="2" t="n">
        <v>2026</v>
      </c>
      <c r="E2040" s="2" t="n">
        <v>1</v>
      </c>
      <c r="F2040" s="2" t="n">
        <v>1</v>
      </c>
      <c r="G2040" s="2" t="s">
        <v>107</v>
      </c>
      <c r="H2040" s="3" t="s">
        <v>108</v>
      </c>
      <c r="I2040" s="10" t="n">
        <v>3908152</v>
      </c>
      <c r="J2040" s="11" t="n">
        <f aca="false">I2040/1000</f>
        <v>3908.152</v>
      </c>
      <c r="K2040" s="10" t="n">
        <v>12055</v>
      </c>
      <c r="L2040" s="12" t="n">
        <f aca="false">K2040/1000</f>
        <v>12.055</v>
      </c>
      <c r="M2040" s="13" t="n">
        <f aca="false">IF(R2040=0,0,I2040/R2040)</f>
        <v>0.943437018854971</v>
      </c>
      <c r="N2040" s="10" t="n">
        <v>322444</v>
      </c>
      <c r="O2040" s="11" t="n">
        <f aca="false">N2040/1000</f>
        <v>322.444</v>
      </c>
      <c r="P2040" s="10" t="n">
        <v>1000</v>
      </c>
      <c r="Q2040" s="12" t="n">
        <f aca="false">P2040/1000</f>
        <v>1</v>
      </c>
      <c r="R2040" s="10" t="n">
        <v>4142462</v>
      </c>
      <c r="S2040" s="10" t="n">
        <v>12768</v>
      </c>
    </row>
    <row r="2041" customFormat="false" ht="15" hidden="false" customHeight="false" outlineLevel="0" collapsed="false">
      <c r="A2041" s="3" t="s">
        <v>761</v>
      </c>
      <c r="B2041" s="2" t="s">
        <v>762</v>
      </c>
      <c r="C2041" s="2" t="s">
        <v>1595</v>
      </c>
      <c r="D2041" s="2" t="n">
        <v>2026</v>
      </c>
      <c r="E2041" s="2" t="n">
        <v>1</v>
      </c>
      <c r="F2041" s="2" t="n">
        <v>2</v>
      </c>
      <c r="G2041" s="2" t="s">
        <v>102</v>
      </c>
      <c r="H2041" s="3" t="s">
        <v>103</v>
      </c>
      <c r="I2041" s="10" t="n">
        <v>230860</v>
      </c>
      <c r="J2041" s="11" t="n">
        <f aca="false">I2041/1000</f>
        <v>230.86</v>
      </c>
      <c r="K2041" s="10" t="n">
        <v>712</v>
      </c>
      <c r="L2041" s="12" t="n">
        <f aca="false">K2041/1000</f>
        <v>0.712</v>
      </c>
      <c r="M2041" s="13" t="n">
        <f aca="false">IF(R2041=0,0,I2041/R2041)</f>
        <v>0.0557301430888201</v>
      </c>
      <c r="N2041" s="10" t="n">
        <v>1968015</v>
      </c>
      <c r="O2041" s="11" t="n">
        <f aca="false">N2041/1000</f>
        <v>1968.015</v>
      </c>
      <c r="P2041" s="10" t="n">
        <v>5431</v>
      </c>
      <c r="Q2041" s="12" t="n">
        <f aca="false">P2041/1000</f>
        <v>5.431</v>
      </c>
      <c r="R2041" s="10" t="n">
        <v>4142462</v>
      </c>
      <c r="S2041" s="10" t="n">
        <v>12768</v>
      </c>
    </row>
    <row r="2042" customFormat="false" ht="15" hidden="false" customHeight="false" outlineLevel="0" collapsed="false">
      <c r="A2042" s="3" t="s">
        <v>761</v>
      </c>
      <c r="B2042" s="2" t="s">
        <v>762</v>
      </c>
      <c r="C2042" s="2" t="s">
        <v>1595</v>
      </c>
      <c r="D2042" s="2" t="n">
        <v>2026</v>
      </c>
      <c r="E2042" s="2" t="n">
        <v>1</v>
      </c>
      <c r="F2042" s="2" t="n">
        <v>3</v>
      </c>
      <c r="G2042" s="2" t="s">
        <v>97</v>
      </c>
      <c r="H2042" s="3" t="s">
        <v>98</v>
      </c>
      <c r="I2042" s="10" t="n">
        <v>3450</v>
      </c>
      <c r="J2042" s="11" t="n">
        <f aca="false">I2042/1000</f>
        <v>3.45</v>
      </c>
      <c r="K2042" s="10" t="n">
        <v>1</v>
      </c>
      <c r="L2042" s="12" t="n">
        <f aca="false">K2042/1000</f>
        <v>0.001</v>
      </c>
      <c r="M2042" s="13" t="n">
        <f aca="false">IF(R2042=0,0,I2042/R2042)</f>
        <v>0.000832838056209085</v>
      </c>
      <c r="N2042" s="10" t="n">
        <v>917123</v>
      </c>
      <c r="O2042" s="11" t="n">
        <f aca="false">N2042/1000</f>
        <v>917.123</v>
      </c>
      <c r="P2042" s="10" t="n">
        <v>2509</v>
      </c>
      <c r="Q2042" s="12" t="n">
        <f aca="false">P2042/1000</f>
        <v>2.509</v>
      </c>
      <c r="R2042" s="10" t="n">
        <v>4142462</v>
      </c>
      <c r="S2042" s="10" t="n">
        <v>12768</v>
      </c>
    </row>
    <row r="2043" customFormat="false" ht="15" hidden="false" customHeight="false" outlineLevel="0" collapsed="false">
      <c r="A2043" s="3" t="s">
        <v>761</v>
      </c>
      <c r="B2043" s="2" t="s">
        <v>762</v>
      </c>
      <c r="C2043" s="2" t="s">
        <v>1595</v>
      </c>
      <c r="D2043" s="2" t="n">
        <v>2026</v>
      </c>
      <c r="E2043" s="2" t="n">
        <v>1</v>
      </c>
      <c r="F2043" s="2" t="n">
        <v>4</v>
      </c>
      <c r="G2043" s="2" t="s">
        <v>137</v>
      </c>
      <c r="H2043" s="3" t="s">
        <v>138</v>
      </c>
      <c r="I2043" s="10" t="n">
        <v>0</v>
      </c>
      <c r="J2043" s="11" t="n">
        <f aca="false">I2043/1000</f>
        <v>0</v>
      </c>
      <c r="K2043" s="10" t="n">
        <v>0</v>
      </c>
      <c r="L2043" s="12" t="n">
        <f aca="false">K2043/1000</f>
        <v>0</v>
      </c>
      <c r="M2043" s="13" t="n">
        <f aca="false">IF(R2043=0,0,I2043/R2043)</f>
        <v>0</v>
      </c>
      <c r="N2043" s="10" t="n">
        <v>349826</v>
      </c>
      <c r="O2043" s="11" t="n">
        <f aca="false">N2043/1000</f>
        <v>349.826</v>
      </c>
      <c r="P2043" s="10" t="n">
        <v>903</v>
      </c>
      <c r="Q2043" s="12" t="n">
        <f aca="false">P2043/1000</f>
        <v>0.903</v>
      </c>
      <c r="R2043" s="10" t="n">
        <v>4142462</v>
      </c>
      <c r="S2043" s="10" t="n">
        <v>12768</v>
      </c>
    </row>
    <row r="2044" customFormat="false" ht="15" hidden="false" customHeight="false" outlineLevel="0" collapsed="false">
      <c r="A2044" s="3" t="s">
        <v>761</v>
      </c>
      <c r="B2044" s="2" t="s">
        <v>762</v>
      </c>
      <c r="C2044" s="2" t="s">
        <v>1595</v>
      </c>
      <c r="D2044" s="2" t="n">
        <v>2026</v>
      </c>
      <c r="E2044" s="2" t="n">
        <v>1</v>
      </c>
      <c r="F2044" s="2" t="n">
        <v>5</v>
      </c>
      <c r="G2044" s="2" t="s">
        <v>325</v>
      </c>
      <c r="H2044" s="3" t="s">
        <v>326</v>
      </c>
      <c r="I2044" s="10" t="n">
        <v>0</v>
      </c>
      <c r="J2044" s="11" t="n">
        <f aca="false">I2044/1000</f>
        <v>0</v>
      </c>
      <c r="K2044" s="10" t="n">
        <v>0</v>
      </c>
      <c r="L2044" s="12" t="n">
        <f aca="false">K2044/1000</f>
        <v>0</v>
      </c>
      <c r="M2044" s="13" t="n">
        <f aca="false">IF(R2044=0,0,I2044/R2044)</f>
        <v>0</v>
      </c>
      <c r="N2044" s="10" t="n">
        <v>14216</v>
      </c>
      <c r="O2044" s="11" t="n">
        <f aca="false">N2044/1000</f>
        <v>14.216</v>
      </c>
      <c r="P2044" s="10" t="n">
        <v>32</v>
      </c>
      <c r="Q2044" s="12" t="n">
        <f aca="false">P2044/1000</f>
        <v>0.032</v>
      </c>
      <c r="R2044" s="10" t="n">
        <v>4142462</v>
      </c>
      <c r="S2044" s="10" t="n">
        <v>12768</v>
      </c>
    </row>
    <row r="2045" customFormat="false" ht="15" hidden="false" customHeight="false" outlineLevel="0" collapsed="false">
      <c r="A2045" s="3" t="s">
        <v>761</v>
      </c>
      <c r="B2045" s="2" t="s">
        <v>762</v>
      </c>
      <c r="C2045" s="2" t="s">
        <v>1595</v>
      </c>
      <c r="D2045" s="2" t="n">
        <v>2026</v>
      </c>
      <c r="E2045" s="2" t="n">
        <v>1</v>
      </c>
      <c r="F2045" s="2" t="n">
        <v>6</v>
      </c>
      <c r="G2045" s="2" t="s">
        <v>171</v>
      </c>
      <c r="H2045" s="3" t="s">
        <v>172</v>
      </c>
      <c r="I2045" s="10" t="n">
        <v>0</v>
      </c>
      <c r="J2045" s="11" t="n">
        <f aca="false">I2045/1000</f>
        <v>0</v>
      </c>
      <c r="K2045" s="10" t="n">
        <v>0</v>
      </c>
      <c r="L2045" s="12" t="n">
        <f aca="false">K2045/1000</f>
        <v>0</v>
      </c>
      <c r="M2045" s="13" t="n">
        <f aca="false">IF(R2045=0,0,I2045/R2045)</f>
        <v>0</v>
      </c>
      <c r="N2045" s="10" t="n">
        <v>860511</v>
      </c>
      <c r="O2045" s="11" t="n">
        <f aca="false">N2045/1000</f>
        <v>860.511</v>
      </c>
      <c r="P2045" s="10" t="n">
        <v>2409</v>
      </c>
      <c r="Q2045" s="12" t="n">
        <f aca="false">P2045/1000</f>
        <v>2.409</v>
      </c>
      <c r="R2045" s="10" t="n">
        <v>4142462</v>
      </c>
      <c r="S2045" s="10" t="n">
        <v>12768</v>
      </c>
    </row>
    <row r="2046" customFormat="false" ht="15" hidden="false" customHeight="false" outlineLevel="0" collapsed="false">
      <c r="A2046" s="3" t="s">
        <v>761</v>
      </c>
      <c r="B2046" s="2" t="s">
        <v>762</v>
      </c>
      <c r="C2046" s="2" t="s">
        <v>1595</v>
      </c>
      <c r="D2046" s="2" t="n">
        <v>2026</v>
      </c>
      <c r="E2046" s="2" t="n">
        <v>1</v>
      </c>
      <c r="F2046" s="2" t="n">
        <v>7</v>
      </c>
      <c r="G2046" s="2" t="s">
        <v>147</v>
      </c>
      <c r="H2046" s="3" t="s">
        <v>148</v>
      </c>
      <c r="I2046" s="10" t="n">
        <v>0</v>
      </c>
      <c r="J2046" s="11" t="n">
        <f aca="false">I2046/1000</f>
        <v>0</v>
      </c>
      <c r="K2046" s="10" t="n">
        <v>0</v>
      </c>
      <c r="L2046" s="12" t="n">
        <f aca="false">K2046/1000</f>
        <v>0</v>
      </c>
      <c r="M2046" s="13" t="n">
        <f aca="false">IF(R2046=0,0,I2046/R2046)</f>
        <v>0</v>
      </c>
      <c r="N2046" s="10" t="n">
        <v>147</v>
      </c>
      <c r="O2046" s="11" t="n">
        <f aca="false">N2046/1000</f>
        <v>0.147</v>
      </c>
      <c r="P2046" s="10" t="n">
        <v>0</v>
      </c>
      <c r="Q2046" s="12" t="n">
        <f aca="false">P2046/1000</f>
        <v>0</v>
      </c>
      <c r="R2046" s="10" t="n">
        <v>4142462</v>
      </c>
      <c r="S2046" s="10" t="n">
        <v>12768</v>
      </c>
    </row>
    <row r="2047" customFormat="false" ht="15" hidden="false" customHeight="false" outlineLevel="0" collapsed="false">
      <c r="A2047" s="3" t="s">
        <v>761</v>
      </c>
      <c r="B2047" s="2" t="s">
        <v>762</v>
      </c>
      <c r="C2047" s="2" t="s">
        <v>1595</v>
      </c>
      <c r="D2047" s="2" t="n">
        <v>2026</v>
      </c>
      <c r="E2047" s="2" t="n">
        <v>1</v>
      </c>
      <c r="F2047" s="2" t="n">
        <v>8</v>
      </c>
      <c r="G2047" s="2" t="s">
        <v>210</v>
      </c>
      <c r="H2047" s="3" t="s">
        <v>211</v>
      </c>
      <c r="I2047" s="10" t="n">
        <v>0</v>
      </c>
      <c r="J2047" s="11" t="n">
        <f aca="false">I2047/1000</f>
        <v>0</v>
      </c>
      <c r="K2047" s="10" t="n">
        <v>0</v>
      </c>
      <c r="L2047" s="12" t="n">
        <f aca="false">K2047/1000</f>
        <v>0</v>
      </c>
      <c r="M2047" s="13" t="n">
        <f aca="false">IF(R2047=0,0,I2047/R2047)</f>
        <v>0</v>
      </c>
      <c r="N2047" s="10" t="n">
        <v>10</v>
      </c>
      <c r="O2047" s="11" t="n">
        <f aca="false">N2047/1000</f>
        <v>0.01</v>
      </c>
      <c r="P2047" s="10" t="n">
        <v>1</v>
      </c>
      <c r="Q2047" s="12" t="n">
        <f aca="false">P2047/1000</f>
        <v>0.001</v>
      </c>
      <c r="R2047" s="10" t="n">
        <v>4142462</v>
      </c>
      <c r="S2047" s="10" t="n">
        <v>12768</v>
      </c>
    </row>
    <row r="2048" customFormat="false" ht="15" hidden="false" customHeight="false" outlineLevel="0" collapsed="false">
      <c r="A2048" s="3" t="s">
        <v>761</v>
      </c>
      <c r="B2048" s="2" t="s">
        <v>762</v>
      </c>
      <c r="C2048" s="2" t="s">
        <v>1596</v>
      </c>
      <c r="D2048" s="2" t="n">
        <v>2026</v>
      </c>
      <c r="E2048" s="2" t="n">
        <v>2</v>
      </c>
      <c r="F2048" s="2" t="n">
        <v>1</v>
      </c>
      <c r="G2048" s="2" t="s">
        <v>107</v>
      </c>
      <c r="H2048" s="3" t="s">
        <v>108</v>
      </c>
      <c r="I2048" s="10" t="n">
        <v>4841615</v>
      </c>
      <c r="J2048" s="11" t="n">
        <f aca="false">I2048/1000</f>
        <v>4841.615</v>
      </c>
      <c r="K2048" s="10" t="n">
        <v>15112</v>
      </c>
      <c r="L2048" s="12" t="n">
        <f aca="false">K2048/1000</f>
        <v>15.112</v>
      </c>
      <c r="M2048" s="13" t="n">
        <f aca="false">IF(R2048=0,0,I2048/R2048)</f>
        <v>0.838245707587922</v>
      </c>
      <c r="N2048" s="10" t="n">
        <v>0</v>
      </c>
      <c r="O2048" s="11" t="n">
        <f aca="false">N2048/1000</f>
        <v>0</v>
      </c>
      <c r="P2048" s="10" t="n">
        <v>0</v>
      </c>
      <c r="Q2048" s="12" t="n">
        <f aca="false">P2048/1000</f>
        <v>0</v>
      </c>
      <c r="R2048" s="10" t="n">
        <v>5775890</v>
      </c>
      <c r="S2048" s="10" t="n">
        <v>18947</v>
      </c>
    </row>
    <row r="2049" customFormat="false" ht="15" hidden="false" customHeight="false" outlineLevel="0" collapsed="false">
      <c r="A2049" s="3" t="s">
        <v>761</v>
      </c>
      <c r="B2049" s="2" t="s">
        <v>762</v>
      </c>
      <c r="C2049" s="2" t="s">
        <v>1596</v>
      </c>
      <c r="D2049" s="2" t="n">
        <v>2026</v>
      </c>
      <c r="E2049" s="2" t="n">
        <v>2</v>
      </c>
      <c r="F2049" s="2" t="n">
        <v>2</v>
      </c>
      <c r="G2049" s="2" t="s">
        <v>142</v>
      </c>
      <c r="H2049" s="3" t="s">
        <v>143</v>
      </c>
      <c r="I2049" s="10" t="n">
        <v>669159</v>
      </c>
      <c r="J2049" s="11" t="n">
        <f aca="false">I2049/1000</f>
        <v>669.159</v>
      </c>
      <c r="K2049" s="10" t="n">
        <v>2087</v>
      </c>
      <c r="L2049" s="12" t="n">
        <f aca="false">K2049/1000</f>
        <v>2.087</v>
      </c>
      <c r="M2049" s="13" t="n">
        <f aca="false">IF(R2049=0,0,I2049/R2049)</f>
        <v>0.115853833781461</v>
      </c>
      <c r="N2049" s="10" t="n">
        <v>345627</v>
      </c>
      <c r="O2049" s="11" t="n">
        <f aca="false">N2049/1000</f>
        <v>345.627</v>
      </c>
      <c r="P2049" s="10" t="n">
        <v>1030</v>
      </c>
      <c r="Q2049" s="12" t="n">
        <f aca="false">P2049/1000</f>
        <v>1.03</v>
      </c>
      <c r="R2049" s="10" t="n">
        <v>5775890</v>
      </c>
      <c r="S2049" s="10" t="n">
        <v>18947</v>
      </c>
    </row>
    <row r="2050" customFormat="false" ht="15" hidden="false" customHeight="false" outlineLevel="0" collapsed="false">
      <c r="A2050" s="3" t="s">
        <v>761</v>
      </c>
      <c r="B2050" s="2" t="s">
        <v>762</v>
      </c>
      <c r="C2050" s="2" t="s">
        <v>1596</v>
      </c>
      <c r="D2050" s="2" t="n">
        <v>2026</v>
      </c>
      <c r="E2050" s="2" t="n">
        <v>2</v>
      </c>
      <c r="F2050" s="2" t="n">
        <v>3</v>
      </c>
      <c r="G2050" s="2" t="s">
        <v>192</v>
      </c>
      <c r="H2050" s="3" t="s">
        <v>193</v>
      </c>
      <c r="I2050" s="10" t="n">
        <v>185628</v>
      </c>
      <c r="J2050" s="11" t="n">
        <f aca="false">I2050/1000</f>
        <v>185.628</v>
      </c>
      <c r="K2050" s="10" t="n">
        <v>492</v>
      </c>
      <c r="L2050" s="12" t="n">
        <f aca="false">K2050/1000</f>
        <v>0.492</v>
      </c>
      <c r="M2050" s="13" t="n">
        <f aca="false">IF(R2050=0,0,I2050/R2050)</f>
        <v>0.0321384236888168</v>
      </c>
      <c r="N2050" s="10" t="n">
        <v>0</v>
      </c>
      <c r="O2050" s="11" t="n">
        <f aca="false">N2050/1000</f>
        <v>0</v>
      </c>
      <c r="P2050" s="10" t="n">
        <v>0</v>
      </c>
      <c r="Q2050" s="12" t="n">
        <f aca="false">P2050/1000</f>
        <v>0</v>
      </c>
      <c r="R2050" s="10" t="n">
        <v>5775890</v>
      </c>
      <c r="S2050" s="10" t="n">
        <v>18947</v>
      </c>
    </row>
    <row r="2051" customFormat="false" ht="15" hidden="false" customHeight="false" outlineLevel="0" collapsed="false">
      <c r="A2051" s="3" t="s">
        <v>761</v>
      </c>
      <c r="B2051" s="2" t="s">
        <v>762</v>
      </c>
      <c r="C2051" s="2" t="s">
        <v>1596</v>
      </c>
      <c r="D2051" s="2" t="n">
        <v>2026</v>
      </c>
      <c r="E2051" s="2" t="n">
        <v>2</v>
      </c>
      <c r="F2051" s="2" t="n">
        <v>4</v>
      </c>
      <c r="G2051" s="2" t="s">
        <v>377</v>
      </c>
      <c r="H2051" s="3" t="s">
        <v>378</v>
      </c>
      <c r="I2051" s="10" t="n">
        <v>75280</v>
      </c>
      <c r="J2051" s="11" t="n">
        <f aca="false">I2051/1000</f>
        <v>75.28</v>
      </c>
      <c r="K2051" s="10" t="n">
        <v>1254</v>
      </c>
      <c r="L2051" s="12" t="n">
        <f aca="false">K2051/1000</f>
        <v>1.254</v>
      </c>
      <c r="M2051" s="13" t="n">
        <f aca="false">IF(R2051=0,0,I2051/R2051)</f>
        <v>0.0130334892111865</v>
      </c>
      <c r="N2051" s="10" t="n">
        <v>0</v>
      </c>
      <c r="O2051" s="11" t="n">
        <f aca="false">N2051/1000</f>
        <v>0</v>
      </c>
      <c r="P2051" s="10" t="n">
        <v>0</v>
      </c>
      <c r="Q2051" s="12" t="n">
        <f aca="false">P2051/1000</f>
        <v>0</v>
      </c>
      <c r="R2051" s="10" t="n">
        <v>5775890</v>
      </c>
      <c r="S2051" s="10" t="n">
        <v>18947</v>
      </c>
    </row>
    <row r="2052" customFormat="false" ht="15" hidden="false" customHeight="false" outlineLevel="0" collapsed="false">
      <c r="A2052" s="3" t="s">
        <v>761</v>
      </c>
      <c r="B2052" s="2" t="s">
        <v>762</v>
      </c>
      <c r="C2052" s="2" t="s">
        <v>1596</v>
      </c>
      <c r="D2052" s="2" t="n">
        <v>2026</v>
      </c>
      <c r="E2052" s="2" t="n">
        <v>2</v>
      </c>
      <c r="F2052" s="2" t="n">
        <v>5</v>
      </c>
      <c r="G2052" s="2" t="s">
        <v>102</v>
      </c>
      <c r="H2052" s="3" t="s">
        <v>103</v>
      </c>
      <c r="I2052" s="10" t="n">
        <v>3154</v>
      </c>
      <c r="J2052" s="11" t="n">
        <f aca="false">I2052/1000</f>
        <v>3.154</v>
      </c>
      <c r="K2052" s="10" t="n">
        <v>1</v>
      </c>
      <c r="L2052" s="12" t="n">
        <f aca="false">K2052/1000</f>
        <v>0.001</v>
      </c>
      <c r="M2052" s="13" t="n">
        <f aca="false">IF(R2052=0,0,I2052/R2052)</f>
        <v>0.000546063030978776</v>
      </c>
      <c r="N2052" s="10" t="n">
        <v>787923</v>
      </c>
      <c r="O2052" s="11" t="n">
        <f aca="false">N2052/1000</f>
        <v>787.923</v>
      </c>
      <c r="P2052" s="10" t="n">
        <v>1687</v>
      </c>
      <c r="Q2052" s="12" t="n">
        <f aca="false">P2052/1000</f>
        <v>1.687</v>
      </c>
      <c r="R2052" s="10" t="n">
        <v>5775890</v>
      </c>
      <c r="S2052" s="10" t="n">
        <v>18947</v>
      </c>
    </row>
    <row r="2053" customFormat="false" ht="15" hidden="false" customHeight="false" outlineLevel="0" collapsed="false">
      <c r="A2053" s="3" t="s">
        <v>761</v>
      </c>
      <c r="B2053" s="2" t="s">
        <v>762</v>
      </c>
      <c r="C2053" s="2" t="s">
        <v>1596</v>
      </c>
      <c r="D2053" s="2" t="n">
        <v>2026</v>
      </c>
      <c r="E2053" s="2" t="n">
        <v>2</v>
      </c>
      <c r="F2053" s="2" t="n">
        <v>6</v>
      </c>
      <c r="G2053" s="2" t="s">
        <v>97</v>
      </c>
      <c r="H2053" s="3" t="s">
        <v>98</v>
      </c>
      <c r="I2053" s="10" t="n">
        <v>1001</v>
      </c>
      <c r="J2053" s="11" t="n">
        <f aca="false">I2053/1000</f>
        <v>1.001</v>
      </c>
      <c r="K2053" s="10" t="n">
        <v>1</v>
      </c>
      <c r="L2053" s="12" t="n">
        <f aca="false">K2053/1000</f>
        <v>0.001</v>
      </c>
      <c r="M2053" s="13" t="n">
        <f aca="false">IF(R2053=0,0,I2053/R2053)</f>
        <v>0.000173306624606771</v>
      </c>
      <c r="N2053" s="10" t="n">
        <v>571452</v>
      </c>
      <c r="O2053" s="11" t="n">
        <f aca="false">N2053/1000</f>
        <v>571.452</v>
      </c>
      <c r="P2053" s="10" t="n">
        <v>1500</v>
      </c>
      <c r="Q2053" s="12" t="n">
        <f aca="false">P2053/1000</f>
        <v>1.5</v>
      </c>
      <c r="R2053" s="10" t="n">
        <v>5775890</v>
      </c>
      <c r="S2053" s="10" t="n">
        <v>18947</v>
      </c>
    </row>
    <row r="2054" customFormat="false" ht="15" hidden="false" customHeight="false" outlineLevel="0" collapsed="false">
      <c r="A2054" s="3" t="s">
        <v>761</v>
      </c>
      <c r="B2054" s="2" t="s">
        <v>762</v>
      </c>
      <c r="C2054" s="2" t="s">
        <v>1596</v>
      </c>
      <c r="D2054" s="2" t="n">
        <v>2026</v>
      </c>
      <c r="E2054" s="2" t="n">
        <v>2</v>
      </c>
      <c r="F2054" s="2" t="n">
        <v>7</v>
      </c>
      <c r="G2054" s="2" t="s">
        <v>247</v>
      </c>
      <c r="H2054" s="3" t="s">
        <v>248</v>
      </c>
      <c r="I2054" s="10" t="n">
        <v>53</v>
      </c>
      <c r="J2054" s="11" t="n">
        <f aca="false">I2054/1000</f>
        <v>0.053</v>
      </c>
      <c r="K2054" s="10" t="n">
        <v>0</v>
      </c>
      <c r="L2054" s="12" t="n">
        <f aca="false">K2054/1000</f>
        <v>0</v>
      </c>
      <c r="M2054" s="13" t="n">
        <f aca="false">IF(R2054=0,0,I2054/R2054)</f>
        <v>9.17607502912971E-006</v>
      </c>
      <c r="N2054" s="10" t="n">
        <v>0</v>
      </c>
      <c r="O2054" s="11" t="n">
        <f aca="false">N2054/1000</f>
        <v>0</v>
      </c>
      <c r="P2054" s="10" t="n">
        <v>0</v>
      </c>
      <c r="Q2054" s="12" t="n">
        <f aca="false">P2054/1000</f>
        <v>0</v>
      </c>
      <c r="R2054" s="10" t="n">
        <v>5775890</v>
      </c>
      <c r="S2054" s="10" t="n">
        <v>18947</v>
      </c>
    </row>
    <row r="2055" customFormat="false" ht="15" hidden="false" customHeight="false" outlineLevel="0" collapsed="false">
      <c r="A2055" s="3" t="s">
        <v>761</v>
      </c>
      <c r="B2055" s="2" t="s">
        <v>762</v>
      </c>
      <c r="C2055" s="2" t="s">
        <v>1596</v>
      </c>
      <c r="D2055" s="2" t="n">
        <v>2026</v>
      </c>
      <c r="E2055" s="2" t="n">
        <v>2</v>
      </c>
      <c r="F2055" s="2" t="n">
        <v>8</v>
      </c>
      <c r="G2055" s="2" t="s">
        <v>201</v>
      </c>
      <c r="H2055" s="3" t="s">
        <v>202</v>
      </c>
      <c r="I2055" s="10" t="n">
        <v>0</v>
      </c>
      <c r="J2055" s="11" t="n">
        <f aca="false">I2055/1000</f>
        <v>0</v>
      </c>
      <c r="K2055" s="10" t="n">
        <v>0</v>
      </c>
      <c r="L2055" s="12" t="n">
        <f aca="false">K2055/1000</f>
        <v>0</v>
      </c>
      <c r="M2055" s="13" t="n">
        <f aca="false">IF(R2055=0,0,I2055/R2055)</f>
        <v>0</v>
      </c>
      <c r="N2055" s="10" t="n">
        <v>11051</v>
      </c>
      <c r="O2055" s="11" t="n">
        <f aca="false">N2055/1000</f>
        <v>11.051</v>
      </c>
      <c r="P2055" s="10" t="n">
        <v>20</v>
      </c>
      <c r="Q2055" s="12" t="n">
        <f aca="false">P2055/1000</f>
        <v>0.02</v>
      </c>
      <c r="R2055" s="10" t="n">
        <v>5775890</v>
      </c>
      <c r="S2055" s="10" t="n">
        <v>18947</v>
      </c>
    </row>
    <row r="2056" customFormat="false" ht="15" hidden="false" customHeight="false" outlineLevel="0" collapsed="false">
      <c r="A2056" s="3" t="s">
        <v>761</v>
      </c>
      <c r="B2056" s="2" t="s">
        <v>762</v>
      </c>
      <c r="C2056" s="2" t="s">
        <v>1596</v>
      </c>
      <c r="D2056" s="2" t="n">
        <v>2026</v>
      </c>
      <c r="E2056" s="2" t="n">
        <v>2</v>
      </c>
      <c r="F2056" s="2" t="n">
        <v>9</v>
      </c>
      <c r="G2056" s="2" t="s">
        <v>171</v>
      </c>
      <c r="H2056" s="3" t="s">
        <v>172</v>
      </c>
      <c r="I2056" s="10" t="n">
        <v>0</v>
      </c>
      <c r="J2056" s="11" t="n">
        <f aca="false">I2056/1000</f>
        <v>0</v>
      </c>
      <c r="K2056" s="10" t="n">
        <v>0</v>
      </c>
      <c r="L2056" s="12" t="n">
        <f aca="false">K2056/1000</f>
        <v>0</v>
      </c>
      <c r="M2056" s="13" t="n">
        <f aca="false">IF(R2056=0,0,I2056/R2056)</f>
        <v>0</v>
      </c>
      <c r="N2056" s="10" t="n">
        <v>247124</v>
      </c>
      <c r="O2056" s="11" t="n">
        <f aca="false">N2056/1000</f>
        <v>247.124</v>
      </c>
      <c r="P2056" s="10" t="n">
        <v>601</v>
      </c>
      <c r="Q2056" s="12" t="n">
        <f aca="false">P2056/1000</f>
        <v>0.601</v>
      </c>
      <c r="R2056" s="10" t="n">
        <v>5775890</v>
      </c>
      <c r="S2056" s="10" t="n">
        <v>18947</v>
      </c>
    </row>
    <row r="2057" customFormat="false" ht="15" hidden="false" customHeight="false" outlineLevel="0" collapsed="false">
      <c r="A2057" s="3" t="s">
        <v>761</v>
      </c>
      <c r="B2057" s="2" t="s">
        <v>762</v>
      </c>
      <c r="C2057" s="2" t="s">
        <v>1596</v>
      </c>
      <c r="D2057" s="2" t="n">
        <v>2026</v>
      </c>
      <c r="E2057" s="2" t="n">
        <v>2</v>
      </c>
      <c r="F2057" s="2" t="n">
        <v>10</v>
      </c>
      <c r="G2057" s="2" t="s">
        <v>132</v>
      </c>
      <c r="H2057" s="3" t="s">
        <v>133</v>
      </c>
      <c r="I2057" s="10" t="n">
        <v>0</v>
      </c>
      <c r="J2057" s="11" t="n">
        <f aca="false">I2057/1000</f>
        <v>0</v>
      </c>
      <c r="K2057" s="10" t="n">
        <v>0</v>
      </c>
      <c r="L2057" s="12" t="n">
        <f aca="false">K2057/1000</f>
        <v>0</v>
      </c>
      <c r="M2057" s="13" t="n">
        <f aca="false">IF(R2057=0,0,I2057/R2057)</f>
        <v>0</v>
      </c>
      <c r="N2057" s="10" t="n">
        <v>107</v>
      </c>
      <c r="O2057" s="11" t="n">
        <f aca="false">N2057/1000</f>
        <v>0.107</v>
      </c>
      <c r="P2057" s="10" t="n">
        <v>1</v>
      </c>
      <c r="Q2057" s="12" t="n">
        <f aca="false">P2057/1000</f>
        <v>0.001</v>
      </c>
      <c r="R2057" s="10" t="n">
        <v>5775890</v>
      </c>
      <c r="S2057" s="10" t="n">
        <v>18947</v>
      </c>
    </row>
    <row r="2058" customFormat="false" ht="15" hidden="false" customHeight="false" outlineLevel="0" collapsed="false">
      <c r="A2058" s="3" t="s">
        <v>761</v>
      </c>
      <c r="B2058" s="2" t="s">
        <v>762</v>
      </c>
      <c r="C2058" s="2" t="s">
        <v>1596</v>
      </c>
      <c r="D2058" s="2" t="n">
        <v>2026</v>
      </c>
      <c r="E2058" s="2" t="n">
        <v>2</v>
      </c>
      <c r="F2058" s="2" t="n">
        <v>11</v>
      </c>
      <c r="G2058" s="2" t="s">
        <v>147</v>
      </c>
      <c r="H2058" s="3" t="s">
        <v>148</v>
      </c>
      <c r="I2058" s="10" t="n">
        <v>0</v>
      </c>
      <c r="J2058" s="11" t="n">
        <f aca="false">I2058/1000</f>
        <v>0</v>
      </c>
      <c r="K2058" s="10" t="n">
        <v>0</v>
      </c>
      <c r="L2058" s="12" t="n">
        <f aca="false">K2058/1000</f>
        <v>0</v>
      </c>
      <c r="M2058" s="13" t="n">
        <f aca="false">IF(R2058=0,0,I2058/R2058)</f>
        <v>0</v>
      </c>
      <c r="N2058" s="10" t="n">
        <v>179489</v>
      </c>
      <c r="O2058" s="11" t="n">
        <f aca="false">N2058/1000</f>
        <v>179.489</v>
      </c>
      <c r="P2058" s="10" t="n">
        <v>500</v>
      </c>
      <c r="Q2058" s="12" t="n">
        <f aca="false">P2058/1000</f>
        <v>0.5</v>
      </c>
      <c r="R2058" s="10" t="n">
        <v>5775890</v>
      </c>
      <c r="S2058" s="10" t="n">
        <v>18947</v>
      </c>
    </row>
    <row r="2059" customFormat="false" ht="15" hidden="false" customHeight="false" outlineLevel="0" collapsed="false">
      <c r="A2059" s="3" t="s">
        <v>761</v>
      </c>
      <c r="B2059" s="2" t="s">
        <v>762</v>
      </c>
      <c r="C2059" s="2" t="s">
        <v>1597</v>
      </c>
      <c r="D2059" s="2" t="n">
        <v>2026</v>
      </c>
      <c r="E2059" s="2" t="n">
        <v>3</v>
      </c>
      <c r="F2059" s="2" t="n">
        <v>1</v>
      </c>
      <c r="G2059" s="2" t="s">
        <v>107</v>
      </c>
      <c r="H2059" s="3" t="s">
        <v>108</v>
      </c>
      <c r="I2059" s="10" t="n">
        <v>7468762</v>
      </c>
      <c r="J2059" s="11" t="n">
        <f aca="false">I2059/1000</f>
        <v>7468.762</v>
      </c>
      <c r="K2059" s="10" t="n">
        <v>15465</v>
      </c>
      <c r="L2059" s="12" t="n">
        <f aca="false">K2059/1000</f>
        <v>15.465</v>
      </c>
      <c r="M2059" s="13" t="n">
        <f aca="false">IF(R2059=0,0,I2059/R2059)</f>
        <v>0.860306789947832</v>
      </c>
      <c r="N2059" s="10" t="n">
        <v>0</v>
      </c>
      <c r="O2059" s="11" t="n">
        <f aca="false">N2059/1000</f>
        <v>0</v>
      </c>
      <c r="P2059" s="10" t="n">
        <v>0</v>
      </c>
      <c r="Q2059" s="12" t="n">
        <f aca="false">P2059/1000</f>
        <v>0</v>
      </c>
      <c r="R2059" s="10" t="n">
        <v>8681510</v>
      </c>
      <c r="S2059" s="10" t="n">
        <v>19785</v>
      </c>
    </row>
    <row r="2060" customFormat="false" ht="15" hidden="false" customHeight="false" outlineLevel="0" collapsed="false">
      <c r="A2060" s="3" t="s">
        <v>761</v>
      </c>
      <c r="B2060" s="2" t="s">
        <v>762</v>
      </c>
      <c r="C2060" s="2" t="s">
        <v>1597</v>
      </c>
      <c r="D2060" s="2" t="n">
        <v>2026</v>
      </c>
      <c r="E2060" s="2" t="n">
        <v>3</v>
      </c>
      <c r="F2060" s="2" t="n">
        <v>2</v>
      </c>
      <c r="G2060" s="2" t="s">
        <v>102</v>
      </c>
      <c r="H2060" s="3" t="s">
        <v>103</v>
      </c>
      <c r="I2060" s="10" t="n">
        <v>763281</v>
      </c>
      <c r="J2060" s="11" t="n">
        <f aca="false">I2060/1000</f>
        <v>763.281</v>
      </c>
      <c r="K2060" s="10" t="n">
        <v>3498</v>
      </c>
      <c r="L2060" s="12" t="n">
        <f aca="false">K2060/1000</f>
        <v>3.498</v>
      </c>
      <c r="M2060" s="13" t="n">
        <f aca="false">IF(R2060=0,0,I2060/R2060)</f>
        <v>0.0879203041867141</v>
      </c>
      <c r="N2060" s="10" t="n">
        <v>856369</v>
      </c>
      <c r="O2060" s="11" t="n">
        <f aca="false">N2060/1000</f>
        <v>856.369</v>
      </c>
      <c r="P2060" s="10" t="n">
        <v>1348</v>
      </c>
      <c r="Q2060" s="12" t="n">
        <f aca="false">P2060/1000</f>
        <v>1.348</v>
      </c>
      <c r="R2060" s="10" t="n">
        <v>8681510</v>
      </c>
      <c r="S2060" s="10" t="n">
        <v>19785</v>
      </c>
    </row>
    <row r="2061" customFormat="false" ht="15" hidden="false" customHeight="false" outlineLevel="0" collapsed="false">
      <c r="A2061" s="3" t="s">
        <v>761</v>
      </c>
      <c r="B2061" s="2" t="s">
        <v>762</v>
      </c>
      <c r="C2061" s="2" t="s">
        <v>1597</v>
      </c>
      <c r="D2061" s="2" t="n">
        <v>2026</v>
      </c>
      <c r="E2061" s="2" t="n">
        <v>3</v>
      </c>
      <c r="F2061" s="2" t="n">
        <v>3</v>
      </c>
      <c r="G2061" s="2" t="s">
        <v>97</v>
      </c>
      <c r="H2061" s="3" t="s">
        <v>98</v>
      </c>
      <c r="I2061" s="10" t="n">
        <v>444087</v>
      </c>
      <c r="J2061" s="11" t="n">
        <f aca="false">I2061/1000</f>
        <v>444.087</v>
      </c>
      <c r="K2061" s="10" t="n">
        <v>815</v>
      </c>
      <c r="L2061" s="12" t="n">
        <f aca="false">K2061/1000</f>
        <v>0.815</v>
      </c>
      <c r="M2061" s="13" t="n">
        <f aca="false">IF(R2061=0,0,I2061/R2061)</f>
        <v>0.0511531980035731</v>
      </c>
      <c r="N2061" s="10" t="n">
        <v>961632</v>
      </c>
      <c r="O2061" s="11" t="n">
        <f aca="false">N2061/1000</f>
        <v>961.632</v>
      </c>
      <c r="P2061" s="10" t="n">
        <v>2001</v>
      </c>
      <c r="Q2061" s="12" t="n">
        <f aca="false">P2061/1000</f>
        <v>2.001</v>
      </c>
      <c r="R2061" s="10" t="n">
        <v>8681510</v>
      </c>
      <c r="S2061" s="10" t="n">
        <v>19785</v>
      </c>
    </row>
    <row r="2062" customFormat="false" ht="15" hidden="false" customHeight="false" outlineLevel="0" collapsed="false">
      <c r="A2062" s="3" t="s">
        <v>761</v>
      </c>
      <c r="B2062" s="2" t="s">
        <v>762</v>
      </c>
      <c r="C2062" s="2" t="s">
        <v>1597</v>
      </c>
      <c r="D2062" s="2" t="n">
        <v>2026</v>
      </c>
      <c r="E2062" s="2" t="n">
        <v>3</v>
      </c>
      <c r="F2062" s="2" t="n">
        <v>4</v>
      </c>
      <c r="G2062" s="2" t="s">
        <v>147</v>
      </c>
      <c r="H2062" s="3" t="s">
        <v>148</v>
      </c>
      <c r="I2062" s="10" t="n">
        <v>5380</v>
      </c>
      <c r="J2062" s="11" t="n">
        <f aca="false">I2062/1000</f>
        <v>5.38</v>
      </c>
      <c r="K2062" s="10" t="n">
        <v>7</v>
      </c>
      <c r="L2062" s="12" t="n">
        <f aca="false">K2062/1000</f>
        <v>0.007</v>
      </c>
      <c r="M2062" s="13" t="n">
        <f aca="false">IF(R2062=0,0,I2062/R2062)</f>
        <v>0.00061970786188117</v>
      </c>
      <c r="N2062" s="10" t="n">
        <v>348888</v>
      </c>
      <c r="O2062" s="11" t="n">
        <f aca="false">N2062/1000</f>
        <v>348.888</v>
      </c>
      <c r="P2062" s="10" t="n">
        <v>500</v>
      </c>
      <c r="Q2062" s="12" t="n">
        <f aca="false">P2062/1000</f>
        <v>0.5</v>
      </c>
      <c r="R2062" s="10" t="n">
        <v>8681510</v>
      </c>
      <c r="S2062" s="10" t="n">
        <v>19785</v>
      </c>
    </row>
    <row r="2063" customFormat="false" ht="15" hidden="false" customHeight="false" outlineLevel="0" collapsed="false">
      <c r="A2063" s="3" t="s">
        <v>761</v>
      </c>
      <c r="B2063" s="2" t="s">
        <v>762</v>
      </c>
      <c r="C2063" s="2" t="s">
        <v>1597</v>
      </c>
      <c r="D2063" s="2" t="n">
        <v>2026</v>
      </c>
      <c r="E2063" s="2" t="n">
        <v>3</v>
      </c>
      <c r="F2063" s="2" t="n">
        <v>5</v>
      </c>
      <c r="G2063" s="2" t="s">
        <v>142</v>
      </c>
      <c r="H2063" s="3" t="s">
        <v>143</v>
      </c>
      <c r="I2063" s="10" t="n">
        <v>0</v>
      </c>
      <c r="J2063" s="11" t="n">
        <f aca="false">I2063/1000</f>
        <v>0</v>
      </c>
      <c r="K2063" s="10" t="n">
        <v>0</v>
      </c>
      <c r="L2063" s="12" t="n">
        <f aca="false">K2063/1000</f>
        <v>0</v>
      </c>
      <c r="M2063" s="13" t="n">
        <f aca="false">IF(R2063=0,0,I2063/R2063)</f>
        <v>0</v>
      </c>
      <c r="N2063" s="10" t="n">
        <v>2158200</v>
      </c>
      <c r="O2063" s="11" t="n">
        <f aca="false">N2063/1000</f>
        <v>2158.2</v>
      </c>
      <c r="P2063" s="10" t="n">
        <v>4004</v>
      </c>
      <c r="Q2063" s="12" t="n">
        <f aca="false">P2063/1000</f>
        <v>4.004</v>
      </c>
      <c r="R2063" s="10" t="n">
        <v>8681510</v>
      </c>
      <c r="S2063" s="10" t="n">
        <v>19785</v>
      </c>
    </row>
    <row r="2064" customFormat="false" ht="15" hidden="false" customHeight="false" outlineLevel="0" collapsed="false">
      <c r="A2064" s="3" t="s">
        <v>761</v>
      </c>
      <c r="B2064" s="2" t="s">
        <v>762</v>
      </c>
      <c r="C2064" s="2" t="s">
        <v>1597</v>
      </c>
      <c r="D2064" s="2" t="n">
        <v>2026</v>
      </c>
      <c r="E2064" s="2" t="n">
        <v>3</v>
      </c>
      <c r="F2064" s="2" t="n">
        <v>6</v>
      </c>
      <c r="G2064" s="2" t="s">
        <v>171</v>
      </c>
      <c r="H2064" s="3" t="s">
        <v>172</v>
      </c>
      <c r="I2064" s="10" t="n">
        <v>0</v>
      </c>
      <c r="J2064" s="11" t="n">
        <f aca="false">I2064/1000</f>
        <v>0</v>
      </c>
      <c r="K2064" s="10" t="n">
        <v>0</v>
      </c>
      <c r="L2064" s="12" t="n">
        <f aca="false">K2064/1000</f>
        <v>0</v>
      </c>
      <c r="M2064" s="13" t="n">
        <f aca="false">IF(R2064=0,0,I2064/R2064)</f>
        <v>0</v>
      </c>
      <c r="N2064" s="10" t="n">
        <v>377459</v>
      </c>
      <c r="O2064" s="11" t="n">
        <f aca="false">N2064/1000</f>
        <v>377.459</v>
      </c>
      <c r="P2064" s="10" t="n">
        <v>1003</v>
      </c>
      <c r="Q2064" s="12" t="n">
        <f aca="false">P2064/1000</f>
        <v>1.003</v>
      </c>
      <c r="R2064" s="10" t="n">
        <v>8681510</v>
      </c>
      <c r="S2064" s="10" t="n">
        <v>19785</v>
      </c>
    </row>
    <row r="2065" customFormat="false" ht="15" hidden="false" customHeight="false" outlineLevel="0" collapsed="false">
      <c r="A2065" s="3" t="s">
        <v>761</v>
      </c>
      <c r="B2065" s="2" t="s">
        <v>762</v>
      </c>
      <c r="C2065" s="2" t="s">
        <v>1598</v>
      </c>
      <c r="D2065" s="2" t="n">
        <v>2026</v>
      </c>
      <c r="E2065" s="2" t="n">
        <v>4</v>
      </c>
      <c r="F2065" s="2" t="n">
        <v>1</v>
      </c>
      <c r="G2065" s="2" t="s">
        <v>107</v>
      </c>
      <c r="H2065" s="3" t="s">
        <v>108</v>
      </c>
      <c r="I2065" s="10" t="n">
        <v>6503652</v>
      </c>
      <c r="J2065" s="11" t="n">
        <f aca="false">I2065/1000</f>
        <v>6503.652</v>
      </c>
      <c r="K2065" s="10" t="n">
        <v>12352</v>
      </c>
      <c r="L2065" s="12" t="n">
        <f aca="false">K2065/1000</f>
        <v>12.352</v>
      </c>
      <c r="M2065" s="13" t="n">
        <f aca="false">IF(R2065=0,0,I2065/R2065)</f>
        <v>0.911049163426087</v>
      </c>
      <c r="N2065" s="10" t="n">
        <v>0</v>
      </c>
      <c r="O2065" s="11" t="n">
        <f aca="false">N2065/1000</f>
        <v>0</v>
      </c>
      <c r="P2065" s="10" t="n">
        <v>0</v>
      </c>
      <c r="Q2065" s="12" t="n">
        <f aca="false">P2065/1000</f>
        <v>0</v>
      </c>
      <c r="R2065" s="10" t="n">
        <v>7138640</v>
      </c>
      <c r="S2065" s="10" t="n">
        <v>14657</v>
      </c>
    </row>
    <row r="2066" customFormat="false" ht="15" hidden="false" customHeight="false" outlineLevel="0" collapsed="false">
      <c r="A2066" s="3" t="s">
        <v>761</v>
      </c>
      <c r="B2066" s="2" t="s">
        <v>762</v>
      </c>
      <c r="C2066" s="2" t="s">
        <v>1598</v>
      </c>
      <c r="D2066" s="2" t="n">
        <v>2026</v>
      </c>
      <c r="E2066" s="2" t="n">
        <v>4</v>
      </c>
      <c r="F2066" s="2" t="n">
        <v>2</v>
      </c>
      <c r="G2066" s="2" t="s">
        <v>102</v>
      </c>
      <c r="H2066" s="3" t="s">
        <v>103</v>
      </c>
      <c r="I2066" s="10" t="n">
        <v>487343</v>
      </c>
      <c r="J2066" s="11" t="n">
        <f aca="false">I2066/1000</f>
        <v>487.343</v>
      </c>
      <c r="K2066" s="10" t="n">
        <v>963</v>
      </c>
      <c r="L2066" s="12" t="n">
        <f aca="false">K2066/1000</f>
        <v>0.963</v>
      </c>
      <c r="M2066" s="13" t="n">
        <f aca="false">IF(R2066=0,0,I2066/R2066)</f>
        <v>0.0682683256194457</v>
      </c>
      <c r="N2066" s="10" t="n">
        <v>2389242</v>
      </c>
      <c r="O2066" s="11" t="n">
        <f aca="false">N2066/1000</f>
        <v>2389.242</v>
      </c>
      <c r="P2066" s="10" t="n">
        <v>4714</v>
      </c>
      <c r="Q2066" s="12" t="n">
        <f aca="false">P2066/1000</f>
        <v>4.714</v>
      </c>
      <c r="R2066" s="10" t="n">
        <v>7138640</v>
      </c>
      <c r="S2066" s="10" t="n">
        <v>14657</v>
      </c>
    </row>
    <row r="2067" customFormat="false" ht="15" hidden="false" customHeight="false" outlineLevel="0" collapsed="false">
      <c r="A2067" s="3" t="s">
        <v>761</v>
      </c>
      <c r="B2067" s="2" t="s">
        <v>762</v>
      </c>
      <c r="C2067" s="2" t="s">
        <v>1598</v>
      </c>
      <c r="D2067" s="2" t="n">
        <v>2026</v>
      </c>
      <c r="E2067" s="2" t="n">
        <v>4</v>
      </c>
      <c r="F2067" s="2" t="n">
        <v>3</v>
      </c>
      <c r="G2067" s="2" t="s">
        <v>97</v>
      </c>
      <c r="H2067" s="3" t="s">
        <v>98</v>
      </c>
      <c r="I2067" s="10" t="n">
        <v>120637</v>
      </c>
      <c r="J2067" s="11" t="n">
        <f aca="false">I2067/1000</f>
        <v>120.637</v>
      </c>
      <c r="K2067" s="10" t="n">
        <v>1282</v>
      </c>
      <c r="L2067" s="12" t="n">
        <f aca="false">K2067/1000</f>
        <v>1.282</v>
      </c>
      <c r="M2067" s="13" t="n">
        <f aca="false">IF(R2067=0,0,I2067/R2067)</f>
        <v>0.0168991572624478</v>
      </c>
      <c r="N2067" s="10" t="n">
        <v>1383378</v>
      </c>
      <c r="O2067" s="11" t="n">
        <f aca="false">N2067/1000</f>
        <v>1383.378</v>
      </c>
      <c r="P2067" s="10" t="n">
        <v>2502</v>
      </c>
      <c r="Q2067" s="12" t="n">
        <f aca="false">P2067/1000</f>
        <v>2.502</v>
      </c>
      <c r="R2067" s="10" t="n">
        <v>7138640</v>
      </c>
      <c r="S2067" s="10" t="n">
        <v>14657</v>
      </c>
    </row>
    <row r="2068" customFormat="false" ht="15" hidden="false" customHeight="false" outlineLevel="0" collapsed="false">
      <c r="A2068" s="3" t="s">
        <v>761</v>
      </c>
      <c r="B2068" s="2" t="s">
        <v>762</v>
      </c>
      <c r="C2068" s="2" t="s">
        <v>1598</v>
      </c>
      <c r="D2068" s="2" t="n">
        <v>2026</v>
      </c>
      <c r="E2068" s="2" t="n">
        <v>4</v>
      </c>
      <c r="F2068" s="2" t="n">
        <v>4</v>
      </c>
      <c r="G2068" s="2" t="s">
        <v>377</v>
      </c>
      <c r="H2068" s="3" t="s">
        <v>378</v>
      </c>
      <c r="I2068" s="10" t="n">
        <v>27008</v>
      </c>
      <c r="J2068" s="11" t="n">
        <f aca="false">I2068/1000</f>
        <v>27.008</v>
      </c>
      <c r="K2068" s="10" t="n">
        <v>60</v>
      </c>
      <c r="L2068" s="12" t="n">
        <f aca="false">K2068/1000</f>
        <v>0.06</v>
      </c>
      <c r="M2068" s="13" t="n">
        <f aca="false">IF(R2068=0,0,I2068/R2068)</f>
        <v>0.00378335369201977</v>
      </c>
      <c r="N2068" s="10" t="n">
        <v>231039</v>
      </c>
      <c r="O2068" s="11" t="n">
        <f aca="false">N2068/1000</f>
        <v>231.039</v>
      </c>
      <c r="P2068" s="10" t="n">
        <v>300</v>
      </c>
      <c r="Q2068" s="12" t="n">
        <f aca="false">P2068/1000</f>
        <v>0.3</v>
      </c>
      <c r="R2068" s="10" t="n">
        <v>7138640</v>
      </c>
      <c r="S2068" s="10" t="n">
        <v>14657</v>
      </c>
    </row>
    <row r="2069" customFormat="false" ht="15" hidden="false" customHeight="false" outlineLevel="0" collapsed="false">
      <c r="A2069" s="3" t="s">
        <v>761</v>
      </c>
      <c r="B2069" s="2" t="s">
        <v>762</v>
      </c>
      <c r="C2069" s="2" t="s">
        <v>1598</v>
      </c>
      <c r="D2069" s="2" t="n">
        <v>2026</v>
      </c>
      <c r="E2069" s="2" t="n">
        <v>4</v>
      </c>
      <c r="F2069" s="2" t="n">
        <v>5</v>
      </c>
      <c r="G2069" s="2" t="s">
        <v>422</v>
      </c>
      <c r="H2069" s="3" t="s">
        <v>423</v>
      </c>
      <c r="I2069" s="10" t="n">
        <v>0</v>
      </c>
      <c r="J2069" s="11" t="n">
        <f aca="false">I2069/1000</f>
        <v>0</v>
      </c>
      <c r="K2069" s="10" t="n">
        <v>0</v>
      </c>
      <c r="L2069" s="12" t="n">
        <f aca="false">K2069/1000</f>
        <v>0</v>
      </c>
      <c r="M2069" s="13" t="n">
        <f aca="false">IF(R2069=0,0,I2069/R2069)</f>
        <v>0</v>
      </c>
      <c r="N2069" s="10" t="n">
        <v>5031</v>
      </c>
      <c r="O2069" s="11" t="n">
        <f aca="false">N2069/1000</f>
        <v>5.031</v>
      </c>
      <c r="P2069" s="10" t="n">
        <v>6</v>
      </c>
      <c r="Q2069" s="12" t="n">
        <f aca="false">P2069/1000</f>
        <v>0.006</v>
      </c>
      <c r="R2069" s="10" t="n">
        <v>7138640</v>
      </c>
      <c r="S2069" s="10" t="n">
        <v>14657</v>
      </c>
    </row>
    <row r="2070" customFormat="false" ht="15" hidden="false" customHeight="false" outlineLevel="0" collapsed="false">
      <c r="A2070" s="3" t="s">
        <v>761</v>
      </c>
      <c r="B2070" s="2" t="s">
        <v>762</v>
      </c>
      <c r="C2070" s="2" t="s">
        <v>1598</v>
      </c>
      <c r="D2070" s="2" t="n">
        <v>2026</v>
      </c>
      <c r="E2070" s="2" t="n">
        <v>4</v>
      </c>
      <c r="F2070" s="2" t="n">
        <v>6</v>
      </c>
      <c r="G2070" s="2" t="s">
        <v>142</v>
      </c>
      <c r="H2070" s="3" t="s">
        <v>143</v>
      </c>
      <c r="I2070" s="10" t="n">
        <v>0</v>
      </c>
      <c r="J2070" s="11" t="n">
        <f aca="false">I2070/1000</f>
        <v>0</v>
      </c>
      <c r="K2070" s="10" t="n">
        <v>0</v>
      </c>
      <c r="L2070" s="12" t="n">
        <f aca="false">K2070/1000</f>
        <v>0</v>
      </c>
      <c r="M2070" s="13" t="n">
        <f aca="false">IF(R2070=0,0,I2070/R2070)</f>
        <v>0</v>
      </c>
      <c r="N2070" s="10" t="n">
        <v>1447816</v>
      </c>
      <c r="O2070" s="11" t="n">
        <f aca="false">N2070/1000</f>
        <v>1447.816</v>
      </c>
      <c r="P2070" s="10" t="n">
        <v>2000</v>
      </c>
      <c r="Q2070" s="12" t="n">
        <f aca="false">P2070/1000</f>
        <v>2</v>
      </c>
      <c r="R2070" s="10" t="n">
        <v>7138640</v>
      </c>
      <c r="S2070" s="10" t="n">
        <v>14657</v>
      </c>
    </row>
    <row r="2071" customFormat="false" ht="15" hidden="false" customHeight="false" outlineLevel="0" collapsed="false">
      <c r="A2071" s="3" t="s">
        <v>761</v>
      </c>
      <c r="B2071" s="2" t="s">
        <v>762</v>
      </c>
      <c r="C2071" s="2" t="s">
        <v>1598</v>
      </c>
      <c r="D2071" s="2" t="n">
        <v>2026</v>
      </c>
      <c r="E2071" s="2" t="n">
        <v>4</v>
      </c>
      <c r="F2071" s="2" t="n">
        <v>7</v>
      </c>
      <c r="G2071" s="2" t="s">
        <v>171</v>
      </c>
      <c r="H2071" s="3" t="s">
        <v>172</v>
      </c>
      <c r="I2071" s="10" t="n">
        <v>0</v>
      </c>
      <c r="J2071" s="11" t="n">
        <f aca="false">I2071/1000</f>
        <v>0</v>
      </c>
      <c r="K2071" s="10" t="n">
        <v>0</v>
      </c>
      <c r="L2071" s="12" t="n">
        <f aca="false">K2071/1000</f>
        <v>0</v>
      </c>
      <c r="M2071" s="13" t="n">
        <f aca="false">IF(R2071=0,0,I2071/R2071)</f>
        <v>0</v>
      </c>
      <c r="N2071" s="10" t="n">
        <v>1744104</v>
      </c>
      <c r="O2071" s="11" t="n">
        <f aca="false">N2071/1000</f>
        <v>1744.104</v>
      </c>
      <c r="P2071" s="10" t="n">
        <v>3702</v>
      </c>
      <c r="Q2071" s="12" t="n">
        <f aca="false">P2071/1000</f>
        <v>3.702</v>
      </c>
      <c r="R2071" s="10" t="n">
        <v>7138640</v>
      </c>
      <c r="S2071" s="10" t="n">
        <v>14657</v>
      </c>
    </row>
    <row r="2072" customFormat="false" ht="15" hidden="false" customHeight="false" outlineLevel="0" collapsed="false">
      <c r="A2072" s="3" t="s">
        <v>761</v>
      </c>
      <c r="B2072" s="2" t="s">
        <v>762</v>
      </c>
      <c r="C2072" s="2" t="s">
        <v>1598</v>
      </c>
      <c r="D2072" s="2" t="n">
        <v>2026</v>
      </c>
      <c r="E2072" s="2" t="n">
        <v>4</v>
      </c>
      <c r="F2072" s="2" t="n">
        <v>8</v>
      </c>
      <c r="G2072" s="2" t="s">
        <v>147</v>
      </c>
      <c r="H2072" s="3" t="s">
        <v>148</v>
      </c>
      <c r="I2072" s="10" t="n">
        <v>0</v>
      </c>
      <c r="J2072" s="11" t="n">
        <f aca="false">I2072/1000</f>
        <v>0</v>
      </c>
      <c r="K2072" s="10" t="n">
        <v>0</v>
      </c>
      <c r="L2072" s="12" t="n">
        <f aca="false">K2072/1000</f>
        <v>0</v>
      </c>
      <c r="M2072" s="13" t="n">
        <f aca="false">IF(R2072=0,0,I2072/R2072)</f>
        <v>0</v>
      </c>
      <c r="N2072" s="10" t="n">
        <v>32722</v>
      </c>
      <c r="O2072" s="11" t="n">
        <f aca="false">N2072/1000</f>
        <v>32.722</v>
      </c>
      <c r="P2072" s="10" t="n">
        <v>551</v>
      </c>
      <c r="Q2072" s="12" t="n">
        <f aca="false">P2072/1000</f>
        <v>0.551</v>
      </c>
      <c r="R2072" s="10" t="n">
        <v>7138640</v>
      </c>
      <c r="S2072" s="10" t="n">
        <v>14657</v>
      </c>
    </row>
    <row r="2073" customFormat="false" ht="15" hidden="false" customHeight="false" outlineLevel="0" collapsed="false">
      <c r="A2073" s="3" t="s">
        <v>761</v>
      </c>
      <c r="B2073" s="2" t="s">
        <v>762</v>
      </c>
      <c r="C2073" s="2" t="s">
        <v>1599</v>
      </c>
      <c r="D2073" s="2" t="n">
        <v>2026</v>
      </c>
      <c r="E2073" s="2" t="n">
        <v>5</v>
      </c>
      <c r="F2073" s="2" t="n">
        <v>1</v>
      </c>
      <c r="G2073" s="2" t="s">
        <v>107</v>
      </c>
      <c r="H2073" s="3" t="s">
        <v>108</v>
      </c>
      <c r="I2073" s="10" t="n">
        <v>7954950</v>
      </c>
      <c r="J2073" s="11" t="n">
        <f aca="false">I2073/1000</f>
        <v>7954.95</v>
      </c>
      <c r="K2073" s="10" t="n">
        <v>14091</v>
      </c>
      <c r="L2073" s="12" t="n">
        <f aca="false">K2073/1000</f>
        <v>14.091</v>
      </c>
      <c r="M2073" s="13" t="n">
        <f aca="false">IF(R2073=0,0,I2073/R2073)</f>
        <v>0.942142047726338</v>
      </c>
      <c r="N2073" s="10" t="n">
        <v>0</v>
      </c>
      <c r="O2073" s="11" t="n">
        <f aca="false">N2073/1000</f>
        <v>0</v>
      </c>
      <c r="P2073" s="10" t="n">
        <v>0</v>
      </c>
      <c r="Q2073" s="12" t="n">
        <f aca="false">P2073/1000</f>
        <v>0</v>
      </c>
      <c r="R2073" s="10" t="n">
        <v>8443472</v>
      </c>
      <c r="S2073" s="10" t="n">
        <v>14914</v>
      </c>
    </row>
    <row r="2074" customFormat="false" ht="15" hidden="false" customHeight="false" outlineLevel="0" collapsed="false">
      <c r="A2074" s="3" t="s">
        <v>761</v>
      </c>
      <c r="B2074" s="2" t="s">
        <v>762</v>
      </c>
      <c r="C2074" s="2" t="s">
        <v>1599</v>
      </c>
      <c r="D2074" s="2" t="n">
        <v>2026</v>
      </c>
      <c r="E2074" s="2" t="n">
        <v>5</v>
      </c>
      <c r="F2074" s="2" t="n">
        <v>2</v>
      </c>
      <c r="G2074" s="2" t="s">
        <v>147</v>
      </c>
      <c r="H2074" s="3" t="s">
        <v>148</v>
      </c>
      <c r="I2074" s="10" t="n">
        <v>340891</v>
      </c>
      <c r="J2074" s="11" t="n">
        <f aca="false">I2074/1000</f>
        <v>340.891</v>
      </c>
      <c r="K2074" s="10" t="n">
        <v>501</v>
      </c>
      <c r="L2074" s="12" t="n">
        <f aca="false">K2074/1000</f>
        <v>0.501</v>
      </c>
      <c r="M2074" s="13" t="n">
        <f aca="false">IF(R2074=0,0,I2074/R2074)</f>
        <v>0.0403733203592077</v>
      </c>
      <c r="N2074" s="10" t="n">
        <v>341</v>
      </c>
      <c r="O2074" s="11" t="n">
        <f aca="false">N2074/1000</f>
        <v>0.341</v>
      </c>
      <c r="P2074" s="10" t="n">
        <v>0</v>
      </c>
      <c r="Q2074" s="12" t="n">
        <f aca="false">P2074/1000</f>
        <v>0</v>
      </c>
      <c r="R2074" s="10" t="n">
        <v>8443472</v>
      </c>
      <c r="S2074" s="10" t="n">
        <v>14914</v>
      </c>
    </row>
    <row r="2075" customFormat="false" ht="15" hidden="false" customHeight="false" outlineLevel="0" collapsed="false">
      <c r="A2075" s="3" t="s">
        <v>761</v>
      </c>
      <c r="B2075" s="2" t="s">
        <v>762</v>
      </c>
      <c r="C2075" s="2" t="s">
        <v>1599</v>
      </c>
      <c r="D2075" s="2" t="n">
        <v>2026</v>
      </c>
      <c r="E2075" s="2" t="n">
        <v>5</v>
      </c>
      <c r="F2075" s="2" t="n">
        <v>3</v>
      </c>
      <c r="G2075" s="2" t="s">
        <v>377</v>
      </c>
      <c r="H2075" s="3" t="s">
        <v>378</v>
      </c>
      <c r="I2075" s="10" t="n">
        <v>76043</v>
      </c>
      <c r="J2075" s="11" t="n">
        <f aca="false">I2075/1000</f>
        <v>76.043</v>
      </c>
      <c r="K2075" s="10" t="n">
        <v>160</v>
      </c>
      <c r="L2075" s="12" t="n">
        <f aca="false">K2075/1000</f>
        <v>0.16</v>
      </c>
      <c r="M2075" s="13" t="n">
        <f aca="false">IF(R2075=0,0,I2075/R2075)</f>
        <v>0.00900612923214526</v>
      </c>
      <c r="N2075" s="10" t="n">
        <v>150855</v>
      </c>
      <c r="O2075" s="11" t="n">
        <f aca="false">N2075/1000</f>
        <v>150.855</v>
      </c>
      <c r="P2075" s="10" t="n">
        <v>1021</v>
      </c>
      <c r="Q2075" s="12" t="n">
        <f aca="false">P2075/1000</f>
        <v>1.021</v>
      </c>
      <c r="R2075" s="10" t="n">
        <v>8443472</v>
      </c>
      <c r="S2075" s="10" t="n">
        <v>14914</v>
      </c>
    </row>
    <row r="2076" customFormat="false" ht="15" hidden="false" customHeight="false" outlineLevel="0" collapsed="false">
      <c r="A2076" s="3" t="s">
        <v>761</v>
      </c>
      <c r="B2076" s="2" t="s">
        <v>762</v>
      </c>
      <c r="C2076" s="2" t="s">
        <v>1599</v>
      </c>
      <c r="D2076" s="2" t="n">
        <v>2026</v>
      </c>
      <c r="E2076" s="2" t="n">
        <v>5</v>
      </c>
      <c r="F2076" s="2" t="n">
        <v>4</v>
      </c>
      <c r="G2076" s="2" t="s">
        <v>97</v>
      </c>
      <c r="H2076" s="3" t="s">
        <v>98</v>
      </c>
      <c r="I2076" s="10" t="n">
        <v>60683</v>
      </c>
      <c r="J2076" s="11" t="n">
        <f aca="false">I2076/1000</f>
        <v>60.683</v>
      </c>
      <c r="K2076" s="10" t="n">
        <v>100</v>
      </c>
      <c r="L2076" s="12" t="n">
        <f aca="false">K2076/1000</f>
        <v>0.1</v>
      </c>
      <c r="M2076" s="13" t="n">
        <f aca="false">IF(R2076=0,0,I2076/R2076)</f>
        <v>0.00718697237345016</v>
      </c>
      <c r="N2076" s="10" t="n">
        <v>3847927</v>
      </c>
      <c r="O2076" s="11" t="n">
        <f aca="false">N2076/1000</f>
        <v>3847.927</v>
      </c>
      <c r="P2076" s="10" t="n">
        <v>5527</v>
      </c>
      <c r="Q2076" s="12" t="n">
        <f aca="false">P2076/1000</f>
        <v>5.527</v>
      </c>
      <c r="R2076" s="10" t="n">
        <v>8443472</v>
      </c>
      <c r="S2076" s="10" t="n">
        <v>14914</v>
      </c>
    </row>
    <row r="2077" customFormat="false" ht="15" hidden="false" customHeight="false" outlineLevel="0" collapsed="false">
      <c r="A2077" s="3" t="s">
        <v>761</v>
      </c>
      <c r="B2077" s="2" t="s">
        <v>762</v>
      </c>
      <c r="C2077" s="2" t="s">
        <v>1599</v>
      </c>
      <c r="D2077" s="2" t="n">
        <v>2026</v>
      </c>
      <c r="E2077" s="2" t="n">
        <v>5</v>
      </c>
      <c r="F2077" s="2" t="n">
        <v>5</v>
      </c>
      <c r="G2077" s="2" t="s">
        <v>102</v>
      </c>
      <c r="H2077" s="3" t="s">
        <v>103</v>
      </c>
      <c r="I2077" s="10" t="n">
        <v>10837</v>
      </c>
      <c r="J2077" s="11" t="n">
        <f aca="false">I2077/1000</f>
        <v>10.837</v>
      </c>
      <c r="K2077" s="10" t="n">
        <v>62</v>
      </c>
      <c r="L2077" s="12" t="n">
        <f aca="false">K2077/1000</f>
        <v>0.062</v>
      </c>
      <c r="M2077" s="13" t="n">
        <f aca="false">IF(R2077=0,0,I2077/R2077)</f>
        <v>0.00128347674984888</v>
      </c>
      <c r="N2077" s="10" t="n">
        <v>1334899</v>
      </c>
      <c r="O2077" s="11" t="n">
        <f aca="false">N2077/1000</f>
        <v>1334.899</v>
      </c>
      <c r="P2077" s="10" t="n">
        <v>2218</v>
      </c>
      <c r="Q2077" s="12" t="n">
        <f aca="false">P2077/1000</f>
        <v>2.218</v>
      </c>
      <c r="R2077" s="10" t="n">
        <v>8443472</v>
      </c>
      <c r="S2077" s="10" t="n">
        <v>14914</v>
      </c>
    </row>
    <row r="2078" customFormat="false" ht="15" hidden="false" customHeight="false" outlineLevel="0" collapsed="false">
      <c r="A2078" s="3" t="s">
        <v>761</v>
      </c>
      <c r="B2078" s="2" t="s">
        <v>762</v>
      </c>
      <c r="C2078" s="2" t="s">
        <v>1599</v>
      </c>
      <c r="D2078" s="2" t="n">
        <v>2026</v>
      </c>
      <c r="E2078" s="2" t="n">
        <v>5</v>
      </c>
      <c r="F2078" s="2" t="n">
        <v>6</v>
      </c>
      <c r="G2078" s="2" t="s">
        <v>247</v>
      </c>
      <c r="H2078" s="3" t="s">
        <v>248</v>
      </c>
      <c r="I2078" s="10" t="n">
        <v>68</v>
      </c>
      <c r="J2078" s="11" t="n">
        <f aca="false">I2078/1000</f>
        <v>0.068</v>
      </c>
      <c r="K2078" s="10" t="n">
        <v>0</v>
      </c>
      <c r="L2078" s="12" t="n">
        <f aca="false">K2078/1000</f>
        <v>0</v>
      </c>
      <c r="M2078" s="13" t="n">
        <f aca="false">IF(R2078=0,0,I2078/R2078)</f>
        <v>8.05355900984808E-006</v>
      </c>
      <c r="N2078" s="10" t="n">
        <v>0</v>
      </c>
      <c r="O2078" s="11" t="n">
        <f aca="false">N2078/1000</f>
        <v>0</v>
      </c>
      <c r="P2078" s="10" t="n">
        <v>0</v>
      </c>
      <c r="Q2078" s="12" t="n">
        <f aca="false">P2078/1000</f>
        <v>0</v>
      </c>
      <c r="R2078" s="10" t="n">
        <v>8443472</v>
      </c>
      <c r="S2078" s="10" t="n">
        <v>14914</v>
      </c>
    </row>
    <row r="2079" customFormat="false" ht="15" hidden="false" customHeight="false" outlineLevel="0" collapsed="false">
      <c r="A2079" s="3" t="s">
        <v>761</v>
      </c>
      <c r="B2079" s="2" t="s">
        <v>762</v>
      </c>
      <c r="C2079" s="2" t="s">
        <v>1599</v>
      </c>
      <c r="D2079" s="2" t="n">
        <v>2026</v>
      </c>
      <c r="E2079" s="2" t="n">
        <v>5</v>
      </c>
      <c r="F2079" s="2" t="n">
        <v>7</v>
      </c>
      <c r="G2079" s="2" t="s">
        <v>142</v>
      </c>
      <c r="H2079" s="3" t="s">
        <v>143</v>
      </c>
      <c r="I2079" s="10" t="n">
        <v>0</v>
      </c>
      <c r="J2079" s="11" t="n">
        <f aca="false">I2079/1000</f>
        <v>0</v>
      </c>
      <c r="K2079" s="10" t="n">
        <v>0</v>
      </c>
      <c r="L2079" s="12" t="n">
        <f aca="false">K2079/1000</f>
        <v>0</v>
      </c>
      <c r="M2079" s="13" t="n">
        <f aca="false">IF(R2079=0,0,I2079/R2079)</f>
        <v>0</v>
      </c>
      <c r="N2079" s="10" t="n">
        <v>1383297</v>
      </c>
      <c r="O2079" s="11" t="n">
        <f aca="false">N2079/1000</f>
        <v>1383.297</v>
      </c>
      <c r="P2079" s="10" t="n">
        <v>1999</v>
      </c>
      <c r="Q2079" s="12" t="n">
        <f aca="false">P2079/1000</f>
        <v>1.999</v>
      </c>
      <c r="R2079" s="10" t="n">
        <v>8443472</v>
      </c>
      <c r="S2079" s="10" t="n">
        <v>14914</v>
      </c>
    </row>
    <row r="2080" customFormat="false" ht="15" hidden="false" customHeight="false" outlineLevel="0" collapsed="false">
      <c r="A2080" s="3" t="s">
        <v>761</v>
      </c>
      <c r="B2080" s="2" t="s">
        <v>762</v>
      </c>
      <c r="C2080" s="2" t="s">
        <v>1599</v>
      </c>
      <c r="D2080" s="2" t="n">
        <v>2026</v>
      </c>
      <c r="E2080" s="2" t="n">
        <v>5</v>
      </c>
      <c r="F2080" s="2" t="n">
        <v>8</v>
      </c>
      <c r="G2080" s="2" t="s">
        <v>180</v>
      </c>
      <c r="H2080" s="3" t="s">
        <v>181</v>
      </c>
      <c r="I2080" s="10" t="n">
        <v>0</v>
      </c>
      <c r="J2080" s="11" t="n">
        <f aca="false">I2080/1000</f>
        <v>0</v>
      </c>
      <c r="K2080" s="10" t="n">
        <v>0</v>
      </c>
      <c r="L2080" s="12" t="n">
        <f aca="false">K2080/1000</f>
        <v>0</v>
      </c>
      <c r="M2080" s="13" t="n">
        <f aca="false">IF(R2080=0,0,I2080/R2080)</f>
        <v>0</v>
      </c>
      <c r="N2080" s="10" t="n">
        <v>3957</v>
      </c>
      <c r="O2080" s="11" t="n">
        <f aca="false">N2080/1000</f>
        <v>3.957</v>
      </c>
      <c r="P2080" s="10" t="n">
        <v>5</v>
      </c>
      <c r="Q2080" s="12" t="n">
        <f aca="false">P2080/1000</f>
        <v>0.005</v>
      </c>
      <c r="R2080" s="10" t="n">
        <v>8443472</v>
      </c>
      <c r="S2080" s="10" t="n">
        <v>14914</v>
      </c>
    </row>
    <row r="2081" customFormat="false" ht="15" hidden="false" customHeight="false" outlineLevel="0" collapsed="false">
      <c r="A2081" s="3" t="s">
        <v>761</v>
      </c>
      <c r="B2081" s="2" t="s">
        <v>762</v>
      </c>
      <c r="C2081" s="2" t="s">
        <v>1599</v>
      </c>
      <c r="D2081" s="2" t="n">
        <v>2026</v>
      </c>
      <c r="E2081" s="2" t="n">
        <v>5</v>
      </c>
      <c r="F2081" s="2" t="n">
        <v>9</v>
      </c>
      <c r="G2081" s="2" t="s">
        <v>263</v>
      </c>
      <c r="H2081" s="3" t="s">
        <v>264</v>
      </c>
      <c r="I2081" s="10" t="n">
        <v>0</v>
      </c>
      <c r="J2081" s="11" t="n">
        <f aca="false">I2081/1000</f>
        <v>0</v>
      </c>
      <c r="K2081" s="10" t="n">
        <v>0</v>
      </c>
      <c r="L2081" s="12" t="n">
        <f aca="false">K2081/1000</f>
        <v>0</v>
      </c>
      <c r="M2081" s="13" t="n">
        <f aca="false">IF(R2081=0,0,I2081/R2081)</f>
        <v>0</v>
      </c>
      <c r="N2081" s="10" t="n">
        <v>7721</v>
      </c>
      <c r="O2081" s="11" t="n">
        <f aca="false">N2081/1000</f>
        <v>7.721</v>
      </c>
      <c r="P2081" s="10" t="n">
        <v>10</v>
      </c>
      <c r="Q2081" s="12" t="n">
        <f aca="false">P2081/1000</f>
        <v>0.01</v>
      </c>
      <c r="R2081" s="10" t="n">
        <v>8443472</v>
      </c>
      <c r="S2081" s="10" t="n">
        <v>14914</v>
      </c>
    </row>
    <row r="2082" customFormat="false" ht="15" hidden="false" customHeight="false" outlineLevel="0" collapsed="false">
      <c r="A2082" s="3" t="s">
        <v>761</v>
      </c>
      <c r="B2082" s="2" t="s">
        <v>762</v>
      </c>
      <c r="C2082" s="2" t="s">
        <v>1599</v>
      </c>
      <c r="D2082" s="2" t="n">
        <v>2026</v>
      </c>
      <c r="E2082" s="2" t="n">
        <v>5</v>
      </c>
      <c r="F2082" s="2" t="n">
        <v>10</v>
      </c>
      <c r="G2082" s="2" t="s">
        <v>171</v>
      </c>
      <c r="H2082" s="3" t="s">
        <v>172</v>
      </c>
      <c r="I2082" s="10" t="n">
        <v>0</v>
      </c>
      <c r="J2082" s="11" t="n">
        <f aca="false">I2082/1000</f>
        <v>0</v>
      </c>
      <c r="K2082" s="10" t="n">
        <v>0</v>
      </c>
      <c r="L2082" s="12" t="n">
        <f aca="false">K2082/1000</f>
        <v>0</v>
      </c>
      <c r="M2082" s="13" t="n">
        <f aca="false">IF(R2082=0,0,I2082/R2082)</f>
        <v>0</v>
      </c>
      <c r="N2082" s="10" t="n">
        <v>790405</v>
      </c>
      <c r="O2082" s="11" t="n">
        <f aca="false">N2082/1000</f>
        <v>790.405</v>
      </c>
      <c r="P2082" s="10" t="n">
        <v>1243</v>
      </c>
      <c r="Q2082" s="12" t="n">
        <f aca="false">P2082/1000</f>
        <v>1.243</v>
      </c>
      <c r="R2082" s="10" t="n">
        <v>8443472</v>
      </c>
      <c r="S2082" s="10" t="n">
        <v>14914</v>
      </c>
    </row>
    <row r="2083" customFormat="false" ht="15" hidden="false" customHeight="false" outlineLevel="0" collapsed="false">
      <c r="A2083" s="3" t="s">
        <v>761</v>
      </c>
      <c r="B2083" s="2" t="s">
        <v>762</v>
      </c>
      <c r="C2083" s="2" t="s">
        <v>1599</v>
      </c>
      <c r="D2083" s="2" t="n">
        <v>2026</v>
      </c>
      <c r="E2083" s="2" t="n">
        <v>5</v>
      </c>
      <c r="F2083" s="2" t="n">
        <v>11</v>
      </c>
      <c r="G2083" s="2" t="s">
        <v>132</v>
      </c>
      <c r="H2083" s="3" t="s">
        <v>133</v>
      </c>
      <c r="I2083" s="10" t="n">
        <v>0</v>
      </c>
      <c r="J2083" s="11" t="n">
        <f aca="false">I2083/1000</f>
        <v>0</v>
      </c>
      <c r="K2083" s="10" t="n">
        <v>0</v>
      </c>
      <c r="L2083" s="12" t="n">
        <f aca="false">K2083/1000</f>
        <v>0</v>
      </c>
      <c r="M2083" s="13" t="n">
        <f aca="false">IF(R2083=0,0,I2083/R2083)</f>
        <v>0</v>
      </c>
      <c r="N2083" s="10" t="n">
        <v>38720</v>
      </c>
      <c r="O2083" s="11" t="n">
        <f aca="false">N2083/1000</f>
        <v>38.72</v>
      </c>
      <c r="P2083" s="10" t="n">
        <v>50</v>
      </c>
      <c r="Q2083" s="12" t="n">
        <f aca="false">P2083/1000</f>
        <v>0.05</v>
      </c>
      <c r="R2083" s="10" t="n">
        <v>8443472</v>
      </c>
      <c r="S2083" s="10" t="n">
        <v>14914</v>
      </c>
    </row>
    <row r="2084" customFormat="false" ht="15" hidden="false" customHeight="false" outlineLevel="0" collapsed="false">
      <c r="A2084" s="3" t="s">
        <v>761</v>
      </c>
      <c r="B2084" s="2" t="s">
        <v>762</v>
      </c>
      <c r="C2084" s="2" t="s">
        <v>1600</v>
      </c>
      <c r="D2084" s="2" t="n">
        <v>2026</v>
      </c>
      <c r="E2084" s="2" t="n">
        <v>6</v>
      </c>
      <c r="F2084" s="2" t="n">
        <v>1</v>
      </c>
      <c r="G2084" s="2" t="s">
        <v>107</v>
      </c>
      <c r="H2084" s="3" t="s">
        <v>108</v>
      </c>
      <c r="I2084" s="10" t="n">
        <v>7689308</v>
      </c>
      <c r="J2084" s="11" t="n">
        <f aca="false">I2084/1000</f>
        <v>7689.308</v>
      </c>
      <c r="K2084" s="10" t="n">
        <v>12086</v>
      </c>
      <c r="L2084" s="12" t="n">
        <f aca="false">K2084/1000</f>
        <v>12.086</v>
      </c>
      <c r="M2084" s="13" t="n">
        <f aca="false">IF(R2084=0,0,I2084/R2084)</f>
        <v>0.920957930353026</v>
      </c>
      <c r="N2084" s="10" t="n">
        <v>1830</v>
      </c>
      <c r="O2084" s="11" t="n">
        <f aca="false">N2084/1000</f>
        <v>1.83</v>
      </c>
      <c r="P2084" s="10" t="n">
        <v>2</v>
      </c>
      <c r="Q2084" s="12" t="n">
        <f aca="false">P2084/1000</f>
        <v>0.002</v>
      </c>
      <c r="R2084" s="10" t="n">
        <v>8349250</v>
      </c>
      <c r="S2084" s="10" t="n">
        <v>13666</v>
      </c>
    </row>
    <row r="2085" customFormat="false" ht="15" hidden="false" customHeight="false" outlineLevel="0" collapsed="false">
      <c r="A2085" s="3" t="s">
        <v>761</v>
      </c>
      <c r="B2085" s="2" t="s">
        <v>762</v>
      </c>
      <c r="C2085" s="2" t="s">
        <v>1600</v>
      </c>
      <c r="D2085" s="2" t="n">
        <v>2026</v>
      </c>
      <c r="E2085" s="2" t="n">
        <v>6</v>
      </c>
      <c r="F2085" s="2" t="n">
        <v>2</v>
      </c>
      <c r="G2085" s="2" t="s">
        <v>102</v>
      </c>
      <c r="H2085" s="3" t="s">
        <v>103</v>
      </c>
      <c r="I2085" s="10" t="n">
        <v>629972</v>
      </c>
      <c r="J2085" s="11" t="n">
        <f aca="false">I2085/1000</f>
        <v>629.972</v>
      </c>
      <c r="K2085" s="10" t="n">
        <v>1548</v>
      </c>
      <c r="L2085" s="12" t="n">
        <f aca="false">K2085/1000</f>
        <v>1.548</v>
      </c>
      <c r="M2085" s="13" t="n">
        <f aca="false">IF(R2085=0,0,I2085/R2085)</f>
        <v>0.0754525256759589</v>
      </c>
      <c r="N2085" s="10" t="n">
        <v>2243479</v>
      </c>
      <c r="O2085" s="11" t="n">
        <f aca="false">N2085/1000</f>
        <v>2243.479</v>
      </c>
      <c r="P2085" s="10" t="n">
        <v>3329</v>
      </c>
      <c r="Q2085" s="12" t="n">
        <f aca="false">P2085/1000</f>
        <v>3.329</v>
      </c>
      <c r="R2085" s="10" t="n">
        <v>8349250</v>
      </c>
      <c r="S2085" s="10" t="n">
        <v>13666</v>
      </c>
    </row>
    <row r="2086" customFormat="false" ht="15" hidden="false" customHeight="false" outlineLevel="0" collapsed="false">
      <c r="A2086" s="3" t="s">
        <v>761</v>
      </c>
      <c r="B2086" s="2" t="s">
        <v>762</v>
      </c>
      <c r="C2086" s="2" t="s">
        <v>1600</v>
      </c>
      <c r="D2086" s="2" t="n">
        <v>2026</v>
      </c>
      <c r="E2086" s="2" t="n">
        <v>6</v>
      </c>
      <c r="F2086" s="2" t="n">
        <v>3</v>
      </c>
      <c r="G2086" s="2" t="s">
        <v>97</v>
      </c>
      <c r="H2086" s="3" t="s">
        <v>98</v>
      </c>
      <c r="I2086" s="10" t="n">
        <v>23219</v>
      </c>
      <c r="J2086" s="11" t="n">
        <f aca="false">I2086/1000</f>
        <v>23.219</v>
      </c>
      <c r="K2086" s="10" t="n">
        <v>17</v>
      </c>
      <c r="L2086" s="12" t="n">
        <f aca="false">K2086/1000</f>
        <v>0.017</v>
      </c>
      <c r="M2086" s="13" t="n">
        <f aca="false">IF(R2086=0,0,I2086/R2086)</f>
        <v>0.00278096835045064</v>
      </c>
      <c r="N2086" s="10" t="n">
        <v>4131153</v>
      </c>
      <c r="O2086" s="11" t="n">
        <f aca="false">N2086/1000</f>
        <v>4131.153</v>
      </c>
      <c r="P2086" s="10" t="n">
        <v>6526</v>
      </c>
      <c r="Q2086" s="12" t="n">
        <f aca="false">P2086/1000</f>
        <v>6.526</v>
      </c>
      <c r="R2086" s="10" t="n">
        <v>8349250</v>
      </c>
      <c r="S2086" s="10" t="n">
        <v>13666</v>
      </c>
    </row>
    <row r="2087" customFormat="false" ht="15" hidden="false" customHeight="false" outlineLevel="0" collapsed="false">
      <c r="A2087" s="3" t="s">
        <v>761</v>
      </c>
      <c r="B2087" s="2" t="s">
        <v>762</v>
      </c>
      <c r="C2087" s="2" t="s">
        <v>1600</v>
      </c>
      <c r="D2087" s="2" t="n">
        <v>2026</v>
      </c>
      <c r="E2087" s="2" t="n">
        <v>6</v>
      </c>
      <c r="F2087" s="2" t="n">
        <v>4</v>
      </c>
      <c r="G2087" s="2" t="s">
        <v>377</v>
      </c>
      <c r="H2087" s="3" t="s">
        <v>378</v>
      </c>
      <c r="I2087" s="10" t="n">
        <v>6751</v>
      </c>
      <c r="J2087" s="11" t="n">
        <f aca="false">I2087/1000</f>
        <v>6.751</v>
      </c>
      <c r="K2087" s="10" t="n">
        <v>15</v>
      </c>
      <c r="L2087" s="12" t="n">
        <f aca="false">K2087/1000</f>
        <v>0.015</v>
      </c>
      <c r="M2087" s="13" t="n">
        <f aca="false">IF(R2087=0,0,I2087/R2087)</f>
        <v>0.000808575620564721</v>
      </c>
      <c r="N2087" s="10" t="n">
        <v>0</v>
      </c>
      <c r="O2087" s="11" t="n">
        <f aca="false">N2087/1000</f>
        <v>0</v>
      </c>
      <c r="P2087" s="10" t="n">
        <v>0</v>
      </c>
      <c r="Q2087" s="12" t="n">
        <f aca="false">P2087/1000</f>
        <v>0</v>
      </c>
      <c r="R2087" s="10" t="n">
        <v>8349250</v>
      </c>
      <c r="S2087" s="10" t="n">
        <v>13666</v>
      </c>
    </row>
    <row r="2088" customFormat="false" ht="15" hidden="false" customHeight="false" outlineLevel="0" collapsed="false">
      <c r="A2088" s="3" t="s">
        <v>761</v>
      </c>
      <c r="B2088" s="2" t="s">
        <v>762</v>
      </c>
      <c r="C2088" s="2" t="s">
        <v>1600</v>
      </c>
      <c r="D2088" s="2" t="n">
        <v>2026</v>
      </c>
      <c r="E2088" s="2" t="n">
        <v>6</v>
      </c>
      <c r="F2088" s="2" t="n">
        <v>5</v>
      </c>
      <c r="G2088" s="2" t="s">
        <v>422</v>
      </c>
      <c r="H2088" s="3" t="s">
        <v>423</v>
      </c>
      <c r="I2088" s="10" t="n">
        <v>0</v>
      </c>
      <c r="J2088" s="11" t="n">
        <f aca="false">I2088/1000</f>
        <v>0</v>
      </c>
      <c r="K2088" s="10" t="n">
        <v>0</v>
      </c>
      <c r="L2088" s="12" t="n">
        <f aca="false">K2088/1000</f>
        <v>0</v>
      </c>
      <c r="M2088" s="13" t="n">
        <f aca="false">IF(R2088=0,0,I2088/R2088)</f>
        <v>0</v>
      </c>
      <c r="N2088" s="10" t="n">
        <v>49</v>
      </c>
      <c r="O2088" s="11" t="n">
        <f aca="false">N2088/1000</f>
        <v>0.049</v>
      </c>
      <c r="P2088" s="10" t="n">
        <v>1</v>
      </c>
      <c r="Q2088" s="12" t="n">
        <f aca="false">P2088/1000</f>
        <v>0.001</v>
      </c>
      <c r="R2088" s="10" t="n">
        <v>8349250</v>
      </c>
      <c r="S2088" s="10" t="n">
        <v>13666</v>
      </c>
    </row>
    <row r="2089" customFormat="false" ht="15" hidden="false" customHeight="false" outlineLevel="0" collapsed="false">
      <c r="A2089" s="3" t="s">
        <v>761</v>
      </c>
      <c r="B2089" s="2" t="s">
        <v>762</v>
      </c>
      <c r="C2089" s="2" t="s">
        <v>1600</v>
      </c>
      <c r="D2089" s="2" t="n">
        <v>2026</v>
      </c>
      <c r="E2089" s="2" t="n">
        <v>6</v>
      </c>
      <c r="F2089" s="2" t="n">
        <v>6</v>
      </c>
      <c r="G2089" s="2" t="s">
        <v>142</v>
      </c>
      <c r="H2089" s="3" t="s">
        <v>143</v>
      </c>
      <c r="I2089" s="10" t="n">
        <v>0</v>
      </c>
      <c r="J2089" s="11" t="n">
        <f aca="false">I2089/1000</f>
        <v>0</v>
      </c>
      <c r="K2089" s="10" t="n">
        <v>0</v>
      </c>
      <c r="L2089" s="12" t="n">
        <f aca="false">K2089/1000</f>
        <v>0</v>
      </c>
      <c r="M2089" s="13" t="n">
        <f aca="false">IF(R2089=0,0,I2089/R2089)</f>
        <v>0</v>
      </c>
      <c r="N2089" s="10" t="n">
        <v>1194000</v>
      </c>
      <c r="O2089" s="11" t="n">
        <f aca="false">N2089/1000</f>
        <v>1194</v>
      </c>
      <c r="P2089" s="10" t="n">
        <v>2000</v>
      </c>
      <c r="Q2089" s="12" t="n">
        <f aca="false">P2089/1000</f>
        <v>2</v>
      </c>
      <c r="R2089" s="10" t="n">
        <v>8349250</v>
      </c>
      <c r="S2089" s="10" t="n">
        <v>13666</v>
      </c>
    </row>
    <row r="2090" customFormat="false" ht="15" hidden="false" customHeight="false" outlineLevel="0" collapsed="false">
      <c r="A2090" s="3" t="s">
        <v>761</v>
      </c>
      <c r="B2090" s="2" t="s">
        <v>762</v>
      </c>
      <c r="C2090" s="2" t="s">
        <v>1600</v>
      </c>
      <c r="D2090" s="2" t="n">
        <v>2026</v>
      </c>
      <c r="E2090" s="2" t="n">
        <v>6</v>
      </c>
      <c r="F2090" s="2" t="n">
        <v>7</v>
      </c>
      <c r="G2090" s="2" t="s">
        <v>171</v>
      </c>
      <c r="H2090" s="3" t="s">
        <v>172</v>
      </c>
      <c r="I2090" s="10" t="n">
        <v>0</v>
      </c>
      <c r="J2090" s="11" t="n">
        <f aca="false">I2090/1000</f>
        <v>0</v>
      </c>
      <c r="K2090" s="10" t="n">
        <v>0</v>
      </c>
      <c r="L2090" s="12" t="n">
        <f aca="false">K2090/1000</f>
        <v>0</v>
      </c>
      <c r="M2090" s="13" t="n">
        <f aca="false">IF(R2090=0,0,I2090/R2090)</f>
        <v>0</v>
      </c>
      <c r="N2090" s="10" t="n">
        <v>21507</v>
      </c>
      <c r="O2090" s="11" t="n">
        <f aca="false">N2090/1000</f>
        <v>21.507</v>
      </c>
      <c r="P2090" s="10" t="n">
        <v>500</v>
      </c>
      <c r="Q2090" s="12" t="n">
        <f aca="false">P2090/1000</f>
        <v>0.5</v>
      </c>
      <c r="R2090" s="10" t="n">
        <v>8349250</v>
      </c>
      <c r="S2090" s="10" t="n">
        <v>13666</v>
      </c>
    </row>
    <row r="2091" customFormat="false" ht="15" hidden="false" customHeight="false" outlineLevel="0" collapsed="false">
      <c r="A2091" s="3" t="s">
        <v>761</v>
      </c>
      <c r="B2091" s="2" t="s">
        <v>762</v>
      </c>
      <c r="C2091" s="2" t="s">
        <v>1600</v>
      </c>
      <c r="D2091" s="2" t="n">
        <v>2026</v>
      </c>
      <c r="E2091" s="2" t="n">
        <v>6</v>
      </c>
      <c r="F2091" s="2" t="n">
        <v>8</v>
      </c>
      <c r="G2091" s="2" t="s">
        <v>147</v>
      </c>
      <c r="H2091" s="3" t="s">
        <v>148</v>
      </c>
      <c r="I2091" s="10" t="n">
        <v>0</v>
      </c>
      <c r="J2091" s="11" t="n">
        <f aca="false">I2091/1000</f>
        <v>0</v>
      </c>
      <c r="K2091" s="10" t="n">
        <v>0</v>
      </c>
      <c r="L2091" s="12" t="n">
        <f aca="false">K2091/1000</f>
        <v>0</v>
      </c>
      <c r="M2091" s="13" t="n">
        <f aca="false">IF(R2091=0,0,I2091/R2091)</f>
        <v>0</v>
      </c>
      <c r="N2091" s="10" t="n">
        <v>266</v>
      </c>
      <c r="O2091" s="11" t="n">
        <f aca="false">N2091/1000</f>
        <v>0.266</v>
      </c>
      <c r="P2091" s="10" t="n">
        <v>0</v>
      </c>
      <c r="Q2091" s="12" t="n">
        <f aca="false">P2091/1000</f>
        <v>0</v>
      </c>
      <c r="R2091" s="10" t="n">
        <v>8349250</v>
      </c>
      <c r="S2091" s="10" t="n">
        <v>13666</v>
      </c>
    </row>
    <row r="2092" customFormat="false" ht="15" hidden="false" customHeight="false" outlineLevel="0" collapsed="false">
      <c r="A2092" s="3" t="s">
        <v>761</v>
      </c>
      <c r="B2092" s="2" t="s">
        <v>762</v>
      </c>
      <c r="C2092" s="2" t="s">
        <v>1601</v>
      </c>
      <c r="D2092" s="2" t="n">
        <v>2026</v>
      </c>
      <c r="E2092" s="2" t="n">
        <v>7</v>
      </c>
      <c r="F2092" s="2" t="n">
        <v>1</v>
      </c>
      <c r="G2092" s="2" t="s">
        <v>107</v>
      </c>
      <c r="H2092" s="3" t="s">
        <v>108</v>
      </c>
      <c r="I2092" s="10" t="n">
        <v>5252394</v>
      </c>
      <c r="J2092" s="11" t="n">
        <f aca="false">I2092/1000</f>
        <v>5252.394</v>
      </c>
      <c r="K2092" s="10" t="n">
        <v>9217</v>
      </c>
      <c r="L2092" s="12" t="n">
        <f aca="false">K2092/1000</f>
        <v>9.217</v>
      </c>
      <c r="M2092" s="13" t="n">
        <f aca="false">IF(R2092=0,0,I2092/R2092)</f>
        <v>0.744670799950661</v>
      </c>
      <c r="N2092" s="10" t="n">
        <v>0</v>
      </c>
      <c r="O2092" s="11" t="n">
        <f aca="false">N2092/1000</f>
        <v>0</v>
      </c>
      <c r="P2092" s="10" t="n">
        <v>0</v>
      </c>
      <c r="Q2092" s="12" t="n">
        <f aca="false">P2092/1000</f>
        <v>0</v>
      </c>
      <c r="R2092" s="10" t="n">
        <v>7053310</v>
      </c>
      <c r="S2092" s="10" t="n">
        <v>13167</v>
      </c>
    </row>
    <row r="2093" customFormat="false" ht="15" hidden="false" customHeight="false" outlineLevel="0" collapsed="false">
      <c r="A2093" s="3" t="s">
        <v>761</v>
      </c>
      <c r="B2093" s="2" t="s">
        <v>762</v>
      </c>
      <c r="C2093" s="2" t="s">
        <v>1601</v>
      </c>
      <c r="D2093" s="2" t="n">
        <v>2026</v>
      </c>
      <c r="E2093" s="2" t="n">
        <v>7</v>
      </c>
      <c r="F2093" s="2" t="n">
        <v>2</v>
      </c>
      <c r="G2093" s="2" t="s">
        <v>97</v>
      </c>
      <c r="H2093" s="3" t="s">
        <v>98</v>
      </c>
      <c r="I2093" s="10" t="n">
        <v>599602</v>
      </c>
      <c r="J2093" s="11" t="n">
        <f aca="false">I2093/1000</f>
        <v>599.602</v>
      </c>
      <c r="K2093" s="10" t="n">
        <v>1035</v>
      </c>
      <c r="L2093" s="12" t="n">
        <f aca="false">K2093/1000</f>
        <v>1.035</v>
      </c>
      <c r="M2093" s="13" t="n">
        <f aca="false">IF(R2093=0,0,I2093/R2093)</f>
        <v>0.0850100165737788</v>
      </c>
      <c r="N2093" s="10" t="n">
        <v>3987871</v>
      </c>
      <c r="O2093" s="11" t="n">
        <f aca="false">N2093/1000</f>
        <v>3987.871</v>
      </c>
      <c r="P2093" s="10" t="n">
        <v>6306</v>
      </c>
      <c r="Q2093" s="12" t="n">
        <f aca="false">P2093/1000</f>
        <v>6.306</v>
      </c>
      <c r="R2093" s="10" t="n">
        <v>7053310</v>
      </c>
      <c r="S2093" s="10" t="n">
        <v>13167</v>
      </c>
    </row>
    <row r="2094" customFormat="false" ht="15" hidden="false" customHeight="false" outlineLevel="0" collapsed="false">
      <c r="A2094" s="3" t="s">
        <v>761</v>
      </c>
      <c r="B2094" s="2" t="s">
        <v>762</v>
      </c>
      <c r="C2094" s="2" t="s">
        <v>1601</v>
      </c>
      <c r="D2094" s="2" t="n">
        <v>2026</v>
      </c>
      <c r="E2094" s="2" t="n">
        <v>7</v>
      </c>
      <c r="F2094" s="2" t="n">
        <v>3</v>
      </c>
      <c r="G2094" s="2" t="s">
        <v>102</v>
      </c>
      <c r="H2094" s="3" t="s">
        <v>103</v>
      </c>
      <c r="I2094" s="10" t="n">
        <v>511043</v>
      </c>
      <c r="J2094" s="11" t="n">
        <f aca="false">I2094/1000</f>
        <v>511.043</v>
      </c>
      <c r="K2094" s="10" t="n">
        <v>913</v>
      </c>
      <c r="L2094" s="12" t="n">
        <f aca="false">K2094/1000</f>
        <v>0.913</v>
      </c>
      <c r="M2094" s="13" t="n">
        <f aca="false">IF(R2094=0,0,I2094/R2094)</f>
        <v>0.0724543512194984</v>
      </c>
      <c r="N2094" s="10" t="n">
        <v>2662899</v>
      </c>
      <c r="O2094" s="11" t="n">
        <f aca="false">N2094/1000</f>
        <v>2662.899</v>
      </c>
      <c r="P2094" s="10" t="n">
        <v>3671</v>
      </c>
      <c r="Q2094" s="12" t="n">
        <f aca="false">P2094/1000</f>
        <v>3.671</v>
      </c>
      <c r="R2094" s="10" t="n">
        <v>7053310</v>
      </c>
      <c r="S2094" s="10" t="n">
        <v>13167</v>
      </c>
    </row>
    <row r="2095" customFormat="false" ht="15" hidden="false" customHeight="false" outlineLevel="0" collapsed="false">
      <c r="A2095" s="3" t="s">
        <v>761</v>
      </c>
      <c r="B2095" s="2" t="s">
        <v>762</v>
      </c>
      <c r="C2095" s="2" t="s">
        <v>1601</v>
      </c>
      <c r="D2095" s="2" t="n">
        <v>2026</v>
      </c>
      <c r="E2095" s="2" t="n">
        <v>7</v>
      </c>
      <c r="F2095" s="2" t="n">
        <v>4</v>
      </c>
      <c r="G2095" s="2" t="s">
        <v>377</v>
      </c>
      <c r="H2095" s="3" t="s">
        <v>378</v>
      </c>
      <c r="I2095" s="10" t="n">
        <v>279012</v>
      </c>
      <c r="J2095" s="11" t="n">
        <f aca="false">I2095/1000</f>
        <v>279.012</v>
      </c>
      <c r="K2095" s="10" t="n">
        <v>553</v>
      </c>
      <c r="L2095" s="12" t="n">
        <f aca="false">K2095/1000</f>
        <v>0.553</v>
      </c>
      <c r="M2095" s="13" t="n">
        <f aca="false">IF(R2095=0,0,I2095/R2095)</f>
        <v>0.0395575977803329</v>
      </c>
      <c r="N2095" s="10" t="n">
        <v>0</v>
      </c>
      <c r="O2095" s="11" t="n">
        <f aca="false">N2095/1000</f>
        <v>0</v>
      </c>
      <c r="P2095" s="10" t="n">
        <v>0</v>
      </c>
      <c r="Q2095" s="12" t="n">
        <f aca="false">P2095/1000</f>
        <v>0</v>
      </c>
      <c r="R2095" s="10" t="n">
        <v>7053310</v>
      </c>
      <c r="S2095" s="10" t="n">
        <v>13167</v>
      </c>
    </row>
    <row r="2096" customFormat="false" ht="15" hidden="false" customHeight="false" outlineLevel="0" collapsed="false">
      <c r="A2096" s="3" t="s">
        <v>761</v>
      </c>
      <c r="B2096" s="2" t="s">
        <v>762</v>
      </c>
      <c r="C2096" s="2" t="s">
        <v>1601</v>
      </c>
      <c r="D2096" s="2" t="n">
        <v>2026</v>
      </c>
      <c r="E2096" s="2" t="n">
        <v>7</v>
      </c>
      <c r="F2096" s="2" t="n">
        <v>5</v>
      </c>
      <c r="G2096" s="2" t="s">
        <v>171</v>
      </c>
      <c r="H2096" s="3" t="s">
        <v>172</v>
      </c>
      <c r="I2096" s="10" t="n">
        <v>258628</v>
      </c>
      <c r="J2096" s="11" t="n">
        <f aca="false">I2096/1000</f>
        <v>258.628</v>
      </c>
      <c r="K2096" s="10" t="n">
        <v>729</v>
      </c>
      <c r="L2096" s="12" t="n">
        <f aca="false">K2096/1000</f>
        <v>0.729</v>
      </c>
      <c r="M2096" s="13" t="n">
        <f aca="false">IF(R2096=0,0,I2096/R2096)</f>
        <v>0.036667607123464</v>
      </c>
      <c r="N2096" s="10" t="n">
        <v>694475</v>
      </c>
      <c r="O2096" s="11" t="n">
        <f aca="false">N2096/1000</f>
        <v>694.475</v>
      </c>
      <c r="P2096" s="10" t="n">
        <v>999</v>
      </c>
      <c r="Q2096" s="12" t="n">
        <f aca="false">P2096/1000</f>
        <v>0.999</v>
      </c>
      <c r="R2096" s="10" t="n">
        <v>7053310</v>
      </c>
      <c r="S2096" s="10" t="n">
        <v>13167</v>
      </c>
    </row>
    <row r="2097" customFormat="false" ht="15" hidden="false" customHeight="false" outlineLevel="0" collapsed="false">
      <c r="A2097" s="3" t="s">
        <v>761</v>
      </c>
      <c r="B2097" s="2" t="s">
        <v>762</v>
      </c>
      <c r="C2097" s="2" t="s">
        <v>1601</v>
      </c>
      <c r="D2097" s="2" t="n">
        <v>2026</v>
      </c>
      <c r="E2097" s="2" t="n">
        <v>7</v>
      </c>
      <c r="F2097" s="2" t="n">
        <v>6</v>
      </c>
      <c r="G2097" s="2" t="s">
        <v>162</v>
      </c>
      <c r="H2097" s="3" t="s">
        <v>163</v>
      </c>
      <c r="I2097" s="10" t="n">
        <v>152388</v>
      </c>
      <c r="J2097" s="11" t="n">
        <f aca="false">I2097/1000</f>
        <v>152.388</v>
      </c>
      <c r="K2097" s="10" t="n">
        <v>720</v>
      </c>
      <c r="L2097" s="12" t="n">
        <f aca="false">K2097/1000</f>
        <v>0.72</v>
      </c>
      <c r="M2097" s="13" t="n">
        <f aca="false">IF(R2097=0,0,I2097/R2097)</f>
        <v>0.0216051754424518</v>
      </c>
      <c r="N2097" s="10" t="n">
        <v>0</v>
      </c>
      <c r="O2097" s="11" t="n">
        <f aca="false">N2097/1000</f>
        <v>0</v>
      </c>
      <c r="P2097" s="10" t="n">
        <v>0</v>
      </c>
      <c r="Q2097" s="12" t="n">
        <f aca="false">P2097/1000</f>
        <v>0</v>
      </c>
      <c r="R2097" s="10" t="n">
        <v>7053310</v>
      </c>
      <c r="S2097" s="10" t="n">
        <v>13167</v>
      </c>
    </row>
    <row r="2098" customFormat="false" ht="15" hidden="false" customHeight="false" outlineLevel="0" collapsed="false">
      <c r="A2098" s="3" t="s">
        <v>761</v>
      </c>
      <c r="B2098" s="2" t="s">
        <v>762</v>
      </c>
      <c r="C2098" s="2" t="s">
        <v>1601</v>
      </c>
      <c r="D2098" s="2" t="n">
        <v>2026</v>
      </c>
      <c r="E2098" s="2" t="n">
        <v>7</v>
      </c>
      <c r="F2098" s="2" t="n">
        <v>7</v>
      </c>
      <c r="G2098" s="2" t="s">
        <v>247</v>
      </c>
      <c r="H2098" s="3" t="s">
        <v>248</v>
      </c>
      <c r="I2098" s="10" t="n">
        <v>223</v>
      </c>
      <c r="J2098" s="11" t="n">
        <f aca="false">I2098/1000</f>
        <v>0.223</v>
      </c>
      <c r="K2098" s="10" t="n">
        <v>0</v>
      </c>
      <c r="L2098" s="12" t="n">
        <f aca="false">K2098/1000</f>
        <v>0</v>
      </c>
      <c r="M2098" s="13" t="n">
        <f aca="false">IF(R2098=0,0,I2098/R2098)</f>
        <v>3.16163616798354E-005</v>
      </c>
      <c r="N2098" s="10" t="n">
        <v>0</v>
      </c>
      <c r="O2098" s="11" t="n">
        <f aca="false">N2098/1000</f>
        <v>0</v>
      </c>
      <c r="P2098" s="10" t="n">
        <v>0</v>
      </c>
      <c r="Q2098" s="12" t="n">
        <f aca="false">P2098/1000</f>
        <v>0</v>
      </c>
      <c r="R2098" s="10" t="n">
        <v>7053310</v>
      </c>
      <c r="S2098" s="10" t="n">
        <v>13167</v>
      </c>
    </row>
    <row r="2099" customFormat="false" ht="15" hidden="false" customHeight="false" outlineLevel="0" collapsed="false">
      <c r="A2099" s="3" t="s">
        <v>761</v>
      </c>
      <c r="B2099" s="2" t="s">
        <v>762</v>
      </c>
      <c r="C2099" s="2" t="s">
        <v>1601</v>
      </c>
      <c r="D2099" s="2" t="n">
        <v>2026</v>
      </c>
      <c r="E2099" s="2" t="n">
        <v>7</v>
      </c>
      <c r="F2099" s="2" t="n">
        <v>8</v>
      </c>
      <c r="G2099" s="2" t="s">
        <v>237</v>
      </c>
      <c r="H2099" s="3" t="s">
        <v>238</v>
      </c>
      <c r="I2099" s="10" t="n">
        <v>20</v>
      </c>
      <c r="J2099" s="11" t="n">
        <f aca="false">I2099/1000</f>
        <v>0.02</v>
      </c>
      <c r="K2099" s="10" t="n">
        <v>0</v>
      </c>
      <c r="L2099" s="12" t="n">
        <f aca="false">K2099/1000</f>
        <v>0</v>
      </c>
      <c r="M2099" s="13" t="n">
        <f aca="false">IF(R2099=0,0,I2099/R2099)</f>
        <v>2.83554813272067E-006</v>
      </c>
      <c r="N2099" s="10" t="n">
        <v>0</v>
      </c>
      <c r="O2099" s="11" t="n">
        <f aca="false">N2099/1000</f>
        <v>0</v>
      </c>
      <c r="P2099" s="10" t="n">
        <v>0</v>
      </c>
      <c r="Q2099" s="12" t="n">
        <f aca="false">P2099/1000</f>
        <v>0</v>
      </c>
      <c r="R2099" s="10" t="n">
        <v>7053310</v>
      </c>
      <c r="S2099" s="10" t="n">
        <v>13167</v>
      </c>
    </row>
    <row r="2100" customFormat="false" ht="15" hidden="false" customHeight="false" outlineLevel="0" collapsed="false">
      <c r="A2100" s="3" t="s">
        <v>761</v>
      </c>
      <c r="B2100" s="2" t="s">
        <v>762</v>
      </c>
      <c r="C2100" s="2" t="s">
        <v>1601</v>
      </c>
      <c r="D2100" s="2" t="n">
        <v>2026</v>
      </c>
      <c r="E2100" s="2" t="n">
        <v>7</v>
      </c>
      <c r="F2100" s="2" t="n">
        <v>9</v>
      </c>
      <c r="G2100" s="2" t="s">
        <v>142</v>
      </c>
      <c r="H2100" s="3" t="s">
        <v>143</v>
      </c>
      <c r="I2100" s="10" t="n">
        <v>0</v>
      </c>
      <c r="J2100" s="11" t="n">
        <f aca="false">I2100/1000</f>
        <v>0</v>
      </c>
      <c r="K2100" s="10" t="n">
        <v>0</v>
      </c>
      <c r="L2100" s="12" t="n">
        <f aca="false">K2100/1000</f>
        <v>0</v>
      </c>
      <c r="M2100" s="13" t="n">
        <f aca="false">IF(R2100=0,0,I2100/R2100)</f>
        <v>0</v>
      </c>
      <c r="N2100" s="10" t="n">
        <v>1395387</v>
      </c>
      <c r="O2100" s="11" t="n">
        <f aca="false">N2100/1000</f>
        <v>1395.387</v>
      </c>
      <c r="P2100" s="10" t="n">
        <v>2004</v>
      </c>
      <c r="Q2100" s="12" t="n">
        <f aca="false">P2100/1000</f>
        <v>2.004</v>
      </c>
      <c r="R2100" s="10" t="n">
        <v>7053310</v>
      </c>
      <c r="S2100" s="10" t="n">
        <v>13167</v>
      </c>
    </row>
    <row r="2101" customFormat="false" ht="15" hidden="false" customHeight="false" outlineLevel="0" collapsed="false">
      <c r="A2101" s="3" t="s">
        <v>761</v>
      </c>
      <c r="B2101" s="2" t="s">
        <v>762</v>
      </c>
      <c r="C2101" s="2" t="s">
        <v>1601</v>
      </c>
      <c r="D2101" s="2" t="n">
        <v>2026</v>
      </c>
      <c r="E2101" s="2" t="n">
        <v>7</v>
      </c>
      <c r="F2101" s="2" t="n">
        <v>10</v>
      </c>
      <c r="G2101" s="2" t="s">
        <v>137</v>
      </c>
      <c r="H2101" s="3" t="s">
        <v>138</v>
      </c>
      <c r="I2101" s="10" t="n">
        <v>0</v>
      </c>
      <c r="J2101" s="11" t="n">
        <f aca="false">I2101/1000</f>
        <v>0</v>
      </c>
      <c r="K2101" s="10" t="n">
        <v>0</v>
      </c>
      <c r="L2101" s="12" t="n">
        <f aca="false">K2101/1000</f>
        <v>0</v>
      </c>
      <c r="M2101" s="13" t="n">
        <f aca="false">IF(R2101=0,0,I2101/R2101)</f>
        <v>0</v>
      </c>
      <c r="N2101" s="10" t="n">
        <v>140578</v>
      </c>
      <c r="O2101" s="11" t="n">
        <f aca="false">N2101/1000</f>
        <v>140.578</v>
      </c>
      <c r="P2101" s="10" t="n">
        <v>200</v>
      </c>
      <c r="Q2101" s="12" t="n">
        <f aca="false">P2101/1000</f>
        <v>0.2</v>
      </c>
      <c r="R2101" s="10" t="n">
        <v>7053310</v>
      </c>
      <c r="S2101" s="10" t="n">
        <v>13167</v>
      </c>
    </row>
    <row r="2102" customFormat="false" ht="15" hidden="false" customHeight="false" outlineLevel="0" collapsed="false">
      <c r="A2102" s="3" t="s">
        <v>761</v>
      </c>
      <c r="B2102" s="2" t="s">
        <v>762</v>
      </c>
      <c r="C2102" s="2" t="s">
        <v>1601</v>
      </c>
      <c r="D2102" s="2" t="n">
        <v>2026</v>
      </c>
      <c r="E2102" s="2" t="n">
        <v>7</v>
      </c>
      <c r="F2102" s="2" t="n">
        <v>11</v>
      </c>
      <c r="G2102" s="2" t="s">
        <v>911</v>
      </c>
      <c r="H2102" s="3" t="s">
        <v>912</v>
      </c>
      <c r="I2102" s="10" t="n">
        <v>0</v>
      </c>
      <c r="J2102" s="11" t="n">
        <f aca="false">I2102/1000</f>
        <v>0</v>
      </c>
      <c r="K2102" s="10" t="n">
        <v>0</v>
      </c>
      <c r="L2102" s="12" t="n">
        <f aca="false">K2102/1000</f>
        <v>0</v>
      </c>
      <c r="M2102" s="13" t="n">
        <f aca="false">IF(R2102=0,0,I2102/R2102)</f>
        <v>0</v>
      </c>
      <c r="N2102" s="10" t="n">
        <v>45443</v>
      </c>
      <c r="O2102" s="11" t="n">
        <f aca="false">N2102/1000</f>
        <v>45.443</v>
      </c>
      <c r="P2102" s="10" t="n">
        <v>50</v>
      </c>
      <c r="Q2102" s="12" t="n">
        <f aca="false">P2102/1000</f>
        <v>0.05</v>
      </c>
      <c r="R2102" s="10" t="n">
        <v>7053310</v>
      </c>
      <c r="S2102" s="10" t="n">
        <v>13167</v>
      </c>
    </row>
    <row r="2103" customFormat="false" ht="15" hidden="false" customHeight="false" outlineLevel="0" collapsed="false">
      <c r="A2103" s="3" t="s">
        <v>761</v>
      </c>
      <c r="B2103" s="2" t="s">
        <v>762</v>
      </c>
      <c r="C2103" s="2" t="s">
        <v>1601</v>
      </c>
      <c r="D2103" s="2" t="n">
        <v>2026</v>
      </c>
      <c r="E2103" s="2" t="n">
        <v>7</v>
      </c>
      <c r="F2103" s="2" t="n">
        <v>12</v>
      </c>
      <c r="G2103" s="2" t="s">
        <v>504</v>
      </c>
      <c r="H2103" s="3" t="s">
        <v>505</v>
      </c>
      <c r="I2103" s="10" t="n">
        <v>0</v>
      </c>
      <c r="J2103" s="11" t="n">
        <f aca="false">I2103/1000</f>
        <v>0</v>
      </c>
      <c r="K2103" s="10" t="n">
        <v>0</v>
      </c>
      <c r="L2103" s="12" t="n">
        <f aca="false">K2103/1000</f>
        <v>0</v>
      </c>
      <c r="M2103" s="13" t="n">
        <f aca="false">IF(R2103=0,0,I2103/R2103)</f>
        <v>0</v>
      </c>
      <c r="N2103" s="10" t="n">
        <v>21454</v>
      </c>
      <c r="O2103" s="11" t="n">
        <f aca="false">N2103/1000</f>
        <v>21.454</v>
      </c>
      <c r="P2103" s="10" t="n">
        <v>25</v>
      </c>
      <c r="Q2103" s="12" t="n">
        <f aca="false">P2103/1000</f>
        <v>0.025</v>
      </c>
      <c r="R2103" s="10" t="n">
        <v>7053310</v>
      </c>
      <c r="S2103" s="10" t="n">
        <v>13167</v>
      </c>
    </row>
    <row r="2104" customFormat="false" ht="15" hidden="false" customHeight="false" outlineLevel="0" collapsed="false">
      <c r="A2104" s="3" t="s">
        <v>761</v>
      </c>
      <c r="B2104" s="2" t="s">
        <v>762</v>
      </c>
      <c r="C2104" s="2" t="s">
        <v>1601</v>
      </c>
      <c r="D2104" s="2" t="n">
        <v>2026</v>
      </c>
      <c r="E2104" s="2" t="n">
        <v>7</v>
      </c>
      <c r="F2104" s="2" t="n">
        <v>13</v>
      </c>
      <c r="G2104" s="2" t="s">
        <v>147</v>
      </c>
      <c r="H2104" s="3" t="s">
        <v>148</v>
      </c>
      <c r="I2104" s="10" t="n">
        <v>0</v>
      </c>
      <c r="J2104" s="11" t="n">
        <f aca="false">I2104/1000</f>
        <v>0</v>
      </c>
      <c r="K2104" s="10" t="n">
        <v>0</v>
      </c>
      <c r="L2104" s="12" t="n">
        <f aca="false">K2104/1000</f>
        <v>0</v>
      </c>
      <c r="M2104" s="13" t="n">
        <f aca="false">IF(R2104=0,0,I2104/R2104)</f>
        <v>0</v>
      </c>
      <c r="N2104" s="10" t="n">
        <v>364211</v>
      </c>
      <c r="O2104" s="11" t="n">
        <f aca="false">N2104/1000</f>
        <v>364.211</v>
      </c>
      <c r="P2104" s="10" t="n">
        <v>504</v>
      </c>
      <c r="Q2104" s="12" t="n">
        <f aca="false">P2104/1000</f>
        <v>0.504</v>
      </c>
      <c r="R2104" s="10" t="n">
        <v>7053310</v>
      </c>
      <c r="S2104" s="10" t="n">
        <v>13167</v>
      </c>
    </row>
    <row r="2105" customFormat="false" ht="15" hidden="false" customHeight="false" outlineLevel="0" collapsed="false">
      <c r="A2105" s="3" t="s">
        <v>761</v>
      </c>
      <c r="B2105" s="2" t="s">
        <v>762</v>
      </c>
      <c r="C2105" s="2" t="s">
        <v>1602</v>
      </c>
      <c r="D2105" s="2" t="n">
        <v>2026</v>
      </c>
      <c r="E2105" s="2" t="n">
        <v>8</v>
      </c>
      <c r="F2105" s="2" t="n">
        <v>1</v>
      </c>
      <c r="G2105" s="2" t="s">
        <v>107</v>
      </c>
      <c r="H2105" s="3" t="s">
        <v>108</v>
      </c>
      <c r="I2105" s="10" t="n">
        <v>7532916</v>
      </c>
      <c r="J2105" s="11" t="n">
        <f aca="false">I2105/1000</f>
        <v>7532.916</v>
      </c>
      <c r="K2105" s="10" t="n">
        <v>12365</v>
      </c>
      <c r="L2105" s="12" t="n">
        <f aca="false">K2105/1000</f>
        <v>12.365</v>
      </c>
      <c r="M2105" s="13" t="n">
        <f aca="false">IF(R2105=0,0,I2105/R2105)</f>
        <v>0.95832103031155</v>
      </c>
      <c r="N2105" s="10" t="n">
        <v>284863</v>
      </c>
      <c r="O2105" s="11" t="n">
        <f aca="false">N2105/1000</f>
        <v>284.863</v>
      </c>
      <c r="P2105" s="10" t="n">
        <v>301</v>
      </c>
      <c r="Q2105" s="12" t="n">
        <f aca="false">P2105/1000</f>
        <v>0.301</v>
      </c>
      <c r="R2105" s="10" t="n">
        <v>7860535</v>
      </c>
      <c r="S2105" s="10" t="n">
        <v>12800</v>
      </c>
    </row>
    <row r="2106" customFormat="false" ht="15" hidden="false" customHeight="false" outlineLevel="0" collapsed="false">
      <c r="A2106" s="3" t="s">
        <v>761</v>
      </c>
      <c r="B2106" s="2" t="s">
        <v>762</v>
      </c>
      <c r="C2106" s="2" t="s">
        <v>1602</v>
      </c>
      <c r="D2106" s="2" t="n">
        <v>2026</v>
      </c>
      <c r="E2106" s="2" t="n">
        <v>8</v>
      </c>
      <c r="F2106" s="2" t="n">
        <v>2</v>
      </c>
      <c r="G2106" s="2" t="s">
        <v>102</v>
      </c>
      <c r="H2106" s="3" t="s">
        <v>103</v>
      </c>
      <c r="I2106" s="10" t="n">
        <v>292741</v>
      </c>
      <c r="J2106" s="11" t="n">
        <f aca="false">I2106/1000</f>
        <v>292.741</v>
      </c>
      <c r="K2106" s="10" t="n">
        <v>367</v>
      </c>
      <c r="L2106" s="12" t="n">
        <f aca="false">K2106/1000</f>
        <v>0.367</v>
      </c>
      <c r="M2106" s="13" t="n">
        <f aca="false">IF(R2106=0,0,I2106/R2106)</f>
        <v>0.0372418671248204</v>
      </c>
      <c r="N2106" s="10" t="n">
        <v>3530589</v>
      </c>
      <c r="O2106" s="11" t="n">
        <f aca="false">N2106/1000</f>
        <v>3530.589</v>
      </c>
      <c r="P2106" s="10" t="n">
        <v>4956</v>
      </c>
      <c r="Q2106" s="12" t="n">
        <f aca="false">P2106/1000</f>
        <v>4.956</v>
      </c>
      <c r="R2106" s="10" t="n">
        <v>7860535</v>
      </c>
      <c r="S2106" s="10" t="n">
        <v>12800</v>
      </c>
    </row>
    <row r="2107" customFormat="false" ht="15" hidden="false" customHeight="false" outlineLevel="0" collapsed="false">
      <c r="A2107" s="3" t="s">
        <v>761</v>
      </c>
      <c r="B2107" s="2" t="s">
        <v>762</v>
      </c>
      <c r="C2107" s="2" t="s">
        <v>1602</v>
      </c>
      <c r="D2107" s="2" t="n">
        <v>2026</v>
      </c>
      <c r="E2107" s="2" t="n">
        <v>8</v>
      </c>
      <c r="F2107" s="2" t="n">
        <v>3</v>
      </c>
      <c r="G2107" s="2" t="s">
        <v>97</v>
      </c>
      <c r="H2107" s="3" t="s">
        <v>98</v>
      </c>
      <c r="I2107" s="10" t="n">
        <v>27126</v>
      </c>
      <c r="J2107" s="11" t="n">
        <f aca="false">I2107/1000</f>
        <v>27.126</v>
      </c>
      <c r="K2107" s="10" t="n">
        <v>9</v>
      </c>
      <c r="L2107" s="12" t="n">
        <f aca="false">K2107/1000</f>
        <v>0.009</v>
      </c>
      <c r="M2107" s="13" t="n">
        <f aca="false">IF(R2107=0,0,I2107/R2107)</f>
        <v>0.00345091014797339</v>
      </c>
      <c r="N2107" s="10" t="n">
        <v>3276251</v>
      </c>
      <c r="O2107" s="11" t="n">
        <f aca="false">N2107/1000</f>
        <v>3276.251</v>
      </c>
      <c r="P2107" s="10" t="n">
        <v>4763</v>
      </c>
      <c r="Q2107" s="12" t="n">
        <f aca="false">P2107/1000</f>
        <v>4.763</v>
      </c>
      <c r="R2107" s="10" t="n">
        <v>7860535</v>
      </c>
      <c r="S2107" s="10" t="n">
        <v>12800</v>
      </c>
    </row>
    <row r="2108" customFormat="false" ht="15" hidden="false" customHeight="false" outlineLevel="0" collapsed="false">
      <c r="A2108" s="3" t="s">
        <v>761</v>
      </c>
      <c r="B2108" s="2" t="s">
        <v>762</v>
      </c>
      <c r="C2108" s="2" t="s">
        <v>1602</v>
      </c>
      <c r="D2108" s="2" t="n">
        <v>2026</v>
      </c>
      <c r="E2108" s="2" t="n">
        <v>8</v>
      </c>
      <c r="F2108" s="2" t="n">
        <v>4</v>
      </c>
      <c r="G2108" s="2" t="s">
        <v>147</v>
      </c>
      <c r="H2108" s="3" t="s">
        <v>148</v>
      </c>
      <c r="I2108" s="10" t="n">
        <v>6220</v>
      </c>
      <c r="J2108" s="11" t="n">
        <f aca="false">I2108/1000</f>
        <v>6.22</v>
      </c>
      <c r="K2108" s="10" t="n">
        <v>58</v>
      </c>
      <c r="L2108" s="12" t="n">
        <f aca="false">K2108/1000</f>
        <v>0.058</v>
      </c>
      <c r="M2108" s="13" t="n">
        <f aca="false">IF(R2108=0,0,I2108/R2108)</f>
        <v>0.00079129474011629</v>
      </c>
      <c r="N2108" s="10" t="n">
        <v>1403177</v>
      </c>
      <c r="O2108" s="11" t="n">
        <f aca="false">N2108/1000</f>
        <v>1403.177</v>
      </c>
      <c r="P2108" s="10" t="n">
        <v>2005</v>
      </c>
      <c r="Q2108" s="12" t="n">
        <f aca="false">P2108/1000</f>
        <v>2.005</v>
      </c>
      <c r="R2108" s="10" t="n">
        <v>7860535</v>
      </c>
      <c r="S2108" s="10" t="n">
        <v>12800</v>
      </c>
    </row>
    <row r="2109" customFormat="false" ht="15" hidden="false" customHeight="false" outlineLevel="0" collapsed="false">
      <c r="A2109" s="3" t="s">
        <v>761</v>
      </c>
      <c r="B2109" s="2" t="s">
        <v>762</v>
      </c>
      <c r="C2109" s="2" t="s">
        <v>1602</v>
      </c>
      <c r="D2109" s="2" t="n">
        <v>2026</v>
      </c>
      <c r="E2109" s="2" t="n">
        <v>8</v>
      </c>
      <c r="F2109" s="2" t="n">
        <v>5</v>
      </c>
      <c r="G2109" s="2" t="s">
        <v>162</v>
      </c>
      <c r="H2109" s="3" t="s">
        <v>163</v>
      </c>
      <c r="I2109" s="10" t="n">
        <v>1509</v>
      </c>
      <c r="J2109" s="11" t="n">
        <f aca="false">I2109/1000</f>
        <v>1.509</v>
      </c>
      <c r="K2109" s="10" t="n">
        <v>1</v>
      </c>
      <c r="L2109" s="12" t="n">
        <f aca="false">K2109/1000</f>
        <v>0.001</v>
      </c>
      <c r="M2109" s="13" t="n">
        <f aca="false">IF(R2109=0,0,I2109/R2109)</f>
        <v>0.00019197166605072</v>
      </c>
      <c r="N2109" s="10" t="n">
        <v>0</v>
      </c>
      <c r="O2109" s="11" t="n">
        <f aca="false">N2109/1000</f>
        <v>0</v>
      </c>
      <c r="P2109" s="10" t="n">
        <v>0</v>
      </c>
      <c r="Q2109" s="12" t="n">
        <f aca="false">P2109/1000</f>
        <v>0</v>
      </c>
      <c r="R2109" s="10" t="n">
        <v>7860535</v>
      </c>
      <c r="S2109" s="10" t="n">
        <v>12800</v>
      </c>
    </row>
    <row r="2110" customFormat="false" ht="15" hidden="false" customHeight="false" outlineLevel="0" collapsed="false">
      <c r="A2110" s="3" t="s">
        <v>761</v>
      </c>
      <c r="B2110" s="2" t="s">
        <v>762</v>
      </c>
      <c r="C2110" s="2" t="s">
        <v>1602</v>
      </c>
      <c r="D2110" s="2" t="n">
        <v>2026</v>
      </c>
      <c r="E2110" s="2" t="n">
        <v>8</v>
      </c>
      <c r="F2110" s="2" t="n">
        <v>6</v>
      </c>
      <c r="G2110" s="2" t="s">
        <v>247</v>
      </c>
      <c r="H2110" s="3" t="s">
        <v>248</v>
      </c>
      <c r="I2110" s="10" t="n">
        <v>23</v>
      </c>
      <c r="J2110" s="11" t="n">
        <f aca="false">I2110/1000</f>
        <v>0.023</v>
      </c>
      <c r="K2110" s="10" t="n">
        <v>0</v>
      </c>
      <c r="L2110" s="12" t="n">
        <f aca="false">K2110/1000</f>
        <v>0</v>
      </c>
      <c r="M2110" s="13" t="n">
        <f aca="false">IF(R2110=0,0,I2110/R2110)</f>
        <v>2.92600948917599E-006</v>
      </c>
      <c r="N2110" s="10" t="n">
        <v>0</v>
      </c>
      <c r="O2110" s="11" t="n">
        <f aca="false">N2110/1000</f>
        <v>0</v>
      </c>
      <c r="P2110" s="10" t="n">
        <v>0</v>
      </c>
      <c r="Q2110" s="12" t="n">
        <f aca="false">P2110/1000</f>
        <v>0</v>
      </c>
      <c r="R2110" s="10" t="n">
        <v>7860535</v>
      </c>
      <c r="S2110" s="10" t="n">
        <v>12800</v>
      </c>
    </row>
    <row r="2111" customFormat="false" ht="15" hidden="false" customHeight="false" outlineLevel="0" collapsed="false">
      <c r="A2111" s="3" t="s">
        <v>761</v>
      </c>
      <c r="B2111" s="2" t="s">
        <v>762</v>
      </c>
      <c r="C2111" s="2" t="s">
        <v>1602</v>
      </c>
      <c r="D2111" s="2" t="n">
        <v>2026</v>
      </c>
      <c r="E2111" s="2" t="n">
        <v>8</v>
      </c>
      <c r="F2111" s="2" t="n">
        <v>7</v>
      </c>
      <c r="G2111" s="2" t="s">
        <v>142</v>
      </c>
      <c r="H2111" s="3" t="s">
        <v>143</v>
      </c>
      <c r="I2111" s="10" t="n">
        <v>0</v>
      </c>
      <c r="J2111" s="11" t="n">
        <f aca="false">I2111/1000</f>
        <v>0</v>
      </c>
      <c r="K2111" s="10" t="n">
        <v>0</v>
      </c>
      <c r="L2111" s="12" t="n">
        <f aca="false">K2111/1000</f>
        <v>0</v>
      </c>
      <c r="M2111" s="13" t="n">
        <f aca="false">IF(R2111=0,0,I2111/R2111)</f>
        <v>0</v>
      </c>
      <c r="N2111" s="10" t="n">
        <v>699433</v>
      </c>
      <c r="O2111" s="11" t="n">
        <f aca="false">N2111/1000</f>
        <v>699.433</v>
      </c>
      <c r="P2111" s="10" t="n">
        <v>1000</v>
      </c>
      <c r="Q2111" s="12" t="n">
        <f aca="false">P2111/1000</f>
        <v>1</v>
      </c>
      <c r="R2111" s="10" t="n">
        <v>7860535</v>
      </c>
      <c r="S2111" s="10" t="n">
        <v>12800</v>
      </c>
    </row>
    <row r="2112" customFormat="false" ht="15" hidden="false" customHeight="false" outlineLevel="0" collapsed="false">
      <c r="A2112" s="3" t="s">
        <v>761</v>
      </c>
      <c r="B2112" s="2" t="s">
        <v>762</v>
      </c>
      <c r="C2112" s="2" t="s">
        <v>1602</v>
      </c>
      <c r="D2112" s="2" t="n">
        <v>2026</v>
      </c>
      <c r="E2112" s="2" t="n">
        <v>8</v>
      </c>
      <c r="F2112" s="2" t="n">
        <v>8</v>
      </c>
      <c r="G2112" s="2" t="s">
        <v>171</v>
      </c>
      <c r="H2112" s="3" t="s">
        <v>172</v>
      </c>
      <c r="I2112" s="10" t="n">
        <v>0</v>
      </c>
      <c r="J2112" s="11" t="n">
        <f aca="false">I2112/1000</f>
        <v>0</v>
      </c>
      <c r="K2112" s="10" t="n">
        <v>0</v>
      </c>
      <c r="L2112" s="12" t="n">
        <f aca="false">K2112/1000</f>
        <v>0</v>
      </c>
      <c r="M2112" s="13" t="n">
        <f aca="false">IF(R2112=0,0,I2112/R2112)</f>
        <v>0</v>
      </c>
      <c r="N2112" s="10" t="n">
        <v>1672325</v>
      </c>
      <c r="O2112" s="11" t="n">
        <f aca="false">N2112/1000</f>
        <v>1672.325</v>
      </c>
      <c r="P2112" s="10" t="n">
        <v>2000</v>
      </c>
      <c r="Q2112" s="12" t="n">
        <f aca="false">P2112/1000</f>
        <v>2</v>
      </c>
      <c r="R2112" s="10" t="n">
        <v>7860535</v>
      </c>
      <c r="S2112" s="10" t="n">
        <v>12800</v>
      </c>
    </row>
    <row r="2113" customFormat="false" ht="15" hidden="false" customHeight="false" outlineLevel="0" collapsed="false">
      <c r="A2113" s="3" t="s">
        <v>761</v>
      </c>
      <c r="B2113" s="2" t="s">
        <v>762</v>
      </c>
      <c r="C2113" s="2" t="s">
        <v>1603</v>
      </c>
      <c r="D2113" s="2" t="n">
        <v>2026</v>
      </c>
      <c r="E2113" s="2" t="n">
        <v>9</v>
      </c>
      <c r="F2113" s="2" t="n">
        <v>1</v>
      </c>
      <c r="G2113" s="2" t="s">
        <v>107</v>
      </c>
      <c r="H2113" s="3" t="s">
        <v>108</v>
      </c>
      <c r="I2113" s="10" t="n">
        <v>15528368</v>
      </c>
      <c r="J2113" s="11" t="n">
        <f aca="false">I2113/1000</f>
        <v>15528.368</v>
      </c>
      <c r="K2113" s="10" t="n">
        <v>21392</v>
      </c>
      <c r="L2113" s="12" t="n">
        <f aca="false">K2113/1000</f>
        <v>21.392</v>
      </c>
      <c r="M2113" s="13" t="n">
        <f aca="false">IF(R2113=0,0,I2113/R2113)</f>
        <v>0.882432820085714</v>
      </c>
      <c r="N2113" s="10" t="n">
        <v>36817</v>
      </c>
      <c r="O2113" s="11" t="n">
        <f aca="false">N2113/1000</f>
        <v>36.817</v>
      </c>
      <c r="P2113" s="10" t="n">
        <v>52</v>
      </c>
      <c r="Q2113" s="12" t="n">
        <f aca="false">P2113/1000</f>
        <v>0.052</v>
      </c>
      <c r="R2113" s="10" t="n">
        <v>17597224</v>
      </c>
      <c r="S2113" s="10" t="n">
        <v>24159</v>
      </c>
    </row>
    <row r="2114" customFormat="false" ht="15" hidden="false" customHeight="false" outlineLevel="0" collapsed="false">
      <c r="A2114" s="3" t="s">
        <v>761</v>
      </c>
      <c r="B2114" s="2" t="s">
        <v>762</v>
      </c>
      <c r="C2114" s="2" t="s">
        <v>1603</v>
      </c>
      <c r="D2114" s="2" t="n">
        <v>2026</v>
      </c>
      <c r="E2114" s="2" t="n">
        <v>9</v>
      </c>
      <c r="F2114" s="2" t="n">
        <v>2</v>
      </c>
      <c r="G2114" s="2" t="s">
        <v>97</v>
      </c>
      <c r="H2114" s="3" t="s">
        <v>98</v>
      </c>
      <c r="I2114" s="10" t="n">
        <v>1387175</v>
      </c>
      <c r="J2114" s="11" t="n">
        <f aca="false">I2114/1000</f>
        <v>1387.175</v>
      </c>
      <c r="K2114" s="10" t="n">
        <v>1725</v>
      </c>
      <c r="L2114" s="12" t="n">
        <f aca="false">K2114/1000</f>
        <v>1.725</v>
      </c>
      <c r="M2114" s="13" t="n">
        <f aca="false">IF(R2114=0,0,I2114/R2114)</f>
        <v>0.0788291948775557</v>
      </c>
      <c r="N2114" s="10" t="n">
        <v>2431333</v>
      </c>
      <c r="O2114" s="11" t="n">
        <f aca="false">N2114/1000</f>
        <v>2431.333</v>
      </c>
      <c r="P2114" s="10" t="n">
        <v>3100</v>
      </c>
      <c r="Q2114" s="12" t="n">
        <f aca="false">P2114/1000</f>
        <v>3.1</v>
      </c>
      <c r="R2114" s="10" t="n">
        <v>17597224</v>
      </c>
      <c r="S2114" s="10" t="n">
        <v>24159</v>
      </c>
    </row>
    <row r="2115" customFormat="false" ht="15" hidden="false" customHeight="false" outlineLevel="0" collapsed="false">
      <c r="A2115" s="3" t="s">
        <v>761</v>
      </c>
      <c r="B2115" s="2" t="s">
        <v>762</v>
      </c>
      <c r="C2115" s="2" t="s">
        <v>1603</v>
      </c>
      <c r="D2115" s="2" t="n">
        <v>2026</v>
      </c>
      <c r="E2115" s="2" t="n">
        <v>9</v>
      </c>
      <c r="F2115" s="2" t="n">
        <v>3</v>
      </c>
      <c r="G2115" s="2" t="s">
        <v>102</v>
      </c>
      <c r="H2115" s="3" t="s">
        <v>103</v>
      </c>
      <c r="I2115" s="10" t="n">
        <v>680474</v>
      </c>
      <c r="J2115" s="11" t="n">
        <f aca="false">I2115/1000</f>
        <v>680.474</v>
      </c>
      <c r="K2115" s="10" t="n">
        <v>1042</v>
      </c>
      <c r="L2115" s="12" t="n">
        <f aca="false">K2115/1000</f>
        <v>1.042</v>
      </c>
      <c r="M2115" s="13" t="n">
        <f aca="false">IF(R2115=0,0,I2115/R2115)</f>
        <v>0.0386693946727052</v>
      </c>
      <c r="N2115" s="10" t="n">
        <v>2688432</v>
      </c>
      <c r="O2115" s="11" t="n">
        <f aca="false">N2115/1000</f>
        <v>2688.432</v>
      </c>
      <c r="P2115" s="10" t="n">
        <v>3220</v>
      </c>
      <c r="Q2115" s="12" t="n">
        <f aca="false">P2115/1000</f>
        <v>3.22</v>
      </c>
      <c r="R2115" s="10" t="n">
        <v>17597224</v>
      </c>
      <c r="S2115" s="10" t="n">
        <v>24159</v>
      </c>
    </row>
    <row r="2116" customFormat="false" ht="15" hidden="false" customHeight="false" outlineLevel="0" collapsed="false">
      <c r="A2116" s="3" t="s">
        <v>761</v>
      </c>
      <c r="B2116" s="2" t="s">
        <v>762</v>
      </c>
      <c r="C2116" s="2" t="s">
        <v>1603</v>
      </c>
      <c r="D2116" s="2" t="n">
        <v>2026</v>
      </c>
      <c r="E2116" s="2" t="n">
        <v>9</v>
      </c>
      <c r="F2116" s="2" t="n">
        <v>4</v>
      </c>
      <c r="G2116" s="2" t="s">
        <v>162</v>
      </c>
      <c r="H2116" s="3" t="s">
        <v>163</v>
      </c>
      <c r="I2116" s="10" t="n">
        <v>1171</v>
      </c>
      <c r="J2116" s="11" t="n">
        <f aca="false">I2116/1000</f>
        <v>1.171</v>
      </c>
      <c r="K2116" s="10" t="n">
        <v>0</v>
      </c>
      <c r="L2116" s="12" t="n">
        <f aca="false">K2116/1000</f>
        <v>0</v>
      </c>
      <c r="M2116" s="13" t="n">
        <f aca="false">IF(R2116=0,0,I2116/R2116)</f>
        <v>6.65445868052825E-005</v>
      </c>
      <c r="N2116" s="10" t="n">
        <v>0</v>
      </c>
      <c r="O2116" s="11" t="n">
        <f aca="false">N2116/1000</f>
        <v>0</v>
      </c>
      <c r="P2116" s="10" t="n">
        <v>0</v>
      </c>
      <c r="Q2116" s="12" t="n">
        <f aca="false">P2116/1000</f>
        <v>0</v>
      </c>
      <c r="R2116" s="10" t="n">
        <v>17597224</v>
      </c>
      <c r="S2116" s="10" t="n">
        <v>24159</v>
      </c>
    </row>
    <row r="2117" customFormat="false" ht="15" hidden="false" customHeight="false" outlineLevel="0" collapsed="false">
      <c r="A2117" s="3" t="s">
        <v>761</v>
      </c>
      <c r="B2117" s="2" t="s">
        <v>762</v>
      </c>
      <c r="C2117" s="2" t="s">
        <v>1603</v>
      </c>
      <c r="D2117" s="2" t="n">
        <v>2026</v>
      </c>
      <c r="E2117" s="2" t="n">
        <v>9</v>
      </c>
      <c r="F2117" s="2" t="n">
        <v>5</v>
      </c>
      <c r="G2117" s="2" t="s">
        <v>247</v>
      </c>
      <c r="H2117" s="3" t="s">
        <v>248</v>
      </c>
      <c r="I2117" s="10" t="n">
        <v>36</v>
      </c>
      <c r="J2117" s="11" t="n">
        <f aca="false">I2117/1000</f>
        <v>0.036</v>
      </c>
      <c r="K2117" s="10" t="n">
        <v>0</v>
      </c>
      <c r="L2117" s="12" t="n">
        <f aca="false">K2117/1000</f>
        <v>0</v>
      </c>
      <c r="M2117" s="13" t="n">
        <f aca="false">IF(R2117=0,0,I2117/R2117)</f>
        <v>2.04577722031611E-006</v>
      </c>
      <c r="N2117" s="10" t="n">
        <v>0</v>
      </c>
      <c r="O2117" s="11" t="n">
        <f aca="false">N2117/1000</f>
        <v>0</v>
      </c>
      <c r="P2117" s="10" t="n">
        <v>0</v>
      </c>
      <c r="Q2117" s="12" t="n">
        <f aca="false">P2117/1000</f>
        <v>0</v>
      </c>
      <c r="R2117" s="10" t="n">
        <v>17597224</v>
      </c>
      <c r="S2117" s="10" t="n">
        <v>24159</v>
      </c>
    </row>
    <row r="2118" customFormat="false" ht="15" hidden="false" customHeight="false" outlineLevel="0" collapsed="false">
      <c r="A2118" s="3" t="s">
        <v>761</v>
      </c>
      <c r="B2118" s="2" t="s">
        <v>762</v>
      </c>
      <c r="C2118" s="2" t="s">
        <v>1603</v>
      </c>
      <c r="D2118" s="2" t="n">
        <v>2026</v>
      </c>
      <c r="E2118" s="2" t="n">
        <v>9</v>
      </c>
      <c r="F2118" s="2" t="n">
        <v>6</v>
      </c>
      <c r="G2118" s="2" t="s">
        <v>142</v>
      </c>
      <c r="H2118" s="3" t="s">
        <v>143</v>
      </c>
      <c r="I2118" s="10" t="n">
        <v>0</v>
      </c>
      <c r="J2118" s="11" t="n">
        <f aca="false">I2118/1000</f>
        <v>0</v>
      </c>
      <c r="K2118" s="10" t="n">
        <v>0</v>
      </c>
      <c r="L2118" s="12" t="n">
        <f aca="false">K2118/1000</f>
        <v>0</v>
      </c>
      <c r="M2118" s="13" t="n">
        <f aca="false">IF(R2118=0,0,I2118/R2118)</f>
        <v>0</v>
      </c>
      <c r="N2118" s="10" t="n">
        <v>1332218</v>
      </c>
      <c r="O2118" s="11" t="n">
        <f aca="false">N2118/1000</f>
        <v>1332.218</v>
      </c>
      <c r="P2118" s="10" t="n">
        <v>1505</v>
      </c>
      <c r="Q2118" s="12" t="n">
        <f aca="false">P2118/1000</f>
        <v>1.505</v>
      </c>
      <c r="R2118" s="10" t="n">
        <v>17597224</v>
      </c>
      <c r="S2118" s="10" t="n">
        <v>24159</v>
      </c>
    </row>
    <row r="2119" customFormat="false" ht="15" hidden="false" customHeight="false" outlineLevel="0" collapsed="false">
      <c r="A2119" s="3" t="s">
        <v>761</v>
      </c>
      <c r="B2119" s="2" t="s">
        <v>762</v>
      </c>
      <c r="C2119" s="2" t="s">
        <v>1603</v>
      </c>
      <c r="D2119" s="2" t="n">
        <v>2026</v>
      </c>
      <c r="E2119" s="2" t="n">
        <v>9</v>
      </c>
      <c r="F2119" s="2" t="n">
        <v>7</v>
      </c>
      <c r="G2119" s="2" t="s">
        <v>137</v>
      </c>
      <c r="H2119" s="3" t="s">
        <v>138</v>
      </c>
      <c r="I2119" s="10" t="n">
        <v>0</v>
      </c>
      <c r="J2119" s="11" t="n">
        <f aca="false">I2119/1000</f>
        <v>0</v>
      </c>
      <c r="K2119" s="10" t="n">
        <v>0</v>
      </c>
      <c r="L2119" s="12" t="n">
        <f aca="false">K2119/1000</f>
        <v>0</v>
      </c>
      <c r="M2119" s="13" t="n">
        <f aca="false">IF(R2119=0,0,I2119/R2119)</f>
        <v>0</v>
      </c>
      <c r="N2119" s="10" t="n">
        <v>1435450</v>
      </c>
      <c r="O2119" s="11" t="n">
        <f aca="false">N2119/1000</f>
        <v>1435.45</v>
      </c>
      <c r="P2119" s="10" t="n">
        <v>1702</v>
      </c>
      <c r="Q2119" s="12" t="n">
        <f aca="false">P2119/1000</f>
        <v>1.702</v>
      </c>
      <c r="R2119" s="10" t="n">
        <v>17597224</v>
      </c>
      <c r="S2119" s="10" t="n">
        <v>24159</v>
      </c>
    </row>
    <row r="2120" customFormat="false" ht="15" hidden="false" customHeight="false" outlineLevel="0" collapsed="false">
      <c r="A2120" s="3" t="s">
        <v>761</v>
      </c>
      <c r="B2120" s="2" t="s">
        <v>762</v>
      </c>
      <c r="C2120" s="2" t="s">
        <v>1603</v>
      </c>
      <c r="D2120" s="2" t="n">
        <v>2026</v>
      </c>
      <c r="E2120" s="2" t="n">
        <v>9</v>
      </c>
      <c r="F2120" s="2" t="n">
        <v>8</v>
      </c>
      <c r="G2120" s="2" t="s">
        <v>325</v>
      </c>
      <c r="H2120" s="3" t="s">
        <v>326</v>
      </c>
      <c r="I2120" s="10" t="n">
        <v>0</v>
      </c>
      <c r="J2120" s="11" t="n">
        <f aca="false">I2120/1000</f>
        <v>0</v>
      </c>
      <c r="K2120" s="10" t="n">
        <v>0</v>
      </c>
      <c r="L2120" s="12" t="n">
        <f aca="false">K2120/1000</f>
        <v>0</v>
      </c>
      <c r="M2120" s="13" t="n">
        <f aca="false">IF(R2120=0,0,I2120/R2120)</f>
        <v>0</v>
      </c>
      <c r="N2120" s="10" t="n">
        <v>13989</v>
      </c>
      <c r="O2120" s="11" t="n">
        <f aca="false">N2120/1000</f>
        <v>13.989</v>
      </c>
      <c r="P2120" s="10" t="n">
        <v>15</v>
      </c>
      <c r="Q2120" s="12" t="n">
        <f aca="false">P2120/1000</f>
        <v>0.015</v>
      </c>
      <c r="R2120" s="10" t="n">
        <v>17597224</v>
      </c>
      <c r="S2120" s="10" t="n">
        <v>24159</v>
      </c>
    </row>
    <row r="2121" customFormat="false" ht="15" hidden="false" customHeight="false" outlineLevel="0" collapsed="false">
      <c r="A2121" s="3" t="s">
        <v>761</v>
      </c>
      <c r="B2121" s="2" t="s">
        <v>762</v>
      </c>
      <c r="C2121" s="2" t="s">
        <v>1603</v>
      </c>
      <c r="D2121" s="2" t="n">
        <v>2026</v>
      </c>
      <c r="E2121" s="2" t="n">
        <v>9</v>
      </c>
      <c r="F2121" s="2" t="n">
        <v>9</v>
      </c>
      <c r="G2121" s="2" t="s">
        <v>171</v>
      </c>
      <c r="H2121" s="3" t="s">
        <v>172</v>
      </c>
      <c r="I2121" s="10" t="n">
        <v>0</v>
      </c>
      <c r="J2121" s="11" t="n">
        <f aca="false">I2121/1000</f>
        <v>0</v>
      </c>
      <c r="K2121" s="10" t="n">
        <v>0</v>
      </c>
      <c r="L2121" s="12" t="n">
        <f aca="false">K2121/1000</f>
        <v>0</v>
      </c>
      <c r="M2121" s="13" t="n">
        <f aca="false">IF(R2121=0,0,I2121/R2121)</f>
        <v>0</v>
      </c>
      <c r="N2121" s="10" t="n">
        <v>222064</v>
      </c>
      <c r="O2121" s="11" t="n">
        <f aca="false">N2121/1000</f>
        <v>222.064</v>
      </c>
      <c r="P2121" s="10" t="n">
        <v>303</v>
      </c>
      <c r="Q2121" s="12" t="n">
        <f aca="false">P2121/1000</f>
        <v>0.303</v>
      </c>
      <c r="R2121" s="10" t="n">
        <v>17597224</v>
      </c>
      <c r="S2121" s="10" t="n">
        <v>24159</v>
      </c>
    </row>
    <row r="2122" customFormat="false" ht="15" hidden="false" customHeight="false" outlineLevel="0" collapsed="false">
      <c r="A2122" s="3" t="s">
        <v>761</v>
      </c>
      <c r="B2122" s="2" t="s">
        <v>762</v>
      </c>
      <c r="C2122" s="2" t="s">
        <v>1603</v>
      </c>
      <c r="D2122" s="2" t="n">
        <v>2026</v>
      </c>
      <c r="E2122" s="2" t="n">
        <v>9</v>
      </c>
      <c r="F2122" s="2" t="n">
        <v>10</v>
      </c>
      <c r="G2122" s="2" t="s">
        <v>122</v>
      </c>
      <c r="H2122" s="3" t="s">
        <v>123</v>
      </c>
      <c r="I2122" s="10" t="n">
        <v>0</v>
      </c>
      <c r="J2122" s="11" t="n">
        <f aca="false">I2122/1000</f>
        <v>0</v>
      </c>
      <c r="K2122" s="10" t="n">
        <v>0</v>
      </c>
      <c r="L2122" s="12" t="n">
        <f aca="false">K2122/1000</f>
        <v>0</v>
      </c>
      <c r="M2122" s="13" t="n">
        <f aca="false">IF(R2122=0,0,I2122/R2122)</f>
        <v>0</v>
      </c>
      <c r="N2122" s="10" t="n">
        <v>794</v>
      </c>
      <c r="O2122" s="11" t="n">
        <f aca="false">N2122/1000</f>
        <v>0.794</v>
      </c>
      <c r="P2122" s="10" t="n">
        <v>0</v>
      </c>
      <c r="Q2122" s="12" t="n">
        <f aca="false">P2122/1000</f>
        <v>0</v>
      </c>
      <c r="R2122" s="10" t="n">
        <v>17597224</v>
      </c>
      <c r="S2122" s="10" t="n">
        <v>24159</v>
      </c>
    </row>
    <row r="2123" customFormat="false" ht="15" hidden="false" customHeight="false" outlineLevel="0" collapsed="false">
      <c r="A2123" s="3" t="s">
        <v>1073</v>
      </c>
      <c r="B2123" s="2" t="s">
        <v>1074</v>
      </c>
      <c r="C2123" s="2" t="s">
        <v>1523</v>
      </c>
      <c r="D2123" s="2" t="n">
        <v>2020</v>
      </c>
      <c r="E2123" s="2" t="n">
        <v>1</v>
      </c>
      <c r="F2123" s="2" t="n">
        <v>1</v>
      </c>
      <c r="G2123" s="2" t="s">
        <v>107</v>
      </c>
      <c r="H2123" s="3" t="s">
        <v>108</v>
      </c>
      <c r="I2123" s="10" t="n">
        <v>337055</v>
      </c>
      <c r="J2123" s="11" t="n">
        <f aca="false">I2123/1000</f>
        <v>337.055</v>
      </c>
      <c r="K2123" s="10" t="n">
        <v>2200</v>
      </c>
      <c r="L2123" s="12" t="n">
        <f aca="false">K2123/1000</f>
        <v>2.2</v>
      </c>
      <c r="M2123" s="13" t="n">
        <f aca="false">IF(R2123=0,0,I2123/R2123)</f>
        <v>0.730959656309842</v>
      </c>
      <c r="N2123" s="10" t="n">
        <v>0</v>
      </c>
      <c r="O2123" s="11" t="n">
        <f aca="false">N2123/1000</f>
        <v>0</v>
      </c>
      <c r="P2123" s="10" t="n">
        <v>0</v>
      </c>
      <c r="Q2123" s="12" t="n">
        <f aca="false">P2123/1000</f>
        <v>0</v>
      </c>
      <c r="R2123" s="10" t="n">
        <v>461113</v>
      </c>
      <c r="S2123" s="10" t="n">
        <v>2271</v>
      </c>
    </row>
    <row r="2124" customFormat="false" ht="15" hidden="false" customHeight="false" outlineLevel="0" collapsed="false">
      <c r="A2124" s="3" t="s">
        <v>1073</v>
      </c>
      <c r="B2124" s="2" t="s">
        <v>1074</v>
      </c>
      <c r="C2124" s="2" t="s">
        <v>1523</v>
      </c>
      <c r="D2124" s="2" t="n">
        <v>2020</v>
      </c>
      <c r="E2124" s="2" t="n">
        <v>1</v>
      </c>
      <c r="F2124" s="2" t="n">
        <v>2</v>
      </c>
      <c r="G2124" s="2" t="s">
        <v>97</v>
      </c>
      <c r="H2124" s="3" t="s">
        <v>98</v>
      </c>
      <c r="I2124" s="10" t="n">
        <v>84124</v>
      </c>
      <c r="J2124" s="11" t="n">
        <f aca="false">I2124/1000</f>
        <v>84.124</v>
      </c>
      <c r="K2124" s="10" t="n">
        <v>49</v>
      </c>
      <c r="L2124" s="12" t="n">
        <f aca="false">K2124/1000</f>
        <v>0.049</v>
      </c>
      <c r="M2124" s="13" t="n">
        <f aca="false">IF(R2124=0,0,I2124/R2124)</f>
        <v>0.1824368430298</v>
      </c>
      <c r="N2124" s="10" t="n">
        <v>0</v>
      </c>
      <c r="O2124" s="11" t="n">
        <f aca="false">N2124/1000</f>
        <v>0</v>
      </c>
      <c r="P2124" s="10" t="n">
        <v>0</v>
      </c>
      <c r="Q2124" s="12" t="n">
        <f aca="false">P2124/1000</f>
        <v>0</v>
      </c>
      <c r="R2124" s="10" t="n">
        <v>461113</v>
      </c>
      <c r="S2124" s="10" t="n">
        <v>2271</v>
      </c>
    </row>
    <row r="2125" customFormat="false" ht="15" hidden="false" customHeight="false" outlineLevel="0" collapsed="false">
      <c r="A2125" s="3" t="s">
        <v>1073</v>
      </c>
      <c r="B2125" s="2" t="s">
        <v>1074</v>
      </c>
      <c r="C2125" s="2" t="s">
        <v>1523</v>
      </c>
      <c r="D2125" s="2" t="n">
        <v>2020</v>
      </c>
      <c r="E2125" s="2" t="n">
        <v>1</v>
      </c>
      <c r="F2125" s="2" t="n">
        <v>3</v>
      </c>
      <c r="G2125" s="2" t="s">
        <v>102</v>
      </c>
      <c r="H2125" s="3" t="s">
        <v>103</v>
      </c>
      <c r="I2125" s="10" t="n">
        <v>30943</v>
      </c>
      <c r="J2125" s="11" t="n">
        <f aca="false">I2125/1000</f>
        <v>30.943</v>
      </c>
      <c r="K2125" s="10" t="n">
        <v>1</v>
      </c>
      <c r="L2125" s="12" t="n">
        <f aca="false">K2125/1000</f>
        <v>0.001</v>
      </c>
      <c r="M2125" s="13" t="n">
        <f aca="false">IF(R2125=0,0,I2125/R2125)</f>
        <v>0.0671050263167597</v>
      </c>
      <c r="N2125" s="10" t="n">
        <v>59584</v>
      </c>
      <c r="O2125" s="11" t="n">
        <f aca="false">N2125/1000</f>
        <v>59.584</v>
      </c>
      <c r="P2125" s="10" t="n">
        <v>441</v>
      </c>
      <c r="Q2125" s="12" t="n">
        <f aca="false">P2125/1000</f>
        <v>0.441</v>
      </c>
      <c r="R2125" s="10" t="n">
        <v>461113</v>
      </c>
      <c r="S2125" s="10" t="n">
        <v>2271</v>
      </c>
    </row>
    <row r="2126" customFormat="false" ht="15" hidden="false" customHeight="false" outlineLevel="0" collapsed="false">
      <c r="A2126" s="3" t="s">
        <v>1073</v>
      </c>
      <c r="B2126" s="2" t="s">
        <v>1074</v>
      </c>
      <c r="C2126" s="2" t="s">
        <v>1523</v>
      </c>
      <c r="D2126" s="2" t="n">
        <v>2020</v>
      </c>
      <c r="E2126" s="2" t="n">
        <v>1</v>
      </c>
      <c r="F2126" s="2" t="n">
        <v>4</v>
      </c>
      <c r="G2126" s="2" t="s">
        <v>117</v>
      </c>
      <c r="H2126" s="3" t="s">
        <v>118</v>
      </c>
      <c r="I2126" s="10" t="n">
        <v>8991</v>
      </c>
      <c r="J2126" s="11" t="n">
        <f aca="false">I2126/1000</f>
        <v>8.991</v>
      </c>
      <c r="K2126" s="10" t="n">
        <v>21</v>
      </c>
      <c r="L2126" s="12" t="n">
        <f aca="false">K2126/1000</f>
        <v>0.021</v>
      </c>
      <c r="M2126" s="13" t="n">
        <f aca="false">IF(R2126=0,0,I2126/R2126)</f>
        <v>0.0194984743435991</v>
      </c>
      <c r="N2126" s="10" t="n">
        <v>0</v>
      </c>
      <c r="O2126" s="11" t="n">
        <f aca="false">N2126/1000</f>
        <v>0</v>
      </c>
      <c r="P2126" s="10" t="n">
        <v>0</v>
      </c>
      <c r="Q2126" s="12" t="n">
        <f aca="false">P2126/1000</f>
        <v>0</v>
      </c>
      <c r="R2126" s="10" t="n">
        <v>461113</v>
      </c>
      <c r="S2126" s="10" t="n">
        <v>2271</v>
      </c>
    </row>
    <row r="2127" customFormat="false" ht="15" hidden="false" customHeight="false" outlineLevel="0" collapsed="false">
      <c r="A2127" s="3" t="s">
        <v>1073</v>
      </c>
      <c r="B2127" s="2" t="s">
        <v>1074</v>
      </c>
      <c r="C2127" s="2" t="s">
        <v>1523</v>
      </c>
      <c r="D2127" s="2" t="n">
        <v>2020</v>
      </c>
      <c r="E2127" s="2" t="n">
        <v>1</v>
      </c>
      <c r="F2127" s="2" t="n">
        <v>5</v>
      </c>
      <c r="G2127" s="2" t="s">
        <v>132</v>
      </c>
      <c r="H2127" s="3" t="s">
        <v>133</v>
      </c>
      <c r="I2127" s="10" t="n">
        <v>0</v>
      </c>
      <c r="J2127" s="11" t="n">
        <f aca="false">I2127/1000</f>
        <v>0</v>
      </c>
      <c r="K2127" s="10" t="n">
        <v>0</v>
      </c>
      <c r="L2127" s="12" t="n">
        <f aca="false">K2127/1000</f>
        <v>0</v>
      </c>
      <c r="M2127" s="13" t="n">
        <f aca="false">IF(R2127=0,0,I2127/R2127)</f>
        <v>0</v>
      </c>
      <c r="N2127" s="10" t="n">
        <v>866</v>
      </c>
      <c r="O2127" s="11" t="n">
        <f aca="false">N2127/1000</f>
        <v>0.866</v>
      </c>
      <c r="P2127" s="10" t="n">
        <v>0</v>
      </c>
      <c r="Q2127" s="12" t="n">
        <f aca="false">P2127/1000</f>
        <v>0</v>
      </c>
      <c r="R2127" s="10" t="n">
        <v>461113</v>
      </c>
      <c r="S2127" s="10" t="n">
        <v>2271</v>
      </c>
    </row>
    <row r="2128" customFormat="false" ht="15" hidden="false" customHeight="false" outlineLevel="0" collapsed="false">
      <c r="A2128" s="3" t="s">
        <v>1073</v>
      </c>
      <c r="B2128" s="2" t="s">
        <v>1074</v>
      </c>
      <c r="C2128" s="2" t="s">
        <v>1524</v>
      </c>
      <c r="D2128" s="2" t="n">
        <v>2020</v>
      </c>
      <c r="E2128" s="2" t="n">
        <v>2</v>
      </c>
      <c r="F2128" s="2" t="n">
        <v>1</v>
      </c>
      <c r="G2128" s="2" t="s">
        <v>252</v>
      </c>
      <c r="H2128" s="3" t="s">
        <v>253</v>
      </c>
      <c r="I2128" s="10" t="n">
        <v>390882</v>
      </c>
      <c r="J2128" s="11" t="n">
        <f aca="false">I2128/1000</f>
        <v>390.882</v>
      </c>
      <c r="K2128" s="10" t="n">
        <v>9500</v>
      </c>
      <c r="L2128" s="12" t="n">
        <f aca="false">K2128/1000</f>
        <v>9.5</v>
      </c>
      <c r="M2128" s="13" t="n">
        <f aca="false">IF(R2128=0,0,I2128/R2128)</f>
        <v>0.622605986467373</v>
      </c>
      <c r="N2128" s="10" t="n">
        <v>0</v>
      </c>
      <c r="O2128" s="11" t="n">
        <f aca="false">N2128/1000</f>
        <v>0</v>
      </c>
      <c r="P2128" s="10" t="n">
        <v>0</v>
      </c>
      <c r="Q2128" s="12" t="n">
        <f aca="false">P2128/1000</f>
        <v>0</v>
      </c>
      <c r="R2128" s="10" t="n">
        <v>627816</v>
      </c>
      <c r="S2128" s="10" t="n">
        <v>10096</v>
      </c>
    </row>
    <row r="2129" customFormat="false" ht="15" hidden="false" customHeight="false" outlineLevel="0" collapsed="false">
      <c r="A2129" s="3" t="s">
        <v>1073</v>
      </c>
      <c r="B2129" s="2" t="s">
        <v>1074</v>
      </c>
      <c r="C2129" s="2" t="s">
        <v>1524</v>
      </c>
      <c r="D2129" s="2" t="n">
        <v>2020</v>
      </c>
      <c r="E2129" s="2" t="n">
        <v>2</v>
      </c>
      <c r="F2129" s="2" t="n">
        <v>2</v>
      </c>
      <c r="G2129" s="2" t="s">
        <v>97</v>
      </c>
      <c r="H2129" s="3" t="s">
        <v>98</v>
      </c>
      <c r="I2129" s="10" t="n">
        <v>154604</v>
      </c>
      <c r="J2129" s="11" t="n">
        <f aca="false">I2129/1000</f>
        <v>154.604</v>
      </c>
      <c r="K2129" s="10" t="n">
        <v>96</v>
      </c>
      <c r="L2129" s="12" t="n">
        <f aca="false">K2129/1000</f>
        <v>0.096</v>
      </c>
      <c r="M2129" s="13" t="n">
        <f aca="false">IF(R2129=0,0,I2129/R2129)</f>
        <v>0.246256865068746</v>
      </c>
      <c r="N2129" s="10" t="n">
        <v>5000</v>
      </c>
      <c r="O2129" s="11" t="n">
        <f aca="false">N2129/1000</f>
        <v>5</v>
      </c>
      <c r="P2129" s="10" t="n">
        <v>5</v>
      </c>
      <c r="Q2129" s="12" t="n">
        <f aca="false">P2129/1000</f>
        <v>0.005</v>
      </c>
      <c r="R2129" s="10" t="n">
        <v>627816</v>
      </c>
      <c r="S2129" s="10" t="n">
        <v>10096</v>
      </c>
    </row>
    <row r="2130" customFormat="false" ht="15" hidden="false" customHeight="false" outlineLevel="0" collapsed="false">
      <c r="A2130" s="3" t="s">
        <v>1073</v>
      </c>
      <c r="B2130" s="2" t="s">
        <v>1074</v>
      </c>
      <c r="C2130" s="2" t="s">
        <v>1524</v>
      </c>
      <c r="D2130" s="2" t="n">
        <v>2020</v>
      </c>
      <c r="E2130" s="2" t="n">
        <v>2</v>
      </c>
      <c r="F2130" s="2" t="n">
        <v>3</v>
      </c>
      <c r="G2130" s="2" t="s">
        <v>107</v>
      </c>
      <c r="H2130" s="3" t="s">
        <v>108</v>
      </c>
      <c r="I2130" s="10" t="n">
        <v>73578</v>
      </c>
      <c r="J2130" s="11" t="n">
        <f aca="false">I2130/1000</f>
        <v>73.578</v>
      </c>
      <c r="K2130" s="10" t="n">
        <v>500</v>
      </c>
      <c r="L2130" s="12" t="n">
        <f aca="false">K2130/1000</f>
        <v>0.5</v>
      </c>
      <c r="M2130" s="13" t="n">
        <f aca="false">IF(R2130=0,0,I2130/R2130)</f>
        <v>0.117196758285867</v>
      </c>
      <c r="N2130" s="10" t="n">
        <v>0</v>
      </c>
      <c r="O2130" s="11" t="n">
        <f aca="false">N2130/1000</f>
        <v>0</v>
      </c>
      <c r="P2130" s="10" t="n">
        <v>0</v>
      </c>
      <c r="Q2130" s="12" t="n">
        <f aca="false">P2130/1000</f>
        <v>0</v>
      </c>
      <c r="R2130" s="10" t="n">
        <v>627816</v>
      </c>
      <c r="S2130" s="10" t="n">
        <v>10096</v>
      </c>
    </row>
    <row r="2131" customFormat="false" ht="15" hidden="false" customHeight="false" outlineLevel="0" collapsed="false">
      <c r="A2131" s="3" t="s">
        <v>1073</v>
      </c>
      <c r="B2131" s="2" t="s">
        <v>1074</v>
      </c>
      <c r="C2131" s="2" t="s">
        <v>1524</v>
      </c>
      <c r="D2131" s="2" t="n">
        <v>2020</v>
      </c>
      <c r="E2131" s="2" t="n">
        <v>2</v>
      </c>
      <c r="F2131" s="2" t="n">
        <v>4</v>
      </c>
      <c r="G2131" s="2" t="s">
        <v>102</v>
      </c>
      <c r="H2131" s="3" t="s">
        <v>103</v>
      </c>
      <c r="I2131" s="10" t="n">
        <v>8387</v>
      </c>
      <c r="J2131" s="11" t="n">
        <f aca="false">I2131/1000</f>
        <v>8.387</v>
      </c>
      <c r="K2131" s="10" t="n">
        <v>0</v>
      </c>
      <c r="L2131" s="12" t="n">
        <f aca="false">K2131/1000</f>
        <v>0</v>
      </c>
      <c r="M2131" s="13" t="n">
        <f aca="false">IF(R2131=0,0,I2131/R2131)</f>
        <v>0.0133590096461384</v>
      </c>
      <c r="N2131" s="10" t="n">
        <v>28317</v>
      </c>
      <c r="O2131" s="11" t="n">
        <f aca="false">N2131/1000</f>
        <v>28.317</v>
      </c>
      <c r="P2131" s="10" t="n">
        <v>212</v>
      </c>
      <c r="Q2131" s="12" t="n">
        <f aca="false">P2131/1000</f>
        <v>0.212</v>
      </c>
      <c r="R2131" s="10" t="n">
        <v>627816</v>
      </c>
      <c r="S2131" s="10" t="n">
        <v>10096</v>
      </c>
    </row>
    <row r="2132" customFormat="false" ht="15" hidden="false" customHeight="false" outlineLevel="0" collapsed="false">
      <c r="A2132" s="3" t="s">
        <v>1073</v>
      </c>
      <c r="B2132" s="2" t="s">
        <v>1074</v>
      </c>
      <c r="C2132" s="2" t="s">
        <v>1524</v>
      </c>
      <c r="D2132" s="2" t="n">
        <v>2020</v>
      </c>
      <c r="E2132" s="2" t="n">
        <v>2</v>
      </c>
      <c r="F2132" s="2" t="n">
        <v>5</v>
      </c>
      <c r="G2132" s="2" t="s">
        <v>127</v>
      </c>
      <c r="H2132" s="3" t="s">
        <v>128</v>
      </c>
      <c r="I2132" s="10" t="n">
        <v>365</v>
      </c>
      <c r="J2132" s="11" t="n">
        <f aca="false">I2132/1000</f>
        <v>0.365</v>
      </c>
      <c r="K2132" s="10" t="n">
        <v>0</v>
      </c>
      <c r="L2132" s="12" t="n">
        <f aca="false">K2132/1000</f>
        <v>0</v>
      </c>
      <c r="M2132" s="13" t="n">
        <f aca="false">IF(R2132=0,0,I2132/R2132)</f>
        <v>0.000581380531875581</v>
      </c>
      <c r="N2132" s="10" t="n">
        <v>0</v>
      </c>
      <c r="O2132" s="11" t="n">
        <f aca="false">N2132/1000</f>
        <v>0</v>
      </c>
      <c r="P2132" s="10" t="n">
        <v>0</v>
      </c>
      <c r="Q2132" s="12" t="n">
        <f aca="false">P2132/1000</f>
        <v>0</v>
      </c>
      <c r="R2132" s="10" t="n">
        <v>627816</v>
      </c>
      <c r="S2132" s="10" t="n">
        <v>10096</v>
      </c>
    </row>
    <row r="2133" customFormat="false" ht="15" hidden="false" customHeight="false" outlineLevel="0" collapsed="false">
      <c r="A2133" s="3" t="s">
        <v>1073</v>
      </c>
      <c r="B2133" s="2" t="s">
        <v>1074</v>
      </c>
      <c r="C2133" s="2" t="s">
        <v>1524</v>
      </c>
      <c r="D2133" s="2" t="n">
        <v>2020</v>
      </c>
      <c r="E2133" s="2" t="n">
        <v>2</v>
      </c>
      <c r="F2133" s="2" t="n">
        <v>6</v>
      </c>
      <c r="G2133" s="2" t="s">
        <v>142</v>
      </c>
      <c r="H2133" s="3" t="s">
        <v>143</v>
      </c>
      <c r="I2133" s="10" t="n">
        <v>0</v>
      </c>
      <c r="J2133" s="11" t="n">
        <f aca="false">I2133/1000</f>
        <v>0</v>
      </c>
      <c r="K2133" s="10" t="n">
        <v>0</v>
      </c>
      <c r="L2133" s="12" t="n">
        <f aca="false">K2133/1000</f>
        <v>0</v>
      </c>
      <c r="M2133" s="13" t="n">
        <f aca="false">IF(R2133=0,0,I2133/R2133)</f>
        <v>0</v>
      </c>
      <c r="N2133" s="10" t="n">
        <v>8782</v>
      </c>
      <c r="O2133" s="11" t="n">
        <f aca="false">N2133/1000</f>
        <v>8.782</v>
      </c>
      <c r="P2133" s="10" t="n">
        <v>2</v>
      </c>
      <c r="Q2133" s="12" t="n">
        <f aca="false">P2133/1000</f>
        <v>0.002</v>
      </c>
      <c r="R2133" s="10" t="n">
        <v>627816</v>
      </c>
      <c r="S2133" s="10" t="n">
        <v>10096</v>
      </c>
    </row>
    <row r="2134" customFormat="false" ht="15" hidden="false" customHeight="false" outlineLevel="0" collapsed="false">
      <c r="A2134" s="3" t="s">
        <v>1073</v>
      </c>
      <c r="B2134" s="2" t="s">
        <v>1074</v>
      </c>
      <c r="C2134" s="2" t="s">
        <v>1524</v>
      </c>
      <c r="D2134" s="2" t="n">
        <v>2020</v>
      </c>
      <c r="E2134" s="2" t="n">
        <v>2</v>
      </c>
      <c r="F2134" s="2" t="n">
        <v>7</v>
      </c>
      <c r="G2134" s="2" t="s">
        <v>132</v>
      </c>
      <c r="H2134" s="3" t="s">
        <v>133</v>
      </c>
      <c r="I2134" s="10" t="n">
        <v>0</v>
      </c>
      <c r="J2134" s="11" t="n">
        <f aca="false">I2134/1000</f>
        <v>0</v>
      </c>
      <c r="K2134" s="10" t="n">
        <v>0</v>
      </c>
      <c r="L2134" s="12" t="n">
        <f aca="false">K2134/1000</f>
        <v>0</v>
      </c>
      <c r="M2134" s="13" t="n">
        <f aca="false">IF(R2134=0,0,I2134/R2134)</f>
        <v>0</v>
      </c>
      <c r="N2134" s="10" t="n">
        <v>580</v>
      </c>
      <c r="O2134" s="11" t="n">
        <f aca="false">N2134/1000</f>
        <v>0.58</v>
      </c>
      <c r="P2134" s="10" t="n">
        <v>0</v>
      </c>
      <c r="Q2134" s="12" t="n">
        <f aca="false">P2134/1000</f>
        <v>0</v>
      </c>
      <c r="R2134" s="10" t="n">
        <v>627816</v>
      </c>
      <c r="S2134" s="10" t="n">
        <v>10096</v>
      </c>
    </row>
    <row r="2135" customFormat="false" ht="15" hidden="false" customHeight="false" outlineLevel="0" collapsed="false">
      <c r="A2135" s="3" t="s">
        <v>1073</v>
      </c>
      <c r="B2135" s="2" t="s">
        <v>1074</v>
      </c>
      <c r="C2135" s="2" t="s">
        <v>1525</v>
      </c>
      <c r="D2135" s="2" t="n">
        <v>2020</v>
      </c>
      <c r="E2135" s="2" t="n">
        <v>3</v>
      </c>
      <c r="F2135" s="2" t="n">
        <v>1</v>
      </c>
      <c r="G2135" s="2" t="s">
        <v>107</v>
      </c>
      <c r="H2135" s="3" t="s">
        <v>108</v>
      </c>
      <c r="I2135" s="10" t="n">
        <v>390366</v>
      </c>
      <c r="J2135" s="11" t="n">
        <f aca="false">I2135/1000</f>
        <v>390.366</v>
      </c>
      <c r="K2135" s="10" t="n">
        <v>2621</v>
      </c>
      <c r="L2135" s="12" t="n">
        <f aca="false">K2135/1000</f>
        <v>2.621</v>
      </c>
      <c r="M2135" s="13" t="n">
        <f aca="false">IF(R2135=0,0,I2135/R2135)</f>
        <v>0.644579954525415</v>
      </c>
      <c r="N2135" s="10" t="n">
        <v>0</v>
      </c>
      <c r="O2135" s="11" t="n">
        <f aca="false">N2135/1000</f>
        <v>0</v>
      </c>
      <c r="P2135" s="10" t="n">
        <v>0</v>
      </c>
      <c r="Q2135" s="12" t="n">
        <f aca="false">P2135/1000</f>
        <v>0</v>
      </c>
      <c r="R2135" s="10" t="n">
        <v>605613</v>
      </c>
      <c r="S2135" s="10" t="n">
        <v>2974</v>
      </c>
    </row>
    <row r="2136" customFormat="false" ht="15" hidden="false" customHeight="false" outlineLevel="0" collapsed="false">
      <c r="A2136" s="3" t="s">
        <v>1073</v>
      </c>
      <c r="B2136" s="2" t="s">
        <v>1074</v>
      </c>
      <c r="C2136" s="2" t="s">
        <v>1525</v>
      </c>
      <c r="D2136" s="2" t="n">
        <v>2020</v>
      </c>
      <c r="E2136" s="2" t="n">
        <v>3</v>
      </c>
      <c r="F2136" s="2" t="n">
        <v>2</v>
      </c>
      <c r="G2136" s="2" t="s">
        <v>97</v>
      </c>
      <c r="H2136" s="3" t="s">
        <v>98</v>
      </c>
      <c r="I2136" s="10" t="n">
        <v>122198</v>
      </c>
      <c r="J2136" s="11" t="n">
        <f aca="false">I2136/1000</f>
        <v>122.198</v>
      </c>
      <c r="K2136" s="10" t="n">
        <v>48</v>
      </c>
      <c r="L2136" s="12" t="n">
        <f aca="false">K2136/1000</f>
        <v>0.048</v>
      </c>
      <c r="M2136" s="13" t="n">
        <f aca="false">IF(R2136=0,0,I2136/R2136)</f>
        <v>0.201775721459084</v>
      </c>
      <c r="N2136" s="10" t="n">
        <v>0</v>
      </c>
      <c r="O2136" s="11" t="n">
        <f aca="false">N2136/1000</f>
        <v>0</v>
      </c>
      <c r="P2136" s="10" t="n">
        <v>0</v>
      </c>
      <c r="Q2136" s="12" t="n">
        <f aca="false">P2136/1000</f>
        <v>0</v>
      </c>
      <c r="R2136" s="10" t="n">
        <v>605613</v>
      </c>
      <c r="S2136" s="10" t="n">
        <v>2974</v>
      </c>
    </row>
    <row r="2137" customFormat="false" ht="15" hidden="false" customHeight="false" outlineLevel="0" collapsed="false">
      <c r="A2137" s="3" t="s">
        <v>1073</v>
      </c>
      <c r="B2137" s="2" t="s">
        <v>1074</v>
      </c>
      <c r="C2137" s="2" t="s">
        <v>1525</v>
      </c>
      <c r="D2137" s="2" t="n">
        <v>2020</v>
      </c>
      <c r="E2137" s="2" t="n">
        <v>3</v>
      </c>
      <c r="F2137" s="2" t="n">
        <v>3</v>
      </c>
      <c r="G2137" s="2" t="s">
        <v>102</v>
      </c>
      <c r="H2137" s="3" t="s">
        <v>103</v>
      </c>
      <c r="I2137" s="10" t="n">
        <v>90742</v>
      </c>
      <c r="J2137" s="11" t="n">
        <f aca="false">I2137/1000</f>
        <v>90.742</v>
      </c>
      <c r="K2137" s="10" t="n">
        <v>300</v>
      </c>
      <c r="L2137" s="12" t="n">
        <f aca="false">K2137/1000</f>
        <v>0.3</v>
      </c>
      <c r="M2137" s="13" t="n">
        <f aca="false">IF(R2137=0,0,I2137/R2137)</f>
        <v>0.149834960610159</v>
      </c>
      <c r="N2137" s="10" t="n">
        <v>43402</v>
      </c>
      <c r="O2137" s="11" t="n">
        <f aca="false">N2137/1000</f>
        <v>43.402</v>
      </c>
      <c r="P2137" s="10" t="n">
        <v>266</v>
      </c>
      <c r="Q2137" s="12" t="n">
        <f aca="false">P2137/1000</f>
        <v>0.266</v>
      </c>
      <c r="R2137" s="10" t="n">
        <v>605613</v>
      </c>
      <c r="S2137" s="10" t="n">
        <v>2974</v>
      </c>
    </row>
    <row r="2138" customFormat="false" ht="15" hidden="false" customHeight="false" outlineLevel="0" collapsed="false">
      <c r="A2138" s="3" t="s">
        <v>1073</v>
      </c>
      <c r="B2138" s="2" t="s">
        <v>1074</v>
      </c>
      <c r="C2138" s="2" t="s">
        <v>1525</v>
      </c>
      <c r="D2138" s="2" t="n">
        <v>2020</v>
      </c>
      <c r="E2138" s="2" t="n">
        <v>3</v>
      </c>
      <c r="F2138" s="2" t="n">
        <v>4</v>
      </c>
      <c r="G2138" s="2" t="s">
        <v>117</v>
      </c>
      <c r="H2138" s="3" t="s">
        <v>118</v>
      </c>
      <c r="I2138" s="10" t="n">
        <v>2188</v>
      </c>
      <c r="J2138" s="11" t="n">
        <f aca="false">I2138/1000</f>
        <v>2.188</v>
      </c>
      <c r="K2138" s="10" t="n">
        <v>5</v>
      </c>
      <c r="L2138" s="12" t="n">
        <f aca="false">K2138/1000</f>
        <v>0.005</v>
      </c>
      <c r="M2138" s="13" t="n">
        <f aca="false">IF(R2138=0,0,I2138/R2138)</f>
        <v>0.00361286828387105</v>
      </c>
      <c r="N2138" s="10" t="n">
        <v>0</v>
      </c>
      <c r="O2138" s="11" t="n">
        <f aca="false">N2138/1000</f>
        <v>0</v>
      </c>
      <c r="P2138" s="10" t="n">
        <v>0</v>
      </c>
      <c r="Q2138" s="12" t="n">
        <f aca="false">P2138/1000</f>
        <v>0</v>
      </c>
      <c r="R2138" s="10" t="n">
        <v>605613</v>
      </c>
      <c r="S2138" s="10" t="n">
        <v>2974</v>
      </c>
    </row>
    <row r="2139" customFormat="false" ht="15" hidden="false" customHeight="false" outlineLevel="0" collapsed="false">
      <c r="A2139" s="3" t="s">
        <v>1073</v>
      </c>
      <c r="B2139" s="2" t="s">
        <v>1074</v>
      </c>
      <c r="C2139" s="2" t="s">
        <v>1525</v>
      </c>
      <c r="D2139" s="2" t="n">
        <v>2020</v>
      </c>
      <c r="E2139" s="2" t="n">
        <v>3</v>
      </c>
      <c r="F2139" s="2" t="n">
        <v>5</v>
      </c>
      <c r="G2139" s="2" t="s">
        <v>127</v>
      </c>
      <c r="H2139" s="3" t="s">
        <v>128</v>
      </c>
      <c r="I2139" s="10" t="n">
        <v>119</v>
      </c>
      <c r="J2139" s="11" t="n">
        <f aca="false">I2139/1000</f>
        <v>0.119</v>
      </c>
      <c r="K2139" s="10" t="n">
        <v>0</v>
      </c>
      <c r="L2139" s="12" t="n">
        <f aca="false">K2139/1000</f>
        <v>0</v>
      </c>
      <c r="M2139" s="13" t="n">
        <f aca="false">IF(R2139=0,0,I2139/R2139)</f>
        <v>0.000196495121471963</v>
      </c>
      <c r="N2139" s="10" t="n">
        <v>0</v>
      </c>
      <c r="O2139" s="11" t="n">
        <f aca="false">N2139/1000</f>
        <v>0</v>
      </c>
      <c r="P2139" s="10" t="n">
        <v>0</v>
      </c>
      <c r="Q2139" s="12" t="n">
        <f aca="false">P2139/1000</f>
        <v>0</v>
      </c>
      <c r="R2139" s="10" t="n">
        <v>605613</v>
      </c>
      <c r="S2139" s="10" t="n">
        <v>2974</v>
      </c>
    </row>
    <row r="2140" customFormat="false" ht="15" hidden="false" customHeight="false" outlineLevel="0" collapsed="false">
      <c r="A2140" s="3" t="s">
        <v>1073</v>
      </c>
      <c r="B2140" s="2" t="s">
        <v>1074</v>
      </c>
      <c r="C2140" s="2" t="s">
        <v>1525</v>
      </c>
      <c r="D2140" s="2" t="n">
        <v>2020</v>
      </c>
      <c r="E2140" s="2" t="n">
        <v>3</v>
      </c>
      <c r="F2140" s="2" t="n">
        <v>6</v>
      </c>
      <c r="G2140" s="2" t="s">
        <v>142</v>
      </c>
      <c r="H2140" s="3" t="s">
        <v>143</v>
      </c>
      <c r="I2140" s="10" t="n">
        <v>0</v>
      </c>
      <c r="J2140" s="11" t="n">
        <f aca="false">I2140/1000</f>
        <v>0</v>
      </c>
      <c r="K2140" s="10" t="n">
        <v>0</v>
      </c>
      <c r="L2140" s="12" t="n">
        <f aca="false">K2140/1000</f>
        <v>0</v>
      </c>
      <c r="M2140" s="13" t="n">
        <f aca="false">IF(R2140=0,0,I2140/R2140)</f>
        <v>0</v>
      </c>
      <c r="N2140" s="10" t="n">
        <v>2248</v>
      </c>
      <c r="O2140" s="11" t="n">
        <f aca="false">N2140/1000</f>
        <v>2.248</v>
      </c>
      <c r="P2140" s="10" t="n">
        <v>1</v>
      </c>
      <c r="Q2140" s="12" t="n">
        <f aca="false">P2140/1000</f>
        <v>0.001</v>
      </c>
      <c r="R2140" s="10" t="n">
        <v>605613</v>
      </c>
      <c r="S2140" s="10" t="n">
        <v>2974</v>
      </c>
    </row>
    <row r="2141" customFormat="false" ht="15" hidden="false" customHeight="false" outlineLevel="0" collapsed="false">
      <c r="A2141" s="3" t="s">
        <v>1073</v>
      </c>
      <c r="B2141" s="2" t="s">
        <v>1074</v>
      </c>
      <c r="C2141" s="2" t="s">
        <v>1526</v>
      </c>
      <c r="D2141" s="2" t="n">
        <v>2020</v>
      </c>
      <c r="E2141" s="2" t="n">
        <v>4</v>
      </c>
      <c r="F2141" s="2" t="n">
        <v>1</v>
      </c>
      <c r="G2141" s="2" t="s">
        <v>97</v>
      </c>
      <c r="H2141" s="3" t="s">
        <v>98</v>
      </c>
      <c r="I2141" s="10" t="n">
        <v>150930</v>
      </c>
      <c r="J2141" s="11" t="n">
        <f aca="false">I2141/1000</f>
        <v>150.93</v>
      </c>
      <c r="K2141" s="10" t="n">
        <v>93</v>
      </c>
      <c r="L2141" s="12" t="n">
        <f aca="false">K2141/1000</f>
        <v>0.093</v>
      </c>
      <c r="M2141" s="13" t="n">
        <f aca="false">IF(R2141=0,0,I2141/R2141)</f>
        <v>0.399645183498385</v>
      </c>
      <c r="N2141" s="10" t="n">
        <v>3468</v>
      </c>
      <c r="O2141" s="11" t="n">
        <f aca="false">N2141/1000</f>
        <v>3.468</v>
      </c>
      <c r="P2141" s="10" t="n">
        <v>3</v>
      </c>
      <c r="Q2141" s="12" t="n">
        <f aca="false">P2141/1000</f>
        <v>0.003</v>
      </c>
      <c r="R2141" s="10" t="n">
        <v>377660</v>
      </c>
      <c r="S2141" s="10" t="n">
        <v>1198</v>
      </c>
    </row>
    <row r="2142" customFormat="false" ht="15" hidden="false" customHeight="false" outlineLevel="0" collapsed="false">
      <c r="A2142" s="3" t="s">
        <v>1073</v>
      </c>
      <c r="B2142" s="2" t="s">
        <v>1074</v>
      </c>
      <c r="C2142" s="2" t="s">
        <v>1526</v>
      </c>
      <c r="D2142" s="2" t="n">
        <v>2020</v>
      </c>
      <c r="E2142" s="2" t="n">
        <v>4</v>
      </c>
      <c r="F2142" s="2" t="n">
        <v>2</v>
      </c>
      <c r="G2142" s="2" t="s">
        <v>102</v>
      </c>
      <c r="H2142" s="3" t="s">
        <v>103</v>
      </c>
      <c r="I2142" s="10" t="n">
        <v>130969</v>
      </c>
      <c r="J2142" s="11" t="n">
        <f aca="false">I2142/1000</f>
        <v>130.969</v>
      </c>
      <c r="K2142" s="10" t="n">
        <v>600</v>
      </c>
      <c r="L2142" s="12" t="n">
        <f aca="false">K2142/1000</f>
        <v>0.6</v>
      </c>
      <c r="M2142" s="13" t="n">
        <f aca="false">IF(R2142=0,0,I2142/R2142)</f>
        <v>0.346790764179421</v>
      </c>
      <c r="N2142" s="10" t="n">
        <v>38498</v>
      </c>
      <c r="O2142" s="11" t="n">
        <f aca="false">N2142/1000</f>
        <v>38.498</v>
      </c>
      <c r="P2142" s="10" t="n">
        <v>220</v>
      </c>
      <c r="Q2142" s="12" t="n">
        <f aca="false">P2142/1000</f>
        <v>0.22</v>
      </c>
      <c r="R2142" s="10" t="n">
        <v>377660</v>
      </c>
      <c r="S2142" s="10" t="n">
        <v>1198</v>
      </c>
    </row>
    <row r="2143" customFormat="false" ht="15" hidden="false" customHeight="false" outlineLevel="0" collapsed="false">
      <c r="A2143" s="3" t="s">
        <v>1073</v>
      </c>
      <c r="B2143" s="2" t="s">
        <v>1074</v>
      </c>
      <c r="C2143" s="2" t="s">
        <v>1526</v>
      </c>
      <c r="D2143" s="2" t="n">
        <v>2020</v>
      </c>
      <c r="E2143" s="2" t="n">
        <v>4</v>
      </c>
      <c r="F2143" s="2" t="n">
        <v>3</v>
      </c>
      <c r="G2143" s="2" t="s">
        <v>107</v>
      </c>
      <c r="H2143" s="3" t="s">
        <v>108</v>
      </c>
      <c r="I2143" s="10" t="n">
        <v>95598</v>
      </c>
      <c r="J2143" s="11" t="n">
        <f aca="false">I2143/1000</f>
        <v>95.598</v>
      </c>
      <c r="K2143" s="10" t="n">
        <v>505</v>
      </c>
      <c r="L2143" s="12" t="n">
        <f aca="false">K2143/1000</f>
        <v>0.505</v>
      </c>
      <c r="M2143" s="13" t="n">
        <f aca="false">IF(R2143=0,0,I2143/R2143)</f>
        <v>0.253132447174707</v>
      </c>
      <c r="N2143" s="10" t="n">
        <v>0</v>
      </c>
      <c r="O2143" s="11" t="n">
        <f aca="false">N2143/1000</f>
        <v>0</v>
      </c>
      <c r="P2143" s="10" t="n">
        <v>0</v>
      </c>
      <c r="Q2143" s="12" t="n">
        <f aca="false">P2143/1000</f>
        <v>0</v>
      </c>
      <c r="R2143" s="10" t="n">
        <v>377660</v>
      </c>
      <c r="S2143" s="10" t="n">
        <v>1198</v>
      </c>
    </row>
    <row r="2144" customFormat="false" ht="15" hidden="false" customHeight="false" outlineLevel="0" collapsed="false">
      <c r="A2144" s="3" t="s">
        <v>1073</v>
      </c>
      <c r="B2144" s="2" t="s">
        <v>1074</v>
      </c>
      <c r="C2144" s="2" t="s">
        <v>1526</v>
      </c>
      <c r="D2144" s="2" t="n">
        <v>2020</v>
      </c>
      <c r="E2144" s="2" t="n">
        <v>4</v>
      </c>
      <c r="F2144" s="2" t="n">
        <v>4</v>
      </c>
      <c r="G2144" s="2" t="s">
        <v>127</v>
      </c>
      <c r="H2144" s="3" t="s">
        <v>128</v>
      </c>
      <c r="I2144" s="10" t="n">
        <v>163</v>
      </c>
      <c r="J2144" s="11" t="n">
        <f aca="false">I2144/1000</f>
        <v>0.163</v>
      </c>
      <c r="K2144" s="10" t="n">
        <v>0</v>
      </c>
      <c r="L2144" s="12" t="n">
        <f aca="false">K2144/1000</f>
        <v>0</v>
      </c>
      <c r="M2144" s="13" t="n">
        <f aca="false">IF(R2144=0,0,I2144/R2144)</f>
        <v>0.000431605147487158</v>
      </c>
      <c r="N2144" s="10" t="n">
        <v>0</v>
      </c>
      <c r="O2144" s="11" t="n">
        <f aca="false">N2144/1000</f>
        <v>0</v>
      </c>
      <c r="P2144" s="10" t="n">
        <v>0</v>
      </c>
      <c r="Q2144" s="12" t="n">
        <f aca="false">P2144/1000</f>
        <v>0</v>
      </c>
      <c r="R2144" s="10" t="n">
        <v>377660</v>
      </c>
      <c r="S2144" s="10" t="n">
        <v>1198</v>
      </c>
    </row>
    <row r="2145" customFormat="false" ht="15" hidden="false" customHeight="false" outlineLevel="0" collapsed="false">
      <c r="A2145" s="3" t="s">
        <v>1073</v>
      </c>
      <c r="B2145" s="2" t="s">
        <v>1074</v>
      </c>
      <c r="C2145" s="2" t="s">
        <v>1526</v>
      </c>
      <c r="D2145" s="2" t="n">
        <v>2020</v>
      </c>
      <c r="E2145" s="2" t="n">
        <v>4</v>
      </c>
      <c r="F2145" s="2" t="n">
        <v>5</v>
      </c>
      <c r="G2145" s="2" t="s">
        <v>142</v>
      </c>
      <c r="H2145" s="3" t="s">
        <v>143</v>
      </c>
      <c r="I2145" s="10" t="n">
        <v>0</v>
      </c>
      <c r="J2145" s="11" t="n">
        <f aca="false">I2145/1000</f>
        <v>0</v>
      </c>
      <c r="K2145" s="10" t="n">
        <v>0</v>
      </c>
      <c r="L2145" s="12" t="n">
        <f aca="false">K2145/1000</f>
        <v>0</v>
      </c>
      <c r="M2145" s="13" t="n">
        <f aca="false">IF(R2145=0,0,I2145/R2145)</f>
        <v>0</v>
      </c>
      <c r="N2145" s="10" t="n">
        <v>50228</v>
      </c>
      <c r="O2145" s="11" t="n">
        <f aca="false">N2145/1000</f>
        <v>50.228</v>
      </c>
      <c r="P2145" s="10" t="n">
        <v>80</v>
      </c>
      <c r="Q2145" s="12" t="n">
        <f aca="false">P2145/1000</f>
        <v>0.08</v>
      </c>
      <c r="R2145" s="10" t="n">
        <v>377660</v>
      </c>
      <c r="S2145" s="10" t="n">
        <v>1198</v>
      </c>
    </row>
    <row r="2146" customFormat="false" ht="15" hidden="false" customHeight="false" outlineLevel="0" collapsed="false">
      <c r="A2146" s="3" t="s">
        <v>1073</v>
      </c>
      <c r="B2146" s="2" t="s">
        <v>1074</v>
      </c>
      <c r="C2146" s="2" t="s">
        <v>1526</v>
      </c>
      <c r="D2146" s="2" t="n">
        <v>2020</v>
      </c>
      <c r="E2146" s="2" t="n">
        <v>4</v>
      </c>
      <c r="F2146" s="2" t="n">
        <v>6</v>
      </c>
      <c r="G2146" s="2" t="s">
        <v>147</v>
      </c>
      <c r="H2146" s="3" t="s">
        <v>148</v>
      </c>
      <c r="I2146" s="10" t="n">
        <v>0</v>
      </c>
      <c r="J2146" s="11" t="n">
        <f aca="false">I2146/1000</f>
        <v>0</v>
      </c>
      <c r="K2146" s="10" t="n">
        <v>0</v>
      </c>
      <c r="L2146" s="12" t="n">
        <f aca="false">K2146/1000</f>
        <v>0</v>
      </c>
      <c r="M2146" s="13" t="n">
        <f aca="false">IF(R2146=0,0,I2146/R2146)</f>
        <v>0</v>
      </c>
      <c r="N2146" s="10" t="n">
        <v>61</v>
      </c>
      <c r="O2146" s="11" t="n">
        <f aca="false">N2146/1000</f>
        <v>0.061</v>
      </c>
      <c r="P2146" s="10" t="n">
        <v>0</v>
      </c>
      <c r="Q2146" s="12" t="n">
        <f aca="false">P2146/1000</f>
        <v>0</v>
      </c>
      <c r="R2146" s="10" t="n">
        <v>377660</v>
      </c>
      <c r="S2146" s="10" t="n">
        <v>1198</v>
      </c>
    </row>
    <row r="2147" customFormat="false" ht="15" hidden="false" customHeight="false" outlineLevel="0" collapsed="false">
      <c r="A2147" s="3" t="s">
        <v>1073</v>
      </c>
      <c r="B2147" s="2" t="s">
        <v>1074</v>
      </c>
      <c r="C2147" s="2" t="s">
        <v>1527</v>
      </c>
      <c r="D2147" s="2" t="n">
        <v>2020</v>
      </c>
      <c r="E2147" s="2" t="n">
        <v>5</v>
      </c>
      <c r="F2147" s="2" t="n">
        <v>1</v>
      </c>
      <c r="G2147" s="2" t="s">
        <v>107</v>
      </c>
      <c r="H2147" s="3" t="s">
        <v>108</v>
      </c>
      <c r="I2147" s="10" t="n">
        <v>908962</v>
      </c>
      <c r="J2147" s="11" t="n">
        <f aca="false">I2147/1000</f>
        <v>908.962</v>
      </c>
      <c r="K2147" s="10" t="n">
        <v>6000</v>
      </c>
      <c r="L2147" s="12" t="n">
        <f aca="false">K2147/1000</f>
        <v>6</v>
      </c>
      <c r="M2147" s="13" t="n">
        <f aca="false">IF(R2147=0,0,I2147/R2147)</f>
        <v>0.844174949338098</v>
      </c>
      <c r="N2147" s="10" t="n">
        <v>0</v>
      </c>
      <c r="O2147" s="11" t="n">
        <f aca="false">N2147/1000</f>
        <v>0</v>
      </c>
      <c r="P2147" s="10" t="n">
        <v>0</v>
      </c>
      <c r="Q2147" s="12" t="n">
        <f aca="false">P2147/1000</f>
        <v>0</v>
      </c>
      <c r="R2147" s="10" t="n">
        <v>1076746</v>
      </c>
      <c r="S2147" s="10" t="n">
        <v>6279</v>
      </c>
    </row>
    <row r="2148" customFormat="false" ht="15" hidden="false" customHeight="false" outlineLevel="0" collapsed="false">
      <c r="A2148" s="3" t="s">
        <v>1073</v>
      </c>
      <c r="B2148" s="2" t="s">
        <v>1074</v>
      </c>
      <c r="C2148" s="2" t="s">
        <v>1527</v>
      </c>
      <c r="D2148" s="2" t="n">
        <v>2020</v>
      </c>
      <c r="E2148" s="2" t="n">
        <v>5</v>
      </c>
      <c r="F2148" s="2" t="n">
        <v>2</v>
      </c>
      <c r="G2148" s="2" t="s">
        <v>97</v>
      </c>
      <c r="H2148" s="3" t="s">
        <v>98</v>
      </c>
      <c r="I2148" s="10" t="n">
        <v>114307</v>
      </c>
      <c r="J2148" s="11" t="n">
        <f aca="false">I2148/1000</f>
        <v>114.307</v>
      </c>
      <c r="K2148" s="10" t="n">
        <v>55</v>
      </c>
      <c r="L2148" s="12" t="n">
        <f aca="false">K2148/1000</f>
        <v>0.055</v>
      </c>
      <c r="M2148" s="13" t="n">
        <f aca="false">IF(R2148=0,0,I2148/R2148)</f>
        <v>0.106159669968591</v>
      </c>
      <c r="N2148" s="10" t="n">
        <v>3413</v>
      </c>
      <c r="O2148" s="11" t="n">
        <f aca="false">N2148/1000</f>
        <v>3.413</v>
      </c>
      <c r="P2148" s="10" t="n">
        <v>2</v>
      </c>
      <c r="Q2148" s="12" t="n">
        <f aca="false">P2148/1000</f>
        <v>0.002</v>
      </c>
      <c r="R2148" s="10" t="n">
        <v>1076746</v>
      </c>
      <c r="S2148" s="10" t="n">
        <v>6279</v>
      </c>
    </row>
    <row r="2149" customFormat="false" ht="15" hidden="false" customHeight="false" outlineLevel="0" collapsed="false">
      <c r="A2149" s="3" t="s">
        <v>1073</v>
      </c>
      <c r="B2149" s="2" t="s">
        <v>1074</v>
      </c>
      <c r="C2149" s="2" t="s">
        <v>1527</v>
      </c>
      <c r="D2149" s="2" t="n">
        <v>2020</v>
      </c>
      <c r="E2149" s="2" t="n">
        <v>5</v>
      </c>
      <c r="F2149" s="2" t="n">
        <v>3</v>
      </c>
      <c r="G2149" s="2" t="s">
        <v>142</v>
      </c>
      <c r="H2149" s="3" t="s">
        <v>143</v>
      </c>
      <c r="I2149" s="10" t="n">
        <v>30800</v>
      </c>
      <c r="J2149" s="11" t="n">
        <f aca="false">I2149/1000</f>
        <v>30.8</v>
      </c>
      <c r="K2149" s="10" t="n">
        <v>200</v>
      </c>
      <c r="L2149" s="12" t="n">
        <f aca="false">K2149/1000</f>
        <v>0.2</v>
      </c>
      <c r="M2149" s="13" t="n">
        <f aca="false">IF(R2149=0,0,I2149/R2149)</f>
        <v>0.0286047034305212</v>
      </c>
      <c r="N2149" s="10" t="n">
        <v>37698</v>
      </c>
      <c r="O2149" s="11" t="n">
        <f aca="false">N2149/1000</f>
        <v>37.698</v>
      </c>
      <c r="P2149" s="10" t="n">
        <v>44</v>
      </c>
      <c r="Q2149" s="12" t="n">
        <f aca="false">P2149/1000</f>
        <v>0.044</v>
      </c>
      <c r="R2149" s="10" t="n">
        <v>1076746</v>
      </c>
      <c r="S2149" s="10" t="n">
        <v>6279</v>
      </c>
    </row>
    <row r="2150" customFormat="false" ht="15" hidden="false" customHeight="false" outlineLevel="0" collapsed="false">
      <c r="A2150" s="3" t="s">
        <v>1073</v>
      </c>
      <c r="B2150" s="2" t="s">
        <v>1074</v>
      </c>
      <c r="C2150" s="2" t="s">
        <v>1527</v>
      </c>
      <c r="D2150" s="2" t="n">
        <v>2020</v>
      </c>
      <c r="E2150" s="2" t="n">
        <v>5</v>
      </c>
      <c r="F2150" s="2" t="n">
        <v>4</v>
      </c>
      <c r="G2150" s="2" t="s">
        <v>117</v>
      </c>
      <c r="H2150" s="3" t="s">
        <v>118</v>
      </c>
      <c r="I2150" s="10" t="n">
        <v>13218</v>
      </c>
      <c r="J2150" s="11" t="n">
        <f aca="false">I2150/1000</f>
        <v>13.218</v>
      </c>
      <c r="K2150" s="10" t="n">
        <v>24</v>
      </c>
      <c r="L2150" s="12" t="n">
        <f aca="false">K2150/1000</f>
        <v>0.024</v>
      </c>
      <c r="M2150" s="13" t="n">
        <f aca="false">IF(R2150=0,0,I2150/R2150)</f>
        <v>0.0122758756475529</v>
      </c>
      <c r="N2150" s="10" t="n">
        <v>0</v>
      </c>
      <c r="O2150" s="11" t="n">
        <f aca="false">N2150/1000</f>
        <v>0</v>
      </c>
      <c r="P2150" s="10" t="n">
        <v>0</v>
      </c>
      <c r="Q2150" s="12" t="n">
        <f aca="false">P2150/1000</f>
        <v>0</v>
      </c>
      <c r="R2150" s="10" t="n">
        <v>1076746</v>
      </c>
      <c r="S2150" s="10" t="n">
        <v>6279</v>
      </c>
    </row>
    <row r="2151" customFormat="false" ht="15" hidden="false" customHeight="false" outlineLevel="0" collapsed="false">
      <c r="A2151" s="3" t="s">
        <v>1073</v>
      </c>
      <c r="B2151" s="2" t="s">
        <v>1074</v>
      </c>
      <c r="C2151" s="2" t="s">
        <v>1527</v>
      </c>
      <c r="D2151" s="2" t="n">
        <v>2020</v>
      </c>
      <c r="E2151" s="2" t="n">
        <v>5</v>
      </c>
      <c r="F2151" s="2" t="n">
        <v>5</v>
      </c>
      <c r="G2151" s="2" t="s">
        <v>102</v>
      </c>
      <c r="H2151" s="3" t="s">
        <v>103</v>
      </c>
      <c r="I2151" s="10" t="n">
        <v>9459</v>
      </c>
      <c r="J2151" s="11" t="n">
        <f aca="false">I2151/1000</f>
        <v>9.459</v>
      </c>
      <c r="K2151" s="10" t="n">
        <v>0</v>
      </c>
      <c r="L2151" s="12" t="n">
        <f aca="false">K2151/1000</f>
        <v>0</v>
      </c>
      <c r="M2151" s="13" t="n">
        <f aca="false">IF(R2151=0,0,I2151/R2151)</f>
        <v>0.00878480161523702</v>
      </c>
      <c r="N2151" s="10" t="n">
        <v>78863</v>
      </c>
      <c r="O2151" s="11" t="n">
        <f aca="false">N2151/1000</f>
        <v>78.863</v>
      </c>
      <c r="P2151" s="10" t="n">
        <v>378</v>
      </c>
      <c r="Q2151" s="12" t="n">
        <f aca="false">P2151/1000</f>
        <v>0.378</v>
      </c>
      <c r="R2151" s="10" t="n">
        <v>1076746</v>
      </c>
      <c r="S2151" s="10" t="n">
        <v>6279</v>
      </c>
    </row>
    <row r="2152" customFormat="false" ht="15" hidden="false" customHeight="false" outlineLevel="0" collapsed="false">
      <c r="A2152" s="3" t="s">
        <v>1073</v>
      </c>
      <c r="B2152" s="2" t="s">
        <v>1074</v>
      </c>
      <c r="C2152" s="2" t="s">
        <v>1527</v>
      </c>
      <c r="D2152" s="2" t="n">
        <v>2020</v>
      </c>
      <c r="E2152" s="2" t="n">
        <v>5</v>
      </c>
      <c r="F2152" s="2" t="n">
        <v>6</v>
      </c>
      <c r="G2152" s="2" t="s">
        <v>147</v>
      </c>
      <c r="H2152" s="3" t="s">
        <v>148</v>
      </c>
      <c r="I2152" s="10" t="n">
        <v>0</v>
      </c>
      <c r="J2152" s="11" t="n">
        <f aca="false">I2152/1000</f>
        <v>0</v>
      </c>
      <c r="K2152" s="10" t="n">
        <v>0</v>
      </c>
      <c r="L2152" s="12" t="n">
        <f aca="false">K2152/1000</f>
        <v>0</v>
      </c>
      <c r="M2152" s="13" t="n">
        <f aca="false">IF(R2152=0,0,I2152/R2152)</f>
        <v>0</v>
      </c>
      <c r="N2152" s="10" t="n">
        <v>93</v>
      </c>
      <c r="O2152" s="11" t="n">
        <f aca="false">N2152/1000</f>
        <v>0.093</v>
      </c>
      <c r="P2152" s="10" t="n">
        <v>0</v>
      </c>
      <c r="Q2152" s="12" t="n">
        <f aca="false">P2152/1000</f>
        <v>0</v>
      </c>
      <c r="R2152" s="10" t="n">
        <v>1076746</v>
      </c>
      <c r="S2152" s="10" t="n">
        <v>6279</v>
      </c>
    </row>
    <row r="2153" customFormat="false" ht="15" hidden="false" customHeight="false" outlineLevel="0" collapsed="false">
      <c r="A2153" s="3" t="s">
        <v>1073</v>
      </c>
      <c r="B2153" s="2" t="s">
        <v>1074</v>
      </c>
      <c r="C2153" s="2" t="s">
        <v>1528</v>
      </c>
      <c r="D2153" s="2" t="n">
        <v>2020</v>
      </c>
      <c r="E2153" s="2" t="n">
        <v>6</v>
      </c>
      <c r="F2153" s="2" t="n">
        <v>1</v>
      </c>
      <c r="G2153" s="2" t="s">
        <v>97</v>
      </c>
      <c r="H2153" s="3" t="s">
        <v>98</v>
      </c>
      <c r="I2153" s="10" t="n">
        <v>90721</v>
      </c>
      <c r="J2153" s="11" t="n">
        <f aca="false">I2153/1000</f>
        <v>90.721</v>
      </c>
      <c r="K2153" s="10" t="n">
        <v>41</v>
      </c>
      <c r="L2153" s="12" t="n">
        <f aca="false">K2153/1000</f>
        <v>0.041</v>
      </c>
      <c r="M2153" s="13" t="n">
        <f aca="false">IF(R2153=0,0,I2153/R2153)</f>
        <v>0.834315826259691</v>
      </c>
      <c r="N2153" s="10" t="n">
        <v>0</v>
      </c>
      <c r="O2153" s="11" t="n">
        <f aca="false">N2153/1000</f>
        <v>0</v>
      </c>
      <c r="P2153" s="10" t="n">
        <v>0</v>
      </c>
      <c r="Q2153" s="12" t="n">
        <f aca="false">P2153/1000</f>
        <v>0</v>
      </c>
      <c r="R2153" s="10" t="n">
        <v>108737</v>
      </c>
      <c r="S2153" s="10" t="n">
        <v>61</v>
      </c>
    </row>
    <row r="2154" customFormat="false" ht="15" hidden="false" customHeight="false" outlineLevel="0" collapsed="false">
      <c r="A2154" s="3" t="s">
        <v>1073</v>
      </c>
      <c r="B2154" s="2" t="s">
        <v>1074</v>
      </c>
      <c r="C2154" s="2" t="s">
        <v>1528</v>
      </c>
      <c r="D2154" s="2" t="n">
        <v>2020</v>
      </c>
      <c r="E2154" s="2" t="n">
        <v>6</v>
      </c>
      <c r="F2154" s="2" t="n">
        <v>2</v>
      </c>
      <c r="G2154" s="2" t="s">
        <v>102</v>
      </c>
      <c r="H2154" s="3" t="s">
        <v>103</v>
      </c>
      <c r="I2154" s="10" t="n">
        <v>8421</v>
      </c>
      <c r="J2154" s="11" t="n">
        <f aca="false">I2154/1000</f>
        <v>8.421</v>
      </c>
      <c r="K2154" s="10" t="n">
        <v>0</v>
      </c>
      <c r="L2154" s="12" t="n">
        <f aca="false">K2154/1000</f>
        <v>0</v>
      </c>
      <c r="M2154" s="13" t="n">
        <f aca="false">IF(R2154=0,0,I2154/R2154)</f>
        <v>0.0774437404011514</v>
      </c>
      <c r="N2154" s="10" t="n">
        <v>27806</v>
      </c>
      <c r="O2154" s="11" t="n">
        <f aca="false">N2154/1000</f>
        <v>27.806</v>
      </c>
      <c r="P2154" s="10" t="n">
        <v>172</v>
      </c>
      <c r="Q2154" s="12" t="n">
        <f aca="false">P2154/1000</f>
        <v>0.172</v>
      </c>
      <c r="R2154" s="10" t="n">
        <v>108737</v>
      </c>
      <c r="S2154" s="10" t="n">
        <v>61</v>
      </c>
    </row>
    <row r="2155" customFormat="false" ht="15" hidden="false" customHeight="false" outlineLevel="0" collapsed="false">
      <c r="A2155" s="3" t="s">
        <v>1073</v>
      </c>
      <c r="B2155" s="2" t="s">
        <v>1074</v>
      </c>
      <c r="C2155" s="2" t="s">
        <v>1528</v>
      </c>
      <c r="D2155" s="2" t="n">
        <v>2020</v>
      </c>
      <c r="E2155" s="2" t="n">
        <v>6</v>
      </c>
      <c r="F2155" s="2" t="n">
        <v>3</v>
      </c>
      <c r="G2155" s="2" t="s">
        <v>117</v>
      </c>
      <c r="H2155" s="3" t="s">
        <v>118</v>
      </c>
      <c r="I2155" s="10" t="n">
        <v>4489</v>
      </c>
      <c r="J2155" s="11" t="n">
        <f aca="false">I2155/1000</f>
        <v>4.489</v>
      </c>
      <c r="K2155" s="10" t="n">
        <v>10</v>
      </c>
      <c r="L2155" s="12" t="n">
        <f aca="false">K2155/1000</f>
        <v>0.01</v>
      </c>
      <c r="M2155" s="13" t="n">
        <f aca="false">IF(R2155=0,0,I2155/R2155)</f>
        <v>0.0412830959103157</v>
      </c>
      <c r="N2155" s="10" t="n">
        <v>0</v>
      </c>
      <c r="O2155" s="11" t="n">
        <f aca="false">N2155/1000</f>
        <v>0</v>
      </c>
      <c r="P2155" s="10" t="n">
        <v>0</v>
      </c>
      <c r="Q2155" s="12" t="n">
        <f aca="false">P2155/1000</f>
        <v>0</v>
      </c>
      <c r="R2155" s="10" t="n">
        <v>108737</v>
      </c>
      <c r="S2155" s="10" t="n">
        <v>61</v>
      </c>
    </row>
    <row r="2156" customFormat="false" ht="15" hidden="false" customHeight="false" outlineLevel="0" collapsed="false">
      <c r="A2156" s="3" t="s">
        <v>1073</v>
      </c>
      <c r="B2156" s="2" t="s">
        <v>1074</v>
      </c>
      <c r="C2156" s="2" t="s">
        <v>1528</v>
      </c>
      <c r="D2156" s="2" t="n">
        <v>2020</v>
      </c>
      <c r="E2156" s="2" t="n">
        <v>6</v>
      </c>
      <c r="F2156" s="2" t="n">
        <v>4</v>
      </c>
      <c r="G2156" s="2" t="s">
        <v>107</v>
      </c>
      <c r="H2156" s="3" t="s">
        <v>108</v>
      </c>
      <c r="I2156" s="10" t="n">
        <v>4192</v>
      </c>
      <c r="J2156" s="11" t="n">
        <f aca="false">I2156/1000</f>
        <v>4.192</v>
      </c>
      <c r="K2156" s="10" t="n">
        <v>10</v>
      </c>
      <c r="L2156" s="12" t="n">
        <f aca="false">K2156/1000</f>
        <v>0.01</v>
      </c>
      <c r="M2156" s="13" t="n">
        <f aca="false">IF(R2156=0,0,I2156/R2156)</f>
        <v>0.0385517349200364</v>
      </c>
      <c r="N2156" s="10" t="n">
        <v>0</v>
      </c>
      <c r="O2156" s="11" t="n">
        <f aca="false">N2156/1000</f>
        <v>0</v>
      </c>
      <c r="P2156" s="10" t="n">
        <v>0</v>
      </c>
      <c r="Q2156" s="12" t="n">
        <f aca="false">P2156/1000</f>
        <v>0</v>
      </c>
      <c r="R2156" s="10" t="n">
        <v>108737</v>
      </c>
      <c r="S2156" s="10" t="n">
        <v>61</v>
      </c>
    </row>
    <row r="2157" customFormat="false" ht="15" hidden="false" customHeight="false" outlineLevel="0" collapsed="false">
      <c r="A2157" s="3" t="s">
        <v>1073</v>
      </c>
      <c r="B2157" s="2" t="s">
        <v>1074</v>
      </c>
      <c r="C2157" s="2" t="s">
        <v>1528</v>
      </c>
      <c r="D2157" s="2" t="n">
        <v>2020</v>
      </c>
      <c r="E2157" s="2" t="n">
        <v>6</v>
      </c>
      <c r="F2157" s="2" t="n">
        <v>5</v>
      </c>
      <c r="G2157" s="2" t="s">
        <v>171</v>
      </c>
      <c r="H2157" s="3" t="s">
        <v>172</v>
      </c>
      <c r="I2157" s="10" t="n">
        <v>703</v>
      </c>
      <c r="J2157" s="11" t="n">
        <f aca="false">I2157/1000</f>
        <v>0.703</v>
      </c>
      <c r="K2157" s="10" t="n">
        <v>0</v>
      </c>
      <c r="L2157" s="12" t="n">
        <f aca="false">K2157/1000</f>
        <v>0</v>
      </c>
      <c r="M2157" s="13" t="n">
        <f aca="false">IF(R2157=0,0,I2157/R2157)</f>
        <v>0.00646514066049275</v>
      </c>
      <c r="N2157" s="10" t="n">
        <v>0</v>
      </c>
      <c r="O2157" s="11" t="n">
        <f aca="false">N2157/1000</f>
        <v>0</v>
      </c>
      <c r="P2157" s="10" t="n">
        <v>0</v>
      </c>
      <c r="Q2157" s="12" t="n">
        <f aca="false">P2157/1000</f>
        <v>0</v>
      </c>
      <c r="R2157" s="10" t="n">
        <v>108737</v>
      </c>
      <c r="S2157" s="10" t="n">
        <v>61</v>
      </c>
    </row>
    <row r="2158" customFormat="false" ht="15" hidden="false" customHeight="false" outlineLevel="0" collapsed="false">
      <c r="A2158" s="3" t="s">
        <v>1073</v>
      </c>
      <c r="B2158" s="2" t="s">
        <v>1074</v>
      </c>
      <c r="C2158" s="2" t="s">
        <v>1528</v>
      </c>
      <c r="D2158" s="2" t="n">
        <v>2020</v>
      </c>
      <c r="E2158" s="2" t="n">
        <v>6</v>
      </c>
      <c r="F2158" s="2" t="n">
        <v>6</v>
      </c>
      <c r="G2158" s="2" t="s">
        <v>127</v>
      </c>
      <c r="H2158" s="3" t="s">
        <v>128</v>
      </c>
      <c r="I2158" s="10" t="n">
        <v>123</v>
      </c>
      <c r="J2158" s="11" t="n">
        <f aca="false">I2158/1000</f>
        <v>0.123</v>
      </c>
      <c r="K2158" s="10" t="n">
        <v>0</v>
      </c>
      <c r="L2158" s="12" t="n">
        <f aca="false">K2158/1000</f>
        <v>0</v>
      </c>
      <c r="M2158" s="13" t="n">
        <f aca="false">IF(R2158=0,0,I2158/R2158)</f>
        <v>0.00113116970304496</v>
      </c>
      <c r="N2158" s="10" t="n">
        <v>0</v>
      </c>
      <c r="O2158" s="11" t="n">
        <f aca="false">N2158/1000</f>
        <v>0</v>
      </c>
      <c r="P2158" s="10" t="n">
        <v>0</v>
      </c>
      <c r="Q2158" s="12" t="n">
        <f aca="false">P2158/1000</f>
        <v>0</v>
      </c>
      <c r="R2158" s="10" t="n">
        <v>108737</v>
      </c>
      <c r="S2158" s="10" t="n">
        <v>61</v>
      </c>
    </row>
    <row r="2159" customFormat="false" ht="15" hidden="false" customHeight="false" outlineLevel="0" collapsed="false">
      <c r="A2159" s="3" t="s">
        <v>1073</v>
      </c>
      <c r="B2159" s="2" t="s">
        <v>1074</v>
      </c>
      <c r="C2159" s="2" t="s">
        <v>1528</v>
      </c>
      <c r="D2159" s="2" t="n">
        <v>2020</v>
      </c>
      <c r="E2159" s="2" t="n">
        <v>6</v>
      </c>
      <c r="F2159" s="2" t="n">
        <v>7</v>
      </c>
      <c r="G2159" s="2" t="s">
        <v>727</v>
      </c>
      <c r="H2159" s="3" t="s">
        <v>728</v>
      </c>
      <c r="I2159" s="10" t="n">
        <v>88</v>
      </c>
      <c r="J2159" s="11" t="n">
        <f aca="false">I2159/1000</f>
        <v>0.088</v>
      </c>
      <c r="K2159" s="10" t="n">
        <v>0</v>
      </c>
      <c r="L2159" s="12" t="n">
        <f aca="false">K2159/1000</f>
        <v>0</v>
      </c>
      <c r="M2159" s="13" t="n">
        <f aca="false">IF(R2159=0,0,I2159/R2159)</f>
        <v>0.00080929214526794</v>
      </c>
      <c r="N2159" s="10" t="n">
        <v>0</v>
      </c>
      <c r="O2159" s="11" t="n">
        <f aca="false">N2159/1000</f>
        <v>0</v>
      </c>
      <c r="P2159" s="10" t="n">
        <v>0</v>
      </c>
      <c r="Q2159" s="12" t="n">
        <f aca="false">P2159/1000</f>
        <v>0</v>
      </c>
      <c r="R2159" s="10" t="n">
        <v>108737</v>
      </c>
      <c r="S2159" s="10" t="n">
        <v>61</v>
      </c>
    </row>
    <row r="2160" customFormat="false" ht="15" hidden="false" customHeight="false" outlineLevel="0" collapsed="false">
      <c r="A2160" s="3" t="s">
        <v>1073</v>
      </c>
      <c r="B2160" s="2" t="s">
        <v>1074</v>
      </c>
      <c r="C2160" s="2" t="s">
        <v>1528</v>
      </c>
      <c r="D2160" s="2" t="n">
        <v>2020</v>
      </c>
      <c r="E2160" s="2" t="n">
        <v>6</v>
      </c>
      <c r="F2160" s="2" t="n">
        <v>8</v>
      </c>
      <c r="G2160" s="2" t="s">
        <v>142</v>
      </c>
      <c r="H2160" s="3" t="s">
        <v>143</v>
      </c>
      <c r="I2160" s="10" t="n">
        <v>0</v>
      </c>
      <c r="J2160" s="11" t="n">
        <f aca="false">I2160/1000</f>
        <v>0</v>
      </c>
      <c r="K2160" s="10" t="n">
        <v>0</v>
      </c>
      <c r="L2160" s="12" t="n">
        <f aca="false">K2160/1000</f>
        <v>0</v>
      </c>
      <c r="M2160" s="13" t="n">
        <f aca="false">IF(R2160=0,0,I2160/R2160)</f>
        <v>0</v>
      </c>
      <c r="N2160" s="10" t="n">
        <v>5728</v>
      </c>
      <c r="O2160" s="11" t="n">
        <f aca="false">N2160/1000</f>
        <v>5.728</v>
      </c>
      <c r="P2160" s="10" t="n">
        <v>15</v>
      </c>
      <c r="Q2160" s="12" t="n">
        <f aca="false">P2160/1000</f>
        <v>0.015</v>
      </c>
      <c r="R2160" s="10" t="n">
        <v>108737</v>
      </c>
      <c r="S2160" s="10" t="n">
        <v>61</v>
      </c>
    </row>
    <row r="2161" customFormat="false" ht="15" hidden="false" customHeight="false" outlineLevel="0" collapsed="false">
      <c r="A2161" s="3" t="s">
        <v>1073</v>
      </c>
      <c r="B2161" s="2" t="s">
        <v>1074</v>
      </c>
      <c r="C2161" s="2" t="s">
        <v>1528</v>
      </c>
      <c r="D2161" s="2" t="n">
        <v>2020</v>
      </c>
      <c r="E2161" s="2" t="n">
        <v>6</v>
      </c>
      <c r="F2161" s="2" t="n">
        <v>9</v>
      </c>
      <c r="G2161" s="2" t="s">
        <v>132</v>
      </c>
      <c r="H2161" s="3" t="s">
        <v>133</v>
      </c>
      <c r="I2161" s="10" t="n">
        <v>0</v>
      </c>
      <c r="J2161" s="11" t="n">
        <f aca="false">I2161/1000</f>
        <v>0</v>
      </c>
      <c r="K2161" s="10" t="n">
        <v>0</v>
      </c>
      <c r="L2161" s="12" t="n">
        <f aca="false">K2161/1000</f>
        <v>0</v>
      </c>
      <c r="M2161" s="13" t="n">
        <f aca="false">IF(R2161=0,0,I2161/R2161)</f>
        <v>0</v>
      </c>
      <c r="N2161" s="10" t="n">
        <v>552</v>
      </c>
      <c r="O2161" s="11" t="n">
        <f aca="false">N2161/1000</f>
        <v>0.552</v>
      </c>
      <c r="P2161" s="10" t="n">
        <v>0</v>
      </c>
      <c r="Q2161" s="12" t="n">
        <f aca="false">P2161/1000</f>
        <v>0</v>
      </c>
      <c r="R2161" s="10" t="n">
        <v>108737</v>
      </c>
      <c r="S2161" s="10" t="n">
        <v>61</v>
      </c>
    </row>
    <row r="2162" customFormat="false" ht="15" hidden="false" customHeight="false" outlineLevel="0" collapsed="false">
      <c r="A2162" s="3" t="s">
        <v>1073</v>
      </c>
      <c r="B2162" s="2" t="s">
        <v>1074</v>
      </c>
      <c r="C2162" s="2" t="s">
        <v>1528</v>
      </c>
      <c r="D2162" s="2" t="n">
        <v>2020</v>
      </c>
      <c r="E2162" s="2" t="n">
        <v>6</v>
      </c>
      <c r="F2162" s="2" t="n">
        <v>10</v>
      </c>
      <c r="G2162" s="2" t="s">
        <v>210</v>
      </c>
      <c r="H2162" s="3" t="s">
        <v>211</v>
      </c>
      <c r="I2162" s="10" t="n">
        <v>0</v>
      </c>
      <c r="J2162" s="11" t="n">
        <f aca="false">I2162/1000</f>
        <v>0</v>
      </c>
      <c r="K2162" s="10" t="n">
        <v>0</v>
      </c>
      <c r="L2162" s="12" t="n">
        <f aca="false">K2162/1000</f>
        <v>0</v>
      </c>
      <c r="M2162" s="13" t="n">
        <f aca="false">IF(R2162=0,0,I2162/R2162)</f>
        <v>0</v>
      </c>
      <c r="N2162" s="10" t="n">
        <v>97</v>
      </c>
      <c r="O2162" s="11" t="n">
        <f aca="false">N2162/1000</f>
        <v>0.097</v>
      </c>
      <c r="P2162" s="10" t="n">
        <v>0</v>
      </c>
      <c r="Q2162" s="12" t="n">
        <f aca="false">P2162/1000</f>
        <v>0</v>
      </c>
      <c r="R2162" s="10" t="n">
        <v>108737</v>
      </c>
      <c r="S2162" s="10" t="n">
        <v>61</v>
      </c>
    </row>
    <row r="2163" customFormat="false" ht="15" hidden="false" customHeight="false" outlineLevel="0" collapsed="false">
      <c r="A2163" s="3" t="s">
        <v>1073</v>
      </c>
      <c r="B2163" s="2" t="s">
        <v>1074</v>
      </c>
      <c r="C2163" s="2" t="s">
        <v>1529</v>
      </c>
      <c r="D2163" s="2" t="n">
        <v>2020</v>
      </c>
      <c r="E2163" s="2" t="n">
        <v>7</v>
      </c>
      <c r="F2163" s="2" t="n">
        <v>1</v>
      </c>
      <c r="G2163" s="2" t="s">
        <v>97</v>
      </c>
      <c r="H2163" s="3" t="s">
        <v>98</v>
      </c>
      <c r="I2163" s="10" t="n">
        <v>184993</v>
      </c>
      <c r="J2163" s="11" t="n">
        <f aca="false">I2163/1000</f>
        <v>184.993</v>
      </c>
      <c r="K2163" s="10" t="n">
        <v>82</v>
      </c>
      <c r="L2163" s="12" t="n">
        <f aca="false">K2163/1000</f>
        <v>0.082</v>
      </c>
      <c r="M2163" s="13" t="n">
        <f aca="false">IF(R2163=0,0,I2163/R2163)</f>
        <v>0.462066640023978</v>
      </c>
      <c r="N2163" s="10" t="n">
        <v>0</v>
      </c>
      <c r="O2163" s="11" t="n">
        <f aca="false">N2163/1000</f>
        <v>0</v>
      </c>
      <c r="P2163" s="10" t="n">
        <v>0</v>
      </c>
      <c r="Q2163" s="12" t="n">
        <f aca="false">P2163/1000</f>
        <v>0</v>
      </c>
      <c r="R2163" s="10" t="n">
        <v>400360</v>
      </c>
      <c r="S2163" s="10" t="n">
        <v>1149</v>
      </c>
    </row>
    <row r="2164" customFormat="false" ht="15" hidden="false" customHeight="false" outlineLevel="0" collapsed="false">
      <c r="A2164" s="3" t="s">
        <v>1073</v>
      </c>
      <c r="B2164" s="2" t="s">
        <v>1074</v>
      </c>
      <c r="C2164" s="2" t="s">
        <v>1529</v>
      </c>
      <c r="D2164" s="2" t="n">
        <v>2020</v>
      </c>
      <c r="E2164" s="2" t="n">
        <v>7</v>
      </c>
      <c r="F2164" s="2" t="n">
        <v>2</v>
      </c>
      <c r="G2164" s="2" t="s">
        <v>107</v>
      </c>
      <c r="H2164" s="3" t="s">
        <v>108</v>
      </c>
      <c r="I2164" s="10" t="n">
        <v>123976</v>
      </c>
      <c r="J2164" s="11" t="n">
        <f aca="false">I2164/1000</f>
        <v>123.976</v>
      </c>
      <c r="K2164" s="10" t="n">
        <v>760</v>
      </c>
      <c r="L2164" s="12" t="n">
        <f aca="false">K2164/1000</f>
        <v>0.76</v>
      </c>
      <c r="M2164" s="13" t="n">
        <f aca="false">IF(R2164=0,0,I2164/R2164)</f>
        <v>0.309661304825657</v>
      </c>
      <c r="N2164" s="10" t="n">
        <v>0</v>
      </c>
      <c r="O2164" s="11" t="n">
        <f aca="false">N2164/1000</f>
        <v>0</v>
      </c>
      <c r="P2164" s="10" t="n">
        <v>0</v>
      </c>
      <c r="Q2164" s="12" t="n">
        <f aca="false">P2164/1000</f>
        <v>0</v>
      </c>
      <c r="R2164" s="10" t="n">
        <v>400360</v>
      </c>
      <c r="S2164" s="10" t="n">
        <v>1149</v>
      </c>
    </row>
    <row r="2165" customFormat="false" ht="15" hidden="false" customHeight="false" outlineLevel="0" collapsed="false">
      <c r="A2165" s="3" t="s">
        <v>1073</v>
      </c>
      <c r="B2165" s="2" t="s">
        <v>1074</v>
      </c>
      <c r="C2165" s="2" t="s">
        <v>1529</v>
      </c>
      <c r="D2165" s="2" t="n">
        <v>2020</v>
      </c>
      <c r="E2165" s="2" t="n">
        <v>7</v>
      </c>
      <c r="F2165" s="2" t="n">
        <v>3</v>
      </c>
      <c r="G2165" s="2" t="s">
        <v>102</v>
      </c>
      <c r="H2165" s="3" t="s">
        <v>103</v>
      </c>
      <c r="I2165" s="10" t="n">
        <v>89121</v>
      </c>
      <c r="J2165" s="11" t="n">
        <f aca="false">I2165/1000</f>
        <v>89.121</v>
      </c>
      <c r="K2165" s="10" t="n">
        <v>300</v>
      </c>
      <c r="L2165" s="12" t="n">
        <f aca="false">K2165/1000</f>
        <v>0.3</v>
      </c>
      <c r="M2165" s="13" t="n">
        <f aca="false">IF(R2165=0,0,I2165/R2165)</f>
        <v>0.222602158057748</v>
      </c>
      <c r="N2165" s="10" t="n">
        <v>139337</v>
      </c>
      <c r="O2165" s="11" t="n">
        <f aca="false">N2165/1000</f>
        <v>139.337</v>
      </c>
      <c r="P2165" s="10" t="n">
        <v>795</v>
      </c>
      <c r="Q2165" s="12" t="n">
        <f aca="false">P2165/1000</f>
        <v>0.795</v>
      </c>
      <c r="R2165" s="10" t="n">
        <v>400360</v>
      </c>
      <c r="S2165" s="10" t="n">
        <v>1149</v>
      </c>
    </row>
    <row r="2166" customFormat="false" ht="15" hidden="false" customHeight="false" outlineLevel="0" collapsed="false">
      <c r="A2166" s="3" t="s">
        <v>1073</v>
      </c>
      <c r="B2166" s="2" t="s">
        <v>1074</v>
      </c>
      <c r="C2166" s="2" t="s">
        <v>1529</v>
      </c>
      <c r="D2166" s="2" t="n">
        <v>2020</v>
      </c>
      <c r="E2166" s="2" t="n">
        <v>7</v>
      </c>
      <c r="F2166" s="2" t="n">
        <v>4</v>
      </c>
      <c r="G2166" s="2" t="s">
        <v>117</v>
      </c>
      <c r="H2166" s="3" t="s">
        <v>118</v>
      </c>
      <c r="I2166" s="10" t="n">
        <v>2270</v>
      </c>
      <c r="J2166" s="11" t="n">
        <f aca="false">I2166/1000</f>
        <v>2.27</v>
      </c>
      <c r="K2166" s="10" t="n">
        <v>7</v>
      </c>
      <c r="L2166" s="12" t="n">
        <f aca="false">K2166/1000</f>
        <v>0.007</v>
      </c>
      <c r="M2166" s="13" t="n">
        <f aca="false">IF(R2166=0,0,I2166/R2166)</f>
        <v>0.00566989709261665</v>
      </c>
      <c r="N2166" s="10" t="n">
        <v>0</v>
      </c>
      <c r="O2166" s="11" t="n">
        <f aca="false">N2166/1000</f>
        <v>0</v>
      </c>
      <c r="P2166" s="10" t="n">
        <v>0</v>
      </c>
      <c r="Q2166" s="12" t="n">
        <f aca="false">P2166/1000</f>
        <v>0</v>
      </c>
      <c r="R2166" s="10" t="n">
        <v>400360</v>
      </c>
      <c r="S2166" s="10" t="n">
        <v>1149</v>
      </c>
    </row>
    <row r="2167" customFormat="false" ht="15" hidden="false" customHeight="false" outlineLevel="0" collapsed="false">
      <c r="A2167" s="3" t="s">
        <v>1073</v>
      </c>
      <c r="B2167" s="2" t="s">
        <v>1074</v>
      </c>
      <c r="C2167" s="2" t="s">
        <v>1529</v>
      </c>
      <c r="D2167" s="2" t="n">
        <v>2020</v>
      </c>
      <c r="E2167" s="2" t="n">
        <v>7</v>
      </c>
      <c r="F2167" s="2" t="n">
        <v>5</v>
      </c>
      <c r="G2167" s="2" t="s">
        <v>142</v>
      </c>
      <c r="H2167" s="3" t="s">
        <v>143</v>
      </c>
      <c r="I2167" s="10" t="n">
        <v>0</v>
      </c>
      <c r="J2167" s="11" t="n">
        <f aca="false">I2167/1000</f>
        <v>0</v>
      </c>
      <c r="K2167" s="10" t="n">
        <v>0</v>
      </c>
      <c r="L2167" s="12" t="n">
        <f aca="false">K2167/1000</f>
        <v>0</v>
      </c>
      <c r="M2167" s="13" t="n">
        <f aca="false">IF(R2167=0,0,I2167/R2167)</f>
        <v>0</v>
      </c>
      <c r="N2167" s="10" t="n">
        <v>56195</v>
      </c>
      <c r="O2167" s="11" t="n">
        <f aca="false">N2167/1000</f>
        <v>56.195</v>
      </c>
      <c r="P2167" s="10" t="n">
        <v>164</v>
      </c>
      <c r="Q2167" s="12" t="n">
        <f aca="false">P2167/1000</f>
        <v>0.164</v>
      </c>
      <c r="R2167" s="10" t="n">
        <v>400360</v>
      </c>
      <c r="S2167" s="10" t="n">
        <v>1149</v>
      </c>
    </row>
    <row r="2168" customFormat="false" ht="15" hidden="false" customHeight="false" outlineLevel="0" collapsed="false">
      <c r="A2168" s="3" t="s">
        <v>1073</v>
      </c>
      <c r="B2168" s="2" t="s">
        <v>1074</v>
      </c>
      <c r="C2168" s="2" t="s">
        <v>1530</v>
      </c>
      <c r="D2168" s="2" t="n">
        <v>2020</v>
      </c>
      <c r="E2168" s="2" t="n">
        <v>8</v>
      </c>
      <c r="F2168" s="2" t="n">
        <v>1</v>
      </c>
      <c r="G2168" s="2" t="s">
        <v>102</v>
      </c>
      <c r="H2168" s="3" t="s">
        <v>103</v>
      </c>
      <c r="I2168" s="10" t="n">
        <v>77755</v>
      </c>
      <c r="J2168" s="11" t="n">
        <f aca="false">I2168/1000</f>
        <v>77.755</v>
      </c>
      <c r="K2168" s="10" t="n">
        <v>300</v>
      </c>
      <c r="L2168" s="12" t="n">
        <f aca="false">K2168/1000</f>
        <v>0.3</v>
      </c>
      <c r="M2168" s="13" t="n">
        <f aca="false">IF(R2168=0,0,I2168/R2168)</f>
        <v>0.557687342207941</v>
      </c>
      <c r="N2168" s="10" t="n">
        <v>37142</v>
      </c>
      <c r="O2168" s="11" t="n">
        <f aca="false">N2168/1000</f>
        <v>37.142</v>
      </c>
      <c r="P2168" s="10" t="n">
        <v>226</v>
      </c>
      <c r="Q2168" s="12" t="n">
        <f aca="false">P2168/1000</f>
        <v>0.226</v>
      </c>
      <c r="R2168" s="10" t="n">
        <v>139424</v>
      </c>
      <c r="S2168" s="10" t="n">
        <v>333</v>
      </c>
    </row>
    <row r="2169" customFormat="false" ht="15" hidden="false" customHeight="false" outlineLevel="0" collapsed="false">
      <c r="A2169" s="3" t="s">
        <v>1073</v>
      </c>
      <c r="B2169" s="2" t="s">
        <v>1074</v>
      </c>
      <c r="C2169" s="2" t="s">
        <v>1530</v>
      </c>
      <c r="D2169" s="2" t="n">
        <v>2020</v>
      </c>
      <c r="E2169" s="2" t="n">
        <v>8</v>
      </c>
      <c r="F2169" s="2" t="n">
        <v>2</v>
      </c>
      <c r="G2169" s="2" t="s">
        <v>97</v>
      </c>
      <c r="H2169" s="3" t="s">
        <v>98</v>
      </c>
      <c r="I2169" s="10" t="n">
        <v>57816</v>
      </c>
      <c r="J2169" s="11" t="n">
        <f aca="false">I2169/1000</f>
        <v>57.816</v>
      </c>
      <c r="K2169" s="10" t="n">
        <v>28</v>
      </c>
      <c r="L2169" s="12" t="n">
        <f aca="false">K2169/1000</f>
        <v>0.028</v>
      </c>
      <c r="M2169" s="13" t="n">
        <f aca="false">IF(R2169=0,0,I2169/R2169)</f>
        <v>0.414677530410833</v>
      </c>
      <c r="N2169" s="10" t="n">
        <v>3715</v>
      </c>
      <c r="O2169" s="11" t="n">
        <f aca="false">N2169/1000</f>
        <v>3.715</v>
      </c>
      <c r="P2169" s="10" t="n">
        <v>3</v>
      </c>
      <c r="Q2169" s="12" t="n">
        <f aca="false">P2169/1000</f>
        <v>0.003</v>
      </c>
      <c r="R2169" s="10" t="n">
        <v>139424</v>
      </c>
      <c r="S2169" s="10" t="n">
        <v>333</v>
      </c>
    </row>
    <row r="2170" customFormat="false" ht="15" hidden="false" customHeight="false" outlineLevel="0" collapsed="false">
      <c r="A2170" s="3" t="s">
        <v>1073</v>
      </c>
      <c r="B2170" s="2" t="s">
        <v>1074</v>
      </c>
      <c r="C2170" s="2" t="s">
        <v>1530</v>
      </c>
      <c r="D2170" s="2" t="n">
        <v>2020</v>
      </c>
      <c r="E2170" s="2" t="n">
        <v>8</v>
      </c>
      <c r="F2170" s="2" t="n">
        <v>3</v>
      </c>
      <c r="G2170" s="2" t="s">
        <v>117</v>
      </c>
      <c r="H2170" s="3" t="s">
        <v>118</v>
      </c>
      <c r="I2170" s="10" t="n">
        <v>2554</v>
      </c>
      <c r="J2170" s="11" t="n">
        <f aca="false">I2170/1000</f>
        <v>2.554</v>
      </c>
      <c r="K2170" s="10" t="n">
        <v>3</v>
      </c>
      <c r="L2170" s="12" t="n">
        <f aca="false">K2170/1000</f>
        <v>0.003</v>
      </c>
      <c r="M2170" s="13" t="n">
        <f aca="false">IF(R2170=0,0,I2170/R2170)</f>
        <v>0.0183182235483131</v>
      </c>
      <c r="N2170" s="10" t="n">
        <v>0</v>
      </c>
      <c r="O2170" s="11" t="n">
        <f aca="false">N2170/1000</f>
        <v>0</v>
      </c>
      <c r="P2170" s="10" t="n">
        <v>0</v>
      </c>
      <c r="Q2170" s="12" t="n">
        <f aca="false">P2170/1000</f>
        <v>0</v>
      </c>
      <c r="R2170" s="10" t="n">
        <v>139424</v>
      </c>
      <c r="S2170" s="10" t="n">
        <v>333</v>
      </c>
    </row>
    <row r="2171" customFormat="false" ht="15" hidden="false" customHeight="false" outlineLevel="0" collapsed="false">
      <c r="A2171" s="3" t="s">
        <v>1073</v>
      </c>
      <c r="B2171" s="2" t="s">
        <v>1074</v>
      </c>
      <c r="C2171" s="2" t="s">
        <v>1530</v>
      </c>
      <c r="D2171" s="2" t="n">
        <v>2020</v>
      </c>
      <c r="E2171" s="2" t="n">
        <v>8</v>
      </c>
      <c r="F2171" s="2" t="n">
        <v>4</v>
      </c>
      <c r="G2171" s="2" t="s">
        <v>107</v>
      </c>
      <c r="H2171" s="3" t="s">
        <v>108</v>
      </c>
      <c r="I2171" s="10" t="n">
        <v>1195</v>
      </c>
      <c r="J2171" s="11" t="n">
        <f aca="false">I2171/1000</f>
        <v>1.195</v>
      </c>
      <c r="K2171" s="10" t="n">
        <v>2</v>
      </c>
      <c r="L2171" s="12" t="n">
        <f aca="false">K2171/1000</f>
        <v>0.002</v>
      </c>
      <c r="M2171" s="13" t="n">
        <f aca="false">IF(R2171=0,0,I2171/R2171)</f>
        <v>0.00857097773697498</v>
      </c>
      <c r="N2171" s="10" t="n">
        <v>0</v>
      </c>
      <c r="O2171" s="11" t="n">
        <f aca="false">N2171/1000</f>
        <v>0</v>
      </c>
      <c r="P2171" s="10" t="n">
        <v>0</v>
      </c>
      <c r="Q2171" s="12" t="n">
        <f aca="false">P2171/1000</f>
        <v>0</v>
      </c>
      <c r="R2171" s="10" t="n">
        <v>139424</v>
      </c>
      <c r="S2171" s="10" t="n">
        <v>333</v>
      </c>
    </row>
    <row r="2172" customFormat="false" ht="15" hidden="false" customHeight="false" outlineLevel="0" collapsed="false">
      <c r="A2172" s="3" t="s">
        <v>1073</v>
      </c>
      <c r="B2172" s="2" t="s">
        <v>1074</v>
      </c>
      <c r="C2172" s="2" t="s">
        <v>1530</v>
      </c>
      <c r="D2172" s="2" t="n">
        <v>2020</v>
      </c>
      <c r="E2172" s="2" t="n">
        <v>8</v>
      </c>
      <c r="F2172" s="2" t="n">
        <v>5</v>
      </c>
      <c r="G2172" s="2" t="s">
        <v>127</v>
      </c>
      <c r="H2172" s="3" t="s">
        <v>128</v>
      </c>
      <c r="I2172" s="10" t="n">
        <v>63</v>
      </c>
      <c r="J2172" s="11" t="n">
        <f aca="false">I2172/1000</f>
        <v>0.063</v>
      </c>
      <c r="K2172" s="10" t="n">
        <v>0</v>
      </c>
      <c r="L2172" s="12" t="n">
        <f aca="false">K2172/1000</f>
        <v>0</v>
      </c>
      <c r="M2172" s="13" t="n">
        <f aca="false">IF(R2172=0,0,I2172/R2172)</f>
        <v>0.000451859077346798</v>
      </c>
      <c r="N2172" s="10" t="n">
        <v>0</v>
      </c>
      <c r="O2172" s="11" t="n">
        <f aca="false">N2172/1000</f>
        <v>0</v>
      </c>
      <c r="P2172" s="10" t="n">
        <v>0</v>
      </c>
      <c r="Q2172" s="12" t="n">
        <f aca="false">P2172/1000</f>
        <v>0</v>
      </c>
      <c r="R2172" s="10" t="n">
        <v>139424</v>
      </c>
      <c r="S2172" s="10" t="n">
        <v>333</v>
      </c>
    </row>
    <row r="2173" customFormat="false" ht="15" hidden="false" customHeight="false" outlineLevel="0" collapsed="false">
      <c r="A2173" s="3" t="s">
        <v>1073</v>
      </c>
      <c r="B2173" s="2" t="s">
        <v>1074</v>
      </c>
      <c r="C2173" s="2" t="s">
        <v>1530</v>
      </c>
      <c r="D2173" s="2" t="n">
        <v>2020</v>
      </c>
      <c r="E2173" s="2" t="n">
        <v>8</v>
      </c>
      <c r="F2173" s="2" t="n">
        <v>6</v>
      </c>
      <c r="G2173" s="2" t="s">
        <v>727</v>
      </c>
      <c r="H2173" s="3" t="s">
        <v>728</v>
      </c>
      <c r="I2173" s="10" t="n">
        <v>41</v>
      </c>
      <c r="J2173" s="11" t="n">
        <f aca="false">I2173/1000</f>
        <v>0.041</v>
      </c>
      <c r="K2173" s="10" t="n">
        <v>0</v>
      </c>
      <c r="L2173" s="12" t="n">
        <f aca="false">K2173/1000</f>
        <v>0</v>
      </c>
      <c r="M2173" s="13" t="n">
        <f aca="false">IF(R2173=0,0,I2173/R2173)</f>
        <v>0.000294067018590773</v>
      </c>
      <c r="N2173" s="10" t="n">
        <v>0</v>
      </c>
      <c r="O2173" s="11" t="n">
        <f aca="false">N2173/1000</f>
        <v>0</v>
      </c>
      <c r="P2173" s="10" t="n">
        <v>0</v>
      </c>
      <c r="Q2173" s="12" t="n">
        <f aca="false">P2173/1000</f>
        <v>0</v>
      </c>
      <c r="R2173" s="10" t="n">
        <v>139424</v>
      </c>
      <c r="S2173" s="10" t="n">
        <v>333</v>
      </c>
    </row>
    <row r="2174" customFormat="false" ht="15" hidden="false" customHeight="false" outlineLevel="0" collapsed="false">
      <c r="A2174" s="3" t="s">
        <v>1073</v>
      </c>
      <c r="B2174" s="2" t="s">
        <v>1074</v>
      </c>
      <c r="C2174" s="2" t="s">
        <v>1530</v>
      </c>
      <c r="D2174" s="2" t="n">
        <v>2020</v>
      </c>
      <c r="E2174" s="2" t="n">
        <v>8</v>
      </c>
      <c r="F2174" s="2" t="n">
        <v>7</v>
      </c>
      <c r="G2174" s="2" t="s">
        <v>142</v>
      </c>
      <c r="H2174" s="3" t="s">
        <v>143</v>
      </c>
      <c r="I2174" s="10" t="n">
        <v>0</v>
      </c>
      <c r="J2174" s="11" t="n">
        <f aca="false">I2174/1000</f>
        <v>0</v>
      </c>
      <c r="K2174" s="10" t="n">
        <v>0</v>
      </c>
      <c r="L2174" s="12" t="n">
        <f aca="false">K2174/1000</f>
        <v>0</v>
      </c>
      <c r="M2174" s="13" t="n">
        <f aca="false">IF(R2174=0,0,I2174/R2174)</f>
        <v>0</v>
      </c>
      <c r="N2174" s="10" t="n">
        <v>42090</v>
      </c>
      <c r="O2174" s="11" t="n">
        <f aca="false">N2174/1000</f>
        <v>42.09</v>
      </c>
      <c r="P2174" s="10" t="n">
        <v>52</v>
      </c>
      <c r="Q2174" s="12" t="n">
        <f aca="false">P2174/1000</f>
        <v>0.052</v>
      </c>
      <c r="R2174" s="10" t="n">
        <v>139424</v>
      </c>
      <c r="S2174" s="10" t="n">
        <v>333</v>
      </c>
    </row>
    <row r="2175" customFormat="false" ht="15" hidden="false" customHeight="false" outlineLevel="0" collapsed="false">
      <c r="A2175" s="3" t="s">
        <v>1073</v>
      </c>
      <c r="B2175" s="2" t="s">
        <v>1074</v>
      </c>
      <c r="C2175" s="2" t="s">
        <v>1530</v>
      </c>
      <c r="D2175" s="2" t="n">
        <v>2020</v>
      </c>
      <c r="E2175" s="2" t="n">
        <v>8</v>
      </c>
      <c r="F2175" s="2" t="n">
        <v>8</v>
      </c>
      <c r="G2175" s="2" t="s">
        <v>132</v>
      </c>
      <c r="H2175" s="3" t="s">
        <v>133</v>
      </c>
      <c r="I2175" s="10" t="n">
        <v>0</v>
      </c>
      <c r="J2175" s="11" t="n">
        <f aca="false">I2175/1000</f>
        <v>0</v>
      </c>
      <c r="K2175" s="10" t="n">
        <v>0</v>
      </c>
      <c r="L2175" s="12" t="n">
        <f aca="false">K2175/1000</f>
        <v>0</v>
      </c>
      <c r="M2175" s="13" t="n">
        <f aca="false">IF(R2175=0,0,I2175/R2175)</f>
        <v>0</v>
      </c>
      <c r="N2175" s="10" t="n">
        <v>1175</v>
      </c>
      <c r="O2175" s="11" t="n">
        <f aca="false">N2175/1000</f>
        <v>1.175</v>
      </c>
      <c r="P2175" s="10" t="n">
        <v>0</v>
      </c>
      <c r="Q2175" s="12" t="n">
        <f aca="false">P2175/1000</f>
        <v>0</v>
      </c>
      <c r="R2175" s="10" t="n">
        <v>139424</v>
      </c>
      <c r="S2175" s="10" t="n">
        <v>333</v>
      </c>
    </row>
    <row r="2176" customFormat="false" ht="15" hidden="false" customHeight="false" outlineLevel="0" collapsed="false">
      <c r="A2176" s="3" t="s">
        <v>1073</v>
      </c>
      <c r="B2176" s="2" t="s">
        <v>1074</v>
      </c>
      <c r="C2176" s="2" t="s">
        <v>1530</v>
      </c>
      <c r="D2176" s="2" t="n">
        <v>2020</v>
      </c>
      <c r="E2176" s="2" t="n">
        <v>8</v>
      </c>
      <c r="F2176" s="2" t="n">
        <v>9</v>
      </c>
      <c r="G2176" s="2" t="s">
        <v>147</v>
      </c>
      <c r="H2176" s="3" t="s">
        <v>148</v>
      </c>
      <c r="I2176" s="10" t="n">
        <v>0</v>
      </c>
      <c r="J2176" s="11" t="n">
        <f aca="false">I2176/1000</f>
        <v>0</v>
      </c>
      <c r="K2176" s="10" t="n">
        <v>0</v>
      </c>
      <c r="L2176" s="12" t="n">
        <f aca="false">K2176/1000</f>
        <v>0</v>
      </c>
      <c r="M2176" s="13" t="n">
        <f aca="false">IF(R2176=0,0,I2176/R2176)</f>
        <v>0</v>
      </c>
      <c r="N2176" s="10" t="n">
        <v>408</v>
      </c>
      <c r="O2176" s="11" t="n">
        <f aca="false">N2176/1000</f>
        <v>0.408</v>
      </c>
      <c r="P2176" s="10" t="n">
        <v>0</v>
      </c>
      <c r="Q2176" s="12" t="n">
        <f aca="false">P2176/1000</f>
        <v>0</v>
      </c>
      <c r="R2176" s="10" t="n">
        <v>139424</v>
      </c>
      <c r="S2176" s="10" t="n">
        <v>333</v>
      </c>
    </row>
    <row r="2177" customFormat="false" ht="15" hidden="false" customHeight="false" outlineLevel="0" collapsed="false">
      <c r="A2177" s="3" t="s">
        <v>1073</v>
      </c>
      <c r="B2177" s="2" t="s">
        <v>1074</v>
      </c>
      <c r="C2177" s="2" t="s">
        <v>1531</v>
      </c>
      <c r="D2177" s="2" t="n">
        <v>2020</v>
      </c>
      <c r="E2177" s="2" t="n">
        <v>9</v>
      </c>
      <c r="F2177" s="2" t="n">
        <v>1</v>
      </c>
      <c r="G2177" s="2" t="s">
        <v>102</v>
      </c>
      <c r="H2177" s="3" t="s">
        <v>103</v>
      </c>
      <c r="I2177" s="10" t="n">
        <v>367761</v>
      </c>
      <c r="J2177" s="11" t="n">
        <f aca="false">I2177/1000</f>
        <v>367.761</v>
      </c>
      <c r="K2177" s="10" t="n">
        <v>2200</v>
      </c>
      <c r="L2177" s="12" t="n">
        <f aca="false">K2177/1000</f>
        <v>2.2</v>
      </c>
      <c r="M2177" s="13" t="n">
        <f aca="false">IF(R2177=0,0,I2177/R2177)</f>
        <v>0.868557163640486</v>
      </c>
      <c r="N2177" s="10" t="n">
        <v>104591</v>
      </c>
      <c r="O2177" s="11" t="n">
        <f aca="false">N2177/1000</f>
        <v>104.591</v>
      </c>
      <c r="P2177" s="10" t="n">
        <v>686</v>
      </c>
      <c r="Q2177" s="12" t="n">
        <f aca="false">P2177/1000</f>
        <v>0.686</v>
      </c>
      <c r="R2177" s="10" t="n">
        <v>423416</v>
      </c>
      <c r="S2177" s="10" t="n">
        <v>2265</v>
      </c>
    </row>
    <row r="2178" customFormat="false" ht="15" hidden="false" customHeight="false" outlineLevel="0" collapsed="false">
      <c r="A2178" s="3" t="s">
        <v>1073</v>
      </c>
      <c r="B2178" s="2" t="s">
        <v>1074</v>
      </c>
      <c r="C2178" s="2" t="s">
        <v>1531</v>
      </c>
      <c r="D2178" s="2" t="n">
        <v>2020</v>
      </c>
      <c r="E2178" s="2" t="n">
        <v>9</v>
      </c>
      <c r="F2178" s="2" t="n">
        <v>2</v>
      </c>
      <c r="G2178" s="2" t="s">
        <v>97</v>
      </c>
      <c r="H2178" s="3" t="s">
        <v>98</v>
      </c>
      <c r="I2178" s="10" t="n">
        <v>46273</v>
      </c>
      <c r="J2178" s="11" t="n">
        <f aca="false">I2178/1000</f>
        <v>46.273</v>
      </c>
      <c r="K2178" s="10" t="n">
        <v>45</v>
      </c>
      <c r="L2178" s="12" t="n">
        <f aca="false">K2178/1000</f>
        <v>0.045</v>
      </c>
      <c r="M2178" s="13" t="n">
        <f aca="false">IF(R2178=0,0,I2178/R2178)</f>
        <v>0.109284958527784</v>
      </c>
      <c r="N2178" s="10" t="n">
        <v>3709</v>
      </c>
      <c r="O2178" s="11" t="n">
        <f aca="false">N2178/1000</f>
        <v>3.709</v>
      </c>
      <c r="P2178" s="10" t="n">
        <v>3</v>
      </c>
      <c r="Q2178" s="12" t="n">
        <f aca="false">P2178/1000</f>
        <v>0.003</v>
      </c>
      <c r="R2178" s="10" t="n">
        <v>423416</v>
      </c>
      <c r="S2178" s="10" t="n">
        <v>2265</v>
      </c>
    </row>
    <row r="2179" customFormat="false" ht="15" hidden="false" customHeight="false" outlineLevel="0" collapsed="false">
      <c r="A2179" s="3" t="s">
        <v>1073</v>
      </c>
      <c r="B2179" s="2" t="s">
        <v>1074</v>
      </c>
      <c r="C2179" s="2" t="s">
        <v>1531</v>
      </c>
      <c r="D2179" s="2" t="n">
        <v>2020</v>
      </c>
      <c r="E2179" s="2" t="n">
        <v>9</v>
      </c>
      <c r="F2179" s="2" t="n">
        <v>3</v>
      </c>
      <c r="G2179" s="2" t="s">
        <v>117</v>
      </c>
      <c r="H2179" s="3" t="s">
        <v>118</v>
      </c>
      <c r="I2179" s="10" t="n">
        <v>4804</v>
      </c>
      <c r="J2179" s="11" t="n">
        <f aca="false">I2179/1000</f>
        <v>4.804</v>
      </c>
      <c r="K2179" s="10" t="n">
        <v>10</v>
      </c>
      <c r="L2179" s="12" t="n">
        <f aca="false">K2179/1000</f>
        <v>0.01</v>
      </c>
      <c r="M2179" s="13" t="n">
        <f aca="false">IF(R2179=0,0,I2179/R2179)</f>
        <v>0.011345815935156</v>
      </c>
      <c r="N2179" s="10" t="n">
        <v>0</v>
      </c>
      <c r="O2179" s="11" t="n">
        <f aca="false">N2179/1000</f>
        <v>0</v>
      </c>
      <c r="P2179" s="10" t="n">
        <v>0</v>
      </c>
      <c r="Q2179" s="12" t="n">
        <f aca="false">P2179/1000</f>
        <v>0</v>
      </c>
      <c r="R2179" s="10" t="n">
        <v>423416</v>
      </c>
      <c r="S2179" s="10" t="n">
        <v>2265</v>
      </c>
    </row>
    <row r="2180" customFormat="false" ht="15" hidden="false" customHeight="false" outlineLevel="0" collapsed="false">
      <c r="A2180" s="3" t="s">
        <v>1073</v>
      </c>
      <c r="B2180" s="2" t="s">
        <v>1074</v>
      </c>
      <c r="C2180" s="2" t="s">
        <v>1531</v>
      </c>
      <c r="D2180" s="2" t="n">
        <v>2020</v>
      </c>
      <c r="E2180" s="2" t="n">
        <v>9</v>
      </c>
      <c r="F2180" s="2" t="n">
        <v>4</v>
      </c>
      <c r="G2180" s="2" t="s">
        <v>107</v>
      </c>
      <c r="H2180" s="3" t="s">
        <v>108</v>
      </c>
      <c r="I2180" s="10" t="n">
        <v>4578</v>
      </c>
      <c r="J2180" s="11" t="n">
        <f aca="false">I2180/1000</f>
        <v>4.578</v>
      </c>
      <c r="K2180" s="10" t="n">
        <v>10</v>
      </c>
      <c r="L2180" s="12" t="n">
        <f aca="false">K2180/1000</f>
        <v>0.01</v>
      </c>
      <c r="M2180" s="13" t="n">
        <f aca="false">IF(R2180=0,0,I2180/R2180)</f>
        <v>0.0108120618965745</v>
      </c>
      <c r="N2180" s="10" t="n">
        <v>0</v>
      </c>
      <c r="O2180" s="11" t="n">
        <f aca="false">N2180/1000</f>
        <v>0</v>
      </c>
      <c r="P2180" s="10" t="n">
        <v>0</v>
      </c>
      <c r="Q2180" s="12" t="n">
        <f aca="false">P2180/1000</f>
        <v>0</v>
      </c>
      <c r="R2180" s="10" t="n">
        <v>423416</v>
      </c>
      <c r="S2180" s="10" t="n">
        <v>2265</v>
      </c>
    </row>
    <row r="2181" customFormat="false" ht="15" hidden="false" customHeight="false" outlineLevel="0" collapsed="false">
      <c r="A2181" s="3" t="s">
        <v>1073</v>
      </c>
      <c r="B2181" s="2" t="s">
        <v>1074</v>
      </c>
      <c r="C2181" s="2" t="s">
        <v>1531</v>
      </c>
      <c r="D2181" s="2" t="n">
        <v>2020</v>
      </c>
      <c r="E2181" s="2" t="n">
        <v>9</v>
      </c>
      <c r="F2181" s="2" t="n">
        <v>5</v>
      </c>
      <c r="G2181" s="2" t="s">
        <v>142</v>
      </c>
      <c r="H2181" s="3" t="s">
        <v>143</v>
      </c>
      <c r="I2181" s="10" t="n">
        <v>0</v>
      </c>
      <c r="J2181" s="11" t="n">
        <f aca="false">I2181/1000</f>
        <v>0</v>
      </c>
      <c r="K2181" s="10" t="n">
        <v>0</v>
      </c>
      <c r="L2181" s="12" t="n">
        <f aca="false">K2181/1000</f>
        <v>0</v>
      </c>
      <c r="M2181" s="13" t="n">
        <f aca="false">IF(R2181=0,0,I2181/R2181)</f>
        <v>0</v>
      </c>
      <c r="N2181" s="10" t="n">
        <v>3840</v>
      </c>
      <c r="O2181" s="11" t="n">
        <f aca="false">N2181/1000</f>
        <v>3.84</v>
      </c>
      <c r="P2181" s="10" t="n">
        <v>5</v>
      </c>
      <c r="Q2181" s="12" t="n">
        <f aca="false">P2181/1000</f>
        <v>0.005</v>
      </c>
      <c r="R2181" s="10" t="n">
        <v>423416</v>
      </c>
      <c r="S2181" s="10" t="n">
        <v>2265</v>
      </c>
    </row>
    <row r="2182" customFormat="false" ht="15" hidden="false" customHeight="false" outlineLevel="0" collapsed="false">
      <c r="A2182" s="3" t="s">
        <v>1073</v>
      </c>
      <c r="B2182" s="2" t="s">
        <v>1074</v>
      </c>
      <c r="C2182" s="2" t="s">
        <v>1531</v>
      </c>
      <c r="D2182" s="2" t="n">
        <v>2020</v>
      </c>
      <c r="E2182" s="2" t="n">
        <v>9</v>
      </c>
      <c r="F2182" s="2" t="n">
        <v>6</v>
      </c>
      <c r="G2182" s="2" t="s">
        <v>147</v>
      </c>
      <c r="H2182" s="3" t="s">
        <v>148</v>
      </c>
      <c r="I2182" s="10" t="n">
        <v>0</v>
      </c>
      <c r="J2182" s="11" t="n">
        <f aca="false">I2182/1000</f>
        <v>0</v>
      </c>
      <c r="K2182" s="10" t="n">
        <v>0</v>
      </c>
      <c r="L2182" s="12" t="n">
        <f aca="false">K2182/1000</f>
        <v>0</v>
      </c>
      <c r="M2182" s="13" t="n">
        <f aca="false">IF(R2182=0,0,I2182/R2182)</f>
        <v>0</v>
      </c>
      <c r="N2182" s="10" t="n">
        <v>200</v>
      </c>
      <c r="O2182" s="11" t="n">
        <f aca="false">N2182/1000</f>
        <v>0.2</v>
      </c>
      <c r="P2182" s="10" t="n">
        <v>0</v>
      </c>
      <c r="Q2182" s="12" t="n">
        <f aca="false">P2182/1000</f>
        <v>0</v>
      </c>
      <c r="R2182" s="10" t="n">
        <v>423416</v>
      </c>
      <c r="S2182" s="10" t="n">
        <v>2265</v>
      </c>
    </row>
    <row r="2183" customFormat="false" ht="15" hidden="false" customHeight="false" outlineLevel="0" collapsed="false">
      <c r="A2183" s="3" t="s">
        <v>1073</v>
      </c>
      <c r="B2183" s="2" t="s">
        <v>1074</v>
      </c>
      <c r="C2183" s="2" t="s">
        <v>1532</v>
      </c>
      <c r="D2183" s="2" t="n">
        <v>2020</v>
      </c>
      <c r="E2183" s="2" t="n">
        <v>10</v>
      </c>
      <c r="F2183" s="2" t="n">
        <v>1</v>
      </c>
      <c r="G2183" s="2" t="s">
        <v>107</v>
      </c>
      <c r="H2183" s="3" t="s">
        <v>108</v>
      </c>
      <c r="I2183" s="10" t="n">
        <v>95515</v>
      </c>
      <c r="J2183" s="11" t="n">
        <f aca="false">I2183/1000</f>
        <v>95.515</v>
      </c>
      <c r="K2183" s="10" t="n">
        <v>610</v>
      </c>
      <c r="L2183" s="12" t="n">
        <f aca="false">K2183/1000</f>
        <v>0.61</v>
      </c>
      <c r="M2183" s="13" t="n">
        <f aca="false">IF(R2183=0,0,I2183/R2183)</f>
        <v>0.620650443484194</v>
      </c>
      <c r="N2183" s="10" t="n">
        <v>0</v>
      </c>
      <c r="O2183" s="11" t="n">
        <f aca="false">N2183/1000</f>
        <v>0</v>
      </c>
      <c r="P2183" s="10" t="n">
        <v>0</v>
      </c>
      <c r="Q2183" s="12" t="n">
        <f aca="false">P2183/1000</f>
        <v>0</v>
      </c>
      <c r="R2183" s="10" t="n">
        <v>153895</v>
      </c>
      <c r="S2183" s="10" t="n">
        <v>674</v>
      </c>
    </row>
    <row r="2184" customFormat="false" ht="15" hidden="false" customHeight="false" outlineLevel="0" collapsed="false">
      <c r="A2184" s="3" t="s">
        <v>1073</v>
      </c>
      <c r="B2184" s="2" t="s">
        <v>1074</v>
      </c>
      <c r="C2184" s="2" t="s">
        <v>1532</v>
      </c>
      <c r="D2184" s="2" t="n">
        <v>2020</v>
      </c>
      <c r="E2184" s="2" t="n">
        <v>10</v>
      </c>
      <c r="F2184" s="2" t="n">
        <v>2</v>
      </c>
      <c r="G2184" s="2" t="s">
        <v>97</v>
      </c>
      <c r="H2184" s="3" t="s">
        <v>98</v>
      </c>
      <c r="I2184" s="10" t="n">
        <v>40467</v>
      </c>
      <c r="J2184" s="11" t="n">
        <f aca="false">I2184/1000</f>
        <v>40.467</v>
      </c>
      <c r="K2184" s="10" t="n">
        <v>46</v>
      </c>
      <c r="L2184" s="12" t="n">
        <f aca="false">K2184/1000</f>
        <v>0.046</v>
      </c>
      <c r="M2184" s="13" t="n">
        <f aca="false">IF(R2184=0,0,I2184/R2184)</f>
        <v>0.262952012735956</v>
      </c>
      <c r="N2184" s="10" t="n">
        <v>0</v>
      </c>
      <c r="O2184" s="11" t="n">
        <f aca="false">N2184/1000</f>
        <v>0</v>
      </c>
      <c r="P2184" s="10" t="n">
        <v>0</v>
      </c>
      <c r="Q2184" s="12" t="n">
        <f aca="false">P2184/1000</f>
        <v>0</v>
      </c>
      <c r="R2184" s="10" t="n">
        <v>153895</v>
      </c>
      <c r="S2184" s="10" t="n">
        <v>674</v>
      </c>
    </row>
    <row r="2185" customFormat="false" ht="15" hidden="false" customHeight="false" outlineLevel="0" collapsed="false">
      <c r="A2185" s="3" t="s">
        <v>1073</v>
      </c>
      <c r="B2185" s="2" t="s">
        <v>1074</v>
      </c>
      <c r="C2185" s="2" t="s">
        <v>1532</v>
      </c>
      <c r="D2185" s="2" t="n">
        <v>2020</v>
      </c>
      <c r="E2185" s="2" t="n">
        <v>10</v>
      </c>
      <c r="F2185" s="2" t="n">
        <v>3</v>
      </c>
      <c r="G2185" s="2" t="s">
        <v>117</v>
      </c>
      <c r="H2185" s="3" t="s">
        <v>118</v>
      </c>
      <c r="I2185" s="10" t="n">
        <v>12490</v>
      </c>
      <c r="J2185" s="11" t="n">
        <f aca="false">I2185/1000</f>
        <v>12.49</v>
      </c>
      <c r="K2185" s="10" t="n">
        <v>16</v>
      </c>
      <c r="L2185" s="12" t="n">
        <f aca="false">K2185/1000</f>
        <v>0.016</v>
      </c>
      <c r="M2185" s="13" t="n">
        <f aca="false">IF(R2185=0,0,I2185/R2185)</f>
        <v>0.0811592319438578</v>
      </c>
      <c r="N2185" s="10" t="n">
        <v>0</v>
      </c>
      <c r="O2185" s="11" t="n">
        <f aca="false">N2185/1000</f>
        <v>0</v>
      </c>
      <c r="P2185" s="10" t="n">
        <v>0</v>
      </c>
      <c r="Q2185" s="12" t="n">
        <f aca="false">P2185/1000</f>
        <v>0</v>
      </c>
      <c r="R2185" s="10" t="n">
        <v>153895</v>
      </c>
      <c r="S2185" s="10" t="n">
        <v>674</v>
      </c>
    </row>
    <row r="2186" customFormat="false" ht="15" hidden="false" customHeight="false" outlineLevel="0" collapsed="false">
      <c r="A2186" s="3" t="s">
        <v>1073</v>
      </c>
      <c r="B2186" s="2" t="s">
        <v>1074</v>
      </c>
      <c r="C2186" s="2" t="s">
        <v>1532</v>
      </c>
      <c r="D2186" s="2" t="n">
        <v>2020</v>
      </c>
      <c r="E2186" s="2" t="n">
        <v>10</v>
      </c>
      <c r="F2186" s="2" t="n">
        <v>4</v>
      </c>
      <c r="G2186" s="2" t="s">
        <v>102</v>
      </c>
      <c r="H2186" s="3" t="s">
        <v>103</v>
      </c>
      <c r="I2186" s="10" t="n">
        <v>5423</v>
      </c>
      <c r="J2186" s="11" t="n">
        <f aca="false">I2186/1000</f>
        <v>5.423</v>
      </c>
      <c r="K2186" s="10" t="n">
        <v>2</v>
      </c>
      <c r="L2186" s="12" t="n">
        <f aca="false">K2186/1000</f>
        <v>0.002</v>
      </c>
      <c r="M2186" s="13" t="n">
        <f aca="false">IF(R2186=0,0,I2186/R2186)</f>
        <v>0.0352383118359921</v>
      </c>
      <c r="N2186" s="10" t="n">
        <v>38482</v>
      </c>
      <c r="O2186" s="11" t="n">
        <f aca="false">N2186/1000</f>
        <v>38.482</v>
      </c>
      <c r="P2186" s="10" t="n">
        <v>233</v>
      </c>
      <c r="Q2186" s="12" t="n">
        <f aca="false">P2186/1000</f>
        <v>0.233</v>
      </c>
      <c r="R2186" s="10" t="n">
        <v>153895</v>
      </c>
      <c r="S2186" s="10" t="n">
        <v>674</v>
      </c>
    </row>
    <row r="2187" customFormat="false" ht="15" hidden="false" customHeight="false" outlineLevel="0" collapsed="false">
      <c r="A2187" s="3" t="s">
        <v>1073</v>
      </c>
      <c r="B2187" s="2" t="s">
        <v>1074</v>
      </c>
      <c r="C2187" s="2" t="s">
        <v>1532</v>
      </c>
      <c r="D2187" s="2" t="n">
        <v>2020</v>
      </c>
      <c r="E2187" s="2" t="n">
        <v>10</v>
      </c>
      <c r="F2187" s="2" t="n">
        <v>5</v>
      </c>
      <c r="G2187" s="2" t="s">
        <v>142</v>
      </c>
      <c r="H2187" s="3" t="s">
        <v>143</v>
      </c>
      <c r="I2187" s="10" t="n">
        <v>0</v>
      </c>
      <c r="J2187" s="11" t="n">
        <f aca="false">I2187/1000</f>
        <v>0</v>
      </c>
      <c r="K2187" s="10" t="n">
        <v>0</v>
      </c>
      <c r="L2187" s="12" t="n">
        <f aca="false">K2187/1000</f>
        <v>0</v>
      </c>
      <c r="M2187" s="13" t="n">
        <f aca="false">IF(R2187=0,0,I2187/R2187)</f>
        <v>0</v>
      </c>
      <c r="N2187" s="10" t="n">
        <v>35299</v>
      </c>
      <c r="O2187" s="11" t="n">
        <f aca="false">N2187/1000</f>
        <v>35.299</v>
      </c>
      <c r="P2187" s="10" t="n">
        <v>46</v>
      </c>
      <c r="Q2187" s="12" t="n">
        <f aca="false">P2187/1000</f>
        <v>0.046</v>
      </c>
      <c r="R2187" s="10" t="n">
        <v>153895</v>
      </c>
      <c r="S2187" s="10" t="n">
        <v>674</v>
      </c>
    </row>
    <row r="2188" customFormat="false" ht="15" hidden="false" customHeight="false" outlineLevel="0" collapsed="false">
      <c r="A2188" s="3" t="s">
        <v>1073</v>
      </c>
      <c r="B2188" s="2" t="s">
        <v>1074</v>
      </c>
      <c r="C2188" s="2" t="s">
        <v>1533</v>
      </c>
      <c r="D2188" s="2" t="n">
        <v>2020</v>
      </c>
      <c r="E2188" s="2" t="n">
        <v>11</v>
      </c>
      <c r="F2188" s="2" t="n">
        <v>1</v>
      </c>
      <c r="G2188" s="2" t="s">
        <v>252</v>
      </c>
      <c r="H2188" s="3" t="s">
        <v>253</v>
      </c>
      <c r="I2188" s="10" t="n">
        <v>105241</v>
      </c>
      <c r="J2188" s="11" t="n">
        <f aca="false">I2188/1000</f>
        <v>105.241</v>
      </c>
      <c r="K2188" s="10" t="n">
        <v>2250</v>
      </c>
      <c r="L2188" s="12" t="n">
        <f aca="false">K2188/1000</f>
        <v>2.25</v>
      </c>
      <c r="M2188" s="13" t="n">
        <f aca="false">IF(R2188=0,0,I2188/R2188)</f>
        <v>0.395045832989242</v>
      </c>
      <c r="N2188" s="10" t="n">
        <v>0</v>
      </c>
      <c r="O2188" s="11" t="n">
        <f aca="false">N2188/1000</f>
        <v>0</v>
      </c>
      <c r="P2188" s="10" t="n">
        <v>0</v>
      </c>
      <c r="Q2188" s="12" t="n">
        <f aca="false">P2188/1000</f>
        <v>0</v>
      </c>
      <c r="R2188" s="10" t="n">
        <v>266402</v>
      </c>
      <c r="S2188" s="10" t="n">
        <v>2733</v>
      </c>
    </row>
    <row r="2189" customFormat="false" ht="15" hidden="false" customHeight="false" outlineLevel="0" collapsed="false">
      <c r="A2189" s="3" t="s">
        <v>1073</v>
      </c>
      <c r="B2189" s="2" t="s">
        <v>1074</v>
      </c>
      <c r="C2189" s="2" t="s">
        <v>1533</v>
      </c>
      <c r="D2189" s="2" t="n">
        <v>2020</v>
      </c>
      <c r="E2189" s="2" t="n">
        <v>11</v>
      </c>
      <c r="F2189" s="2" t="n">
        <v>2</v>
      </c>
      <c r="G2189" s="2" t="s">
        <v>102</v>
      </c>
      <c r="H2189" s="3" t="s">
        <v>103</v>
      </c>
      <c r="I2189" s="10" t="n">
        <v>82916</v>
      </c>
      <c r="J2189" s="11" t="n">
        <f aca="false">I2189/1000</f>
        <v>82.916</v>
      </c>
      <c r="K2189" s="10" t="n">
        <v>300</v>
      </c>
      <c r="L2189" s="12" t="n">
        <f aca="false">K2189/1000</f>
        <v>0.3</v>
      </c>
      <c r="M2189" s="13" t="n">
        <f aca="false">IF(R2189=0,0,I2189/R2189)</f>
        <v>0.311243909580258</v>
      </c>
      <c r="N2189" s="10" t="n">
        <v>45972</v>
      </c>
      <c r="O2189" s="11" t="n">
        <f aca="false">N2189/1000</f>
        <v>45.972</v>
      </c>
      <c r="P2189" s="10" t="n">
        <v>267</v>
      </c>
      <c r="Q2189" s="12" t="n">
        <f aca="false">P2189/1000</f>
        <v>0.267</v>
      </c>
      <c r="R2189" s="10" t="n">
        <v>266402</v>
      </c>
      <c r="S2189" s="10" t="n">
        <v>2733</v>
      </c>
    </row>
    <row r="2190" customFormat="false" ht="15" hidden="false" customHeight="false" outlineLevel="0" collapsed="false">
      <c r="A2190" s="3" t="s">
        <v>1073</v>
      </c>
      <c r="B2190" s="2" t="s">
        <v>1074</v>
      </c>
      <c r="C2190" s="2" t="s">
        <v>1533</v>
      </c>
      <c r="D2190" s="2" t="n">
        <v>2020</v>
      </c>
      <c r="E2190" s="2" t="n">
        <v>11</v>
      </c>
      <c r="F2190" s="2" t="n">
        <v>3</v>
      </c>
      <c r="G2190" s="2" t="s">
        <v>97</v>
      </c>
      <c r="H2190" s="3" t="s">
        <v>98</v>
      </c>
      <c r="I2190" s="10" t="n">
        <v>41712</v>
      </c>
      <c r="J2190" s="11" t="n">
        <f aca="false">I2190/1000</f>
        <v>41.712</v>
      </c>
      <c r="K2190" s="10" t="n">
        <v>45</v>
      </c>
      <c r="L2190" s="12" t="n">
        <f aca="false">K2190/1000</f>
        <v>0.045</v>
      </c>
      <c r="M2190" s="13" t="n">
        <f aca="false">IF(R2190=0,0,I2190/R2190)</f>
        <v>0.156575401085577</v>
      </c>
      <c r="N2190" s="10" t="n">
        <v>0</v>
      </c>
      <c r="O2190" s="11" t="n">
        <f aca="false">N2190/1000</f>
        <v>0</v>
      </c>
      <c r="P2190" s="10" t="n">
        <v>0</v>
      </c>
      <c r="Q2190" s="12" t="n">
        <f aca="false">P2190/1000</f>
        <v>0</v>
      </c>
      <c r="R2190" s="10" t="n">
        <v>266402</v>
      </c>
      <c r="S2190" s="10" t="n">
        <v>2733</v>
      </c>
    </row>
    <row r="2191" customFormat="false" ht="15" hidden="false" customHeight="false" outlineLevel="0" collapsed="false">
      <c r="A2191" s="3" t="s">
        <v>1073</v>
      </c>
      <c r="B2191" s="2" t="s">
        <v>1074</v>
      </c>
      <c r="C2191" s="2" t="s">
        <v>1533</v>
      </c>
      <c r="D2191" s="2" t="n">
        <v>2020</v>
      </c>
      <c r="E2191" s="2" t="n">
        <v>11</v>
      </c>
      <c r="F2191" s="2" t="n">
        <v>4</v>
      </c>
      <c r="G2191" s="2" t="s">
        <v>107</v>
      </c>
      <c r="H2191" s="3" t="s">
        <v>108</v>
      </c>
      <c r="I2191" s="10" t="n">
        <v>31217</v>
      </c>
      <c r="J2191" s="11" t="n">
        <f aca="false">I2191/1000</f>
        <v>31.217</v>
      </c>
      <c r="K2191" s="10" t="n">
        <v>136</v>
      </c>
      <c r="L2191" s="12" t="n">
        <f aca="false">K2191/1000</f>
        <v>0.136</v>
      </c>
      <c r="M2191" s="13" t="n">
        <f aca="false">IF(R2191=0,0,I2191/R2191)</f>
        <v>0.117180051200817</v>
      </c>
      <c r="N2191" s="10" t="n">
        <v>0</v>
      </c>
      <c r="O2191" s="11" t="n">
        <f aca="false">N2191/1000</f>
        <v>0</v>
      </c>
      <c r="P2191" s="10" t="n">
        <v>0</v>
      </c>
      <c r="Q2191" s="12" t="n">
        <f aca="false">P2191/1000</f>
        <v>0</v>
      </c>
      <c r="R2191" s="10" t="n">
        <v>266402</v>
      </c>
      <c r="S2191" s="10" t="n">
        <v>2733</v>
      </c>
    </row>
    <row r="2192" customFormat="false" ht="15" hidden="false" customHeight="false" outlineLevel="0" collapsed="false">
      <c r="A2192" s="3" t="s">
        <v>1073</v>
      </c>
      <c r="B2192" s="2" t="s">
        <v>1074</v>
      </c>
      <c r="C2192" s="2" t="s">
        <v>1533</v>
      </c>
      <c r="D2192" s="2" t="n">
        <v>2020</v>
      </c>
      <c r="E2192" s="2" t="n">
        <v>11</v>
      </c>
      <c r="F2192" s="2" t="n">
        <v>5</v>
      </c>
      <c r="G2192" s="2" t="s">
        <v>117</v>
      </c>
      <c r="H2192" s="3" t="s">
        <v>118</v>
      </c>
      <c r="I2192" s="10" t="n">
        <v>3030</v>
      </c>
      <c r="J2192" s="11" t="n">
        <f aca="false">I2192/1000</f>
        <v>3.03</v>
      </c>
      <c r="K2192" s="10" t="n">
        <v>1</v>
      </c>
      <c r="L2192" s="12" t="n">
        <f aca="false">K2192/1000</f>
        <v>0.001</v>
      </c>
      <c r="M2192" s="13" t="n">
        <f aca="false">IF(R2192=0,0,I2192/R2192)</f>
        <v>0.0113737884850714</v>
      </c>
      <c r="N2192" s="10" t="n">
        <v>0</v>
      </c>
      <c r="O2192" s="11" t="n">
        <f aca="false">N2192/1000</f>
        <v>0</v>
      </c>
      <c r="P2192" s="10" t="n">
        <v>0</v>
      </c>
      <c r="Q2192" s="12" t="n">
        <f aca="false">P2192/1000</f>
        <v>0</v>
      </c>
      <c r="R2192" s="10" t="n">
        <v>266402</v>
      </c>
      <c r="S2192" s="10" t="n">
        <v>2733</v>
      </c>
    </row>
    <row r="2193" customFormat="false" ht="15" hidden="false" customHeight="false" outlineLevel="0" collapsed="false">
      <c r="A2193" s="3" t="s">
        <v>1073</v>
      </c>
      <c r="B2193" s="2" t="s">
        <v>1074</v>
      </c>
      <c r="C2193" s="2" t="s">
        <v>1533</v>
      </c>
      <c r="D2193" s="2" t="n">
        <v>2020</v>
      </c>
      <c r="E2193" s="2" t="n">
        <v>11</v>
      </c>
      <c r="F2193" s="2" t="n">
        <v>6</v>
      </c>
      <c r="G2193" s="2" t="s">
        <v>162</v>
      </c>
      <c r="H2193" s="3" t="s">
        <v>163</v>
      </c>
      <c r="I2193" s="10" t="n">
        <v>2167</v>
      </c>
      <c r="J2193" s="11" t="n">
        <f aca="false">I2193/1000</f>
        <v>2.167</v>
      </c>
      <c r="K2193" s="10" t="n">
        <v>1</v>
      </c>
      <c r="L2193" s="12" t="n">
        <f aca="false">K2193/1000</f>
        <v>0.001</v>
      </c>
      <c r="M2193" s="13" t="n">
        <f aca="false">IF(R2193=0,0,I2193/R2193)</f>
        <v>0.00813432331589102</v>
      </c>
      <c r="N2193" s="10" t="n">
        <v>0</v>
      </c>
      <c r="O2193" s="11" t="n">
        <f aca="false">N2193/1000</f>
        <v>0</v>
      </c>
      <c r="P2193" s="10" t="n">
        <v>0</v>
      </c>
      <c r="Q2193" s="12" t="n">
        <f aca="false">P2193/1000</f>
        <v>0</v>
      </c>
      <c r="R2193" s="10" t="n">
        <v>266402</v>
      </c>
      <c r="S2193" s="10" t="n">
        <v>2733</v>
      </c>
    </row>
    <row r="2194" customFormat="false" ht="15" hidden="false" customHeight="false" outlineLevel="0" collapsed="false">
      <c r="A2194" s="3" t="s">
        <v>1073</v>
      </c>
      <c r="B2194" s="2" t="s">
        <v>1074</v>
      </c>
      <c r="C2194" s="2" t="s">
        <v>1533</v>
      </c>
      <c r="D2194" s="2" t="n">
        <v>2020</v>
      </c>
      <c r="E2194" s="2" t="n">
        <v>11</v>
      </c>
      <c r="F2194" s="2" t="n">
        <v>7</v>
      </c>
      <c r="G2194" s="2" t="s">
        <v>127</v>
      </c>
      <c r="H2194" s="3" t="s">
        <v>128</v>
      </c>
      <c r="I2194" s="10" t="n">
        <v>119</v>
      </c>
      <c r="J2194" s="11" t="n">
        <f aca="false">I2194/1000</f>
        <v>0.119</v>
      </c>
      <c r="K2194" s="10" t="n">
        <v>0</v>
      </c>
      <c r="L2194" s="12" t="n">
        <f aca="false">K2194/1000</f>
        <v>0</v>
      </c>
      <c r="M2194" s="13" t="n">
        <f aca="false">IF(R2194=0,0,I2194/R2194)</f>
        <v>0.00044669334314307</v>
      </c>
      <c r="N2194" s="10" t="n">
        <v>0</v>
      </c>
      <c r="O2194" s="11" t="n">
        <f aca="false">N2194/1000</f>
        <v>0</v>
      </c>
      <c r="P2194" s="10" t="n">
        <v>0</v>
      </c>
      <c r="Q2194" s="12" t="n">
        <f aca="false">P2194/1000</f>
        <v>0</v>
      </c>
      <c r="R2194" s="10" t="n">
        <v>266402</v>
      </c>
      <c r="S2194" s="10" t="n">
        <v>2733</v>
      </c>
    </row>
    <row r="2195" customFormat="false" ht="15" hidden="false" customHeight="false" outlineLevel="0" collapsed="false">
      <c r="A2195" s="3" t="s">
        <v>1073</v>
      </c>
      <c r="B2195" s="2" t="s">
        <v>1074</v>
      </c>
      <c r="C2195" s="2" t="s">
        <v>1533</v>
      </c>
      <c r="D2195" s="2" t="n">
        <v>2020</v>
      </c>
      <c r="E2195" s="2" t="n">
        <v>11</v>
      </c>
      <c r="F2195" s="2" t="n">
        <v>8</v>
      </c>
      <c r="G2195" s="2" t="s">
        <v>142</v>
      </c>
      <c r="H2195" s="3" t="s">
        <v>143</v>
      </c>
      <c r="I2195" s="10" t="n">
        <v>0</v>
      </c>
      <c r="J2195" s="11" t="n">
        <f aca="false">I2195/1000</f>
        <v>0</v>
      </c>
      <c r="K2195" s="10" t="n">
        <v>0</v>
      </c>
      <c r="L2195" s="12" t="n">
        <f aca="false">K2195/1000</f>
        <v>0</v>
      </c>
      <c r="M2195" s="13" t="n">
        <f aca="false">IF(R2195=0,0,I2195/R2195)</f>
        <v>0</v>
      </c>
      <c r="N2195" s="10" t="n">
        <v>31412</v>
      </c>
      <c r="O2195" s="11" t="n">
        <f aca="false">N2195/1000</f>
        <v>31.412</v>
      </c>
      <c r="P2195" s="10" t="n">
        <v>37</v>
      </c>
      <c r="Q2195" s="12" t="n">
        <f aca="false">P2195/1000</f>
        <v>0.037</v>
      </c>
      <c r="R2195" s="10" t="n">
        <v>266402</v>
      </c>
      <c r="S2195" s="10" t="n">
        <v>2733</v>
      </c>
    </row>
    <row r="2196" customFormat="false" ht="15" hidden="false" customHeight="false" outlineLevel="0" collapsed="false">
      <c r="A2196" s="3" t="s">
        <v>1073</v>
      </c>
      <c r="B2196" s="2" t="s">
        <v>1074</v>
      </c>
      <c r="C2196" s="2" t="s">
        <v>1533</v>
      </c>
      <c r="D2196" s="2" t="n">
        <v>2020</v>
      </c>
      <c r="E2196" s="2" t="n">
        <v>11</v>
      </c>
      <c r="F2196" s="2" t="n">
        <v>9</v>
      </c>
      <c r="G2196" s="2" t="s">
        <v>137</v>
      </c>
      <c r="H2196" s="3" t="s">
        <v>138</v>
      </c>
      <c r="I2196" s="10" t="n">
        <v>0</v>
      </c>
      <c r="J2196" s="11" t="n">
        <f aca="false">I2196/1000</f>
        <v>0</v>
      </c>
      <c r="K2196" s="10" t="n">
        <v>0</v>
      </c>
      <c r="L2196" s="12" t="n">
        <f aca="false">K2196/1000</f>
        <v>0</v>
      </c>
      <c r="M2196" s="13" t="n">
        <f aca="false">IF(R2196=0,0,I2196/R2196)</f>
        <v>0</v>
      </c>
      <c r="N2196" s="10" t="n">
        <v>95292</v>
      </c>
      <c r="O2196" s="11" t="n">
        <f aca="false">N2196/1000</f>
        <v>95.292</v>
      </c>
      <c r="P2196" s="10" t="n">
        <v>1900</v>
      </c>
      <c r="Q2196" s="12" t="n">
        <f aca="false">P2196/1000</f>
        <v>1.9</v>
      </c>
      <c r="R2196" s="10" t="n">
        <v>266402</v>
      </c>
      <c r="S2196" s="10" t="n">
        <v>2733</v>
      </c>
    </row>
    <row r="2197" customFormat="false" ht="15" hidden="false" customHeight="false" outlineLevel="0" collapsed="false">
      <c r="A2197" s="3" t="s">
        <v>1073</v>
      </c>
      <c r="B2197" s="2" t="s">
        <v>1074</v>
      </c>
      <c r="C2197" s="2" t="s">
        <v>1534</v>
      </c>
      <c r="D2197" s="2" t="n">
        <v>2020</v>
      </c>
      <c r="E2197" s="2" t="n">
        <v>12</v>
      </c>
      <c r="F2197" s="2" t="n">
        <v>1</v>
      </c>
      <c r="G2197" s="2" t="s">
        <v>252</v>
      </c>
      <c r="H2197" s="3" t="s">
        <v>253</v>
      </c>
      <c r="I2197" s="10" t="n">
        <v>115646</v>
      </c>
      <c r="J2197" s="11" t="n">
        <f aca="false">I2197/1000</f>
        <v>115.646</v>
      </c>
      <c r="K2197" s="10" t="n">
        <v>2500</v>
      </c>
      <c r="L2197" s="12" t="n">
        <f aca="false">K2197/1000</f>
        <v>2.5</v>
      </c>
      <c r="M2197" s="13" t="n">
        <f aca="false">IF(R2197=0,0,I2197/R2197)</f>
        <v>0.600275103163686</v>
      </c>
      <c r="N2197" s="10" t="n">
        <v>0</v>
      </c>
      <c r="O2197" s="11" t="n">
        <f aca="false">N2197/1000</f>
        <v>0</v>
      </c>
      <c r="P2197" s="10" t="n">
        <v>0</v>
      </c>
      <c r="Q2197" s="12" t="n">
        <f aca="false">P2197/1000</f>
        <v>0</v>
      </c>
      <c r="R2197" s="10" t="n">
        <v>192655</v>
      </c>
      <c r="S2197" s="10" t="n">
        <v>2614</v>
      </c>
    </row>
    <row r="2198" customFormat="false" ht="15" hidden="false" customHeight="false" outlineLevel="0" collapsed="false">
      <c r="A2198" s="3" t="s">
        <v>1073</v>
      </c>
      <c r="B2198" s="2" t="s">
        <v>1074</v>
      </c>
      <c r="C2198" s="2" t="s">
        <v>1534</v>
      </c>
      <c r="D2198" s="2" t="n">
        <v>2020</v>
      </c>
      <c r="E2198" s="2" t="n">
        <v>12</v>
      </c>
      <c r="F2198" s="2" t="n">
        <v>2</v>
      </c>
      <c r="G2198" s="2" t="s">
        <v>102</v>
      </c>
      <c r="H2198" s="3" t="s">
        <v>103</v>
      </c>
      <c r="I2198" s="10" t="n">
        <v>28618</v>
      </c>
      <c r="J2198" s="11" t="n">
        <f aca="false">I2198/1000</f>
        <v>28.618</v>
      </c>
      <c r="K2198" s="10" t="n">
        <v>0</v>
      </c>
      <c r="L2198" s="12" t="n">
        <f aca="false">K2198/1000</f>
        <v>0</v>
      </c>
      <c r="M2198" s="13" t="n">
        <f aca="false">IF(R2198=0,0,I2198/R2198)</f>
        <v>0.148545327139187</v>
      </c>
      <c r="N2198" s="10" t="n">
        <v>115986</v>
      </c>
      <c r="O2198" s="11" t="n">
        <f aca="false">N2198/1000</f>
        <v>115.986</v>
      </c>
      <c r="P2198" s="10" t="n">
        <v>689</v>
      </c>
      <c r="Q2198" s="12" t="n">
        <f aca="false">P2198/1000</f>
        <v>0.689</v>
      </c>
      <c r="R2198" s="10" t="n">
        <v>192655</v>
      </c>
      <c r="S2198" s="10" t="n">
        <v>2614</v>
      </c>
    </row>
    <row r="2199" customFormat="false" ht="15" hidden="false" customHeight="false" outlineLevel="0" collapsed="false">
      <c r="A2199" s="3" t="s">
        <v>1073</v>
      </c>
      <c r="B2199" s="2" t="s">
        <v>1074</v>
      </c>
      <c r="C2199" s="2" t="s">
        <v>1534</v>
      </c>
      <c r="D2199" s="2" t="n">
        <v>2020</v>
      </c>
      <c r="E2199" s="2" t="n">
        <v>12</v>
      </c>
      <c r="F2199" s="2" t="n">
        <v>3</v>
      </c>
      <c r="G2199" s="2" t="s">
        <v>97</v>
      </c>
      <c r="H2199" s="3" t="s">
        <v>98</v>
      </c>
      <c r="I2199" s="10" t="n">
        <v>23852</v>
      </c>
      <c r="J2199" s="11" t="n">
        <f aca="false">I2199/1000</f>
        <v>23.852</v>
      </c>
      <c r="K2199" s="10" t="n">
        <v>30</v>
      </c>
      <c r="L2199" s="12" t="n">
        <f aca="false">K2199/1000</f>
        <v>0.03</v>
      </c>
      <c r="M2199" s="13" t="n">
        <f aca="false">IF(R2199=0,0,I2199/R2199)</f>
        <v>0.123806804910332</v>
      </c>
      <c r="N2199" s="10" t="n">
        <v>0</v>
      </c>
      <c r="O2199" s="11" t="n">
        <f aca="false">N2199/1000</f>
        <v>0</v>
      </c>
      <c r="P2199" s="10" t="n">
        <v>0</v>
      </c>
      <c r="Q2199" s="12" t="n">
        <f aca="false">P2199/1000</f>
        <v>0</v>
      </c>
      <c r="R2199" s="10" t="n">
        <v>192655</v>
      </c>
      <c r="S2199" s="10" t="n">
        <v>2614</v>
      </c>
    </row>
    <row r="2200" customFormat="false" ht="15" hidden="false" customHeight="false" outlineLevel="0" collapsed="false">
      <c r="A2200" s="3" t="s">
        <v>1073</v>
      </c>
      <c r="B2200" s="2" t="s">
        <v>1074</v>
      </c>
      <c r="C2200" s="2" t="s">
        <v>1534</v>
      </c>
      <c r="D2200" s="2" t="n">
        <v>2020</v>
      </c>
      <c r="E2200" s="2" t="n">
        <v>12</v>
      </c>
      <c r="F2200" s="2" t="n">
        <v>4</v>
      </c>
      <c r="G2200" s="2" t="s">
        <v>107</v>
      </c>
      <c r="H2200" s="3" t="s">
        <v>108</v>
      </c>
      <c r="I2200" s="10" t="n">
        <v>21507</v>
      </c>
      <c r="J2200" s="11" t="n">
        <f aca="false">I2200/1000</f>
        <v>21.507</v>
      </c>
      <c r="K2200" s="10" t="n">
        <v>83</v>
      </c>
      <c r="L2200" s="12" t="n">
        <f aca="false">K2200/1000</f>
        <v>0.083</v>
      </c>
      <c r="M2200" s="13" t="n">
        <f aca="false">IF(R2200=0,0,I2200/R2200)</f>
        <v>0.111634787573642</v>
      </c>
      <c r="N2200" s="10" t="n">
        <v>0</v>
      </c>
      <c r="O2200" s="11" t="n">
        <f aca="false">N2200/1000</f>
        <v>0</v>
      </c>
      <c r="P2200" s="10" t="n">
        <v>0</v>
      </c>
      <c r="Q2200" s="12" t="n">
        <f aca="false">P2200/1000</f>
        <v>0</v>
      </c>
      <c r="R2200" s="10" t="n">
        <v>192655</v>
      </c>
      <c r="S2200" s="10" t="n">
        <v>2614</v>
      </c>
    </row>
    <row r="2201" customFormat="false" ht="15" hidden="false" customHeight="false" outlineLevel="0" collapsed="false">
      <c r="A2201" s="3" t="s">
        <v>1073</v>
      </c>
      <c r="B2201" s="2" t="s">
        <v>1074</v>
      </c>
      <c r="C2201" s="2" t="s">
        <v>1534</v>
      </c>
      <c r="D2201" s="2" t="n">
        <v>2020</v>
      </c>
      <c r="E2201" s="2" t="n">
        <v>12</v>
      </c>
      <c r="F2201" s="2" t="n">
        <v>5</v>
      </c>
      <c r="G2201" s="2" t="s">
        <v>142</v>
      </c>
      <c r="H2201" s="3" t="s">
        <v>143</v>
      </c>
      <c r="I2201" s="10" t="n">
        <v>2795</v>
      </c>
      <c r="J2201" s="11" t="n">
        <f aca="false">I2201/1000</f>
        <v>2.795</v>
      </c>
      <c r="K2201" s="10" t="n">
        <v>1</v>
      </c>
      <c r="L2201" s="12" t="n">
        <f aca="false">K2201/1000</f>
        <v>0.001</v>
      </c>
      <c r="M2201" s="13" t="n">
        <f aca="false">IF(R2201=0,0,I2201/R2201)</f>
        <v>0.0145077989151592</v>
      </c>
      <c r="N2201" s="10" t="n">
        <v>62484</v>
      </c>
      <c r="O2201" s="11" t="n">
        <f aca="false">N2201/1000</f>
        <v>62.484</v>
      </c>
      <c r="P2201" s="10" t="n">
        <v>75</v>
      </c>
      <c r="Q2201" s="12" t="n">
        <f aca="false">P2201/1000</f>
        <v>0.075</v>
      </c>
      <c r="R2201" s="10" t="n">
        <v>192655</v>
      </c>
      <c r="S2201" s="10" t="n">
        <v>2614</v>
      </c>
    </row>
    <row r="2202" customFormat="false" ht="15" hidden="false" customHeight="false" outlineLevel="0" collapsed="false">
      <c r="A2202" s="3" t="s">
        <v>1073</v>
      </c>
      <c r="B2202" s="2" t="s">
        <v>1074</v>
      </c>
      <c r="C2202" s="2" t="s">
        <v>1534</v>
      </c>
      <c r="D2202" s="2" t="n">
        <v>2020</v>
      </c>
      <c r="E2202" s="2" t="n">
        <v>12</v>
      </c>
      <c r="F2202" s="2" t="n">
        <v>6</v>
      </c>
      <c r="G2202" s="2" t="s">
        <v>127</v>
      </c>
      <c r="H2202" s="3" t="s">
        <v>128</v>
      </c>
      <c r="I2202" s="10" t="n">
        <v>237</v>
      </c>
      <c r="J2202" s="11" t="n">
        <f aca="false">I2202/1000</f>
        <v>0.237</v>
      </c>
      <c r="K2202" s="10" t="n">
        <v>0</v>
      </c>
      <c r="L2202" s="12" t="n">
        <f aca="false">K2202/1000</f>
        <v>0</v>
      </c>
      <c r="M2202" s="13" t="n">
        <f aca="false">IF(R2202=0,0,I2202/R2202)</f>
        <v>0.00123017829799382</v>
      </c>
      <c r="N2202" s="10" t="n">
        <v>0</v>
      </c>
      <c r="O2202" s="11" t="n">
        <f aca="false">N2202/1000</f>
        <v>0</v>
      </c>
      <c r="P2202" s="10" t="n">
        <v>0</v>
      </c>
      <c r="Q2202" s="12" t="n">
        <f aca="false">P2202/1000</f>
        <v>0</v>
      </c>
      <c r="R2202" s="10" t="n">
        <v>192655</v>
      </c>
      <c r="S2202" s="10" t="n">
        <v>2614</v>
      </c>
    </row>
    <row r="2203" customFormat="false" ht="15" hidden="false" customHeight="false" outlineLevel="0" collapsed="false">
      <c r="A2203" s="3" t="s">
        <v>1073</v>
      </c>
      <c r="B2203" s="2" t="s">
        <v>1074</v>
      </c>
      <c r="C2203" s="2" t="s">
        <v>1534</v>
      </c>
      <c r="D2203" s="2" t="n">
        <v>2020</v>
      </c>
      <c r="E2203" s="2" t="n">
        <v>12</v>
      </c>
      <c r="F2203" s="2" t="n">
        <v>7</v>
      </c>
      <c r="G2203" s="2" t="s">
        <v>147</v>
      </c>
      <c r="H2203" s="3" t="s">
        <v>148</v>
      </c>
      <c r="I2203" s="10" t="n">
        <v>0</v>
      </c>
      <c r="J2203" s="11" t="n">
        <f aca="false">I2203/1000</f>
        <v>0</v>
      </c>
      <c r="K2203" s="10" t="n">
        <v>0</v>
      </c>
      <c r="L2203" s="12" t="n">
        <f aca="false">K2203/1000</f>
        <v>0</v>
      </c>
      <c r="M2203" s="13" t="n">
        <f aca="false">IF(R2203=0,0,I2203/R2203)</f>
        <v>0</v>
      </c>
      <c r="N2203" s="10" t="n">
        <v>619</v>
      </c>
      <c r="O2203" s="11" t="n">
        <f aca="false">N2203/1000</f>
        <v>0.619</v>
      </c>
      <c r="P2203" s="10" t="n">
        <v>0</v>
      </c>
      <c r="Q2203" s="12" t="n">
        <f aca="false">P2203/1000</f>
        <v>0</v>
      </c>
      <c r="R2203" s="10" t="n">
        <v>192655</v>
      </c>
      <c r="S2203" s="10" t="n">
        <v>2614</v>
      </c>
    </row>
    <row r="2204" customFormat="false" ht="15" hidden="false" customHeight="false" outlineLevel="0" collapsed="false">
      <c r="A2204" s="3" t="s">
        <v>1073</v>
      </c>
      <c r="B2204" s="2" t="s">
        <v>1074</v>
      </c>
      <c r="C2204" s="2" t="s">
        <v>1535</v>
      </c>
      <c r="D2204" s="2" t="n">
        <v>2021</v>
      </c>
      <c r="E2204" s="2" t="n">
        <v>1</v>
      </c>
      <c r="F2204" s="2" t="n">
        <v>1</v>
      </c>
      <c r="G2204" s="2" t="s">
        <v>97</v>
      </c>
      <c r="H2204" s="3" t="s">
        <v>98</v>
      </c>
      <c r="I2204" s="10" t="n">
        <v>92416</v>
      </c>
      <c r="J2204" s="11" t="n">
        <f aca="false">I2204/1000</f>
        <v>92.416</v>
      </c>
      <c r="K2204" s="10" t="n">
        <v>45</v>
      </c>
      <c r="L2204" s="12" t="n">
        <f aca="false">K2204/1000</f>
        <v>0.045</v>
      </c>
      <c r="M2204" s="13" t="n">
        <f aca="false">IF(R2204=0,0,I2204/R2204)</f>
        <v>0.716081141812209</v>
      </c>
      <c r="N2204" s="10" t="n">
        <v>0</v>
      </c>
      <c r="O2204" s="11" t="n">
        <f aca="false">N2204/1000</f>
        <v>0</v>
      </c>
      <c r="P2204" s="10" t="n">
        <v>0</v>
      </c>
      <c r="Q2204" s="12" t="n">
        <f aca="false">P2204/1000</f>
        <v>0</v>
      </c>
      <c r="R2204" s="10" t="n">
        <v>129058</v>
      </c>
      <c r="S2204" s="10" t="n">
        <v>148</v>
      </c>
    </row>
    <row r="2205" customFormat="false" ht="15" hidden="false" customHeight="false" outlineLevel="0" collapsed="false">
      <c r="A2205" s="3" t="s">
        <v>1073</v>
      </c>
      <c r="B2205" s="2" t="s">
        <v>1074</v>
      </c>
      <c r="C2205" s="2" t="s">
        <v>1535</v>
      </c>
      <c r="D2205" s="2" t="n">
        <v>2021</v>
      </c>
      <c r="E2205" s="2" t="n">
        <v>1</v>
      </c>
      <c r="F2205" s="2" t="n">
        <v>2</v>
      </c>
      <c r="G2205" s="2" t="s">
        <v>107</v>
      </c>
      <c r="H2205" s="3" t="s">
        <v>108</v>
      </c>
      <c r="I2205" s="10" t="n">
        <v>32048</v>
      </c>
      <c r="J2205" s="11" t="n">
        <f aca="false">I2205/1000</f>
        <v>32.048</v>
      </c>
      <c r="K2205" s="10" t="n">
        <v>103</v>
      </c>
      <c r="L2205" s="12" t="n">
        <f aca="false">K2205/1000</f>
        <v>0.103</v>
      </c>
      <c r="M2205" s="13" t="n">
        <f aca="false">IF(R2205=0,0,I2205/R2205)</f>
        <v>0.248322459669296</v>
      </c>
      <c r="N2205" s="10" t="n">
        <v>0</v>
      </c>
      <c r="O2205" s="11" t="n">
        <f aca="false">N2205/1000</f>
        <v>0</v>
      </c>
      <c r="P2205" s="10" t="n">
        <v>0</v>
      </c>
      <c r="Q2205" s="12" t="n">
        <f aca="false">P2205/1000</f>
        <v>0</v>
      </c>
      <c r="R2205" s="10" t="n">
        <v>129058</v>
      </c>
      <c r="S2205" s="10" t="n">
        <v>148</v>
      </c>
    </row>
    <row r="2206" customFormat="false" ht="15" hidden="false" customHeight="false" outlineLevel="0" collapsed="false">
      <c r="A2206" s="3" t="s">
        <v>1073</v>
      </c>
      <c r="B2206" s="2" t="s">
        <v>1074</v>
      </c>
      <c r="C2206" s="2" t="s">
        <v>1535</v>
      </c>
      <c r="D2206" s="2" t="n">
        <v>2021</v>
      </c>
      <c r="E2206" s="2" t="n">
        <v>1</v>
      </c>
      <c r="F2206" s="2" t="n">
        <v>3</v>
      </c>
      <c r="G2206" s="2" t="s">
        <v>102</v>
      </c>
      <c r="H2206" s="3" t="s">
        <v>103</v>
      </c>
      <c r="I2206" s="10" t="n">
        <v>4340</v>
      </c>
      <c r="J2206" s="11" t="n">
        <f aca="false">I2206/1000</f>
        <v>4.34</v>
      </c>
      <c r="K2206" s="10" t="n">
        <v>0</v>
      </c>
      <c r="L2206" s="12" t="n">
        <f aca="false">K2206/1000</f>
        <v>0</v>
      </c>
      <c r="M2206" s="13" t="n">
        <f aca="false">IF(R2206=0,0,I2206/R2206)</f>
        <v>0.0336282911559144</v>
      </c>
      <c r="N2206" s="10" t="n">
        <v>46483</v>
      </c>
      <c r="O2206" s="11" t="n">
        <f aca="false">N2206/1000</f>
        <v>46.483</v>
      </c>
      <c r="P2206" s="10" t="n">
        <v>251</v>
      </c>
      <c r="Q2206" s="12" t="n">
        <f aca="false">P2206/1000</f>
        <v>0.251</v>
      </c>
      <c r="R2206" s="10" t="n">
        <v>129058</v>
      </c>
      <c r="S2206" s="10" t="n">
        <v>148</v>
      </c>
    </row>
    <row r="2207" customFormat="false" ht="15" hidden="false" customHeight="false" outlineLevel="0" collapsed="false">
      <c r="A2207" s="3" t="s">
        <v>1073</v>
      </c>
      <c r="B2207" s="2" t="s">
        <v>1074</v>
      </c>
      <c r="C2207" s="2" t="s">
        <v>1535</v>
      </c>
      <c r="D2207" s="2" t="n">
        <v>2021</v>
      </c>
      <c r="E2207" s="2" t="n">
        <v>1</v>
      </c>
      <c r="F2207" s="2" t="n">
        <v>4</v>
      </c>
      <c r="G2207" s="2" t="s">
        <v>127</v>
      </c>
      <c r="H2207" s="3" t="s">
        <v>128</v>
      </c>
      <c r="I2207" s="10" t="n">
        <v>254</v>
      </c>
      <c r="J2207" s="11" t="n">
        <f aca="false">I2207/1000</f>
        <v>0.254</v>
      </c>
      <c r="K2207" s="10" t="n">
        <v>0</v>
      </c>
      <c r="L2207" s="12" t="n">
        <f aca="false">K2207/1000</f>
        <v>0</v>
      </c>
      <c r="M2207" s="13" t="n">
        <f aca="false">IF(R2207=0,0,I2207/R2207)</f>
        <v>0.00196810736258117</v>
      </c>
      <c r="N2207" s="10" t="n">
        <v>0</v>
      </c>
      <c r="O2207" s="11" t="n">
        <f aca="false">N2207/1000</f>
        <v>0</v>
      </c>
      <c r="P2207" s="10" t="n">
        <v>0</v>
      </c>
      <c r="Q2207" s="12" t="n">
        <f aca="false">P2207/1000</f>
        <v>0</v>
      </c>
      <c r="R2207" s="10" t="n">
        <v>129058</v>
      </c>
      <c r="S2207" s="10" t="n">
        <v>148</v>
      </c>
    </row>
    <row r="2208" customFormat="false" ht="15" hidden="false" customHeight="false" outlineLevel="0" collapsed="false">
      <c r="A2208" s="3" t="s">
        <v>1073</v>
      </c>
      <c r="B2208" s="2" t="s">
        <v>1074</v>
      </c>
      <c r="C2208" s="2" t="s">
        <v>1535</v>
      </c>
      <c r="D2208" s="2" t="n">
        <v>2021</v>
      </c>
      <c r="E2208" s="2" t="n">
        <v>1</v>
      </c>
      <c r="F2208" s="2" t="n">
        <v>5</v>
      </c>
      <c r="G2208" s="2" t="s">
        <v>142</v>
      </c>
      <c r="H2208" s="3" t="s">
        <v>143</v>
      </c>
      <c r="I2208" s="10" t="n">
        <v>0</v>
      </c>
      <c r="J2208" s="11" t="n">
        <f aca="false">I2208/1000</f>
        <v>0</v>
      </c>
      <c r="K2208" s="10" t="n">
        <v>0</v>
      </c>
      <c r="L2208" s="12" t="n">
        <f aca="false">K2208/1000</f>
        <v>0</v>
      </c>
      <c r="M2208" s="13" t="n">
        <f aca="false">IF(R2208=0,0,I2208/R2208)</f>
        <v>0</v>
      </c>
      <c r="N2208" s="10" t="n">
        <v>68897</v>
      </c>
      <c r="O2208" s="11" t="n">
        <f aca="false">N2208/1000</f>
        <v>68.897</v>
      </c>
      <c r="P2208" s="10" t="n">
        <v>218</v>
      </c>
      <c r="Q2208" s="12" t="n">
        <f aca="false">P2208/1000</f>
        <v>0.218</v>
      </c>
      <c r="R2208" s="10" t="n">
        <v>129058</v>
      </c>
      <c r="S2208" s="10" t="n">
        <v>148</v>
      </c>
    </row>
    <row r="2209" customFormat="false" ht="15" hidden="false" customHeight="false" outlineLevel="0" collapsed="false">
      <c r="A2209" s="3" t="s">
        <v>1073</v>
      </c>
      <c r="B2209" s="2" t="s">
        <v>1074</v>
      </c>
      <c r="C2209" s="2" t="s">
        <v>1535</v>
      </c>
      <c r="D2209" s="2" t="n">
        <v>2021</v>
      </c>
      <c r="E2209" s="2" t="n">
        <v>1</v>
      </c>
      <c r="F2209" s="2" t="n">
        <v>6</v>
      </c>
      <c r="G2209" s="2" t="s">
        <v>132</v>
      </c>
      <c r="H2209" s="3" t="s">
        <v>133</v>
      </c>
      <c r="I2209" s="10" t="n">
        <v>0</v>
      </c>
      <c r="J2209" s="11" t="n">
        <f aca="false">I2209/1000</f>
        <v>0</v>
      </c>
      <c r="K2209" s="10" t="n">
        <v>0</v>
      </c>
      <c r="L2209" s="12" t="n">
        <f aca="false">K2209/1000</f>
        <v>0</v>
      </c>
      <c r="M2209" s="13" t="n">
        <f aca="false">IF(R2209=0,0,I2209/R2209)</f>
        <v>0</v>
      </c>
      <c r="N2209" s="10" t="n">
        <v>1306</v>
      </c>
      <c r="O2209" s="11" t="n">
        <f aca="false">N2209/1000</f>
        <v>1.306</v>
      </c>
      <c r="P2209" s="10" t="n">
        <v>0</v>
      </c>
      <c r="Q2209" s="12" t="n">
        <f aca="false">P2209/1000</f>
        <v>0</v>
      </c>
      <c r="R2209" s="10" t="n">
        <v>129058</v>
      </c>
      <c r="S2209" s="10" t="n">
        <v>148</v>
      </c>
    </row>
    <row r="2210" customFormat="false" ht="15" hidden="false" customHeight="false" outlineLevel="0" collapsed="false">
      <c r="A2210" s="3" t="s">
        <v>1073</v>
      </c>
      <c r="B2210" s="2" t="s">
        <v>1074</v>
      </c>
      <c r="C2210" s="2" t="s">
        <v>1535</v>
      </c>
      <c r="D2210" s="2" t="n">
        <v>2021</v>
      </c>
      <c r="E2210" s="2" t="n">
        <v>1</v>
      </c>
      <c r="F2210" s="2" t="n">
        <v>7</v>
      </c>
      <c r="G2210" s="2" t="s">
        <v>147</v>
      </c>
      <c r="H2210" s="3" t="s">
        <v>148</v>
      </c>
      <c r="I2210" s="10" t="n">
        <v>0</v>
      </c>
      <c r="J2210" s="11" t="n">
        <f aca="false">I2210/1000</f>
        <v>0</v>
      </c>
      <c r="K2210" s="10" t="n">
        <v>0</v>
      </c>
      <c r="L2210" s="12" t="n">
        <f aca="false">K2210/1000</f>
        <v>0</v>
      </c>
      <c r="M2210" s="13" t="n">
        <f aca="false">IF(R2210=0,0,I2210/R2210)</f>
        <v>0</v>
      </c>
      <c r="N2210" s="10" t="n">
        <v>251</v>
      </c>
      <c r="O2210" s="11" t="n">
        <f aca="false">N2210/1000</f>
        <v>0.251</v>
      </c>
      <c r="P2210" s="10" t="n">
        <v>0</v>
      </c>
      <c r="Q2210" s="12" t="n">
        <f aca="false">P2210/1000</f>
        <v>0</v>
      </c>
      <c r="R2210" s="10" t="n">
        <v>129058</v>
      </c>
      <c r="S2210" s="10" t="n">
        <v>148</v>
      </c>
    </row>
    <row r="2211" customFormat="false" ht="15" hidden="false" customHeight="false" outlineLevel="0" collapsed="false">
      <c r="A2211" s="3" t="s">
        <v>1073</v>
      </c>
      <c r="B2211" s="2" t="s">
        <v>1074</v>
      </c>
      <c r="C2211" s="2" t="s">
        <v>1536</v>
      </c>
      <c r="D2211" s="2" t="n">
        <v>2021</v>
      </c>
      <c r="E2211" s="2" t="n">
        <v>2</v>
      </c>
      <c r="F2211" s="2" t="n">
        <v>1</v>
      </c>
      <c r="G2211" s="2" t="s">
        <v>142</v>
      </c>
      <c r="H2211" s="3" t="s">
        <v>143</v>
      </c>
      <c r="I2211" s="10" t="n">
        <v>134900</v>
      </c>
      <c r="J2211" s="11" t="n">
        <f aca="false">I2211/1000</f>
        <v>134.9</v>
      </c>
      <c r="K2211" s="10" t="n">
        <v>500</v>
      </c>
      <c r="L2211" s="12" t="n">
        <f aca="false">K2211/1000</f>
        <v>0.5</v>
      </c>
      <c r="M2211" s="13" t="n">
        <f aca="false">IF(R2211=0,0,I2211/R2211)</f>
        <v>0.655981638349397</v>
      </c>
      <c r="N2211" s="10" t="n">
        <v>33891</v>
      </c>
      <c r="O2211" s="11" t="n">
        <f aca="false">N2211/1000</f>
        <v>33.891</v>
      </c>
      <c r="P2211" s="10" t="n">
        <v>43</v>
      </c>
      <c r="Q2211" s="12" t="n">
        <f aca="false">P2211/1000</f>
        <v>0.043</v>
      </c>
      <c r="R2211" s="10" t="n">
        <v>205646</v>
      </c>
      <c r="S2211" s="10" t="n">
        <v>524</v>
      </c>
    </row>
    <row r="2212" customFormat="false" ht="15" hidden="false" customHeight="false" outlineLevel="0" collapsed="false">
      <c r="A2212" s="3" t="s">
        <v>1073</v>
      </c>
      <c r="B2212" s="2" t="s">
        <v>1074</v>
      </c>
      <c r="C2212" s="2" t="s">
        <v>1536</v>
      </c>
      <c r="D2212" s="2" t="n">
        <v>2021</v>
      </c>
      <c r="E2212" s="2" t="n">
        <v>2</v>
      </c>
      <c r="F2212" s="2" t="n">
        <v>2</v>
      </c>
      <c r="G2212" s="2" t="s">
        <v>97</v>
      </c>
      <c r="H2212" s="3" t="s">
        <v>98</v>
      </c>
      <c r="I2212" s="10" t="n">
        <v>50298</v>
      </c>
      <c r="J2212" s="11" t="n">
        <f aca="false">I2212/1000</f>
        <v>50.298</v>
      </c>
      <c r="K2212" s="10" t="n">
        <v>24</v>
      </c>
      <c r="L2212" s="12" t="n">
        <f aca="false">K2212/1000</f>
        <v>0.024</v>
      </c>
      <c r="M2212" s="13" t="n">
        <f aca="false">IF(R2212=0,0,I2212/R2212)</f>
        <v>0.24458535541659</v>
      </c>
      <c r="N2212" s="10" t="n">
        <v>0</v>
      </c>
      <c r="O2212" s="11" t="n">
        <f aca="false">N2212/1000</f>
        <v>0</v>
      </c>
      <c r="P2212" s="10" t="n">
        <v>0</v>
      </c>
      <c r="Q2212" s="12" t="n">
        <f aca="false">P2212/1000</f>
        <v>0</v>
      </c>
      <c r="R2212" s="10" t="n">
        <v>205646</v>
      </c>
      <c r="S2212" s="10" t="n">
        <v>524</v>
      </c>
    </row>
    <row r="2213" customFormat="false" ht="15" hidden="false" customHeight="false" outlineLevel="0" collapsed="false">
      <c r="A2213" s="3" t="s">
        <v>1073</v>
      </c>
      <c r="B2213" s="2" t="s">
        <v>1074</v>
      </c>
      <c r="C2213" s="2" t="s">
        <v>1536</v>
      </c>
      <c r="D2213" s="2" t="n">
        <v>2021</v>
      </c>
      <c r="E2213" s="2" t="n">
        <v>2</v>
      </c>
      <c r="F2213" s="2" t="n">
        <v>3</v>
      </c>
      <c r="G2213" s="2" t="s">
        <v>102</v>
      </c>
      <c r="H2213" s="3" t="s">
        <v>103</v>
      </c>
      <c r="I2213" s="10" t="n">
        <v>20404</v>
      </c>
      <c r="J2213" s="11" t="n">
        <f aca="false">I2213/1000</f>
        <v>20.404</v>
      </c>
      <c r="K2213" s="10" t="n">
        <v>0</v>
      </c>
      <c r="L2213" s="12" t="n">
        <f aca="false">K2213/1000</f>
        <v>0</v>
      </c>
      <c r="M2213" s="13" t="n">
        <f aca="false">IF(R2213=0,0,I2213/R2213)</f>
        <v>0.0992190463223209</v>
      </c>
      <c r="N2213" s="10" t="n">
        <v>8506</v>
      </c>
      <c r="O2213" s="11" t="n">
        <f aca="false">N2213/1000</f>
        <v>8.506</v>
      </c>
      <c r="P2213" s="10" t="n">
        <v>54</v>
      </c>
      <c r="Q2213" s="12" t="n">
        <f aca="false">P2213/1000</f>
        <v>0.054</v>
      </c>
      <c r="R2213" s="10" t="n">
        <v>205646</v>
      </c>
      <c r="S2213" s="10" t="n">
        <v>524</v>
      </c>
    </row>
    <row r="2214" customFormat="false" ht="15" hidden="false" customHeight="false" outlineLevel="0" collapsed="false">
      <c r="A2214" s="3" t="s">
        <v>1073</v>
      </c>
      <c r="B2214" s="2" t="s">
        <v>1074</v>
      </c>
      <c r="C2214" s="2" t="s">
        <v>1536</v>
      </c>
      <c r="D2214" s="2" t="n">
        <v>2021</v>
      </c>
      <c r="E2214" s="2" t="n">
        <v>2</v>
      </c>
      <c r="F2214" s="2" t="n">
        <v>4</v>
      </c>
      <c r="G2214" s="2" t="s">
        <v>127</v>
      </c>
      <c r="H2214" s="3" t="s">
        <v>128</v>
      </c>
      <c r="I2214" s="10" t="n">
        <v>44</v>
      </c>
      <c r="J2214" s="11" t="n">
        <f aca="false">I2214/1000</f>
        <v>0.044</v>
      </c>
      <c r="K2214" s="10" t="n">
        <v>0</v>
      </c>
      <c r="L2214" s="12" t="n">
        <f aca="false">K2214/1000</f>
        <v>0</v>
      </c>
      <c r="M2214" s="13" t="n">
        <f aca="false">IF(R2214=0,0,I2214/R2214)</f>
        <v>0.000213959911692909</v>
      </c>
      <c r="N2214" s="10" t="n">
        <v>0</v>
      </c>
      <c r="O2214" s="11" t="n">
        <f aca="false">N2214/1000</f>
        <v>0</v>
      </c>
      <c r="P2214" s="10" t="n">
        <v>0</v>
      </c>
      <c r="Q2214" s="12" t="n">
        <f aca="false">P2214/1000</f>
        <v>0</v>
      </c>
      <c r="R2214" s="10" t="n">
        <v>205646</v>
      </c>
      <c r="S2214" s="10" t="n">
        <v>524</v>
      </c>
    </row>
    <row r="2215" customFormat="false" ht="15" hidden="false" customHeight="false" outlineLevel="0" collapsed="false">
      <c r="A2215" s="3" t="s">
        <v>1073</v>
      </c>
      <c r="B2215" s="2" t="s">
        <v>1074</v>
      </c>
      <c r="C2215" s="2" t="s">
        <v>1536</v>
      </c>
      <c r="D2215" s="2" t="n">
        <v>2021</v>
      </c>
      <c r="E2215" s="2" t="n">
        <v>2</v>
      </c>
      <c r="F2215" s="2" t="n">
        <v>5</v>
      </c>
      <c r="G2215" s="2" t="s">
        <v>377</v>
      </c>
      <c r="H2215" s="3" t="s">
        <v>378</v>
      </c>
      <c r="I2215" s="10" t="n">
        <v>0</v>
      </c>
      <c r="J2215" s="11" t="n">
        <f aca="false">I2215/1000</f>
        <v>0</v>
      </c>
      <c r="K2215" s="10" t="n">
        <v>0</v>
      </c>
      <c r="L2215" s="12" t="n">
        <f aca="false">K2215/1000</f>
        <v>0</v>
      </c>
      <c r="M2215" s="13" t="n">
        <f aca="false">IF(R2215=0,0,I2215/R2215)</f>
        <v>0</v>
      </c>
      <c r="N2215" s="10" t="n">
        <v>320</v>
      </c>
      <c r="O2215" s="11" t="n">
        <f aca="false">N2215/1000</f>
        <v>0.32</v>
      </c>
      <c r="P2215" s="10" t="n">
        <v>0</v>
      </c>
      <c r="Q2215" s="12" t="n">
        <f aca="false">P2215/1000</f>
        <v>0</v>
      </c>
      <c r="R2215" s="10" t="n">
        <v>205646</v>
      </c>
      <c r="S2215" s="10" t="n">
        <v>524</v>
      </c>
    </row>
    <row r="2216" customFormat="false" ht="15" hidden="false" customHeight="false" outlineLevel="0" collapsed="false">
      <c r="A2216" s="3" t="s">
        <v>1073</v>
      </c>
      <c r="B2216" s="2" t="s">
        <v>1074</v>
      </c>
      <c r="C2216" s="2" t="s">
        <v>1536</v>
      </c>
      <c r="D2216" s="2" t="n">
        <v>2021</v>
      </c>
      <c r="E2216" s="2" t="n">
        <v>2</v>
      </c>
      <c r="F2216" s="2" t="n">
        <v>6</v>
      </c>
      <c r="G2216" s="2" t="s">
        <v>132</v>
      </c>
      <c r="H2216" s="3" t="s">
        <v>133</v>
      </c>
      <c r="I2216" s="10" t="n">
        <v>0</v>
      </c>
      <c r="J2216" s="11" t="n">
        <f aca="false">I2216/1000</f>
        <v>0</v>
      </c>
      <c r="K2216" s="10" t="n">
        <v>0</v>
      </c>
      <c r="L2216" s="12" t="n">
        <f aca="false">K2216/1000</f>
        <v>0</v>
      </c>
      <c r="M2216" s="13" t="n">
        <f aca="false">IF(R2216=0,0,I2216/R2216)</f>
        <v>0</v>
      </c>
      <c r="N2216" s="10" t="n">
        <v>657</v>
      </c>
      <c r="O2216" s="11" t="n">
        <f aca="false">N2216/1000</f>
        <v>0.657</v>
      </c>
      <c r="P2216" s="10" t="n">
        <v>0</v>
      </c>
      <c r="Q2216" s="12" t="n">
        <f aca="false">P2216/1000</f>
        <v>0</v>
      </c>
      <c r="R2216" s="10" t="n">
        <v>205646</v>
      </c>
      <c r="S2216" s="10" t="n">
        <v>524</v>
      </c>
    </row>
    <row r="2217" customFormat="false" ht="15" hidden="false" customHeight="false" outlineLevel="0" collapsed="false">
      <c r="A2217" s="3" t="s">
        <v>1073</v>
      </c>
      <c r="B2217" s="2" t="s">
        <v>1074</v>
      </c>
      <c r="C2217" s="2" t="s">
        <v>1537</v>
      </c>
      <c r="D2217" s="2" t="n">
        <v>2021</v>
      </c>
      <c r="E2217" s="2" t="n">
        <v>3</v>
      </c>
      <c r="F2217" s="2" t="n">
        <v>1</v>
      </c>
      <c r="G2217" s="2" t="s">
        <v>107</v>
      </c>
      <c r="H2217" s="3" t="s">
        <v>108</v>
      </c>
      <c r="I2217" s="10" t="n">
        <v>298000</v>
      </c>
      <c r="J2217" s="11" t="n">
        <f aca="false">I2217/1000</f>
        <v>298</v>
      </c>
      <c r="K2217" s="10" t="n">
        <v>1000</v>
      </c>
      <c r="L2217" s="12" t="n">
        <f aca="false">K2217/1000</f>
        <v>1</v>
      </c>
      <c r="M2217" s="13" t="n">
        <f aca="false">IF(R2217=0,0,I2217/R2217)</f>
        <v>0.526794947718253</v>
      </c>
      <c r="N2217" s="10" t="n">
        <v>0</v>
      </c>
      <c r="O2217" s="11" t="n">
        <f aca="false">N2217/1000</f>
        <v>0</v>
      </c>
      <c r="P2217" s="10" t="n">
        <v>0</v>
      </c>
      <c r="Q2217" s="12" t="n">
        <f aca="false">P2217/1000</f>
        <v>0</v>
      </c>
      <c r="R2217" s="10" t="n">
        <v>565685</v>
      </c>
      <c r="S2217" s="10" t="n">
        <v>1099</v>
      </c>
    </row>
    <row r="2218" customFormat="false" ht="15" hidden="false" customHeight="false" outlineLevel="0" collapsed="false">
      <c r="A2218" s="3" t="s">
        <v>1073</v>
      </c>
      <c r="B2218" s="2" t="s">
        <v>1074</v>
      </c>
      <c r="C2218" s="2" t="s">
        <v>1537</v>
      </c>
      <c r="D2218" s="2" t="n">
        <v>2021</v>
      </c>
      <c r="E2218" s="2" t="n">
        <v>3</v>
      </c>
      <c r="F2218" s="2" t="n">
        <v>2</v>
      </c>
      <c r="G2218" s="2" t="s">
        <v>97</v>
      </c>
      <c r="H2218" s="3" t="s">
        <v>98</v>
      </c>
      <c r="I2218" s="10" t="n">
        <v>244676</v>
      </c>
      <c r="J2218" s="11" t="n">
        <f aca="false">I2218/1000</f>
        <v>244.676</v>
      </c>
      <c r="K2218" s="10" t="n">
        <v>84</v>
      </c>
      <c r="L2218" s="12" t="n">
        <f aca="false">K2218/1000</f>
        <v>0.084</v>
      </c>
      <c r="M2218" s="13" t="n">
        <f aca="false">IF(R2218=0,0,I2218/R2218)</f>
        <v>0.432530471905743</v>
      </c>
      <c r="N2218" s="10" t="n">
        <v>0</v>
      </c>
      <c r="O2218" s="11" t="n">
        <f aca="false">N2218/1000</f>
        <v>0</v>
      </c>
      <c r="P2218" s="10" t="n">
        <v>0</v>
      </c>
      <c r="Q2218" s="12" t="n">
        <f aca="false">P2218/1000</f>
        <v>0</v>
      </c>
      <c r="R2218" s="10" t="n">
        <v>565685</v>
      </c>
      <c r="S2218" s="10" t="n">
        <v>1099</v>
      </c>
    </row>
    <row r="2219" customFormat="false" ht="15" hidden="false" customHeight="false" outlineLevel="0" collapsed="false">
      <c r="A2219" s="3" t="s">
        <v>1073</v>
      </c>
      <c r="B2219" s="2" t="s">
        <v>1074</v>
      </c>
      <c r="C2219" s="2" t="s">
        <v>1537</v>
      </c>
      <c r="D2219" s="2" t="n">
        <v>2021</v>
      </c>
      <c r="E2219" s="2" t="n">
        <v>3</v>
      </c>
      <c r="F2219" s="2" t="n">
        <v>3</v>
      </c>
      <c r="G2219" s="2" t="s">
        <v>102</v>
      </c>
      <c r="H2219" s="3" t="s">
        <v>103</v>
      </c>
      <c r="I2219" s="10" t="n">
        <v>12762</v>
      </c>
      <c r="J2219" s="11" t="n">
        <f aca="false">I2219/1000</f>
        <v>12.762</v>
      </c>
      <c r="K2219" s="10" t="n">
        <v>0</v>
      </c>
      <c r="L2219" s="12" t="n">
        <f aca="false">K2219/1000</f>
        <v>0</v>
      </c>
      <c r="M2219" s="13" t="n">
        <f aca="false">IF(R2219=0,0,I2219/R2219)</f>
        <v>0.0225602588012763</v>
      </c>
      <c r="N2219" s="10" t="n">
        <v>48310</v>
      </c>
      <c r="O2219" s="11" t="n">
        <f aca="false">N2219/1000</f>
        <v>48.31</v>
      </c>
      <c r="P2219" s="10" t="n">
        <v>251</v>
      </c>
      <c r="Q2219" s="12" t="n">
        <f aca="false">P2219/1000</f>
        <v>0.251</v>
      </c>
      <c r="R2219" s="10" t="n">
        <v>565685</v>
      </c>
      <c r="S2219" s="10" t="n">
        <v>1099</v>
      </c>
    </row>
    <row r="2220" customFormat="false" ht="15" hidden="false" customHeight="false" outlineLevel="0" collapsed="false">
      <c r="A2220" s="3" t="s">
        <v>1073</v>
      </c>
      <c r="B2220" s="2" t="s">
        <v>1074</v>
      </c>
      <c r="C2220" s="2" t="s">
        <v>1537</v>
      </c>
      <c r="D2220" s="2" t="n">
        <v>2021</v>
      </c>
      <c r="E2220" s="2" t="n">
        <v>3</v>
      </c>
      <c r="F2220" s="2" t="n">
        <v>4</v>
      </c>
      <c r="G2220" s="2" t="s">
        <v>117</v>
      </c>
      <c r="H2220" s="3" t="s">
        <v>118</v>
      </c>
      <c r="I2220" s="10" t="n">
        <v>9678</v>
      </c>
      <c r="J2220" s="11" t="n">
        <f aca="false">I2220/1000</f>
        <v>9.678</v>
      </c>
      <c r="K2220" s="10" t="n">
        <v>15</v>
      </c>
      <c r="L2220" s="12" t="n">
        <f aca="false">K2220/1000</f>
        <v>0.015</v>
      </c>
      <c r="M2220" s="13" t="n">
        <f aca="false">IF(R2220=0,0,I2220/R2220)</f>
        <v>0.0171084614228767</v>
      </c>
      <c r="N2220" s="10" t="n">
        <v>0</v>
      </c>
      <c r="O2220" s="11" t="n">
        <f aca="false">N2220/1000</f>
        <v>0</v>
      </c>
      <c r="P2220" s="10" t="n">
        <v>0</v>
      </c>
      <c r="Q2220" s="12" t="n">
        <f aca="false">P2220/1000</f>
        <v>0</v>
      </c>
      <c r="R2220" s="10" t="n">
        <v>565685</v>
      </c>
      <c r="S2220" s="10" t="n">
        <v>1099</v>
      </c>
    </row>
    <row r="2221" customFormat="false" ht="15" hidden="false" customHeight="false" outlineLevel="0" collapsed="false">
      <c r="A2221" s="3" t="s">
        <v>1073</v>
      </c>
      <c r="B2221" s="2" t="s">
        <v>1074</v>
      </c>
      <c r="C2221" s="2" t="s">
        <v>1537</v>
      </c>
      <c r="D2221" s="2" t="n">
        <v>2021</v>
      </c>
      <c r="E2221" s="2" t="n">
        <v>3</v>
      </c>
      <c r="F2221" s="2" t="n">
        <v>5</v>
      </c>
      <c r="G2221" s="2" t="s">
        <v>127</v>
      </c>
      <c r="H2221" s="3" t="s">
        <v>128</v>
      </c>
      <c r="I2221" s="10" t="n">
        <v>302</v>
      </c>
      <c r="J2221" s="11" t="n">
        <f aca="false">I2221/1000</f>
        <v>0.302</v>
      </c>
      <c r="K2221" s="10" t="n">
        <v>0</v>
      </c>
      <c r="L2221" s="12" t="n">
        <f aca="false">K2221/1000</f>
        <v>0</v>
      </c>
      <c r="M2221" s="13" t="n">
        <f aca="false">IF(R2221=0,0,I2221/R2221)</f>
        <v>0.000533866020841988</v>
      </c>
      <c r="N2221" s="10" t="n">
        <v>0</v>
      </c>
      <c r="O2221" s="11" t="n">
        <f aca="false">N2221/1000</f>
        <v>0</v>
      </c>
      <c r="P2221" s="10" t="n">
        <v>0</v>
      </c>
      <c r="Q2221" s="12" t="n">
        <f aca="false">P2221/1000</f>
        <v>0</v>
      </c>
      <c r="R2221" s="10" t="n">
        <v>565685</v>
      </c>
      <c r="S2221" s="10" t="n">
        <v>1099</v>
      </c>
    </row>
    <row r="2222" customFormat="false" ht="15" hidden="false" customHeight="false" outlineLevel="0" collapsed="false">
      <c r="A2222" s="3" t="s">
        <v>1073</v>
      </c>
      <c r="B2222" s="2" t="s">
        <v>1074</v>
      </c>
      <c r="C2222" s="2" t="s">
        <v>1537</v>
      </c>
      <c r="D2222" s="2" t="n">
        <v>2021</v>
      </c>
      <c r="E2222" s="2" t="n">
        <v>3</v>
      </c>
      <c r="F2222" s="2" t="n">
        <v>6</v>
      </c>
      <c r="G2222" s="2" t="s">
        <v>162</v>
      </c>
      <c r="H2222" s="3" t="s">
        <v>163</v>
      </c>
      <c r="I2222" s="10" t="n">
        <v>267</v>
      </c>
      <c r="J2222" s="11" t="n">
        <f aca="false">I2222/1000</f>
        <v>0.267</v>
      </c>
      <c r="K2222" s="10" t="n">
        <v>0</v>
      </c>
      <c r="L2222" s="12" t="n">
        <f aca="false">K2222/1000</f>
        <v>0</v>
      </c>
      <c r="M2222" s="13" t="n">
        <f aca="false">IF(R2222=0,0,I2222/R2222)</f>
        <v>0.000471994131009307</v>
      </c>
      <c r="N2222" s="10" t="n">
        <v>0</v>
      </c>
      <c r="O2222" s="11" t="n">
        <f aca="false">N2222/1000</f>
        <v>0</v>
      </c>
      <c r="P2222" s="10" t="n">
        <v>0</v>
      </c>
      <c r="Q2222" s="12" t="n">
        <f aca="false">P2222/1000</f>
        <v>0</v>
      </c>
      <c r="R2222" s="10" t="n">
        <v>565685</v>
      </c>
      <c r="S2222" s="10" t="n">
        <v>1099</v>
      </c>
    </row>
    <row r="2223" customFormat="false" ht="15" hidden="false" customHeight="false" outlineLevel="0" collapsed="false">
      <c r="A2223" s="3" t="s">
        <v>1073</v>
      </c>
      <c r="B2223" s="2" t="s">
        <v>1074</v>
      </c>
      <c r="C2223" s="2" t="s">
        <v>1537</v>
      </c>
      <c r="D2223" s="2" t="n">
        <v>2021</v>
      </c>
      <c r="E2223" s="2" t="n">
        <v>3</v>
      </c>
      <c r="F2223" s="2" t="n">
        <v>7</v>
      </c>
      <c r="G2223" s="2" t="s">
        <v>142</v>
      </c>
      <c r="H2223" s="3" t="s">
        <v>143</v>
      </c>
      <c r="I2223" s="10" t="n">
        <v>0</v>
      </c>
      <c r="J2223" s="11" t="n">
        <f aca="false">I2223/1000</f>
        <v>0</v>
      </c>
      <c r="K2223" s="10" t="n">
        <v>0</v>
      </c>
      <c r="L2223" s="12" t="n">
        <f aca="false">K2223/1000</f>
        <v>0</v>
      </c>
      <c r="M2223" s="13" t="n">
        <f aca="false">IF(R2223=0,0,I2223/R2223)</f>
        <v>0</v>
      </c>
      <c r="N2223" s="10" t="n">
        <v>16477</v>
      </c>
      <c r="O2223" s="11" t="n">
        <f aca="false">N2223/1000</f>
        <v>16.477</v>
      </c>
      <c r="P2223" s="10" t="n">
        <v>24</v>
      </c>
      <c r="Q2223" s="12" t="n">
        <f aca="false">P2223/1000</f>
        <v>0.024</v>
      </c>
      <c r="R2223" s="10" t="n">
        <v>565685</v>
      </c>
      <c r="S2223" s="10" t="n">
        <v>1099</v>
      </c>
    </row>
    <row r="2224" customFormat="false" ht="15" hidden="false" customHeight="false" outlineLevel="0" collapsed="false">
      <c r="A2224" s="3" t="s">
        <v>1073</v>
      </c>
      <c r="B2224" s="2" t="s">
        <v>1074</v>
      </c>
      <c r="C2224" s="2" t="s">
        <v>1537</v>
      </c>
      <c r="D2224" s="2" t="n">
        <v>2021</v>
      </c>
      <c r="E2224" s="2" t="n">
        <v>3</v>
      </c>
      <c r="F2224" s="2" t="n">
        <v>8</v>
      </c>
      <c r="G2224" s="2" t="s">
        <v>137</v>
      </c>
      <c r="H2224" s="3" t="s">
        <v>138</v>
      </c>
      <c r="I2224" s="10" t="n">
        <v>0</v>
      </c>
      <c r="J2224" s="11" t="n">
        <f aca="false">I2224/1000</f>
        <v>0</v>
      </c>
      <c r="K2224" s="10" t="n">
        <v>0</v>
      </c>
      <c r="L2224" s="12" t="n">
        <f aca="false">K2224/1000</f>
        <v>0</v>
      </c>
      <c r="M2224" s="13" t="n">
        <f aca="false">IF(R2224=0,0,I2224/R2224)</f>
        <v>0</v>
      </c>
      <c r="N2224" s="10" t="n">
        <v>38993</v>
      </c>
      <c r="O2224" s="11" t="n">
        <f aca="false">N2224/1000</f>
        <v>38.993</v>
      </c>
      <c r="P2224" s="10" t="n">
        <v>100</v>
      </c>
      <c r="Q2224" s="12" t="n">
        <f aca="false">P2224/1000</f>
        <v>0.1</v>
      </c>
      <c r="R2224" s="10" t="n">
        <v>565685</v>
      </c>
      <c r="S2224" s="10" t="n">
        <v>1099</v>
      </c>
    </row>
    <row r="2225" customFormat="false" ht="15" hidden="false" customHeight="false" outlineLevel="0" collapsed="false">
      <c r="A2225" s="3" t="s">
        <v>1073</v>
      </c>
      <c r="B2225" s="2" t="s">
        <v>1074</v>
      </c>
      <c r="C2225" s="2" t="s">
        <v>1538</v>
      </c>
      <c r="D2225" s="2" t="n">
        <v>2021</v>
      </c>
      <c r="E2225" s="2" t="n">
        <v>4</v>
      </c>
      <c r="F2225" s="2" t="n">
        <v>1</v>
      </c>
      <c r="G2225" s="2" t="s">
        <v>107</v>
      </c>
      <c r="H2225" s="3" t="s">
        <v>108</v>
      </c>
      <c r="I2225" s="10" t="n">
        <v>312672</v>
      </c>
      <c r="J2225" s="11" t="n">
        <f aca="false">I2225/1000</f>
        <v>312.672</v>
      </c>
      <c r="K2225" s="10" t="n">
        <v>1044</v>
      </c>
      <c r="L2225" s="12" t="n">
        <f aca="false">K2225/1000</f>
        <v>1.044</v>
      </c>
      <c r="M2225" s="13" t="n">
        <f aca="false">IF(R2225=0,0,I2225/R2225)</f>
        <v>0.658625672481853</v>
      </c>
      <c r="N2225" s="10" t="n">
        <v>300000</v>
      </c>
      <c r="O2225" s="11" t="n">
        <f aca="false">N2225/1000</f>
        <v>300</v>
      </c>
      <c r="P2225" s="10" t="n">
        <v>1000</v>
      </c>
      <c r="Q2225" s="12" t="n">
        <f aca="false">P2225/1000</f>
        <v>1</v>
      </c>
      <c r="R2225" s="10" t="n">
        <v>474734</v>
      </c>
      <c r="S2225" s="10" t="n">
        <v>1099</v>
      </c>
    </row>
    <row r="2226" customFormat="false" ht="15" hidden="false" customHeight="false" outlineLevel="0" collapsed="false">
      <c r="A2226" s="3" t="s">
        <v>1073</v>
      </c>
      <c r="B2226" s="2" t="s">
        <v>1074</v>
      </c>
      <c r="C2226" s="2" t="s">
        <v>1538</v>
      </c>
      <c r="D2226" s="2" t="n">
        <v>2021</v>
      </c>
      <c r="E2226" s="2" t="n">
        <v>4</v>
      </c>
      <c r="F2226" s="2" t="n">
        <v>2</v>
      </c>
      <c r="G2226" s="2" t="s">
        <v>97</v>
      </c>
      <c r="H2226" s="3" t="s">
        <v>98</v>
      </c>
      <c r="I2226" s="10" t="n">
        <v>156474</v>
      </c>
      <c r="J2226" s="11" t="n">
        <f aca="false">I2226/1000</f>
        <v>156.474</v>
      </c>
      <c r="K2226" s="10" t="n">
        <v>49</v>
      </c>
      <c r="L2226" s="12" t="n">
        <f aca="false">K2226/1000</f>
        <v>0.049</v>
      </c>
      <c r="M2226" s="13" t="n">
        <f aca="false">IF(R2226=0,0,I2226/R2226)</f>
        <v>0.329603525342613</v>
      </c>
      <c r="N2226" s="10" t="n">
        <v>0</v>
      </c>
      <c r="O2226" s="11" t="n">
        <f aca="false">N2226/1000</f>
        <v>0</v>
      </c>
      <c r="P2226" s="10" t="n">
        <v>0</v>
      </c>
      <c r="Q2226" s="12" t="n">
        <f aca="false">P2226/1000</f>
        <v>0</v>
      </c>
      <c r="R2226" s="10" t="n">
        <v>474734</v>
      </c>
      <c r="S2226" s="10" t="n">
        <v>1099</v>
      </c>
    </row>
    <row r="2227" customFormat="false" ht="15" hidden="false" customHeight="false" outlineLevel="0" collapsed="false">
      <c r="A2227" s="3" t="s">
        <v>1073</v>
      </c>
      <c r="B2227" s="2" t="s">
        <v>1074</v>
      </c>
      <c r="C2227" s="2" t="s">
        <v>1538</v>
      </c>
      <c r="D2227" s="2" t="n">
        <v>2021</v>
      </c>
      <c r="E2227" s="2" t="n">
        <v>4</v>
      </c>
      <c r="F2227" s="2" t="n">
        <v>3</v>
      </c>
      <c r="G2227" s="2" t="s">
        <v>117</v>
      </c>
      <c r="H2227" s="3" t="s">
        <v>118</v>
      </c>
      <c r="I2227" s="10" t="n">
        <v>4785</v>
      </c>
      <c r="J2227" s="11" t="n">
        <f aca="false">I2227/1000</f>
        <v>4.785</v>
      </c>
      <c r="K2227" s="10" t="n">
        <v>5</v>
      </c>
      <c r="L2227" s="12" t="n">
        <f aca="false">K2227/1000</f>
        <v>0.005</v>
      </c>
      <c r="M2227" s="13" t="n">
        <f aca="false">IF(R2227=0,0,I2227/R2227)</f>
        <v>0.0100793286345617</v>
      </c>
      <c r="N2227" s="10" t="n">
        <v>0</v>
      </c>
      <c r="O2227" s="11" t="n">
        <f aca="false">N2227/1000</f>
        <v>0</v>
      </c>
      <c r="P2227" s="10" t="n">
        <v>0</v>
      </c>
      <c r="Q2227" s="12" t="n">
        <f aca="false">P2227/1000</f>
        <v>0</v>
      </c>
      <c r="R2227" s="10" t="n">
        <v>474734</v>
      </c>
      <c r="S2227" s="10" t="n">
        <v>1099</v>
      </c>
    </row>
    <row r="2228" customFormat="false" ht="15" hidden="false" customHeight="false" outlineLevel="0" collapsed="false">
      <c r="A2228" s="3" t="s">
        <v>1073</v>
      </c>
      <c r="B2228" s="2" t="s">
        <v>1074</v>
      </c>
      <c r="C2228" s="2" t="s">
        <v>1538</v>
      </c>
      <c r="D2228" s="2" t="n">
        <v>2021</v>
      </c>
      <c r="E2228" s="2" t="n">
        <v>4</v>
      </c>
      <c r="F2228" s="2" t="n">
        <v>4</v>
      </c>
      <c r="G2228" s="2" t="s">
        <v>127</v>
      </c>
      <c r="H2228" s="3" t="s">
        <v>128</v>
      </c>
      <c r="I2228" s="10" t="n">
        <v>731</v>
      </c>
      <c r="J2228" s="11" t="n">
        <f aca="false">I2228/1000</f>
        <v>0.731</v>
      </c>
      <c r="K2228" s="10" t="n">
        <v>1</v>
      </c>
      <c r="L2228" s="12" t="n">
        <f aca="false">K2228/1000</f>
        <v>0.001</v>
      </c>
      <c r="M2228" s="13" t="n">
        <f aca="false">IF(R2228=0,0,I2228/R2228)</f>
        <v>0.00153980966183168</v>
      </c>
      <c r="N2228" s="10" t="n">
        <v>0</v>
      </c>
      <c r="O2228" s="11" t="n">
        <f aca="false">N2228/1000</f>
        <v>0</v>
      </c>
      <c r="P2228" s="10" t="n">
        <v>0</v>
      </c>
      <c r="Q2228" s="12" t="n">
        <f aca="false">P2228/1000</f>
        <v>0</v>
      </c>
      <c r="R2228" s="10" t="n">
        <v>474734</v>
      </c>
      <c r="S2228" s="10" t="n">
        <v>1099</v>
      </c>
    </row>
    <row r="2229" customFormat="false" ht="15" hidden="false" customHeight="false" outlineLevel="0" collapsed="false">
      <c r="A2229" s="3" t="s">
        <v>1073</v>
      </c>
      <c r="B2229" s="2" t="s">
        <v>1074</v>
      </c>
      <c r="C2229" s="2" t="s">
        <v>1538</v>
      </c>
      <c r="D2229" s="2" t="n">
        <v>2021</v>
      </c>
      <c r="E2229" s="2" t="n">
        <v>4</v>
      </c>
      <c r="F2229" s="2" t="n">
        <v>5</v>
      </c>
      <c r="G2229" s="2" t="s">
        <v>162</v>
      </c>
      <c r="H2229" s="3" t="s">
        <v>163</v>
      </c>
      <c r="I2229" s="10" t="n">
        <v>72</v>
      </c>
      <c r="J2229" s="11" t="n">
        <f aca="false">I2229/1000</f>
        <v>0.072</v>
      </c>
      <c r="K2229" s="10" t="n">
        <v>0</v>
      </c>
      <c r="L2229" s="12" t="n">
        <f aca="false">K2229/1000</f>
        <v>0</v>
      </c>
      <c r="M2229" s="13" t="n">
        <f aca="false">IF(R2229=0,0,I2229/R2229)</f>
        <v>0.00015166387914074</v>
      </c>
      <c r="N2229" s="10" t="n">
        <v>0</v>
      </c>
      <c r="O2229" s="11" t="n">
        <f aca="false">N2229/1000</f>
        <v>0</v>
      </c>
      <c r="P2229" s="10" t="n">
        <v>0</v>
      </c>
      <c r="Q2229" s="12" t="n">
        <f aca="false">P2229/1000</f>
        <v>0</v>
      </c>
      <c r="R2229" s="10" t="n">
        <v>474734</v>
      </c>
      <c r="S2229" s="10" t="n">
        <v>1099</v>
      </c>
    </row>
    <row r="2230" customFormat="false" ht="15" hidden="false" customHeight="false" outlineLevel="0" collapsed="false">
      <c r="A2230" s="3" t="s">
        <v>1073</v>
      </c>
      <c r="B2230" s="2" t="s">
        <v>1074</v>
      </c>
      <c r="C2230" s="2" t="s">
        <v>1538</v>
      </c>
      <c r="D2230" s="2" t="n">
        <v>2021</v>
      </c>
      <c r="E2230" s="2" t="n">
        <v>4</v>
      </c>
      <c r="F2230" s="2" t="n">
        <v>6</v>
      </c>
      <c r="G2230" s="2" t="s">
        <v>142</v>
      </c>
      <c r="H2230" s="3" t="s">
        <v>143</v>
      </c>
      <c r="I2230" s="10" t="n">
        <v>0</v>
      </c>
      <c r="J2230" s="11" t="n">
        <f aca="false">I2230/1000</f>
        <v>0</v>
      </c>
      <c r="K2230" s="10" t="n">
        <v>0</v>
      </c>
      <c r="L2230" s="12" t="n">
        <f aca="false">K2230/1000</f>
        <v>0</v>
      </c>
      <c r="M2230" s="13" t="n">
        <f aca="false">IF(R2230=0,0,I2230/R2230)</f>
        <v>0</v>
      </c>
      <c r="N2230" s="10" t="n">
        <v>34385</v>
      </c>
      <c r="O2230" s="11" t="n">
        <f aca="false">N2230/1000</f>
        <v>34.385</v>
      </c>
      <c r="P2230" s="10" t="n">
        <v>45</v>
      </c>
      <c r="Q2230" s="12" t="n">
        <f aca="false">P2230/1000</f>
        <v>0.045</v>
      </c>
      <c r="R2230" s="10" t="n">
        <v>474734</v>
      </c>
      <c r="S2230" s="10" t="n">
        <v>1099</v>
      </c>
    </row>
    <row r="2231" customFormat="false" ht="15" hidden="false" customHeight="false" outlineLevel="0" collapsed="false">
      <c r="A2231" s="3" t="s">
        <v>1073</v>
      </c>
      <c r="B2231" s="2" t="s">
        <v>1074</v>
      </c>
      <c r="C2231" s="2" t="s">
        <v>1538</v>
      </c>
      <c r="D2231" s="2" t="n">
        <v>2021</v>
      </c>
      <c r="E2231" s="2" t="n">
        <v>4</v>
      </c>
      <c r="F2231" s="2" t="n">
        <v>7</v>
      </c>
      <c r="G2231" s="2" t="s">
        <v>102</v>
      </c>
      <c r="H2231" s="3" t="s">
        <v>103</v>
      </c>
      <c r="I2231" s="10" t="n">
        <v>0</v>
      </c>
      <c r="J2231" s="11" t="n">
        <f aca="false">I2231/1000</f>
        <v>0</v>
      </c>
      <c r="K2231" s="10" t="n">
        <v>0</v>
      </c>
      <c r="L2231" s="12" t="n">
        <f aca="false">K2231/1000</f>
        <v>0</v>
      </c>
      <c r="M2231" s="13" t="n">
        <f aca="false">IF(R2231=0,0,I2231/R2231)</f>
        <v>0</v>
      </c>
      <c r="N2231" s="10" t="n">
        <v>170855</v>
      </c>
      <c r="O2231" s="11" t="n">
        <f aca="false">N2231/1000</f>
        <v>170.855</v>
      </c>
      <c r="P2231" s="10" t="n">
        <v>702</v>
      </c>
      <c r="Q2231" s="12" t="n">
        <f aca="false">P2231/1000</f>
        <v>0.702</v>
      </c>
      <c r="R2231" s="10" t="n">
        <v>474734</v>
      </c>
      <c r="S2231" s="10" t="n">
        <v>1099</v>
      </c>
    </row>
    <row r="2232" customFormat="false" ht="15" hidden="false" customHeight="false" outlineLevel="0" collapsed="false">
      <c r="A2232" s="3" t="s">
        <v>1073</v>
      </c>
      <c r="B2232" s="2" t="s">
        <v>1074</v>
      </c>
      <c r="C2232" s="2" t="s">
        <v>1539</v>
      </c>
      <c r="D2232" s="2" t="n">
        <v>2021</v>
      </c>
      <c r="E2232" s="2" t="n">
        <v>5</v>
      </c>
      <c r="F2232" s="2" t="n">
        <v>1</v>
      </c>
      <c r="G2232" s="2" t="s">
        <v>97</v>
      </c>
      <c r="H2232" s="3" t="s">
        <v>98</v>
      </c>
      <c r="I2232" s="10" t="n">
        <v>406234</v>
      </c>
      <c r="J2232" s="11" t="n">
        <f aca="false">I2232/1000</f>
        <v>406.234</v>
      </c>
      <c r="K2232" s="10" t="n">
        <v>127</v>
      </c>
      <c r="L2232" s="12" t="n">
        <f aca="false">K2232/1000</f>
        <v>0.127</v>
      </c>
      <c r="M2232" s="13" t="n">
        <f aca="false">IF(R2232=0,0,I2232/R2232)</f>
        <v>0.835521715164828</v>
      </c>
      <c r="N2232" s="10" t="n">
        <v>0</v>
      </c>
      <c r="O2232" s="11" t="n">
        <f aca="false">N2232/1000</f>
        <v>0</v>
      </c>
      <c r="P2232" s="10" t="n">
        <v>0</v>
      </c>
      <c r="Q2232" s="12" t="n">
        <f aca="false">P2232/1000</f>
        <v>0</v>
      </c>
      <c r="R2232" s="10" t="n">
        <v>486204</v>
      </c>
      <c r="S2232" s="10" t="n">
        <v>327</v>
      </c>
    </row>
    <row r="2233" customFormat="false" ht="15" hidden="false" customHeight="false" outlineLevel="0" collapsed="false">
      <c r="A2233" s="3" t="s">
        <v>1073</v>
      </c>
      <c r="B2233" s="2" t="s">
        <v>1074</v>
      </c>
      <c r="C2233" s="2" t="s">
        <v>1539</v>
      </c>
      <c r="D2233" s="2" t="n">
        <v>2021</v>
      </c>
      <c r="E2233" s="2" t="n">
        <v>5</v>
      </c>
      <c r="F2233" s="2" t="n">
        <v>2</v>
      </c>
      <c r="G2233" s="2" t="s">
        <v>107</v>
      </c>
      <c r="H2233" s="3" t="s">
        <v>108</v>
      </c>
      <c r="I2233" s="10" t="n">
        <v>78722</v>
      </c>
      <c r="J2233" s="11" t="n">
        <f aca="false">I2233/1000</f>
        <v>78.722</v>
      </c>
      <c r="K2233" s="10" t="n">
        <v>200</v>
      </c>
      <c r="L2233" s="12" t="n">
        <f aca="false">K2233/1000</f>
        <v>0.2</v>
      </c>
      <c r="M2233" s="13" t="n">
        <f aca="false">IF(R2233=0,0,I2233/R2233)</f>
        <v>0.161911461032818</v>
      </c>
      <c r="N2233" s="10" t="n">
        <v>210000</v>
      </c>
      <c r="O2233" s="11" t="n">
        <f aca="false">N2233/1000</f>
        <v>210</v>
      </c>
      <c r="P2233" s="10" t="n">
        <v>700</v>
      </c>
      <c r="Q2233" s="12" t="n">
        <f aca="false">P2233/1000</f>
        <v>0.7</v>
      </c>
      <c r="R2233" s="10" t="n">
        <v>486204</v>
      </c>
      <c r="S2233" s="10" t="n">
        <v>327</v>
      </c>
    </row>
    <row r="2234" customFormat="false" ht="15" hidden="false" customHeight="false" outlineLevel="0" collapsed="false">
      <c r="A2234" s="3" t="s">
        <v>1073</v>
      </c>
      <c r="B2234" s="2" t="s">
        <v>1074</v>
      </c>
      <c r="C2234" s="2" t="s">
        <v>1539</v>
      </c>
      <c r="D2234" s="2" t="n">
        <v>2021</v>
      </c>
      <c r="E2234" s="2" t="n">
        <v>5</v>
      </c>
      <c r="F2234" s="2" t="n">
        <v>3</v>
      </c>
      <c r="G2234" s="2" t="s">
        <v>162</v>
      </c>
      <c r="H2234" s="3" t="s">
        <v>163</v>
      </c>
      <c r="I2234" s="10" t="n">
        <v>663</v>
      </c>
      <c r="J2234" s="11" t="n">
        <f aca="false">I2234/1000</f>
        <v>0.663</v>
      </c>
      <c r="K2234" s="10" t="n">
        <v>0</v>
      </c>
      <c r="L2234" s="12" t="n">
        <f aca="false">K2234/1000</f>
        <v>0</v>
      </c>
      <c r="M2234" s="13" t="n">
        <f aca="false">IF(R2234=0,0,I2234/R2234)</f>
        <v>0.00136362514500086</v>
      </c>
      <c r="N2234" s="10" t="n">
        <v>0</v>
      </c>
      <c r="O2234" s="11" t="n">
        <f aca="false">N2234/1000</f>
        <v>0</v>
      </c>
      <c r="P2234" s="10" t="n">
        <v>0</v>
      </c>
      <c r="Q2234" s="12" t="n">
        <f aca="false">P2234/1000</f>
        <v>0</v>
      </c>
      <c r="R2234" s="10" t="n">
        <v>486204</v>
      </c>
      <c r="S2234" s="10" t="n">
        <v>327</v>
      </c>
    </row>
    <row r="2235" customFormat="false" ht="15" hidden="false" customHeight="false" outlineLevel="0" collapsed="false">
      <c r="A2235" s="3" t="s">
        <v>1073</v>
      </c>
      <c r="B2235" s="2" t="s">
        <v>1074</v>
      </c>
      <c r="C2235" s="2" t="s">
        <v>1539</v>
      </c>
      <c r="D2235" s="2" t="n">
        <v>2021</v>
      </c>
      <c r="E2235" s="2" t="n">
        <v>5</v>
      </c>
      <c r="F2235" s="2" t="n">
        <v>4</v>
      </c>
      <c r="G2235" s="2" t="s">
        <v>127</v>
      </c>
      <c r="H2235" s="3" t="s">
        <v>128</v>
      </c>
      <c r="I2235" s="10" t="n">
        <v>585</v>
      </c>
      <c r="J2235" s="11" t="n">
        <f aca="false">I2235/1000</f>
        <v>0.585</v>
      </c>
      <c r="K2235" s="10" t="n">
        <v>0</v>
      </c>
      <c r="L2235" s="12" t="n">
        <f aca="false">K2235/1000</f>
        <v>0</v>
      </c>
      <c r="M2235" s="13" t="n">
        <f aca="false">IF(R2235=0,0,I2235/R2235)</f>
        <v>0.0012031986573537</v>
      </c>
      <c r="N2235" s="10" t="n">
        <v>0</v>
      </c>
      <c r="O2235" s="11" t="n">
        <f aca="false">N2235/1000</f>
        <v>0</v>
      </c>
      <c r="P2235" s="10" t="n">
        <v>0</v>
      </c>
      <c r="Q2235" s="12" t="n">
        <f aca="false">P2235/1000</f>
        <v>0</v>
      </c>
      <c r="R2235" s="10" t="n">
        <v>486204</v>
      </c>
      <c r="S2235" s="10" t="n">
        <v>327</v>
      </c>
    </row>
    <row r="2236" customFormat="false" ht="15" hidden="false" customHeight="false" outlineLevel="0" collapsed="false">
      <c r="A2236" s="3" t="s">
        <v>1073</v>
      </c>
      <c r="B2236" s="2" t="s">
        <v>1074</v>
      </c>
      <c r="C2236" s="2" t="s">
        <v>1539</v>
      </c>
      <c r="D2236" s="2" t="n">
        <v>2021</v>
      </c>
      <c r="E2236" s="2" t="n">
        <v>5</v>
      </c>
      <c r="F2236" s="2" t="n">
        <v>5</v>
      </c>
      <c r="G2236" s="2" t="s">
        <v>142</v>
      </c>
      <c r="H2236" s="3" t="s">
        <v>143</v>
      </c>
      <c r="I2236" s="10" t="n">
        <v>0</v>
      </c>
      <c r="J2236" s="11" t="n">
        <f aca="false">I2236/1000</f>
        <v>0</v>
      </c>
      <c r="K2236" s="10" t="n">
        <v>0</v>
      </c>
      <c r="L2236" s="12" t="n">
        <f aca="false">K2236/1000</f>
        <v>0</v>
      </c>
      <c r="M2236" s="13" t="n">
        <f aca="false">IF(R2236=0,0,I2236/R2236)</f>
        <v>0</v>
      </c>
      <c r="N2236" s="10" t="n">
        <v>24685</v>
      </c>
      <c r="O2236" s="11" t="n">
        <f aca="false">N2236/1000</f>
        <v>24.685</v>
      </c>
      <c r="P2236" s="10" t="n">
        <v>38</v>
      </c>
      <c r="Q2236" s="12" t="n">
        <f aca="false">P2236/1000</f>
        <v>0.038</v>
      </c>
      <c r="R2236" s="10" t="n">
        <v>486204</v>
      </c>
      <c r="S2236" s="10" t="n">
        <v>327</v>
      </c>
    </row>
    <row r="2237" customFormat="false" ht="15" hidden="false" customHeight="false" outlineLevel="0" collapsed="false">
      <c r="A2237" s="3" t="s">
        <v>1073</v>
      </c>
      <c r="B2237" s="2" t="s">
        <v>1074</v>
      </c>
      <c r="C2237" s="2" t="s">
        <v>1539</v>
      </c>
      <c r="D2237" s="2" t="n">
        <v>2021</v>
      </c>
      <c r="E2237" s="2" t="n">
        <v>5</v>
      </c>
      <c r="F2237" s="2" t="n">
        <v>6</v>
      </c>
      <c r="G2237" s="2" t="s">
        <v>137</v>
      </c>
      <c r="H2237" s="3" t="s">
        <v>138</v>
      </c>
      <c r="I2237" s="10" t="n">
        <v>0</v>
      </c>
      <c r="J2237" s="11" t="n">
        <f aca="false">I2237/1000</f>
        <v>0</v>
      </c>
      <c r="K2237" s="10" t="n">
        <v>0</v>
      </c>
      <c r="L2237" s="12" t="n">
        <f aca="false">K2237/1000</f>
        <v>0</v>
      </c>
      <c r="M2237" s="13" t="n">
        <f aca="false">IF(R2237=0,0,I2237/R2237)</f>
        <v>0</v>
      </c>
      <c r="N2237" s="10" t="n">
        <v>82</v>
      </c>
      <c r="O2237" s="11" t="n">
        <f aca="false">N2237/1000</f>
        <v>0.082</v>
      </c>
      <c r="P2237" s="10" t="n">
        <v>0</v>
      </c>
      <c r="Q2237" s="12" t="n">
        <f aca="false">P2237/1000</f>
        <v>0</v>
      </c>
      <c r="R2237" s="10" t="n">
        <v>486204</v>
      </c>
      <c r="S2237" s="10" t="n">
        <v>327</v>
      </c>
    </row>
    <row r="2238" customFormat="false" ht="15" hidden="false" customHeight="false" outlineLevel="0" collapsed="false">
      <c r="A2238" s="3" t="s">
        <v>1073</v>
      </c>
      <c r="B2238" s="2" t="s">
        <v>1074</v>
      </c>
      <c r="C2238" s="2" t="s">
        <v>1540</v>
      </c>
      <c r="D2238" s="2" t="n">
        <v>2021</v>
      </c>
      <c r="E2238" s="2" t="n">
        <v>6</v>
      </c>
      <c r="F2238" s="2" t="n">
        <v>1</v>
      </c>
      <c r="G2238" s="2" t="s">
        <v>147</v>
      </c>
      <c r="H2238" s="3" t="s">
        <v>148</v>
      </c>
      <c r="I2238" s="10" t="n">
        <v>81250</v>
      </c>
      <c r="J2238" s="11" t="n">
        <f aca="false">I2238/1000</f>
        <v>81.25</v>
      </c>
      <c r="K2238" s="10" t="n">
        <v>250</v>
      </c>
      <c r="L2238" s="12" t="n">
        <f aca="false">K2238/1000</f>
        <v>0.25</v>
      </c>
      <c r="M2238" s="13" t="n">
        <f aca="false">IF(R2238=0,0,I2238/R2238)</f>
        <v>0.578003841502454</v>
      </c>
      <c r="N2238" s="10" t="n">
        <v>0</v>
      </c>
      <c r="O2238" s="11" t="n">
        <f aca="false">N2238/1000</f>
        <v>0</v>
      </c>
      <c r="P2238" s="10" t="n">
        <v>0</v>
      </c>
      <c r="Q2238" s="12" t="n">
        <f aca="false">P2238/1000</f>
        <v>0</v>
      </c>
      <c r="R2238" s="10" t="n">
        <v>140570</v>
      </c>
      <c r="S2238" s="10" t="n">
        <v>354</v>
      </c>
    </row>
    <row r="2239" customFormat="false" ht="15" hidden="false" customHeight="false" outlineLevel="0" collapsed="false">
      <c r="A2239" s="3" t="s">
        <v>1073</v>
      </c>
      <c r="B2239" s="2" t="s">
        <v>1074</v>
      </c>
      <c r="C2239" s="2" t="s">
        <v>1540</v>
      </c>
      <c r="D2239" s="2" t="n">
        <v>2021</v>
      </c>
      <c r="E2239" s="2" t="n">
        <v>6</v>
      </c>
      <c r="F2239" s="2" t="n">
        <v>2</v>
      </c>
      <c r="G2239" s="2" t="s">
        <v>107</v>
      </c>
      <c r="H2239" s="3" t="s">
        <v>108</v>
      </c>
      <c r="I2239" s="10" t="n">
        <v>38908</v>
      </c>
      <c r="J2239" s="11" t="n">
        <f aca="false">I2239/1000</f>
        <v>38.908</v>
      </c>
      <c r="K2239" s="10" t="n">
        <v>100</v>
      </c>
      <c r="L2239" s="12" t="n">
        <f aca="false">K2239/1000</f>
        <v>0.1</v>
      </c>
      <c r="M2239" s="13" t="n">
        <f aca="false">IF(R2239=0,0,I2239/R2239)</f>
        <v>0.276787365725261</v>
      </c>
      <c r="N2239" s="10" t="n">
        <v>0</v>
      </c>
      <c r="O2239" s="11" t="n">
        <f aca="false">N2239/1000</f>
        <v>0</v>
      </c>
      <c r="P2239" s="10" t="n">
        <v>0</v>
      </c>
      <c r="Q2239" s="12" t="n">
        <f aca="false">P2239/1000</f>
        <v>0</v>
      </c>
      <c r="R2239" s="10" t="n">
        <v>140570</v>
      </c>
      <c r="S2239" s="10" t="n">
        <v>354</v>
      </c>
    </row>
    <row r="2240" customFormat="false" ht="15" hidden="false" customHeight="false" outlineLevel="0" collapsed="false">
      <c r="A2240" s="3" t="s">
        <v>1073</v>
      </c>
      <c r="B2240" s="2" t="s">
        <v>1074</v>
      </c>
      <c r="C2240" s="2" t="s">
        <v>1540</v>
      </c>
      <c r="D2240" s="2" t="n">
        <v>2021</v>
      </c>
      <c r="E2240" s="2" t="n">
        <v>6</v>
      </c>
      <c r="F2240" s="2" t="n">
        <v>3</v>
      </c>
      <c r="G2240" s="2" t="s">
        <v>97</v>
      </c>
      <c r="H2240" s="3" t="s">
        <v>98</v>
      </c>
      <c r="I2240" s="10" t="n">
        <v>19988</v>
      </c>
      <c r="J2240" s="11" t="n">
        <f aca="false">I2240/1000</f>
        <v>19.988</v>
      </c>
      <c r="K2240" s="10" t="n">
        <v>3</v>
      </c>
      <c r="L2240" s="12" t="n">
        <f aca="false">K2240/1000</f>
        <v>0.003</v>
      </c>
      <c r="M2240" s="13" t="n">
        <f aca="false">IF(R2240=0,0,I2240/R2240)</f>
        <v>0.142192501956321</v>
      </c>
      <c r="N2240" s="10" t="n">
        <v>0</v>
      </c>
      <c r="O2240" s="11" t="n">
        <f aca="false">N2240/1000</f>
        <v>0</v>
      </c>
      <c r="P2240" s="10" t="n">
        <v>0</v>
      </c>
      <c r="Q2240" s="12" t="n">
        <f aca="false">P2240/1000</f>
        <v>0</v>
      </c>
      <c r="R2240" s="10" t="n">
        <v>140570</v>
      </c>
      <c r="S2240" s="10" t="n">
        <v>354</v>
      </c>
    </row>
    <row r="2241" customFormat="false" ht="15" hidden="false" customHeight="false" outlineLevel="0" collapsed="false">
      <c r="A2241" s="3" t="s">
        <v>1073</v>
      </c>
      <c r="B2241" s="2" t="s">
        <v>1074</v>
      </c>
      <c r="C2241" s="2" t="s">
        <v>1540</v>
      </c>
      <c r="D2241" s="2" t="n">
        <v>2021</v>
      </c>
      <c r="E2241" s="2" t="n">
        <v>6</v>
      </c>
      <c r="F2241" s="2" t="n">
        <v>4</v>
      </c>
      <c r="G2241" s="2" t="s">
        <v>171</v>
      </c>
      <c r="H2241" s="3" t="s">
        <v>172</v>
      </c>
      <c r="I2241" s="10" t="n">
        <v>424</v>
      </c>
      <c r="J2241" s="11" t="n">
        <f aca="false">I2241/1000</f>
        <v>0.424</v>
      </c>
      <c r="K2241" s="10" t="n">
        <v>1</v>
      </c>
      <c r="L2241" s="12" t="n">
        <f aca="false">K2241/1000</f>
        <v>0.001</v>
      </c>
      <c r="M2241" s="13" t="n">
        <f aca="false">IF(R2241=0,0,I2241/R2241)</f>
        <v>0.00301629081596358</v>
      </c>
      <c r="N2241" s="10" t="n">
        <v>0</v>
      </c>
      <c r="O2241" s="11" t="n">
        <f aca="false">N2241/1000</f>
        <v>0</v>
      </c>
      <c r="P2241" s="10" t="n">
        <v>0</v>
      </c>
      <c r="Q2241" s="12" t="n">
        <f aca="false">P2241/1000</f>
        <v>0</v>
      </c>
      <c r="R2241" s="10" t="n">
        <v>140570</v>
      </c>
      <c r="S2241" s="10" t="n">
        <v>354</v>
      </c>
    </row>
    <row r="2242" customFormat="false" ht="15" hidden="false" customHeight="false" outlineLevel="0" collapsed="false">
      <c r="A2242" s="3" t="s">
        <v>1073</v>
      </c>
      <c r="B2242" s="2" t="s">
        <v>1074</v>
      </c>
      <c r="C2242" s="2" t="s">
        <v>1540</v>
      </c>
      <c r="D2242" s="2" t="n">
        <v>2021</v>
      </c>
      <c r="E2242" s="2" t="n">
        <v>6</v>
      </c>
      <c r="F2242" s="2" t="n">
        <v>5</v>
      </c>
      <c r="G2242" s="2" t="s">
        <v>142</v>
      </c>
      <c r="H2242" s="3" t="s">
        <v>143</v>
      </c>
      <c r="I2242" s="10" t="n">
        <v>0</v>
      </c>
      <c r="J2242" s="11" t="n">
        <f aca="false">I2242/1000</f>
        <v>0</v>
      </c>
      <c r="K2242" s="10" t="n">
        <v>0</v>
      </c>
      <c r="L2242" s="12" t="n">
        <f aca="false">K2242/1000</f>
        <v>0</v>
      </c>
      <c r="M2242" s="13" t="n">
        <f aca="false">IF(R2242=0,0,I2242/R2242)</f>
        <v>0</v>
      </c>
      <c r="N2242" s="10" t="n">
        <v>129509</v>
      </c>
      <c r="O2242" s="11" t="n">
        <f aca="false">N2242/1000</f>
        <v>129.509</v>
      </c>
      <c r="P2242" s="10" t="n">
        <v>305</v>
      </c>
      <c r="Q2242" s="12" t="n">
        <f aca="false">P2242/1000</f>
        <v>0.305</v>
      </c>
      <c r="R2242" s="10" t="n">
        <v>140570</v>
      </c>
      <c r="S2242" s="10" t="n">
        <v>354</v>
      </c>
    </row>
    <row r="2243" customFormat="false" ht="15" hidden="false" customHeight="false" outlineLevel="0" collapsed="false">
      <c r="A2243" s="3" t="s">
        <v>1073</v>
      </c>
      <c r="B2243" s="2" t="s">
        <v>1074</v>
      </c>
      <c r="C2243" s="2" t="s">
        <v>1540</v>
      </c>
      <c r="D2243" s="2" t="n">
        <v>2021</v>
      </c>
      <c r="E2243" s="2" t="n">
        <v>6</v>
      </c>
      <c r="F2243" s="2" t="n">
        <v>6</v>
      </c>
      <c r="G2243" s="2" t="s">
        <v>102</v>
      </c>
      <c r="H2243" s="3" t="s">
        <v>103</v>
      </c>
      <c r="I2243" s="10" t="n">
        <v>0</v>
      </c>
      <c r="J2243" s="11" t="n">
        <f aca="false">I2243/1000</f>
        <v>0</v>
      </c>
      <c r="K2243" s="10" t="n">
        <v>0</v>
      </c>
      <c r="L2243" s="12" t="n">
        <f aca="false">K2243/1000</f>
        <v>0</v>
      </c>
      <c r="M2243" s="13" t="n">
        <f aca="false">IF(R2243=0,0,I2243/R2243)</f>
        <v>0</v>
      </c>
      <c r="N2243" s="10" t="n">
        <v>132412</v>
      </c>
      <c r="O2243" s="11" t="n">
        <f aca="false">N2243/1000</f>
        <v>132.412</v>
      </c>
      <c r="P2243" s="10" t="n">
        <v>505</v>
      </c>
      <c r="Q2243" s="12" t="n">
        <f aca="false">P2243/1000</f>
        <v>0.505</v>
      </c>
      <c r="R2243" s="10" t="n">
        <v>140570</v>
      </c>
      <c r="S2243" s="10" t="n">
        <v>354</v>
      </c>
    </row>
    <row r="2244" customFormat="false" ht="15" hidden="false" customHeight="false" outlineLevel="0" collapsed="false">
      <c r="A2244" s="3" t="s">
        <v>1073</v>
      </c>
      <c r="B2244" s="2" t="s">
        <v>1074</v>
      </c>
      <c r="C2244" s="2" t="s">
        <v>1540</v>
      </c>
      <c r="D2244" s="2" t="n">
        <v>2021</v>
      </c>
      <c r="E2244" s="2" t="n">
        <v>6</v>
      </c>
      <c r="F2244" s="2" t="n">
        <v>7</v>
      </c>
      <c r="G2244" s="2" t="s">
        <v>377</v>
      </c>
      <c r="H2244" s="3" t="s">
        <v>378</v>
      </c>
      <c r="I2244" s="10" t="n">
        <v>0</v>
      </c>
      <c r="J2244" s="11" t="n">
        <f aca="false">I2244/1000</f>
        <v>0</v>
      </c>
      <c r="K2244" s="10" t="n">
        <v>0</v>
      </c>
      <c r="L2244" s="12" t="n">
        <f aca="false">K2244/1000</f>
        <v>0</v>
      </c>
      <c r="M2244" s="13" t="n">
        <f aca="false">IF(R2244=0,0,I2244/R2244)</f>
        <v>0</v>
      </c>
      <c r="N2244" s="10" t="n">
        <v>853</v>
      </c>
      <c r="O2244" s="11" t="n">
        <f aca="false">N2244/1000</f>
        <v>0.853</v>
      </c>
      <c r="P2244" s="10" t="n">
        <v>0</v>
      </c>
      <c r="Q2244" s="12" t="n">
        <f aca="false">P2244/1000</f>
        <v>0</v>
      </c>
      <c r="R2244" s="10" t="n">
        <v>140570</v>
      </c>
      <c r="S2244" s="10" t="n">
        <v>354</v>
      </c>
    </row>
    <row r="2245" customFormat="false" ht="15" hidden="false" customHeight="false" outlineLevel="0" collapsed="false">
      <c r="A2245" s="3" t="s">
        <v>1073</v>
      </c>
      <c r="B2245" s="2" t="s">
        <v>1074</v>
      </c>
      <c r="C2245" s="2" t="s">
        <v>1540</v>
      </c>
      <c r="D2245" s="2" t="n">
        <v>2021</v>
      </c>
      <c r="E2245" s="2" t="n">
        <v>6</v>
      </c>
      <c r="F2245" s="2" t="n">
        <v>8</v>
      </c>
      <c r="G2245" s="2" t="s">
        <v>132</v>
      </c>
      <c r="H2245" s="3" t="s">
        <v>133</v>
      </c>
      <c r="I2245" s="10" t="n">
        <v>0</v>
      </c>
      <c r="J2245" s="11" t="n">
        <f aca="false">I2245/1000</f>
        <v>0</v>
      </c>
      <c r="K2245" s="10" t="n">
        <v>0</v>
      </c>
      <c r="L2245" s="12" t="n">
        <f aca="false">K2245/1000</f>
        <v>0</v>
      </c>
      <c r="M2245" s="13" t="n">
        <f aca="false">IF(R2245=0,0,I2245/R2245)</f>
        <v>0</v>
      </c>
      <c r="N2245" s="10" t="n">
        <v>177</v>
      </c>
      <c r="O2245" s="11" t="n">
        <f aca="false">N2245/1000</f>
        <v>0.177</v>
      </c>
      <c r="P2245" s="10" t="n">
        <v>0</v>
      </c>
      <c r="Q2245" s="12" t="n">
        <f aca="false">P2245/1000</f>
        <v>0</v>
      </c>
      <c r="R2245" s="10" t="n">
        <v>140570</v>
      </c>
      <c r="S2245" s="10" t="n">
        <v>354</v>
      </c>
    </row>
    <row r="2246" customFormat="false" ht="15" hidden="false" customHeight="false" outlineLevel="0" collapsed="false">
      <c r="A2246" s="3" t="s">
        <v>1073</v>
      </c>
      <c r="B2246" s="2" t="s">
        <v>1074</v>
      </c>
      <c r="C2246" s="2" t="s">
        <v>1541</v>
      </c>
      <c r="D2246" s="2" t="n">
        <v>2021</v>
      </c>
      <c r="E2246" s="2" t="n">
        <v>7</v>
      </c>
      <c r="F2246" s="2" t="n">
        <v>1</v>
      </c>
      <c r="G2246" s="2" t="s">
        <v>107</v>
      </c>
      <c r="H2246" s="3" t="s">
        <v>108</v>
      </c>
      <c r="I2246" s="10" t="n">
        <v>231225</v>
      </c>
      <c r="J2246" s="11" t="n">
        <f aca="false">I2246/1000</f>
        <v>231.225</v>
      </c>
      <c r="K2246" s="10" t="n">
        <v>602</v>
      </c>
      <c r="L2246" s="12" t="n">
        <f aca="false">K2246/1000</f>
        <v>0.602</v>
      </c>
      <c r="M2246" s="13" t="n">
        <f aca="false">IF(R2246=0,0,I2246/R2246)</f>
        <v>0.726512645043313</v>
      </c>
      <c r="N2246" s="10" t="n">
        <v>1489</v>
      </c>
      <c r="O2246" s="11" t="n">
        <f aca="false">N2246/1000</f>
        <v>1.489</v>
      </c>
      <c r="P2246" s="10" t="n">
        <v>2</v>
      </c>
      <c r="Q2246" s="12" t="n">
        <f aca="false">P2246/1000</f>
        <v>0.002</v>
      </c>
      <c r="R2246" s="10" t="n">
        <v>318267</v>
      </c>
      <c r="S2246" s="10" t="n">
        <v>722</v>
      </c>
    </row>
    <row r="2247" customFormat="false" ht="15" hidden="false" customHeight="false" outlineLevel="0" collapsed="false">
      <c r="A2247" s="3" t="s">
        <v>1073</v>
      </c>
      <c r="B2247" s="2" t="s">
        <v>1074</v>
      </c>
      <c r="C2247" s="2" t="s">
        <v>1541</v>
      </c>
      <c r="D2247" s="2" t="n">
        <v>2021</v>
      </c>
      <c r="E2247" s="2" t="n">
        <v>7</v>
      </c>
      <c r="F2247" s="2" t="n">
        <v>2</v>
      </c>
      <c r="G2247" s="2" t="s">
        <v>102</v>
      </c>
      <c r="H2247" s="3" t="s">
        <v>103</v>
      </c>
      <c r="I2247" s="10" t="n">
        <v>54540</v>
      </c>
      <c r="J2247" s="11" t="n">
        <f aca="false">I2247/1000</f>
        <v>54.54</v>
      </c>
      <c r="K2247" s="10" t="n">
        <v>100</v>
      </c>
      <c r="L2247" s="12" t="n">
        <f aca="false">K2247/1000</f>
        <v>0.1</v>
      </c>
      <c r="M2247" s="13" t="n">
        <f aca="false">IF(R2247=0,0,I2247/R2247)</f>
        <v>0.171365551565195</v>
      </c>
      <c r="N2247" s="10" t="n">
        <v>0</v>
      </c>
      <c r="O2247" s="11" t="n">
        <f aca="false">N2247/1000</f>
        <v>0</v>
      </c>
      <c r="P2247" s="10" t="n">
        <v>0</v>
      </c>
      <c r="Q2247" s="12" t="n">
        <f aca="false">P2247/1000</f>
        <v>0</v>
      </c>
      <c r="R2247" s="10" t="n">
        <v>318267</v>
      </c>
      <c r="S2247" s="10" t="n">
        <v>722</v>
      </c>
    </row>
    <row r="2248" customFormat="false" ht="15" hidden="false" customHeight="false" outlineLevel="0" collapsed="false">
      <c r="A2248" s="3" t="s">
        <v>1073</v>
      </c>
      <c r="B2248" s="2" t="s">
        <v>1074</v>
      </c>
      <c r="C2248" s="2" t="s">
        <v>1541</v>
      </c>
      <c r="D2248" s="2" t="n">
        <v>2021</v>
      </c>
      <c r="E2248" s="2" t="n">
        <v>7</v>
      </c>
      <c r="F2248" s="2" t="n">
        <v>3</v>
      </c>
      <c r="G2248" s="2" t="s">
        <v>97</v>
      </c>
      <c r="H2248" s="3" t="s">
        <v>98</v>
      </c>
      <c r="I2248" s="10" t="n">
        <v>27417</v>
      </c>
      <c r="J2248" s="11" t="n">
        <f aca="false">I2248/1000</f>
        <v>27.417</v>
      </c>
      <c r="K2248" s="10" t="n">
        <v>12</v>
      </c>
      <c r="L2248" s="12" t="n">
        <f aca="false">K2248/1000</f>
        <v>0.012</v>
      </c>
      <c r="M2248" s="13" t="n">
        <f aca="false">IF(R2248=0,0,I2248/R2248)</f>
        <v>0.0861446521317007</v>
      </c>
      <c r="N2248" s="10" t="n">
        <v>0</v>
      </c>
      <c r="O2248" s="11" t="n">
        <f aca="false">N2248/1000</f>
        <v>0</v>
      </c>
      <c r="P2248" s="10" t="n">
        <v>0</v>
      </c>
      <c r="Q2248" s="12" t="n">
        <f aca="false">P2248/1000</f>
        <v>0</v>
      </c>
      <c r="R2248" s="10" t="n">
        <v>318267</v>
      </c>
      <c r="S2248" s="10" t="n">
        <v>722</v>
      </c>
    </row>
    <row r="2249" customFormat="false" ht="15" hidden="false" customHeight="false" outlineLevel="0" collapsed="false">
      <c r="A2249" s="3" t="s">
        <v>1073</v>
      </c>
      <c r="B2249" s="2" t="s">
        <v>1074</v>
      </c>
      <c r="C2249" s="2" t="s">
        <v>1541</v>
      </c>
      <c r="D2249" s="2" t="n">
        <v>2021</v>
      </c>
      <c r="E2249" s="2" t="n">
        <v>7</v>
      </c>
      <c r="F2249" s="2" t="n">
        <v>4</v>
      </c>
      <c r="G2249" s="2" t="s">
        <v>117</v>
      </c>
      <c r="H2249" s="3" t="s">
        <v>118</v>
      </c>
      <c r="I2249" s="10" t="n">
        <v>4877</v>
      </c>
      <c r="J2249" s="11" t="n">
        <f aca="false">I2249/1000</f>
        <v>4.877</v>
      </c>
      <c r="K2249" s="10" t="n">
        <v>8</v>
      </c>
      <c r="L2249" s="12" t="n">
        <f aca="false">K2249/1000</f>
        <v>0.008</v>
      </c>
      <c r="M2249" s="13" t="n">
        <f aca="false">IF(R2249=0,0,I2249/R2249)</f>
        <v>0.0153236119358903</v>
      </c>
      <c r="N2249" s="10" t="n">
        <v>0</v>
      </c>
      <c r="O2249" s="11" t="n">
        <f aca="false">N2249/1000</f>
        <v>0</v>
      </c>
      <c r="P2249" s="10" t="n">
        <v>0</v>
      </c>
      <c r="Q2249" s="12" t="n">
        <f aca="false">P2249/1000</f>
        <v>0</v>
      </c>
      <c r="R2249" s="10" t="n">
        <v>318267</v>
      </c>
      <c r="S2249" s="10" t="n">
        <v>722</v>
      </c>
    </row>
    <row r="2250" customFormat="false" ht="15" hidden="false" customHeight="false" outlineLevel="0" collapsed="false">
      <c r="A2250" s="3" t="s">
        <v>1073</v>
      </c>
      <c r="B2250" s="2" t="s">
        <v>1074</v>
      </c>
      <c r="C2250" s="2" t="s">
        <v>1541</v>
      </c>
      <c r="D2250" s="2" t="n">
        <v>2021</v>
      </c>
      <c r="E2250" s="2" t="n">
        <v>7</v>
      </c>
      <c r="F2250" s="2" t="n">
        <v>5</v>
      </c>
      <c r="G2250" s="2" t="s">
        <v>127</v>
      </c>
      <c r="H2250" s="3" t="s">
        <v>128</v>
      </c>
      <c r="I2250" s="10" t="n">
        <v>208</v>
      </c>
      <c r="J2250" s="11" t="n">
        <f aca="false">I2250/1000</f>
        <v>0.208</v>
      </c>
      <c r="K2250" s="10" t="n">
        <v>0</v>
      </c>
      <c r="L2250" s="12" t="n">
        <f aca="false">K2250/1000</f>
        <v>0</v>
      </c>
      <c r="M2250" s="13" t="n">
        <f aca="false">IF(R2250=0,0,I2250/R2250)</f>
        <v>0.000653539323901001</v>
      </c>
      <c r="N2250" s="10" t="n">
        <v>0</v>
      </c>
      <c r="O2250" s="11" t="n">
        <f aca="false">N2250/1000</f>
        <v>0</v>
      </c>
      <c r="P2250" s="10" t="n">
        <v>0</v>
      </c>
      <c r="Q2250" s="12" t="n">
        <f aca="false">P2250/1000</f>
        <v>0</v>
      </c>
      <c r="R2250" s="10" t="n">
        <v>318267</v>
      </c>
      <c r="S2250" s="10" t="n">
        <v>722</v>
      </c>
    </row>
    <row r="2251" customFormat="false" ht="15" hidden="false" customHeight="false" outlineLevel="0" collapsed="false">
      <c r="A2251" s="3" t="s">
        <v>1073</v>
      </c>
      <c r="B2251" s="2" t="s">
        <v>1074</v>
      </c>
      <c r="C2251" s="2" t="s">
        <v>1541</v>
      </c>
      <c r="D2251" s="2" t="n">
        <v>2021</v>
      </c>
      <c r="E2251" s="2" t="n">
        <v>7</v>
      </c>
      <c r="F2251" s="2" t="n">
        <v>6</v>
      </c>
      <c r="G2251" s="2" t="s">
        <v>137</v>
      </c>
      <c r="H2251" s="3" t="s">
        <v>138</v>
      </c>
      <c r="I2251" s="10" t="n">
        <v>0</v>
      </c>
      <c r="J2251" s="11" t="n">
        <f aca="false">I2251/1000</f>
        <v>0</v>
      </c>
      <c r="K2251" s="10" t="n">
        <v>0</v>
      </c>
      <c r="L2251" s="12" t="n">
        <f aca="false">K2251/1000</f>
        <v>0</v>
      </c>
      <c r="M2251" s="13" t="n">
        <f aca="false">IF(R2251=0,0,I2251/R2251)</f>
        <v>0</v>
      </c>
      <c r="N2251" s="10" t="n">
        <v>98633</v>
      </c>
      <c r="O2251" s="11" t="n">
        <f aca="false">N2251/1000</f>
        <v>98.633</v>
      </c>
      <c r="P2251" s="10" t="n">
        <v>933</v>
      </c>
      <c r="Q2251" s="12" t="n">
        <f aca="false">P2251/1000</f>
        <v>0.933</v>
      </c>
      <c r="R2251" s="10" t="n">
        <v>318267</v>
      </c>
      <c r="S2251" s="10" t="n">
        <v>722</v>
      </c>
    </row>
    <row r="2252" customFormat="false" ht="15" hidden="false" customHeight="false" outlineLevel="0" collapsed="false">
      <c r="A2252" s="3" t="s">
        <v>1073</v>
      </c>
      <c r="B2252" s="2" t="s">
        <v>1074</v>
      </c>
      <c r="C2252" s="2" t="s">
        <v>1541</v>
      </c>
      <c r="D2252" s="2" t="n">
        <v>2021</v>
      </c>
      <c r="E2252" s="2" t="n">
        <v>7</v>
      </c>
      <c r="F2252" s="2" t="n">
        <v>7</v>
      </c>
      <c r="G2252" s="2" t="s">
        <v>147</v>
      </c>
      <c r="H2252" s="3" t="s">
        <v>148</v>
      </c>
      <c r="I2252" s="10" t="n">
        <v>0</v>
      </c>
      <c r="J2252" s="11" t="n">
        <f aca="false">I2252/1000</f>
        <v>0</v>
      </c>
      <c r="K2252" s="10" t="n">
        <v>0</v>
      </c>
      <c r="L2252" s="12" t="n">
        <f aca="false">K2252/1000</f>
        <v>0</v>
      </c>
      <c r="M2252" s="13" t="n">
        <f aca="false">IF(R2252=0,0,I2252/R2252)</f>
        <v>0</v>
      </c>
      <c r="N2252" s="10" t="n">
        <v>372</v>
      </c>
      <c r="O2252" s="11" t="n">
        <f aca="false">N2252/1000</f>
        <v>0.372</v>
      </c>
      <c r="P2252" s="10" t="n">
        <v>0</v>
      </c>
      <c r="Q2252" s="12" t="n">
        <f aca="false">P2252/1000</f>
        <v>0</v>
      </c>
      <c r="R2252" s="10" t="n">
        <v>318267</v>
      </c>
      <c r="S2252" s="10" t="n">
        <v>722</v>
      </c>
    </row>
    <row r="2253" customFormat="false" ht="15" hidden="false" customHeight="false" outlineLevel="0" collapsed="false">
      <c r="A2253" s="3" t="s">
        <v>1073</v>
      </c>
      <c r="B2253" s="2" t="s">
        <v>1074</v>
      </c>
      <c r="C2253" s="2" t="s">
        <v>1542</v>
      </c>
      <c r="D2253" s="2" t="n">
        <v>2021</v>
      </c>
      <c r="E2253" s="2" t="n">
        <v>8</v>
      </c>
      <c r="F2253" s="2" t="n">
        <v>1</v>
      </c>
      <c r="G2253" s="2" t="s">
        <v>97</v>
      </c>
      <c r="H2253" s="3" t="s">
        <v>98</v>
      </c>
      <c r="I2253" s="10" t="n">
        <v>100178</v>
      </c>
      <c r="J2253" s="11" t="n">
        <f aca="false">I2253/1000</f>
        <v>100.178</v>
      </c>
      <c r="K2253" s="10" t="n">
        <v>36</v>
      </c>
      <c r="L2253" s="12" t="n">
        <f aca="false">K2253/1000</f>
        <v>0.036</v>
      </c>
      <c r="M2253" s="13" t="n">
        <f aca="false">IF(R2253=0,0,I2253/R2253)</f>
        <v>0.854185318769771</v>
      </c>
      <c r="N2253" s="10" t="n">
        <v>0</v>
      </c>
      <c r="O2253" s="11" t="n">
        <f aca="false">N2253/1000</f>
        <v>0</v>
      </c>
      <c r="P2253" s="10" t="n">
        <v>0</v>
      </c>
      <c r="Q2253" s="12" t="n">
        <f aca="false">P2253/1000</f>
        <v>0</v>
      </c>
      <c r="R2253" s="10" t="n">
        <v>117279</v>
      </c>
      <c r="S2253" s="10" t="n">
        <v>56</v>
      </c>
    </row>
    <row r="2254" customFormat="false" ht="15" hidden="false" customHeight="false" outlineLevel="0" collapsed="false">
      <c r="A2254" s="3" t="s">
        <v>1073</v>
      </c>
      <c r="B2254" s="2" t="s">
        <v>1074</v>
      </c>
      <c r="C2254" s="2" t="s">
        <v>1542</v>
      </c>
      <c r="D2254" s="2" t="n">
        <v>2021</v>
      </c>
      <c r="E2254" s="2" t="n">
        <v>8</v>
      </c>
      <c r="F2254" s="2" t="n">
        <v>2</v>
      </c>
      <c r="G2254" s="2" t="s">
        <v>117</v>
      </c>
      <c r="H2254" s="3" t="s">
        <v>118</v>
      </c>
      <c r="I2254" s="10" t="n">
        <v>7260</v>
      </c>
      <c r="J2254" s="11" t="n">
        <f aca="false">I2254/1000</f>
        <v>7.26</v>
      </c>
      <c r="K2254" s="10" t="n">
        <v>14</v>
      </c>
      <c r="L2254" s="12" t="n">
        <f aca="false">K2254/1000</f>
        <v>0.014</v>
      </c>
      <c r="M2254" s="13" t="n">
        <f aca="false">IF(R2254=0,0,I2254/R2254)</f>
        <v>0.0619036656178856</v>
      </c>
      <c r="N2254" s="10" t="n">
        <v>0</v>
      </c>
      <c r="O2254" s="11" t="n">
        <f aca="false">N2254/1000</f>
        <v>0</v>
      </c>
      <c r="P2254" s="10" t="n">
        <v>0</v>
      </c>
      <c r="Q2254" s="12" t="n">
        <f aca="false">P2254/1000</f>
        <v>0</v>
      </c>
      <c r="R2254" s="10" t="n">
        <v>117279</v>
      </c>
      <c r="S2254" s="10" t="n">
        <v>56</v>
      </c>
    </row>
    <row r="2255" customFormat="false" ht="15" hidden="false" customHeight="false" outlineLevel="0" collapsed="false">
      <c r="A2255" s="3" t="s">
        <v>1073</v>
      </c>
      <c r="B2255" s="2" t="s">
        <v>1074</v>
      </c>
      <c r="C2255" s="2" t="s">
        <v>1542</v>
      </c>
      <c r="D2255" s="2" t="n">
        <v>2021</v>
      </c>
      <c r="E2255" s="2" t="n">
        <v>8</v>
      </c>
      <c r="F2255" s="2" t="n">
        <v>3</v>
      </c>
      <c r="G2255" s="2" t="s">
        <v>102</v>
      </c>
      <c r="H2255" s="3" t="s">
        <v>103</v>
      </c>
      <c r="I2255" s="10" t="n">
        <v>6000</v>
      </c>
      <c r="J2255" s="11" t="n">
        <f aca="false">I2255/1000</f>
        <v>6</v>
      </c>
      <c r="K2255" s="10" t="n">
        <v>0</v>
      </c>
      <c r="L2255" s="12" t="n">
        <f aca="false">K2255/1000</f>
        <v>0</v>
      </c>
      <c r="M2255" s="13" t="n">
        <f aca="false">IF(R2255=0,0,I2255/R2255)</f>
        <v>0.0511600542296575</v>
      </c>
      <c r="N2255" s="10" t="n">
        <v>59321</v>
      </c>
      <c r="O2255" s="11" t="n">
        <f aca="false">N2255/1000</f>
        <v>59.321</v>
      </c>
      <c r="P2255" s="10" t="n">
        <v>220</v>
      </c>
      <c r="Q2255" s="12" t="n">
        <f aca="false">P2255/1000</f>
        <v>0.22</v>
      </c>
      <c r="R2255" s="10" t="n">
        <v>117279</v>
      </c>
      <c r="S2255" s="10" t="n">
        <v>56</v>
      </c>
    </row>
    <row r="2256" customFormat="false" ht="15" hidden="false" customHeight="false" outlineLevel="0" collapsed="false">
      <c r="A2256" s="3" t="s">
        <v>1073</v>
      </c>
      <c r="B2256" s="2" t="s">
        <v>1074</v>
      </c>
      <c r="C2256" s="2" t="s">
        <v>1542</v>
      </c>
      <c r="D2256" s="2" t="n">
        <v>2021</v>
      </c>
      <c r="E2256" s="2" t="n">
        <v>8</v>
      </c>
      <c r="F2256" s="2" t="n">
        <v>4</v>
      </c>
      <c r="G2256" s="2" t="s">
        <v>107</v>
      </c>
      <c r="H2256" s="3" t="s">
        <v>108</v>
      </c>
      <c r="I2256" s="10" t="n">
        <v>3127</v>
      </c>
      <c r="J2256" s="11" t="n">
        <f aca="false">I2256/1000</f>
        <v>3.127</v>
      </c>
      <c r="K2256" s="10" t="n">
        <v>5</v>
      </c>
      <c r="L2256" s="12" t="n">
        <f aca="false">K2256/1000</f>
        <v>0.005</v>
      </c>
      <c r="M2256" s="13" t="n">
        <f aca="false">IF(R2256=0,0,I2256/R2256)</f>
        <v>0.0266629149293565</v>
      </c>
      <c r="N2256" s="10" t="n">
        <v>0</v>
      </c>
      <c r="O2256" s="11" t="n">
        <f aca="false">N2256/1000</f>
        <v>0</v>
      </c>
      <c r="P2256" s="10" t="n">
        <v>0</v>
      </c>
      <c r="Q2256" s="12" t="n">
        <f aca="false">P2256/1000</f>
        <v>0</v>
      </c>
      <c r="R2256" s="10" t="n">
        <v>117279</v>
      </c>
      <c r="S2256" s="10" t="n">
        <v>56</v>
      </c>
    </row>
    <row r="2257" customFormat="false" ht="15" hidden="false" customHeight="false" outlineLevel="0" collapsed="false">
      <c r="A2257" s="3" t="s">
        <v>1073</v>
      </c>
      <c r="B2257" s="2" t="s">
        <v>1074</v>
      </c>
      <c r="C2257" s="2" t="s">
        <v>1542</v>
      </c>
      <c r="D2257" s="2" t="n">
        <v>2021</v>
      </c>
      <c r="E2257" s="2" t="n">
        <v>8</v>
      </c>
      <c r="F2257" s="2" t="n">
        <v>5</v>
      </c>
      <c r="G2257" s="2" t="s">
        <v>127</v>
      </c>
      <c r="H2257" s="3" t="s">
        <v>128</v>
      </c>
      <c r="I2257" s="10" t="n">
        <v>714</v>
      </c>
      <c r="J2257" s="11" t="n">
        <f aca="false">I2257/1000</f>
        <v>0.714</v>
      </c>
      <c r="K2257" s="10" t="n">
        <v>1</v>
      </c>
      <c r="L2257" s="12" t="n">
        <f aca="false">K2257/1000</f>
        <v>0.001</v>
      </c>
      <c r="M2257" s="13" t="n">
        <f aca="false">IF(R2257=0,0,I2257/R2257)</f>
        <v>0.00608804645332924</v>
      </c>
      <c r="N2257" s="10" t="n">
        <v>0</v>
      </c>
      <c r="O2257" s="11" t="n">
        <f aca="false">N2257/1000</f>
        <v>0</v>
      </c>
      <c r="P2257" s="10" t="n">
        <v>0</v>
      </c>
      <c r="Q2257" s="12" t="n">
        <f aca="false">P2257/1000</f>
        <v>0</v>
      </c>
      <c r="R2257" s="10" t="n">
        <v>117279</v>
      </c>
      <c r="S2257" s="10" t="n">
        <v>56</v>
      </c>
    </row>
    <row r="2258" customFormat="false" ht="15" hidden="false" customHeight="false" outlineLevel="0" collapsed="false">
      <c r="A2258" s="3" t="s">
        <v>1073</v>
      </c>
      <c r="B2258" s="2" t="s">
        <v>1074</v>
      </c>
      <c r="C2258" s="2" t="s">
        <v>1542</v>
      </c>
      <c r="D2258" s="2" t="n">
        <v>2021</v>
      </c>
      <c r="E2258" s="2" t="n">
        <v>8</v>
      </c>
      <c r="F2258" s="2" t="n">
        <v>6</v>
      </c>
      <c r="G2258" s="2" t="s">
        <v>142</v>
      </c>
      <c r="H2258" s="3" t="s">
        <v>143</v>
      </c>
      <c r="I2258" s="10" t="n">
        <v>0</v>
      </c>
      <c r="J2258" s="11" t="n">
        <f aca="false">I2258/1000</f>
        <v>0</v>
      </c>
      <c r="K2258" s="10" t="n">
        <v>0</v>
      </c>
      <c r="L2258" s="12" t="n">
        <f aca="false">K2258/1000</f>
        <v>0</v>
      </c>
      <c r="M2258" s="13" t="n">
        <f aca="false">IF(R2258=0,0,I2258/R2258)</f>
        <v>0</v>
      </c>
      <c r="N2258" s="10" t="n">
        <v>23116</v>
      </c>
      <c r="O2258" s="11" t="n">
        <f aca="false">N2258/1000</f>
        <v>23.116</v>
      </c>
      <c r="P2258" s="10" t="n">
        <v>31</v>
      </c>
      <c r="Q2258" s="12" t="n">
        <f aca="false">P2258/1000</f>
        <v>0.031</v>
      </c>
      <c r="R2258" s="10" t="n">
        <v>117279</v>
      </c>
      <c r="S2258" s="10" t="n">
        <v>56</v>
      </c>
    </row>
    <row r="2259" customFormat="false" ht="15" hidden="false" customHeight="false" outlineLevel="0" collapsed="false">
      <c r="A2259" s="3" t="s">
        <v>1073</v>
      </c>
      <c r="B2259" s="2" t="s">
        <v>1074</v>
      </c>
      <c r="C2259" s="2" t="s">
        <v>1542</v>
      </c>
      <c r="D2259" s="2" t="n">
        <v>2021</v>
      </c>
      <c r="E2259" s="2" t="n">
        <v>8</v>
      </c>
      <c r="F2259" s="2" t="n">
        <v>7</v>
      </c>
      <c r="G2259" s="2" t="s">
        <v>132</v>
      </c>
      <c r="H2259" s="3" t="s">
        <v>133</v>
      </c>
      <c r="I2259" s="10" t="n">
        <v>0</v>
      </c>
      <c r="J2259" s="11" t="n">
        <f aca="false">I2259/1000</f>
        <v>0</v>
      </c>
      <c r="K2259" s="10" t="n">
        <v>0</v>
      </c>
      <c r="L2259" s="12" t="n">
        <f aca="false">K2259/1000</f>
        <v>0</v>
      </c>
      <c r="M2259" s="13" t="n">
        <f aca="false">IF(R2259=0,0,I2259/R2259)</f>
        <v>0</v>
      </c>
      <c r="N2259" s="10" t="n">
        <v>229</v>
      </c>
      <c r="O2259" s="11" t="n">
        <f aca="false">N2259/1000</f>
        <v>0.229</v>
      </c>
      <c r="P2259" s="10" t="n">
        <v>0</v>
      </c>
      <c r="Q2259" s="12" t="n">
        <f aca="false">P2259/1000</f>
        <v>0</v>
      </c>
      <c r="R2259" s="10" t="n">
        <v>117279</v>
      </c>
      <c r="S2259" s="10" t="n">
        <v>56</v>
      </c>
    </row>
    <row r="2260" customFormat="false" ht="15" hidden="false" customHeight="false" outlineLevel="0" collapsed="false">
      <c r="A2260" s="3" t="s">
        <v>1073</v>
      </c>
      <c r="B2260" s="2" t="s">
        <v>1074</v>
      </c>
      <c r="C2260" s="2" t="s">
        <v>1542</v>
      </c>
      <c r="D2260" s="2" t="n">
        <v>2021</v>
      </c>
      <c r="E2260" s="2" t="n">
        <v>8</v>
      </c>
      <c r="F2260" s="2" t="n">
        <v>8</v>
      </c>
      <c r="G2260" s="2" t="s">
        <v>147</v>
      </c>
      <c r="H2260" s="3" t="s">
        <v>148</v>
      </c>
      <c r="I2260" s="10" t="n">
        <v>0</v>
      </c>
      <c r="J2260" s="11" t="n">
        <f aca="false">I2260/1000</f>
        <v>0</v>
      </c>
      <c r="K2260" s="10" t="n">
        <v>0</v>
      </c>
      <c r="L2260" s="12" t="n">
        <f aca="false">K2260/1000</f>
        <v>0</v>
      </c>
      <c r="M2260" s="13" t="n">
        <f aca="false">IF(R2260=0,0,I2260/R2260)</f>
        <v>0</v>
      </c>
      <c r="N2260" s="10" t="n">
        <v>1300</v>
      </c>
      <c r="O2260" s="11" t="n">
        <f aca="false">N2260/1000</f>
        <v>1.3</v>
      </c>
      <c r="P2260" s="10" t="n">
        <v>1</v>
      </c>
      <c r="Q2260" s="12" t="n">
        <f aca="false">P2260/1000</f>
        <v>0.001</v>
      </c>
      <c r="R2260" s="10" t="n">
        <v>117279</v>
      </c>
      <c r="S2260" s="10" t="n">
        <v>56</v>
      </c>
    </row>
    <row r="2261" customFormat="false" ht="15" hidden="false" customHeight="false" outlineLevel="0" collapsed="false">
      <c r="A2261" s="3" t="s">
        <v>1073</v>
      </c>
      <c r="B2261" s="2" t="s">
        <v>1074</v>
      </c>
      <c r="C2261" s="2" t="s">
        <v>1543</v>
      </c>
      <c r="D2261" s="2" t="n">
        <v>2021</v>
      </c>
      <c r="E2261" s="2" t="n">
        <v>9</v>
      </c>
      <c r="F2261" s="2" t="n">
        <v>1</v>
      </c>
      <c r="G2261" s="2" t="s">
        <v>97</v>
      </c>
      <c r="H2261" s="3" t="s">
        <v>98</v>
      </c>
      <c r="I2261" s="10" t="n">
        <v>324378</v>
      </c>
      <c r="J2261" s="11" t="n">
        <f aca="false">I2261/1000</f>
        <v>324.378</v>
      </c>
      <c r="K2261" s="10" t="n">
        <v>112</v>
      </c>
      <c r="L2261" s="12" t="n">
        <f aca="false">K2261/1000</f>
        <v>0.112</v>
      </c>
      <c r="M2261" s="13" t="n">
        <f aca="false">IF(R2261=0,0,I2261/R2261)</f>
        <v>0.830099547048136</v>
      </c>
      <c r="N2261" s="10" t="n">
        <v>0</v>
      </c>
      <c r="O2261" s="11" t="n">
        <f aca="false">N2261/1000</f>
        <v>0</v>
      </c>
      <c r="P2261" s="10" t="n">
        <v>0</v>
      </c>
      <c r="Q2261" s="12" t="n">
        <f aca="false">P2261/1000</f>
        <v>0</v>
      </c>
      <c r="R2261" s="10" t="n">
        <v>390770</v>
      </c>
      <c r="S2261" s="10" t="n">
        <v>213</v>
      </c>
    </row>
    <row r="2262" customFormat="false" ht="15" hidden="false" customHeight="false" outlineLevel="0" collapsed="false">
      <c r="A2262" s="3" t="s">
        <v>1073</v>
      </c>
      <c r="B2262" s="2" t="s">
        <v>1074</v>
      </c>
      <c r="C2262" s="2" t="s">
        <v>1543</v>
      </c>
      <c r="D2262" s="2" t="n">
        <v>2021</v>
      </c>
      <c r="E2262" s="2" t="n">
        <v>9</v>
      </c>
      <c r="F2262" s="2" t="n">
        <v>2</v>
      </c>
      <c r="G2262" s="2" t="s">
        <v>107</v>
      </c>
      <c r="H2262" s="3" t="s">
        <v>108</v>
      </c>
      <c r="I2262" s="10" t="n">
        <v>35502</v>
      </c>
      <c r="J2262" s="11" t="n">
        <f aca="false">I2262/1000</f>
        <v>35.502</v>
      </c>
      <c r="K2262" s="10" t="n">
        <v>100</v>
      </c>
      <c r="L2262" s="12" t="n">
        <f aca="false">K2262/1000</f>
        <v>0.1</v>
      </c>
      <c r="M2262" s="13" t="n">
        <f aca="false">IF(R2262=0,0,I2262/R2262)</f>
        <v>0.090851395961819</v>
      </c>
      <c r="N2262" s="10" t="n">
        <v>0</v>
      </c>
      <c r="O2262" s="11" t="n">
        <f aca="false">N2262/1000</f>
        <v>0</v>
      </c>
      <c r="P2262" s="10" t="n">
        <v>0</v>
      </c>
      <c r="Q2262" s="12" t="n">
        <f aca="false">P2262/1000</f>
        <v>0</v>
      </c>
      <c r="R2262" s="10" t="n">
        <v>390770</v>
      </c>
      <c r="S2262" s="10" t="n">
        <v>213</v>
      </c>
    </row>
    <row r="2263" customFormat="false" ht="15" hidden="false" customHeight="false" outlineLevel="0" collapsed="false">
      <c r="A2263" s="3" t="s">
        <v>1073</v>
      </c>
      <c r="B2263" s="2" t="s">
        <v>1074</v>
      </c>
      <c r="C2263" s="2" t="s">
        <v>1543</v>
      </c>
      <c r="D2263" s="2" t="n">
        <v>2021</v>
      </c>
      <c r="E2263" s="2" t="n">
        <v>9</v>
      </c>
      <c r="F2263" s="2" t="n">
        <v>3</v>
      </c>
      <c r="G2263" s="2" t="s">
        <v>102</v>
      </c>
      <c r="H2263" s="3" t="s">
        <v>103</v>
      </c>
      <c r="I2263" s="10" t="n">
        <v>30283</v>
      </c>
      <c r="J2263" s="11" t="n">
        <f aca="false">I2263/1000</f>
        <v>30.283</v>
      </c>
      <c r="K2263" s="10" t="n">
        <v>1</v>
      </c>
      <c r="L2263" s="12" t="n">
        <f aca="false">K2263/1000</f>
        <v>0.001</v>
      </c>
      <c r="M2263" s="13" t="n">
        <f aca="false">IF(R2263=0,0,I2263/R2263)</f>
        <v>0.077495713591115</v>
      </c>
      <c r="N2263" s="10" t="n">
        <v>79196</v>
      </c>
      <c r="O2263" s="11" t="n">
        <f aca="false">N2263/1000</f>
        <v>79.196</v>
      </c>
      <c r="P2263" s="10" t="n">
        <v>313</v>
      </c>
      <c r="Q2263" s="12" t="n">
        <f aca="false">P2263/1000</f>
        <v>0.313</v>
      </c>
      <c r="R2263" s="10" t="n">
        <v>390770</v>
      </c>
      <c r="S2263" s="10" t="n">
        <v>213</v>
      </c>
    </row>
    <row r="2264" customFormat="false" ht="15" hidden="false" customHeight="false" outlineLevel="0" collapsed="false">
      <c r="A2264" s="3" t="s">
        <v>1073</v>
      </c>
      <c r="B2264" s="2" t="s">
        <v>1074</v>
      </c>
      <c r="C2264" s="2" t="s">
        <v>1543</v>
      </c>
      <c r="D2264" s="2" t="n">
        <v>2021</v>
      </c>
      <c r="E2264" s="2" t="n">
        <v>9</v>
      </c>
      <c r="F2264" s="2" t="n">
        <v>4</v>
      </c>
      <c r="G2264" s="2" t="s">
        <v>162</v>
      </c>
      <c r="H2264" s="3" t="s">
        <v>163</v>
      </c>
      <c r="I2264" s="10" t="n">
        <v>398</v>
      </c>
      <c r="J2264" s="11" t="n">
        <f aca="false">I2264/1000</f>
        <v>0.398</v>
      </c>
      <c r="K2264" s="10" t="n">
        <v>0</v>
      </c>
      <c r="L2264" s="12" t="n">
        <f aca="false">K2264/1000</f>
        <v>0</v>
      </c>
      <c r="M2264" s="13" t="n">
        <f aca="false">IF(R2264=0,0,I2264/R2264)</f>
        <v>0.00101850193208281</v>
      </c>
      <c r="N2264" s="10" t="n">
        <v>0</v>
      </c>
      <c r="O2264" s="11" t="n">
        <f aca="false">N2264/1000</f>
        <v>0</v>
      </c>
      <c r="P2264" s="10" t="n">
        <v>0</v>
      </c>
      <c r="Q2264" s="12" t="n">
        <f aca="false">P2264/1000</f>
        <v>0</v>
      </c>
      <c r="R2264" s="10" t="n">
        <v>390770</v>
      </c>
      <c r="S2264" s="10" t="n">
        <v>213</v>
      </c>
    </row>
    <row r="2265" customFormat="false" ht="15" hidden="false" customHeight="false" outlineLevel="0" collapsed="false">
      <c r="A2265" s="3" t="s">
        <v>1073</v>
      </c>
      <c r="B2265" s="2" t="s">
        <v>1074</v>
      </c>
      <c r="C2265" s="2" t="s">
        <v>1543</v>
      </c>
      <c r="D2265" s="2" t="n">
        <v>2021</v>
      </c>
      <c r="E2265" s="2" t="n">
        <v>9</v>
      </c>
      <c r="F2265" s="2" t="n">
        <v>5</v>
      </c>
      <c r="G2265" s="2" t="s">
        <v>127</v>
      </c>
      <c r="H2265" s="3" t="s">
        <v>128</v>
      </c>
      <c r="I2265" s="10" t="n">
        <v>209</v>
      </c>
      <c r="J2265" s="11" t="n">
        <f aca="false">I2265/1000</f>
        <v>0.209</v>
      </c>
      <c r="K2265" s="10" t="n">
        <v>0</v>
      </c>
      <c r="L2265" s="12" t="n">
        <f aca="false">K2265/1000</f>
        <v>0</v>
      </c>
      <c r="M2265" s="13" t="n">
        <f aca="false">IF(R2265=0,0,I2265/R2265)</f>
        <v>0.000534841466847506</v>
      </c>
      <c r="N2265" s="10" t="n">
        <v>0</v>
      </c>
      <c r="O2265" s="11" t="n">
        <f aca="false">N2265/1000</f>
        <v>0</v>
      </c>
      <c r="P2265" s="10" t="n">
        <v>0</v>
      </c>
      <c r="Q2265" s="12" t="n">
        <f aca="false">P2265/1000</f>
        <v>0</v>
      </c>
      <c r="R2265" s="10" t="n">
        <v>390770</v>
      </c>
      <c r="S2265" s="10" t="n">
        <v>213</v>
      </c>
    </row>
    <row r="2266" customFormat="false" ht="15" hidden="false" customHeight="false" outlineLevel="0" collapsed="false">
      <c r="A2266" s="3" t="s">
        <v>1073</v>
      </c>
      <c r="B2266" s="2" t="s">
        <v>1074</v>
      </c>
      <c r="C2266" s="2" t="s">
        <v>1543</v>
      </c>
      <c r="D2266" s="2" t="n">
        <v>2021</v>
      </c>
      <c r="E2266" s="2" t="n">
        <v>9</v>
      </c>
      <c r="F2266" s="2" t="n">
        <v>6</v>
      </c>
      <c r="G2266" s="2" t="s">
        <v>142</v>
      </c>
      <c r="H2266" s="3" t="s">
        <v>143</v>
      </c>
      <c r="I2266" s="10" t="n">
        <v>0</v>
      </c>
      <c r="J2266" s="11" t="n">
        <f aca="false">I2266/1000</f>
        <v>0</v>
      </c>
      <c r="K2266" s="10" t="n">
        <v>0</v>
      </c>
      <c r="L2266" s="12" t="n">
        <f aca="false">K2266/1000</f>
        <v>0</v>
      </c>
      <c r="M2266" s="13" t="n">
        <f aca="false">IF(R2266=0,0,I2266/R2266)</f>
        <v>0</v>
      </c>
      <c r="N2266" s="10" t="n">
        <v>39102</v>
      </c>
      <c r="O2266" s="11" t="n">
        <f aca="false">N2266/1000</f>
        <v>39.102</v>
      </c>
      <c r="P2266" s="10" t="n">
        <v>56</v>
      </c>
      <c r="Q2266" s="12" t="n">
        <f aca="false">P2266/1000</f>
        <v>0.056</v>
      </c>
      <c r="R2266" s="10" t="n">
        <v>390770</v>
      </c>
      <c r="S2266" s="10" t="n">
        <v>213</v>
      </c>
    </row>
    <row r="2267" customFormat="false" ht="15" hidden="false" customHeight="false" outlineLevel="0" collapsed="false">
      <c r="A2267" s="3" t="s">
        <v>1073</v>
      </c>
      <c r="B2267" s="2" t="s">
        <v>1074</v>
      </c>
      <c r="C2267" s="2" t="s">
        <v>1543</v>
      </c>
      <c r="D2267" s="2" t="n">
        <v>2021</v>
      </c>
      <c r="E2267" s="2" t="n">
        <v>9</v>
      </c>
      <c r="F2267" s="2" t="n">
        <v>7</v>
      </c>
      <c r="G2267" s="2" t="s">
        <v>147</v>
      </c>
      <c r="H2267" s="3" t="s">
        <v>148</v>
      </c>
      <c r="I2267" s="10" t="n">
        <v>0</v>
      </c>
      <c r="J2267" s="11" t="n">
        <f aca="false">I2267/1000</f>
        <v>0</v>
      </c>
      <c r="K2267" s="10" t="n">
        <v>0</v>
      </c>
      <c r="L2267" s="12" t="n">
        <f aca="false">K2267/1000</f>
        <v>0</v>
      </c>
      <c r="M2267" s="13" t="n">
        <f aca="false">IF(R2267=0,0,I2267/R2267)</f>
        <v>0</v>
      </c>
      <c r="N2267" s="10" t="n">
        <v>94</v>
      </c>
      <c r="O2267" s="11" t="n">
        <f aca="false">N2267/1000</f>
        <v>0.094</v>
      </c>
      <c r="P2267" s="10" t="n">
        <v>0</v>
      </c>
      <c r="Q2267" s="12" t="n">
        <f aca="false">P2267/1000</f>
        <v>0</v>
      </c>
      <c r="R2267" s="10" t="n">
        <v>390770</v>
      </c>
      <c r="S2267" s="10" t="n">
        <v>213</v>
      </c>
    </row>
    <row r="2268" customFormat="false" ht="15" hidden="false" customHeight="false" outlineLevel="0" collapsed="false">
      <c r="A2268" s="3" t="s">
        <v>1073</v>
      </c>
      <c r="B2268" s="2" t="s">
        <v>1074</v>
      </c>
      <c r="C2268" s="2" t="s">
        <v>1544</v>
      </c>
      <c r="D2268" s="2" t="n">
        <v>2021</v>
      </c>
      <c r="E2268" s="2" t="n">
        <v>10</v>
      </c>
      <c r="F2268" s="2" t="n">
        <v>1</v>
      </c>
      <c r="G2268" s="2" t="s">
        <v>97</v>
      </c>
      <c r="H2268" s="3" t="s">
        <v>98</v>
      </c>
      <c r="I2268" s="10" t="n">
        <v>99982</v>
      </c>
      <c r="J2268" s="11" t="n">
        <f aca="false">I2268/1000</f>
        <v>99.982</v>
      </c>
      <c r="K2268" s="10" t="n">
        <v>17</v>
      </c>
      <c r="L2268" s="12" t="n">
        <f aca="false">K2268/1000</f>
        <v>0.017</v>
      </c>
      <c r="M2268" s="13" t="n">
        <f aca="false">IF(R2268=0,0,I2268/R2268)</f>
        <v>0.755670438141018</v>
      </c>
      <c r="N2268" s="10" t="n">
        <v>0</v>
      </c>
      <c r="O2268" s="11" t="n">
        <f aca="false">N2268/1000</f>
        <v>0</v>
      </c>
      <c r="P2268" s="10" t="n">
        <v>0</v>
      </c>
      <c r="Q2268" s="12" t="n">
        <f aca="false">P2268/1000</f>
        <v>0</v>
      </c>
      <c r="R2268" s="10" t="n">
        <v>132309</v>
      </c>
      <c r="S2268" s="10" t="n">
        <v>42</v>
      </c>
    </row>
    <row r="2269" customFormat="false" ht="15" hidden="false" customHeight="false" outlineLevel="0" collapsed="false">
      <c r="A2269" s="3" t="s">
        <v>1073</v>
      </c>
      <c r="B2269" s="2" t="s">
        <v>1074</v>
      </c>
      <c r="C2269" s="2" t="s">
        <v>1544</v>
      </c>
      <c r="D2269" s="2" t="n">
        <v>2021</v>
      </c>
      <c r="E2269" s="2" t="n">
        <v>10</v>
      </c>
      <c r="F2269" s="2" t="n">
        <v>2</v>
      </c>
      <c r="G2269" s="2" t="s">
        <v>102</v>
      </c>
      <c r="H2269" s="3" t="s">
        <v>103</v>
      </c>
      <c r="I2269" s="10" t="n">
        <v>15947</v>
      </c>
      <c r="J2269" s="11" t="n">
        <f aca="false">I2269/1000</f>
        <v>15.947</v>
      </c>
      <c r="K2269" s="10" t="n">
        <v>0</v>
      </c>
      <c r="L2269" s="12" t="n">
        <f aca="false">K2269/1000</f>
        <v>0</v>
      </c>
      <c r="M2269" s="13" t="n">
        <f aca="false">IF(R2269=0,0,I2269/R2269)</f>
        <v>0.120528459893129</v>
      </c>
      <c r="N2269" s="10" t="n">
        <v>58535</v>
      </c>
      <c r="O2269" s="11" t="n">
        <f aca="false">N2269/1000</f>
        <v>58.535</v>
      </c>
      <c r="P2269" s="10" t="n">
        <v>212</v>
      </c>
      <c r="Q2269" s="12" t="n">
        <f aca="false">P2269/1000</f>
        <v>0.212</v>
      </c>
      <c r="R2269" s="10" t="n">
        <v>132309</v>
      </c>
      <c r="S2269" s="10" t="n">
        <v>42</v>
      </c>
    </row>
    <row r="2270" customFormat="false" ht="15" hidden="false" customHeight="false" outlineLevel="0" collapsed="false">
      <c r="A2270" s="3" t="s">
        <v>1073</v>
      </c>
      <c r="B2270" s="2" t="s">
        <v>1074</v>
      </c>
      <c r="C2270" s="2" t="s">
        <v>1544</v>
      </c>
      <c r="D2270" s="2" t="n">
        <v>2021</v>
      </c>
      <c r="E2270" s="2" t="n">
        <v>10</v>
      </c>
      <c r="F2270" s="2" t="n">
        <v>3</v>
      </c>
      <c r="G2270" s="2" t="s">
        <v>117</v>
      </c>
      <c r="H2270" s="3" t="s">
        <v>118</v>
      </c>
      <c r="I2270" s="10" t="n">
        <v>9581</v>
      </c>
      <c r="J2270" s="11" t="n">
        <f aca="false">I2270/1000</f>
        <v>9.581</v>
      </c>
      <c r="K2270" s="10" t="n">
        <v>16</v>
      </c>
      <c r="L2270" s="12" t="n">
        <f aca="false">K2270/1000</f>
        <v>0.016</v>
      </c>
      <c r="M2270" s="13" t="n">
        <f aca="false">IF(R2270=0,0,I2270/R2270)</f>
        <v>0.0724138191657408</v>
      </c>
      <c r="N2270" s="10" t="n">
        <v>0</v>
      </c>
      <c r="O2270" s="11" t="n">
        <f aca="false">N2270/1000</f>
        <v>0</v>
      </c>
      <c r="P2270" s="10" t="n">
        <v>0</v>
      </c>
      <c r="Q2270" s="12" t="n">
        <f aca="false">P2270/1000</f>
        <v>0</v>
      </c>
      <c r="R2270" s="10" t="n">
        <v>132309</v>
      </c>
      <c r="S2270" s="10" t="n">
        <v>42</v>
      </c>
    </row>
    <row r="2271" customFormat="false" ht="15" hidden="false" customHeight="false" outlineLevel="0" collapsed="false">
      <c r="A2271" s="3" t="s">
        <v>1073</v>
      </c>
      <c r="B2271" s="2" t="s">
        <v>1074</v>
      </c>
      <c r="C2271" s="2" t="s">
        <v>1544</v>
      </c>
      <c r="D2271" s="2" t="n">
        <v>2021</v>
      </c>
      <c r="E2271" s="2" t="n">
        <v>10</v>
      </c>
      <c r="F2271" s="2" t="n">
        <v>4</v>
      </c>
      <c r="G2271" s="2" t="s">
        <v>107</v>
      </c>
      <c r="H2271" s="3" t="s">
        <v>108</v>
      </c>
      <c r="I2271" s="10" t="n">
        <v>6185</v>
      </c>
      <c r="J2271" s="11" t="n">
        <f aca="false">I2271/1000</f>
        <v>6.185</v>
      </c>
      <c r="K2271" s="10" t="n">
        <v>9</v>
      </c>
      <c r="L2271" s="12" t="n">
        <f aca="false">K2271/1000</f>
        <v>0.009</v>
      </c>
      <c r="M2271" s="13" t="n">
        <f aca="false">IF(R2271=0,0,I2271/R2271)</f>
        <v>0.0467466309926007</v>
      </c>
      <c r="N2271" s="10" t="n">
        <v>0</v>
      </c>
      <c r="O2271" s="11" t="n">
        <f aca="false">N2271/1000</f>
        <v>0</v>
      </c>
      <c r="P2271" s="10" t="n">
        <v>0</v>
      </c>
      <c r="Q2271" s="12" t="n">
        <f aca="false">P2271/1000</f>
        <v>0</v>
      </c>
      <c r="R2271" s="10" t="n">
        <v>132309</v>
      </c>
      <c r="S2271" s="10" t="n">
        <v>42</v>
      </c>
    </row>
    <row r="2272" customFormat="false" ht="15" hidden="false" customHeight="false" outlineLevel="0" collapsed="false">
      <c r="A2272" s="3" t="s">
        <v>1073</v>
      </c>
      <c r="B2272" s="2" t="s">
        <v>1074</v>
      </c>
      <c r="C2272" s="2" t="s">
        <v>1544</v>
      </c>
      <c r="D2272" s="2" t="n">
        <v>2021</v>
      </c>
      <c r="E2272" s="2" t="n">
        <v>10</v>
      </c>
      <c r="F2272" s="2" t="n">
        <v>5</v>
      </c>
      <c r="G2272" s="2" t="s">
        <v>112</v>
      </c>
      <c r="H2272" s="3" t="s">
        <v>113</v>
      </c>
      <c r="I2272" s="10" t="n">
        <v>614</v>
      </c>
      <c r="J2272" s="11" t="n">
        <f aca="false">I2272/1000</f>
        <v>0.614</v>
      </c>
      <c r="K2272" s="10" t="n">
        <v>0</v>
      </c>
      <c r="L2272" s="12" t="n">
        <f aca="false">K2272/1000</f>
        <v>0</v>
      </c>
      <c r="M2272" s="13" t="n">
        <f aca="false">IF(R2272=0,0,I2272/R2272)</f>
        <v>0.00464065180751121</v>
      </c>
      <c r="N2272" s="10" t="n">
        <v>0</v>
      </c>
      <c r="O2272" s="11" t="n">
        <f aca="false">N2272/1000</f>
        <v>0</v>
      </c>
      <c r="P2272" s="10" t="n">
        <v>0</v>
      </c>
      <c r="Q2272" s="12" t="n">
        <f aca="false">P2272/1000</f>
        <v>0</v>
      </c>
      <c r="R2272" s="10" t="n">
        <v>132309</v>
      </c>
      <c r="S2272" s="10" t="n">
        <v>42</v>
      </c>
    </row>
    <row r="2273" customFormat="false" ht="15" hidden="false" customHeight="false" outlineLevel="0" collapsed="false">
      <c r="A2273" s="3" t="s">
        <v>1073</v>
      </c>
      <c r="B2273" s="2" t="s">
        <v>1074</v>
      </c>
      <c r="C2273" s="2" t="s">
        <v>1544</v>
      </c>
      <c r="D2273" s="2" t="n">
        <v>2021</v>
      </c>
      <c r="E2273" s="2" t="n">
        <v>10</v>
      </c>
      <c r="F2273" s="2" t="n">
        <v>6</v>
      </c>
      <c r="G2273" s="2" t="s">
        <v>142</v>
      </c>
      <c r="H2273" s="3" t="s">
        <v>143</v>
      </c>
      <c r="I2273" s="10" t="n">
        <v>0</v>
      </c>
      <c r="J2273" s="11" t="n">
        <f aca="false">I2273/1000</f>
        <v>0</v>
      </c>
      <c r="K2273" s="10" t="n">
        <v>0</v>
      </c>
      <c r="L2273" s="12" t="n">
        <f aca="false">K2273/1000</f>
        <v>0</v>
      </c>
      <c r="M2273" s="13" t="n">
        <f aca="false">IF(R2273=0,0,I2273/R2273)</f>
        <v>0</v>
      </c>
      <c r="N2273" s="10" t="n">
        <v>23937</v>
      </c>
      <c r="O2273" s="11" t="n">
        <f aca="false">N2273/1000</f>
        <v>23.937</v>
      </c>
      <c r="P2273" s="10" t="n">
        <v>30</v>
      </c>
      <c r="Q2273" s="12" t="n">
        <f aca="false">P2273/1000</f>
        <v>0.03</v>
      </c>
      <c r="R2273" s="10" t="n">
        <v>132309</v>
      </c>
      <c r="S2273" s="10" t="n">
        <v>42</v>
      </c>
    </row>
    <row r="2274" customFormat="false" ht="15" hidden="false" customHeight="false" outlineLevel="0" collapsed="false">
      <c r="A2274" s="3" t="s">
        <v>1073</v>
      </c>
      <c r="B2274" s="2" t="s">
        <v>1074</v>
      </c>
      <c r="C2274" s="2" t="s">
        <v>1544</v>
      </c>
      <c r="D2274" s="2" t="n">
        <v>2021</v>
      </c>
      <c r="E2274" s="2" t="n">
        <v>10</v>
      </c>
      <c r="F2274" s="2" t="n">
        <v>7</v>
      </c>
      <c r="G2274" s="2" t="s">
        <v>147</v>
      </c>
      <c r="H2274" s="3" t="s">
        <v>148</v>
      </c>
      <c r="I2274" s="10" t="n">
        <v>0</v>
      </c>
      <c r="J2274" s="11" t="n">
        <f aca="false">I2274/1000</f>
        <v>0</v>
      </c>
      <c r="K2274" s="10" t="n">
        <v>0</v>
      </c>
      <c r="L2274" s="12" t="n">
        <f aca="false">K2274/1000</f>
        <v>0</v>
      </c>
      <c r="M2274" s="13" t="n">
        <f aca="false">IF(R2274=0,0,I2274/R2274)</f>
        <v>0</v>
      </c>
      <c r="N2274" s="10" t="n">
        <v>92</v>
      </c>
      <c r="O2274" s="11" t="n">
        <f aca="false">N2274/1000</f>
        <v>0.092</v>
      </c>
      <c r="P2274" s="10" t="n">
        <v>0</v>
      </c>
      <c r="Q2274" s="12" t="n">
        <f aca="false">P2274/1000</f>
        <v>0</v>
      </c>
      <c r="R2274" s="10" t="n">
        <v>132309</v>
      </c>
      <c r="S2274" s="10" t="n">
        <v>42</v>
      </c>
    </row>
    <row r="2275" customFormat="false" ht="15" hidden="false" customHeight="false" outlineLevel="0" collapsed="false">
      <c r="A2275" s="3" t="s">
        <v>1073</v>
      </c>
      <c r="B2275" s="2" t="s">
        <v>1074</v>
      </c>
      <c r="C2275" s="2" t="s">
        <v>1545</v>
      </c>
      <c r="D2275" s="2" t="n">
        <v>2021</v>
      </c>
      <c r="E2275" s="2" t="n">
        <v>11</v>
      </c>
      <c r="F2275" s="2" t="n">
        <v>1</v>
      </c>
      <c r="G2275" s="2" t="s">
        <v>107</v>
      </c>
      <c r="H2275" s="3" t="s">
        <v>108</v>
      </c>
      <c r="I2275" s="10" t="n">
        <v>110440</v>
      </c>
      <c r="J2275" s="11" t="n">
        <f aca="false">I2275/1000</f>
        <v>110.44</v>
      </c>
      <c r="K2275" s="10" t="n">
        <v>303</v>
      </c>
      <c r="L2275" s="12" t="n">
        <f aca="false">K2275/1000</f>
        <v>0.303</v>
      </c>
      <c r="M2275" s="13" t="n">
        <f aca="false">IF(R2275=0,0,I2275/R2275)</f>
        <v>0.71003330290211</v>
      </c>
      <c r="N2275" s="10" t="n">
        <v>0</v>
      </c>
      <c r="O2275" s="11" t="n">
        <f aca="false">N2275/1000</f>
        <v>0</v>
      </c>
      <c r="P2275" s="10" t="n">
        <v>0</v>
      </c>
      <c r="Q2275" s="12" t="n">
        <f aca="false">P2275/1000</f>
        <v>0</v>
      </c>
      <c r="R2275" s="10" t="n">
        <v>155542</v>
      </c>
      <c r="S2275" s="10" t="n">
        <v>340</v>
      </c>
    </row>
    <row r="2276" customFormat="false" ht="15" hidden="false" customHeight="false" outlineLevel="0" collapsed="false">
      <c r="A2276" s="3" t="s">
        <v>1073</v>
      </c>
      <c r="B2276" s="2" t="s">
        <v>1074</v>
      </c>
      <c r="C2276" s="2" t="s">
        <v>1545</v>
      </c>
      <c r="D2276" s="2" t="n">
        <v>2021</v>
      </c>
      <c r="E2276" s="2" t="n">
        <v>11</v>
      </c>
      <c r="F2276" s="2" t="n">
        <v>2</v>
      </c>
      <c r="G2276" s="2" t="s">
        <v>97</v>
      </c>
      <c r="H2276" s="3" t="s">
        <v>98</v>
      </c>
      <c r="I2276" s="10" t="n">
        <v>35465</v>
      </c>
      <c r="J2276" s="11" t="n">
        <f aca="false">I2276/1000</f>
        <v>35.465</v>
      </c>
      <c r="K2276" s="10" t="n">
        <v>25</v>
      </c>
      <c r="L2276" s="12" t="n">
        <f aca="false">K2276/1000</f>
        <v>0.025</v>
      </c>
      <c r="M2276" s="13" t="n">
        <f aca="false">IF(R2276=0,0,I2276/R2276)</f>
        <v>0.228009155083514</v>
      </c>
      <c r="N2276" s="10" t="n">
        <v>0</v>
      </c>
      <c r="O2276" s="11" t="n">
        <f aca="false">N2276/1000</f>
        <v>0</v>
      </c>
      <c r="P2276" s="10" t="n">
        <v>0</v>
      </c>
      <c r="Q2276" s="12" t="n">
        <f aca="false">P2276/1000</f>
        <v>0</v>
      </c>
      <c r="R2276" s="10" t="n">
        <v>155542</v>
      </c>
      <c r="S2276" s="10" t="n">
        <v>340</v>
      </c>
    </row>
    <row r="2277" customFormat="false" ht="15" hidden="false" customHeight="false" outlineLevel="0" collapsed="false">
      <c r="A2277" s="3" t="s">
        <v>1073</v>
      </c>
      <c r="B2277" s="2" t="s">
        <v>1074</v>
      </c>
      <c r="C2277" s="2" t="s">
        <v>1545</v>
      </c>
      <c r="D2277" s="2" t="n">
        <v>2021</v>
      </c>
      <c r="E2277" s="2" t="n">
        <v>11</v>
      </c>
      <c r="F2277" s="2" t="n">
        <v>3</v>
      </c>
      <c r="G2277" s="2" t="s">
        <v>117</v>
      </c>
      <c r="H2277" s="3" t="s">
        <v>118</v>
      </c>
      <c r="I2277" s="10" t="n">
        <v>4773</v>
      </c>
      <c r="J2277" s="11" t="n">
        <f aca="false">I2277/1000</f>
        <v>4.773</v>
      </c>
      <c r="K2277" s="10" t="n">
        <v>11</v>
      </c>
      <c r="L2277" s="12" t="n">
        <f aca="false">K2277/1000</f>
        <v>0.011</v>
      </c>
      <c r="M2277" s="13" t="n">
        <f aca="false">IF(R2277=0,0,I2277/R2277)</f>
        <v>0.0306862455156807</v>
      </c>
      <c r="N2277" s="10" t="n">
        <v>0</v>
      </c>
      <c r="O2277" s="11" t="n">
        <f aca="false">N2277/1000</f>
        <v>0</v>
      </c>
      <c r="P2277" s="10" t="n">
        <v>0</v>
      </c>
      <c r="Q2277" s="12" t="n">
        <f aca="false">P2277/1000</f>
        <v>0</v>
      </c>
      <c r="R2277" s="10" t="n">
        <v>155542</v>
      </c>
      <c r="S2277" s="10" t="n">
        <v>340</v>
      </c>
    </row>
    <row r="2278" customFormat="false" ht="15" hidden="false" customHeight="false" outlineLevel="0" collapsed="false">
      <c r="A2278" s="3" t="s">
        <v>1073</v>
      </c>
      <c r="B2278" s="2" t="s">
        <v>1074</v>
      </c>
      <c r="C2278" s="2" t="s">
        <v>1545</v>
      </c>
      <c r="D2278" s="2" t="n">
        <v>2021</v>
      </c>
      <c r="E2278" s="2" t="n">
        <v>11</v>
      </c>
      <c r="F2278" s="2" t="n">
        <v>4</v>
      </c>
      <c r="G2278" s="2" t="s">
        <v>102</v>
      </c>
      <c r="H2278" s="3" t="s">
        <v>103</v>
      </c>
      <c r="I2278" s="10" t="n">
        <v>3237</v>
      </c>
      <c r="J2278" s="11" t="n">
        <f aca="false">I2278/1000</f>
        <v>3.237</v>
      </c>
      <c r="K2278" s="10" t="n">
        <v>0</v>
      </c>
      <c r="L2278" s="12" t="n">
        <f aca="false">K2278/1000</f>
        <v>0</v>
      </c>
      <c r="M2278" s="13" t="n">
        <f aca="false">IF(R2278=0,0,I2278/R2278)</f>
        <v>0.0208110992529349</v>
      </c>
      <c r="N2278" s="10" t="n">
        <v>50662</v>
      </c>
      <c r="O2278" s="11" t="n">
        <f aca="false">N2278/1000</f>
        <v>50.662</v>
      </c>
      <c r="P2278" s="10" t="n">
        <v>200</v>
      </c>
      <c r="Q2278" s="12" t="n">
        <f aca="false">P2278/1000</f>
        <v>0.2</v>
      </c>
      <c r="R2278" s="10" t="n">
        <v>155542</v>
      </c>
      <c r="S2278" s="10" t="n">
        <v>340</v>
      </c>
    </row>
    <row r="2279" customFormat="false" ht="15" hidden="false" customHeight="false" outlineLevel="0" collapsed="false">
      <c r="A2279" s="3" t="s">
        <v>1073</v>
      </c>
      <c r="B2279" s="2" t="s">
        <v>1074</v>
      </c>
      <c r="C2279" s="2" t="s">
        <v>1545</v>
      </c>
      <c r="D2279" s="2" t="n">
        <v>2021</v>
      </c>
      <c r="E2279" s="2" t="n">
        <v>11</v>
      </c>
      <c r="F2279" s="2" t="n">
        <v>5</v>
      </c>
      <c r="G2279" s="2" t="s">
        <v>127</v>
      </c>
      <c r="H2279" s="3" t="s">
        <v>128</v>
      </c>
      <c r="I2279" s="10" t="n">
        <v>1627</v>
      </c>
      <c r="J2279" s="11" t="n">
        <f aca="false">I2279/1000</f>
        <v>1.627</v>
      </c>
      <c r="K2279" s="10" t="n">
        <v>1</v>
      </c>
      <c r="L2279" s="12" t="n">
        <f aca="false">K2279/1000</f>
        <v>0.001</v>
      </c>
      <c r="M2279" s="13" t="n">
        <f aca="false">IF(R2279=0,0,I2279/R2279)</f>
        <v>0.01046019724576</v>
      </c>
      <c r="N2279" s="10" t="n">
        <v>0</v>
      </c>
      <c r="O2279" s="11" t="n">
        <f aca="false">N2279/1000</f>
        <v>0</v>
      </c>
      <c r="P2279" s="10" t="n">
        <v>0</v>
      </c>
      <c r="Q2279" s="12" t="n">
        <f aca="false">P2279/1000</f>
        <v>0</v>
      </c>
      <c r="R2279" s="10" t="n">
        <v>155542</v>
      </c>
      <c r="S2279" s="10" t="n">
        <v>340</v>
      </c>
    </row>
    <row r="2280" customFormat="false" ht="15" hidden="false" customHeight="false" outlineLevel="0" collapsed="false">
      <c r="A2280" s="3" t="s">
        <v>1073</v>
      </c>
      <c r="B2280" s="2" t="s">
        <v>1074</v>
      </c>
      <c r="C2280" s="2" t="s">
        <v>1545</v>
      </c>
      <c r="D2280" s="2" t="n">
        <v>2021</v>
      </c>
      <c r="E2280" s="2" t="n">
        <v>11</v>
      </c>
      <c r="F2280" s="2" t="n">
        <v>6</v>
      </c>
      <c r="G2280" s="2" t="s">
        <v>152</v>
      </c>
      <c r="H2280" s="3" t="s">
        <v>153</v>
      </c>
      <c r="I2280" s="10" t="n">
        <v>0</v>
      </c>
      <c r="J2280" s="11" t="n">
        <f aca="false">I2280/1000</f>
        <v>0</v>
      </c>
      <c r="K2280" s="10" t="n">
        <v>0</v>
      </c>
      <c r="L2280" s="12" t="n">
        <f aca="false">K2280/1000</f>
        <v>0</v>
      </c>
      <c r="M2280" s="13" t="n">
        <f aca="false">IF(R2280=0,0,I2280/R2280)</f>
        <v>0</v>
      </c>
      <c r="N2280" s="10" t="n">
        <v>40</v>
      </c>
      <c r="O2280" s="11" t="n">
        <f aca="false">N2280/1000</f>
        <v>0.04</v>
      </c>
      <c r="P2280" s="10" t="n">
        <v>1</v>
      </c>
      <c r="Q2280" s="12" t="n">
        <f aca="false">P2280/1000</f>
        <v>0.001</v>
      </c>
      <c r="R2280" s="10" t="n">
        <v>155542</v>
      </c>
      <c r="S2280" s="10" t="n">
        <v>340</v>
      </c>
    </row>
    <row r="2281" customFormat="false" ht="15" hidden="false" customHeight="false" outlineLevel="0" collapsed="false">
      <c r="A2281" s="3" t="s">
        <v>1073</v>
      </c>
      <c r="B2281" s="2" t="s">
        <v>1074</v>
      </c>
      <c r="C2281" s="2" t="s">
        <v>1545</v>
      </c>
      <c r="D2281" s="2" t="n">
        <v>2021</v>
      </c>
      <c r="E2281" s="2" t="n">
        <v>11</v>
      </c>
      <c r="F2281" s="2" t="n">
        <v>7</v>
      </c>
      <c r="G2281" s="2" t="s">
        <v>247</v>
      </c>
      <c r="H2281" s="3" t="s">
        <v>248</v>
      </c>
      <c r="I2281" s="10" t="n">
        <v>0</v>
      </c>
      <c r="J2281" s="11" t="n">
        <f aca="false">I2281/1000</f>
        <v>0</v>
      </c>
      <c r="K2281" s="10" t="n">
        <v>0</v>
      </c>
      <c r="L2281" s="12" t="n">
        <f aca="false">K2281/1000</f>
        <v>0</v>
      </c>
      <c r="M2281" s="13" t="n">
        <f aca="false">IF(R2281=0,0,I2281/R2281)</f>
        <v>0</v>
      </c>
      <c r="N2281" s="10" t="n">
        <v>58046</v>
      </c>
      <c r="O2281" s="11" t="n">
        <f aca="false">N2281/1000</f>
        <v>58.046</v>
      </c>
      <c r="P2281" s="10" t="n">
        <v>278</v>
      </c>
      <c r="Q2281" s="12" t="n">
        <f aca="false">P2281/1000</f>
        <v>0.278</v>
      </c>
      <c r="R2281" s="10" t="n">
        <v>155542</v>
      </c>
      <c r="S2281" s="10" t="n">
        <v>340</v>
      </c>
    </row>
    <row r="2282" customFormat="false" ht="15" hidden="false" customHeight="false" outlineLevel="0" collapsed="false">
      <c r="A2282" s="3" t="s">
        <v>1073</v>
      </c>
      <c r="B2282" s="2" t="s">
        <v>1074</v>
      </c>
      <c r="C2282" s="2" t="s">
        <v>1545</v>
      </c>
      <c r="D2282" s="2" t="n">
        <v>2021</v>
      </c>
      <c r="E2282" s="2" t="n">
        <v>11</v>
      </c>
      <c r="F2282" s="2" t="n">
        <v>8</v>
      </c>
      <c r="G2282" s="2" t="s">
        <v>142</v>
      </c>
      <c r="H2282" s="3" t="s">
        <v>143</v>
      </c>
      <c r="I2282" s="10" t="n">
        <v>0</v>
      </c>
      <c r="J2282" s="11" t="n">
        <f aca="false">I2282/1000</f>
        <v>0</v>
      </c>
      <c r="K2282" s="10" t="n">
        <v>0</v>
      </c>
      <c r="L2282" s="12" t="n">
        <f aca="false">K2282/1000</f>
        <v>0</v>
      </c>
      <c r="M2282" s="13" t="n">
        <f aca="false">IF(R2282=0,0,I2282/R2282)</f>
        <v>0</v>
      </c>
      <c r="N2282" s="10" t="n">
        <v>40184</v>
      </c>
      <c r="O2282" s="11" t="n">
        <f aca="false">N2282/1000</f>
        <v>40.184</v>
      </c>
      <c r="P2282" s="10" t="n">
        <v>46</v>
      </c>
      <c r="Q2282" s="12" t="n">
        <f aca="false">P2282/1000</f>
        <v>0.046</v>
      </c>
      <c r="R2282" s="10" t="n">
        <v>155542</v>
      </c>
      <c r="S2282" s="10" t="n">
        <v>340</v>
      </c>
    </row>
    <row r="2283" customFormat="false" ht="15" hidden="false" customHeight="false" outlineLevel="0" collapsed="false">
      <c r="A2283" s="3" t="s">
        <v>1073</v>
      </c>
      <c r="B2283" s="2" t="s">
        <v>1074</v>
      </c>
      <c r="C2283" s="2" t="s">
        <v>1545</v>
      </c>
      <c r="D2283" s="2" t="n">
        <v>2021</v>
      </c>
      <c r="E2283" s="2" t="n">
        <v>11</v>
      </c>
      <c r="F2283" s="2" t="n">
        <v>9</v>
      </c>
      <c r="G2283" s="2" t="s">
        <v>132</v>
      </c>
      <c r="H2283" s="3" t="s">
        <v>133</v>
      </c>
      <c r="I2283" s="10" t="n">
        <v>0</v>
      </c>
      <c r="J2283" s="11" t="n">
        <f aca="false">I2283/1000</f>
        <v>0</v>
      </c>
      <c r="K2283" s="10" t="n">
        <v>0</v>
      </c>
      <c r="L2283" s="12" t="n">
        <f aca="false">K2283/1000</f>
        <v>0</v>
      </c>
      <c r="M2283" s="13" t="n">
        <f aca="false">IF(R2283=0,0,I2283/R2283)</f>
        <v>0</v>
      </c>
      <c r="N2283" s="10" t="n">
        <v>1714</v>
      </c>
      <c r="O2283" s="11" t="n">
        <f aca="false">N2283/1000</f>
        <v>1.714</v>
      </c>
      <c r="P2283" s="10" t="n">
        <v>0</v>
      </c>
      <c r="Q2283" s="12" t="n">
        <f aca="false">P2283/1000</f>
        <v>0</v>
      </c>
      <c r="R2283" s="10" t="n">
        <v>155542</v>
      </c>
      <c r="S2283" s="10" t="n">
        <v>340</v>
      </c>
    </row>
    <row r="2284" customFormat="false" ht="15" hidden="false" customHeight="false" outlineLevel="0" collapsed="false">
      <c r="A2284" s="3" t="s">
        <v>1073</v>
      </c>
      <c r="B2284" s="2" t="s">
        <v>1074</v>
      </c>
      <c r="C2284" s="2" t="s">
        <v>1545</v>
      </c>
      <c r="D2284" s="2" t="n">
        <v>2021</v>
      </c>
      <c r="E2284" s="2" t="n">
        <v>11</v>
      </c>
      <c r="F2284" s="2" t="n">
        <v>10</v>
      </c>
      <c r="G2284" s="2" t="s">
        <v>147</v>
      </c>
      <c r="H2284" s="3" t="s">
        <v>148</v>
      </c>
      <c r="I2284" s="10" t="n">
        <v>0</v>
      </c>
      <c r="J2284" s="11" t="n">
        <f aca="false">I2284/1000</f>
        <v>0</v>
      </c>
      <c r="K2284" s="10" t="n">
        <v>0</v>
      </c>
      <c r="L2284" s="12" t="n">
        <f aca="false">K2284/1000</f>
        <v>0</v>
      </c>
      <c r="M2284" s="13" t="n">
        <f aca="false">IF(R2284=0,0,I2284/R2284)</f>
        <v>0</v>
      </c>
      <c r="N2284" s="10" t="n">
        <v>1207</v>
      </c>
      <c r="O2284" s="11" t="n">
        <f aca="false">N2284/1000</f>
        <v>1.207</v>
      </c>
      <c r="P2284" s="10" t="n">
        <v>1</v>
      </c>
      <c r="Q2284" s="12" t="n">
        <f aca="false">P2284/1000</f>
        <v>0.001</v>
      </c>
      <c r="R2284" s="10" t="n">
        <v>155542</v>
      </c>
      <c r="S2284" s="10" t="n">
        <v>340</v>
      </c>
    </row>
    <row r="2285" customFormat="false" ht="15" hidden="false" customHeight="false" outlineLevel="0" collapsed="false">
      <c r="A2285" s="3" t="s">
        <v>1073</v>
      </c>
      <c r="B2285" s="2" t="s">
        <v>1074</v>
      </c>
      <c r="C2285" s="2" t="s">
        <v>1546</v>
      </c>
      <c r="D2285" s="2" t="n">
        <v>2021</v>
      </c>
      <c r="E2285" s="2" t="n">
        <v>12</v>
      </c>
      <c r="F2285" s="2" t="n">
        <v>1</v>
      </c>
      <c r="G2285" s="2" t="s">
        <v>97</v>
      </c>
      <c r="H2285" s="3" t="s">
        <v>98</v>
      </c>
      <c r="I2285" s="10" t="n">
        <v>128258</v>
      </c>
      <c r="J2285" s="11" t="n">
        <f aca="false">I2285/1000</f>
        <v>128.258</v>
      </c>
      <c r="K2285" s="10" t="n">
        <v>49</v>
      </c>
      <c r="L2285" s="12" t="n">
        <f aca="false">K2285/1000</f>
        <v>0.049</v>
      </c>
      <c r="M2285" s="13" t="n">
        <f aca="false">IF(R2285=0,0,I2285/R2285)</f>
        <v>0.642414224893564</v>
      </c>
      <c r="N2285" s="10" t="n">
        <v>0</v>
      </c>
      <c r="O2285" s="11" t="n">
        <f aca="false">N2285/1000</f>
        <v>0</v>
      </c>
      <c r="P2285" s="10" t="n">
        <v>0</v>
      </c>
      <c r="Q2285" s="12" t="n">
        <f aca="false">P2285/1000</f>
        <v>0</v>
      </c>
      <c r="R2285" s="10" t="n">
        <v>199650</v>
      </c>
      <c r="S2285" s="10" t="n">
        <v>209</v>
      </c>
    </row>
    <row r="2286" customFormat="false" ht="15" hidden="false" customHeight="false" outlineLevel="0" collapsed="false">
      <c r="A2286" s="3" t="s">
        <v>1073</v>
      </c>
      <c r="B2286" s="2" t="s">
        <v>1074</v>
      </c>
      <c r="C2286" s="2" t="s">
        <v>1546</v>
      </c>
      <c r="D2286" s="2" t="n">
        <v>2021</v>
      </c>
      <c r="E2286" s="2" t="n">
        <v>12</v>
      </c>
      <c r="F2286" s="2" t="n">
        <v>2</v>
      </c>
      <c r="G2286" s="2" t="s">
        <v>102</v>
      </c>
      <c r="H2286" s="3" t="s">
        <v>103</v>
      </c>
      <c r="I2286" s="10" t="n">
        <v>51353</v>
      </c>
      <c r="J2286" s="11" t="n">
        <f aca="false">I2286/1000</f>
        <v>51.353</v>
      </c>
      <c r="K2286" s="10" t="n">
        <v>120</v>
      </c>
      <c r="L2286" s="12" t="n">
        <f aca="false">K2286/1000</f>
        <v>0.12</v>
      </c>
      <c r="M2286" s="13" t="n">
        <f aca="false">IF(R2286=0,0,I2286/R2286)</f>
        <v>0.257215126471325</v>
      </c>
      <c r="N2286" s="10" t="n">
        <v>34234</v>
      </c>
      <c r="O2286" s="11" t="n">
        <f aca="false">N2286/1000</f>
        <v>34.234</v>
      </c>
      <c r="P2286" s="10" t="n">
        <v>100</v>
      </c>
      <c r="Q2286" s="12" t="n">
        <f aca="false">P2286/1000</f>
        <v>0.1</v>
      </c>
      <c r="R2286" s="10" t="n">
        <v>199650</v>
      </c>
      <c r="S2286" s="10" t="n">
        <v>209</v>
      </c>
    </row>
    <row r="2287" customFormat="false" ht="15" hidden="false" customHeight="false" outlineLevel="0" collapsed="false">
      <c r="A2287" s="3" t="s">
        <v>1073</v>
      </c>
      <c r="B2287" s="2" t="s">
        <v>1074</v>
      </c>
      <c r="C2287" s="2" t="s">
        <v>1546</v>
      </c>
      <c r="D2287" s="2" t="n">
        <v>2021</v>
      </c>
      <c r="E2287" s="2" t="n">
        <v>12</v>
      </c>
      <c r="F2287" s="2" t="n">
        <v>3</v>
      </c>
      <c r="G2287" s="2" t="s">
        <v>107</v>
      </c>
      <c r="H2287" s="3" t="s">
        <v>108</v>
      </c>
      <c r="I2287" s="10" t="n">
        <v>17115</v>
      </c>
      <c r="J2287" s="11" t="n">
        <f aca="false">I2287/1000</f>
        <v>17.115</v>
      </c>
      <c r="K2287" s="10" t="n">
        <v>36</v>
      </c>
      <c r="L2287" s="12" t="n">
        <f aca="false">K2287/1000</f>
        <v>0.036</v>
      </c>
      <c r="M2287" s="13" t="n">
        <f aca="false">IF(R2287=0,0,I2287/R2287)</f>
        <v>0.08572501878287</v>
      </c>
      <c r="N2287" s="10" t="n">
        <v>0</v>
      </c>
      <c r="O2287" s="11" t="n">
        <f aca="false">N2287/1000</f>
        <v>0</v>
      </c>
      <c r="P2287" s="10" t="n">
        <v>0</v>
      </c>
      <c r="Q2287" s="12" t="n">
        <f aca="false">P2287/1000</f>
        <v>0</v>
      </c>
      <c r="R2287" s="10" t="n">
        <v>199650</v>
      </c>
      <c r="S2287" s="10" t="n">
        <v>209</v>
      </c>
    </row>
    <row r="2288" customFormat="false" ht="15" hidden="false" customHeight="false" outlineLevel="0" collapsed="false">
      <c r="A2288" s="3" t="s">
        <v>1073</v>
      </c>
      <c r="B2288" s="2" t="s">
        <v>1074</v>
      </c>
      <c r="C2288" s="2" t="s">
        <v>1546</v>
      </c>
      <c r="D2288" s="2" t="n">
        <v>2021</v>
      </c>
      <c r="E2288" s="2" t="n">
        <v>12</v>
      </c>
      <c r="F2288" s="2" t="n">
        <v>4</v>
      </c>
      <c r="G2288" s="2" t="s">
        <v>117</v>
      </c>
      <c r="H2288" s="3" t="s">
        <v>118</v>
      </c>
      <c r="I2288" s="10" t="n">
        <v>2315</v>
      </c>
      <c r="J2288" s="11" t="n">
        <f aca="false">I2288/1000</f>
        <v>2.315</v>
      </c>
      <c r="K2288" s="10" t="n">
        <v>4</v>
      </c>
      <c r="L2288" s="12" t="n">
        <f aca="false">K2288/1000</f>
        <v>0.004</v>
      </c>
      <c r="M2288" s="13" t="n">
        <f aca="false">IF(R2288=0,0,I2288/R2288)</f>
        <v>0.011595291760581</v>
      </c>
      <c r="N2288" s="10" t="n">
        <v>0</v>
      </c>
      <c r="O2288" s="11" t="n">
        <f aca="false">N2288/1000</f>
        <v>0</v>
      </c>
      <c r="P2288" s="10" t="n">
        <v>0</v>
      </c>
      <c r="Q2288" s="12" t="n">
        <f aca="false">P2288/1000</f>
        <v>0</v>
      </c>
      <c r="R2288" s="10" t="n">
        <v>199650</v>
      </c>
      <c r="S2288" s="10" t="n">
        <v>209</v>
      </c>
    </row>
    <row r="2289" customFormat="false" ht="15" hidden="false" customHeight="false" outlineLevel="0" collapsed="false">
      <c r="A2289" s="3" t="s">
        <v>1073</v>
      </c>
      <c r="B2289" s="2" t="s">
        <v>1074</v>
      </c>
      <c r="C2289" s="2" t="s">
        <v>1546</v>
      </c>
      <c r="D2289" s="2" t="n">
        <v>2021</v>
      </c>
      <c r="E2289" s="2" t="n">
        <v>12</v>
      </c>
      <c r="F2289" s="2" t="n">
        <v>5</v>
      </c>
      <c r="G2289" s="2" t="s">
        <v>127</v>
      </c>
      <c r="H2289" s="3" t="s">
        <v>128</v>
      </c>
      <c r="I2289" s="10" t="n">
        <v>609</v>
      </c>
      <c r="J2289" s="11" t="n">
        <f aca="false">I2289/1000</f>
        <v>0.609</v>
      </c>
      <c r="K2289" s="10" t="n">
        <v>0</v>
      </c>
      <c r="L2289" s="12" t="n">
        <f aca="false">K2289/1000</f>
        <v>0</v>
      </c>
      <c r="M2289" s="13" t="n">
        <f aca="false">IF(R2289=0,0,I2289/R2289)</f>
        <v>0.00305033809166041</v>
      </c>
      <c r="N2289" s="10" t="n">
        <v>0</v>
      </c>
      <c r="O2289" s="11" t="n">
        <f aca="false">N2289/1000</f>
        <v>0</v>
      </c>
      <c r="P2289" s="10" t="n">
        <v>0</v>
      </c>
      <c r="Q2289" s="12" t="n">
        <f aca="false">P2289/1000</f>
        <v>0</v>
      </c>
      <c r="R2289" s="10" t="n">
        <v>199650</v>
      </c>
      <c r="S2289" s="10" t="n">
        <v>209</v>
      </c>
    </row>
    <row r="2290" customFormat="false" ht="15" hidden="false" customHeight="false" outlineLevel="0" collapsed="false">
      <c r="A2290" s="3" t="s">
        <v>1073</v>
      </c>
      <c r="B2290" s="2" t="s">
        <v>1074</v>
      </c>
      <c r="C2290" s="2" t="s">
        <v>1546</v>
      </c>
      <c r="D2290" s="2" t="n">
        <v>2021</v>
      </c>
      <c r="E2290" s="2" t="n">
        <v>12</v>
      </c>
      <c r="F2290" s="2" t="n">
        <v>6</v>
      </c>
      <c r="G2290" s="2" t="s">
        <v>142</v>
      </c>
      <c r="H2290" s="3" t="s">
        <v>143</v>
      </c>
      <c r="I2290" s="10" t="n">
        <v>0</v>
      </c>
      <c r="J2290" s="11" t="n">
        <f aca="false">I2290/1000</f>
        <v>0</v>
      </c>
      <c r="K2290" s="10" t="n">
        <v>0</v>
      </c>
      <c r="L2290" s="12" t="n">
        <f aca="false">K2290/1000</f>
        <v>0</v>
      </c>
      <c r="M2290" s="13" t="n">
        <f aca="false">IF(R2290=0,0,I2290/R2290)</f>
        <v>0</v>
      </c>
      <c r="N2290" s="10" t="n">
        <v>26058</v>
      </c>
      <c r="O2290" s="11" t="n">
        <f aca="false">N2290/1000</f>
        <v>26.058</v>
      </c>
      <c r="P2290" s="10" t="n">
        <v>30</v>
      </c>
      <c r="Q2290" s="12" t="n">
        <f aca="false">P2290/1000</f>
        <v>0.03</v>
      </c>
      <c r="R2290" s="10" t="n">
        <v>199650</v>
      </c>
      <c r="S2290" s="10" t="n">
        <v>209</v>
      </c>
    </row>
    <row r="2291" customFormat="false" ht="15" hidden="false" customHeight="false" outlineLevel="0" collapsed="false">
      <c r="A2291" s="3" t="s">
        <v>1073</v>
      </c>
      <c r="B2291" s="2" t="s">
        <v>1074</v>
      </c>
      <c r="C2291" s="2" t="s">
        <v>1546</v>
      </c>
      <c r="D2291" s="2" t="n">
        <v>2021</v>
      </c>
      <c r="E2291" s="2" t="n">
        <v>12</v>
      </c>
      <c r="F2291" s="2" t="n">
        <v>7</v>
      </c>
      <c r="G2291" s="2" t="s">
        <v>137</v>
      </c>
      <c r="H2291" s="3" t="s">
        <v>138</v>
      </c>
      <c r="I2291" s="10" t="n">
        <v>0</v>
      </c>
      <c r="J2291" s="11" t="n">
        <f aca="false">I2291/1000</f>
        <v>0</v>
      </c>
      <c r="K2291" s="10" t="n">
        <v>0</v>
      </c>
      <c r="L2291" s="12" t="n">
        <f aca="false">K2291/1000</f>
        <v>0</v>
      </c>
      <c r="M2291" s="13" t="n">
        <f aca="false">IF(R2291=0,0,I2291/R2291)</f>
        <v>0</v>
      </c>
      <c r="N2291" s="10" t="n">
        <v>31000</v>
      </c>
      <c r="O2291" s="11" t="n">
        <f aca="false">N2291/1000</f>
        <v>31</v>
      </c>
      <c r="P2291" s="10" t="n">
        <v>31</v>
      </c>
      <c r="Q2291" s="12" t="n">
        <f aca="false">P2291/1000</f>
        <v>0.031</v>
      </c>
      <c r="R2291" s="10" t="n">
        <v>199650</v>
      </c>
      <c r="S2291" s="10" t="n">
        <v>209</v>
      </c>
    </row>
    <row r="2292" customFormat="false" ht="15" hidden="false" customHeight="false" outlineLevel="0" collapsed="false">
      <c r="A2292" s="3" t="s">
        <v>1073</v>
      </c>
      <c r="B2292" s="2" t="s">
        <v>1074</v>
      </c>
      <c r="C2292" s="2" t="s">
        <v>1546</v>
      </c>
      <c r="D2292" s="2" t="n">
        <v>2021</v>
      </c>
      <c r="E2292" s="2" t="n">
        <v>12</v>
      </c>
      <c r="F2292" s="2" t="n">
        <v>8</v>
      </c>
      <c r="G2292" s="2" t="s">
        <v>147</v>
      </c>
      <c r="H2292" s="3" t="s">
        <v>148</v>
      </c>
      <c r="I2292" s="10" t="n">
        <v>0</v>
      </c>
      <c r="J2292" s="11" t="n">
        <f aca="false">I2292/1000</f>
        <v>0</v>
      </c>
      <c r="K2292" s="10" t="n">
        <v>0</v>
      </c>
      <c r="L2292" s="12" t="n">
        <f aca="false">K2292/1000</f>
        <v>0</v>
      </c>
      <c r="M2292" s="13" t="n">
        <f aca="false">IF(R2292=0,0,I2292/R2292)</f>
        <v>0</v>
      </c>
      <c r="N2292" s="10" t="n">
        <v>483</v>
      </c>
      <c r="O2292" s="11" t="n">
        <f aca="false">N2292/1000</f>
        <v>0.483</v>
      </c>
      <c r="P2292" s="10" t="n">
        <v>0</v>
      </c>
      <c r="Q2292" s="12" t="n">
        <f aca="false">P2292/1000</f>
        <v>0</v>
      </c>
      <c r="R2292" s="10" t="n">
        <v>199650</v>
      </c>
      <c r="S2292" s="10" t="n">
        <v>209</v>
      </c>
    </row>
    <row r="2293" customFormat="false" ht="15" hidden="false" customHeight="false" outlineLevel="0" collapsed="false">
      <c r="A2293" s="3" t="s">
        <v>1073</v>
      </c>
      <c r="B2293" s="2" t="s">
        <v>1074</v>
      </c>
      <c r="C2293" s="2" t="s">
        <v>1547</v>
      </c>
      <c r="D2293" s="2" t="n">
        <v>2022</v>
      </c>
      <c r="E2293" s="2" t="n">
        <v>1</v>
      </c>
      <c r="F2293" s="2" t="n">
        <v>1</v>
      </c>
      <c r="G2293" s="2" t="s">
        <v>107</v>
      </c>
      <c r="H2293" s="3" t="s">
        <v>108</v>
      </c>
      <c r="I2293" s="10" t="n">
        <v>509555</v>
      </c>
      <c r="J2293" s="11" t="n">
        <f aca="false">I2293/1000</f>
        <v>509.555</v>
      </c>
      <c r="K2293" s="10" t="n">
        <v>1205</v>
      </c>
      <c r="L2293" s="12" t="n">
        <f aca="false">K2293/1000</f>
        <v>1.205</v>
      </c>
      <c r="M2293" s="13" t="n">
        <f aca="false">IF(R2293=0,0,I2293/R2293)</f>
        <v>0.961531566721579</v>
      </c>
      <c r="N2293" s="10" t="n">
        <v>0</v>
      </c>
      <c r="O2293" s="11" t="n">
        <f aca="false">N2293/1000</f>
        <v>0</v>
      </c>
      <c r="P2293" s="10" t="n">
        <v>0</v>
      </c>
      <c r="Q2293" s="12" t="n">
        <f aca="false">P2293/1000</f>
        <v>0</v>
      </c>
      <c r="R2293" s="10" t="n">
        <v>529941</v>
      </c>
      <c r="S2293" s="10" t="n">
        <v>1225</v>
      </c>
    </row>
    <row r="2294" customFormat="false" ht="15" hidden="false" customHeight="false" outlineLevel="0" collapsed="false">
      <c r="A2294" s="3" t="s">
        <v>1073</v>
      </c>
      <c r="B2294" s="2" t="s">
        <v>1074</v>
      </c>
      <c r="C2294" s="2" t="s">
        <v>1547</v>
      </c>
      <c r="D2294" s="2" t="n">
        <v>2022</v>
      </c>
      <c r="E2294" s="2" t="n">
        <v>1</v>
      </c>
      <c r="F2294" s="2" t="n">
        <v>2</v>
      </c>
      <c r="G2294" s="2" t="s">
        <v>97</v>
      </c>
      <c r="H2294" s="3" t="s">
        <v>98</v>
      </c>
      <c r="I2294" s="10" t="n">
        <v>17349</v>
      </c>
      <c r="J2294" s="11" t="n">
        <f aca="false">I2294/1000</f>
        <v>17.349</v>
      </c>
      <c r="K2294" s="10" t="n">
        <v>20</v>
      </c>
      <c r="L2294" s="12" t="n">
        <f aca="false">K2294/1000</f>
        <v>0.02</v>
      </c>
      <c r="M2294" s="13" t="n">
        <f aca="false">IF(R2294=0,0,I2294/R2294)</f>
        <v>0.0327376066392297</v>
      </c>
      <c r="N2294" s="10" t="n">
        <v>0</v>
      </c>
      <c r="O2294" s="11" t="n">
        <f aca="false">N2294/1000</f>
        <v>0</v>
      </c>
      <c r="P2294" s="10" t="n">
        <v>0</v>
      </c>
      <c r="Q2294" s="12" t="n">
        <f aca="false">P2294/1000</f>
        <v>0</v>
      </c>
      <c r="R2294" s="10" t="n">
        <v>529941</v>
      </c>
      <c r="S2294" s="10" t="n">
        <v>1225</v>
      </c>
    </row>
    <row r="2295" customFormat="false" ht="15" hidden="false" customHeight="false" outlineLevel="0" collapsed="false">
      <c r="A2295" s="3" t="s">
        <v>1073</v>
      </c>
      <c r="B2295" s="2" t="s">
        <v>1074</v>
      </c>
      <c r="C2295" s="2" t="s">
        <v>1547</v>
      </c>
      <c r="D2295" s="2" t="n">
        <v>2022</v>
      </c>
      <c r="E2295" s="2" t="n">
        <v>1</v>
      </c>
      <c r="F2295" s="2" t="n">
        <v>3</v>
      </c>
      <c r="G2295" s="2" t="s">
        <v>102</v>
      </c>
      <c r="H2295" s="3" t="s">
        <v>103</v>
      </c>
      <c r="I2295" s="10" t="n">
        <v>2852</v>
      </c>
      <c r="J2295" s="11" t="n">
        <f aca="false">I2295/1000</f>
        <v>2.852</v>
      </c>
      <c r="K2295" s="10" t="n">
        <v>0</v>
      </c>
      <c r="L2295" s="12" t="n">
        <f aca="false">K2295/1000</f>
        <v>0</v>
      </c>
      <c r="M2295" s="13" t="n">
        <f aca="false">IF(R2295=0,0,I2295/R2295)</f>
        <v>0.00538173117384766</v>
      </c>
      <c r="N2295" s="10" t="n">
        <v>0</v>
      </c>
      <c r="O2295" s="11" t="n">
        <f aca="false">N2295/1000</f>
        <v>0</v>
      </c>
      <c r="P2295" s="10" t="n">
        <v>0</v>
      </c>
      <c r="Q2295" s="12" t="n">
        <f aca="false">P2295/1000</f>
        <v>0</v>
      </c>
      <c r="R2295" s="10" t="n">
        <v>529941</v>
      </c>
      <c r="S2295" s="10" t="n">
        <v>1225</v>
      </c>
    </row>
    <row r="2296" customFormat="false" ht="15" hidden="false" customHeight="false" outlineLevel="0" collapsed="false">
      <c r="A2296" s="3" t="s">
        <v>1073</v>
      </c>
      <c r="B2296" s="2" t="s">
        <v>1074</v>
      </c>
      <c r="C2296" s="2" t="s">
        <v>1547</v>
      </c>
      <c r="D2296" s="2" t="n">
        <v>2022</v>
      </c>
      <c r="E2296" s="2" t="n">
        <v>1</v>
      </c>
      <c r="F2296" s="2" t="n">
        <v>4</v>
      </c>
      <c r="G2296" s="2" t="s">
        <v>127</v>
      </c>
      <c r="H2296" s="3" t="s">
        <v>128</v>
      </c>
      <c r="I2296" s="10" t="n">
        <v>185</v>
      </c>
      <c r="J2296" s="11" t="n">
        <f aca="false">I2296/1000</f>
        <v>0.185</v>
      </c>
      <c r="K2296" s="10" t="n">
        <v>0</v>
      </c>
      <c r="L2296" s="12" t="n">
        <f aca="false">K2296/1000</f>
        <v>0</v>
      </c>
      <c r="M2296" s="13" t="n">
        <f aca="false">IF(R2296=0,0,I2296/R2296)</f>
        <v>0.000349095465344255</v>
      </c>
      <c r="N2296" s="10" t="n">
        <v>0</v>
      </c>
      <c r="O2296" s="11" t="n">
        <f aca="false">N2296/1000</f>
        <v>0</v>
      </c>
      <c r="P2296" s="10" t="n">
        <v>0</v>
      </c>
      <c r="Q2296" s="12" t="n">
        <f aca="false">P2296/1000</f>
        <v>0</v>
      </c>
      <c r="R2296" s="10" t="n">
        <v>529941</v>
      </c>
      <c r="S2296" s="10" t="n">
        <v>1225</v>
      </c>
    </row>
    <row r="2297" customFormat="false" ht="15" hidden="false" customHeight="false" outlineLevel="0" collapsed="false">
      <c r="A2297" s="3" t="s">
        <v>1073</v>
      </c>
      <c r="B2297" s="2" t="s">
        <v>1074</v>
      </c>
      <c r="C2297" s="2" t="s">
        <v>1547</v>
      </c>
      <c r="D2297" s="2" t="n">
        <v>2022</v>
      </c>
      <c r="E2297" s="2" t="n">
        <v>1</v>
      </c>
      <c r="F2297" s="2" t="n">
        <v>5</v>
      </c>
      <c r="G2297" s="2" t="s">
        <v>142</v>
      </c>
      <c r="H2297" s="3" t="s">
        <v>143</v>
      </c>
      <c r="I2297" s="10" t="n">
        <v>0</v>
      </c>
      <c r="J2297" s="11" t="n">
        <f aca="false">I2297/1000</f>
        <v>0</v>
      </c>
      <c r="K2297" s="10" t="n">
        <v>0</v>
      </c>
      <c r="L2297" s="12" t="n">
        <f aca="false">K2297/1000</f>
        <v>0</v>
      </c>
      <c r="M2297" s="13" t="n">
        <f aca="false">IF(R2297=0,0,I2297/R2297)</f>
        <v>0</v>
      </c>
      <c r="N2297" s="10" t="n">
        <v>2335</v>
      </c>
      <c r="O2297" s="11" t="n">
        <f aca="false">N2297/1000</f>
        <v>2.335</v>
      </c>
      <c r="P2297" s="10" t="n">
        <v>5</v>
      </c>
      <c r="Q2297" s="12" t="n">
        <f aca="false">P2297/1000</f>
        <v>0.005</v>
      </c>
      <c r="R2297" s="10" t="n">
        <v>529941</v>
      </c>
      <c r="S2297" s="10" t="n">
        <v>1225</v>
      </c>
    </row>
    <row r="2298" customFormat="false" ht="15" hidden="false" customHeight="false" outlineLevel="0" collapsed="false">
      <c r="A2298" s="3" t="s">
        <v>1073</v>
      </c>
      <c r="B2298" s="2" t="s">
        <v>1074</v>
      </c>
      <c r="C2298" s="2" t="s">
        <v>1548</v>
      </c>
      <c r="D2298" s="2" t="n">
        <v>2022</v>
      </c>
      <c r="E2298" s="2" t="n">
        <v>2</v>
      </c>
      <c r="F2298" s="2" t="n">
        <v>1</v>
      </c>
      <c r="G2298" s="2" t="s">
        <v>97</v>
      </c>
      <c r="H2298" s="3" t="s">
        <v>98</v>
      </c>
      <c r="I2298" s="10" t="n">
        <v>34349</v>
      </c>
      <c r="J2298" s="11" t="n">
        <f aca="false">I2298/1000</f>
        <v>34.349</v>
      </c>
      <c r="K2298" s="10" t="n">
        <v>33</v>
      </c>
      <c r="L2298" s="12" t="n">
        <f aca="false">K2298/1000</f>
        <v>0.033</v>
      </c>
      <c r="M2298" s="13" t="n">
        <f aca="false">IF(R2298=0,0,I2298/R2298)</f>
        <v>0.648792097161098</v>
      </c>
      <c r="N2298" s="10" t="n">
        <v>0</v>
      </c>
      <c r="O2298" s="11" t="n">
        <f aca="false">N2298/1000</f>
        <v>0</v>
      </c>
      <c r="P2298" s="10" t="n">
        <v>0</v>
      </c>
      <c r="Q2298" s="12" t="n">
        <f aca="false">P2298/1000</f>
        <v>0</v>
      </c>
      <c r="R2298" s="10" t="n">
        <v>52943</v>
      </c>
      <c r="S2298" s="10" t="n">
        <v>59</v>
      </c>
    </row>
    <row r="2299" customFormat="false" ht="15" hidden="false" customHeight="false" outlineLevel="0" collapsed="false">
      <c r="A2299" s="3" t="s">
        <v>1073</v>
      </c>
      <c r="B2299" s="2" t="s">
        <v>1074</v>
      </c>
      <c r="C2299" s="2" t="s">
        <v>1548</v>
      </c>
      <c r="D2299" s="2" t="n">
        <v>2022</v>
      </c>
      <c r="E2299" s="2" t="n">
        <v>2</v>
      </c>
      <c r="F2299" s="2" t="n">
        <v>2</v>
      </c>
      <c r="G2299" s="2" t="s">
        <v>117</v>
      </c>
      <c r="H2299" s="3" t="s">
        <v>118</v>
      </c>
      <c r="I2299" s="10" t="n">
        <v>9388</v>
      </c>
      <c r="J2299" s="11" t="n">
        <f aca="false">I2299/1000</f>
        <v>9.388</v>
      </c>
      <c r="K2299" s="10" t="n">
        <v>19</v>
      </c>
      <c r="L2299" s="12" t="n">
        <f aca="false">K2299/1000</f>
        <v>0.019</v>
      </c>
      <c r="M2299" s="13" t="n">
        <f aca="false">IF(R2299=0,0,I2299/R2299)</f>
        <v>0.177322781104206</v>
      </c>
      <c r="N2299" s="10" t="n">
        <v>0</v>
      </c>
      <c r="O2299" s="11" t="n">
        <f aca="false">N2299/1000</f>
        <v>0</v>
      </c>
      <c r="P2299" s="10" t="n">
        <v>0</v>
      </c>
      <c r="Q2299" s="12" t="n">
        <f aca="false">P2299/1000</f>
        <v>0</v>
      </c>
      <c r="R2299" s="10" t="n">
        <v>52943</v>
      </c>
      <c r="S2299" s="10" t="n">
        <v>59</v>
      </c>
    </row>
    <row r="2300" customFormat="false" ht="15" hidden="false" customHeight="false" outlineLevel="0" collapsed="false">
      <c r="A2300" s="3" t="s">
        <v>1073</v>
      </c>
      <c r="B2300" s="2" t="s">
        <v>1074</v>
      </c>
      <c r="C2300" s="2" t="s">
        <v>1548</v>
      </c>
      <c r="D2300" s="2" t="n">
        <v>2022</v>
      </c>
      <c r="E2300" s="2" t="n">
        <v>2</v>
      </c>
      <c r="F2300" s="2" t="n">
        <v>3</v>
      </c>
      <c r="G2300" s="2" t="s">
        <v>107</v>
      </c>
      <c r="H2300" s="3" t="s">
        <v>108</v>
      </c>
      <c r="I2300" s="10" t="n">
        <v>4956</v>
      </c>
      <c r="J2300" s="11" t="n">
        <f aca="false">I2300/1000</f>
        <v>4.956</v>
      </c>
      <c r="K2300" s="10" t="n">
        <v>6</v>
      </c>
      <c r="L2300" s="12" t="n">
        <f aca="false">K2300/1000</f>
        <v>0.006</v>
      </c>
      <c r="M2300" s="13" t="n">
        <f aca="false">IF(R2300=0,0,I2300/R2300)</f>
        <v>0.093610108985135</v>
      </c>
      <c r="N2300" s="10" t="n">
        <v>0</v>
      </c>
      <c r="O2300" s="11" t="n">
        <f aca="false">N2300/1000</f>
        <v>0</v>
      </c>
      <c r="P2300" s="10" t="n">
        <v>0</v>
      </c>
      <c r="Q2300" s="12" t="n">
        <f aca="false">P2300/1000</f>
        <v>0</v>
      </c>
      <c r="R2300" s="10" t="n">
        <v>52943</v>
      </c>
      <c r="S2300" s="10" t="n">
        <v>59</v>
      </c>
    </row>
    <row r="2301" customFormat="false" ht="15" hidden="false" customHeight="false" outlineLevel="0" collapsed="false">
      <c r="A2301" s="3" t="s">
        <v>1073</v>
      </c>
      <c r="B2301" s="2" t="s">
        <v>1074</v>
      </c>
      <c r="C2301" s="2" t="s">
        <v>1548</v>
      </c>
      <c r="D2301" s="2" t="n">
        <v>2022</v>
      </c>
      <c r="E2301" s="2" t="n">
        <v>2</v>
      </c>
      <c r="F2301" s="2" t="n">
        <v>4</v>
      </c>
      <c r="G2301" s="2" t="s">
        <v>102</v>
      </c>
      <c r="H2301" s="3" t="s">
        <v>103</v>
      </c>
      <c r="I2301" s="10" t="n">
        <v>2571</v>
      </c>
      <c r="J2301" s="11" t="n">
        <f aca="false">I2301/1000</f>
        <v>2.571</v>
      </c>
      <c r="K2301" s="10" t="n">
        <v>0</v>
      </c>
      <c r="L2301" s="12" t="n">
        <f aca="false">K2301/1000</f>
        <v>0</v>
      </c>
      <c r="M2301" s="13" t="n">
        <f aca="false">IF(R2301=0,0,I2301/R2301)</f>
        <v>0.0485616606539108</v>
      </c>
      <c r="N2301" s="10" t="n">
        <v>0</v>
      </c>
      <c r="O2301" s="11" t="n">
        <f aca="false">N2301/1000</f>
        <v>0</v>
      </c>
      <c r="P2301" s="10" t="n">
        <v>0</v>
      </c>
      <c r="Q2301" s="12" t="n">
        <f aca="false">P2301/1000</f>
        <v>0</v>
      </c>
      <c r="R2301" s="10" t="n">
        <v>52943</v>
      </c>
      <c r="S2301" s="10" t="n">
        <v>59</v>
      </c>
    </row>
    <row r="2302" customFormat="false" ht="15" hidden="false" customHeight="false" outlineLevel="0" collapsed="false">
      <c r="A2302" s="3" t="s">
        <v>1073</v>
      </c>
      <c r="B2302" s="2" t="s">
        <v>1074</v>
      </c>
      <c r="C2302" s="2" t="s">
        <v>1548</v>
      </c>
      <c r="D2302" s="2" t="n">
        <v>2022</v>
      </c>
      <c r="E2302" s="2" t="n">
        <v>2</v>
      </c>
      <c r="F2302" s="2" t="n">
        <v>5</v>
      </c>
      <c r="G2302" s="2" t="s">
        <v>171</v>
      </c>
      <c r="H2302" s="3" t="s">
        <v>172</v>
      </c>
      <c r="I2302" s="10" t="n">
        <v>1320</v>
      </c>
      <c r="J2302" s="11" t="n">
        <f aca="false">I2302/1000</f>
        <v>1.32</v>
      </c>
      <c r="K2302" s="10" t="n">
        <v>1</v>
      </c>
      <c r="L2302" s="12" t="n">
        <f aca="false">K2302/1000</f>
        <v>0.001</v>
      </c>
      <c r="M2302" s="13" t="n">
        <f aca="false">IF(R2302=0,0,I2302/R2302)</f>
        <v>0.0249324745480989</v>
      </c>
      <c r="N2302" s="10" t="n">
        <v>0</v>
      </c>
      <c r="O2302" s="11" t="n">
        <f aca="false">N2302/1000</f>
        <v>0</v>
      </c>
      <c r="P2302" s="10" t="n">
        <v>0</v>
      </c>
      <c r="Q2302" s="12" t="n">
        <f aca="false">P2302/1000</f>
        <v>0</v>
      </c>
      <c r="R2302" s="10" t="n">
        <v>52943</v>
      </c>
      <c r="S2302" s="10" t="n">
        <v>59</v>
      </c>
    </row>
    <row r="2303" customFormat="false" ht="15" hidden="false" customHeight="false" outlineLevel="0" collapsed="false">
      <c r="A2303" s="3" t="s">
        <v>1073</v>
      </c>
      <c r="B2303" s="2" t="s">
        <v>1074</v>
      </c>
      <c r="C2303" s="2" t="s">
        <v>1548</v>
      </c>
      <c r="D2303" s="2" t="n">
        <v>2022</v>
      </c>
      <c r="E2303" s="2" t="n">
        <v>2</v>
      </c>
      <c r="F2303" s="2" t="n">
        <v>6</v>
      </c>
      <c r="G2303" s="2" t="s">
        <v>127</v>
      </c>
      <c r="H2303" s="3" t="s">
        <v>128</v>
      </c>
      <c r="I2303" s="10" t="n">
        <v>359</v>
      </c>
      <c r="J2303" s="11" t="n">
        <f aca="false">I2303/1000</f>
        <v>0.359</v>
      </c>
      <c r="K2303" s="10" t="n">
        <v>0</v>
      </c>
      <c r="L2303" s="12" t="n">
        <f aca="false">K2303/1000</f>
        <v>0</v>
      </c>
      <c r="M2303" s="13" t="n">
        <f aca="false">IF(R2303=0,0,I2303/R2303)</f>
        <v>0.00678087754755114</v>
      </c>
      <c r="N2303" s="10" t="n">
        <v>0</v>
      </c>
      <c r="O2303" s="11" t="n">
        <f aca="false">N2303/1000</f>
        <v>0</v>
      </c>
      <c r="P2303" s="10" t="n">
        <v>0</v>
      </c>
      <c r="Q2303" s="12" t="n">
        <f aca="false">P2303/1000</f>
        <v>0</v>
      </c>
      <c r="R2303" s="10" t="n">
        <v>52943</v>
      </c>
      <c r="S2303" s="10" t="n">
        <v>59</v>
      </c>
    </row>
    <row r="2304" customFormat="false" ht="15" hidden="false" customHeight="false" outlineLevel="0" collapsed="false">
      <c r="A2304" s="3" t="s">
        <v>1073</v>
      </c>
      <c r="B2304" s="2" t="s">
        <v>1074</v>
      </c>
      <c r="C2304" s="2" t="s">
        <v>1548</v>
      </c>
      <c r="D2304" s="2" t="n">
        <v>2022</v>
      </c>
      <c r="E2304" s="2" t="n">
        <v>2</v>
      </c>
      <c r="F2304" s="2" t="n">
        <v>7</v>
      </c>
      <c r="G2304" s="2" t="s">
        <v>142</v>
      </c>
      <c r="H2304" s="3" t="s">
        <v>143</v>
      </c>
      <c r="I2304" s="10" t="n">
        <v>0</v>
      </c>
      <c r="J2304" s="11" t="n">
        <f aca="false">I2304/1000</f>
        <v>0</v>
      </c>
      <c r="K2304" s="10" t="n">
        <v>0</v>
      </c>
      <c r="L2304" s="12" t="n">
        <f aca="false">K2304/1000</f>
        <v>0</v>
      </c>
      <c r="M2304" s="13" t="n">
        <f aca="false">IF(R2304=0,0,I2304/R2304)</f>
        <v>0</v>
      </c>
      <c r="N2304" s="10" t="n">
        <v>4318</v>
      </c>
      <c r="O2304" s="11" t="n">
        <f aca="false">N2304/1000</f>
        <v>4.318</v>
      </c>
      <c r="P2304" s="10" t="n">
        <v>5</v>
      </c>
      <c r="Q2304" s="12" t="n">
        <f aca="false">P2304/1000</f>
        <v>0.005</v>
      </c>
      <c r="R2304" s="10" t="n">
        <v>52943</v>
      </c>
      <c r="S2304" s="10" t="n">
        <v>59</v>
      </c>
    </row>
    <row r="2305" customFormat="false" ht="15" hidden="false" customHeight="false" outlineLevel="0" collapsed="false">
      <c r="A2305" s="3" t="s">
        <v>1073</v>
      </c>
      <c r="B2305" s="2" t="s">
        <v>1074</v>
      </c>
      <c r="C2305" s="2" t="s">
        <v>1549</v>
      </c>
      <c r="D2305" s="2" t="n">
        <v>2022</v>
      </c>
      <c r="E2305" s="2" t="n">
        <v>3</v>
      </c>
      <c r="F2305" s="2" t="n">
        <v>1</v>
      </c>
      <c r="G2305" s="2" t="s">
        <v>97</v>
      </c>
      <c r="H2305" s="3" t="s">
        <v>98</v>
      </c>
      <c r="I2305" s="10" t="n">
        <v>101117</v>
      </c>
      <c r="J2305" s="11" t="n">
        <f aca="false">I2305/1000</f>
        <v>101.117</v>
      </c>
      <c r="K2305" s="10" t="n">
        <v>69</v>
      </c>
      <c r="L2305" s="12" t="n">
        <f aca="false">K2305/1000</f>
        <v>0.069</v>
      </c>
      <c r="M2305" s="13" t="n">
        <f aca="false">IF(R2305=0,0,I2305/R2305)</f>
        <v>0.584596083691297</v>
      </c>
      <c r="N2305" s="10" t="n">
        <v>0</v>
      </c>
      <c r="O2305" s="11" t="n">
        <f aca="false">N2305/1000</f>
        <v>0</v>
      </c>
      <c r="P2305" s="10" t="n">
        <v>0</v>
      </c>
      <c r="Q2305" s="12" t="n">
        <f aca="false">P2305/1000</f>
        <v>0</v>
      </c>
      <c r="R2305" s="10" t="n">
        <v>172969</v>
      </c>
      <c r="S2305" s="10" t="n">
        <v>220</v>
      </c>
    </row>
    <row r="2306" customFormat="false" ht="15" hidden="false" customHeight="false" outlineLevel="0" collapsed="false">
      <c r="A2306" s="3" t="s">
        <v>1073</v>
      </c>
      <c r="B2306" s="2" t="s">
        <v>1074</v>
      </c>
      <c r="C2306" s="2" t="s">
        <v>1549</v>
      </c>
      <c r="D2306" s="2" t="n">
        <v>2022</v>
      </c>
      <c r="E2306" s="2" t="n">
        <v>3</v>
      </c>
      <c r="F2306" s="2" t="n">
        <v>2</v>
      </c>
      <c r="G2306" s="2" t="s">
        <v>102</v>
      </c>
      <c r="H2306" s="3" t="s">
        <v>103</v>
      </c>
      <c r="I2306" s="10" t="n">
        <v>48956</v>
      </c>
      <c r="J2306" s="11" t="n">
        <f aca="false">I2306/1000</f>
        <v>48.956</v>
      </c>
      <c r="K2306" s="10" t="n">
        <v>100</v>
      </c>
      <c r="L2306" s="12" t="n">
        <f aca="false">K2306/1000</f>
        <v>0.1</v>
      </c>
      <c r="M2306" s="13" t="n">
        <f aca="false">IF(R2306=0,0,I2306/R2306)</f>
        <v>0.283033375922853</v>
      </c>
      <c r="N2306" s="10" t="n">
        <v>194978</v>
      </c>
      <c r="O2306" s="11" t="n">
        <f aca="false">N2306/1000</f>
        <v>194.978</v>
      </c>
      <c r="P2306" s="10" t="n">
        <v>500</v>
      </c>
      <c r="Q2306" s="12" t="n">
        <f aca="false">P2306/1000</f>
        <v>0.5</v>
      </c>
      <c r="R2306" s="10" t="n">
        <v>172969</v>
      </c>
      <c r="S2306" s="10" t="n">
        <v>220</v>
      </c>
    </row>
    <row r="2307" customFormat="false" ht="15" hidden="false" customHeight="false" outlineLevel="0" collapsed="false">
      <c r="A2307" s="3" t="s">
        <v>1073</v>
      </c>
      <c r="B2307" s="2" t="s">
        <v>1074</v>
      </c>
      <c r="C2307" s="2" t="s">
        <v>1549</v>
      </c>
      <c r="D2307" s="2" t="n">
        <v>2022</v>
      </c>
      <c r="E2307" s="2" t="n">
        <v>3</v>
      </c>
      <c r="F2307" s="2" t="n">
        <v>3</v>
      </c>
      <c r="G2307" s="2" t="s">
        <v>107</v>
      </c>
      <c r="H2307" s="3" t="s">
        <v>108</v>
      </c>
      <c r="I2307" s="10" t="n">
        <v>22524</v>
      </c>
      <c r="J2307" s="11" t="n">
        <f aca="false">I2307/1000</f>
        <v>22.524</v>
      </c>
      <c r="K2307" s="10" t="n">
        <v>51</v>
      </c>
      <c r="L2307" s="12" t="n">
        <f aca="false">K2307/1000</f>
        <v>0.051</v>
      </c>
      <c r="M2307" s="13" t="n">
        <f aca="false">IF(R2307=0,0,I2307/R2307)</f>
        <v>0.130219865987547</v>
      </c>
      <c r="N2307" s="10" t="n">
        <v>0</v>
      </c>
      <c r="O2307" s="11" t="n">
        <f aca="false">N2307/1000</f>
        <v>0</v>
      </c>
      <c r="P2307" s="10" t="n">
        <v>0</v>
      </c>
      <c r="Q2307" s="12" t="n">
        <f aca="false">P2307/1000</f>
        <v>0</v>
      </c>
      <c r="R2307" s="10" t="n">
        <v>172969</v>
      </c>
      <c r="S2307" s="10" t="n">
        <v>220</v>
      </c>
    </row>
    <row r="2308" customFormat="false" ht="15" hidden="false" customHeight="false" outlineLevel="0" collapsed="false">
      <c r="A2308" s="3" t="s">
        <v>1073</v>
      </c>
      <c r="B2308" s="2" t="s">
        <v>1074</v>
      </c>
      <c r="C2308" s="2" t="s">
        <v>1549</v>
      </c>
      <c r="D2308" s="2" t="n">
        <v>2022</v>
      </c>
      <c r="E2308" s="2" t="n">
        <v>3</v>
      </c>
      <c r="F2308" s="2" t="n">
        <v>4</v>
      </c>
      <c r="G2308" s="2" t="s">
        <v>127</v>
      </c>
      <c r="H2308" s="3" t="s">
        <v>128</v>
      </c>
      <c r="I2308" s="10" t="n">
        <v>372</v>
      </c>
      <c r="J2308" s="11" t="n">
        <f aca="false">I2308/1000</f>
        <v>0.372</v>
      </c>
      <c r="K2308" s="10" t="n">
        <v>0</v>
      </c>
      <c r="L2308" s="12" t="n">
        <f aca="false">K2308/1000</f>
        <v>0</v>
      </c>
      <c r="M2308" s="13" t="n">
        <f aca="false">IF(R2308=0,0,I2308/R2308)</f>
        <v>0.00215067439830259</v>
      </c>
      <c r="N2308" s="10" t="n">
        <v>0</v>
      </c>
      <c r="O2308" s="11" t="n">
        <f aca="false">N2308/1000</f>
        <v>0</v>
      </c>
      <c r="P2308" s="10" t="n">
        <v>0</v>
      </c>
      <c r="Q2308" s="12" t="n">
        <f aca="false">P2308/1000</f>
        <v>0</v>
      </c>
      <c r="R2308" s="10" t="n">
        <v>172969</v>
      </c>
      <c r="S2308" s="10" t="n">
        <v>220</v>
      </c>
    </row>
    <row r="2309" customFormat="false" ht="15" hidden="false" customHeight="false" outlineLevel="0" collapsed="false">
      <c r="A2309" s="3" t="s">
        <v>1073</v>
      </c>
      <c r="B2309" s="2" t="s">
        <v>1074</v>
      </c>
      <c r="C2309" s="2" t="s">
        <v>1549</v>
      </c>
      <c r="D2309" s="2" t="n">
        <v>2022</v>
      </c>
      <c r="E2309" s="2" t="n">
        <v>3</v>
      </c>
      <c r="F2309" s="2" t="n">
        <v>5</v>
      </c>
      <c r="G2309" s="2" t="s">
        <v>142</v>
      </c>
      <c r="H2309" s="3" t="s">
        <v>143</v>
      </c>
      <c r="I2309" s="10" t="n">
        <v>0</v>
      </c>
      <c r="J2309" s="11" t="n">
        <f aca="false">I2309/1000</f>
        <v>0</v>
      </c>
      <c r="K2309" s="10" t="n">
        <v>0</v>
      </c>
      <c r="L2309" s="12" t="n">
        <f aca="false">K2309/1000</f>
        <v>0</v>
      </c>
      <c r="M2309" s="13" t="n">
        <f aca="false">IF(R2309=0,0,I2309/R2309)</f>
        <v>0</v>
      </c>
      <c r="N2309" s="10" t="n">
        <v>23203</v>
      </c>
      <c r="O2309" s="11" t="n">
        <f aca="false">N2309/1000</f>
        <v>23.203</v>
      </c>
      <c r="P2309" s="10" t="n">
        <v>36</v>
      </c>
      <c r="Q2309" s="12" t="n">
        <f aca="false">P2309/1000</f>
        <v>0.036</v>
      </c>
      <c r="R2309" s="10" t="n">
        <v>172969</v>
      </c>
      <c r="S2309" s="10" t="n">
        <v>220</v>
      </c>
    </row>
    <row r="2310" customFormat="false" ht="15" hidden="false" customHeight="false" outlineLevel="0" collapsed="false">
      <c r="A2310" s="3" t="s">
        <v>1073</v>
      </c>
      <c r="B2310" s="2" t="s">
        <v>1074</v>
      </c>
      <c r="C2310" s="2" t="s">
        <v>1550</v>
      </c>
      <c r="D2310" s="2" t="n">
        <v>2022</v>
      </c>
      <c r="E2310" s="2" t="n">
        <v>4</v>
      </c>
      <c r="F2310" s="2" t="n">
        <v>1</v>
      </c>
      <c r="G2310" s="2" t="s">
        <v>97</v>
      </c>
      <c r="H2310" s="3" t="s">
        <v>98</v>
      </c>
      <c r="I2310" s="10" t="n">
        <v>152257</v>
      </c>
      <c r="J2310" s="11" t="n">
        <f aca="false">I2310/1000</f>
        <v>152.257</v>
      </c>
      <c r="K2310" s="10" t="n">
        <v>115</v>
      </c>
      <c r="L2310" s="12" t="n">
        <f aca="false">K2310/1000</f>
        <v>0.115</v>
      </c>
      <c r="M2310" s="13" t="n">
        <f aca="false">IF(R2310=0,0,I2310/R2310)</f>
        <v>0.910540857334226</v>
      </c>
      <c r="N2310" s="10" t="n">
        <v>0</v>
      </c>
      <c r="O2310" s="11" t="n">
        <f aca="false">N2310/1000</f>
        <v>0</v>
      </c>
      <c r="P2310" s="10" t="n">
        <v>0</v>
      </c>
      <c r="Q2310" s="12" t="n">
        <f aca="false">P2310/1000</f>
        <v>0</v>
      </c>
      <c r="R2310" s="10" t="n">
        <v>167216</v>
      </c>
      <c r="S2310" s="10" t="n">
        <v>116</v>
      </c>
    </row>
    <row r="2311" customFormat="false" ht="15" hidden="false" customHeight="false" outlineLevel="0" collapsed="false">
      <c r="A2311" s="3" t="s">
        <v>1073</v>
      </c>
      <c r="B2311" s="2" t="s">
        <v>1074</v>
      </c>
      <c r="C2311" s="2" t="s">
        <v>1550</v>
      </c>
      <c r="D2311" s="2" t="n">
        <v>2022</v>
      </c>
      <c r="E2311" s="2" t="n">
        <v>4</v>
      </c>
      <c r="F2311" s="2" t="n">
        <v>2</v>
      </c>
      <c r="G2311" s="2" t="s">
        <v>102</v>
      </c>
      <c r="H2311" s="3" t="s">
        <v>103</v>
      </c>
      <c r="I2311" s="10" t="n">
        <v>11339</v>
      </c>
      <c r="J2311" s="11" t="n">
        <f aca="false">I2311/1000</f>
        <v>11.339</v>
      </c>
      <c r="K2311" s="10" t="n">
        <v>0</v>
      </c>
      <c r="L2311" s="12" t="n">
        <f aca="false">K2311/1000</f>
        <v>0</v>
      </c>
      <c r="M2311" s="13" t="n">
        <f aca="false">IF(R2311=0,0,I2311/R2311)</f>
        <v>0.0678104966031959</v>
      </c>
      <c r="N2311" s="10" t="n">
        <v>100077</v>
      </c>
      <c r="O2311" s="11" t="n">
        <f aca="false">N2311/1000</f>
        <v>100.077</v>
      </c>
      <c r="P2311" s="10" t="n">
        <v>312</v>
      </c>
      <c r="Q2311" s="12" t="n">
        <f aca="false">P2311/1000</f>
        <v>0.312</v>
      </c>
      <c r="R2311" s="10" t="n">
        <v>167216</v>
      </c>
      <c r="S2311" s="10" t="n">
        <v>116</v>
      </c>
    </row>
    <row r="2312" customFormat="false" ht="15" hidden="false" customHeight="false" outlineLevel="0" collapsed="false">
      <c r="A2312" s="3" t="s">
        <v>1073</v>
      </c>
      <c r="B2312" s="2" t="s">
        <v>1074</v>
      </c>
      <c r="C2312" s="2" t="s">
        <v>1550</v>
      </c>
      <c r="D2312" s="2" t="n">
        <v>2022</v>
      </c>
      <c r="E2312" s="2" t="n">
        <v>4</v>
      </c>
      <c r="F2312" s="2" t="n">
        <v>3</v>
      </c>
      <c r="G2312" s="2" t="s">
        <v>107</v>
      </c>
      <c r="H2312" s="3" t="s">
        <v>108</v>
      </c>
      <c r="I2312" s="10" t="n">
        <v>3037</v>
      </c>
      <c r="J2312" s="11" t="n">
        <f aca="false">I2312/1000</f>
        <v>3.037</v>
      </c>
      <c r="K2312" s="10" t="n">
        <v>1</v>
      </c>
      <c r="L2312" s="12" t="n">
        <f aca="false">K2312/1000</f>
        <v>0.001</v>
      </c>
      <c r="M2312" s="13" t="n">
        <f aca="false">IF(R2312=0,0,I2312/R2312)</f>
        <v>0.0181621375944886</v>
      </c>
      <c r="N2312" s="10" t="n">
        <v>859926</v>
      </c>
      <c r="O2312" s="11" t="n">
        <f aca="false">N2312/1000</f>
        <v>859.926</v>
      </c>
      <c r="P2312" s="10" t="n">
        <v>2181</v>
      </c>
      <c r="Q2312" s="12" t="n">
        <f aca="false">P2312/1000</f>
        <v>2.181</v>
      </c>
      <c r="R2312" s="10" t="n">
        <v>167216</v>
      </c>
      <c r="S2312" s="10" t="n">
        <v>116</v>
      </c>
    </row>
    <row r="2313" customFormat="false" ht="15" hidden="false" customHeight="false" outlineLevel="0" collapsed="false">
      <c r="A2313" s="3" t="s">
        <v>1073</v>
      </c>
      <c r="B2313" s="2" t="s">
        <v>1074</v>
      </c>
      <c r="C2313" s="2" t="s">
        <v>1550</v>
      </c>
      <c r="D2313" s="2" t="n">
        <v>2022</v>
      </c>
      <c r="E2313" s="2" t="n">
        <v>4</v>
      </c>
      <c r="F2313" s="2" t="n">
        <v>4</v>
      </c>
      <c r="G2313" s="2" t="s">
        <v>162</v>
      </c>
      <c r="H2313" s="3" t="s">
        <v>163</v>
      </c>
      <c r="I2313" s="10" t="n">
        <v>583</v>
      </c>
      <c r="J2313" s="11" t="n">
        <f aca="false">I2313/1000</f>
        <v>0.583</v>
      </c>
      <c r="K2313" s="10" t="n">
        <v>0</v>
      </c>
      <c r="L2313" s="12" t="n">
        <f aca="false">K2313/1000</f>
        <v>0</v>
      </c>
      <c r="M2313" s="13" t="n">
        <f aca="false">IF(R2313=0,0,I2313/R2313)</f>
        <v>0.00348650846808918</v>
      </c>
      <c r="N2313" s="10" t="n">
        <v>0</v>
      </c>
      <c r="O2313" s="11" t="n">
        <f aca="false">N2313/1000</f>
        <v>0</v>
      </c>
      <c r="P2313" s="10" t="n">
        <v>0</v>
      </c>
      <c r="Q2313" s="12" t="n">
        <f aca="false">P2313/1000</f>
        <v>0</v>
      </c>
      <c r="R2313" s="10" t="n">
        <v>167216</v>
      </c>
      <c r="S2313" s="10" t="n">
        <v>116</v>
      </c>
    </row>
    <row r="2314" customFormat="false" ht="15" hidden="false" customHeight="false" outlineLevel="0" collapsed="false">
      <c r="A2314" s="3" t="s">
        <v>1073</v>
      </c>
      <c r="B2314" s="2" t="s">
        <v>1074</v>
      </c>
      <c r="C2314" s="2" t="s">
        <v>1550</v>
      </c>
      <c r="D2314" s="2" t="n">
        <v>2022</v>
      </c>
      <c r="E2314" s="2" t="n">
        <v>4</v>
      </c>
      <c r="F2314" s="2" t="n">
        <v>5</v>
      </c>
      <c r="G2314" s="2" t="s">
        <v>142</v>
      </c>
      <c r="H2314" s="3" t="s">
        <v>143</v>
      </c>
      <c r="I2314" s="10" t="n">
        <v>0</v>
      </c>
      <c r="J2314" s="11" t="n">
        <f aca="false">I2314/1000</f>
        <v>0</v>
      </c>
      <c r="K2314" s="10" t="n">
        <v>0</v>
      </c>
      <c r="L2314" s="12" t="n">
        <f aca="false">K2314/1000</f>
        <v>0</v>
      </c>
      <c r="M2314" s="13" t="n">
        <f aca="false">IF(R2314=0,0,I2314/R2314)</f>
        <v>0</v>
      </c>
      <c r="N2314" s="10" t="n">
        <v>50726</v>
      </c>
      <c r="O2314" s="11" t="n">
        <f aca="false">N2314/1000</f>
        <v>50.726</v>
      </c>
      <c r="P2314" s="10" t="n">
        <v>59</v>
      </c>
      <c r="Q2314" s="12" t="n">
        <f aca="false">P2314/1000</f>
        <v>0.059</v>
      </c>
      <c r="R2314" s="10" t="n">
        <v>167216</v>
      </c>
      <c r="S2314" s="10" t="n">
        <v>116</v>
      </c>
    </row>
    <row r="2315" customFormat="false" ht="15" hidden="false" customHeight="false" outlineLevel="0" collapsed="false">
      <c r="A2315" s="3" t="s">
        <v>1073</v>
      </c>
      <c r="B2315" s="2" t="s">
        <v>1074</v>
      </c>
      <c r="C2315" s="2" t="s">
        <v>1551</v>
      </c>
      <c r="D2315" s="2" t="n">
        <v>2022</v>
      </c>
      <c r="E2315" s="2" t="n">
        <v>5</v>
      </c>
      <c r="F2315" s="2" t="n">
        <v>1</v>
      </c>
      <c r="G2315" s="2" t="s">
        <v>97</v>
      </c>
      <c r="H2315" s="3" t="s">
        <v>98</v>
      </c>
      <c r="I2315" s="10" t="n">
        <v>102404</v>
      </c>
      <c r="J2315" s="11" t="n">
        <f aca="false">I2315/1000</f>
        <v>102.404</v>
      </c>
      <c r="K2315" s="10" t="n">
        <v>61</v>
      </c>
      <c r="L2315" s="12" t="n">
        <f aca="false">K2315/1000</f>
        <v>0.061</v>
      </c>
      <c r="M2315" s="13" t="n">
        <f aca="false">IF(R2315=0,0,I2315/R2315)</f>
        <v>0.860010245815592</v>
      </c>
      <c r="N2315" s="10" t="n">
        <v>0</v>
      </c>
      <c r="O2315" s="11" t="n">
        <f aca="false">N2315/1000</f>
        <v>0</v>
      </c>
      <c r="P2315" s="10" t="n">
        <v>0</v>
      </c>
      <c r="Q2315" s="12" t="n">
        <f aca="false">P2315/1000</f>
        <v>0</v>
      </c>
      <c r="R2315" s="10" t="n">
        <v>119073</v>
      </c>
      <c r="S2315" s="10" t="n">
        <v>74</v>
      </c>
    </row>
    <row r="2316" customFormat="false" ht="15" hidden="false" customHeight="false" outlineLevel="0" collapsed="false">
      <c r="A2316" s="3" t="s">
        <v>1073</v>
      </c>
      <c r="B2316" s="2" t="s">
        <v>1074</v>
      </c>
      <c r="C2316" s="2" t="s">
        <v>1551</v>
      </c>
      <c r="D2316" s="2" t="n">
        <v>2022</v>
      </c>
      <c r="E2316" s="2" t="n">
        <v>5</v>
      </c>
      <c r="F2316" s="2" t="n">
        <v>2</v>
      </c>
      <c r="G2316" s="2" t="s">
        <v>162</v>
      </c>
      <c r="H2316" s="3" t="s">
        <v>163</v>
      </c>
      <c r="I2316" s="10" t="n">
        <v>9653</v>
      </c>
      <c r="J2316" s="11" t="n">
        <f aca="false">I2316/1000</f>
        <v>9.653</v>
      </c>
      <c r="K2316" s="10" t="n">
        <v>1</v>
      </c>
      <c r="L2316" s="12" t="n">
        <f aca="false">K2316/1000</f>
        <v>0.001</v>
      </c>
      <c r="M2316" s="13" t="n">
        <f aca="false">IF(R2316=0,0,I2316/R2316)</f>
        <v>0.0810679163202405</v>
      </c>
      <c r="N2316" s="10" t="n">
        <v>0</v>
      </c>
      <c r="O2316" s="11" t="n">
        <f aca="false">N2316/1000</f>
        <v>0</v>
      </c>
      <c r="P2316" s="10" t="n">
        <v>0</v>
      </c>
      <c r="Q2316" s="12" t="n">
        <f aca="false">P2316/1000</f>
        <v>0</v>
      </c>
      <c r="R2316" s="10" t="n">
        <v>119073</v>
      </c>
      <c r="S2316" s="10" t="n">
        <v>74</v>
      </c>
    </row>
    <row r="2317" customFormat="false" ht="15" hidden="false" customHeight="false" outlineLevel="0" collapsed="false">
      <c r="A2317" s="3" t="s">
        <v>1073</v>
      </c>
      <c r="B2317" s="2" t="s">
        <v>1074</v>
      </c>
      <c r="C2317" s="2" t="s">
        <v>1551</v>
      </c>
      <c r="D2317" s="2" t="n">
        <v>2022</v>
      </c>
      <c r="E2317" s="2" t="n">
        <v>5</v>
      </c>
      <c r="F2317" s="2" t="n">
        <v>3</v>
      </c>
      <c r="G2317" s="2" t="s">
        <v>107</v>
      </c>
      <c r="H2317" s="3" t="s">
        <v>108</v>
      </c>
      <c r="I2317" s="10" t="n">
        <v>6206</v>
      </c>
      <c r="J2317" s="11" t="n">
        <f aca="false">I2317/1000</f>
        <v>6.206</v>
      </c>
      <c r="K2317" s="10" t="n">
        <v>11</v>
      </c>
      <c r="L2317" s="12" t="n">
        <f aca="false">K2317/1000</f>
        <v>0.011</v>
      </c>
      <c r="M2317" s="13" t="n">
        <f aca="false">IF(R2317=0,0,I2317/R2317)</f>
        <v>0.0521192881677626</v>
      </c>
      <c r="N2317" s="10" t="n">
        <v>0</v>
      </c>
      <c r="O2317" s="11" t="n">
        <f aca="false">N2317/1000</f>
        <v>0</v>
      </c>
      <c r="P2317" s="10" t="n">
        <v>0</v>
      </c>
      <c r="Q2317" s="12" t="n">
        <f aca="false">P2317/1000</f>
        <v>0</v>
      </c>
      <c r="R2317" s="10" t="n">
        <v>119073</v>
      </c>
      <c r="S2317" s="10" t="n">
        <v>74</v>
      </c>
    </row>
    <row r="2318" customFormat="false" ht="15" hidden="false" customHeight="false" outlineLevel="0" collapsed="false">
      <c r="A2318" s="3" t="s">
        <v>1073</v>
      </c>
      <c r="B2318" s="2" t="s">
        <v>1074</v>
      </c>
      <c r="C2318" s="2" t="s">
        <v>1551</v>
      </c>
      <c r="D2318" s="2" t="n">
        <v>2022</v>
      </c>
      <c r="E2318" s="2" t="n">
        <v>5</v>
      </c>
      <c r="F2318" s="2" t="n">
        <v>4</v>
      </c>
      <c r="G2318" s="2" t="s">
        <v>171</v>
      </c>
      <c r="H2318" s="3" t="s">
        <v>172</v>
      </c>
      <c r="I2318" s="10" t="n">
        <v>700</v>
      </c>
      <c r="J2318" s="11" t="n">
        <f aca="false">I2318/1000</f>
        <v>0.7</v>
      </c>
      <c r="K2318" s="10" t="n">
        <v>1</v>
      </c>
      <c r="L2318" s="12" t="n">
        <f aca="false">K2318/1000</f>
        <v>0.001</v>
      </c>
      <c r="M2318" s="13" t="n">
        <f aca="false">IF(R2318=0,0,I2318/R2318)</f>
        <v>0.00587874665121396</v>
      </c>
      <c r="N2318" s="10" t="n">
        <v>0</v>
      </c>
      <c r="O2318" s="11" t="n">
        <f aca="false">N2318/1000</f>
        <v>0</v>
      </c>
      <c r="P2318" s="10" t="n">
        <v>0</v>
      </c>
      <c r="Q2318" s="12" t="n">
        <f aca="false">P2318/1000</f>
        <v>0</v>
      </c>
      <c r="R2318" s="10" t="n">
        <v>119073</v>
      </c>
      <c r="S2318" s="10" t="n">
        <v>74</v>
      </c>
    </row>
    <row r="2319" customFormat="false" ht="15" hidden="false" customHeight="false" outlineLevel="0" collapsed="false">
      <c r="A2319" s="3" t="s">
        <v>1073</v>
      </c>
      <c r="B2319" s="2" t="s">
        <v>1074</v>
      </c>
      <c r="C2319" s="2" t="s">
        <v>1551</v>
      </c>
      <c r="D2319" s="2" t="n">
        <v>2022</v>
      </c>
      <c r="E2319" s="2" t="n">
        <v>5</v>
      </c>
      <c r="F2319" s="2" t="n">
        <v>5</v>
      </c>
      <c r="G2319" s="2" t="s">
        <v>102</v>
      </c>
      <c r="H2319" s="3" t="s">
        <v>103</v>
      </c>
      <c r="I2319" s="10" t="n">
        <v>110</v>
      </c>
      <c r="J2319" s="11" t="n">
        <f aca="false">I2319/1000</f>
        <v>0.11</v>
      </c>
      <c r="K2319" s="10" t="n">
        <v>0</v>
      </c>
      <c r="L2319" s="12" t="n">
        <f aca="false">K2319/1000</f>
        <v>0</v>
      </c>
      <c r="M2319" s="13" t="n">
        <f aca="false">IF(R2319=0,0,I2319/R2319)</f>
        <v>0.000923803045190765</v>
      </c>
      <c r="N2319" s="10" t="n">
        <v>0</v>
      </c>
      <c r="O2319" s="11" t="n">
        <f aca="false">N2319/1000</f>
        <v>0</v>
      </c>
      <c r="P2319" s="10" t="n">
        <v>0</v>
      </c>
      <c r="Q2319" s="12" t="n">
        <f aca="false">P2319/1000</f>
        <v>0</v>
      </c>
      <c r="R2319" s="10" t="n">
        <v>119073</v>
      </c>
      <c r="S2319" s="10" t="n">
        <v>74</v>
      </c>
    </row>
    <row r="2320" customFormat="false" ht="15" hidden="false" customHeight="false" outlineLevel="0" collapsed="false">
      <c r="A2320" s="3" t="s">
        <v>1073</v>
      </c>
      <c r="B2320" s="2" t="s">
        <v>1074</v>
      </c>
      <c r="C2320" s="2" t="s">
        <v>1551</v>
      </c>
      <c r="D2320" s="2" t="n">
        <v>2022</v>
      </c>
      <c r="E2320" s="2" t="n">
        <v>5</v>
      </c>
      <c r="F2320" s="2" t="n">
        <v>6</v>
      </c>
      <c r="G2320" s="2" t="s">
        <v>142</v>
      </c>
      <c r="H2320" s="3" t="s">
        <v>143</v>
      </c>
      <c r="I2320" s="10" t="n">
        <v>0</v>
      </c>
      <c r="J2320" s="11" t="n">
        <f aca="false">I2320/1000</f>
        <v>0</v>
      </c>
      <c r="K2320" s="10" t="n">
        <v>0</v>
      </c>
      <c r="L2320" s="12" t="n">
        <f aca="false">K2320/1000</f>
        <v>0</v>
      </c>
      <c r="M2320" s="13" t="n">
        <f aca="false">IF(R2320=0,0,I2320/R2320)</f>
        <v>0</v>
      </c>
      <c r="N2320" s="10" t="n">
        <v>69346</v>
      </c>
      <c r="O2320" s="11" t="n">
        <f aca="false">N2320/1000</f>
        <v>69.346</v>
      </c>
      <c r="P2320" s="10" t="n">
        <v>76</v>
      </c>
      <c r="Q2320" s="12" t="n">
        <f aca="false">P2320/1000</f>
        <v>0.076</v>
      </c>
      <c r="R2320" s="10" t="n">
        <v>119073</v>
      </c>
      <c r="S2320" s="10" t="n">
        <v>74</v>
      </c>
    </row>
    <row r="2321" customFormat="false" ht="15" hidden="false" customHeight="false" outlineLevel="0" collapsed="false">
      <c r="A2321" s="3" t="s">
        <v>1073</v>
      </c>
      <c r="B2321" s="2" t="s">
        <v>1074</v>
      </c>
      <c r="C2321" s="2" t="s">
        <v>1552</v>
      </c>
      <c r="D2321" s="2" t="n">
        <v>2022</v>
      </c>
      <c r="E2321" s="2" t="n">
        <v>6</v>
      </c>
      <c r="F2321" s="2" t="n">
        <v>1</v>
      </c>
      <c r="G2321" s="2" t="s">
        <v>97</v>
      </c>
      <c r="H2321" s="3" t="s">
        <v>98</v>
      </c>
      <c r="I2321" s="10" t="n">
        <v>236350</v>
      </c>
      <c r="J2321" s="11" t="n">
        <f aca="false">I2321/1000</f>
        <v>236.35</v>
      </c>
      <c r="K2321" s="10" t="n">
        <v>135</v>
      </c>
      <c r="L2321" s="12" t="n">
        <f aca="false">K2321/1000</f>
        <v>0.135</v>
      </c>
      <c r="M2321" s="13" t="n">
        <f aca="false">IF(R2321=0,0,I2321/R2321)</f>
        <v>0.472784155579693</v>
      </c>
      <c r="N2321" s="10" t="n">
        <v>0</v>
      </c>
      <c r="O2321" s="11" t="n">
        <f aca="false">N2321/1000</f>
        <v>0</v>
      </c>
      <c r="P2321" s="10" t="n">
        <v>0</v>
      </c>
      <c r="Q2321" s="12" t="n">
        <f aca="false">P2321/1000</f>
        <v>0</v>
      </c>
      <c r="R2321" s="10" t="n">
        <v>499911</v>
      </c>
      <c r="S2321" s="10" t="n">
        <v>645</v>
      </c>
    </row>
    <row r="2322" customFormat="false" ht="15" hidden="false" customHeight="false" outlineLevel="0" collapsed="false">
      <c r="A2322" s="3" t="s">
        <v>1073</v>
      </c>
      <c r="B2322" s="2" t="s">
        <v>1074</v>
      </c>
      <c r="C2322" s="2" t="s">
        <v>1552</v>
      </c>
      <c r="D2322" s="2" t="n">
        <v>2022</v>
      </c>
      <c r="E2322" s="2" t="n">
        <v>6</v>
      </c>
      <c r="F2322" s="2" t="n">
        <v>2</v>
      </c>
      <c r="G2322" s="2" t="s">
        <v>107</v>
      </c>
      <c r="H2322" s="3" t="s">
        <v>108</v>
      </c>
      <c r="I2322" s="10" t="n">
        <v>229788</v>
      </c>
      <c r="J2322" s="11" t="n">
        <f aca="false">I2322/1000</f>
        <v>229.788</v>
      </c>
      <c r="K2322" s="10" t="n">
        <v>508</v>
      </c>
      <c r="L2322" s="12" t="n">
        <f aca="false">K2322/1000</f>
        <v>0.508</v>
      </c>
      <c r="M2322" s="13" t="n">
        <f aca="false">IF(R2322=0,0,I2322/R2322)</f>
        <v>0.459657819091798</v>
      </c>
      <c r="N2322" s="10" t="n">
        <v>0</v>
      </c>
      <c r="O2322" s="11" t="n">
        <f aca="false">N2322/1000</f>
        <v>0</v>
      </c>
      <c r="P2322" s="10" t="n">
        <v>0</v>
      </c>
      <c r="Q2322" s="12" t="n">
        <f aca="false">P2322/1000</f>
        <v>0</v>
      </c>
      <c r="R2322" s="10" t="n">
        <v>499911</v>
      </c>
      <c r="S2322" s="10" t="n">
        <v>645</v>
      </c>
    </row>
    <row r="2323" customFormat="false" ht="15" hidden="false" customHeight="false" outlineLevel="0" collapsed="false">
      <c r="A2323" s="3" t="s">
        <v>1073</v>
      </c>
      <c r="B2323" s="2" t="s">
        <v>1074</v>
      </c>
      <c r="C2323" s="2" t="s">
        <v>1552</v>
      </c>
      <c r="D2323" s="2" t="n">
        <v>2022</v>
      </c>
      <c r="E2323" s="2" t="n">
        <v>6</v>
      </c>
      <c r="F2323" s="2" t="n">
        <v>3</v>
      </c>
      <c r="G2323" s="2" t="s">
        <v>102</v>
      </c>
      <c r="H2323" s="3" t="s">
        <v>103</v>
      </c>
      <c r="I2323" s="10" t="n">
        <v>22750</v>
      </c>
      <c r="J2323" s="11" t="n">
        <f aca="false">I2323/1000</f>
        <v>22.75</v>
      </c>
      <c r="K2323" s="10" t="n">
        <v>1</v>
      </c>
      <c r="L2323" s="12" t="n">
        <f aca="false">K2323/1000</f>
        <v>0.001</v>
      </c>
      <c r="M2323" s="13" t="n">
        <f aca="false">IF(R2323=0,0,I2323/R2323)</f>
        <v>0.0455081004418787</v>
      </c>
      <c r="N2323" s="10" t="n">
        <v>79053</v>
      </c>
      <c r="O2323" s="11" t="n">
        <f aca="false">N2323/1000</f>
        <v>79.053</v>
      </c>
      <c r="P2323" s="10" t="n">
        <v>200</v>
      </c>
      <c r="Q2323" s="12" t="n">
        <f aca="false">P2323/1000</f>
        <v>0.2</v>
      </c>
      <c r="R2323" s="10" t="n">
        <v>499911</v>
      </c>
      <c r="S2323" s="10" t="n">
        <v>645</v>
      </c>
    </row>
    <row r="2324" customFormat="false" ht="15" hidden="false" customHeight="false" outlineLevel="0" collapsed="false">
      <c r="A2324" s="3" t="s">
        <v>1073</v>
      </c>
      <c r="B2324" s="2" t="s">
        <v>1074</v>
      </c>
      <c r="C2324" s="2" t="s">
        <v>1552</v>
      </c>
      <c r="D2324" s="2" t="n">
        <v>2022</v>
      </c>
      <c r="E2324" s="2" t="n">
        <v>6</v>
      </c>
      <c r="F2324" s="2" t="n">
        <v>4</v>
      </c>
      <c r="G2324" s="2" t="s">
        <v>117</v>
      </c>
      <c r="H2324" s="3" t="s">
        <v>118</v>
      </c>
      <c r="I2324" s="10" t="n">
        <v>10947</v>
      </c>
      <c r="J2324" s="11" t="n">
        <f aca="false">I2324/1000</f>
        <v>10.947</v>
      </c>
      <c r="K2324" s="10" t="n">
        <v>1</v>
      </c>
      <c r="L2324" s="12" t="n">
        <f aca="false">K2324/1000</f>
        <v>0.001</v>
      </c>
      <c r="M2324" s="13" t="n">
        <f aca="false">IF(R2324=0,0,I2324/R2324)</f>
        <v>0.021897897825813</v>
      </c>
      <c r="N2324" s="10" t="n">
        <v>0</v>
      </c>
      <c r="O2324" s="11" t="n">
        <f aca="false">N2324/1000</f>
        <v>0</v>
      </c>
      <c r="P2324" s="10" t="n">
        <v>0</v>
      </c>
      <c r="Q2324" s="12" t="n">
        <f aca="false">P2324/1000</f>
        <v>0</v>
      </c>
      <c r="R2324" s="10" t="n">
        <v>499911</v>
      </c>
      <c r="S2324" s="10" t="n">
        <v>645</v>
      </c>
    </row>
    <row r="2325" customFormat="false" ht="15" hidden="false" customHeight="false" outlineLevel="0" collapsed="false">
      <c r="A2325" s="3" t="s">
        <v>1073</v>
      </c>
      <c r="B2325" s="2" t="s">
        <v>1074</v>
      </c>
      <c r="C2325" s="2" t="s">
        <v>1552</v>
      </c>
      <c r="D2325" s="2" t="n">
        <v>2022</v>
      </c>
      <c r="E2325" s="2" t="n">
        <v>6</v>
      </c>
      <c r="F2325" s="2" t="n">
        <v>5</v>
      </c>
      <c r="G2325" s="2" t="s">
        <v>127</v>
      </c>
      <c r="H2325" s="3" t="s">
        <v>128</v>
      </c>
      <c r="I2325" s="10" t="n">
        <v>76</v>
      </c>
      <c r="J2325" s="11" t="n">
        <f aca="false">I2325/1000</f>
        <v>0.076</v>
      </c>
      <c r="K2325" s="10" t="n">
        <v>0</v>
      </c>
      <c r="L2325" s="12" t="n">
        <f aca="false">K2325/1000</f>
        <v>0</v>
      </c>
      <c r="M2325" s="13" t="n">
        <f aca="false">IF(R2325=0,0,I2325/R2325)</f>
        <v>0.000152027060816825</v>
      </c>
      <c r="N2325" s="10" t="n">
        <v>0</v>
      </c>
      <c r="O2325" s="11" t="n">
        <f aca="false">N2325/1000</f>
        <v>0</v>
      </c>
      <c r="P2325" s="10" t="n">
        <v>0</v>
      </c>
      <c r="Q2325" s="12" t="n">
        <f aca="false">P2325/1000</f>
        <v>0</v>
      </c>
      <c r="R2325" s="10" t="n">
        <v>499911</v>
      </c>
      <c r="S2325" s="10" t="n">
        <v>645</v>
      </c>
    </row>
    <row r="2326" customFormat="false" ht="15" hidden="false" customHeight="false" outlineLevel="0" collapsed="false">
      <c r="A2326" s="3" t="s">
        <v>1073</v>
      </c>
      <c r="B2326" s="2" t="s">
        <v>1074</v>
      </c>
      <c r="C2326" s="2" t="s">
        <v>1552</v>
      </c>
      <c r="D2326" s="2" t="n">
        <v>2022</v>
      </c>
      <c r="E2326" s="2" t="n">
        <v>6</v>
      </c>
      <c r="F2326" s="2" t="n">
        <v>6</v>
      </c>
      <c r="G2326" s="2" t="s">
        <v>142</v>
      </c>
      <c r="H2326" s="3" t="s">
        <v>143</v>
      </c>
      <c r="I2326" s="10" t="n">
        <v>0</v>
      </c>
      <c r="J2326" s="11" t="n">
        <f aca="false">I2326/1000</f>
        <v>0</v>
      </c>
      <c r="K2326" s="10" t="n">
        <v>0</v>
      </c>
      <c r="L2326" s="12" t="n">
        <f aca="false">K2326/1000</f>
        <v>0</v>
      </c>
      <c r="M2326" s="13" t="n">
        <f aca="false">IF(R2326=0,0,I2326/R2326)</f>
        <v>0</v>
      </c>
      <c r="N2326" s="10" t="n">
        <v>8287</v>
      </c>
      <c r="O2326" s="11" t="n">
        <f aca="false">N2326/1000</f>
        <v>8.287</v>
      </c>
      <c r="P2326" s="10" t="n">
        <v>9</v>
      </c>
      <c r="Q2326" s="12" t="n">
        <f aca="false">P2326/1000</f>
        <v>0.009</v>
      </c>
      <c r="R2326" s="10" t="n">
        <v>499911</v>
      </c>
      <c r="S2326" s="10" t="n">
        <v>645</v>
      </c>
    </row>
    <row r="2327" customFormat="false" ht="15" hidden="false" customHeight="false" outlineLevel="0" collapsed="false">
      <c r="A2327" s="3" t="s">
        <v>1073</v>
      </c>
      <c r="B2327" s="2" t="s">
        <v>1074</v>
      </c>
      <c r="C2327" s="2" t="s">
        <v>1552</v>
      </c>
      <c r="D2327" s="2" t="n">
        <v>2022</v>
      </c>
      <c r="E2327" s="2" t="n">
        <v>6</v>
      </c>
      <c r="F2327" s="2" t="n">
        <v>7</v>
      </c>
      <c r="G2327" s="2" t="s">
        <v>137</v>
      </c>
      <c r="H2327" s="3" t="s">
        <v>138</v>
      </c>
      <c r="I2327" s="10" t="n">
        <v>0</v>
      </c>
      <c r="J2327" s="11" t="n">
        <f aca="false">I2327/1000</f>
        <v>0</v>
      </c>
      <c r="K2327" s="10" t="n">
        <v>0</v>
      </c>
      <c r="L2327" s="12" t="n">
        <f aca="false">K2327/1000</f>
        <v>0</v>
      </c>
      <c r="M2327" s="13" t="n">
        <f aca="false">IF(R2327=0,0,I2327/R2327)</f>
        <v>0</v>
      </c>
      <c r="N2327" s="10" t="n">
        <v>31000</v>
      </c>
      <c r="O2327" s="11" t="n">
        <f aca="false">N2327/1000</f>
        <v>31</v>
      </c>
      <c r="P2327" s="10" t="n">
        <v>31</v>
      </c>
      <c r="Q2327" s="12" t="n">
        <f aca="false">P2327/1000</f>
        <v>0.031</v>
      </c>
      <c r="R2327" s="10" t="n">
        <v>499911</v>
      </c>
      <c r="S2327" s="10" t="n">
        <v>645</v>
      </c>
    </row>
    <row r="2328" customFormat="false" ht="15" hidden="false" customHeight="false" outlineLevel="0" collapsed="false">
      <c r="A2328" s="3" t="s">
        <v>1073</v>
      </c>
      <c r="B2328" s="2" t="s">
        <v>1074</v>
      </c>
      <c r="C2328" s="2" t="s">
        <v>1552</v>
      </c>
      <c r="D2328" s="2" t="n">
        <v>2022</v>
      </c>
      <c r="E2328" s="2" t="n">
        <v>6</v>
      </c>
      <c r="F2328" s="2" t="n">
        <v>8</v>
      </c>
      <c r="G2328" s="2" t="s">
        <v>147</v>
      </c>
      <c r="H2328" s="3" t="s">
        <v>148</v>
      </c>
      <c r="I2328" s="10" t="n">
        <v>0</v>
      </c>
      <c r="J2328" s="11" t="n">
        <f aca="false">I2328/1000</f>
        <v>0</v>
      </c>
      <c r="K2328" s="10" t="n">
        <v>0</v>
      </c>
      <c r="L2328" s="12" t="n">
        <f aca="false">K2328/1000</f>
        <v>0</v>
      </c>
      <c r="M2328" s="13" t="n">
        <f aca="false">IF(R2328=0,0,I2328/R2328)</f>
        <v>0</v>
      </c>
      <c r="N2328" s="10" t="n">
        <v>194</v>
      </c>
      <c r="O2328" s="11" t="n">
        <f aca="false">N2328/1000</f>
        <v>0.194</v>
      </c>
      <c r="P2328" s="10" t="n">
        <v>0</v>
      </c>
      <c r="Q2328" s="12" t="n">
        <f aca="false">P2328/1000</f>
        <v>0</v>
      </c>
      <c r="R2328" s="10" t="n">
        <v>499911</v>
      </c>
      <c r="S2328" s="10" t="n">
        <v>645</v>
      </c>
    </row>
    <row r="2329" customFormat="false" ht="15" hidden="false" customHeight="false" outlineLevel="0" collapsed="false">
      <c r="A2329" s="3" t="s">
        <v>1073</v>
      </c>
      <c r="B2329" s="2" t="s">
        <v>1074</v>
      </c>
      <c r="C2329" s="2" t="s">
        <v>1553</v>
      </c>
      <c r="D2329" s="2" t="n">
        <v>2022</v>
      </c>
      <c r="E2329" s="2" t="n">
        <v>7</v>
      </c>
      <c r="F2329" s="2" t="n">
        <v>1</v>
      </c>
      <c r="G2329" s="2" t="s">
        <v>107</v>
      </c>
      <c r="H2329" s="3" t="s">
        <v>108</v>
      </c>
      <c r="I2329" s="10" t="n">
        <v>166377</v>
      </c>
      <c r="J2329" s="11" t="n">
        <f aca="false">I2329/1000</f>
        <v>166.377</v>
      </c>
      <c r="K2329" s="10" t="n">
        <v>300</v>
      </c>
      <c r="L2329" s="12" t="n">
        <f aca="false">K2329/1000</f>
        <v>0.3</v>
      </c>
      <c r="M2329" s="13" t="n">
        <f aca="false">IF(R2329=0,0,I2329/R2329)</f>
        <v>0.522979382836738</v>
      </c>
      <c r="N2329" s="10" t="n">
        <v>0</v>
      </c>
      <c r="O2329" s="11" t="n">
        <f aca="false">N2329/1000</f>
        <v>0</v>
      </c>
      <c r="P2329" s="10" t="n">
        <v>0</v>
      </c>
      <c r="Q2329" s="12" t="n">
        <f aca="false">P2329/1000</f>
        <v>0</v>
      </c>
      <c r="R2329" s="10" t="n">
        <v>318133</v>
      </c>
      <c r="S2329" s="10" t="n">
        <v>366</v>
      </c>
    </row>
    <row r="2330" customFormat="false" ht="15" hidden="false" customHeight="false" outlineLevel="0" collapsed="false">
      <c r="A2330" s="3" t="s">
        <v>1073</v>
      </c>
      <c r="B2330" s="2" t="s">
        <v>1074</v>
      </c>
      <c r="C2330" s="2" t="s">
        <v>1553</v>
      </c>
      <c r="D2330" s="2" t="n">
        <v>2022</v>
      </c>
      <c r="E2330" s="2" t="n">
        <v>7</v>
      </c>
      <c r="F2330" s="2" t="n">
        <v>2</v>
      </c>
      <c r="G2330" s="2" t="s">
        <v>97</v>
      </c>
      <c r="H2330" s="3" t="s">
        <v>98</v>
      </c>
      <c r="I2330" s="10" t="n">
        <v>140339</v>
      </c>
      <c r="J2330" s="11" t="n">
        <f aca="false">I2330/1000</f>
        <v>140.339</v>
      </c>
      <c r="K2330" s="10" t="n">
        <v>66</v>
      </c>
      <c r="L2330" s="12" t="n">
        <f aca="false">K2330/1000</f>
        <v>0.066</v>
      </c>
      <c r="M2330" s="13" t="n">
        <f aca="false">IF(R2330=0,0,I2330/R2330)</f>
        <v>0.441133110994458</v>
      </c>
      <c r="N2330" s="10" t="n">
        <v>0</v>
      </c>
      <c r="O2330" s="11" t="n">
        <f aca="false">N2330/1000</f>
        <v>0</v>
      </c>
      <c r="P2330" s="10" t="n">
        <v>0</v>
      </c>
      <c r="Q2330" s="12" t="n">
        <f aca="false">P2330/1000</f>
        <v>0</v>
      </c>
      <c r="R2330" s="10" t="n">
        <v>318133</v>
      </c>
      <c r="S2330" s="10" t="n">
        <v>366</v>
      </c>
    </row>
    <row r="2331" customFormat="false" ht="15" hidden="false" customHeight="false" outlineLevel="0" collapsed="false">
      <c r="A2331" s="3" t="s">
        <v>1073</v>
      </c>
      <c r="B2331" s="2" t="s">
        <v>1074</v>
      </c>
      <c r="C2331" s="2" t="s">
        <v>1553</v>
      </c>
      <c r="D2331" s="2" t="n">
        <v>2022</v>
      </c>
      <c r="E2331" s="2" t="n">
        <v>7</v>
      </c>
      <c r="F2331" s="2" t="n">
        <v>3</v>
      </c>
      <c r="G2331" s="2" t="s">
        <v>102</v>
      </c>
      <c r="H2331" s="3" t="s">
        <v>103</v>
      </c>
      <c r="I2331" s="10" t="n">
        <v>10358</v>
      </c>
      <c r="J2331" s="11" t="n">
        <f aca="false">I2331/1000</f>
        <v>10.358</v>
      </c>
      <c r="K2331" s="10" t="n">
        <v>0</v>
      </c>
      <c r="L2331" s="12" t="n">
        <f aca="false">K2331/1000</f>
        <v>0</v>
      </c>
      <c r="M2331" s="13" t="n">
        <f aca="false">IF(R2331=0,0,I2331/R2331)</f>
        <v>0.0325587097220345</v>
      </c>
      <c r="N2331" s="10" t="n">
        <v>58651</v>
      </c>
      <c r="O2331" s="11" t="n">
        <f aca="false">N2331/1000</f>
        <v>58.651</v>
      </c>
      <c r="P2331" s="10" t="n">
        <v>179</v>
      </c>
      <c r="Q2331" s="12" t="n">
        <f aca="false">P2331/1000</f>
        <v>0.179</v>
      </c>
      <c r="R2331" s="10" t="n">
        <v>318133</v>
      </c>
      <c r="S2331" s="10" t="n">
        <v>366</v>
      </c>
    </row>
    <row r="2332" customFormat="false" ht="15" hidden="false" customHeight="false" outlineLevel="0" collapsed="false">
      <c r="A2332" s="3" t="s">
        <v>1073</v>
      </c>
      <c r="B2332" s="2" t="s">
        <v>1074</v>
      </c>
      <c r="C2332" s="2" t="s">
        <v>1553</v>
      </c>
      <c r="D2332" s="2" t="n">
        <v>2022</v>
      </c>
      <c r="E2332" s="2" t="n">
        <v>7</v>
      </c>
      <c r="F2332" s="2" t="n">
        <v>4</v>
      </c>
      <c r="G2332" s="2" t="s">
        <v>162</v>
      </c>
      <c r="H2332" s="3" t="s">
        <v>163</v>
      </c>
      <c r="I2332" s="10" t="n">
        <v>622</v>
      </c>
      <c r="J2332" s="11" t="n">
        <f aca="false">I2332/1000</f>
        <v>0.622</v>
      </c>
      <c r="K2332" s="10" t="n">
        <v>0</v>
      </c>
      <c r="L2332" s="12" t="n">
        <f aca="false">K2332/1000</f>
        <v>0</v>
      </c>
      <c r="M2332" s="13" t="n">
        <f aca="false">IF(R2332=0,0,I2332/R2332)</f>
        <v>0.00195515711982096</v>
      </c>
      <c r="N2332" s="10" t="n">
        <v>0</v>
      </c>
      <c r="O2332" s="11" t="n">
        <f aca="false">N2332/1000</f>
        <v>0</v>
      </c>
      <c r="P2332" s="10" t="n">
        <v>0</v>
      </c>
      <c r="Q2332" s="12" t="n">
        <f aca="false">P2332/1000</f>
        <v>0</v>
      </c>
      <c r="R2332" s="10" t="n">
        <v>318133</v>
      </c>
      <c r="S2332" s="10" t="n">
        <v>366</v>
      </c>
    </row>
    <row r="2333" customFormat="false" ht="15" hidden="false" customHeight="false" outlineLevel="0" collapsed="false">
      <c r="A2333" s="3" t="s">
        <v>1073</v>
      </c>
      <c r="B2333" s="2" t="s">
        <v>1074</v>
      </c>
      <c r="C2333" s="2" t="s">
        <v>1553</v>
      </c>
      <c r="D2333" s="2" t="n">
        <v>2022</v>
      </c>
      <c r="E2333" s="2" t="n">
        <v>7</v>
      </c>
      <c r="F2333" s="2" t="n">
        <v>5</v>
      </c>
      <c r="G2333" s="2" t="s">
        <v>127</v>
      </c>
      <c r="H2333" s="3" t="s">
        <v>128</v>
      </c>
      <c r="I2333" s="10" t="n">
        <v>437</v>
      </c>
      <c r="J2333" s="11" t="n">
        <f aca="false">I2333/1000</f>
        <v>0.437</v>
      </c>
      <c r="K2333" s="10" t="n">
        <v>0</v>
      </c>
      <c r="L2333" s="12" t="n">
        <f aca="false">K2333/1000</f>
        <v>0</v>
      </c>
      <c r="M2333" s="13" t="n">
        <f aca="false">IF(R2333=0,0,I2333/R2333)</f>
        <v>0.00137363932694816</v>
      </c>
      <c r="N2333" s="10" t="n">
        <v>0</v>
      </c>
      <c r="O2333" s="11" t="n">
        <f aca="false">N2333/1000</f>
        <v>0</v>
      </c>
      <c r="P2333" s="10" t="n">
        <v>0</v>
      </c>
      <c r="Q2333" s="12" t="n">
        <f aca="false">P2333/1000</f>
        <v>0</v>
      </c>
      <c r="R2333" s="10" t="n">
        <v>318133</v>
      </c>
      <c r="S2333" s="10" t="n">
        <v>366</v>
      </c>
    </row>
    <row r="2334" customFormat="false" ht="15" hidden="false" customHeight="false" outlineLevel="0" collapsed="false">
      <c r="A2334" s="3" t="s">
        <v>1073</v>
      </c>
      <c r="B2334" s="2" t="s">
        <v>1074</v>
      </c>
      <c r="C2334" s="2" t="s">
        <v>1553</v>
      </c>
      <c r="D2334" s="2" t="n">
        <v>2022</v>
      </c>
      <c r="E2334" s="2" t="n">
        <v>7</v>
      </c>
      <c r="F2334" s="2" t="n">
        <v>6</v>
      </c>
      <c r="G2334" s="2" t="s">
        <v>142</v>
      </c>
      <c r="H2334" s="3" t="s">
        <v>143</v>
      </c>
      <c r="I2334" s="10" t="n">
        <v>0</v>
      </c>
      <c r="J2334" s="11" t="n">
        <f aca="false">I2334/1000</f>
        <v>0</v>
      </c>
      <c r="K2334" s="10" t="n">
        <v>0</v>
      </c>
      <c r="L2334" s="12" t="n">
        <f aca="false">K2334/1000</f>
        <v>0</v>
      </c>
      <c r="M2334" s="13" t="n">
        <f aca="false">IF(R2334=0,0,I2334/R2334)</f>
        <v>0</v>
      </c>
      <c r="N2334" s="10" t="n">
        <v>47525</v>
      </c>
      <c r="O2334" s="11" t="n">
        <f aca="false">N2334/1000</f>
        <v>47.525</v>
      </c>
      <c r="P2334" s="10" t="n">
        <v>60</v>
      </c>
      <c r="Q2334" s="12" t="n">
        <f aca="false">P2334/1000</f>
        <v>0.06</v>
      </c>
      <c r="R2334" s="10" t="n">
        <v>318133</v>
      </c>
      <c r="S2334" s="10" t="n">
        <v>366</v>
      </c>
    </row>
    <row r="2335" customFormat="false" ht="15" hidden="false" customHeight="false" outlineLevel="0" collapsed="false">
      <c r="A2335" s="3" t="s">
        <v>1073</v>
      </c>
      <c r="B2335" s="2" t="s">
        <v>1074</v>
      </c>
      <c r="C2335" s="2" t="s">
        <v>1554</v>
      </c>
      <c r="D2335" s="2" t="n">
        <v>2022</v>
      </c>
      <c r="E2335" s="2" t="n">
        <v>8</v>
      </c>
      <c r="F2335" s="2" t="n">
        <v>1</v>
      </c>
      <c r="G2335" s="2" t="s">
        <v>107</v>
      </c>
      <c r="H2335" s="3" t="s">
        <v>108</v>
      </c>
      <c r="I2335" s="10" t="n">
        <v>509031</v>
      </c>
      <c r="J2335" s="11" t="n">
        <f aca="false">I2335/1000</f>
        <v>509.031</v>
      </c>
      <c r="K2335" s="10" t="n">
        <v>903</v>
      </c>
      <c r="L2335" s="12" t="n">
        <f aca="false">K2335/1000</f>
        <v>0.903</v>
      </c>
      <c r="M2335" s="13" t="n">
        <f aca="false">IF(R2335=0,0,I2335/R2335)</f>
        <v>0.441181670841314</v>
      </c>
      <c r="N2335" s="10" t="n">
        <v>0</v>
      </c>
      <c r="O2335" s="11" t="n">
        <f aca="false">N2335/1000</f>
        <v>0</v>
      </c>
      <c r="P2335" s="10" t="n">
        <v>0</v>
      </c>
      <c r="Q2335" s="12" t="n">
        <f aca="false">P2335/1000</f>
        <v>0</v>
      </c>
      <c r="R2335" s="10" t="n">
        <v>1153790</v>
      </c>
      <c r="S2335" s="10" t="n">
        <v>1181</v>
      </c>
    </row>
    <row r="2336" customFormat="false" ht="15" hidden="false" customHeight="false" outlineLevel="0" collapsed="false">
      <c r="A2336" s="3" t="s">
        <v>1073</v>
      </c>
      <c r="B2336" s="2" t="s">
        <v>1074</v>
      </c>
      <c r="C2336" s="2" t="s">
        <v>1554</v>
      </c>
      <c r="D2336" s="2" t="n">
        <v>2022</v>
      </c>
      <c r="E2336" s="2" t="n">
        <v>8</v>
      </c>
      <c r="F2336" s="2" t="n">
        <v>2</v>
      </c>
      <c r="G2336" s="2" t="s">
        <v>362</v>
      </c>
      <c r="H2336" s="3" t="s">
        <v>363</v>
      </c>
      <c r="I2336" s="10" t="n">
        <v>458677</v>
      </c>
      <c r="J2336" s="11" t="n">
        <f aca="false">I2336/1000</f>
        <v>458.677</v>
      </c>
      <c r="K2336" s="10" t="n">
        <v>235</v>
      </c>
      <c r="L2336" s="12" t="n">
        <f aca="false">K2336/1000</f>
        <v>0.235</v>
      </c>
      <c r="M2336" s="13" t="n">
        <f aca="false">IF(R2336=0,0,I2336/R2336)</f>
        <v>0.397539413584794</v>
      </c>
      <c r="N2336" s="10" t="n">
        <v>0</v>
      </c>
      <c r="O2336" s="11" t="n">
        <f aca="false">N2336/1000</f>
        <v>0</v>
      </c>
      <c r="P2336" s="10" t="n">
        <v>0</v>
      </c>
      <c r="Q2336" s="12" t="n">
        <f aca="false">P2336/1000</f>
        <v>0</v>
      </c>
      <c r="R2336" s="10" t="n">
        <v>1153790</v>
      </c>
      <c r="S2336" s="10" t="n">
        <v>1181</v>
      </c>
    </row>
    <row r="2337" customFormat="false" ht="15" hidden="false" customHeight="false" outlineLevel="0" collapsed="false">
      <c r="A2337" s="3" t="s">
        <v>1073</v>
      </c>
      <c r="B2337" s="2" t="s">
        <v>1074</v>
      </c>
      <c r="C2337" s="2" t="s">
        <v>1554</v>
      </c>
      <c r="D2337" s="2" t="n">
        <v>2022</v>
      </c>
      <c r="E2337" s="2" t="n">
        <v>8</v>
      </c>
      <c r="F2337" s="2" t="n">
        <v>3</v>
      </c>
      <c r="G2337" s="2" t="s">
        <v>97</v>
      </c>
      <c r="H2337" s="3" t="s">
        <v>98</v>
      </c>
      <c r="I2337" s="10" t="n">
        <v>168251</v>
      </c>
      <c r="J2337" s="11" t="n">
        <f aca="false">I2337/1000</f>
        <v>168.251</v>
      </c>
      <c r="K2337" s="10" t="n">
        <v>43</v>
      </c>
      <c r="L2337" s="12" t="n">
        <f aca="false">K2337/1000</f>
        <v>0.043</v>
      </c>
      <c r="M2337" s="13" t="n">
        <f aca="false">IF(R2337=0,0,I2337/R2337)</f>
        <v>0.145824630132</v>
      </c>
      <c r="N2337" s="10" t="n">
        <v>1063</v>
      </c>
      <c r="O2337" s="11" t="n">
        <f aca="false">N2337/1000</f>
        <v>1.063</v>
      </c>
      <c r="P2337" s="10" t="n">
        <v>1</v>
      </c>
      <c r="Q2337" s="12" t="n">
        <f aca="false">P2337/1000</f>
        <v>0.001</v>
      </c>
      <c r="R2337" s="10" t="n">
        <v>1153790</v>
      </c>
      <c r="S2337" s="10" t="n">
        <v>1181</v>
      </c>
    </row>
    <row r="2338" customFormat="false" ht="15" hidden="false" customHeight="false" outlineLevel="0" collapsed="false">
      <c r="A2338" s="3" t="s">
        <v>1073</v>
      </c>
      <c r="B2338" s="2" t="s">
        <v>1074</v>
      </c>
      <c r="C2338" s="2" t="s">
        <v>1554</v>
      </c>
      <c r="D2338" s="2" t="n">
        <v>2022</v>
      </c>
      <c r="E2338" s="2" t="n">
        <v>8</v>
      </c>
      <c r="F2338" s="2" t="n">
        <v>4</v>
      </c>
      <c r="G2338" s="2" t="s">
        <v>102</v>
      </c>
      <c r="H2338" s="3" t="s">
        <v>103</v>
      </c>
      <c r="I2338" s="10" t="n">
        <v>15590</v>
      </c>
      <c r="J2338" s="11" t="n">
        <f aca="false">I2338/1000</f>
        <v>15.59</v>
      </c>
      <c r="K2338" s="10" t="n">
        <v>0</v>
      </c>
      <c r="L2338" s="12" t="n">
        <f aca="false">K2338/1000</f>
        <v>0</v>
      </c>
      <c r="M2338" s="13" t="n">
        <f aca="false">IF(R2338=0,0,I2338/R2338)</f>
        <v>0.0135119909168913</v>
      </c>
      <c r="N2338" s="10" t="n">
        <v>69198</v>
      </c>
      <c r="O2338" s="11" t="n">
        <f aca="false">N2338/1000</f>
        <v>69.198</v>
      </c>
      <c r="P2338" s="10" t="n">
        <v>211</v>
      </c>
      <c r="Q2338" s="12" t="n">
        <f aca="false">P2338/1000</f>
        <v>0.211</v>
      </c>
      <c r="R2338" s="10" t="n">
        <v>1153790</v>
      </c>
      <c r="S2338" s="10" t="n">
        <v>1181</v>
      </c>
    </row>
    <row r="2339" customFormat="false" ht="15" hidden="false" customHeight="false" outlineLevel="0" collapsed="false">
      <c r="A2339" s="3" t="s">
        <v>1073</v>
      </c>
      <c r="B2339" s="2" t="s">
        <v>1074</v>
      </c>
      <c r="C2339" s="2" t="s">
        <v>1554</v>
      </c>
      <c r="D2339" s="2" t="n">
        <v>2022</v>
      </c>
      <c r="E2339" s="2" t="n">
        <v>8</v>
      </c>
      <c r="F2339" s="2" t="n">
        <v>5</v>
      </c>
      <c r="G2339" s="2" t="s">
        <v>117</v>
      </c>
      <c r="H2339" s="3" t="s">
        <v>118</v>
      </c>
      <c r="I2339" s="10" t="n">
        <v>2145</v>
      </c>
      <c r="J2339" s="11" t="n">
        <f aca="false">I2339/1000</f>
        <v>2.145</v>
      </c>
      <c r="K2339" s="10" t="n">
        <v>0</v>
      </c>
      <c r="L2339" s="12" t="n">
        <f aca="false">K2339/1000</f>
        <v>0</v>
      </c>
      <c r="M2339" s="13" t="n">
        <f aca="false">IF(R2339=0,0,I2339/R2339)</f>
        <v>0.00185909047573649</v>
      </c>
      <c r="N2339" s="10" t="n">
        <v>0</v>
      </c>
      <c r="O2339" s="11" t="n">
        <f aca="false">N2339/1000</f>
        <v>0</v>
      </c>
      <c r="P2339" s="10" t="n">
        <v>0</v>
      </c>
      <c r="Q2339" s="12" t="n">
        <f aca="false">P2339/1000</f>
        <v>0</v>
      </c>
      <c r="R2339" s="10" t="n">
        <v>1153790</v>
      </c>
      <c r="S2339" s="10" t="n">
        <v>1181</v>
      </c>
    </row>
    <row r="2340" customFormat="false" ht="15" hidden="false" customHeight="false" outlineLevel="0" collapsed="false">
      <c r="A2340" s="3" t="s">
        <v>1073</v>
      </c>
      <c r="B2340" s="2" t="s">
        <v>1074</v>
      </c>
      <c r="C2340" s="2" t="s">
        <v>1554</v>
      </c>
      <c r="D2340" s="2" t="n">
        <v>2022</v>
      </c>
      <c r="E2340" s="2" t="n">
        <v>8</v>
      </c>
      <c r="F2340" s="2" t="n">
        <v>6</v>
      </c>
      <c r="G2340" s="2" t="s">
        <v>127</v>
      </c>
      <c r="H2340" s="3" t="s">
        <v>128</v>
      </c>
      <c r="I2340" s="10" t="n">
        <v>96</v>
      </c>
      <c r="J2340" s="11" t="n">
        <f aca="false">I2340/1000</f>
        <v>0.096</v>
      </c>
      <c r="K2340" s="10" t="n">
        <v>0</v>
      </c>
      <c r="L2340" s="12" t="n">
        <f aca="false">K2340/1000</f>
        <v>0</v>
      </c>
      <c r="M2340" s="13" t="n">
        <f aca="false">IF(R2340=0,0,I2340/R2340)</f>
        <v>8.32040492637308E-005</v>
      </c>
      <c r="N2340" s="10" t="n">
        <v>0</v>
      </c>
      <c r="O2340" s="11" t="n">
        <f aca="false">N2340/1000</f>
        <v>0</v>
      </c>
      <c r="P2340" s="10" t="n">
        <v>0</v>
      </c>
      <c r="Q2340" s="12" t="n">
        <f aca="false">P2340/1000</f>
        <v>0</v>
      </c>
      <c r="R2340" s="10" t="n">
        <v>1153790</v>
      </c>
      <c r="S2340" s="10" t="n">
        <v>1181</v>
      </c>
    </row>
    <row r="2341" customFormat="false" ht="15" hidden="false" customHeight="false" outlineLevel="0" collapsed="false">
      <c r="A2341" s="3" t="s">
        <v>1073</v>
      </c>
      <c r="B2341" s="2" t="s">
        <v>1074</v>
      </c>
      <c r="C2341" s="2" t="s">
        <v>1554</v>
      </c>
      <c r="D2341" s="2" t="n">
        <v>2022</v>
      </c>
      <c r="E2341" s="2" t="n">
        <v>8</v>
      </c>
      <c r="F2341" s="2" t="n">
        <v>7</v>
      </c>
      <c r="G2341" s="2" t="s">
        <v>142</v>
      </c>
      <c r="H2341" s="3" t="s">
        <v>143</v>
      </c>
      <c r="I2341" s="10" t="n">
        <v>0</v>
      </c>
      <c r="J2341" s="11" t="n">
        <f aca="false">I2341/1000</f>
        <v>0</v>
      </c>
      <c r="K2341" s="10" t="n">
        <v>0</v>
      </c>
      <c r="L2341" s="12" t="n">
        <f aca="false">K2341/1000</f>
        <v>0</v>
      </c>
      <c r="M2341" s="13" t="n">
        <f aca="false">IF(R2341=0,0,I2341/R2341)</f>
        <v>0</v>
      </c>
      <c r="N2341" s="10" t="n">
        <v>7944</v>
      </c>
      <c r="O2341" s="11" t="n">
        <f aca="false">N2341/1000</f>
        <v>7.944</v>
      </c>
      <c r="P2341" s="10" t="n">
        <v>2</v>
      </c>
      <c r="Q2341" s="12" t="n">
        <f aca="false">P2341/1000</f>
        <v>0.002</v>
      </c>
      <c r="R2341" s="10" t="n">
        <v>1153790</v>
      </c>
      <c r="S2341" s="10" t="n">
        <v>1181</v>
      </c>
    </row>
    <row r="2342" customFormat="false" ht="15" hidden="false" customHeight="false" outlineLevel="0" collapsed="false">
      <c r="A2342" s="3" t="s">
        <v>1073</v>
      </c>
      <c r="B2342" s="2" t="s">
        <v>1074</v>
      </c>
      <c r="C2342" s="2" t="s">
        <v>1554</v>
      </c>
      <c r="D2342" s="2" t="n">
        <v>2022</v>
      </c>
      <c r="E2342" s="2" t="n">
        <v>8</v>
      </c>
      <c r="F2342" s="2" t="n">
        <v>8</v>
      </c>
      <c r="G2342" s="2" t="s">
        <v>147</v>
      </c>
      <c r="H2342" s="3" t="s">
        <v>148</v>
      </c>
      <c r="I2342" s="10" t="n">
        <v>0</v>
      </c>
      <c r="J2342" s="11" t="n">
        <f aca="false">I2342/1000</f>
        <v>0</v>
      </c>
      <c r="K2342" s="10" t="n">
        <v>0</v>
      </c>
      <c r="L2342" s="12" t="n">
        <f aca="false">K2342/1000</f>
        <v>0</v>
      </c>
      <c r="M2342" s="13" t="n">
        <f aca="false">IF(R2342=0,0,I2342/R2342)</f>
        <v>0</v>
      </c>
      <c r="N2342" s="10" t="n">
        <v>201</v>
      </c>
      <c r="O2342" s="11" t="n">
        <f aca="false">N2342/1000</f>
        <v>0.201</v>
      </c>
      <c r="P2342" s="10" t="n">
        <v>0</v>
      </c>
      <c r="Q2342" s="12" t="n">
        <f aca="false">P2342/1000</f>
        <v>0</v>
      </c>
      <c r="R2342" s="10" t="n">
        <v>1153790</v>
      </c>
      <c r="S2342" s="10" t="n">
        <v>1181</v>
      </c>
    </row>
    <row r="2343" customFormat="false" ht="15" hidden="false" customHeight="false" outlineLevel="0" collapsed="false">
      <c r="A2343" s="3" t="s">
        <v>1073</v>
      </c>
      <c r="B2343" s="2" t="s">
        <v>1074</v>
      </c>
      <c r="C2343" s="2" t="s">
        <v>1555</v>
      </c>
      <c r="D2343" s="2" t="n">
        <v>2022</v>
      </c>
      <c r="E2343" s="2" t="n">
        <v>9</v>
      </c>
      <c r="F2343" s="2" t="n">
        <v>1</v>
      </c>
      <c r="G2343" s="2" t="s">
        <v>97</v>
      </c>
      <c r="H2343" s="3" t="s">
        <v>98</v>
      </c>
      <c r="I2343" s="10" t="n">
        <v>228698</v>
      </c>
      <c r="J2343" s="11" t="n">
        <f aca="false">I2343/1000</f>
        <v>228.698</v>
      </c>
      <c r="K2343" s="10" t="n">
        <v>73</v>
      </c>
      <c r="L2343" s="12" t="n">
        <f aca="false">K2343/1000</f>
        <v>0.073</v>
      </c>
      <c r="M2343" s="13" t="n">
        <f aca="false">IF(R2343=0,0,I2343/R2343)</f>
        <v>0.900325568761146</v>
      </c>
      <c r="N2343" s="10" t="n">
        <v>0</v>
      </c>
      <c r="O2343" s="11" t="n">
        <f aca="false">N2343/1000</f>
        <v>0</v>
      </c>
      <c r="P2343" s="10" t="n">
        <v>0</v>
      </c>
      <c r="Q2343" s="12" t="n">
        <f aca="false">P2343/1000</f>
        <v>0</v>
      </c>
      <c r="R2343" s="10" t="n">
        <v>254017</v>
      </c>
      <c r="S2343" s="10" t="n">
        <v>86</v>
      </c>
    </row>
    <row r="2344" customFormat="false" ht="15" hidden="false" customHeight="false" outlineLevel="0" collapsed="false">
      <c r="A2344" s="3" t="s">
        <v>1073</v>
      </c>
      <c r="B2344" s="2" t="s">
        <v>1074</v>
      </c>
      <c r="C2344" s="2" t="s">
        <v>1555</v>
      </c>
      <c r="D2344" s="2" t="n">
        <v>2022</v>
      </c>
      <c r="E2344" s="2" t="n">
        <v>9</v>
      </c>
      <c r="F2344" s="2" t="n">
        <v>2</v>
      </c>
      <c r="G2344" s="2" t="s">
        <v>102</v>
      </c>
      <c r="H2344" s="3" t="s">
        <v>103</v>
      </c>
      <c r="I2344" s="10" t="n">
        <v>17118</v>
      </c>
      <c r="J2344" s="11" t="n">
        <f aca="false">I2344/1000</f>
        <v>17.118</v>
      </c>
      <c r="K2344" s="10" t="n">
        <v>0</v>
      </c>
      <c r="L2344" s="12" t="n">
        <f aca="false">K2344/1000</f>
        <v>0</v>
      </c>
      <c r="M2344" s="13" t="n">
        <f aca="false">IF(R2344=0,0,I2344/R2344)</f>
        <v>0.0673891904872509</v>
      </c>
      <c r="N2344" s="10" t="n">
        <v>88997</v>
      </c>
      <c r="O2344" s="11" t="n">
        <f aca="false">N2344/1000</f>
        <v>88.997</v>
      </c>
      <c r="P2344" s="10" t="n">
        <v>200</v>
      </c>
      <c r="Q2344" s="12" t="n">
        <f aca="false">P2344/1000</f>
        <v>0.2</v>
      </c>
      <c r="R2344" s="10" t="n">
        <v>254017</v>
      </c>
      <c r="S2344" s="10" t="n">
        <v>86</v>
      </c>
    </row>
    <row r="2345" customFormat="false" ht="15" hidden="false" customHeight="false" outlineLevel="0" collapsed="false">
      <c r="A2345" s="3" t="s">
        <v>1073</v>
      </c>
      <c r="B2345" s="2" t="s">
        <v>1074</v>
      </c>
      <c r="C2345" s="2" t="s">
        <v>1555</v>
      </c>
      <c r="D2345" s="2" t="n">
        <v>2022</v>
      </c>
      <c r="E2345" s="2" t="n">
        <v>9</v>
      </c>
      <c r="F2345" s="2" t="n">
        <v>3</v>
      </c>
      <c r="G2345" s="2" t="s">
        <v>107</v>
      </c>
      <c r="H2345" s="3" t="s">
        <v>108</v>
      </c>
      <c r="I2345" s="10" t="n">
        <v>5992</v>
      </c>
      <c r="J2345" s="11" t="n">
        <f aca="false">I2345/1000</f>
        <v>5.992</v>
      </c>
      <c r="K2345" s="10" t="n">
        <v>10</v>
      </c>
      <c r="L2345" s="12" t="n">
        <f aca="false">K2345/1000</f>
        <v>0.01</v>
      </c>
      <c r="M2345" s="13" t="n">
        <f aca="false">IF(R2345=0,0,I2345/R2345)</f>
        <v>0.0235889723916116</v>
      </c>
      <c r="N2345" s="10" t="n">
        <v>0</v>
      </c>
      <c r="O2345" s="11" t="n">
        <f aca="false">N2345/1000</f>
        <v>0</v>
      </c>
      <c r="P2345" s="10" t="n">
        <v>0</v>
      </c>
      <c r="Q2345" s="12" t="n">
        <f aca="false">P2345/1000</f>
        <v>0</v>
      </c>
      <c r="R2345" s="10" t="n">
        <v>254017</v>
      </c>
      <c r="S2345" s="10" t="n">
        <v>86</v>
      </c>
    </row>
    <row r="2346" customFormat="false" ht="15" hidden="false" customHeight="false" outlineLevel="0" collapsed="false">
      <c r="A2346" s="3" t="s">
        <v>1073</v>
      </c>
      <c r="B2346" s="2" t="s">
        <v>1074</v>
      </c>
      <c r="C2346" s="2" t="s">
        <v>1555</v>
      </c>
      <c r="D2346" s="2" t="n">
        <v>2022</v>
      </c>
      <c r="E2346" s="2" t="n">
        <v>9</v>
      </c>
      <c r="F2346" s="2" t="n">
        <v>4</v>
      </c>
      <c r="G2346" s="2" t="s">
        <v>117</v>
      </c>
      <c r="H2346" s="3" t="s">
        <v>118</v>
      </c>
      <c r="I2346" s="10" t="n">
        <v>2034</v>
      </c>
      <c r="J2346" s="11" t="n">
        <f aca="false">I2346/1000</f>
        <v>2.034</v>
      </c>
      <c r="K2346" s="10" t="n">
        <v>3</v>
      </c>
      <c r="L2346" s="12" t="n">
        <f aca="false">K2346/1000</f>
        <v>0.003</v>
      </c>
      <c r="M2346" s="13" t="n">
        <f aca="false">IF(R2346=0,0,I2346/R2346)</f>
        <v>0.00800733809154505</v>
      </c>
      <c r="N2346" s="10" t="n">
        <v>0</v>
      </c>
      <c r="O2346" s="11" t="n">
        <f aca="false">N2346/1000</f>
        <v>0</v>
      </c>
      <c r="P2346" s="10" t="n">
        <v>0</v>
      </c>
      <c r="Q2346" s="12" t="n">
        <f aca="false">P2346/1000</f>
        <v>0</v>
      </c>
      <c r="R2346" s="10" t="n">
        <v>254017</v>
      </c>
      <c r="S2346" s="10" t="n">
        <v>86</v>
      </c>
    </row>
    <row r="2347" customFormat="false" ht="15" hidden="false" customHeight="false" outlineLevel="0" collapsed="false">
      <c r="A2347" s="3" t="s">
        <v>1073</v>
      </c>
      <c r="B2347" s="2" t="s">
        <v>1074</v>
      </c>
      <c r="C2347" s="2" t="s">
        <v>1555</v>
      </c>
      <c r="D2347" s="2" t="n">
        <v>2022</v>
      </c>
      <c r="E2347" s="2" t="n">
        <v>9</v>
      </c>
      <c r="F2347" s="2" t="n">
        <v>5</v>
      </c>
      <c r="G2347" s="2" t="s">
        <v>127</v>
      </c>
      <c r="H2347" s="3" t="s">
        <v>128</v>
      </c>
      <c r="I2347" s="10" t="n">
        <v>175</v>
      </c>
      <c r="J2347" s="11" t="n">
        <f aca="false">I2347/1000</f>
        <v>0.175</v>
      </c>
      <c r="K2347" s="10" t="n">
        <v>0</v>
      </c>
      <c r="L2347" s="12" t="n">
        <f aca="false">K2347/1000</f>
        <v>0</v>
      </c>
      <c r="M2347" s="13" t="n">
        <f aca="false">IF(R2347=0,0,I2347/R2347)</f>
        <v>0.0006889302684466</v>
      </c>
      <c r="N2347" s="10" t="n">
        <v>0</v>
      </c>
      <c r="O2347" s="11" t="n">
        <f aca="false">N2347/1000</f>
        <v>0</v>
      </c>
      <c r="P2347" s="10" t="n">
        <v>0</v>
      </c>
      <c r="Q2347" s="12" t="n">
        <f aca="false">P2347/1000</f>
        <v>0</v>
      </c>
      <c r="R2347" s="10" t="n">
        <v>254017</v>
      </c>
      <c r="S2347" s="10" t="n">
        <v>86</v>
      </c>
    </row>
    <row r="2348" customFormat="false" ht="15" hidden="false" customHeight="false" outlineLevel="0" collapsed="false">
      <c r="A2348" s="3" t="s">
        <v>1073</v>
      </c>
      <c r="B2348" s="2" t="s">
        <v>1074</v>
      </c>
      <c r="C2348" s="2" t="s">
        <v>1555</v>
      </c>
      <c r="D2348" s="2" t="n">
        <v>2022</v>
      </c>
      <c r="E2348" s="2" t="n">
        <v>9</v>
      </c>
      <c r="F2348" s="2" t="n">
        <v>6</v>
      </c>
      <c r="G2348" s="2" t="s">
        <v>142</v>
      </c>
      <c r="H2348" s="3" t="s">
        <v>143</v>
      </c>
      <c r="I2348" s="10" t="n">
        <v>0</v>
      </c>
      <c r="J2348" s="11" t="n">
        <f aca="false">I2348/1000</f>
        <v>0</v>
      </c>
      <c r="K2348" s="10" t="n">
        <v>0</v>
      </c>
      <c r="L2348" s="12" t="n">
        <f aca="false">K2348/1000</f>
        <v>0</v>
      </c>
      <c r="M2348" s="13" t="n">
        <f aca="false">IF(R2348=0,0,I2348/R2348)</f>
        <v>0</v>
      </c>
      <c r="N2348" s="10" t="n">
        <v>232219</v>
      </c>
      <c r="O2348" s="11" t="n">
        <f aca="false">N2348/1000</f>
        <v>232.219</v>
      </c>
      <c r="P2348" s="10" t="n">
        <v>53</v>
      </c>
      <c r="Q2348" s="12" t="n">
        <f aca="false">P2348/1000</f>
        <v>0.053</v>
      </c>
      <c r="R2348" s="10" t="n">
        <v>254017</v>
      </c>
      <c r="S2348" s="10" t="n">
        <v>86</v>
      </c>
    </row>
    <row r="2349" customFormat="false" ht="15" hidden="false" customHeight="false" outlineLevel="0" collapsed="false">
      <c r="A2349" s="3" t="s">
        <v>1073</v>
      </c>
      <c r="B2349" s="2" t="s">
        <v>1074</v>
      </c>
      <c r="C2349" s="2" t="s">
        <v>1555</v>
      </c>
      <c r="D2349" s="2" t="n">
        <v>2022</v>
      </c>
      <c r="E2349" s="2" t="n">
        <v>9</v>
      </c>
      <c r="F2349" s="2" t="n">
        <v>7</v>
      </c>
      <c r="G2349" s="2" t="s">
        <v>137</v>
      </c>
      <c r="H2349" s="3" t="s">
        <v>138</v>
      </c>
      <c r="I2349" s="10" t="n">
        <v>0</v>
      </c>
      <c r="J2349" s="11" t="n">
        <f aca="false">I2349/1000</f>
        <v>0</v>
      </c>
      <c r="K2349" s="10" t="n">
        <v>0</v>
      </c>
      <c r="L2349" s="12" t="n">
        <f aca="false">K2349/1000</f>
        <v>0</v>
      </c>
      <c r="M2349" s="13" t="n">
        <f aca="false">IF(R2349=0,0,I2349/R2349)</f>
        <v>0</v>
      </c>
      <c r="N2349" s="10" t="n">
        <v>94</v>
      </c>
      <c r="O2349" s="11" t="n">
        <f aca="false">N2349/1000</f>
        <v>0.094</v>
      </c>
      <c r="P2349" s="10" t="n">
        <v>0</v>
      </c>
      <c r="Q2349" s="12" t="n">
        <f aca="false">P2349/1000</f>
        <v>0</v>
      </c>
      <c r="R2349" s="10" t="n">
        <v>254017</v>
      </c>
      <c r="S2349" s="10" t="n">
        <v>86</v>
      </c>
    </row>
    <row r="2350" customFormat="false" ht="15" hidden="false" customHeight="false" outlineLevel="0" collapsed="false">
      <c r="A2350" s="3" t="s">
        <v>1073</v>
      </c>
      <c r="B2350" s="2" t="s">
        <v>1074</v>
      </c>
      <c r="C2350" s="2" t="s">
        <v>1555</v>
      </c>
      <c r="D2350" s="2" t="n">
        <v>2022</v>
      </c>
      <c r="E2350" s="2" t="n">
        <v>9</v>
      </c>
      <c r="F2350" s="2" t="n">
        <v>8</v>
      </c>
      <c r="G2350" s="2" t="s">
        <v>132</v>
      </c>
      <c r="H2350" s="3" t="s">
        <v>133</v>
      </c>
      <c r="I2350" s="10" t="n">
        <v>0</v>
      </c>
      <c r="J2350" s="11" t="n">
        <f aca="false">I2350/1000</f>
        <v>0</v>
      </c>
      <c r="K2350" s="10" t="n">
        <v>0</v>
      </c>
      <c r="L2350" s="12" t="n">
        <f aca="false">K2350/1000</f>
        <v>0</v>
      </c>
      <c r="M2350" s="13" t="n">
        <f aca="false">IF(R2350=0,0,I2350/R2350)</f>
        <v>0</v>
      </c>
      <c r="N2350" s="10" t="n">
        <v>89</v>
      </c>
      <c r="O2350" s="11" t="n">
        <f aca="false">N2350/1000</f>
        <v>0.089</v>
      </c>
      <c r="P2350" s="10" t="n">
        <v>0</v>
      </c>
      <c r="Q2350" s="12" t="n">
        <f aca="false">P2350/1000</f>
        <v>0</v>
      </c>
      <c r="R2350" s="10" t="n">
        <v>254017</v>
      </c>
      <c r="S2350" s="10" t="n">
        <v>86</v>
      </c>
    </row>
    <row r="2351" customFormat="false" ht="15" hidden="false" customHeight="false" outlineLevel="0" collapsed="false">
      <c r="A2351" s="3" t="s">
        <v>1073</v>
      </c>
      <c r="B2351" s="2" t="s">
        <v>1074</v>
      </c>
      <c r="C2351" s="2" t="s">
        <v>1555</v>
      </c>
      <c r="D2351" s="2" t="n">
        <v>2022</v>
      </c>
      <c r="E2351" s="2" t="n">
        <v>9</v>
      </c>
      <c r="F2351" s="2" t="n">
        <v>9</v>
      </c>
      <c r="G2351" s="2" t="s">
        <v>147</v>
      </c>
      <c r="H2351" s="3" t="s">
        <v>148</v>
      </c>
      <c r="I2351" s="10" t="n">
        <v>0</v>
      </c>
      <c r="J2351" s="11" t="n">
        <f aca="false">I2351/1000</f>
        <v>0</v>
      </c>
      <c r="K2351" s="10" t="n">
        <v>0</v>
      </c>
      <c r="L2351" s="12" t="n">
        <f aca="false">K2351/1000</f>
        <v>0</v>
      </c>
      <c r="M2351" s="13" t="n">
        <f aca="false">IF(R2351=0,0,I2351/R2351)</f>
        <v>0</v>
      </c>
      <c r="N2351" s="10" t="n">
        <v>69</v>
      </c>
      <c r="O2351" s="11" t="n">
        <f aca="false">N2351/1000</f>
        <v>0.069</v>
      </c>
      <c r="P2351" s="10" t="n">
        <v>0</v>
      </c>
      <c r="Q2351" s="12" t="n">
        <f aca="false">P2351/1000</f>
        <v>0</v>
      </c>
      <c r="R2351" s="10" t="n">
        <v>254017</v>
      </c>
      <c r="S2351" s="10" t="n">
        <v>86</v>
      </c>
    </row>
    <row r="2352" customFormat="false" ht="15" hidden="false" customHeight="false" outlineLevel="0" collapsed="false">
      <c r="A2352" s="3" t="s">
        <v>1073</v>
      </c>
      <c r="B2352" s="2" t="s">
        <v>1074</v>
      </c>
      <c r="C2352" s="2" t="s">
        <v>1556</v>
      </c>
      <c r="D2352" s="2" t="n">
        <v>2022</v>
      </c>
      <c r="E2352" s="2" t="n">
        <v>10</v>
      </c>
      <c r="F2352" s="2" t="n">
        <v>1</v>
      </c>
      <c r="G2352" s="2" t="s">
        <v>97</v>
      </c>
      <c r="H2352" s="3" t="s">
        <v>98</v>
      </c>
      <c r="I2352" s="10" t="n">
        <v>191796</v>
      </c>
      <c r="J2352" s="11" t="n">
        <f aca="false">I2352/1000</f>
        <v>191.796</v>
      </c>
      <c r="K2352" s="10" t="n">
        <v>50</v>
      </c>
      <c r="L2352" s="12" t="n">
        <f aca="false">K2352/1000</f>
        <v>0.05</v>
      </c>
      <c r="M2352" s="13" t="n">
        <f aca="false">IF(R2352=0,0,I2352/R2352)</f>
        <v>0.738489261264314</v>
      </c>
      <c r="N2352" s="10" t="n">
        <v>0</v>
      </c>
      <c r="O2352" s="11" t="n">
        <f aca="false">N2352/1000</f>
        <v>0</v>
      </c>
      <c r="P2352" s="10" t="n">
        <v>0</v>
      </c>
      <c r="Q2352" s="12" t="n">
        <f aca="false">P2352/1000</f>
        <v>0</v>
      </c>
      <c r="R2352" s="10" t="n">
        <v>259714</v>
      </c>
      <c r="S2352" s="10" t="n">
        <v>189</v>
      </c>
    </row>
    <row r="2353" customFormat="false" ht="15" hidden="false" customHeight="false" outlineLevel="0" collapsed="false">
      <c r="A2353" s="3" t="s">
        <v>1073</v>
      </c>
      <c r="B2353" s="2" t="s">
        <v>1074</v>
      </c>
      <c r="C2353" s="2" t="s">
        <v>1556</v>
      </c>
      <c r="D2353" s="2" t="n">
        <v>2022</v>
      </c>
      <c r="E2353" s="2" t="n">
        <v>10</v>
      </c>
      <c r="F2353" s="2" t="n">
        <v>2</v>
      </c>
      <c r="G2353" s="2" t="s">
        <v>107</v>
      </c>
      <c r="H2353" s="3" t="s">
        <v>108</v>
      </c>
      <c r="I2353" s="10" t="n">
        <v>58314</v>
      </c>
      <c r="J2353" s="11" t="n">
        <f aca="false">I2353/1000</f>
        <v>58.314</v>
      </c>
      <c r="K2353" s="10" t="n">
        <v>130</v>
      </c>
      <c r="L2353" s="12" t="n">
        <f aca="false">K2353/1000</f>
        <v>0.13</v>
      </c>
      <c r="M2353" s="13" t="n">
        <f aca="false">IF(R2353=0,0,I2353/R2353)</f>
        <v>0.224531600144775</v>
      </c>
      <c r="N2353" s="10" t="n">
        <v>0</v>
      </c>
      <c r="O2353" s="11" t="n">
        <f aca="false">N2353/1000</f>
        <v>0</v>
      </c>
      <c r="P2353" s="10" t="n">
        <v>0</v>
      </c>
      <c r="Q2353" s="12" t="n">
        <f aca="false">P2353/1000</f>
        <v>0</v>
      </c>
      <c r="R2353" s="10" t="n">
        <v>259714</v>
      </c>
      <c r="S2353" s="10" t="n">
        <v>189</v>
      </c>
    </row>
    <row r="2354" customFormat="false" ht="15" hidden="false" customHeight="false" outlineLevel="0" collapsed="false">
      <c r="A2354" s="3" t="s">
        <v>1073</v>
      </c>
      <c r="B2354" s="2" t="s">
        <v>1074</v>
      </c>
      <c r="C2354" s="2" t="s">
        <v>1556</v>
      </c>
      <c r="D2354" s="2" t="n">
        <v>2022</v>
      </c>
      <c r="E2354" s="2" t="n">
        <v>10</v>
      </c>
      <c r="F2354" s="2" t="n">
        <v>3</v>
      </c>
      <c r="G2354" s="2" t="s">
        <v>117</v>
      </c>
      <c r="H2354" s="3" t="s">
        <v>118</v>
      </c>
      <c r="I2354" s="10" t="n">
        <v>3976</v>
      </c>
      <c r="J2354" s="11" t="n">
        <f aca="false">I2354/1000</f>
        <v>3.976</v>
      </c>
      <c r="K2354" s="10" t="n">
        <v>4</v>
      </c>
      <c r="L2354" s="12" t="n">
        <f aca="false">K2354/1000</f>
        <v>0.004</v>
      </c>
      <c r="M2354" s="13" t="n">
        <f aca="false">IF(R2354=0,0,I2354/R2354)</f>
        <v>0.015309147754838</v>
      </c>
      <c r="N2354" s="10" t="n">
        <v>0</v>
      </c>
      <c r="O2354" s="11" t="n">
        <f aca="false">N2354/1000</f>
        <v>0</v>
      </c>
      <c r="P2354" s="10" t="n">
        <v>0</v>
      </c>
      <c r="Q2354" s="12" t="n">
        <f aca="false">P2354/1000</f>
        <v>0</v>
      </c>
      <c r="R2354" s="10" t="n">
        <v>259714</v>
      </c>
      <c r="S2354" s="10" t="n">
        <v>189</v>
      </c>
    </row>
    <row r="2355" customFormat="false" ht="15" hidden="false" customHeight="false" outlineLevel="0" collapsed="false">
      <c r="A2355" s="3" t="s">
        <v>1073</v>
      </c>
      <c r="B2355" s="2" t="s">
        <v>1074</v>
      </c>
      <c r="C2355" s="2" t="s">
        <v>1556</v>
      </c>
      <c r="D2355" s="2" t="n">
        <v>2022</v>
      </c>
      <c r="E2355" s="2" t="n">
        <v>10</v>
      </c>
      <c r="F2355" s="2" t="n">
        <v>4</v>
      </c>
      <c r="G2355" s="2" t="s">
        <v>137</v>
      </c>
      <c r="H2355" s="3" t="s">
        <v>138</v>
      </c>
      <c r="I2355" s="10" t="n">
        <v>3127</v>
      </c>
      <c r="J2355" s="11" t="n">
        <f aca="false">I2355/1000</f>
        <v>3.127</v>
      </c>
      <c r="K2355" s="10" t="n">
        <v>5</v>
      </c>
      <c r="L2355" s="12" t="n">
        <f aca="false">K2355/1000</f>
        <v>0.005</v>
      </c>
      <c r="M2355" s="13" t="n">
        <f aca="false">IF(R2355=0,0,I2355/R2355)</f>
        <v>0.0120401672609101</v>
      </c>
      <c r="N2355" s="10" t="n">
        <v>118179</v>
      </c>
      <c r="O2355" s="11" t="n">
        <f aca="false">N2355/1000</f>
        <v>118.179</v>
      </c>
      <c r="P2355" s="10" t="n">
        <v>1008</v>
      </c>
      <c r="Q2355" s="12" t="n">
        <f aca="false">P2355/1000</f>
        <v>1.008</v>
      </c>
      <c r="R2355" s="10" t="n">
        <v>259714</v>
      </c>
      <c r="S2355" s="10" t="n">
        <v>189</v>
      </c>
    </row>
    <row r="2356" customFormat="false" ht="15" hidden="false" customHeight="false" outlineLevel="0" collapsed="false">
      <c r="A2356" s="3" t="s">
        <v>1073</v>
      </c>
      <c r="B2356" s="2" t="s">
        <v>1074</v>
      </c>
      <c r="C2356" s="2" t="s">
        <v>1556</v>
      </c>
      <c r="D2356" s="2" t="n">
        <v>2022</v>
      </c>
      <c r="E2356" s="2" t="n">
        <v>10</v>
      </c>
      <c r="F2356" s="2" t="n">
        <v>5</v>
      </c>
      <c r="G2356" s="2" t="s">
        <v>102</v>
      </c>
      <c r="H2356" s="3" t="s">
        <v>103</v>
      </c>
      <c r="I2356" s="10" t="n">
        <v>2284</v>
      </c>
      <c r="J2356" s="11" t="n">
        <f aca="false">I2356/1000</f>
        <v>2.284</v>
      </c>
      <c r="K2356" s="10" t="n">
        <v>0</v>
      </c>
      <c r="L2356" s="12" t="n">
        <f aca="false">K2356/1000</f>
        <v>0</v>
      </c>
      <c r="M2356" s="13" t="n">
        <f aca="false">IF(R2356=0,0,I2356/R2356)</f>
        <v>0.00879428910262828</v>
      </c>
      <c r="N2356" s="10" t="n">
        <v>0</v>
      </c>
      <c r="O2356" s="11" t="n">
        <f aca="false">N2356/1000</f>
        <v>0</v>
      </c>
      <c r="P2356" s="10" t="n">
        <v>0</v>
      </c>
      <c r="Q2356" s="12" t="n">
        <f aca="false">P2356/1000</f>
        <v>0</v>
      </c>
      <c r="R2356" s="10" t="n">
        <v>259714</v>
      </c>
      <c r="S2356" s="10" t="n">
        <v>189</v>
      </c>
    </row>
    <row r="2357" customFormat="false" ht="15" hidden="false" customHeight="false" outlineLevel="0" collapsed="false">
      <c r="A2357" s="3" t="s">
        <v>1073</v>
      </c>
      <c r="B2357" s="2" t="s">
        <v>1074</v>
      </c>
      <c r="C2357" s="2" t="s">
        <v>1556</v>
      </c>
      <c r="D2357" s="2" t="n">
        <v>2022</v>
      </c>
      <c r="E2357" s="2" t="n">
        <v>10</v>
      </c>
      <c r="F2357" s="2" t="n">
        <v>6</v>
      </c>
      <c r="G2357" s="2" t="s">
        <v>127</v>
      </c>
      <c r="H2357" s="3" t="s">
        <v>128</v>
      </c>
      <c r="I2357" s="10" t="n">
        <v>217</v>
      </c>
      <c r="J2357" s="11" t="n">
        <f aca="false">I2357/1000</f>
        <v>0.217</v>
      </c>
      <c r="K2357" s="10" t="n">
        <v>0</v>
      </c>
      <c r="L2357" s="12" t="n">
        <f aca="false">K2357/1000</f>
        <v>0</v>
      </c>
      <c r="M2357" s="13" t="n">
        <f aca="false">IF(R2357=0,0,I2357/R2357)</f>
        <v>0.000835534472535173</v>
      </c>
      <c r="N2357" s="10" t="n">
        <v>0</v>
      </c>
      <c r="O2357" s="11" t="n">
        <f aca="false">N2357/1000</f>
        <v>0</v>
      </c>
      <c r="P2357" s="10" t="n">
        <v>0</v>
      </c>
      <c r="Q2357" s="12" t="n">
        <f aca="false">P2357/1000</f>
        <v>0</v>
      </c>
      <c r="R2357" s="10" t="n">
        <v>259714</v>
      </c>
      <c r="S2357" s="10" t="n">
        <v>189</v>
      </c>
    </row>
    <row r="2358" customFormat="false" ht="15" hidden="false" customHeight="false" outlineLevel="0" collapsed="false">
      <c r="A2358" s="3" t="s">
        <v>1073</v>
      </c>
      <c r="B2358" s="2" t="s">
        <v>1074</v>
      </c>
      <c r="C2358" s="2" t="s">
        <v>1556</v>
      </c>
      <c r="D2358" s="2" t="n">
        <v>2022</v>
      </c>
      <c r="E2358" s="2" t="n">
        <v>10</v>
      </c>
      <c r="F2358" s="2" t="n">
        <v>7</v>
      </c>
      <c r="G2358" s="2" t="s">
        <v>147</v>
      </c>
      <c r="H2358" s="3" t="s">
        <v>148</v>
      </c>
      <c r="I2358" s="10" t="n">
        <v>0</v>
      </c>
      <c r="J2358" s="11" t="n">
        <f aca="false">I2358/1000</f>
        <v>0</v>
      </c>
      <c r="K2358" s="10" t="n">
        <v>0</v>
      </c>
      <c r="L2358" s="12" t="n">
        <f aca="false">K2358/1000</f>
        <v>0</v>
      </c>
      <c r="M2358" s="13" t="n">
        <f aca="false">IF(R2358=0,0,I2358/R2358)</f>
        <v>0</v>
      </c>
      <c r="N2358" s="10" t="n">
        <v>1202</v>
      </c>
      <c r="O2358" s="11" t="n">
        <f aca="false">N2358/1000</f>
        <v>1.202</v>
      </c>
      <c r="P2358" s="10" t="n">
        <v>1</v>
      </c>
      <c r="Q2358" s="12" t="n">
        <f aca="false">P2358/1000</f>
        <v>0.001</v>
      </c>
      <c r="R2358" s="10" t="n">
        <v>259714</v>
      </c>
      <c r="S2358" s="10" t="n">
        <v>189</v>
      </c>
    </row>
    <row r="2359" customFormat="false" ht="15" hidden="false" customHeight="false" outlineLevel="0" collapsed="false">
      <c r="A2359" s="3" t="s">
        <v>1073</v>
      </c>
      <c r="B2359" s="2" t="s">
        <v>1074</v>
      </c>
      <c r="C2359" s="2" t="s">
        <v>1557</v>
      </c>
      <c r="D2359" s="2" t="n">
        <v>2022</v>
      </c>
      <c r="E2359" s="2" t="n">
        <v>11</v>
      </c>
      <c r="F2359" s="2" t="n">
        <v>1</v>
      </c>
      <c r="G2359" s="2" t="s">
        <v>97</v>
      </c>
      <c r="H2359" s="3" t="s">
        <v>98</v>
      </c>
      <c r="I2359" s="10" t="n">
        <v>244036</v>
      </c>
      <c r="J2359" s="11" t="n">
        <f aca="false">I2359/1000</f>
        <v>244.036</v>
      </c>
      <c r="K2359" s="10" t="n">
        <v>65</v>
      </c>
      <c r="L2359" s="12" t="n">
        <f aca="false">K2359/1000</f>
        <v>0.065</v>
      </c>
      <c r="M2359" s="13" t="n">
        <f aca="false">IF(R2359=0,0,I2359/R2359)</f>
        <v>0.553789037502326</v>
      </c>
      <c r="N2359" s="10" t="n">
        <v>81496</v>
      </c>
      <c r="O2359" s="11" t="n">
        <f aca="false">N2359/1000</f>
        <v>81.496</v>
      </c>
      <c r="P2359" s="10" t="n">
        <v>200</v>
      </c>
      <c r="Q2359" s="12" t="n">
        <f aca="false">P2359/1000</f>
        <v>0.2</v>
      </c>
      <c r="R2359" s="10" t="n">
        <v>440666</v>
      </c>
      <c r="S2359" s="10" t="n">
        <v>467</v>
      </c>
    </row>
    <row r="2360" customFormat="false" ht="15" hidden="false" customHeight="false" outlineLevel="0" collapsed="false">
      <c r="A2360" s="3" t="s">
        <v>1073</v>
      </c>
      <c r="B2360" s="2" t="s">
        <v>1074</v>
      </c>
      <c r="C2360" s="2" t="s">
        <v>1557</v>
      </c>
      <c r="D2360" s="2" t="n">
        <v>2022</v>
      </c>
      <c r="E2360" s="2" t="n">
        <v>11</v>
      </c>
      <c r="F2360" s="2" t="n">
        <v>2</v>
      </c>
      <c r="G2360" s="2" t="s">
        <v>107</v>
      </c>
      <c r="H2360" s="3" t="s">
        <v>108</v>
      </c>
      <c r="I2360" s="10" t="n">
        <v>191778</v>
      </c>
      <c r="J2360" s="11" t="n">
        <f aca="false">I2360/1000</f>
        <v>191.778</v>
      </c>
      <c r="K2360" s="10" t="n">
        <v>401</v>
      </c>
      <c r="L2360" s="12" t="n">
        <f aca="false">K2360/1000</f>
        <v>0.401</v>
      </c>
      <c r="M2360" s="13" t="n">
        <f aca="false">IF(R2360=0,0,I2360/R2360)</f>
        <v>0.435200355825047</v>
      </c>
      <c r="N2360" s="10" t="n">
        <v>0</v>
      </c>
      <c r="O2360" s="11" t="n">
        <f aca="false">N2360/1000</f>
        <v>0</v>
      </c>
      <c r="P2360" s="10" t="n">
        <v>0</v>
      </c>
      <c r="Q2360" s="12" t="n">
        <f aca="false">P2360/1000</f>
        <v>0</v>
      </c>
      <c r="R2360" s="10" t="n">
        <v>440666</v>
      </c>
      <c r="S2360" s="10" t="n">
        <v>467</v>
      </c>
    </row>
    <row r="2361" customFormat="false" ht="15" hidden="false" customHeight="false" outlineLevel="0" collapsed="false">
      <c r="A2361" s="3" t="s">
        <v>1073</v>
      </c>
      <c r="B2361" s="2" t="s">
        <v>1074</v>
      </c>
      <c r="C2361" s="2" t="s">
        <v>1557</v>
      </c>
      <c r="D2361" s="2" t="n">
        <v>2022</v>
      </c>
      <c r="E2361" s="2" t="n">
        <v>11</v>
      </c>
      <c r="F2361" s="2" t="n">
        <v>3</v>
      </c>
      <c r="G2361" s="2" t="s">
        <v>102</v>
      </c>
      <c r="H2361" s="3" t="s">
        <v>103</v>
      </c>
      <c r="I2361" s="10" t="n">
        <v>4620</v>
      </c>
      <c r="J2361" s="11" t="n">
        <f aca="false">I2361/1000</f>
        <v>4.62</v>
      </c>
      <c r="K2361" s="10" t="n">
        <v>0</v>
      </c>
      <c r="L2361" s="12" t="n">
        <f aca="false">K2361/1000</f>
        <v>0</v>
      </c>
      <c r="M2361" s="13" t="n">
        <f aca="false">IF(R2361=0,0,I2361/R2361)</f>
        <v>0.010484130838322</v>
      </c>
      <c r="N2361" s="10" t="n">
        <v>0</v>
      </c>
      <c r="O2361" s="11" t="n">
        <f aca="false">N2361/1000</f>
        <v>0</v>
      </c>
      <c r="P2361" s="10" t="n">
        <v>0</v>
      </c>
      <c r="Q2361" s="12" t="n">
        <f aca="false">P2361/1000</f>
        <v>0</v>
      </c>
      <c r="R2361" s="10" t="n">
        <v>440666</v>
      </c>
      <c r="S2361" s="10" t="n">
        <v>467</v>
      </c>
    </row>
    <row r="2362" customFormat="false" ht="15" hidden="false" customHeight="false" outlineLevel="0" collapsed="false">
      <c r="A2362" s="3" t="s">
        <v>1073</v>
      </c>
      <c r="B2362" s="2" t="s">
        <v>1074</v>
      </c>
      <c r="C2362" s="2" t="s">
        <v>1557</v>
      </c>
      <c r="D2362" s="2" t="n">
        <v>2022</v>
      </c>
      <c r="E2362" s="2" t="n">
        <v>11</v>
      </c>
      <c r="F2362" s="2" t="n">
        <v>4</v>
      </c>
      <c r="G2362" s="2" t="s">
        <v>127</v>
      </c>
      <c r="H2362" s="3" t="s">
        <v>128</v>
      </c>
      <c r="I2362" s="10" t="n">
        <v>156</v>
      </c>
      <c r="J2362" s="11" t="n">
        <f aca="false">I2362/1000</f>
        <v>0.156</v>
      </c>
      <c r="K2362" s="10" t="n">
        <v>0</v>
      </c>
      <c r="L2362" s="12" t="n">
        <f aca="false">K2362/1000</f>
        <v>0</v>
      </c>
      <c r="M2362" s="13" t="n">
        <f aca="false">IF(R2362=0,0,I2362/R2362)</f>
        <v>0.000354009612722561</v>
      </c>
      <c r="N2362" s="10" t="n">
        <v>0</v>
      </c>
      <c r="O2362" s="11" t="n">
        <f aca="false">N2362/1000</f>
        <v>0</v>
      </c>
      <c r="P2362" s="10" t="n">
        <v>0</v>
      </c>
      <c r="Q2362" s="12" t="n">
        <f aca="false">P2362/1000</f>
        <v>0</v>
      </c>
      <c r="R2362" s="10" t="n">
        <v>440666</v>
      </c>
      <c r="S2362" s="10" t="n">
        <v>467</v>
      </c>
    </row>
    <row r="2363" customFormat="false" ht="15" hidden="false" customHeight="false" outlineLevel="0" collapsed="false">
      <c r="A2363" s="3" t="s">
        <v>1073</v>
      </c>
      <c r="B2363" s="2" t="s">
        <v>1074</v>
      </c>
      <c r="C2363" s="2" t="s">
        <v>1557</v>
      </c>
      <c r="D2363" s="2" t="n">
        <v>2022</v>
      </c>
      <c r="E2363" s="2" t="n">
        <v>11</v>
      </c>
      <c r="F2363" s="2" t="n">
        <v>5</v>
      </c>
      <c r="G2363" s="2" t="s">
        <v>727</v>
      </c>
      <c r="H2363" s="3" t="s">
        <v>728</v>
      </c>
      <c r="I2363" s="10" t="n">
        <v>52</v>
      </c>
      <c r="J2363" s="11" t="n">
        <f aca="false">I2363/1000</f>
        <v>0.052</v>
      </c>
      <c r="K2363" s="10" t="n">
        <v>0</v>
      </c>
      <c r="L2363" s="12" t="n">
        <f aca="false">K2363/1000</f>
        <v>0</v>
      </c>
      <c r="M2363" s="13" t="n">
        <f aca="false">IF(R2363=0,0,I2363/R2363)</f>
        <v>0.000118003204240854</v>
      </c>
      <c r="N2363" s="10" t="n">
        <v>0</v>
      </c>
      <c r="O2363" s="11" t="n">
        <f aca="false">N2363/1000</f>
        <v>0</v>
      </c>
      <c r="P2363" s="10" t="n">
        <v>0</v>
      </c>
      <c r="Q2363" s="12" t="n">
        <f aca="false">P2363/1000</f>
        <v>0</v>
      </c>
      <c r="R2363" s="10" t="n">
        <v>440666</v>
      </c>
      <c r="S2363" s="10" t="n">
        <v>467</v>
      </c>
    </row>
    <row r="2364" customFormat="false" ht="15" hidden="false" customHeight="false" outlineLevel="0" collapsed="false">
      <c r="A2364" s="3" t="s">
        <v>1073</v>
      </c>
      <c r="B2364" s="2" t="s">
        <v>1074</v>
      </c>
      <c r="C2364" s="2" t="s">
        <v>1557</v>
      </c>
      <c r="D2364" s="2" t="n">
        <v>2022</v>
      </c>
      <c r="E2364" s="2" t="n">
        <v>11</v>
      </c>
      <c r="F2364" s="2" t="n">
        <v>6</v>
      </c>
      <c r="G2364" s="2" t="s">
        <v>147</v>
      </c>
      <c r="H2364" s="3" t="s">
        <v>148</v>
      </c>
      <c r="I2364" s="10" t="n">
        <v>24</v>
      </c>
      <c r="J2364" s="11" t="n">
        <f aca="false">I2364/1000</f>
        <v>0.024</v>
      </c>
      <c r="K2364" s="10" t="n">
        <v>1</v>
      </c>
      <c r="L2364" s="12" t="n">
        <f aca="false">K2364/1000</f>
        <v>0.001</v>
      </c>
      <c r="M2364" s="13" t="n">
        <f aca="false">IF(R2364=0,0,I2364/R2364)</f>
        <v>5.44630173419324E-005</v>
      </c>
      <c r="N2364" s="10" t="n">
        <v>372</v>
      </c>
      <c r="O2364" s="11" t="n">
        <f aca="false">N2364/1000</f>
        <v>0.372</v>
      </c>
      <c r="P2364" s="10" t="n">
        <v>0</v>
      </c>
      <c r="Q2364" s="12" t="n">
        <f aca="false">P2364/1000</f>
        <v>0</v>
      </c>
      <c r="R2364" s="10" t="n">
        <v>440666</v>
      </c>
      <c r="S2364" s="10" t="n">
        <v>467</v>
      </c>
    </row>
    <row r="2365" customFormat="false" ht="15" hidden="false" customHeight="false" outlineLevel="0" collapsed="false">
      <c r="A2365" s="3" t="s">
        <v>1073</v>
      </c>
      <c r="B2365" s="2" t="s">
        <v>1074</v>
      </c>
      <c r="C2365" s="2" t="s">
        <v>1557</v>
      </c>
      <c r="D2365" s="2" t="n">
        <v>2022</v>
      </c>
      <c r="E2365" s="2" t="n">
        <v>11</v>
      </c>
      <c r="F2365" s="2" t="n">
        <v>7</v>
      </c>
      <c r="G2365" s="2" t="s">
        <v>132</v>
      </c>
      <c r="H2365" s="3" t="s">
        <v>133</v>
      </c>
      <c r="I2365" s="10" t="n">
        <v>0</v>
      </c>
      <c r="J2365" s="11" t="n">
        <f aca="false">I2365/1000</f>
        <v>0</v>
      </c>
      <c r="K2365" s="10" t="n">
        <v>0</v>
      </c>
      <c r="L2365" s="12" t="n">
        <f aca="false">K2365/1000</f>
        <v>0</v>
      </c>
      <c r="M2365" s="13" t="n">
        <f aca="false">IF(R2365=0,0,I2365/R2365)</f>
        <v>0</v>
      </c>
      <c r="N2365" s="10" t="n">
        <v>63083</v>
      </c>
      <c r="O2365" s="11" t="n">
        <f aca="false">N2365/1000</f>
        <v>63.083</v>
      </c>
      <c r="P2365" s="10" t="n">
        <v>100</v>
      </c>
      <c r="Q2365" s="12" t="n">
        <f aca="false">P2365/1000</f>
        <v>0.1</v>
      </c>
      <c r="R2365" s="10" t="n">
        <v>440666</v>
      </c>
      <c r="S2365" s="10" t="n">
        <v>467</v>
      </c>
    </row>
    <row r="2366" customFormat="false" ht="15" hidden="false" customHeight="false" outlineLevel="0" collapsed="false">
      <c r="A2366" s="3" t="s">
        <v>1073</v>
      </c>
      <c r="B2366" s="2" t="s">
        <v>1074</v>
      </c>
      <c r="C2366" s="2" t="s">
        <v>1558</v>
      </c>
      <c r="D2366" s="2" t="n">
        <v>2022</v>
      </c>
      <c r="E2366" s="2" t="n">
        <v>12</v>
      </c>
      <c r="F2366" s="2" t="n">
        <v>1</v>
      </c>
      <c r="G2366" s="2" t="s">
        <v>97</v>
      </c>
      <c r="H2366" s="3" t="s">
        <v>98</v>
      </c>
      <c r="I2366" s="10" t="n">
        <v>382830</v>
      </c>
      <c r="J2366" s="11" t="n">
        <f aca="false">I2366/1000</f>
        <v>382.83</v>
      </c>
      <c r="K2366" s="10" t="n">
        <v>78</v>
      </c>
      <c r="L2366" s="12" t="n">
        <f aca="false">K2366/1000</f>
        <v>0.078</v>
      </c>
      <c r="M2366" s="13" t="n">
        <f aca="false">IF(R2366=0,0,I2366/R2366)</f>
        <v>0.976726742050047</v>
      </c>
      <c r="N2366" s="10" t="n">
        <v>0</v>
      </c>
      <c r="O2366" s="11" t="n">
        <f aca="false">N2366/1000</f>
        <v>0</v>
      </c>
      <c r="P2366" s="10" t="n">
        <v>0</v>
      </c>
      <c r="Q2366" s="12" t="n">
        <f aca="false">P2366/1000</f>
        <v>0</v>
      </c>
      <c r="R2366" s="10" t="n">
        <v>391952</v>
      </c>
      <c r="S2366" s="10" t="n">
        <v>78</v>
      </c>
    </row>
    <row r="2367" customFormat="false" ht="15" hidden="false" customHeight="false" outlineLevel="0" collapsed="false">
      <c r="A2367" s="3" t="s">
        <v>1073</v>
      </c>
      <c r="B2367" s="2" t="s">
        <v>1074</v>
      </c>
      <c r="C2367" s="2" t="s">
        <v>1558</v>
      </c>
      <c r="D2367" s="2" t="n">
        <v>2022</v>
      </c>
      <c r="E2367" s="2" t="n">
        <v>12</v>
      </c>
      <c r="F2367" s="2" t="n">
        <v>2</v>
      </c>
      <c r="G2367" s="2" t="s">
        <v>102</v>
      </c>
      <c r="H2367" s="3" t="s">
        <v>103</v>
      </c>
      <c r="I2367" s="10" t="n">
        <v>8128</v>
      </c>
      <c r="J2367" s="11" t="n">
        <f aca="false">I2367/1000</f>
        <v>8.128</v>
      </c>
      <c r="K2367" s="10" t="n">
        <v>0</v>
      </c>
      <c r="L2367" s="12" t="n">
        <f aca="false">K2367/1000</f>
        <v>0</v>
      </c>
      <c r="M2367" s="13" t="n">
        <f aca="false">IF(R2367=0,0,I2367/R2367)</f>
        <v>0.0207372331305874</v>
      </c>
      <c r="N2367" s="10" t="n">
        <v>0</v>
      </c>
      <c r="O2367" s="11" t="n">
        <f aca="false">N2367/1000</f>
        <v>0</v>
      </c>
      <c r="P2367" s="10" t="n">
        <v>0</v>
      </c>
      <c r="Q2367" s="12" t="n">
        <f aca="false">P2367/1000</f>
        <v>0</v>
      </c>
      <c r="R2367" s="10" t="n">
        <v>391952</v>
      </c>
      <c r="S2367" s="10" t="n">
        <v>78</v>
      </c>
    </row>
    <row r="2368" customFormat="false" ht="15" hidden="false" customHeight="false" outlineLevel="0" collapsed="false">
      <c r="A2368" s="3" t="s">
        <v>1073</v>
      </c>
      <c r="B2368" s="2" t="s">
        <v>1074</v>
      </c>
      <c r="C2368" s="2" t="s">
        <v>1558</v>
      </c>
      <c r="D2368" s="2" t="n">
        <v>2022</v>
      </c>
      <c r="E2368" s="2" t="n">
        <v>12</v>
      </c>
      <c r="F2368" s="2" t="n">
        <v>3</v>
      </c>
      <c r="G2368" s="2" t="s">
        <v>107</v>
      </c>
      <c r="H2368" s="3" t="s">
        <v>108</v>
      </c>
      <c r="I2368" s="10" t="n">
        <v>752</v>
      </c>
      <c r="J2368" s="11" t="n">
        <f aca="false">I2368/1000</f>
        <v>0.752</v>
      </c>
      <c r="K2368" s="10" t="n">
        <v>0</v>
      </c>
      <c r="L2368" s="12" t="n">
        <f aca="false">K2368/1000</f>
        <v>0</v>
      </c>
      <c r="M2368" s="13" t="n">
        <f aca="false">IF(R2368=0,0,I2368/R2368)</f>
        <v>0.00191860227782994</v>
      </c>
      <c r="N2368" s="10" t="n">
        <v>0</v>
      </c>
      <c r="O2368" s="11" t="n">
        <f aca="false">N2368/1000</f>
        <v>0</v>
      </c>
      <c r="P2368" s="10" t="n">
        <v>0</v>
      </c>
      <c r="Q2368" s="12" t="n">
        <f aca="false">P2368/1000</f>
        <v>0</v>
      </c>
      <c r="R2368" s="10" t="n">
        <v>391952</v>
      </c>
      <c r="S2368" s="10" t="n">
        <v>78</v>
      </c>
    </row>
    <row r="2369" customFormat="false" ht="15" hidden="false" customHeight="false" outlineLevel="0" collapsed="false">
      <c r="A2369" s="3" t="s">
        <v>1073</v>
      </c>
      <c r="B2369" s="2" t="s">
        <v>1074</v>
      </c>
      <c r="C2369" s="2" t="s">
        <v>1558</v>
      </c>
      <c r="D2369" s="2" t="n">
        <v>2022</v>
      </c>
      <c r="E2369" s="2" t="n">
        <v>12</v>
      </c>
      <c r="F2369" s="2" t="n">
        <v>4</v>
      </c>
      <c r="G2369" s="2" t="s">
        <v>127</v>
      </c>
      <c r="H2369" s="3" t="s">
        <v>128</v>
      </c>
      <c r="I2369" s="10" t="n">
        <v>128</v>
      </c>
      <c r="J2369" s="11" t="n">
        <f aca="false">I2369/1000</f>
        <v>0.128</v>
      </c>
      <c r="K2369" s="10" t="n">
        <v>0</v>
      </c>
      <c r="L2369" s="12" t="n">
        <f aca="false">K2369/1000</f>
        <v>0</v>
      </c>
      <c r="M2369" s="13" t="n">
        <f aca="false">IF(R2369=0,0,I2369/R2369)</f>
        <v>0.000326570600481692</v>
      </c>
      <c r="N2369" s="10" t="n">
        <v>0</v>
      </c>
      <c r="O2369" s="11" t="n">
        <f aca="false">N2369/1000</f>
        <v>0</v>
      </c>
      <c r="P2369" s="10" t="n">
        <v>0</v>
      </c>
      <c r="Q2369" s="12" t="n">
        <f aca="false">P2369/1000</f>
        <v>0</v>
      </c>
      <c r="R2369" s="10" t="n">
        <v>391952</v>
      </c>
      <c r="S2369" s="10" t="n">
        <v>78</v>
      </c>
    </row>
    <row r="2370" customFormat="false" ht="15" hidden="false" customHeight="false" outlineLevel="0" collapsed="false">
      <c r="A2370" s="3" t="s">
        <v>1073</v>
      </c>
      <c r="B2370" s="2" t="s">
        <v>1074</v>
      </c>
      <c r="C2370" s="2" t="s">
        <v>1558</v>
      </c>
      <c r="D2370" s="2" t="n">
        <v>2022</v>
      </c>
      <c r="E2370" s="2" t="n">
        <v>12</v>
      </c>
      <c r="F2370" s="2" t="n">
        <v>5</v>
      </c>
      <c r="G2370" s="2" t="s">
        <v>162</v>
      </c>
      <c r="H2370" s="3" t="s">
        <v>163</v>
      </c>
      <c r="I2370" s="10" t="n">
        <v>114</v>
      </c>
      <c r="J2370" s="11" t="n">
        <f aca="false">I2370/1000</f>
        <v>0.114</v>
      </c>
      <c r="K2370" s="10" t="n">
        <v>0</v>
      </c>
      <c r="L2370" s="12" t="n">
        <f aca="false">K2370/1000</f>
        <v>0</v>
      </c>
      <c r="M2370" s="13" t="n">
        <f aca="false">IF(R2370=0,0,I2370/R2370)</f>
        <v>0.000290851941054007</v>
      </c>
      <c r="N2370" s="10" t="n">
        <v>0</v>
      </c>
      <c r="O2370" s="11" t="n">
        <f aca="false">N2370/1000</f>
        <v>0</v>
      </c>
      <c r="P2370" s="10" t="n">
        <v>0</v>
      </c>
      <c r="Q2370" s="12" t="n">
        <f aca="false">P2370/1000</f>
        <v>0</v>
      </c>
      <c r="R2370" s="10" t="n">
        <v>391952</v>
      </c>
      <c r="S2370" s="10" t="n">
        <v>78</v>
      </c>
    </row>
    <row r="2371" customFormat="false" ht="15" hidden="false" customHeight="false" outlineLevel="0" collapsed="false">
      <c r="A2371" s="3" t="s">
        <v>1073</v>
      </c>
      <c r="B2371" s="2" t="s">
        <v>1074</v>
      </c>
      <c r="C2371" s="2" t="s">
        <v>1558</v>
      </c>
      <c r="D2371" s="2" t="n">
        <v>2022</v>
      </c>
      <c r="E2371" s="2" t="n">
        <v>12</v>
      </c>
      <c r="F2371" s="2" t="n">
        <v>6</v>
      </c>
      <c r="G2371" s="2" t="s">
        <v>142</v>
      </c>
      <c r="H2371" s="3" t="s">
        <v>143</v>
      </c>
      <c r="I2371" s="10" t="n">
        <v>0</v>
      </c>
      <c r="J2371" s="11" t="n">
        <f aca="false">I2371/1000</f>
        <v>0</v>
      </c>
      <c r="K2371" s="10" t="n">
        <v>0</v>
      </c>
      <c r="L2371" s="12" t="n">
        <f aca="false">K2371/1000</f>
        <v>0</v>
      </c>
      <c r="M2371" s="13" t="n">
        <f aca="false">IF(R2371=0,0,I2371/R2371)</f>
        <v>0</v>
      </c>
      <c r="N2371" s="10" t="n">
        <v>4110</v>
      </c>
      <c r="O2371" s="11" t="n">
        <f aca="false">N2371/1000</f>
        <v>4.11</v>
      </c>
      <c r="P2371" s="10" t="n">
        <v>5</v>
      </c>
      <c r="Q2371" s="12" t="n">
        <f aca="false">P2371/1000</f>
        <v>0.005</v>
      </c>
      <c r="R2371" s="10" t="n">
        <v>391952</v>
      </c>
      <c r="S2371" s="10" t="n">
        <v>78</v>
      </c>
    </row>
    <row r="2372" customFormat="false" ht="15" hidden="false" customHeight="false" outlineLevel="0" collapsed="false">
      <c r="A2372" s="3" t="s">
        <v>1073</v>
      </c>
      <c r="B2372" s="2" t="s">
        <v>1074</v>
      </c>
      <c r="C2372" s="2" t="s">
        <v>1558</v>
      </c>
      <c r="D2372" s="2" t="n">
        <v>2022</v>
      </c>
      <c r="E2372" s="2" t="n">
        <v>12</v>
      </c>
      <c r="F2372" s="2" t="n">
        <v>7</v>
      </c>
      <c r="G2372" s="2" t="s">
        <v>197</v>
      </c>
      <c r="H2372" s="3" t="s">
        <v>198</v>
      </c>
      <c r="I2372" s="10" t="n">
        <v>0</v>
      </c>
      <c r="J2372" s="11" t="n">
        <f aca="false">I2372/1000</f>
        <v>0</v>
      </c>
      <c r="K2372" s="10" t="n">
        <v>0</v>
      </c>
      <c r="L2372" s="12" t="n">
        <f aca="false">K2372/1000</f>
        <v>0</v>
      </c>
      <c r="M2372" s="13" t="n">
        <f aca="false">IF(R2372=0,0,I2372/R2372)</f>
        <v>0</v>
      </c>
      <c r="N2372" s="10" t="n">
        <v>43</v>
      </c>
      <c r="O2372" s="11" t="n">
        <f aca="false">N2372/1000</f>
        <v>0.043</v>
      </c>
      <c r="P2372" s="10" t="n">
        <v>0</v>
      </c>
      <c r="Q2372" s="12" t="n">
        <f aca="false">P2372/1000</f>
        <v>0</v>
      </c>
      <c r="R2372" s="10" t="n">
        <v>391952</v>
      </c>
      <c r="S2372" s="10" t="n">
        <v>78</v>
      </c>
    </row>
    <row r="2373" customFormat="false" ht="15" hidden="false" customHeight="false" outlineLevel="0" collapsed="false">
      <c r="A2373" s="3" t="s">
        <v>1073</v>
      </c>
      <c r="B2373" s="2" t="s">
        <v>1074</v>
      </c>
      <c r="C2373" s="2" t="s">
        <v>1558</v>
      </c>
      <c r="D2373" s="2" t="n">
        <v>2022</v>
      </c>
      <c r="E2373" s="2" t="n">
        <v>12</v>
      </c>
      <c r="F2373" s="2" t="n">
        <v>8</v>
      </c>
      <c r="G2373" s="2" t="s">
        <v>147</v>
      </c>
      <c r="H2373" s="3" t="s">
        <v>148</v>
      </c>
      <c r="I2373" s="10" t="n">
        <v>0</v>
      </c>
      <c r="J2373" s="11" t="n">
        <f aca="false">I2373/1000</f>
        <v>0</v>
      </c>
      <c r="K2373" s="10" t="n">
        <v>0</v>
      </c>
      <c r="L2373" s="12" t="n">
        <f aca="false">K2373/1000</f>
        <v>0</v>
      </c>
      <c r="M2373" s="13" t="n">
        <f aca="false">IF(R2373=0,0,I2373/R2373)</f>
        <v>0</v>
      </c>
      <c r="N2373" s="10" t="n">
        <v>306</v>
      </c>
      <c r="O2373" s="11" t="n">
        <f aca="false">N2373/1000</f>
        <v>0.306</v>
      </c>
      <c r="P2373" s="10" t="n">
        <v>0</v>
      </c>
      <c r="Q2373" s="12" t="n">
        <f aca="false">P2373/1000</f>
        <v>0</v>
      </c>
      <c r="R2373" s="10" t="n">
        <v>391952</v>
      </c>
      <c r="S2373" s="10" t="n">
        <v>78</v>
      </c>
    </row>
    <row r="2374" customFormat="false" ht="15" hidden="false" customHeight="false" outlineLevel="0" collapsed="false">
      <c r="A2374" s="3" t="s">
        <v>1073</v>
      </c>
      <c r="B2374" s="2" t="s">
        <v>1074</v>
      </c>
      <c r="C2374" s="2" t="s">
        <v>1559</v>
      </c>
      <c r="D2374" s="2" t="n">
        <v>2023</v>
      </c>
      <c r="E2374" s="2" t="n">
        <v>1</v>
      </c>
      <c r="F2374" s="2" t="n">
        <v>1</v>
      </c>
      <c r="G2374" s="2" t="s">
        <v>97</v>
      </c>
      <c r="H2374" s="3" t="s">
        <v>98</v>
      </c>
      <c r="I2374" s="10" t="n">
        <v>227667</v>
      </c>
      <c r="J2374" s="11" t="n">
        <f aca="false">I2374/1000</f>
        <v>227.667</v>
      </c>
      <c r="K2374" s="10" t="n">
        <v>84</v>
      </c>
      <c r="L2374" s="12" t="n">
        <f aca="false">K2374/1000</f>
        <v>0.084</v>
      </c>
      <c r="M2374" s="13" t="n">
        <f aca="false">IF(R2374=0,0,I2374/R2374)</f>
        <v>0.565912090698258</v>
      </c>
      <c r="N2374" s="10" t="n">
        <v>0</v>
      </c>
      <c r="O2374" s="11" t="n">
        <f aca="false">N2374/1000</f>
        <v>0</v>
      </c>
      <c r="P2374" s="10" t="n">
        <v>0</v>
      </c>
      <c r="Q2374" s="12" t="n">
        <f aca="false">P2374/1000</f>
        <v>0</v>
      </c>
      <c r="R2374" s="10" t="n">
        <v>402301</v>
      </c>
      <c r="S2374" s="10" t="n">
        <v>662</v>
      </c>
    </row>
    <row r="2375" customFormat="false" ht="15" hidden="false" customHeight="false" outlineLevel="0" collapsed="false">
      <c r="A2375" s="3" t="s">
        <v>1073</v>
      </c>
      <c r="B2375" s="2" t="s">
        <v>1074</v>
      </c>
      <c r="C2375" s="2" t="s">
        <v>1559</v>
      </c>
      <c r="D2375" s="2" t="n">
        <v>2023</v>
      </c>
      <c r="E2375" s="2" t="n">
        <v>1</v>
      </c>
      <c r="F2375" s="2" t="n">
        <v>2</v>
      </c>
      <c r="G2375" s="2" t="s">
        <v>107</v>
      </c>
      <c r="H2375" s="3" t="s">
        <v>108</v>
      </c>
      <c r="I2375" s="10" t="n">
        <v>135210</v>
      </c>
      <c r="J2375" s="11" t="n">
        <f aca="false">I2375/1000</f>
        <v>135.21</v>
      </c>
      <c r="K2375" s="10" t="n">
        <v>501</v>
      </c>
      <c r="L2375" s="12" t="n">
        <f aca="false">K2375/1000</f>
        <v>0.501</v>
      </c>
      <c r="M2375" s="13" t="n">
        <f aca="false">IF(R2375=0,0,I2375/R2375)</f>
        <v>0.336091632881847</v>
      </c>
      <c r="N2375" s="10" t="n">
        <v>0</v>
      </c>
      <c r="O2375" s="11" t="n">
        <f aca="false">N2375/1000</f>
        <v>0</v>
      </c>
      <c r="P2375" s="10" t="n">
        <v>0</v>
      </c>
      <c r="Q2375" s="12" t="n">
        <f aca="false">P2375/1000</f>
        <v>0</v>
      </c>
      <c r="R2375" s="10" t="n">
        <v>402301</v>
      </c>
      <c r="S2375" s="10" t="n">
        <v>662</v>
      </c>
    </row>
    <row r="2376" customFormat="false" ht="15" hidden="false" customHeight="false" outlineLevel="0" collapsed="false">
      <c r="A2376" s="3" t="s">
        <v>1073</v>
      </c>
      <c r="B2376" s="2" t="s">
        <v>1074</v>
      </c>
      <c r="C2376" s="2" t="s">
        <v>1559</v>
      </c>
      <c r="D2376" s="2" t="n">
        <v>2023</v>
      </c>
      <c r="E2376" s="2" t="n">
        <v>1</v>
      </c>
      <c r="F2376" s="2" t="n">
        <v>3</v>
      </c>
      <c r="G2376" s="2" t="s">
        <v>102</v>
      </c>
      <c r="H2376" s="3" t="s">
        <v>103</v>
      </c>
      <c r="I2376" s="10" t="n">
        <v>31134</v>
      </c>
      <c r="J2376" s="11" t="n">
        <f aca="false">I2376/1000</f>
        <v>31.134</v>
      </c>
      <c r="K2376" s="10" t="n">
        <v>60</v>
      </c>
      <c r="L2376" s="12" t="n">
        <f aca="false">K2376/1000</f>
        <v>0.06</v>
      </c>
      <c r="M2376" s="13" t="n">
        <f aca="false">IF(R2376=0,0,I2376/R2376)</f>
        <v>0.0773898150887022</v>
      </c>
      <c r="N2376" s="10" t="n">
        <v>850</v>
      </c>
      <c r="O2376" s="11" t="n">
        <f aca="false">N2376/1000</f>
        <v>0.85</v>
      </c>
      <c r="P2376" s="10" t="n">
        <v>0</v>
      </c>
      <c r="Q2376" s="12" t="n">
        <f aca="false">P2376/1000</f>
        <v>0</v>
      </c>
      <c r="R2376" s="10" t="n">
        <v>402301</v>
      </c>
      <c r="S2376" s="10" t="n">
        <v>662</v>
      </c>
    </row>
    <row r="2377" customFormat="false" ht="15" hidden="false" customHeight="false" outlineLevel="0" collapsed="false">
      <c r="A2377" s="3" t="s">
        <v>1073</v>
      </c>
      <c r="B2377" s="2" t="s">
        <v>1074</v>
      </c>
      <c r="C2377" s="2" t="s">
        <v>1559</v>
      </c>
      <c r="D2377" s="2" t="n">
        <v>2023</v>
      </c>
      <c r="E2377" s="2" t="n">
        <v>1</v>
      </c>
      <c r="F2377" s="2" t="n">
        <v>4</v>
      </c>
      <c r="G2377" s="2" t="s">
        <v>117</v>
      </c>
      <c r="H2377" s="3" t="s">
        <v>118</v>
      </c>
      <c r="I2377" s="10" t="n">
        <v>6776</v>
      </c>
      <c r="J2377" s="11" t="n">
        <f aca="false">I2377/1000</f>
        <v>6.776</v>
      </c>
      <c r="K2377" s="10" t="n">
        <v>15</v>
      </c>
      <c r="L2377" s="12" t="n">
        <f aca="false">K2377/1000</f>
        <v>0.015</v>
      </c>
      <c r="M2377" s="13" t="n">
        <f aca="false">IF(R2377=0,0,I2377/R2377)</f>
        <v>0.0168431100096694</v>
      </c>
      <c r="N2377" s="10" t="n">
        <v>0</v>
      </c>
      <c r="O2377" s="11" t="n">
        <f aca="false">N2377/1000</f>
        <v>0</v>
      </c>
      <c r="P2377" s="10" t="n">
        <v>0</v>
      </c>
      <c r="Q2377" s="12" t="n">
        <f aca="false">P2377/1000</f>
        <v>0</v>
      </c>
      <c r="R2377" s="10" t="n">
        <v>402301</v>
      </c>
      <c r="S2377" s="10" t="n">
        <v>662</v>
      </c>
    </row>
    <row r="2378" customFormat="false" ht="15" hidden="false" customHeight="false" outlineLevel="0" collapsed="false">
      <c r="A2378" s="3" t="s">
        <v>1073</v>
      </c>
      <c r="B2378" s="2" t="s">
        <v>1074</v>
      </c>
      <c r="C2378" s="2" t="s">
        <v>1559</v>
      </c>
      <c r="D2378" s="2" t="n">
        <v>2023</v>
      </c>
      <c r="E2378" s="2" t="n">
        <v>1</v>
      </c>
      <c r="F2378" s="2" t="n">
        <v>5</v>
      </c>
      <c r="G2378" s="2" t="s">
        <v>162</v>
      </c>
      <c r="H2378" s="3" t="s">
        <v>163</v>
      </c>
      <c r="I2378" s="10" t="n">
        <v>1505</v>
      </c>
      <c r="J2378" s="11" t="n">
        <f aca="false">I2378/1000</f>
        <v>1.505</v>
      </c>
      <c r="K2378" s="10" t="n">
        <v>2</v>
      </c>
      <c r="L2378" s="12" t="n">
        <f aca="false">K2378/1000</f>
        <v>0.002</v>
      </c>
      <c r="M2378" s="13" t="n">
        <f aca="false">IF(R2378=0,0,I2378/R2378)</f>
        <v>0.00374098001247822</v>
      </c>
      <c r="N2378" s="10" t="n">
        <v>0</v>
      </c>
      <c r="O2378" s="11" t="n">
        <f aca="false">N2378/1000</f>
        <v>0</v>
      </c>
      <c r="P2378" s="10" t="n">
        <v>0</v>
      </c>
      <c r="Q2378" s="12" t="n">
        <f aca="false">P2378/1000</f>
        <v>0</v>
      </c>
      <c r="R2378" s="10" t="n">
        <v>402301</v>
      </c>
      <c r="S2378" s="10" t="n">
        <v>662</v>
      </c>
    </row>
    <row r="2379" customFormat="false" ht="15" hidden="false" customHeight="false" outlineLevel="0" collapsed="false">
      <c r="A2379" s="3" t="s">
        <v>1073</v>
      </c>
      <c r="B2379" s="2" t="s">
        <v>1074</v>
      </c>
      <c r="C2379" s="2" t="s">
        <v>1559</v>
      </c>
      <c r="D2379" s="2" t="n">
        <v>2023</v>
      </c>
      <c r="E2379" s="2" t="n">
        <v>1</v>
      </c>
      <c r="F2379" s="2" t="n">
        <v>6</v>
      </c>
      <c r="G2379" s="2" t="s">
        <v>127</v>
      </c>
      <c r="H2379" s="3" t="s">
        <v>128</v>
      </c>
      <c r="I2379" s="10" t="n">
        <v>9</v>
      </c>
      <c r="J2379" s="11" t="n">
        <f aca="false">I2379/1000</f>
        <v>0.009</v>
      </c>
      <c r="K2379" s="10" t="n">
        <v>0</v>
      </c>
      <c r="L2379" s="12" t="n">
        <f aca="false">K2379/1000</f>
        <v>0</v>
      </c>
      <c r="M2379" s="13" t="n">
        <f aca="false">IF(R2379=0,0,I2379/R2379)</f>
        <v>2.23713090447202E-005</v>
      </c>
      <c r="N2379" s="10" t="n">
        <v>0</v>
      </c>
      <c r="O2379" s="11" t="n">
        <f aca="false">N2379/1000</f>
        <v>0</v>
      </c>
      <c r="P2379" s="10" t="n">
        <v>0</v>
      </c>
      <c r="Q2379" s="12" t="n">
        <f aca="false">P2379/1000</f>
        <v>0</v>
      </c>
      <c r="R2379" s="10" t="n">
        <v>402301</v>
      </c>
      <c r="S2379" s="10" t="n">
        <v>662</v>
      </c>
    </row>
    <row r="2380" customFormat="false" ht="15" hidden="false" customHeight="false" outlineLevel="0" collapsed="false">
      <c r="A2380" s="3" t="s">
        <v>1073</v>
      </c>
      <c r="B2380" s="2" t="s">
        <v>1074</v>
      </c>
      <c r="C2380" s="2" t="s">
        <v>1559</v>
      </c>
      <c r="D2380" s="2" t="n">
        <v>2023</v>
      </c>
      <c r="E2380" s="2" t="n">
        <v>1</v>
      </c>
      <c r="F2380" s="2" t="n">
        <v>7</v>
      </c>
      <c r="G2380" s="2" t="s">
        <v>142</v>
      </c>
      <c r="H2380" s="3" t="s">
        <v>143</v>
      </c>
      <c r="I2380" s="10" t="n">
        <v>0</v>
      </c>
      <c r="J2380" s="11" t="n">
        <f aca="false">I2380/1000</f>
        <v>0</v>
      </c>
      <c r="K2380" s="10" t="n">
        <v>0</v>
      </c>
      <c r="L2380" s="12" t="n">
        <f aca="false">K2380/1000</f>
        <v>0</v>
      </c>
      <c r="M2380" s="13" t="n">
        <f aca="false">IF(R2380=0,0,I2380/R2380)</f>
        <v>0</v>
      </c>
      <c r="N2380" s="10" t="n">
        <v>62976</v>
      </c>
      <c r="O2380" s="11" t="n">
        <f aca="false">N2380/1000</f>
        <v>62.976</v>
      </c>
      <c r="P2380" s="10" t="n">
        <v>61</v>
      </c>
      <c r="Q2380" s="12" t="n">
        <f aca="false">P2380/1000</f>
        <v>0.061</v>
      </c>
      <c r="R2380" s="10" t="n">
        <v>402301</v>
      </c>
      <c r="S2380" s="10" t="n">
        <v>662</v>
      </c>
    </row>
    <row r="2381" customFormat="false" ht="15" hidden="false" customHeight="false" outlineLevel="0" collapsed="false">
      <c r="A2381" s="3" t="s">
        <v>1073</v>
      </c>
      <c r="B2381" s="2" t="s">
        <v>1074</v>
      </c>
      <c r="C2381" s="2" t="s">
        <v>1559</v>
      </c>
      <c r="D2381" s="2" t="n">
        <v>2023</v>
      </c>
      <c r="E2381" s="2" t="n">
        <v>1</v>
      </c>
      <c r="F2381" s="2" t="n">
        <v>8</v>
      </c>
      <c r="G2381" s="2" t="s">
        <v>147</v>
      </c>
      <c r="H2381" s="3" t="s">
        <v>148</v>
      </c>
      <c r="I2381" s="10" t="n">
        <v>0</v>
      </c>
      <c r="J2381" s="11" t="n">
        <f aca="false">I2381/1000</f>
        <v>0</v>
      </c>
      <c r="K2381" s="10" t="n">
        <v>0</v>
      </c>
      <c r="L2381" s="12" t="n">
        <f aca="false">K2381/1000</f>
        <v>0</v>
      </c>
      <c r="M2381" s="13" t="n">
        <f aca="false">IF(R2381=0,0,I2381/R2381)</f>
        <v>0</v>
      </c>
      <c r="N2381" s="10" t="n">
        <v>965</v>
      </c>
      <c r="O2381" s="11" t="n">
        <f aca="false">N2381/1000</f>
        <v>0.965</v>
      </c>
      <c r="P2381" s="10" t="n">
        <v>1</v>
      </c>
      <c r="Q2381" s="12" t="n">
        <f aca="false">P2381/1000</f>
        <v>0.001</v>
      </c>
      <c r="R2381" s="10" t="n">
        <v>402301</v>
      </c>
      <c r="S2381" s="10" t="n">
        <v>662</v>
      </c>
    </row>
    <row r="2382" customFormat="false" ht="15" hidden="false" customHeight="false" outlineLevel="0" collapsed="false">
      <c r="A2382" s="3" t="s">
        <v>1073</v>
      </c>
      <c r="B2382" s="2" t="s">
        <v>1074</v>
      </c>
      <c r="C2382" s="2" t="s">
        <v>1560</v>
      </c>
      <c r="D2382" s="2" t="n">
        <v>2023</v>
      </c>
      <c r="E2382" s="2" t="n">
        <v>2</v>
      </c>
      <c r="F2382" s="2" t="n">
        <v>1</v>
      </c>
      <c r="G2382" s="2" t="s">
        <v>107</v>
      </c>
      <c r="H2382" s="3" t="s">
        <v>108</v>
      </c>
      <c r="I2382" s="10" t="n">
        <v>196962</v>
      </c>
      <c r="J2382" s="11" t="n">
        <f aca="false">I2382/1000</f>
        <v>196.962</v>
      </c>
      <c r="K2382" s="10" t="n">
        <v>552</v>
      </c>
      <c r="L2382" s="12" t="n">
        <f aca="false">K2382/1000</f>
        <v>0.552</v>
      </c>
      <c r="M2382" s="13" t="n">
        <f aca="false">IF(R2382=0,0,I2382/R2382)</f>
        <v>0.500741087249994</v>
      </c>
      <c r="N2382" s="10" t="n">
        <v>0</v>
      </c>
      <c r="O2382" s="11" t="n">
        <f aca="false">N2382/1000</f>
        <v>0</v>
      </c>
      <c r="P2382" s="10" t="n">
        <v>0</v>
      </c>
      <c r="Q2382" s="12" t="n">
        <f aca="false">P2382/1000</f>
        <v>0</v>
      </c>
      <c r="R2382" s="10" t="n">
        <v>393341</v>
      </c>
      <c r="S2382" s="10" t="n">
        <v>579</v>
      </c>
    </row>
    <row r="2383" customFormat="false" ht="15" hidden="false" customHeight="false" outlineLevel="0" collapsed="false">
      <c r="A2383" s="3" t="s">
        <v>1073</v>
      </c>
      <c r="B2383" s="2" t="s">
        <v>1074</v>
      </c>
      <c r="C2383" s="2" t="s">
        <v>1560</v>
      </c>
      <c r="D2383" s="2" t="n">
        <v>2023</v>
      </c>
      <c r="E2383" s="2" t="n">
        <v>2</v>
      </c>
      <c r="F2383" s="2" t="n">
        <v>2</v>
      </c>
      <c r="G2383" s="2" t="s">
        <v>97</v>
      </c>
      <c r="H2383" s="3" t="s">
        <v>98</v>
      </c>
      <c r="I2383" s="10" t="n">
        <v>190900</v>
      </c>
      <c r="J2383" s="11" t="n">
        <f aca="false">I2383/1000</f>
        <v>190.9</v>
      </c>
      <c r="K2383" s="10" t="n">
        <v>27</v>
      </c>
      <c r="L2383" s="12" t="n">
        <f aca="false">K2383/1000</f>
        <v>0.027</v>
      </c>
      <c r="M2383" s="13" t="n">
        <f aca="false">IF(R2383=0,0,I2383/R2383)</f>
        <v>0.485329523238106</v>
      </c>
      <c r="N2383" s="10" t="n">
        <v>0</v>
      </c>
      <c r="O2383" s="11" t="n">
        <f aca="false">N2383/1000</f>
        <v>0</v>
      </c>
      <c r="P2383" s="10" t="n">
        <v>0</v>
      </c>
      <c r="Q2383" s="12" t="n">
        <f aca="false">P2383/1000</f>
        <v>0</v>
      </c>
      <c r="R2383" s="10" t="n">
        <v>393341</v>
      </c>
      <c r="S2383" s="10" t="n">
        <v>579</v>
      </c>
    </row>
    <row r="2384" customFormat="false" ht="15" hidden="false" customHeight="false" outlineLevel="0" collapsed="false">
      <c r="A2384" s="3" t="s">
        <v>1073</v>
      </c>
      <c r="B2384" s="2" t="s">
        <v>1074</v>
      </c>
      <c r="C2384" s="2" t="s">
        <v>1560</v>
      </c>
      <c r="D2384" s="2" t="n">
        <v>2023</v>
      </c>
      <c r="E2384" s="2" t="n">
        <v>2</v>
      </c>
      <c r="F2384" s="2" t="n">
        <v>3</v>
      </c>
      <c r="G2384" s="2" t="s">
        <v>102</v>
      </c>
      <c r="H2384" s="3" t="s">
        <v>103</v>
      </c>
      <c r="I2384" s="10" t="n">
        <v>5479</v>
      </c>
      <c r="J2384" s="11" t="n">
        <f aca="false">I2384/1000</f>
        <v>5.479</v>
      </c>
      <c r="K2384" s="10" t="n">
        <v>0</v>
      </c>
      <c r="L2384" s="12" t="n">
        <f aca="false">K2384/1000</f>
        <v>0</v>
      </c>
      <c r="M2384" s="13" t="n">
        <f aca="false">IF(R2384=0,0,I2384/R2384)</f>
        <v>0.0139293895118993</v>
      </c>
      <c r="N2384" s="10" t="n">
        <v>34382</v>
      </c>
      <c r="O2384" s="11" t="n">
        <f aca="false">N2384/1000</f>
        <v>34.382</v>
      </c>
      <c r="P2384" s="10" t="n">
        <v>106</v>
      </c>
      <c r="Q2384" s="12" t="n">
        <f aca="false">P2384/1000</f>
        <v>0.106</v>
      </c>
      <c r="R2384" s="10" t="n">
        <v>393341</v>
      </c>
      <c r="S2384" s="10" t="n">
        <v>579</v>
      </c>
    </row>
    <row r="2385" customFormat="false" ht="15" hidden="false" customHeight="false" outlineLevel="0" collapsed="false">
      <c r="A2385" s="3" t="s">
        <v>1073</v>
      </c>
      <c r="B2385" s="2" t="s">
        <v>1074</v>
      </c>
      <c r="C2385" s="2" t="s">
        <v>1560</v>
      </c>
      <c r="D2385" s="2" t="n">
        <v>2023</v>
      </c>
      <c r="E2385" s="2" t="n">
        <v>2</v>
      </c>
      <c r="F2385" s="2" t="n">
        <v>4</v>
      </c>
      <c r="G2385" s="2" t="s">
        <v>142</v>
      </c>
      <c r="H2385" s="3" t="s">
        <v>143</v>
      </c>
      <c r="I2385" s="10" t="n">
        <v>0</v>
      </c>
      <c r="J2385" s="11" t="n">
        <f aca="false">I2385/1000</f>
        <v>0</v>
      </c>
      <c r="K2385" s="10" t="n">
        <v>0</v>
      </c>
      <c r="L2385" s="12" t="n">
        <f aca="false">K2385/1000</f>
        <v>0</v>
      </c>
      <c r="M2385" s="13" t="n">
        <f aca="false">IF(R2385=0,0,I2385/R2385)</f>
        <v>0</v>
      </c>
      <c r="N2385" s="10" t="n">
        <v>11431514</v>
      </c>
      <c r="O2385" s="11" t="n">
        <f aca="false">N2385/1000</f>
        <v>11431.514</v>
      </c>
      <c r="P2385" s="10" t="n">
        <v>8</v>
      </c>
      <c r="Q2385" s="12" t="n">
        <f aca="false">P2385/1000</f>
        <v>0.008</v>
      </c>
      <c r="R2385" s="10" t="n">
        <v>393341</v>
      </c>
      <c r="S2385" s="10" t="n">
        <v>579</v>
      </c>
    </row>
    <row r="2386" customFormat="false" ht="15" hidden="false" customHeight="false" outlineLevel="0" collapsed="false">
      <c r="A2386" s="3" t="s">
        <v>1073</v>
      </c>
      <c r="B2386" s="2" t="s">
        <v>1074</v>
      </c>
      <c r="C2386" s="2" t="s">
        <v>1560</v>
      </c>
      <c r="D2386" s="2" t="n">
        <v>2023</v>
      </c>
      <c r="E2386" s="2" t="n">
        <v>2</v>
      </c>
      <c r="F2386" s="2" t="n">
        <v>5</v>
      </c>
      <c r="G2386" s="2" t="s">
        <v>147</v>
      </c>
      <c r="H2386" s="3" t="s">
        <v>148</v>
      </c>
      <c r="I2386" s="10" t="n">
        <v>0</v>
      </c>
      <c r="J2386" s="11" t="n">
        <f aca="false">I2386/1000</f>
        <v>0</v>
      </c>
      <c r="K2386" s="10" t="n">
        <v>0</v>
      </c>
      <c r="L2386" s="12" t="n">
        <f aca="false">K2386/1000</f>
        <v>0</v>
      </c>
      <c r="M2386" s="13" t="n">
        <f aca="false">IF(R2386=0,0,I2386/R2386)</f>
        <v>0</v>
      </c>
      <c r="N2386" s="10" t="n">
        <v>40000</v>
      </c>
      <c r="O2386" s="11" t="n">
        <f aca="false">N2386/1000</f>
        <v>40</v>
      </c>
      <c r="P2386" s="10" t="n">
        <v>40</v>
      </c>
      <c r="Q2386" s="12" t="n">
        <f aca="false">P2386/1000</f>
        <v>0.04</v>
      </c>
      <c r="R2386" s="10" t="n">
        <v>393341</v>
      </c>
      <c r="S2386" s="10" t="n">
        <v>579</v>
      </c>
    </row>
    <row r="2387" customFormat="false" ht="15" hidden="false" customHeight="false" outlineLevel="0" collapsed="false">
      <c r="A2387" s="3" t="s">
        <v>1073</v>
      </c>
      <c r="B2387" s="2" t="s">
        <v>1074</v>
      </c>
      <c r="C2387" s="2" t="s">
        <v>1561</v>
      </c>
      <c r="D2387" s="2" t="n">
        <v>2023</v>
      </c>
      <c r="E2387" s="2" t="n">
        <v>3</v>
      </c>
      <c r="F2387" s="2" t="n">
        <v>1</v>
      </c>
      <c r="G2387" s="2" t="s">
        <v>107</v>
      </c>
      <c r="H2387" s="3" t="s">
        <v>108</v>
      </c>
      <c r="I2387" s="10" t="n">
        <v>69194</v>
      </c>
      <c r="J2387" s="11" t="n">
        <f aca="false">I2387/1000</f>
        <v>69.194</v>
      </c>
      <c r="K2387" s="10" t="n">
        <v>200</v>
      </c>
      <c r="L2387" s="12" t="n">
        <f aca="false">K2387/1000</f>
        <v>0.2</v>
      </c>
      <c r="M2387" s="13" t="n">
        <f aca="false">IF(R2387=0,0,I2387/R2387)</f>
        <v>0.777687863870344</v>
      </c>
      <c r="N2387" s="10" t="n">
        <v>0</v>
      </c>
      <c r="O2387" s="11" t="n">
        <f aca="false">N2387/1000</f>
        <v>0</v>
      </c>
      <c r="P2387" s="10" t="n">
        <v>0</v>
      </c>
      <c r="Q2387" s="12" t="n">
        <f aca="false">P2387/1000</f>
        <v>0</v>
      </c>
      <c r="R2387" s="10" t="n">
        <v>88974</v>
      </c>
      <c r="S2387" s="10" t="n">
        <v>208</v>
      </c>
    </row>
    <row r="2388" customFormat="false" ht="15" hidden="false" customHeight="false" outlineLevel="0" collapsed="false">
      <c r="A2388" s="3" t="s">
        <v>1073</v>
      </c>
      <c r="B2388" s="2" t="s">
        <v>1074</v>
      </c>
      <c r="C2388" s="2" t="s">
        <v>1561</v>
      </c>
      <c r="D2388" s="2" t="n">
        <v>2023</v>
      </c>
      <c r="E2388" s="2" t="n">
        <v>3</v>
      </c>
      <c r="F2388" s="2" t="n">
        <v>2</v>
      </c>
      <c r="G2388" s="2" t="s">
        <v>102</v>
      </c>
      <c r="H2388" s="3" t="s">
        <v>103</v>
      </c>
      <c r="I2388" s="10" t="n">
        <v>10337</v>
      </c>
      <c r="J2388" s="11" t="n">
        <f aca="false">I2388/1000</f>
        <v>10.337</v>
      </c>
      <c r="K2388" s="10" t="n">
        <v>2</v>
      </c>
      <c r="L2388" s="12" t="n">
        <f aca="false">K2388/1000</f>
        <v>0.002</v>
      </c>
      <c r="M2388" s="13" t="n">
        <f aca="false">IF(R2388=0,0,I2388/R2388)</f>
        <v>0.116180007642682</v>
      </c>
      <c r="N2388" s="10" t="n">
        <v>286195</v>
      </c>
      <c r="O2388" s="11" t="n">
        <f aca="false">N2388/1000</f>
        <v>286.195</v>
      </c>
      <c r="P2388" s="10" t="n">
        <v>975</v>
      </c>
      <c r="Q2388" s="12" t="n">
        <f aca="false">P2388/1000</f>
        <v>0.975</v>
      </c>
      <c r="R2388" s="10" t="n">
        <v>88974</v>
      </c>
      <c r="S2388" s="10" t="n">
        <v>208</v>
      </c>
    </row>
    <row r="2389" customFormat="false" ht="15" hidden="false" customHeight="false" outlineLevel="0" collapsed="false">
      <c r="A2389" s="3" t="s">
        <v>1073</v>
      </c>
      <c r="B2389" s="2" t="s">
        <v>1074</v>
      </c>
      <c r="C2389" s="2" t="s">
        <v>1561</v>
      </c>
      <c r="D2389" s="2" t="n">
        <v>2023</v>
      </c>
      <c r="E2389" s="2" t="n">
        <v>3</v>
      </c>
      <c r="F2389" s="2" t="n">
        <v>3</v>
      </c>
      <c r="G2389" s="2" t="s">
        <v>247</v>
      </c>
      <c r="H2389" s="3" t="s">
        <v>248</v>
      </c>
      <c r="I2389" s="10" t="n">
        <v>8351</v>
      </c>
      <c r="J2389" s="11" t="n">
        <f aca="false">I2389/1000</f>
        <v>8.351</v>
      </c>
      <c r="K2389" s="10" t="n">
        <v>5</v>
      </c>
      <c r="L2389" s="12" t="n">
        <f aca="false">K2389/1000</f>
        <v>0.005</v>
      </c>
      <c r="M2389" s="13" t="n">
        <f aca="false">IF(R2389=0,0,I2389/R2389)</f>
        <v>0.0938588801222829</v>
      </c>
      <c r="N2389" s="10" t="n">
        <v>0</v>
      </c>
      <c r="O2389" s="11" t="n">
        <f aca="false">N2389/1000</f>
        <v>0</v>
      </c>
      <c r="P2389" s="10" t="n">
        <v>0</v>
      </c>
      <c r="Q2389" s="12" t="n">
        <f aca="false">P2389/1000</f>
        <v>0</v>
      </c>
      <c r="R2389" s="10" t="n">
        <v>88974</v>
      </c>
      <c r="S2389" s="10" t="n">
        <v>208</v>
      </c>
    </row>
    <row r="2390" customFormat="false" ht="15" hidden="false" customHeight="false" outlineLevel="0" collapsed="false">
      <c r="A2390" s="3" t="s">
        <v>1073</v>
      </c>
      <c r="B2390" s="2" t="s">
        <v>1074</v>
      </c>
      <c r="C2390" s="2" t="s">
        <v>1561</v>
      </c>
      <c r="D2390" s="2" t="n">
        <v>2023</v>
      </c>
      <c r="E2390" s="2" t="n">
        <v>3</v>
      </c>
      <c r="F2390" s="2" t="n">
        <v>4</v>
      </c>
      <c r="G2390" s="2" t="s">
        <v>171</v>
      </c>
      <c r="H2390" s="3" t="s">
        <v>172</v>
      </c>
      <c r="I2390" s="10" t="n">
        <v>682</v>
      </c>
      <c r="J2390" s="11" t="n">
        <f aca="false">I2390/1000</f>
        <v>0.682</v>
      </c>
      <c r="K2390" s="10" t="n">
        <v>1</v>
      </c>
      <c r="L2390" s="12" t="n">
        <f aca="false">K2390/1000</f>
        <v>0.001</v>
      </c>
      <c r="M2390" s="13" t="n">
        <f aca="false">IF(R2390=0,0,I2390/R2390)</f>
        <v>0.00766516060871715</v>
      </c>
      <c r="N2390" s="10" t="n">
        <v>0</v>
      </c>
      <c r="O2390" s="11" t="n">
        <f aca="false">N2390/1000</f>
        <v>0</v>
      </c>
      <c r="P2390" s="10" t="n">
        <v>0</v>
      </c>
      <c r="Q2390" s="12" t="n">
        <f aca="false">P2390/1000</f>
        <v>0</v>
      </c>
      <c r="R2390" s="10" t="n">
        <v>88974</v>
      </c>
      <c r="S2390" s="10" t="n">
        <v>208</v>
      </c>
    </row>
    <row r="2391" customFormat="false" ht="15" hidden="false" customHeight="false" outlineLevel="0" collapsed="false">
      <c r="A2391" s="3" t="s">
        <v>1073</v>
      </c>
      <c r="B2391" s="2" t="s">
        <v>1074</v>
      </c>
      <c r="C2391" s="2" t="s">
        <v>1561</v>
      </c>
      <c r="D2391" s="2" t="n">
        <v>2023</v>
      </c>
      <c r="E2391" s="2" t="n">
        <v>3</v>
      </c>
      <c r="F2391" s="2" t="n">
        <v>5</v>
      </c>
      <c r="G2391" s="2" t="s">
        <v>97</v>
      </c>
      <c r="H2391" s="3" t="s">
        <v>98</v>
      </c>
      <c r="I2391" s="10" t="n">
        <v>269</v>
      </c>
      <c r="J2391" s="11" t="n">
        <f aca="false">I2391/1000</f>
        <v>0.269</v>
      </c>
      <c r="K2391" s="10" t="n">
        <v>0</v>
      </c>
      <c r="L2391" s="12" t="n">
        <f aca="false">K2391/1000</f>
        <v>0</v>
      </c>
      <c r="M2391" s="13" t="n">
        <f aca="false">IF(R2391=0,0,I2391/R2391)</f>
        <v>0.00302335513745589</v>
      </c>
      <c r="N2391" s="10" t="n">
        <v>222</v>
      </c>
      <c r="O2391" s="11" t="n">
        <f aca="false">N2391/1000</f>
        <v>0.222</v>
      </c>
      <c r="P2391" s="10" t="n">
        <v>0</v>
      </c>
      <c r="Q2391" s="12" t="n">
        <f aca="false">P2391/1000</f>
        <v>0</v>
      </c>
      <c r="R2391" s="10" t="n">
        <v>88974</v>
      </c>
      <c r="S2391" s="10" t="n">
        <v>208</v>
      </c>
    </row>
    <row r="2392" customFormat="false" ht="15" hidden="false" customHeight="false" outlineLevel="0" collapsed="false">
      <c r="A2392" s="3" t="s">
        <v>1073</v>
      </c>
      <c r="B2392" s="2" t="s">
        <v>1074</v>
      </c>
      <c r="C2392" s="2" t="s">
        <v>1561</v>
      </c>
      <c r="D2392" s="2" t="n">
        <v>2023</v>
      </c>
      <c r="E2392" s="2" t="n">
        <v>3</v>
      </c>
      <c r="F2392" s="2" t="n">
        <v>6</v>
      </c>
      <c r="G2392" s="2" t="s">
        <v>162</v>
      </c>
      <c r="H2392" s="3" t="s">
        <v>163</v>
      </c>
      <c r="I2392" s="10" t="n">
        <v>111</v>
      </c>
      <c r="J2392" s="11" t="n">
        <f aca="false">I2392/1000</f>
        <v>0.111</v>
      </c>
      <c r="K2392" s="10" t="n">
        <v>0</v>
      </c>
      <c r="L2392" s="12" t="n">
        <f aca="false">K2392/1000</f>
        <v>0</v>
      </c>
      <c r="M2392" s="13" t="n">
        <f aca="false">IF(R2392=0,0,I2392/R2392)</f>
        <v>0.00124755546564165</v>
      </c>
      <c r="N2392" s="10" t="n">
        <v>0</v>
      </c>
      <c r="O2392" s="11" t="n">
        <f aca="false">N2392/1000</f>
        <v>0</v>
      </c>
      <c r="P2392" s="10" t="n">
        <v>0</v>
      </c>
      <c r="Q2392" s="12" t="n">
        <f aca="false">P2392/1000</f>
        <v>0</v>
      </c>
      <c r="R2392" s="10" t="n">
        <v>88974</v>
      </c>
      <c r="S2392" s="10" t="n">
        <v>208</v>
      </c>
    </row>
    <row r="2393" customFormat="false" ht="15" hidden="false" customHeight="false" outlineLevel="0" collapsed="false">
      <c r="A2393" s="3" t="s">
        <v>1073</v>
      </c>
      <c r="B2393" s="2" t="s">
        <v>1074</v>
      </c>
      <c r="C2393" s="2" t="s">
        <v>1561</v>
      </c>
      <c r="D2393" s="2" t="n">
        <v>2023</v>
      </c>
      <c r="E2393" s="2" t="n">
        <v>3</v>
      </c>
      <c r="F2393" s="2" t="n">
        <v>7</v>
      </c>
      <c r="G2393" s="2" t="s">
        <v>127</v>
      </c>
      <c r="H2393" s="3" t="s">
        <v>128</v>
      </c>
      <c r="I2393" s="10" t="n">
        <v>30</v>
      </c>
      <c r="J2393" s="11" t="n">
        <f aca="false">I2393/1000</f>
        <v>0.03</v>
      </c>
      <c r="K2393" s="10" t="n">
        <v>0</v>
      </c>
      <c r="L2393" s="12" t="n">
        <f aca="false">K2393/1000</f>
        <v>0</v>
      </c>
      <c r="M2393" s="13" t="n">
        <f aca="false">IF(R2393=0,0,I2393/R2393)</f>
        <v>0.000337177152876121</v>
      </c>
      <c r="N2393" s="10" t="n">
        <v>0</v>
      </c>
      <c r="O2393" s="11" t="n">
        <f aca="false">N2393/1000</f>
        <v>0</v>
      </c>
      <c r="P2393" s="10" t="n">
        <v>0</v>
      </c>
      <c r="Q2393" s="12" t="n">
        <f aca="false">P2393/1000</f>
        <v>0</v>
      </c>
      <c r="R2393" s="10" t="n">
        <v>88974</v>
      </c>
      <c r="S2393" s="10" t="n">
        <v>208</v>
      </c>
    </row>
    <row r="2394" customFormat="false" ht="15" hidden="false" customHeight="false" outlineLevel="0" collapsed="false">
      <c r="A2394" s="3" t="s">
        <v>1073</v>
      </c>
      <c r="B2394" s="2" t="s">
        <v>1074</v>
      </c>
      <c r="C2394" s="2" t="s">
        <v>1561</v>
      </c>
      <c r="D2394" s="2" t="n">
        <v>2023</v>
      </c>
      <c r="E2394" s="2" t="n">
        <v>3</v>
      </c>
      <c r="F2394" s="2" t="n">
        <v>8</v>
      </c>
      <c r="G2394" s="2" t="s">
        <v>422</v>
      </c>
      <c r="H2394" s="3" t="s">
        <v>423</v>
      </c>
      <c r="I2394" s="10" t="n">
        <v>0</v>
      </c>
      <c r="J2394" s="11" t="n">
        <f aca="false">I2394/1000</f>
        <v>0</v>
      </c>
      <c r="K2394" s="10" t="n">
        <v>0</v>
      </c>
      <c r="L2394" s="12" t="n">
        <f aca="false">K2394/1000</f>
        <v>0</v>
      </c>
      <c r="M2394" s="13" t="n">
        <f aca="false">IF(R2394=0,0,I2394/R2394)</f>
        <v>0</v>
      </c>
      <c r="N2394" s="10" t="n">
        <v>114</v>
      </c>
      <c r="O2394" s="11" t="n">
        <f aca="false">N2394/1000</f>
        <v>0.114</v>
      </c>
      <c r="P2394" s="10" t="n">
        <v>0</v>
      </c>
      <c r="Q2394" s="12" t="n">
        <f aca="false">P2394/1000</f>
        <v>0</v>
      </c>
      <c r="R2394" s="10" t="n">
        <v>88974</v>
      </c>
      <c r="S2394" s="10" t="n">
        <v>208</v>
      </c>
    </row>
    <row r="2395" customFormat="false" ht="15" hidden="false" customHeight="false" outlineLevel="0" collapsed="false">
      <c r="A2395" s="3" t="s">
        <v>1073</v>
      </c>
      <c r="B2395" s="2" t="s">
        <v>1074</v>
      </c>
      <c r="C2395" s="2" t="s">
        <v>1562</v>
      </c>
      <c r="D2395" s="2" t="n">
        <v>2023</v>
      </c>
      <c r="E2395" s="2" t="n">
        <v>4</v>
      </c>
      <c r="F2395" s="2" t="n">
        <v>1</v>
      </c>
      <c r="G2395" s="2" t="s">
        <v>107</v>
      </c>
      <c r="H2395" s="3" t="s">
        <v>108</v>
      </c>
      <c r="I2395" s="10" t="n">
        <v>45670</v>
      </c>
      <c r="J2395" s="11" t="n">
        <f aca="false">I2395/1000</f>
        <v>45.67</v>
      </c>
      <c r="K2395" s="10" t="n">
        <v>143</v>
      </c>
      <c r="L2395" s="12" t="n">
        <f aca="false">K2395/1000</f>
        <v>0.143</v>
      </c>
      <c r="M2395" s="13" t="n">
        <f aca="false">IF(R2395=0,0,I2395/R2395)</f>
        <v>0.628968062690226</v>
      </c>
      <c r="N2395" s="10" t="n">
        <v>0</v>
      </c>
      <c r="O2395" s="11" t="n">
        <f aca="false">N2395/1000</f>
        <v>0</v>
      </c>
      <c r="P2395" s="10" t="n">
        <v>0</v>
      </c>
      <c r="Q2395" s="12" t="n">
        <f aca="false">P2395/1000</f>
        <v>0</v>
      </c>
      <c r="R2395" s="10" t="n">
        <v>72611</v>
      </c>
      <c r="S2395" s="10" t="n">
        <v>191</v>
      </c>
    </row>
    <row r="2396" customFormat="false" ht="15" hidden="false" customHeight="false" outlineLevel="0" collapsed="false">
      <c r="A2396" s="3" t="s">
        <v>1073</v>
      </c>
      <c r="B2396" s="2" t="s">
        <v>1074</v>
      </c>
      <c r="C2396" s="2" t="s">
        <v>1562</v>
      </c>
      <c r="D2396" s="2" t="n">
        <v>2023</v>
      </c>
      <c r="E2396" s="2" t="n">
        <v>4</v>
      </c>
      <c r="F2396" s="2" t="n">
        <v>2</v>
      </c>
      <c r="G2396" s="2" t="s">
        <v>142</v>
      </c>
      <c r="H2396" s="3" t="s">
        <v>143</v>
      </c>
      <c r="I2396" s="10" t="n">
        <v>14708</v>
      </c>
      <c r="J2396" s="11" t="n">
        <f aca="false">I2396/1000</f>
        <v>14.708</v>
      </c>
      <c r="K2396" s="10" t="n">
        <v>40</v>
      </c>
      <c r="L2396" s="12" t="n">
        <f aca="false">K2396/1000</f>
        <v>0.04</v>
      </c>
      <c r="M2396" s="13" t="n">
        <f aca="false">IF(R2396=0,0,I2396/R2396)</f>
        <v>0.202558840946964</v>
      </c>
      <c r="N2396" s="10" t="n">
        <v>0</v>
      </c>
      <c r="O2396" s="11" t="n">
        <f aca="false">N2396/1000</f>
        <v>0</v>
      </c>
      <c r="P2396" s="10" t="n">
        <v>0</v>
      </c>
      <c r="Q2396" s="12" t="n">
        <f aca="false">P2396/1000</f>
        <v>0</v>
      </c>
      <c r="R2396" s="10" t="n">
        <v>72611</v>
      </c>
      <c r="S2396" s="10" t="n">
        <v>191</v>
      </c>
    </row>
    <row r="2397" customFormat="false" ht="15" hidden="false" customHeight="false" outlineLevel="0" collapsed="false">
      <c r="A2397" s="3" t="s">
        <v>1073</v>
      </c>
      <c r="B2397" s="2" t="s">
        <v>1074</v>
      </c>
      <c r="C2397" s="2" t="s">
        <v>1562</v>
      </c>
      <c r="D2397" s="2" t="n">
        <v>2023</v>
      </c>
      <c r="E2397" s="2" t="n">
        <v>4</v>
      </c>
      <c r="F2397" s="2" t="n">
        <v>3</v>
      </c>
      <c r="G2397" s="2" t="s">
        <v>102</v>
      </c>
      <c r="H2397" s="3" t="s">
        <v>103</v>
      </c>
      <c r="I2397" s="10" t="n">
        <v>5713</v>
      </c>
      <c r="J2397" s="11" t="n">
        <f aca="false">I2397/1000</f>
        <v>5.713</v>
      </c>
      <c r="K2397" s="10" t="n">
        <v>0</v>
      </c>
      <c r="L2397" s="12" t="n">
        <f aca="false">K2397/1000</f>
        <v>0</v>
      </c>
      <c r="M2397" s="13" t="n">
        <f aca="false">IF(R2397=0,0,I2397/R2397)</f>
        <v>0.0786795389128369</v>
      </c>
      <c r="N2397" s="10" t="n">
        <v>0</v>
      </c>
      <c r="O2397" s="11" t="n">
        <f aca="false">N2397/1000</f>
        <v>0</v>
      </c>
      <c r="P2397" s="10" t="n">
        <v>0</v>
      </c>
      <c r="Q2397" s="12" t="n">
        <f aca="false">P2397/1000</f>
        <v>0</v>
      </c>
      <c r="R2397" s="10" t="n">
        <v>72611</v>
      </c>
      <c r="S2397" s="10" t="n">
        <v>191</v>
      </c>
    </row>
    <row r="2398" customFormat="false" ht="15" hidden="false" customHeight="false" outlineLevel="0" collapsed="false">
      <c r="A2398" s="3" t="s">
        <v>1073</v>
      </c>
      <c r="B2398" s="2" t="s">
        <v>1074</v>
      </c>
      <c r="C2398" s="2" t="s">
        <v>1562</v>
      </c>
      <c r="D2398" s="2" t="n">
        <v>2023</v>
      </c>
      <c r="E2398" s="2" t="n">
        <v>4</v>
      </c>
      <c r="F2398" s="2" t="n">
        <v>4</v>
      </c>
      <c r="G2398" s="2" t="s">
        <v>97</v>
      </c>
      <c r="H2398" s="3" t="s">
        <v>98</v>
      </c>
      <c r="I2398" s="10" t="n">
        <v>3393</v>
      </c>
      <c r="J2398" s="11" t="n">
        <f aca="false">I2398/1000</f>
        <v>3.393</v>
      </c>
      <c r="K2398" s="10" t="n">
        <v>2</v>
      </c>
      <c r="L2398" s="12" t="n">
        <f aca="false">K2398/1000</f>
        <v>0.002</v>
      </c>
      <c r="M2398" s="13" t="n">
        <f aca="false">IF(R2398=0,0,I2398/R2398)</f>
        <v>0.0467284571208219</v>
      </c>
      <c r="N2398" s="10" t="n">
        <v>0</v>
      </c>
      <c r="O2398" s="11" t="n">
        <f aca="false">N2398/1000</f>
        <v>0</v>
      </c>
      <c r="P2398" s="10" t="n">
        <v>0</v>
      </c>
      <c r="Q2398" s="12" t="n">
        <f aca="false">P2398/1000</f>
        <v>0</v>
      </c>
      <c r="R2398" s="10" t="n">
        <v>72611</v>
      </c>
      <c r="S2398" s="10" t="n">
        <v>191</v>
      </c>
    </row>
    <row r="2399" customFormat="false" ht="15" hidden="false" customHeight="false" outlineLevel="0" collapsed="false">
      <c r="A2399" s="3" t="s">
        <v>1073</v>
      </c>
      <c r="B2399" s="2" t="s">
        <v>1074</v>
      </c>
      <c r="C2399" s="2" t="s">
        <v>1562</v>
      </c>
      <c r="D2399" s="2" t="n">
        <v>2023</v>
      </c>
      <c r="E2399" s="2" t="n">
        <v>4</v>
      </c>
      <c r="F2399" s="2" t="n">
        <v>5</v>
      </c>
      <c r="G2399" s="2" t="s">
        <v>137</v>
      </c>
      <c r="H2399" s="3" t="s">
        <v>138</v>
      </c>
      <c r="I2399" s="10" t="n">
        <v>3127</v>
      </c>
      <c r="J2399" s="11" t="n">
        <f aca="false">I2399/1000</f>
        <v>3.127</v>
      </c>
      <c r="K2399" s="10" t="n">
        <v>6</v>
      </c>
      <c r="L2399" s="12" t="n">
        <f aca="false">K2399/1000</f>
        <v>0.006</v>
      </c>
      <c r="M2399" s="13" t="n">
        <f aca="false">IF(R2399=0,0,I2399/R2399)</f>
        <v>0.0430651003291512</v>
      </c>
      <c r="N2399" s="10" t="n">
        <v>60000</v>
      </c>
      <c r="O2399" s="11" t="n">
        <f aca="false">N2399/1000</f>
        <v>60</v>
      </c>
      <c r="P2399" s="10" t="n">
        <v>60</v>
      </c>
      <c r="Q2399" s="12" t="n">
        <f aca="false">P2399/1000</f>
        <v>0.06</v>
      </c>
      <c r="R2399" s="10" t="n">
        <v>72611</v>
      </c>
      <c r="S2399" s="10" t="n">
        <v>191</v>
      </c>
    </row>
    <row r="2400" customFormat="false" ht="15" hidden="false" customHeight="false" outlineLevel="0" collapsed="false">
      <c r="A2400" s="3" t="s">
        <v>1073</v>
      </c>
      <c r="B2400" s="2" t="s">
        <v>1074</v>
      </c>
      <c r="C2400" s="2" t="s">
        <v>1563</v>
      </c>
      <c r="D2400" s="2" t="n">
        <v>2023</v>
      </c>
      <c r="E2400" s="2" t="n">
        <v>5</v>
      </c>
      <c r="F2400" s="2" t="n">
        <v>1</v>
      </c>
      <c r="G2400" s="2" t="s">
        <v>107</v>
      </c>
      <c r="H2400" s="3" t="s">
        <v>108</v>
      </c>
      <c r="I2400" s="10" t="n">
        <v>244545</v>
      </c>
      <c r="J2400" s="11" t="n">
        <f aca="false">I2400/1000</f>
        <v>244.545</v>
      </c>
      <c r="K2400" s="10" t="n">
        <v>865</v>
      </c>
      <c r="L2400" s="12" t="n">
        <f aca="false">K2400/1000</f>
        <v>0.865</v>
      </c>
      <c r="M2400" s="13" t="n">
        <f aca="false">IF(R2400=0,0,I2400/R2400)</f>
        <v>0.833228276165198</v>
      </c>
      <c r="N2400" s="10" t="n">
        <v>0</v>
      </c>
      <c r="O2400" s="11" t="n">
        <f aca="false">N2400/1000</f>
        <v>0</v>
      </c>
      <c r="P2400" s="10" t="n">
        <v>0</v>
      </c>
      <c r="Q2400" s="12" t="n">
        <f aca="false">P2400/1000</f>
        <v>0</v>
      </c>
      <c r="R2400" s="10" t="n">
        <v>293491</v>
      </c>
      <c r="S2400" s="10" t="n">
        <v>972</v>
      </c>
    </row>
    <row r="2401" customFormat="false" ht="15" hidden="false" customHeight="false" outlineLevel="0" collapsed="false">
      <c r="A2401" s="3" t="s">
        <v>1073</v>
      </c>
      <c r="B2401" s="2" t="s">
        <v>1074</v>
      </c>
      <c r="C2401" s="2" t="s">
        <v>1563</v>
      </c>
      <c r="D2401" s="2" t="n">
        <v>2023</v>
      </c>
      <c r="E2401" s="2" t="n">
        <v>5</v>
      </c>
      <c r="F2401" s="2" t="n">
        <v>2</v>
      </c>
      <c r="G2401" s="2" t="s">
        <v>142</v>
      </c>
      <c r="H2401" s="3" t="s">
        <v>143</v>
      </c>
      <c r="I2401" s="10" t="n">
        <v>36770</v>
      </c>
      <c r="J2401" s="11" t="n">
        <f aca="false">I2401/1000</f>
        <v>36.77</v>
      </c>
      <c r="K2401" s="10" t="n">
        <v>100</v>
      </c>
      <c r="L2401" s="12" t="n">
        <f aca="false">K2401/1000</f>
        <v>0.1</v>
      </c>
      <c r="M2401" s="13" t="n">
        <f aca="false">IF(R2401=0,0,I2401/R2401)</f>
        <v>0.125284932076282</v>
      </c>
      <c r="N2401" s="10" t="n">
        <v>0</v>
      </c>
      <c r="O2401" s="11" t="n">
        <f aca="false">N2401/1000</f>
        <v>0</v>
      </c>
      <c r="P2401" s="10" t="n">
        <v>0</v>
      </c>
      <c r="Q2401" s="12" t="n">
        <f aca="false">P2401/1000</f>
        <v>0</v>
      </c>
      <c r="R2401" s="10" t="n">
        <v>293491</v>
      </c>
      <c r="S2401" s="10" t="n">
        <v>972</v>
      </c>
    </row>
    <row r="2402" customFormat="false" ht="15" hidden="false" customHeight="false" outlineLevel="0" collapsed="false">
      <c r="A2402" s="3" t="s">
        <v>1073</v>
      </c>
      <c r="B2402" s="2" t="s">
        <v>1074</v>
      </c>
      <c r="C2402" s="2" t="s">
        <v>1563</v>
      </c>
      <c r="D2402" s="2" t="n">
        <v>2023</v>
      </c>
      <c r="E2402" s="2" t="n">
        <v>5</v>
      </c>
      <c r="F2402" s="2" t="n">
        <v>3</v>
      </c>
      <c r="G2402" s="2" t="s">
        <v>102</v>
      </c>
      <c r="H2402" s="3" t="s">
        <v>103</v>
      </c>
      <c r="I2402" s="10" t="n">
        <v>9720</v>
      </c>
      <c r="J2402" s="11" t="n">
        <f aca="false">I2402/1000</f>
        <v>9.72</v>
      </c>
      <c r="K2402" s="10" t="n">
        <v>0</v>
      </c>
      <c r="L2402" s="12" t="n">
        <f aca="false">K2402/1000</f>
        <v>0</v>
      </c>
      <c r="M2402" s="13" t="n">
        <f aca="false">IF(R2402=0,0,I2402/R2402)</f>
        <v>0.0331185624090688</v>
      </c>
      <c r="N2402" s="10" t="n">
        <v>15223</v>
      </c>
      <c r="O2402" s="11" t="n">
        <f aca="false">N2402/1000</f>
        <v>15.223</v>
      </c>
      <c r="P2402" s="10" t="n">
        <v>20</v>
      </c>
      <c r="Q2402" s="12" t="n">
        <f aca="false">P2402/1000</f>
        <v>0.02</v>
      </c>
      <c r="R2402" s="10" t="n">
        <v>293491</v>
      </c>
      <c r="S2402" s="10" t="n">
        <v>972</v>
      </c>
    </row>
    <row r="2403" customFormat="false" ht="15" hidden="false" customHeight="false" outlineLevel="0" collapsed="false">
      <c r="A2403" s="3" t="s">
        <v>1073</v>
      </c>
      <c r="B2403" s="2" t="s">
        <v>1074</v>
      </c>
      <c r="C2403" s="2" t="s">
        <v>1563</v>
      </c>
      <c r="D2403" s="2" t="n">
        <v>2023</v>
      </c>
      <c r="E2403" s="2" t="n">
        <v>5</v>
      </c>
      <c r="F2403" s="2" t="n">
        <v>4</v>
      </c>
      <c r="G2403" s="2" t="s">
        <v>97</v>
      </c>
      <c r="H2403" s="3" t="s">
        <v>98</v>
      </c>
      <c r="I2403" s="10" t="n">
        <v>1520</v>
      </c>
      <c r="J2403" s="11" t="n">
        <f aca="false">I2403/1000</f>
        <v>1.52</v>
      </c>
      <c r="K2403" s="10" t="n">
        <v>3</v>
      </c>
      <c r="L2403" s="12" t="n">
        <f aca="false">K2403/1000</f>
        <v>0.003</v>
      </c>
      <c r="M2403" s="13" t="n">
        <f aca="false">IF(R2403=0,0,I2403/R2403)</f>
        <v>0.00517903445080088</v>
      </c>
      <c r="N2403" s="10" t="n">
        <v>0</v>
      </c>
      <c r="O2403" s="11" t="n">
        <f aca="false">N2403/1000</f>
        <v>0</v>
      </c>
      <c r="P2403" s="10" t="n">
        <v>0</v>
      </c>
      <c r="Q2403" s="12" t="n">
        <f aca="false">P2403/1000</f>
        <v>0</v>
      </c>
      <c r="R2403" s="10" t="n">
        <v>293491</v>
      </c>
      <c r="S2403" s="10" t="n">
        <v>972</v>
      </c>
    </row>
    <row r="2404" customFormat="false" ht="15" hidden="false" customHeight="false" outlineLevel="0" collapsed="false">
      <c r="A2404" s="3" t="s">
        <v>1073</v>
      </c>
      <c r="B2404" s="2" t="s">
        <v>1074</v>
      </c>
      <c r="C2404" s="2" t="s">
        <v>1563</v>
      </c>
      <c r="D2404" s="2" t="n">
        <v>2023</v>
      </c>
      <c r="E2404" s="2" t="n">
        <v>5</v>
      </c>
      <c r="F2404" s="2" t="n">
        <v>5</v>
      </c>
      <c r="G2404" s="2" t="s">
        <v>147</v>
      </c>
      <c r="H2404" s="3" t="s">
        <v>148</v>
      </c>
      <c r="I2404" s="10" t="n">
        <v>597</v>
      </c>
      <c r="J2404" s="11" t="n">
        <f aca="false">I2404/1000</f>
        <v>0.597</v>
      </c>
      <c r="K2404" s="10" t="n">
        <v>4</v>
      </c>
      <c r="L2404" s="12" t="n">
        <f aca="false">K2404/1000</f>
        <v>0.004</v>
      </c>
      <c r="M2404" s="13" t="n">
        <f aca="false">IF(R2404=0,0,I2404/R2404)</f>
        <v>0.00203413392574219</v>
      </c>
      <c r="N2404" s="10" t="n">
        <v>1900</v>
      </c>
      <c r="O2404" s="11" t="n">
        <f aca="false">N2404/1000</f>
        <v>1.9</v>
      </c>
      <c r="P2404" s="10" t="n">
        <v>0</v>
      </c>
      <c r="Q2404" s="12" t="n">
        <f aca="false">P2404/1000</f>
        <v>0</v>
      </c>
      <c r="R2404" s="10" t="n">
        <v>293491</v>
      </c>
      <c r="S2404" s="10" t="n">
        <v>972</v>
      </c>
    </row>
    <row r="2405" customFormat="false" ht="15" hidden="false" customHeight="false" outlineLevel="0" collapsed="false">
      <c r="A2405" s="3" t="s">
        <v>1073</v>
      </c>
      <c r="B2405" s="2" t="s">
        <v>1074</v>
      </c>
      <c r="C2405" s="2" t="s">
        <v>1563</v>
      </c>
      <c r="D2405" s="2" t="n">
        <v>2023</v>
      </c>
      <c r="E2405" s="2" t="n">
        <v>5</v>
      </c>
      <c r="F2405" s="2" t="n">
        <v>6</v>
      </c>
      <c r="G2405" s="2" t="s">
        <v>127</v>
      </c>
      <c r="H2405" s="3" t="s">
        <v>128</v>
      </c>
      <c r="I2405" s="10" t="n">
        <v>339</v>
      </c>
      <c r="J2405" s="11" t="n">
        <f aca="false">I2405/1000</f>
        <v>0.339</v>
      </c>
      <c r="K2405" s="10" t="n">
        <v>0</v>
      </c>
      <c r="L2405" s="12" t="n">
        <f aca="false">K2405/1000</f>
        <v>0</v>
      </c>
      <c r="M2405" s="13" t="n">
        <f aca="false">IF(R2405=0,0,I2405/R2405)</f>
        <v>0.00115506097290888</v>
      </c>
      <c r="N2405" s="10" t="n">
        <v>0</v>
      </c>
      <c r="O2405" s="11" t="n">
        <f aca="false">N2405/1000</f>
        <v>0</v>
      </c>
      <c r="P2405" s="10" t="n">
        <v>0</v>
      </c>
      <c r="Q2405" s="12" t="n">
        <f aca="false">P2405/1000</f>
        <v>0</v>
      </c>
      <c r="R2405" s="10" t="n">
        <v>293491</v>
      </c>
      <c r="S2405" s="10" t="n">
        <v>972</v>
      </c>
    </row>
    <row r="2406" customFormat="false" ht="15" hidden="false" customHeight="false" outlineLevel="0" collapsed="false">
      <c r="A2406" s="3" t="s">
        <v>1073</v>
      </c>
      <c r="B2406" s="2" t="s">
        <v>1074</v>
      </c>
      <c r="C2406" s="2" t="s">
        <v>1564</v>
      </c>
      <c r="D2406" s="2" t="n">
        <v>2023</v>
      </c>
      <c r="E2406" s="2" t="n">
        <v>6</v>
      </c>
      <c r="F2406" s="2" t="n">
        <v>1</v>
      </c>
      <c r="G2406" s="2" t="s">
        <v>97</v>
      </c>
      <c r="H2406" s="3" t="s">
        <v>98</v>
      </c>
      <c r="I2406" s="10" t="n">
        <v>168785</v>
      </c>
      <c r="J2406" s="11" t="n">
        <f aca="false">I2406/1000</f>
        <v>168.785</v>
      </c>
      <c r="K2406" s="10" t="n">
        <v>21</v>
      </c>
      <c r="L2406" s="12" t="n">
        <f aca="false">K2406/1000</f>
        <v>0.021</v>
      </c>
      <c r="M2406" s="13" t="n">
        <f aca="false">IF(R2406=0,0,I2406/R2406)</f>
        <v>0.652339432166902</v>
      </c>
      <c r="N2406" s="10" t="n">
        <v>0</v>
      </c>
      <c r="O2406" s="11" t="n">
        <f aca="false">N2406/1000</f>
        <v>0</v>
      </c>
      <c r="P2406" s="10" t="n">
        <v>0</v>
      </c>
      <c r="Q2406" s="12" t="n">
        <f aca="false">P2406/1000</f>
        <v>0</v>
      </c>
      <c r="R2406" s="10" t="n">
        <v>258738</v>
      </c>
      <c r="S2406" s="10" t="n">
        <v>291</v>
      </c>
    </row>
    <row r="2407" customFormat="false" ht="15" hidden="false" customHeight="false" outlineLevel="0" collapsed="false">
      <c r="A2407" s="3" t="s">
        <v>1073</v>
      </c>
      <c r="B2407" s="2" t="s">
        <v>1074</v>
      </c>
      <c r="C2407" s="2" t="s">
        <v>1564</v>
      </c>
      <c r="D2407" s="2" t="n">
        <v>2023</v>
      </c>
      <c r="E2407" s="2" t="n">
        <v>6</v>
      </c>
      <c r="F2407" s="2" t="n">
        <v>2</v>
      </c>
      <c r="G2407" s="2" t="s">
        <v>107</v>
      </c>
      <c r="H2407" s="3" t="s">
        <v>108</v>
      </c>
      <c r="I2407" s="10" t="n">
        <v>68138</v>
      </c>
      <c r="J2407" s="11" t="n">
        <f aca="false">I2407/1000</f>
        <v>68.138</v>
      </c>
      <c r="K2407" s="10" t="n">
        <v>230</v>
      </c>
      <c r="L2407" s="12" t="n">
        <f aca="false">K2407/1000</f>
        <v>0.23</v>
      </c>
      <c r="M2407" s="13" t="n">
        <f aca="false">IF(R2407=0,0,I2407/R2407)</f>
        <v>0.263347478916897</v>
      </c>
      <c r="N2407" s="10" t="n">
        <v>0</v>
      </c>
      <c r="O2407" s="11" t="n">
        <f aca="false">N2407/1000</f>
        <v>0</v>
      </c>
      <c r="P2407" s="10" t="n">
        <v>0</v>
      </c>
      <c r="Q2407" s="12" t="n">
        <f aca="false">P2407/1000</f>
        <v>0</v>
      </c>
      <c r="R2407" s="10" t="n">
        <v>258738</v>
      </c>
      <c r="S2407" s="10" t="n">
        <v>291</v>
      </c>
    </row>
    <row r="2408" customFormat="false" ht="15" hidden="false" customHeight="false" outlineLevel="0" collapsed="false">
      <c r="A2408" s="3" t="s">
        <v>1073</v>
      </c>
      <c r="B2408" s="2" t="s">
        <v>1074</v>
      </c>
      <c r="C2408" s="2" t="s">
        <v>1564</v>
      </c>
      <c r="D2408" s="2" t="n">
        <v>2023</v>
      </c>
      <c r="E2408" s="2" t="n">
        <v>6</v>
      </c>
      <c r="F2408" s="2" t="n">
        <v>3</v>
      </c>
      <c r="G2408" s="2" t="s">
        <v>142</v>
      </c>
      <c r="H2408" s="3" t="s">
        <v>143</v>
      </c>
      <c r="I2408" s="10" t="n">
        <v>14708</v>
      </c>
      <c r="J2408" s="11" t="n">
        <f aca="false">I2408/1000</f>
        <v>14.708</v>
      </c>
      <c r="K2408" s="10" t="n">
        <v>40</v>
      </c>
      <c r="L2408" s="12" t="n">
        <f aca="false">K2408/1000</f>
        <v>0.04</v>
      </c>
      <c r="M2408" s="13" t="n">
        <f aca="false">IF(R2408=0,0,I2408/R2408)</f>
        <v>0.0568451483740309</v>
      </c>
      <c r="N2408" s="10" t="n">
        <v>0</v>
      </c>
      <c r="O2408" s="11" t="n">
        <f aca="false">N2408/1000</f>
        <v>0</v>
      </c>
      <c r="P2408" s="10" t="n">
        <v>0</v>
      </c>
      <c r="Q2408" s="12" t="n">
        <f aca="false">P2408/1000</f>
        <v>0</v>
      </c>
      <c r="R2408" s="10" t="n">
        <v>258738</v>
      </c>
      <c r="S2408" s="10" t="n">
        <v>291</v>
      </c>
    </row>
    <row r="2409" customFormat="false" ht="15" hidden="false" customHeight="false" outlineLevel="0" collapsed="false">
      <c r="A2409" s="3" t="s">
        <v>1073</v>
      </c>
      <c r="B2409" s="2" t="s">
        <v>1074</v>
      </c>
      <c r="C2409" s="2" t="s">
        <v>1564</v>
      </c>
      <c r="D2409" s="2" t="n">
        <v>2023</v>
      </c>
      <c r="E2409" s="2" t="n">
        <v>6</v>
      </c>
      <c r="F2409" s="2" t="n">
        <v>4</v>
      </c>
      <c r="G2409" s="2" t="s">
        <v>102</v>
      </c>
      <c r="H2409" s="3" t="s">
        <v>103</v>
      </c>
      <c r="I2409" s="10" t="n">
        <v>7081</v>
      </c>
      <c r="J2409" s="11" t="n">
        <f aca="false">I2409/1000</f>
        <v>7.081</v>
      </c>
      <c r="K2409" s="10" t="n">
        <v>0</v>
      </c>
      <c r="L2409" s="12" t="n">
        <f aca="false">K2409/1000</f>
        <v>0</v>
      </c>
      <c r="M2409" s="13" t="n">
        <f aca="false">IF(R2409=0,0,I2409/R2409)</f>
        <v>0.0273674527900811</v>
      </c>
      <c r="N2409" s="10" t="n">
        <v>67544</v>
      </c>
      <c r="O2409" s="11" t="n">
        <f aca="false">N2409/1000</f>
        <v>67.544</v>
      </c>
      <c r="P2409" s="10" t="n">
        <v>300</v>
      </c>
      <c r="Q2409" s="12" t="n">
        <f aca="false">P2409/1000</f>
        <v>0.3</v>
      </c>
      <c r="R2409" s="10" t="n">
        <v>258738</v>
      </c>
      <c r="S2409" s="10" t="n">
        <v>291</v>
      </c>
    </row>
    <row r="2410" customFormat="false" ht="15" hidden="false" customHeight="false" outlineLevel="0" collapsed="false">
      <c r="A2410" s="3" t="s">
        <v>1073</v>
      </c>
      <c r="B2410" s="2" t="s">
        <v>1074</v>
      </c>
      <c r="C2410" s="2" t="s">
        <v>1564</v>
      </c>
      <c r="D2410" s="2" t="n">
        <v>2023</v>
      </c>
      <c r="E2410" s="2" t="n">
        <v>6</v>
      </c>
      <c r="F2410" s="2" t="n">
        <v>5</v>
      </c>
      <c r="G2410" s="2" t="s">
        <v>727</v>
      </c>
      <c r="H2410" s="3" t="s">
        <v>728</v>
      </c>
      <c r="I2410" s="10" t="n">
        <v>26</v>
      </c>
      <c r="J2410" s="11" t="n">
        <f aca="false">I2410/1000</f>
        <v>0.026</v>
      </c>
      <c r="K2410" s="10" t="n">
        <v>0</v>
      </c>
      <c r="L2410" s="12" t="n">
        <f aca="false">K2410/1000</f>
        <v>0</v>
      </c>
      <c r="M2410" s="13" t="n">
        <f aca="false">IF(R2410=0,0,I2410/R2410)</f>
        <v>0.000100487752088986</v>
      </c>
      <c r="N2410" s="10" t="n">
        <v>0</v>
      </c>
      <c r="O2410" s="11" t="n">
        <f aca="false">N2410/1000</f>
        <v>0</v>
      </c>
      <c r="P2410" s="10" t="n">
        <v>0</v>
      </c>
      <c r="Q2410" s="12" t="n">
        <f aca="false">P2410/1000</f>
        <v>0</v>
      </c>
      <c r="R2410" s="10" t="n">
        <v>258738</v>
      </c>
      <c r="S2410" s="10" t="n">
        <v>291</v>
      </c>
    </row>
    <row r="2411" customFormat="false" ht="15" hidden="false" customHeight="false" outlineLevel="0" collapsed="false">
      <c r="A2411" s="3" t="s">
        <v>1073</v>
      </c>
      <c r="B2411" s="2" t="s">
        <v>1074</v>
      </c>
      <c r="C2411" s="2" t="s">
        <v>1564</v>
      </c>
      <c r="D2411" s="2" t="n">
        <v>2023</v>
      </c>
      <c r="E2411" s="2" t="n">
        <v>6</v>
      </c>
      <c r="F2411" s="2" t="n">
        <v>6</v>
      </c>
      <c r="G2411" s="2" t="s">
        <v>147</v>
      </c>
      <c r="H2411" s="3" t="s">
        <v>148</v>
      </c>
      <c r="I2411" s="10" t="n">
        <v>0</v>
      </c>
      <c r="J2411" s="11" t="n">
        <f aca="false">I2411/1000</f>
        <v>0</v>
      </c>
      <c r="K2411" s="10" t="n">
        <v>0</v>
      </c>
      <c r="L2411" s="12" t="n">
        <f aca="false">K2411/1000</f>
        <v>0</v>
      </c>
      <c r="M2411" s="13" t="n">
        <f aca="false">IF(R2411=0,0,I2411/R2411)</f>
        <v>0</v>
      </c>
      <c r="N2411" s="10" t="n">
        <v>389</v>
      </c>
      <c r="O2411" s="11" t="n">
        <f aca="false">N2411/1000</f>
        <v>0.389</v>
      </c>
      <c r="P2411" s="10" t="n">
        <v>0</v>
      </c>
      <c r="Q2411" s="12" t="n">
        <f aca="false">P2411/1000</f>
        <v>0</v>
      </c>
      <c r="R2411" s="10" t="n">
        <v>258738</v>
      </c>
      <c r="S2411" s="10" t="n">
        <v>291</v>
      </c>
    </row>
    <row r="2412" customFormat="false" ht="15" hidden="false" customHeight="false" outlineLevel="0" collapsed="false">
      <c r="A2412" s="3" t="s">
        <v>1073</v>
      </c>
      <c r="B2412" s="2" t="s">
        <v>1074</v>
      </c>
      <c r="C2412" s="2" t="s">
        <v>1565</v>
      </c>
      <c r="D2412" s="2" t="n">
        <v>2023</v>
      </c>
      <c r="E2412" s="2" t="n">
        <v>7</v>
      </c>
      <c r="F2412" s="2" t="n">
        <v>1</v>
      </c>
      <c r="G2412" s="2" t="s">
        <v>107</v>
      </c>
      <c r="H2412" s="3" t="s">
        <v>108</v>
      </c>
      <c r="I2412" s="10" t="n">
        <v>139456</v>
      </c>
      <c r="J2412" s="11" t="n">
        <f aca="false">I2412/1000</f>
        <v>139.456</v>
      </c>
      <c r="K2412" s="10" t="n">
        <v>458</v>
      </c>
      <c r="L2412" s="12" t="n">
        <f aca="false">K2412/1000</f>
        <v>0.458</v>
      </c>
      <c r="M2412" s="13" t="n">
        <f aca="false">IF(R2412=0,0,I2412/R2412)</f>
        <v>0.622388046379192</v>
      </c>
      <c r="N2412" s="10" t="n">
        <v>0</v>
      </c>
      <c r="O2412" s="11" t="n">
        <f aca="false">N2412/1000</f>
        <v>0</v>
      </c>
      <c r="P2412" s="10" t="n">
        <v>0</v>
      </c>
      <c r="Q2412" s="12" t="n">
        <f aca="false">P2412/1000</f>
        <v>0</v>
      </c>
      <c r="R2412" s="10" t="n">
        <v>224066</v>
      </c>
      <c r="S2412" s="10" t="n">
        <v>618</v>
      </c>
    </row>
    <row r="2413" customFormat="false" ht="15" hidden="false" customHeight="false" outlineLevel="0" collapsed="false">
      <c r="A2413" s="3" t="s">
        <v>1073</v>
      </c>
      <c r="B2413" s="2" t="s">
        <v>1074</v>
      </c>
      <c r="C2413" s="2" t="s">
        <v>1565</v>
      </c>
      <c r="D2413" s="2" t="n">
        <v>2023</v>
      </c>
      <c r="E2413" s="2" t="n">
        <v>7</v>
      </c>
      <c r="F2413" s="2" t="n">
        <v>2</v>
      </c>
      <c r="G2413" s="2" t="s">
        <v>142</v>
      </c>
      <c r="H2413" s="3" t="s">
        <v>143</v>
      </c>
      <c r="I2413" s="10" t="n">
        <v>51478</v>
      </c>
      <c r="J2413" s="11" t="n">
        <f aca="false">I2413/1000</f>
        <v>51.478</v>
      </c>
      <c r="K2413" s="10" t="n">
        <v>140</v>
      </c>
      <c r="L2413" s="12" t="n">
        <f aca="false">K2413/1000</f>
        <v>0.14</v>
      </c>
      <c r="M2413" s="13" t="n">
        <f aca="false">IF(R2413=0,0,I2413/R2413)</f>
        <v>0.229744807333554</v>
      </c>
      <c r="N2413" s="10" t="n">
        <v>0</v>
      </c>
      <c r="O2413" s="11" t="n">
        <f aca="false">N2413/1000</f>
        <v>0</v>
      </c>
      <c r="P2413" s="10" t="n">
        <v>0</v>
      </c>
      <c r="Q2413" s="12" t="n">
        <f aca="false">P2413/1000</f>
        <v>0</v>
      </c>
      <c r="R2413" s="10" t="n">
        <v>224066</v>
      </c>
      <c r="S2413" s="10" t="n">
        <v>618</v>
      </c>
    </row>
    <row r="2414" customFormat="false" ht="15" hidden="false" customHeight="false" outlineLevel="0" collapsed="false">
      <c r="A2414" s="3" t="s">
        <v>1073</v>
      </c>
      <c r="B2414" s="2" t="s">
        <v>1074</v>
      </c>
      <c r="C2414" s="2" t="s">
        <v>1565</v>
      </c>
      <c r="D2414" s="2" t="n">
        <v>2023</v>
      </c>
      <c r="E2414" s="2" t="n">
        <v>7</v>
      </c>
      <c r="F2414" s="2" t="n">
        <v>3</v>
      </c>
      <c r="G2414" s="2" t="s">
        <v>97</v>
      </c>
      <c r="H2414" s="3" t="s">
        <v>98</v>
      </c>
      <c r="I2414" s="10" t="n">
        <v>33099</v>
      </c>
      <c r="J2414" s="11" t="n">
        <f aca="false">I2414/1000</f>
        <v>33.099</v>
      </c>
      <c r="K2414" s="10" t="n">
        <v>20</v>
      </c>
      <c r="L2414" s="12" t="n">
        <f aca="false">K2414/1000</f>
        <v>0.02</v>
      </c>
      <c r="M2414" s="13" t="n">
        <f aca="false">IF(R2414=0,0,I2414/R2414)</f>
        <v>0.147719868253104</v>
      </c>
      <c r="N2414" s="10" t="n">
        <v>0</v>
      </c>
      <c r="O2414" s="11" t="n">
        <f aca="false">N2414/1000</f>
        <v>0</v>
      </c>
      <c r="P2414" s="10" t="n">
        <v>0</v>
      </c>
      <c r="Q2414" s="12" t="n">
        <f aca="false">P2414/1000</f>
        <v>0</v>
      </c>
      <c r="R2414" s="10" t="n">
        <v>224066</v>
      </c>
      <c r="S2414" s="10" t="n">
        <v>618</v>
      </c>
    </row>
    <row r="2415" customFormat="false" ht="15" hidden="false" customHeight="false" outlineLevel="0" collapsed="false">
      <c r="A2415" s="3" t="s">
        <v>1073</v>
      </c>
      <c r="B2415" s="2" t="s">
        <v>1074</v>
      </c>
      <c r="C2415" s="2" t="s">
        <v>1565</v>
      </c>
      <c r="D2415" s="2" t="n">
        <v>2023</v>
      </c>
      <c r="E2415" s="2" t="n">
        <v>7</v>
      </c>
      <c r="F2415" s="2" t="n">
        <v>4</v>
      </c>
      <c r="G2415" s="2" t="s">
        <v>127</v>
      </c>
      <c r="H2415" s="3" t="s">
        <v>128</v>
      </c>
      <c r="I2415" s="10" t="n">
        <v>33</v>
      </c>
      <c r="J2415" s="11" t="n">
        <f aca="false">I2415/1000</f>
        <v>0.033</v>
      </c>
      <c r="K2415" s="10" t="n">
        <v>0</v>
      </c>
      <c r="L2415" s="12" t="n">
        <f aca="false">K2415/1000</f>
        <v>0</v>
      </c>
      <c r="M2415" s="13" t="n">
        <f aca="false">IF(R2415=0,0,I2415/R2415)</f>
        <v>0.000147278034150652</v>
      </c>
      <c r="N2415" s="10" t="n">
        <v>0</v>
      </c>
      <c r="O2415" s="11" t="n">
        <f aca="false">N2415/1000</f>
        <v>0</v>
      </c>
      <c r="P2415" s="10" t="n">
        <v>0</v>
      </c>
      <c r="Q2415" s="12" t="n">
        <f aca="false">P2415/1000</f>
        <v>0</v>
      </c>
      <c r="R2415" s="10" t="n">
        <v>224066</v>
      </c>
      <c r="S2415" s="10" t="n">
        <v>618</v>
      </c>
    </row>
    <row r="2416" customFormat="false" ht="15" hidden="false" customHeight="false" outlineLevel="0" collapsed="false">
      <c r="A2416" s="3" t="s">
        <v>1073</v>
      </c>
      <c r="B2416" s="2" t="s">
        <v>1074</v>
      </c>
      <c r="C2416" s="2" t="s">
        <v>1565</v>
      </c>
      <c r="D2416" s="2" t="n">
        <v>2023</v>
      </c>
      <c r="E2416" s="2" t="n">
        <v>7</v>
      </c>
      <c r="F2416" s="2" t="n">
        <v>5</v>
      </c>
      <c r="G2416" s="2" t="s">
        <v>102</v>
      </c>
      <c r="H2416" s="3" t="s">
        <v>103</v>
      </c>
      <c r="I2416" s="10" t="n">
        <v>0</v>
      </c>
      <c r="J2416" s="11" t="n">
        <f aca="false">I2416/1000</f>
        <v>0</v>
      </c>
      <c r="K2416" s="10" t="n">
        <v>0</v>
      </c>
      <c r="L2416" s="12" t="n">
        <f aca="false">K2416/1000</f>
        <v>0</v>
      </c>
      <c r="M2416" s="13" t="n">
        <f aca="false">IF(R2416=0,0,I2416/R2416)</f>
        <v>0</v>
      </c>
      <c r="N2416" s="10" t="n">
        <v>23829</v>
      </c>
      <c r="O2416" s="11" t="n">
        <f aca="false">N2416/1000</f>
        <v>23.829</v>
      </c>
      <c r="P2416" s="10" t="n">
        <v>50</v>
      </c>
      <c r="Q2416" s="12" t="n">
        <f aca="false">P2416/1000</f>
        <v>0.05</v>
      </c>
      <c r="R2416" s="10" t="n">
        <v>224066</v>
      </c>
      <c r="S2416" s="10" t="n">
        <v>618</v>
      </c>
    </row>
    <row r="2417" customFormat="false" ht="15" hidden="false" customHeight="false" outlineLevel="0" collapsed="false">
      <c r="A2417" s="3" t="s">
        <v>1073</v>
      </c>
      <c r="B2417" s="2" t="s">
        <v>1074</v>
      </c>
      <c r="C2417" s="2" t="s">
        <v>1565</v>
      </c>
      <c r="D2417" s="2" t="n">
        <v>2023</v>
      </c>
      <c r="E2417" s="2" t="n">
        <v>7</v>
      </c>
      <c r="F2417" s="2" t="n">
        <v>6</v>
      </c>
      <c r="G2417" s="2" t="s">
        <v>147</v>
      </c>
      <c r="H2417" s="3" t="s">
        <v>148</v>
      </c>
      <c r="I2417" s="10" t="n">
        <v>0</v>
      </c>
      <c r="J2417" s="11" t="n">
        <f aca="false">I2417/1000</f>
        <v>0</v>
      </c>
      <c r="K2417" s="10" t="n">
        <v>0</v>
      </c>
      <c r="L2417" s="12" t="n">
        <f aca="false">K2417/1000</f>
        <v>0</v>
      </c>
      <c r="M2417" s="13" t="n">
        <f aca="false">IF(R2417=0,0,I2417/R2417)</f>
        <v>0</v>
      </c>
      <c r="N2417" s="10" t="n">
        <v>436</v>
      </c>
      <c r="O2417" s="11" t="n">
        <f aca="false">N2417/1000</f>
        <v>0.436</v>
      </c>
      <c r="P2417" s="10" t="n">
        <v>0</v>
      </c>
      <c r="Q2417" s="12" t="n">
        <f aca="false">P2417/1000</f>
        <v>0</v>
      </c>
      <c r="R2417" s="10" t="n">
        <v>224066</v>
      </c>
      <c r="S2417" s="10" t="n">
        <v>618</v>
      </c>
    </row>
    <row r="2418" customFormat="false" ht="15" hidden="false" customHeight="false" outlineLevel="0" collapsed="false">
      <c r="A2418" s="3" t="s">
        <v>1073</v>
      </c>
      <c r="B2418" s="2" t="s">
        <v>1074</v>
      </c>
      <c r="C2418" s="2" t="s">
        <v>1566</v>
      </c>
      <c r="D2418" s="2" t="n">
        <v>2023</v>
      </c>
      <c r="E2418" s="2" t="n">
        <v>8</v>
      </c>
      <c r="F2418" s="2" t="n">
        <v>1</v>
      </c>
      <c r="G2418" s="2" t="s">
        <v>102</v>
      </c>
      <c r="H2418" s="3" t="s">
        <v>103</v>
      </c>
      <c r="I2418" s="10" t="n">
        <v>50786</v>
      </c>
      <c r="J2418" s="11" t="n">
        <f aca="false">I2418/1000</f>
        <v>50.786</v>
      </c>
      <c r="K2418" s="10" t="n">
        <v>100</v>
      </c>
      <c r="L2418" s="12" t="n">
        <f aca="false">K2418/1000</f>
        <v>0.1</v>
      </c>
      <c r="M2418" s="13" t="n">
        <f aca="false">IF(R2418=0,0,I2418/R2418)</f>
        <v>0.922945516664849</v>
      </c>
      <c r="N2418" s="10" t="n">
        <v>31228</v>
      </c>
      <c r="O2418" s="11" t="n">
        <f aca="false">N2418/1000</f>
        <v>31.228</v>
      </c>
      <c r="P2418" s="10" t="n">
        <v>52</v>
      </c>
      <c r="Q2418" s="12" t="n">
        <f aca="false">P2418/1000</f>
        <v>0.052</v>
      </c>
      <c r="R2418" s="10" t="n">
        <v>55026</v>
      </c>
      <c r="S2418" s="10" t="n">
        <v>116</v>
      </c>
    </row>
    <row r="2419" customFormat="false" ht="15" hidden="false" customHeight="false" outlineLevel="0" collapsed="false">
      <c r="A2419" s="3" t="s">
        <v>1073</v>
      </c>
      <c r="B2419" s="2" t="s">
        <v>1074</v>
      </c>
      <c r="C2419" s="2" t="s">
        <v>1566</v>
      </c>
      <c r="D2419" s="2" t="n">
        <v>2023</v>
      </c>
      <c r="E2419" s="2" t="n">
        <v>8</v>
      </c>
      <c r="F2419" s="2" t="n">
        <v>2</v>
      </c>
      <c r="G2419" s="2" t="s">
        <v>97</v>
      </c>
      <c r="H2419" s="3" t="s">
        <v>98</v>
      </c>
      <c r="I2419" s="10" t="n">
        <v>3115</v>
      </c>
      <c r="J2419" s="11" t="n">
        <f aca="false">I2419/1000</f>
        <v>3.115</v>
      </c>
      <c r="K2419" s="10" t="n">
        <v>15</v>
      </c>
      <c r="L2419" s="12" t="n">
        <f aca="false">K2419/1000</f>
        <v>0.015</v>
      </c>
      <c r="M2419" s="13" t="n">
        <f aca="false">IF(R2419=0,0,I2419/R2419)</f>
        <v>0.0566096027332534</v>
      </c>
      <c r="N2419" s="10" t="n">
        <v>52318</v>
      </c>
      <c r="O2419" s="11" t="n">
        <f aca="false">N2419/1000</f>
        <v>52.318</v>
      </c>
      <c r="P2419" s="10" t="n">
        <v>200</v>
      </c>
      <c r="Q2419" s="12" t="n">
        <f aca="false">P2419/1000</f>
        <v>0.2</v>
      </c>
      <c r="R2419" s="10" t="n">
        <v>55026</v>
      </c>
      <c r="S2419" s="10" t="n">
        <v>116</v>
      </c>
    </row>
    <row r="2420" customFormat="false" ht="15" hidden="false" customHeight="false" outlineLevel="0" collapsed="false">
      <c r="A2420" s="3" t="s">
        <v>1073</v>
      </c>
      <c r="B2420" s="2" t="s">
        <v>1074</v>
      </c>
      <c r="C2420" s="2" t="s">
        <v>1566</v>
      </c>
      <c r="D2420" s="2" t="n">
        <v>2023</v>
      </c>
      <c r="E2420" s="2" t="n">
        <v>8</v>
      </c>
      <c r="F2420" s="2" t="n">
        <v>3</v>
      </c>
      <c r="G2420" s="2" t="s">
        <v>107</v>
      </c>
      <c r="H2420" s="3" t="s">
        <v>108</v>
      </c>
      <c r="I2420" s="10" t="n">
        <v>1050</v>
      </c>
      <c r="J2420" s="11" t="n">
        <f aca="false">I2420/1000</f>
        <v>1.05</v>
      </c>
      <c r="K2420" s="10" t="n">
        <v>1</v>
      </c>
      <c r="L2420" s="12" t="n">
        <f aca="false">K2420/1000</f>
        <v>0.001</v>
      </c>
      <c r="M2420" s="13" t="n">
        <f aca="false">IF(R2420=0,0,I2420/R2420)</f>
        <v>0.0190818885617708</v>
      </c>
      <c r="N2420" s="10" t="n">
        <v>0</v>
      </c>
      <c r="O2420" s="11" t="n">
        <f aca="false">N2420/1000</f>
        <v>0</v>
      </c>
      <c r="P2420" s="10" t="n">
        <v>0</v>
      </c>
      <c r="Q2420" s="12" t="n">
        <f aca="false">P2420/1000</f>
        <v>0</v>
      </c>
      <c r="R2420" s="10" t="n">
        <v>55026</v>
      </c>
      <c r="S2420" s="10" t="n">
        <v>116</v>
      </c>
    </row>
    <row r="2421" customFormat="false" ht="15" hidden="false" customHeight="false" outlineLevel="0" collapsed="false">
      <c r="A2421" s="3" t="s">
        <v>1073</v>
      </c>
      <c r="B2421" s="2" t="s">
        <v>1074</v>
      </c>
      <c r="C2421" s="2" t="s">
        <v>1566</v>
      </c>
      <c r="D2421" s="2" t="n">
        <v>2023</v>
      </c>
      <c r="E2421" s="2" t="n">
        <v>8</v>
      </c>
      <c r="F2421" s="2" t="n">
        <v>4</v>
      </c>
      <c r="G2421" s="2" t="s">
        <v>727</v>
      </c>
      <c r="H2421" s="3" t="s">
        <v>728</v>
      </c>
      <c r="I2421" s="10" t="n">
        <v>75</v>
      </c>
      <c r="J2421" s="11" t="n">
        <f aca="false">I2421/1000</f>
        <v>0.075</v>
      </c>
      <c r="K2421" s="10" t="n">
        <v>0</v>
      </c>
      <c r="L2421" s="12" t="n">
        <f aca="false">K2421/1000</f>
        <v>0</v>
      </c>
      <c r="M2421" s="13" t="n">
        <f aca="false">IF(R2421=0,0,I2421/R2421)</f>
        <v>0.00136299204012649</v>
      </c>
      <c r="N2421" s="10" t="n">
        <v>0</v>
      </c>
      <c r="O2421" s="11" t="n">
        <f aca="false">N2421/1000</f>
        <v>0</v>
      </c>
      <c r="P2421" s="10" t="n">
        <v>0</v>
      </c>
      <c r="Q2421" s="12" t="n">
        <f aca="false">P2421/1000</f>
        <v>0</v>
      </c>
      <c r="R2421" s="10" t="n">
        <v>55026</v>
      </c>
      <c r="S2421" s="10" t="n">
        <v>116</v>
      </c>
    </row>
    <row r="2422" customFormat="false" ht="15" hidden="false" customHeight="false" outlineLevel="0" collapsed="false">
      <c r="A2422" s="3" t="s">
        <v>1073</v>
      </c>
      <c r="B2422" s="2" t="s">
        <v>1074</v>
      </c>
      <c r="C2422" s="2" t="s">
        <v>1566</v>
      </c>
      <c r="D2422" s="2" t="n">
        <v>2023</v>
      </c>
      <c r="E2422" s="2" t="n">
        <v>8</v>
      </c>
      <c r="F2422" s="2" t="n">
        <v>5</v>
      </c>
      <c r="G2422" s="2" t="s">
        <v>147</v>
      </c>
      <c r="H2422" s="3" t="s">
        <v>148</v>
      </c>
      <c r="I2422" s="10" t="n">
        <v>0</v>
      </c>
      <c r="J2422" s="11" t="n">
        <f aca="false">I2422/1000</f>
        <v>0</v>
      </c>
      <c r="K2422" s="10" t="n">
        <v>0</v>
      </c>
      <c r="L2422" s="12" t="n">
        <f aca="false">K2422/1000</f>
        <v>0</v>
      </c>
      <c r="M2422" s="13" t="n">
        <f aca="false">IF(R2422=0,0,I2422/R2422)</f>
        <v>0</v>
      </c>
      <c r="N2422" s="10" t="n">
        <v>369</v>
      </c>
      <c r="O2422" s="11" t="n">
        <f aca="false">N2422/1000</f>
        <v>0.369</v>
      </c>
      <c r="P2422" s="10" t="n">
        <v>0</v>
      </c>
      <c r="Q2422" s="12" t="n">
        <f aca="false">P2422/1000</f>
        <v>0</v>
      </c>
      <c r="R2422" s="10" t="n">
        <v>55026</v>
      </c>
      <c r="S2422" s="10" t="n">
        <v>116</v>
      </c>
    </row>
    <row r="2423" customFormat="false" ht="15" hidden="false" customHeight="false" outlineLevel="0" collapsed="false">
      <c r="A2423" s="3" t="s">
        <v>1073</v>
      </c>
      <c r="B2423" s="2" t="s">
        <v>1074</v>
      </c>
      <c r="C2423" s="2" t="s">
        <v>1567</v>
      </c>
      <c r="D2423" s="2" t="n">
        <v>2023</v>
      </c>
      <c r="E2423" s="2" t="n">
        <v>9</v>
      </c>
      <c r="F2423" s="2" t="n">
        <v>1</v>
      </c>
      <c r="G2423" s="2" t="s">
        <v>97</v>
      </c>
      <c r="H2423" s="3" t="s">
        <v>98</v>
      </c>
      <c r="I2423" s="10" t="n">
        <v>111309</v>
      </c>
      <c r="J2423" s="11" t="n">
        <f aca="false">I2423/1000</f>
        <v>111.309</v>
      </c>
      <c r="K2423" s="10" t="n">
        <v>14</v>
      </c>
      <c r="L2423" s="12" t="n">
        <f aca="false">K2423/1000</f>
        <v>0.014</v>
      </c>
      <c r="M2423" s="13" t="n">
        <f aca="false">IF(R2423=0,0,I2423/R2423)</f>
        <v>0.558659526307072</v>
      </c>
      <c r="N2423" s="10" t="n">
        <v>0</v>
      </c>
      <c r="O2423" s="11" t="n">
        <f aca="false">N2423/1000</f>
        <v>0</v>
      </c>
      <c r="P2423" s="10" t="n">
        <v>0</v>
      </c>
      <c r="Q2423" s="12" t="n">
        <f aca="false">P2423/1000</f>
        <v>0</v>
      </c>
      <c r="R2423" s="10" t="n">
        <v>199243</v>
      </c>
      <c r="S2423" s="10" t="n">
        <v>272</v>
      </c>
    </row>
    <row r="2424" customFormat="false" ht="15" hidden="false" customHeight="false" outlineLevel="0" collapsed="false">
      <c r="A2424" s="3" t="s">
        <v>1073</v>
      </c>
      <c r="B2424" s="2" t="s">
        <v>1074</v>
      </c>
      <c r="C2424" s="2" t="s">
        <v>1567</v>
      </c>
      <c r="D2424" s="2" t="n">
        <v>2023</v>
      </c>
      <c r="E2424" s="2" t="n">
        <v>9</v>
      </c>
      <c r="F2424" s="2" t="n">
        <v>2</v>
      </c>
      <c r="G2424" s="2" t="s">
        <v>147</v>
      </c>
      <c r="H2424" s="3" t="s">
        <v>148</v>
      </c>
      <c r="I2424" s="10" t="n">
        <v>70000</v>
      </c>
      <c r="J2424" s="11" t="n">
        <f aca="false">I2424/1000</f>
        <v>70</v>
      </c>
      <c r="K2424" s="10" t="n">
        <v>231</v>
      </c>
      <c r="L2424" s="12" t="n">
        <f aca="false">K2424/1000</f>
        <v>0.231</v>
      </c>
      <c r="M2424" s="13" t="n">
        <f aca="false">IF(R2424=0,0,I2424/R2424)</f>
        <v>0.351329783229524</v>
      </c>
      <c r="N2424" s="10" t="n">
        <v>413</v>
      </c>
      <c r="O2424" s="11" t="n">
        <f aca="false">N2424/1000</f>
        <v>0.413</v>
      </c>
      <c r="P2424" s="10" t="n">
        <v>0</v>
      </c>
      <c r="Q2424" s="12" t="n">
        <f aca="false">P2424/1000</f>
        <v>0</v>
      </c>
      <c r="R2424" s="10" t="n">
        <v>199243</v>
      </c>
      <c r="S2424" s="10" t="n">
        <v>272</v>
      </c>
    </row>
    <row r="2425" customFormat="false" ht="15" hidden="false" customHeight="false" outlineLevel="0" collapsed="false">
      <c r="A2425" s="3" t="s">
        <v>1073</v>
      </c>
      <c r="B2425" s="2" t="s">
        <v>1074</v>
      </c>
      <c r="C2425" s="2" t="s">
        <v>1567</v>
      </c>
      <c r="D2425" s="2" t="n">
        <v>2023</v>
      </c>
      <c r="E2425" s="2" t="n">
        <v>9</v>
      </c>
      <c r="F2425" s="2" t="n">
        <v>3</v>
      </c>
      <c r="G2425" s="2" t="s">
        <v>142</v>
      </c>
      <c r="H2425" s="3" t="s">
        <v>143</v>
      </c>
      <c r="I2425" s="10" t="n">
        <v>7354</v>
      </c>
      <c r="J2425" s="11" t="n">
        <f aca="false">I2425/1000</f>
        <v>7.354</v>
      </c>
      <c r="K2425" s="10" t="n">
        <v>20</v>
      </c>
      <c r="L2425" s="12" t="n">
        <f aca="false">K2425/1000</f>
        <v>0.02</v>
      </c>
      <c r="M2425" s="13" t="n">
        <f aca="false">IF(R2425=0,0,I2425/R2425)</f>
        <v>0.0369097032267131</v>
      </c>
      <c r="N2425" s="10" t="n">
        <v>0</v>
      </c>
      <c r="O2425" s="11" t="n">
        <f aca="false">N2425/1000</f>
        <v>0</v>
      </c>
      <c r="P2425" s="10" t="n">
        <v>0</v>
      </c>
      <c r="Q2425" s="12" t="n">
        <f aca="false">P2425/1000</f>
        <v>0</v>
      </c>
      <c r="R2425" s="10" t="n">
        <v>199243</v>
      </c>
      <c r="S2425" s="10" t="n">
        <v>272</v>
      </c>
    </row>
    <row r="2426" customFormat="false" ht="15" hidden="false" customHeight="false" outlineLevel="0" collapsed="false">
      <c r="A2426" s="3" t="s">
        <v>1073</v>
      </c>
      <c r="B2426" s="2" t="s">
        <v>1074</v>
      </c>
      <c r="C2426" s="2" t="s">
        <v>1567</v>
      </c>
      <c r="D2426" s="2" t="n">
        <v>2023</v>
      </c>
      <c r="E2426" s="2" t="n">
        <v>9</v>
      </c>
      <c r="F2426" s="2" t="n">
        <v>4</v>
      </c>
      <c r="G2426" s="2" t="s">
        <v>102</v>
      </c>
      <c r="H2426" s="3" t="s">
        <v>103</v>
      </c>
      <c r="I2426" s="10" t="n">
        <v>5051</v>
      </c>
      <c r="J2426" s="11" t="n">
        <f aca="false">I2426/1000</f>
        <v>5.051</v>
      </c>
      <c r="K2426" s="10" t="n">
        <v>0</v>
      </c>
      <c r="L2426" s="12" t="n">
        <f aca="false">K2426/1000</f>
        <v>0</v>
      </c>
      <c r="M2426" s="13" t="n">
        <f aca="false">IF(R2426=0,0,I2426/R2426)</f>
        <v>0.0253509533584618</v>
      </c>
      <c r="N2426" s="10" t="n">
        <v>49223</v>
      </c>
      <c r="O2426" s="11" t="n">
        <f aca="false">N2426/1000</f>
        <v>49.223</v>
      </c>
      <c r="P2426" s="10" t="n">
        <v>150</v>
      </c>
      <c r="Q2426" s="12" t="n">
        <f aca="false">P2426/1000</f>
        <v>0.15</v>
      </c>
      <c r="R2426" s="10" t="n">
        <v>199243</v>
      </c>
      <c r="S2426" s="10" t="n">
        <v>272</v>
      </c>
    </row>
    <row r="2427" customFormat="false" ht="15" hidden="false" customHeight="false" outlineLevel="0" collapsed="false">
      <c r="A2427" s="3" t="s">
        <v>1073</v>
      </c>
      <c r="B2427" s="2" t="s">
        <v>1074</v>
      </c>
      <c r="C2427" s="2" t="s">
        <v>1567</v>
      </c>
      <c r="D2427" s="2" t="n">
        <v>2023</v>
      </c>
      <c r="E2427" s="2" t="n">
        <v>9</v>
      </c>
      <c r="F2427" s="2" t="n">
        <v>5</v>
      </c>
      <c r="G2427" s="2" t="s">
        <v>107</v>
      </c>
      <c r="H2427" s="3" t="s">
        <v>108</v>
      </c>
      <c r="I2427" s="10" t="n">
        <v>4837</v>
      </c>
      <c r="J2427" s="11" t="n">
        <f aca="false">I2427/1000</f>
        <v>4.837</v>
      </c>
      <c r="K2427" s="10" t="n">
        <v>6</v>
      </c>
      <c r="L2427" s="12" t="n">
        <f aca="false">K2427/1000</f>
        <v>0.006</v>
      </c>
      <c r="M2427" s="13" t="n">
        <f aca="false">IF(R2427=0,0,I2427/R2427)</f>
        <v>0.0242768880211601</v>
      </c>
      <c r="N2427" s="10" t="n">
        <v>0</v>
      </c>
      <c r="O2427" s="11" t="n">
        <f aca="false">N2427/1000</f>
        <v>0</v>
      </c>
      <c r="P2427" s="10" t="n">
        <v>0</v>
      </c>
      <c r="Q2427" s="12" t="n">
        <f aca="false">P2427/1000</f>
        <v>0</v>
      </c>
      <c r="R2427" s="10" t="n">
        <v>199243</v>
      </c>
      <c r="S2427" s="10" t="n">
        <v>272</v>
      </c>
    </row>
    <row r="2428" customFormat="false" ht="15" hidden="false" customHeight="false" outlineLevel="0" collapsed="false">
      <c r="A2428" s="3" t="s">
        <v>1073</v>
      </c>
      <c r="B2428" s="2" t="s">
        <v>1074</v>
      </c>
      <c r="C2428" s="2" t="s">
        <v>1567</v>
      </c>
      <c r="D2428" s="2" t="n">
        <v>2023</v>
      </c>
      <c r="E2428" s="2" t="n">
        <v>9</v>
      </c>
      <c r="F2428" s="2" t="n">
        <v>6</v>
      </c>
      <c r="G2428" s="2" t="s">
        <v>171</v>
      </c>
      <c r="H2428" s="3" t="s">
        <v>172</v>
      </c>
      <c r="I2428" s="10" t="n">
        <v>659</v>
      </c>
      <c r="J2428" s="11" t="n">
        <f aca="false">I2428/1000</f>
        <v>0.659</v>
      </c>
      <c r="K2428" s="10" t="n">
        <v>1</v>
      </c>
      <c r="L2428" s="12" t="n">
        <f aca="false">K2428/1000</f>
        <v>0.001</v>
      </c>
      <c r="M2428" s="13" t="n">
        <f aca="false">IF(R2428=0,0,I2428/R2428)</f>
        <v>0.0033075189592608</v>
      </c>
      <c r="N2428" s="10" t="n">
        <v>0</v>
      </c>
      <c r="O2428" s="11" t="n">
        <f aca="false">N2428/1000</f>
        <v>0</v>
      </c>
      <c r="P2428" s="10" t="n">
        <v>0</v>
      </c>
      <c r="Q2428" s="12" t="n">
        <f aca="false">P2428/1000</f>
        <v>0</v>
      </c>
      <c r="R2428" s="10" t="n">
        <v>199243</v>
      </c>
      <c r="S2428" s="10" t="n">
        <v>272</v>
      </c>
    </row>
    <row r="2429" customFormat="false" ht="15" hidden="false" customHeight="false" outlineLevel="0" collapsed="false">
      <c r="A2429" s="3" t="s">
        <v>1073</v>
      </c>
      <c r="B2429" s="2" t="s">
        <v>1074</v>
      </c>
      <c r="C2429" s="2" t="s">
        <v>1567</v>
      </c>
      <c r="D2429" s="2" t="n">
        <v>2023</v>
      </c>
      <c r="E2429" s="2" t="n">
        <v>9</v>
      </c>
      <c r="F2429" s="2" t="n">
        <v>7</v>
      </c>
      <c r="G2429" s="2" t="s">
        <v>127</v>
      </c>
      <c r="H2429" s="3" t="s">
        <v>128</v>
      </c>
      <c r="I2429" s="10" t="n">
        <v>33</v>
      </c>
      <c r="J2429" s="11" t="n">
        <f aca="false">I2429/1000</f>
        <v>0.033</v>
      </c>
      <c r="K2429" s="10" t="n">
        <v>0</v>
      </c>
      <c r="L2429" s="12" t="n">
        <f aca="false">K2429/1000</f>
        <v>0</v>
      </c>
      <c r="M2429" s="13" t="n">
        <f aca="false">IF(R2429=0,0,I2429/R2429)</f>
        <v>0.000165626897808204</v>
      </c>
      <c r="N2429" s="10" t="n">
        <v>0</v>
      </c>
      <c r="O2429" s="11" t="n">
        <f aca="false">N2429/1000</f>
        <v>0</v>
      </c>
      <c r="P2429" s="10" t="n">
        <v>0</v>
      </c>
      <c r="Q2429" s="12" t="n">
        <f aca="false">P2429/1000</f>
        <v>0</v>
      </c>
      <c r="R2429" s="10" t="n">
        <v>199243</v>
      </c>
      <c r="S2429" s="10" t="n">
        <v>272</v>
      </c>
    </row>
    <row r="2430" customFormat="false" ht="15" hidden="false" customHeight="false" outlineLevel="0" collapsed="false">
      <c r="A2430" s="3" t="s">
        <v>1073</v>
      </c>
      <c r="B2430" s="2" t="s">
        <v>1074</v>
      </c>
      <c r="C2430" s="2" t="s">
        <v>1567</v>
      </c>
      <c r="D2430" s="2" t="n">
        <v>2023</v>
      </c>
      <c r="E2430" s="2" t="n">
        <v>9</v>
      </c>
      <c r="F2430" s="2" t="n">
        <v>8</v>
      </c>
      <c r="G2430" s="2" t="s">
        <v>132</v>
      </c>
      <c r="H2430" s="3" t="s">
        <v>133</v>
      </c>
      <c r="I2430" s="10" t="n">
        <v>0</v>
      </c>
      <c r="J2430" s="11" t="n">
        <f aca="false">I2430/1000</f>
        <v>0</v>
      </c>
      <c r="K2430" s="10" t="n">
        <v>0</v>
      </c>
      <c r="L2430" s="12" t="n">
        <f aca="false">K2430/1000</f>
        <v>0</v>
      </c>
      <c r="M2430" s="13" t="n">
        <f aca="false">IF(R2430=0,0,I2430/R2430)</f>
        <v>0</v>
      </c>
      <c r="N2430" s="10" t="n">
        <v>98</v>
      </c>
      <c r="O2430" s="11" t="n">
        <f aca="false">N2430/1000</f>
        <v>0.098</v>
      </c>
      <c r="P2430" s="10" t="n">
        <v>0</v>
      </c>
      <c r="Q2430" s="12" t="n">
        <f aca="false">P2430/1000</f>
        <v>0</v>
      </c>
      <c r="R2430" s="10" t="n">
        <v>199243</v>
      </c>
      <c r="S2430" s="10" t="n">
        <v>272</v>
      </c>
    </row>
    <row r="2431" customFormat="false" ht="15" hidden="false" customHeight="false" outlineLevel="0" collapsed="false">
      <c r="A2431" s="3" t="s">
        <v>1073</v>
      </c>
      <c r="B2431" s="2" t="s">
        <v>1074</v>
      </c>
      <c r="C2431" s="2" t="s">
        <v>1568</v>
      </c>
      <c r="D2431" s="2" t="n">
        <v>2023</v>
      </c>
      <c r="E2431" s="2" t="n">
        <v>10</v>
      </c>
      <c r="F2431" s="2" t="n">
        <v>1</v>
      </c>
      <c r="G2431" s="2" t="s">
        <v>97</v>
      </c>
      <c r="H2431" s="3" t="s">
        <v>98</v>
      </c>
      <c r="I2431" s="10" t="n">
        <v>153119</v>
      </c>
      <c r="J2431" s="11" t="n">
        <f aca="false">I2431/1000</f>
        <v>153.119</v>
      </c>
      <c r="K2431" s="10" t="n">
        <v>255</v>
      </c>
      <c r="L2431" s="12" t="n">
        <f aca="false">K2431/1000</f>
        <v>0.255</v>
      </c>
      <c r="M2431" s="13" t="n">
        <f aca="false">IF(R2431=0,0,I2431/R2431)</f>
        <v>0.881839019558156</v>
      </c>
      <c r="N2431" s="10" t="n">
        <v>0</v>
      </c>
      <c r="O2431" s="11" t="n">
        <f aca="false">N2431/1000</f>
        <v>0</v>
      </c>
      <c r="P2431" s="10" t="n">
        <v>0</v>
      </c>
      <c r="Q2431" s="12" t="n">
        <f aca="false">P2431/1000</f>
        <v>0</v>
      </c>
      <c r="R2431" s="10" t="n">
        <v>173636</v>
      </c>
      <c r="S2431" s="10" t="n">
        <v>274</v>
      </c>
    </row>
    <row r="2432" customFormat="false" ht="15" hidden="false" customHeight="false" outlineLevel="0" collapsed="false">
      <c r="A2432" s="3" t="s">
        <v>1073</v>
      </c>
      <c r="B2432" s="2" t="s">
        <v>1074</v>
      </c>
      <c r="C2432" s="2" t="s">
        <v>1568</v>
      </c>
      <c r="D2432" s="2" t="n">
        <v>2023</v>
      </c>
      <c r="E2432" s="2" t="n">
        <v>10</v>
      </c>
      <c r="F2432" s="2" t="n">
        <v>2</v>
      </c>
      <c r="G2432" s="2" t="s">
        <v>107</v>
      </c>
      <c r="H2432" s="3" t="s">
        <v>108</v>
      </c>
      <c r="I2432" s="10" t="n">
        <v>11080</v>
      </c>
      <c r="J2432" s="11" t="n">
        <f aca="false">I2432/1000</f>
        <v>11.08</v>
      </c>
      <c r="K2432" s="10" t="n">
        <v>19</v>
      </c>
      <c r="L2432" s="12" t="n">
        <f aca="false">K2432/1000</f>
        <v>0.019</v>
      </c>
      <c r="M2432" s="13" t="n">
        <f aca="false">IF(R2432=0,0,I2432/R2432)</f>
        <v>0.0638116519615748</v>
      </c>
      <c r="N2432" s="10" t="n">
        <v>0</v>
      </c>
      <c r="O2432" s="11" t="n">
        <f aca="false">N2432/1000</f>
        <v>0</v>
      </c>
      <c r="P2432" s="10" t="n">
        <v>0</v>
      </c>
      <c r="Q2432" s="12" t="n">
        <f aca="false">P2432/1000</f>
        <v>0</v>
      </c>
      <c r="R2432" s="10" t="n">
        <v>173636</v>
      </c>
      <c r="S2432" s="10" t="n">
        <v>274</v>
      </c>
    </row>
    <row r="2433" customFormat="false" ht="15" hidden="false" customHeight="false" outlineLevel="0" collapsed="false">
      <c r="A2433" s="3" t="s">
        <v>1073</v>
      </c>
      <c r="B2433" s="2" t="s">
        <v>1074</v>
      </c>
      <c r="C2433" s="2" t="s">
        <v>1568</v>
      </c>
      <c r="D2433" s="2" t="n">
        <v>2023</v>
      </c>
      <c r="E2433" s="2" t="n">
        <v>10</v>
      </c>
      <c r="F2433" s="2" t="n">
        <v>3</v>
      </c>
      <c r="G2433" s="2" t="s">
        <v>102</v>
      </c>
      <c r="H2433" s="3" t="s">
        <v>103</v>
      </c>
      <c r="I2433" s="10" t="n">
        <v>9437</v>
      </c>
      <c r="J2433" s="11" t="n">
        <f aca="false">I2433/1000</f>
        <v>9.437</v>
      </c>
      <c r="K2433" s="10" t="n">
        <v>0</v>
      </c>
      <c r="L2433" s="12" t="n">
        <f aca="false">K2433/1000</f>
        <v>0</v>
      </c>
      <c r="M2433" s="13" t="n">
        <f aca="false">IF(R2433=0,0,I2433/R2433)</f>
        <v>0.0543493284802691</v>
      </c>
      <c r="N2433" s="10" t="n">
        <v>29999</v>
      </c>
      <c r="O2433" s="11" t="n">
        <f aca="false">N2433/1000</f>
        <v>29.999</v>
      </c>
      <c r="P2433" s="10" t="n">
        <v>50</v>
      </c>
      <c r="Q2433" s="12" t="n">
        <f aca="false">P2433/1000</f>
        <v>0.05</v>
      </c>
      <c r="R2433" s="10" t="n">
        <v>173636</v>
      </c>
      <c r="S2433" s="10" t="n">
        <v>274</v>
      </c>
    </row>
    <row r="2434" customFormat="false" ht="15" hidden="false" customHeight="false" outlineLevel="0" collapsed="false">
      <c r="A2434" s="3" t="s">
        <v>1073</v>
      </c>
      <c r="B2434" s="2" t="s">
        <v>1074</v>
      </c>
      <c r="C2434" s="2" t="s">
        <v>1568</v>
      </c>
      <c r="D2434" s="2" t="n">
        <v>2023</v>
      </c>
      <c r="E2434" s="2" t="n">
        <v>10</v>
      </c>
      <c r="F2434" s="2" t="n">
        <v>4</v>
      </c>
      <c r="G2434" s="2" t="s">
        <v>137</v>
      </c>
      <c r="H2434" s="3" t="s">
        <v>138</v>
      </c>
      <c r="I2434" s="10" t="n">
        <v>0</v>
      </c>
      <c r="J2434" s="11" t="n">
        <f aca="false">I2434/1000</f>
        <v>0</v>
      </c>
      <c r="K2434" s="10" t="n">
        <v>0</v>
      </c>
      <c r="L2434" s="12" t="n">
        <f aca="false">K2434/1000</f>
        <v>0</v>
      </c>
      <c r="M2434" s="13" t="n">
        <f aca="false">IF(R2434=0,0,I2434/R2434)</f>
        <v>0</v>
      </c>
      <c r="N2434" s="10" t="n">
        <v>95247</v>
      </c>
      <c r="O2434" s="11" t="n">
        <f aca="false">N2434/1000</f>
        <v>95.247</v>
      </c>
      <c r="P2434" s="10" t="n">
        <v>1119</v>
      </c>
      <c r="Q2434" s="12" t="n">
        <f aca="false">P2434/1000</f>
        <v>1.119</v>
      </c>
      <c r="R2434" s="10" t="n">
        <v>173636</v>
      </c>
      <c r="S2434" s="10" t="n">
        <v>274</v>
      </c>
    </row>
    <row r="2435" customFormat="false" ht="15" hidden="false" customHeight="false" outlineLevel="0" collapsed="false">
      <c r="A2435" s="3" t="s">
        <v>1073</v>
      </c>
      <c r="B2435" s="2" t="s">
        <v>1074</v>
      </c>
      <c r="C2435" s="2" t="s">
        <v>1569</v>
      </c>
      <c r="D2435" s="2" t="n">
        <v>2023</v>
      </c>
      <c r="E2435" s="2" t="n">
        <v>11</v>
      </c>
      <c r="F2435" s="2" t="n">
        <v>1</v>
      </c>
      <c r="G2435" s="2" t="s">
        <v>97</v>
      </c>
      <c r="H2435" s="3" t="s">
        <v>98</v>
      </c>
      <c r="I2435" s="10" t="n">
        <v>128899</v>
      </c>
      <c r="J2435" s="11" t="n">
        <f aca="false">I2435/1000</f>
        <v>128.899</v>
      </c>
      <c r="K2435" s="10" t="n">
        <v>21</v>
      </c>
      <c r="L2435" s="12" t="n">
        <f aca="false">K2435/1000</f>
        <v>0.021</v>
      </c>
      <c r="M2435" s="13" t="n">
        <f aca="false">IF(R2435=0,0,I2435/R2435)</f>
        <v>0.519672309596475</v>
      </c>
      <c r="N2435" s="10" t="n">
        <v>0</v>
      </c>
      <c r="O2435" s="11" t="n">
        <f aca="false">N2435/1000</f>
        <v>0</v>
      </c>
      <c r="P2435" s="10" t="n">
        <v>0</v>
      </c>
      <c r="Q2435" s="12" t="n">
        <f aca="false">P2435/1000</f>
        <v>0</v>
      </c>
      <c r="R2435" s="10" t="n">
        <v>248039</v>
      </c>
      <c r="S2435" s="10" t="n">
        <v>348</v>
      </c>
    </row>
    <row r="2436" customFormat="false" ht="15" hidden="false" customHeight="false" outlineLevel="0" collapsed="false">
      <c r="A2436" s="3" t="s">
        <v>1073</v>
      </c>
      <c r="B2436" s="2" t="s">
        <v>1074</v>
      </c>
      <c r="C2436" s="2" t="s">
        <v>1569</v>
      </c>
      <c r="D2436" s="2" t="n">
        <v>2023</v>
      </c>
      <c r="E2436" s="2" t="n">
        <v>11</v>
      </c>
      <c r="F2436" s="2" t="n">
        <v>2</v>
      </c>
      <c r="G2436" s="2" t="s">
        <v>107</v>
      </c>
      <c r="H2436" s="3" t="s">
        <v>108</v>
      </c>
      <c r="I2436" s="10" t="n">
        <v>81256</v>
      </c>
      <c r="J2436" s="11" t="n">
        <f aca="false">I2436/1000</f>
        <v>81.256</v>
      </c>
      <c r="K2436" s="10" t="n">
        <v>202</v>
      </c>
      <c r="L2436" s="12" t="n">
        <f aca="false">K2436/1000</f>
        <v>0.202</v>
      </c>
      <c r="M2436" s="13" t="n">
        <f aca="false">IF(R2436=0,0,I2436/R2436)</f>
        <v>0.327593644547833</v>
      </c>
      <c r="N2436" s="10" t="n">
        <v>1</v>
      </c>
      <c r="O2436" s="11" t="n">
        <f aca="false">N2436/1000</f>
        <v>0.001</v>
      </c>
      <c r="P2436" s="10" t="n">
        <v>1</v>
      </c>
      <c r="Q2436" s="12" t="n">
        <f aca="false">P2436/1000</f>
        <v>0.001</v>
      </c>
      <c r="R2436" s="10" t="n">
        <v>248039</v>
      </c>
      <c r="S2436" s="10" t="n">
        <v>348</v>
      </c>
    </row>
    <row r="2437" customFormat="false" ht="15" hidden="false" customHeight="false" outlineLevel="0" collapsed="false">
      <c r="A2437" s="3" t="s">
        <v>1073</v>
      </c>
      <c r="B2437" s="2" t="s">
        <v>1074</v>
      </c>
      <c r="C2437" s="2" t="s">
        <v>1569</v>
      </c>
      <c r="D2437" s="2" t="n">
        <v>2023</v>
      </c>
      <c r="E2437" s="2" t="n">
        <v>11</v>
      </c>
      <c r="F2437" s="2" t="n">
        <v>3</v>
      </c>
      <c r="G2437" s="2" t="s">
        <v>142</v>
      </c>
      <c r="H2437" s="3" t="s">
        <v>143</v>
      </c>
      <c r="I2437" s="10" t="n">
        <v>37222</v>
      </c>
      <c r="J2437" s="11" t="n">
        <f aca="false">I2437/1000</f>
        <v>37.222</v>
      </c>
      <c r="K2437" s="10" t="n">
        <v>124</v>
      </c>
      <c r="L2437" s="12" t="n">
        <f aca="false">K2437/1000</f>
        <v>0.124</v>
      </c>
      <c r="M2437" s="13" t="n">
        <f aca="false">IF(R2437=0,0,I2437/R2437)</f>
        <v>0.150065110728555</v>
      </c>
      <c r="N2437" s="10" t="n">
        <v>0</v>
      </c>
      <c r="O2437" s="11" t="n">
        <f aca="false">N2437/1000</f>
        <v>0</v>
      </c>
      <c r="P2437" s="10" t="n">
        <v>0</v>
      </c>
      <c r="Q2437" s="12" t="n">
        <f aca="false">P2437/1000</f>
        <v>0</v>
      </c>
      <c r="R2437" s="10" t="n">
        <v>248039</v>
      </c>
      <c r="S2437" s="10" t="n">
        <v>348</v>
      </c>
    </row>
    <row r="2438" customFormat="false" ht="15" hidden="false" customHeight="false" outlineLevel="0" collapsed="false">
      <c r="A2438" s="3" t="s">
        <v>1073</v>
      </c>
      <c r="B2438" s="2" t="s">
        <v>1074</v>
      </c>
      <c r="C2438" s="2" t="s">
        <v>1569</v>
      </c>
      <c r="D2438" s="2" t="n">
        <v>2023</v>
      </c>
      <c r="E2438" s="2" t="n">
        <v>11</v>
      </c>
      <c r="F2438" s="2" t="n">
        <v>4</v>
      </c>
      <c r="G2438" s="2" t="s">
        <v>162</v>
      </c>
      <c r="H2438" s="3" t="s">
        <v>163</v>
      </c>
      <c r="I2438" s="10" t="n">
        <v>403</v>
      </c>
      <c r="J2438" s="11" t="n">
        <f aca="false">I2438/1000</f>
        <v>0.403</v>
      </c>
      <c r="K2438" s="10" t="n">
        <v>1</v>
      </c>
      <c r="L2438" s="12" t="n">
        <f aca="false">K2438/1000</f>
        <v>0.001</v>
      </c>
      <c r="M2438" s="13" t="n">
        <f aca="false">IF(R2438=0,0,I2438/R2438)</f>
        <v>0.00162474449582525</v>
      </c>
      <c r="N2438" s="10" t="n">
        <v>0</v>
      </c>
      <c r="O2438" s="11" t="n">
        <f aca="false">N2438/1000</f>
        <v>0</v>
      </c>
      <c r="P2438" s="10" t="n">
        <v>0</v>
      </c>
      <c r="Q2438" s="12" t="n">
        <f aca="false">P2438/1000</f>
        <v>0</v>
      </c>
      <c r="R2438" s="10" t="n">
        <v>248039</v>
      </c>
      <c r="S2438" s="10" t="n">
        <v>348</v>
      </c>
    </row>
    <row r="2439" customFormat="false" ht="15" hidden="false" customHeight="false" outlineLevel="0" collapsed="false">
      <c r="A2439" s="3" t="s">
        <v>1073</v>
      </c>
      <c r="B2439" s="2" t="s">
        <v>1074</v>
      </c>
      <c r="C2439" s="2" t="s">
        <v>1569</v>
      </c>
      <c r="D2439" s="2" t="n">
        <v>2023</v>
      </c>
      <c r="E2439" s="2" t="n">
        <v>11</v>
      </c>
      <c r="F2439" s="2" t="n">
        <v>5</v>
      </c>
      <c r="G2439" s="2" t="s">
        <v>102</v>
      </c>
      <c r="H2439" s="3" t="s">
        <v>103</v>
      </c>
      <c r="I2439" s="10" t="n">
        <v>237</v>
      </c>
      <c r="J2439" s="11" t="n">
        <f aca="false">I2439/1000</f>
        <v>0.237</v>
      </c>
      <c r="K2439" s="10" t="n">
        <v>0</v>
      </c>
      <c r="L2439" s="12" t="n">
        <f aca="false">K2439/1000</f>
        <v>0</v>
      </c>
      <c r="M2439" s="13" t="n">
        <f aca="false">IF(R2439=0,0,I2439/R2439)</f>
        <v>0.000955494902011377</v>
      </c>
      <c r="N2439" s="10" t="n">
        <v>144105</v>
      </c>
      <c r="O2439" s="11" t="n">
        <f aca="false">N2439/1000</f>
        <v>144.105</v>
      </c>
      <c r="P2439" s="10" t="n">
        <v>350</v>
      </c>
      <c r="Q2439" s="12" t="n">
        <f aca="false">P2439/1000</f>
        <v>0.35</v>
      </c>
      <c r="R2439" s="10" t="n">
        <v>248039</v>
      </c>
      <c r="S2439" s="10" t="n">
        <v>348</v>
      </c>
    </row>
    <row r="2440" customFormat="false" ht="15" hidden="false" customHeight="false" outlineLevel="0" collapsed="false">
      <c r="A2440" s="3" t="s">
        <v>1073</v>
      </c>
      <c r="B2440" s="2" t="s">
        <v>1074</v>
      </c>
      <c r="C2440" s="2" t="s">
        <v>1569</v>
      </c>
      <c r="D2440" s="2" t="n">
        <v>2023</v>
      </c>
      <c r="E2440" s="2" t="n">
        <v>11</v>
      </c>
      <c r="F2440" s="2" t="n">
        <v>6</v>
      </c>
      <c r="G2440" s="2" t="s">
        <v>727</v>
      </c>
      <c r="H2440" s="3" t="s">
        <v>728</v>
      </c>
      <c r="I2440" s="10" t="n">
        <v>22</v>
      </c>
      <c r="J2440" s="11" t="n">
        <f aca="false">I2440/1000</f>
        <v>0.022</v>
      </c>
      <c r="K2440" s="10" t="n">
        <v>0</v>
      </c>
      <c r="L2440" s="12" t="n">
        <f aca="false">K2440/1000</f>
        <v>0</v>
      </c>
      <c r="M2440" s="13" t="n">
        <f aca="false">IF(R2440=0,0,I2440/R2440)</f>
        <v>8.86957293006342E-005</v>
      </c>
      <c r="N2440" s="10" t="n">
        <v>0</v>
      </c>
      <c r="O2440" s="11" t="n">
        <f aca="false">N2440/1000</f>
        <v>0</v>
      </c>
      <c r="P2440" s="10" t="n">
        <v>0</v>
      </c>
      <c r="Q2440" s="12" t="n">
        <f aca="false">P2440/1000</f>
        <v>0</v>
      </c>
      <c r="R2440" s="10" t="n">
        <v>248039</v>
      </c>
      <c r="S2440" s="10" t="n">
        <v>348</v>
      </c>
    </row>
    <row r="2441" customFormat="false" ht="15" hidden="false" customHeight="false" outlineLevel="0" collapsed="false">
      <c r="A2441" s="3" t="s">
        <v>1073</v>
      </c>
      <c r="B2441" s="2" t="s">
        <v>1074</v>
      </c>
      <c r="C2441" s="2" t="s">
        <v>1569</v>
      </c>
      <c r="D2441" s="2" t="n">
        <v>2023</v>
      </c>
      <c r="E2441" s="2" t="n">
        <v>11</v>
      </c>
      <c r="F2441" s="2" t="n">
        <v>7</v>
      </c>
      <c r="G2441" s="2" t="s">
        <v>147</v>
      </c>
      <c r="H2441" s="3" t="s">
        <v>148</v>
      </c>
      <c r="I2441" s="10" t="n">
        <v>0</v>
      </c>
      <c r="J2441" s="11" t="n">
        <f aca="false">I2441/1000</f>
        <v>0</v>
      </c>
      <c r="K2441" s="10" t="n">
        <v>0</v>
      </c>
      <c r="L2441" s="12" t="n">
        <f aca="false">K2441/1000</f>
        <v>0</v>
      </c>
      <c r="M2441" s="13" t="n">
        <f aca="false">IF(R2441=0,0,I2441/R2441)</f>
        <v>0</v>
      </c>
      <c r="N2441" s="10" t="n">
        <v>24</v>
      </c>
      <c r="O2441" s="11" t="n">
        <f aca="false">N2441/1000</f>
        <v>0.024</v>
      </c>
      <c r="P2441" s="10" t="n">
        <v>0</v>
      </c>
      <c r="Q2441" s="12" t="n">
        <f aca="false">P2441/1000</f>
        <v>0</v>
      </c>
      <c r="R2441" s="10" t="n">
        <v>248039</v>
      </c>
      <c r="S2441" s="10" t="n">
        <v>348</v>
      </c>
    </row>
    <row r="2442" customFormat="false" ht="15" hidden="false" customHeight="false" outlineLevel="0" collapsed="false">
      <c r="A2442" s="3" t="s">
        <v>1073</v>
      </c>
      <c r="B2442" s="2" t="s">
        <v>1074</v>
      </c>
      <c r="C2442" s="2" t="s">
        <v>1570</v>
      </c>
      <c r="D2442" s="2" t="n">
        <v>2023</v>
      </c>
      <c r="E2442" s="2" t="n">
        <v>12</v>
      </c>
      <c r="F2442" s="2" t="n">
        <v>1</v>
      </c>
      <c r="G2442" s="2" t="s">
        <v>107</v>
      </c>
      <c r="H2442" s="3" t="s">
        <v>108</v>
      </c>
      <c r="I2442" s="10" t="n">
        <v>180079</v>
      </c>
      <c r="J2442" s="11" t="n">
        <f aca="false">I2442/1000</f>
        <v>180.079</v>
      </c>
      <c r="K2442" s="10" t="n">
        <v>500</v>
      </c>
      <c r="L2442" s="12" t="n">
        <f aca="false">K2442/1000</f>
        <v>0.5</v>
      </c>
      <c r="M2442" s="13" t="n">
        <f aca="false">IF(R2442=0,0,I2442/R2442)</f>
        <v>0.547385859322755</v>
      </c>
      <c r="N2442" s="10" t="n">
        <v>0</v>
      </c>
      <c r="O2442" s="11" t="n">
        <f aca="false">N2442/1000</f>
        <v>0</v>
      </c>
      <c r="P2442" s="10" t="n">
        <v>0</v>
      </c>
      <c r="Q2442" s="12" t="n">
        <f aca="false">P2442/1000</f>
        <v>0</v>
      </c>
      <c r="R2442" s="10" t="n">
        <v>328980</v>
      </c>
      <c r="S2442" s="10" t="n">
        <v>524</v>
      </c>
    </row>
    <row r="2443" customFormat="false" ht="15" hidden="false" customHeight="false" outlineLevel="0" collapsed="false">
      <c r="A2443" s="3" t="s">
        <v>1073</v>
      </c>
      <c r="B2443" s="2" t="s">
        <v>1074</v>
      </c>
      <c r="C2443" s="2" t="s">
        <v>1570</v>
      </c>
      <c r="D2443" s="2" t="n">
        <v>2023</v>
      </c>
      <c r="E2443" s="2" t="n">
        <v>12</v>
      </c>
      <c r="F2443" s="2" t="n">
        <v>2</v>
      </c>
      <c r="G2443" s="2" t="s">
        <v>97</v>
      </c>
      <c r="H2443" s="3" t="s">
        <v>98</v>
      </c>
      <c r="I2443" s="10" t="n">
        <v>127425</v>
      </c>
      <c r="J2443" s="11" t="n">
        <f aca="false">I2443/1000</f>
        <v>127.425</v>
      </c>
      <c r="K2443" s="10" t="n">
        <v>24</v>
      </c>
      <c r="L2443" s="12" t="n">
        <f aca="false">K2443/1000</f>
        <v>0.024</v>
      </c>
      <c r="M2443" s="13" t="n">
        <f aca="false">IF(R2443=0,0,I2443/R2443)</f>
        <v>0.38733357650921</v>
      </c>
      <c r="N2443" s="10" t="n">
        <v>0</v>
      </c>
      <c r="O2443" s="11" t="n">
        <f aca="false">N2443/1000</f>
        <v>0</v>
      </c>
      <c r="P2443" s="10" t="n">
        <v>0</v>
      </c>
      <c r="Q2443" s="12" t="n">
        <f aca="false">P2443/1000</f>
        <v>0</v>
      </c>
      <c r="R2443" s="10" t="n">
        <v>328980</v>
      </c>
      <c r="S2443" s="10" t="n">
        <v>524</v>
      </c>
    </row>
    <row r="2444" customFormat="false" ht="15" hidden="false" customHeight="false" outlineLevel="0" collapsed="false">
      <c r="A2444" s="3" t="s">
        <v>1073</v>
      </c>
      <c r="B2444" s="2" t="s">
        <v>1074</v>
      </c>
      <c r="C2444" s="2" t="s">
        <v>1570</v>
      </c>
      <c r="D2444" s="2" t="n">
        <v>2023</v>
      </c>
      <c r="E2444" s="2" t="n">
        <v>12</v>
      </c>
      <c r="F2444" s="2" t="n">
        <v>3</v>
      </c>
      <c r="G2444" s="2" t="s">
        <v>102</v>
      </c>
      <c r="H2444" s="3" t="s">
        <v>103</v>
      </c>
      <c r="I2444" s="10" t="n">
        <v>21476</v>
      </c>
      <c r="J2444" s="11" t="n">
        <f aca="false">I2444/1000</f>
        <v>21.476</v>
      </c>
      <c r="K2444" s="10" t="n">
        <v>0</v>
      </c>
      <c r="L2444" s="12" t="n">
        <f aca="false">K2444/1000</f>
        <v>0</v>
      </c>
      <c r="M2444" s="13" t="n">
        <f aca="false">IF(R2444=0,0,I2444/R2444)</f>
        <v>0.0652805641680345</v>
      </c>
      <c r="N2444" s="10" t="n">
        <v>64173</v>
      </c>
      <c r="O2444" s="11" t="n">
        <f aca="false">N2444/1000</f>
        <v>64.173</v>
      </c>
      <c r="P2444" s="10" t="n">
        <v>150</v>
      </c>
      <c r="Q2444" s="12" t="n">
        <f aca="false">P2444/1000</f>
        <v>0.15</v>
      </c>
      <c r="R2444" s="10" t="n">
        <v>328980</v>
      </c>
      <c r="S2444" s="10" t="n">
        <v>524</v>
      </c>
    </row>
    <row r="2445" customFormat="false" ht="15" hidden="false" customHeight="false" outlineLevel="0" collapsed="false">
      <c r="A2445" s="3" t="s">
        <v>1073</v>
      </c>
      <c r="B2445" s="2" t="s">
        <v>1074</v>
      </c>
      <c r="C2445" s="2" t="s">
        <v>1571</v>
      </c>
      <c r="D2445" s="2" t="n">
        <v>2024</v>
      </c>
      <c r="E2445" s="2" t="n">
        <v>1</v>
      </c>
      <c r="F2445" s="2" t="n">
        <v>1</v>
      </c>
      <c r="G2445" s="2" t="s">
        <v>107</v>
      </c>
      <c r="H2445" s="3" t="s">
        <v>108</v>
      </c>
      <c r="I2445" s="10" t="n">
        <v>899562</v>
      </c>
      <c r="J2445" s="11" t="n">
        <f aca="false">I2445/1000</f>
        <v>899.562</v>
      </c>
      <c r="K2445" s="10" t="n">
        <v>2501</v>
      </c>
      <c r="L2445" s="12" t="n">
        <f aca="false">K2445/1000</f>
        <v>2.501</v>
      </c>
      <c r="M2445" s="13" t="n">
        <f aca="false">IF(R2445=0,0,I2445/R2445)</f>
        <v>0.773364397599684</v>
      </c>
      <c r="N2445" s="10" t="n">
        <v>0</v>
      </c>
      <c r="O2445" s="11" t="n">
        <f aca="false">N2445/1000</f>
        <v>0</v>
      </c>
      <c r="P2445" s="10" t="n">
        <v>0</v>
      </c>
      <c r="Q2445" s="12" t="n">
        <f aca="false">P2445/1000</f>
        <v>0</v>
      </c>
      <c r="R2445" s="10" t="n">
        <v>1163180</v>
      </c>
      <c r="S2445" s="10" t="n">
        <v>2539</v>
      </c>
    </row>
    <row r="2446" customFormat="false" ht="15" hidden="false" customHeight="false" outlineLevel="0" collapsed="false">
      <c r="A2446" s="3" t="s">
        <v>1073</v>
      </c>
      <c r="B2446" s="2" t="s">
        <v>1074</v>
      </c>
      <c r="C2446" s="2" t="s">
        <v>1571</v>
      </c>
      <c r="D2446" s="2" t="n">
        <v>2024</v>
      </c>
      <c r="E2446" s="2" t="n">
        <v>1</v>
      </c>
      <c r="F2446" s="2" t="n">
        <v>2</v>
      </c>
      <c r="G2446" s="2" t="s">
        <v>97</v>
      </c>
      <c r="H2446" s="3" t="s">
        <v>98</v>
      </c>
      <c r="I2446" s="10" t="n">
        <v>251245</v>
      </c>
      <c r="J2446" s="11" t="n">
        <f aca="false">I2446/1000</f>
        <v>251.245</v>
      </c>
      <c r="K2446" s="10" t="n">
        <v>32</v>
      </c>
      <c r="L2446" s="12" t="n">
        <f aca="false">K2446/1000</f>
        <v>0.032</v>
      </c>
      <c r="M2446" s="13" t="n">
        <f aca="false">IF(R2446=0,0,I2446/R2446)</f>
        <v>0.215998383741123</v>
      </c>
      <c r="N2446" s="10" t="n">
        <v>45519</v>
      </c>
      <c r="O2446" s="11" t="n">
        <f aca="false">N2446/1000</f>
        <v>45.519</v>
      </c>
      <c r="P2446" s="10" t="n">
        <v>100</v>
      </c>
      <c r="Q2446" s="12" t="n">
        <f aca="false">P2446/1000</f>
        <v>0.1</v>
      </c>
      <c r="R2446" s="10" t="n">
        <v>1163180</v>
      </c>
      <c r="S2446" s="10" t="n">
        <v>2539</v>
      </c>
    </row>
    <row r="2447" customFormat="false" ht="15" hidden="false" customHeight="false" outlineLevel="0" collapsed="false">
      <c r="A2447" s="3" t="s">
        <v>1073</v>
      </c>
      <c r="B2447" s="2" t="s">
        <v>1074</v>
      </c>
      <c r="C2447" s="2" t="s">
        <v>1571</v>
      </c>
      <c r="D2447" s="2" t="n">
        <v>2024</v>
      </c>
      <c r="E2447" s="2" t="n">
        <v>1</v>
      </c>
      <c r="F2447" s="2" t="n">
        <v>3</v>
      </c>
      <c r="G2447" s="2" t="s">
        <v>102</v>
      </c>
      <c r="H2447" s="3" t="s">
        <v>103</v>
      </c>
      <c r="I2447" s="10" t="n">
        <v>12151</v>
      </c>
      <c r="J2447" s="11" t="n">
        <f aca="false">I2447/1000</f>
        <v>12.151</v>
      </c>
      <c r="K2447" s="10" t="n">
        <v>1</v>
      </c>
      <c r="L2447" s="12" t="n">
        <f aca="false">K2447/1000</f>
        <v>0.001</v>
      </c>
      <c r="M2447" s="13" t="n">
        <f aca="false">IF(R2447=0,0,I2447/R2447)</f>
        <v>0.0104463625578156</v>
      </c>
      <c r="N2447" s="10" t="n">
        <v>716743</v>
      </c>
      <c r="O2447" s="11" t="n">
        <f aca="false">N2447/1000</f>
        <v>716.743</v>
      </c>
      <c r="P2447" s="10" t="n">
        <v>1580</v>
      </c>
      <c r="Q2447" s="12" t="n">
        <f aca="false">P2447/1000</f>
        <v>1.58</v>
      </c>
      <c r="R2447" s="10" t="n">
        <v>1163180</v>
      </c>
      <c r="S2447" s="10" t="n">
        <v>2539</v>
      </c>
    </row>
    <row r="2448" customFormat="false" ht="15" hidden="false" customHeight="false" outlineLevel="0" collapsed="false">
      <c r="A2448" s="3" t="s">
        <v>1073</v>
      </c>
      <c r="B2448" s="2" t="s">
        <v>1074</v>
      </c>
      <c r="C2448" s="2" t="s">
        <v>1571</v>
      </c>
      <c r="D2448" s="2" t="n">
        <v>2024</v>
      </c>
      <c r="E2448" s="2" t="n">
        <v>1</v>
      </c>
      <c r="F2448" s="2" t="n">
        <v>4</v>
      </c>
      <c r="G2448" s="2" t="s">
        <v>147</v>
      </c>
      <c r="H2448" s="3" t="s">
        <v>148</v>
      </c>
      <c r="I2448" s="10" t="n">
        <v>222</v>
      </c>
      <c r="J2448" s="11" t="n">
        <f aca="false">I2448/1000</f>
        <v>0.222</v>
      </c>
      <c r="K2448" s="10" t="n">
        <v>5</v>
      </c>
      <c r="L2448" s="12" t="n">
        <f aca="false">K2448/1000</f>
        <v>0.005</v>
      </c>
      <c r="M2448" s="13" t="n">
        <f aca="false">IF(R2448=0,0,I2448/R2448)</f>
        <v>0.000190856101377259</v>
      </c>
      <c r="N2448" s="10" t="n">
        <v>0</v>
      </c>
      <c r="O2448" s="11" t="n">
        <f aca="false">N2448/1000</f>
        <v>0</v>
      </c>
      <c r="P2448" s="10" t="n">
        <v>0</v>
      </c>
      <c r="Q2448" s="12" t="n">
        <f aca="false">P2448/1000</f>
        <v>0</v>
      </c>
      <c r="R2448" s="10" t="n">
        <v>1163180</v>
      </c>
      <c r="S2448" s="10" t="n">
        <v>2539</v>
      </c>
    </row>
    <row r="2449" customFormat="false" ht="15" hidden="false" customHeight="false" outlineLevel="0" collapsed="false">
      <c r="A2449" s="3" t="s">
        <v>1073</v>
      </c>
      <c r="B2449" s="2" t="s">
        <v>1074</v>
      </c>
      <c r="C2449" s="2" t="s">
        <v>1571</v>
      </c>
      <c r="D2449" s="2" t="n">
        <v>2024</v>
      </c>
      <c r="E2449" s="2" t="n">
        <v>1</v>
      </c>
      <c r="F2449" s="2" t="n">
        <v>5</v>
      </c>
      <c r="G2449" s="2" t="s">
        <v>247</v>
      </c>
      <c r="H2449" s="3" t="s">
        <v>248</v>
      </c>
      <c r="I2449" s="10" t="n">
        <v>0</v>
      </c>
      <c r="J2449" s="11" t="n">
        <f aca="false">I2449/1000</f>
        <v>0</v>
      </c>
      <c r="K2449" s="10" t="n">
        <v>0</v>
      </c>
      <c r="L2449" s="12" t="n">
        <f aca="false">K2449/1000</f>
        <v>0</v>
      </c>
      <c r="M2449" s="13" t="n">
        <f aca="false">IF(R2449=0,0,I2449/R2449)</f>
        <v>0</v>
      </c>
      <c r="N2449" s="10" t="n">
        <v>91084</v>
      </c>
      <c r="O2449" s="11" t="n">
        <f aca="false">N2449/1000</f>
        <v>91.084</v>
      </c>
      <c r="P2449" s="10" t="n">
        <v>200</v>
      </c>
      <c r="Q2449" s="12" t="n">
        <f aca="false">P2449/1000</f>
        <v>0.2</v>
      </c>
      <c r="R2449" s="10" t="n">
        <v>1163180</v>
      </c>
      <c r="S2449" s="10" t="n">
        <v>2539</v>
      </c>
    </row>
    <row r="2450" customFormat="false" ht="15" hidden="false" customHeight="false" outlineLevel="0" collapsed="false">
      <c r="A2450" s="3" t="s">
        <v>1073</v>
      </c>
      <c r="B2450" s="2" t="s">
        <v>1074</v>
      </c>
      <c r="C2450" s="2" t="s">
        <v>1572</v>
      </c>
      <c r="D2450" s="2" t="n">
        <v>2024</v>
      </c>
      <c r="E2450" s="2" t="n">
        <v>2</v>
      </c>
      <c r="F2450" s="2" t="n">
        <v>1</v>
      </c>
      <c r="G2450" s="2" t="s">
        <v>107</v>
      </c>
      <c r="H2450" s="3" t="s">
        <v>108</v>
      </c>
      <c r="I2450" s="10" t="n">
        <v>619584</v>
      </c>
      <c r="J2450" s="11" t="n">
        <f aca="false">I2450/1000</f>
        <v>619.584</v>
      </c>
      <c r="K2450" s="10" t="n">
        <v>1720</v>
      </c>
      <c r="L2450" s="12" t="n">
        <f aca="false">K2450/1000</f>
        <v>1.72</v>
      </c>
      <c r="M2450" s="13" t="n">
        <f aca="false">IF(R2450=0,0,I2450/R2450)</f>
        <v>0.988121818344199</v>
      </c>
      <c r="N2450" s="10" t="n">
        <v>0</v>
      </c>
      <c r="O2450" s="11" t="n">
        <f aca="false">N2450/1000</f>
        <v>0</v>
      </c>
      <c r="P2450" s="10" t="n">
        <v>0</v>
      </c>
      <c r="Q2450" s="12" t="n">
        <f aca="false">P2450/1000</f>
        <v>0</v>
      </c>
      <c r="R2450" s="10" t="n">
        <v>627032</v>
      </c>
      <c r="S2450" s="10" t="n">
        <v>1720</v>
      </c>
    </row>
    <row r="2451" customFormat="false" ht="15" hidden="false" customHeight="false" outlineLevel="0" collapsed="false">
      <c r="A2451" s="3" t="s">
        <v>1073</v>
      </c>
      <c r="B2451" s="2" t="s">
        <v>1074</v>
      </c>
      <c r="C2451" s="2" t="s">
        <v>1572</v>
      </c>
      <c r="D2451" s="2" t="n">
        <v>2024</v>
      </c>
      <c r="E2451" s="2" t="n">
        <v>2</v>
      </c>
      <c r="F2451" s="2" t="n">
        <v>2</v>
      </c>
      <c r="G2451" s="2" t="s">
        <v>102</v>
      </c>
      <c r="H2451" s="3" t="s">
        <v>103</v>
      </c>
      <c r="I2451" s="10" t="n">
        <v>6913</v>
      </c>
      <c r="J2451" s="11" t="n">
        <f aca="false">I2451/1000</f>
        <v>6.913</v>
      </c>
      <c r="K2451" s="10" t="n">
        <v>0</v>
      </c>
      <c r="L2451" s="12" t="n">
        <f aca="false">K2451/1000</f>
        <v>0</v>
      </c>
      <c r="M2451" s="13" t="n">
        <f aca="false">IF(R2451=0,0,I2451/R2451)</f>
        <v>0.0110249556641447</v>
      </c>
      <c r="N2451" s="10" t="n">
        <v>0</v>
      </c>
      <c r="O2451" s="11" t="n">
        <f aca="false">N2451/1000</f>
        <v>0</v>
      </c>
      <c r="P2451" s="10" t="n">
        <v>0</v>
      </c>
      <c r="Q2451" s="12" t="n">
        <f aca="false">P2451/1000</f>
        <v>0</v>
      </c>
      <c r="R2451" s="10" t="n">
        <v>627032</v>
      </c>
      <c r="S2451" s="10" t="n">
        <v>1720</v>
      </c>
    </row>
    <row r="2452" customFormat="false" ht="15" hidden="false" customHeight="false" outlineLevel="0" collapsed="false">
      <c r="A2452" s="3" t="s">
        <v>1073</v>
      </c>
      <c r="B2452" s="2" t="s">
        <v>1074</v>
      </c>
      <c r="C2452" s="2" t="s">
        <v>1572</v>
      </c>
      <c r="D2452" s="2" t="n">
        <v>2024</v>
      </c>
      <c r="E2452" s="2" t="n">
        <v>2</v>
      </c>
      <c r="F2452" s="2" t="n">
        <v>3</v>
      </c>
      <c r="G2452" s="2" t="s">
        <v>97</v>
      </c>
      <c r="H2452" s="3" t="s">
        <v>98</v>
      </c>
      <c r="I2452" s="10" t="n">
        <v>535</v>
      </c>
      <c r="J2452" s="11" t="n">
        <f aca="false">I2452/1000</f>
        <v>0.535</v>
      </c>
      <c r="K2452" s="10" t="n">
        <v>0</v>
      </c>
      <c r="L2452" s="12" t="n">
        <f aca="false">K2452/1000</f>
        <v>0</v>
      </c>
      <c r="M2452" s="13" t="n">
        <f aca="false">IF(R2452=0,0,I2452/R2452)</f>
        <v>0.000853225991655928</v>
      </c>
      <c r="N2452" s="10" t="n">
        <v>0</v>
      </c>
      <c r="O2452" s="11" t="n">
        <f aca="false">N2452/1000</f>
        <v>0</v>
      </c>
      <c r="P2452" s="10" t="n">
        <v>0</v>
      </c>
      <c r="Q2452" s="12" t="n">
        <f aca="false">P2452/1000</f>
        <v>0</v>
      </c>
      <c r="R2452" s="10" t="n">
        <v>627032</v>
      </c>
      <c r="S2452" s="10" t="n">
        <v>1720</v>
      </c>
    </row>
    <row r="2453" customFormat="false" ht="15" hidden="false" customHeight="false" outlineLevel="0" collapsed="false">
      <c r="A2453" s="3" t="s">
        <v>1073</v>
      </c>
      <c r="B2453" s="2" t="s">
        <v>1074</v>
      </c>
      <c r="C2453" s="2" t="s">
        <v>1572</v>
      </c>
      <c r="D2453" s="2" t="n">
        <v>2024</v>
      </c>
      <c r="E2453" s="2" t="n">
        <v>2</v>
      </c>
      <c r="F2453" s="2" t="n">
        <v>4</v>
      </c>
      <c r="G2453" s="2" t="s">
        <v>247</v>
      </c>
      <c r="H2453" s="3" t="s">
        <v>248</v>
      </c>
      <c r="I2453" s="10" t="n">
        <v>0</v>
      </c>
      <c r="J2453" s="11" t="n">
        <f aca="false">I2453/1000</f>
        <v>0</v>
      </c>
      <c r="K2453" s="10" t="n">
        <v>0</v>
      </c>
      <c r="L2453" s="12" t="n">
        <f aca="false">K2453/1000</f>
        <v>0</v>
      </c>
      <c r="M2453" s="13" t="n">
        <f aca="false">IF(R2453=0,0,I2453/R2453)</f>
        <v>0</v>
      </c>
      <c r="N2453" s="10" t="n">
        <v>229598</v>
      </c>
      <c r="O2453" s="11" t="n">
        <f aca="false">N2453/1000</f>
        <v>229.598</v>
      </c>
      <c r="P2453" s="10" t="n">
        <v>500</v>
      </c>
      <c r="Q2453" s="12" t="n">
        <f aca="false">P2453/1000</f>
        <v>0.5</v>
      </c>
      <c r="R2453" s="10" t="n">
        <v>627032</v>
      </c>
      <c r="S2453" s="10" t="n">
        <v>1720</v>
      </c>
    </row>
    <row r="2454" customFormat="false" ht="15" hidden="false" customHeight="false" outlineLevel="0" collapsed="false">
      <c r="A2454" s="3" t="s">
        <v>1073</v>
      </c>
      <c r="B2454" s="2" t="s">
        <v>1074</v>
      </c>
      <c r="C2454" s="2" t="s">
        <v>1572</v>
      </c>
      <c r="D2454" s="2" t="n">
        <v>2024</v>
      </c>
      <c r="E2454" s="2" t="n">
        <v>2</v>
      </c>
      <c r="F2454" s="2" t="n">
        <v>5</v>
      </c>
      <c r="G2454" s="2" t="s">
        <v>142</v>
      </c>
      <c r="H2454" s="3" t="s">
        <v>143</v>
      </c>
      <c r="I2454" s="10" t="n">
        <v>0</v>
      </c>
      <c r="J2454" s="11" t="n">
        <f aca="false">I2454/1000</f>
        <v>0</v>
      </c>
      <c r="K2454" s="10" t="n">
        <v>0</v>
      </c>
      <c r="L2454" s="12" t="n">
        <f aca="false">K2454/1000</f>
        <v>0</v>
      </c>
      <c r="M2454" s="13" t="n">
        <f aca="false">IF(R2454=0,0,I2454/R2454)</f>
        <v>0</v>
      </c>
      <c r="N2454" s="10" t="n">
        <v>450180</v>
      </c>
      <c r="O2454" s="11" t="n">
        <f aca="false">N2454/1000</f>
        <v>450.18</v>
      </c>
      <c r="P2454" s="10" t="n">
        <v>1000</v>
      </c>
      <c r="Q2454" s="12" t="n">
        <f aca="false">P2454/1000</f>
        <v>1</v>
      </c>
      <c r="R2454" s="10" t="n">
        <v>627032</v>
      </c>
      <c r="S2454" s="10" t="n">
        <v>1720</v>
      </c>
    </row>
    <row r="2455" customFormat="false" ht="15" hidden="false" customHeight="false" outlineLevel="0" collapsed="false">
      <c r="A2455" s="3" t="s">
        <v>1073</v>
      </c>
      <c r="B2455" s="2" t="s">
        <v>1074</v>
      </c>
      <c r="C2455" s="2" t="s">
        <v>1572</v>
      </c>
      <c r="D2455" s="2" t="n">
        <v>2024</v>
      </c>
      <c r="E2455" s="2" t="n">
        <v>2</v>
      </c>
      <c r="F2455" s="2" t="n">
        <v>6</v>
      </c>
      <c r="G2455" s="2" t="s">
        <v>147</v>
      </c>
      <c r="H2455" s="3" t="s">
        <v>148</v>
      </c>
      <c r="I2455" s="10" t="n">
        <v>0</v>
      </c>
      <c r="J2455" s="11" t="n">
        <f aca="false">I2455/1000</f>
        <v>0</v>
      </c>
      <c r="K2455" s="10" t="n">
        <v>0</v>
      </c>
      <c r="L2455" s="12" t="n">
        <f aca="false">K2455/1000</f>
        <v>0</v>
      </c>
      <c r="M2455" s="13" t="n">
        <f aca="false">IF(R2455=0,0,I2455/R2455)</f>
        <v>0</v>
      </c>
      <c r="N2455" s="10" t="n">
        <v>3240</v>
      </c>
      <c r="O2455" s="11" t="n">
        <f aca="false">N2455/1000</f>
        <v>3.24</v>
      </c>
      <c r="P2455" s="10" t="n">
        <v>51</v>
      </c>
      <c r="Q2455" s="12" t="n">
        <f aca="false">P2455/1000</f>
        <v>0.051</v>
      </c>
      <c r="R2455" s="10" t="n">
        <v>627032</v>
      </c>
      <c r="S2455" s="10" t="n">
        <v>1720</v>
      </c>
    </row>
    <row r="2456" customFormat="false" ht="15" hidden="false" customHeight="false" outlineLevel="0" collapsed="false">
      <c r="A2456" s="3" t="s">
        <v>1073</v>
      </c>
      <c r="B2456" s="2" t="s">
        <v>1074</v>
      </c>
      <c r="C2456" s="2" t="s">
        <v>1573</v>
      </c>
      <c r="D2456" s="2" t="n">
        <v>2024</v>
      </c>
      <c r="E2456" s="2" t="n">
        <v>3</v>
      </c>
      <c r="F2456" s="2" t="n">
        <v>1</v>
      </c>
      <c r="G2456" s="2" t="s">
        <v>107</v>
      </c>
      <c r="H2456" s="3" t="s">
        <v>108</v>
      </c>
      <c r="I2456" s="10" t="n">
        <v>1089269</v>
      </c>
      <c r="J2456" s="11" t="n">
        <f aca="false">I2456/1000</f>
        <v>1089.269</v>
      </c>
      <c r="K2456" s="10" t="n">
        <v>3050</v>
      </c>
      <c r="L2456" s="12" t="n">
        <f aca="false">K2456/1000</f>
        <v>3.05</v>
      </c>
      <c r="M2456" s="13" t="n">
        <f aca="false">IF(R2456=0,0,I2456/R2456)</f>
        <v>0.984872513562387</v>
      </c>
      <c r="N2456" s="10" t="n">
        <v>0</v>
      </c>
      <c r="O2456" s="11" t="n">
        <f aca="false">N2456/1000</f>
        <v>0</v>
      </c>
      <c r="P2456" s="10" t="n">
        <v>0</v>
      </c>
      <c r="Q2456" s="12" t="n">
        <f aca="false">P2456/1000</f>
        <v>0</v>
      </c>
      <c r="R2456" s="10" t="n">
        <v>1106000</v>
      </c>
      <c r="S2456" s="10" t="n">
        <v>3056</v>
      </c>
    </row>
    <row r="2457" customFormat="false" ht="15" hidden="false" customHeight="false" outlineLevel="0" collapsed="false">
      <c r="A2457" s="3" t="s">
        <v>1073</v>
      </c>
      <c r="B2457" s="2" t="s">
        <v>1074</v>
      </c>
      <c r="C2457" s="2" t="s">
        <v>1573</v>
      </c>
      <c r="D2457" s="2" t="n">
        <v>2024</v>
      </c>
      <c r="E2457" s="2" t="n">
        <v>3</v>
      </c>
      <c r="F2457" s="2" t="n">
        <v>2</v>
      </c>
      <c r="G2457" s="2" t="s">
        <v>102</v>
      </c>
      <c r="H2457" s="3" t="s">
        <v>103</v>
      </c>
      <c r="I2457" s="10" t="n">
        <v>9576</v>
      </c>
      <c r="J2457" s="11" t="n">
        <f aca="false">I2457/1000</f>
        <v>9.576</v>
      </c>
      <c r="K2457" s="10" t="n">
        <v>0</v>
      </c>
      <c r="L2457" s="12" t="n">
        <f aca="false">K2457/1000</f>
        <v>0</v>
      </c>
      <c r="M2457" s="13" t="n">
        <f aca="false">IF(R2457=0,0,I2457/R2457)</f>
        <v>0.00865822784810127</v>
      </c>
      <c r="N2457" s="10" t="n">
        <v>539859</v>
      </c>
      <c r="O2457" s="11" t="n">
        <f aca="false">N2457/1000</f>
        <v>539.859</v>
      </c>
      <c r="P2457" s="10" t="n">
        <v>1200</v>
      </c>
      <c r="Q2457" s="12" t="n">
        <f aca="false">P2457/1000</f>
        <v>1.2</v>
      </c>
      <c r="R2457" s="10" t="n">
        <v>1106000</v>
      </c>
      <c r="S2457" s="10" t="n">
        <v>3056</v>
      </c>
    </row>
    <row r="2458" customFormat="false" ht="15" hidden="false" customHeight="false" outlineLevel="0" collapsed="false">
      <c r="A2458" s="3" t="s">
        <v>1073</v>
      </c>
      <c r="B2458" s="2" t="s">
        <v>1074</v>
      </c>
      <c r="C2458" s="2" t="s">
        <v>1573</v>
      </c>
      <c r="D2458" s="2" t="n">
        <v>2024</v>
      </c>
      <c r="E2458" s="2" t="n">
        <v>3</v>
      </c>
      <c r="F2458" s="2" t="n">
        <v>3</v>
      </c>
      <c r="G2458" s="2" t="s">
        <v>97</v>
      </c>
      <c r="H2458" s="3" t="s">
        <v>98</v>
      </c>
      <c r="I2458" s="10" t="n">
        <v>6557</v>
      </c>
      <c r="J2458" s="11" t="n">
        <f aca="false">I2458/1000</f>
        <v>6.557</v>
      </c>
      <c r="K2458" s="10" t="n">
        <v>6</v>
      </c>
      <c r="L2458" s="12" t="n">
        <f aca="false">K2458/1000</f>
        <v>0.006</v>
      </c>
      <c r="M2458" s="13" t="n">
        <f aca="false">IF(R2458=0,0,I2458/R2458)</f>
        <v>0.00592857142857143</v>
      </c>
      <c r="N2458" s="10" t="n">
        <v>0</v>
      </c>
      <c r="O2458" s="11" t="n">
        <f aca="false">N2458/1000</f>
        <v>0</v>
      </c>
      <c r="P2458" s="10" t="n">
        <v>0</v>
      </c>
      <c r="Q2458" s="12" t="n">
        <f aca="false">P2458/1000</f>
        <v>0</v>
      </c>
      <c r="R2458" s="10" t="n">
        <v>1106000</v>
      </c>
      <c r="S2458" s="10" t="n">
        <v>3056</v>
      </c>
    </row>
    <row r="2459" customFormat="false" ht="15" hidden="false" customHeight="false" outlineLevel="0" collapsed="false">
      <c r="A2459" s="3" t="s">
        <v>1073</v>
      </c>
      <c r="B2459" s="2" t="s">
        <v>1074</v>
      </c>
      <c r="C2459" s="2" t="s">
        <v>1573</v>
      </c>
      <c r="D2459" s="2" t="n">
        <v>2024</v>
      </c>
      <c r="E2459" s="2" t="n">
        <v>3</v>
      </c>
      <c r="F2459" s="2" t="n">
        <v>4</v>
      </c>
      <c r="G2459" s="2" t="s">
        <v>142</v>
      </c>
      <c r="H2459" s="3" t="s">
        <v>143</v>
      </c>
      <c r="I2459" s="10" t="n">
        <v>365</v>
      </c>
      <c r="J2459" s="11" t="n">
        <f aca="false">I2459/1000</f>
        <v>0.365</v>
      </c>
      <c r="K2459" s="10" t="n">
        <v>0</v>
      </c>
      <c r="L2459" s="12" t="n">
        <f aca="false">K2459/1000</f>
        <v>0</v>
      </c>
      <c r="M2459" s="13" t="n">
        <f aca="false">IF(R2459=0,0,I2459/R2459)</f>
        <v>0.00033001808318264</v>
      </c>
      <c r="N2459" s="10" t="n">
        <v>846657</v>
      </c>
      <c r="O2459" s="11" t="n">
        <f aca="false">N2459/1000</f>
        <v>846.657</v>
      </c>
      <c r="P2459" s="10" t="n">
        <v>2000</v>
      </c>
      <c r="Q2459" s="12" t="n">
        <f aca="false">P2459/1000</f>
        <v>2</v>
      </c>
      <c r="R2459" s="10" t="n">
        <v>1106000</v>
      </c>
      <c r="S2459" s="10" t="n">
        <v>3056</v>
      </c>
    </row>
    <row r="2460" customFormat="false" ht="15" hidden="false" customHeight="false" outlineLevel="0" collapsed="false">
      <c r="A2460" s="3" t="s">
        <v>1073</v>
      </c>
      <c r="B2460" s="2" t="s">
        <v>1074</v>
      </c>
      <c r="C2460" s="2" t="s">
        <v>1573</v>
      </c>
      <c r="D2460" s="2" t="n">
        <v>2024</v>
      </c>
      <c r="E2460" s="2" t="n">
        <v>3</v>
      </c>
      <c r="F2460" s="2" t="n">
        <v>5</v>
      </c>
      <c r="G2460" s="2" t="s">
        <v>247</v>
      </c>
      <c r="H2460" s="3" t="s">
        <v>248</v>
      </c>
      <c r="I2460" s="10" t="n">
        <v>233</v>
      </c>
      <c r="J2460" s="11" t="n">
        <f aca="false">I2460/1000</f>
        <v>0.233</v>
      </c>
      <c r="K2460" s="10" t="n">
        <v>0</v>
      </c>
      <c r="L2460" s="12" t="n">
        <f aca="false">K2460/1000</f>
        <v>0</v>
      </c>
      <c r="M2460" s="13" t="n">
        <f aca="false">IF(R2460=0,0,I2460/R2460)</f>
        <v>0.000210669077757685</v>
      </c>
      <c r="N2460" s="10" t="n">
        <v>0</v>
      </c>
      <c r="O2460" s="11" t="n">
        <f aca="false">N2460/1000</f>
        <v>0</v>
      </c>
      <c r="P2460" s="10" t="n">
        <v>0</v>
      </c>
      <c r="Q2460" s="12" t="n">
        <f aca="false">P2460/1000</f>
        <v>0</v>
      </c>
      <c r="R2460" s="10" t="n">
        <v>1106000</v>
      </c>
      <c r="S2460" s="10" t="n">
        <v>3056</v>
      </c>
    </row>
    <row r="2461" customFormat="false" ht="15" hidden="false" customHeight="false" outlineLevel="0" collapsed="false">
      <c r="A2461" s="3" t="s">
        <v>1073</v>
      </c>
      <c r="B2461" s="2" t="s">
        <v>1074</v>
      </c>
      <c r="C2461" s="2" t="s">
        <v>1573</v>
      </c>
      <c r="D2461" s="2" t="n">
        <v>2024</v>
      </c>
      <c r="E2461" s="2" t="n">
        <v>3</v>
      </c>
      <c r="F2461" s="2" t="n">
        <v>6</v>
      </c>
      <c r="G2461" s="2" t="s">
        <v>147</v>
      </c>
      <c r="H2461" s="3" t="s">
        <v>148</v>
      </c>
      <c r="I2461" s="10" t="n">
        <v>0</v>
      </c>
      <c r="J2461" s="11" t="n">
        <f aca="false">I2461/1000</f>
        <v>0</v>
      </c>
      <c r="K2461" s="10" t="n">
        <v>0</v>
      </c>
      <c r="L2461" s="12" t="n">
        <f aca="false">K2461/1000</f>
        <v>0</v>
      </c>
      <c r="M2461" s="13" t="n">
        <f aca="false">IF(R2461=0,0,I2461/R2461)</f>
        <v>0</v>
      </c>
      <c r="N2461" s="10" t="n">
        <v>436</v>
      </c>
      <c r="O2461" s="11" t="n">
        <f aca="false">N2461/1000</f>
        <v>0.436</v>
      </c>
      <c r="P2461" s="10" t="n">
        <v>0</v>
      </c>
      <c r="Q2461" s="12" t="n">
        <f aca="false">P2461/1000</f>
        <v>0</v>
      </c>
      <c r="R2461" s="10" t="n">
        <v>1106000</v>
      </c>
      <c r="S2461" s="10" t="n">
        <v>3056</v>
      </c>
    </row>
    <row r="2462" customFormat="false" ht="15" hidden="false" customHeight="false" outlineLevel="0" collapsed="false">
      <c r="A2462" s="3" t="s">
        <v>1073</v>
      </c>
      <c r="B2462" s="2" t="s">
        <v>1074</v>
      </c>
      <c r="C2462" s="2" t="s">
        <v>1574</v>
      </c>
      <c r="D2462" s="2" t="n">
        <v>2024</v>
      </c>
      <c r="E2462" s="2" t="n">
        <v>4</v>
      </c>
      <c r="F2462" s="2" t="n">
        <v>1</v>
      </c>
      <c r="G2462" s="2" t="s">
        <v>107</v>
      </c>
      <c r="H2462" s="3" t="s">
        <v>108</v>
      </c>
      <c r="I2462" s="10" t="n">
        <v>360201</v>
      </c>
      <c r="J2462" s="11" t="n">
        <f aca="false">I2462/1000</f>
        <v>360.201</v>
      </c>
      <c r="K2462" s="10" t="n">
        <v>1000</v>
      </c>
      <c r="L2462" s="12" t="n">
        <f aca="false">K2462/1000</f>
        <v>1</v>
      </c>
      <c r="M2462" s="13" t="n">
        <f aca="false">IF(R2462=0,0,I2462/R2462)</f>
        <v>0.75340726548643</v>
      </c>
      <c r="N2462" s="10" t="n">
        <v>0</v>
      </c>
      <c r="O2462" s="11" t="n">
        <f aca="false">N2462/1000</f>
        <v>0</v>
      </c>
      <c r="P2462" s="10" t="n">
        <v>0</v>
      </c>
      <c r="Q2462" s="12" t="n">
        <f aca="false">P2462/1000</f>
        <v>0</v>
      </c>
      <c r="R2462" s="10" t="n">
        <v>478096</v>
      </c>
      <c r="S2462" s="10" t="n">
        <v>1021</v>
      </c>
    </row>
    <row r="2463" customFormat="false" ht="15" hidden="false" customHeight="false" outlineLevel="0" collapsed="false">
      <c r="A2463" s="3" t="s">
        <v>1073</v>
      </c>
      <c r="B2463" s="2" t="s">
        <v>1074</v>
      </c>
      <c r="C2463" s="2" t="s">
        <v>1574</v>
      </c>
      <c r="D2463" s="2" t="n">
        <v>2024</v>
      </c>
      <c r="E2463" s="2" t="n">
        <v>4</v>
      </c>
      <c r="F2463" s="2" t="n">
        <v>2</v>
      </c>
      <c r="G2463" s="2" t="s">
        <v>97</v>
      </c>
      <c r="H2463" s="3" t="s">
        <v>98</v>
      </c>
      <c r="I2463" s="10" t="n">
        <v>111819</v>
      </c>
      <c r="J2463" s="11" t="n">
        <f aca="false">I2463/1000</f>
        <v>111.819</v>
      </c>
      <c r="K2463" s="10" t="n">
        <v>21</v>
      </c>
      <c r="L2463" s="12" t="n">
        <f aca="false">K2463/1000</f>
        <v>0.021</v>
      </c>
      <c r="M2463" s="13" t="n">
        <f aca="false">IF(R2463=0,0,I2463/R2463)</f>
        <v>0.233883989826311</v>
      </c>
      <c r="N2463" s="10" t="n">
        <v>45087</v>
      </c>
      <c r="O2463" s="11" t="n">
        <f aca="false">N2463/1000</f>
        <v>45.087</v>
      </c>
      <c r="P2463" s="10" t="n">
        <v>100</v>
      </c>
      <c r="Q2463" s="12" t="n">
        <f aca="false">P2463/1000</f>
        <v>0.1</v>
      </c>
      <c r="R2463" s="10" t="n">
        <v>478096</v>
      </c>
      <c r="S2463" s="10" t="n">
        <v>1021</v>
      </c>
    </row>
    <row r="2464" customFormat="false" ht="15" hidden="false" customHeight="false" outlineLevel="0" collapsed="false">
      <c r="A2464" s="3" t="s">
        <v>1073</v>
      </c>
      <c r="B2464" s="2" t="s">
        <v>1074</v>
      </c>
      <c r="C2464" s="2" t="s">
        <v>1574</v>
      </c>
      <c r="D2464" s="2" t="n">
        <v>2024</v>
      </c>
      <c r="E2464" s="2" t="n">
        <v>4</v>
      </c>
      <c r="F2464" s="2" t="n">
        <v>3</v>
      </c>
      <c r="G2464" s="2" t="s">
        <v>102</v>
      </c>
      <c r="H2464" s="3" t="s">
        <v>103</v>
      </c>
      <c r="I2464" s="10" t="n">
        <v>6076</v>
      </c>
      <c r="J2464" s="11" t="n">
        <f aca="false">I2464/1000</f>
        <v>6.076</v>
      </c>
      <c r="K2464" s="10" t="n">
        <v>0</v>
      </c>
      <c r="L2464" s="12" t="n">
        <f aca="false">K2464/1000</f>
        <v>0</v>
      </c>
      <c r="M2464" s="13" t="n">
        <f aca="false">IF(R2464=0,0,I2464/R2464)</f>
        <v>0.0127087446872595</v>
      </c>
      <c r="N2464" s="10" t="n">
        <v>58705</v>
      </c>
      <c r="O2464" s="11" t="n">
        <f aca="false">N2464/1000</f>
        <v>58.705</v>
      </c>
      <c r="P2464" s="10" t="n">
        <v>100</v>
      </c>
      <c r="Q2464" s="12" t="n">
        <f aca="false">P2464/1000</f>
        <v>0.1</v>
      </c>
      <c r="R2464" s="10" t="n">
        <v>478096</v>
      </c>
      <c r="S2464" s="10" t="n">
        <v>1021</v>
      </c>
    </row>
    <row r="2465" customFormat="false" ht="15" hidden="false" customHeight="false" outlineLevel="0" collapsed="false">
      <c r="A2465" s="3" t="s">
        <v>1073</v>
      </c>
      <c r="B2465" s="2" t="s">
        <v>1074</v>
      </c>
      <c r="C2465" s="2" t="s">
        <v>1574</v>
      </c>
      <c r="D2465" s="2" t="n">
        <v>2024</v>
      </c>
      <c r="E2465" s="2" t="n">
        <v>4</v>
      </c>
      <c r="F2465" s="2" t="n">
        <v>4</v>
      </c>
      <c r="G2465" s="2" t="s">
        <v>247</v>
      </c>
      <c r="H2465" s="3" t="s">
        <v>248</v>
      </c>
      <c r="I2465" s="10" t="n">
        <v>0</v>
      </c>
      <c r="J2465" s="11" t="n">
        <f aca="false">I2465/1000</f>
        <v>0</v>
      </c>
      <c r="K2465" s="10" t="n">
        <v>0</v>
      </c>
      <c r="L2465" s="12" t="n">
        <f aca="false">K2465/1000</f>
        <v>0</v>
      </c>
      <c r="M2465" s="13" t="n">
        <f aca="false">IF(R2465=0,0,I2465/R2465)</f>
        <v>0</v>
      </c>
      <c r="N2465" s="10" t="n">
        <v>16428</v>
      </c>
      <c r="O2465" s="11" t="n">
        <f aca="false">N2465/1000</f>
        <v>16.428</v>
      </c>
      <c r="P2465" s="10" t="n">
        <v>37</v>
      </c>
      <c r="Q2465" s="12" t="n">
        <f aca="false">P2465/1000</f>
        <v>0.037</v>
      </c>
      <c r="R2465" s="10" t="n">
        <v>478096</v>
      </c>
      <c r="S2465" s="10" t="n">
        <v>1021</v>
      </c>
    </row>
    <row r="2466" customFormat="false" ht="15" hidden="false" customHeight="false" outlineLevel="0" collapsed="false">
      <c r="A2466" s="3" t="s">
        <v>1073</v>
      </c>
      <c r="B2466" s="2" t="s">
        <v>1074</v>
      </c>
      <c r="C2466" s="2" t="s">
        <v>1574</v>
      </c>
      <c r="D2466" s="2" t="n">
        <v>2024</v>
      </c>
      <c r="E2466" s="2" t="n">
        <v>4</v>
      </c>
      <c r="F2466" s="2" t="n">
        <v>5</v>
      </c>
      <c r="G2466" s="2" t="s">
        <v>142</v>
      </c>
      <c r="H2466" s="3" t="s">
        <v>143</v>
      </c>
      <c r="I2466" s="10" t="n">
        <v>0</v>
      </c>
      <c r="J2466" s="11" t="n">
        <f aca="false">I2466/1000</f>
        <v>0</v>
      </c>
      <c r="K2466" s="10" t="n">
        <v>0</v>
      </c>
      <c r="L2466" s="12" t="n">
        <f aca="false">K2466/1000</f>
        <v>0</v>
      </c>
      <c r="M2466" s="13" t="n">
        <f aca="false">IF(R2466=0,0,I2466/R2466)</f>
        <v>0</v>
      </c>
      <c r="N2466" s="10" t="n">
        <v>423005</v>
      </c>
      <c r="O2466" s="11" t="n">
        <f aca="false">N2466/1000</f>
        <v>423.005</v>
      </c>
      <c r="P2466" s="10" t="n">
        <v>1000</v>
      </c>
      <c r="Q2466" s="12" t="n">
        <f aca="false">P2466/1000</f>
        <v>1</v>
      </c>
      <c r="R2466" s="10" t="n">
        <v>478096</v>
      </c>
      <c r="S2466" s="10" t="n">
        <v>1021</v>
      </c>
    </row>
    <row r="2467" customFormat="false" ht="15" hidden="false" customHeight="false" outlineLevel="0" collapsed="false">
      <c r="A2467" s="3" t="s">
        <v>1073</v>
      </c>
      <c r="B2467" s="2" t="s">
        <v>1074</v>
      </c>
      <c r="C2467" s="2" t="s">
        <v>1574</v>
      </c>
      <c r="D2467" s="2" t="n">
        <v>2024</v>
      </c>
      <c r="E2467" s="2" t="n">
        <v>4</v>
      </c>
      <c r="F2467" s="2" t="n">
        <v>6</v>
      </c>
      <c r="G2467" s="2" t="s">
        <v>147</v>
      </c>
      <c r="H2467" s="3" t="s">
        <v>148</v>
      </c>
      <c r="I2467" s="10" t="n">
        <v>0</v>
      </c>
      <c r="J2467" s="11" t="n">
        <f aca="false">I2467/1000</f>
        <v>0</v>
      </c>
      <c r="K2467" s="10" t="n">
        <v>0</v>
      </c>
      <c r="L2467" s="12" t="n">
        <f aca="false">K2467/1000</f>
        <v>0</v>
      </c>
      <c r="M2467" s="13" t="n">
        <f aca="false">IF(R2467=0,0,I2467/R2467)</f>
        <v>0</v>
      </c>
      <c r="N2467" s="10" t="n">
        <v>125</v>
      </c>
      <c r="O2467" s="11" t="n">
        <f aca="false">N2467/1000</f>
        <v>0.125</v>
      </c>
      <c r="P2467" s="10" t="n">
        <v>0</v>
      </c>
      <c r="Q2467" s="12" t="n">
        <f aca="false">P2467/1000</f>
        <v>0</v>
      </c>
      <c r="R2467" s="10" t="n">
        <v>478096</v>
      </c>
      <c r="S2467" s="10" t="n">
        <v>1021</v>
      </c>
    </row>
    <row r="2468" customFormat="false" ht="15" hidden="false" customHeight="false" outlineLevel="0" collapsed="false">
      <c r="A2468" s="3" t="s">
        <v>1073</v>
      </c>
      <c r="B2468" s="2" t="s">
        <v>1074</v>
      </c>
      <c r="C2468" s="2" t="s">
        <v>1575</v>
      </c>
      <c r="D2468" s="2" t="n">
        <v>2024</v>
      </c>
      <c r="E2468" s="2" t="n">
        <v>5</v>
      </c>
      <c r="F2468" s="2" t="n">
        <v>1</v>
      </c>
      <c r="G2468" s="2" t="s">
        <v>107</v>
      </c>
      <c r="H2468" s="3" t="s">
        <v>108</v>
      </c>
      <c r="I2468" s="10" t="n">
        <v>975000</v>
      </c>
      <c r="J2468" s="11" t="n">
        <f aca="false">I2468/1000</f>
        <v>975</v>
      </c>
      <c r="K2468" s="10" t="n">
        <v>2600</v>
      </c>
      <c r="L2468" s="12" t="n">
        <f aca="false">K2468/1000</f>
        <v>2.6</v>
      </c>
      <c r="M2468" s="13" t="n">
        <f aca="false">IF(R2468=0,0,I2468/R2468)</f>
        <v>0.873269359262119</v>
      </c>
      <c r="N2468" s="10" t="n">
        <v>0</v>
      </c>
      <c r="O2468" s="11" t="n">
        <f aca="false">N2468/1000</f>
        <v>0</v>
      </c>
      <c r="P2468" s="10" t="n">
        <v>0</v>
      </c>
      <c r="Q2468" s="12" t="n">
        <f aca="false">P2468/1000</f>
        <v>0</v>
      </c>
      <c r="R2468" s="10" t="n">
        <v>1116494</v>
      </c>
      <c r="S2468" s="10" t="n">
        <v>2617</v>
      </c>
    </row>
    <row r="2469" customFormat="false" ht="15" hidden="false" customHeight="false" outlineLevel="0" collapsed="false">
      <c r="A2469" s="3" t="s">
        <v>1073</v>
      </c>
      <c r="B2469" s="2" t="s">
        <v>1074</v>
      </c>
      <c r="C2469" s="2" t="s">
        <v>1575</v>
      </c>
      <c r="D2469" s="2" t="n">
        <v>2024</v>
      </c>
      <c r="E2469" s="2" t="n">
        <v>5</v>
      </c>
      <c r="F2469" s="2" t="n">
        <v>2</v>
      </c>
      <c r="G2469" s="2" t="s">
        <v>97</v>
      </c>
      <c r="H2469" s="3" t="s">
        <v>98</v>
      </c>
      <c r="I2469" s="10" t="n">
        <v>133153</v>
      </c>
      <c r="J2469" s="11" t="n">
        <f aca="false">I2469/1000</f>
        <v>133.153</v>
      </c>
      <c r="K2469" s="10" t="n">
        <v>17</v>
      </c>
      <c r="L2469" s="12" t="n">
        <f aca="false">K2469/1000</f>
        <v>0.017</v>
      </c>
      <c r="M2469" s="13" t="n">
        <f aca="false">IF(R2469=0,0,I2469/R2469)</f>
        <v>0.119259933327004</v>
      </c>
      <c r="N2469" s="10" t="n">
        <v>0</v>
      </c>
      <c r="O2469" s="11" t="n">
        <f aca="false">N2469/1000</f>
        <v>0</v>
      </c>
      <c r="P2469" s="10" t="n">
        <v>0</v>
      </c>
      <c r="Q2469" s="12" t="n">
        <f aca="false">P2469/1000</f>
        <v>0</v>
      </c>
      <c r="R2469" s="10" t="n">
        <v>1116494</v>
      </c>
      <c r="S2469" s="10" t="n">
        <v>2617</v>
      </c>
    </row>
    <row r="2470" customFormat="false" ht="15" hidden="false" customHeight="false" outlineLevel="0" collapsed="false">
      <c r="A2470" s="3" t="s">
        <v>1073</v>
      </c>
      <c r="B2470" s="2" t="s">
        <v>1074</v>
      </c>
      <c r="C2470" s="2" t="s">
        <v>1575</v>
      </c>
      <c r="D2470" s="2" t="n">
        <v>2024</v>
      </c>
      <c r="E2470" s="2" t="n">
        <v>5</v>
      </c>
      <c r="F2470" s="2" t="n">
        <v>3</v>
      </c>
      <c r="G2470" s="2" t="s">
        <v>102</v>
      </c>
      <c r="H2470" s="3" t="s">
        <v>103</v>
      </c>
      <c r="I2470" s="10" t="n">
        <v>8341</v>
      </c>
      <c r="J2470" s="11" t="n">
        <f aca="false">I2470/1000</f>
        <v>8.341</v>
      </c>
      <c r="K2470" s="10" t="n">
        <v>0</v>
      </c>
      <c r="L2470" s="12" t="n">
        <f aca="false">K2470/1000</f>
        <v>0</v>
      </c>
      <c r="M2470" s="13" t="n">
        <f aca="false">IF(R2470=0,0,I2470/R2470)</f>
        <v>0.00747070741087726</v>
      </c>
      <c r="N2470" s="10" t="n">
        <v>660786</v>
      </c>
      <c r="O2470" s="11" t="n">
        <f aca="false">N2470/1000</f>
        <v>660.786</v>
      </c>
      <c r="P2470" s="10" t="n">
        <v>1483</v>
      </c>
      <c r="Q2470" s="12" t="n">
        <f aca="false">P2470/1000</f>
        <v>1.483</v>
      </c>
      <c r="R2470" s="10" t="n">
        <v>1116494</v>
      </c>
      <c r="S2470" s="10" t="n">
        <v>2617</v>
      </c>
    </row>
    <row r="2471" customFormat="false" ht="15" hidden="false" customHeight="false" outlineLevel="0" collapsed="false">
      <c r="A2471" s="3" t="s">
        <v>1073</v>
      </c>
      <c r="B2471" s="2" t="s">
        <v>1074</v>
      </c>
      <c r="C2471" s="2" t="s">
        <v>1575</v>
      </c>
      <c r="D2471" s="2" t="n">
        <v>2024</v>
      </c>
      <c r="E2471" s="2" t="n">
        <v>5</v>
      </c>
      <c r="F2471" s="2" t="n">
        <v>4</v>
      </c>
      <c r="G2471" s="2" t="s">
        <v>147</v>
      </c>
      <c r="H2471" s="3" t="s">
        <v>148</v>
      </c>
      <c r="I2471" s="10" t="n">
        <v>0</v>
      </c>
      <c r="J2471" s="11" t="n">
        <f aca="false">I2471/1000</f>
        <v>0</v>
      </c>
      <c r="K2471" s="10" t="n">
        <v>0</v>
      </c>
      <c r="L2471" s="12" t="n">
        <f aca="false">K2471/1000</f>
        <v>0</v>
      </c>
      <c r="M2471" s="13" t="n">
        <f aca="false">IF(R2471=0,0,I2471/R2471)</f>
        <v>0</v>
      </c>
      <c r="N2471" s="10" t="n">
        <v>312</v>
      </c>
      <c r="O2471" s="11" t="n">
        <f aca="false">N2471/1000</f>
        <v>0.312</v>
      </c>
      <c r="P2471" s="10" t="n">
        <v>0</v>
      </c>
      <c r="Q2471" s="12" t="n">
        <f aca="false">P2471/1000</f>
        <v>0</v>
      </c>
      <c r="R2471" s="10" t="n">
        <v>1116494</v>
      </c>
      <c r="S2471" s="10" t="n">
        <v>2617</v>
      </c>
    </row>
    <row r="2472" customFormat="false" ht="15" hidden="false" customHeight="false" outlineLevel="0" collapsed="false">
      <c r="A2472" s="3" t="s">
        <v>1073</v>
      </c>
      <c r="B2472" s="2" t="s">
        <v>1074</v>
      </c>
      <c r="C2472" s="2" t="s">
        <v>1576</v>
      </c>
      <c r="D2472" s="2" t="n">
        <v>2024</v>
      </c>
      <c r="E2472" s="2" t="n">
        <v>6</v>
      </c>
      <c r="F2472" s="2" t="n">
        <v>1</v>
      </c>
      <c r="G2472" s="2" t="s">
        <v>107</v>
      </c>
      <c r="H2472" s="3" t="s">
        <v>108</v>
      </c>
      <c r="I2472" s="10" t="n">
        <v>513099</v>
      </c>
      <c r="J2472" s="11" t="n">
        <f aca="false">I2472/1000</f>
        <v>513.099</v>
      </c>
      <c r="K2472" s="10" t="n">
        <v>1361</v>
      </c>
      <c r="L2472" s="12" t="n">
        <f aca="false">K2472/1000</f>
        <v>1.361</v>
      </c>
      <c r="M2472" s="13" t="n">
        <f aca="false">IF(R2472=0,0,I2472/R2472)</f>
        <v>0.967432292805804</v>
      </c>
      <c r="N2472" s="10" t="n">
        <v>0</v>
      </c>
      <c r="O2472" s="11" t="n">
        <f aca="false">N2472/1000</f>
        <v>0</v>
      </c>
      <c r="P2472" s="10" t="n">
        <v>0</v>
      </c>
      <c r="Q2472" s="12" t="n">
        <f aca="false">P2472/1000</f>
        <v>0</v>
      </c>
      <c r="R2472" s="10" t="n">
        <v>530372</v>
      </c>
      <c r="S2472" s="10" t="n">
        <v>1361</v>
      </c>
    </row>
    <row r="2473" customFormat="false" ht="15" hidden="false" customHeight="false" outlineLevel="0" collapsed="false">
      <c r="A2473" s="3" t="s">
        <v>1073</v>
      </c>
      <c r="B2473" s="2" t="s">
        <v>1074</v>
      </c>
      <c r="C2473" s="2" t="s">
        <v>1576</v>
      </c>
      <c r="D2473" s="2" t="n">
        <v>2024</v>
      </c>
      <c r="E2473" s="2" t="n">
        <v>6</v>
      </c>
      <c r="F2473" s="2" t="n">
        <v>2</v>
      </c>
      <c r="G2473" s="2" t="s">
        <v>102</v>
      </c>
      <c r="H2473" s="3" t="s">
        <v>103</v>
      </c>
      <c r="I2473" s="10" t="n">
        <v>16414</v>
      </c>
      <c r="J2473" s="11" t="n">
        <f aca="false">I2473/1000</f>
        <v>16.414</v>
      </c>
      <c r="K2473" s="10" t="n">
        <v>0</v>
      </c>
      <c r="L2473" s="12" t="n">
        <f aca="false">K2473/1000</f>
        <v>0</v>
      </c>
      <c r="M2473" s="13" t="n">
        <f aca="false">IF(R2473=0,0,I2473/R2473)</f>
        <v>0.0309480892656475</v>
      </c>
      <c r="N2473" s="10" t="n">
        <v>573042</v>
      </c>
      <c r="O2473" s="11" t="n">
        <f aca="false">N2473/1000</f>
        <v>573.042</v>
      </c>
      <c r="P2473" s="10" t="n">
        <v>1300</v>
      </c>
      <c r="Q2473" s="12" t="n">
        <f aca="false">P2473/1000</f>
        <v>1.3</v>
      </c>
      <c r="R2473" s="10" t="n">
        <v>530372</v>
      </c>
      <c r="S2473" s="10" t="n">
        <v>1361</v>
      </c>
    </row>
    <row r="2474" customFormat="false" ht="15" hidden="false" customHeight="false" outlineLevel="0" collapsed="false">
      <c r="A2474" s="3" t="s">
        <v>1073</v>
      </c>
      <c r="B2474" s="2" t="s">
        <v>1074</v>
      </c>
      <c r="C2474" s="2" t="s">
        <v>1576</v>
      </c>
      <c r="D2474" s="2" t="n">
        <v>2024</v>
      </c>
      <c r="E2474" s="2" t="n">
        <v>6</v>
      </c>
      <c r="F2474" s="2" t="n">
        <v>3</v>
      </c>
      <c r="G2474" s="2" t="s">
        <v>97</v>
      </c>
      <c r="H2474" s="3" t="s">
        <v>98</v>
      </c>
      <c r="I2474" s="10" t="n">
        <v>859</v>
      </c>
      <c r="J2474" s="11" t="n">
        <f aca="false">I2474/1000</f>
        <v>0.859</v>
      </c>
      <c r="K2474" s="10" t="n">
        <v>0</v>
      </c>
      <c r="L2474" s="12" t="n">
        <f aca="false">K2474/1000</f>
        <v>0</v>
      </c>
      <c r="M2474" s="13" t="n">
        <f aca="false">IF(R2474=0,0,I2474/R2474)</f>
        <v>0.00161961792854826</v>
      </c>
      <c r="N2474" s="10" t="n">
        <v>0</v>
      </c>
      <c r="O2474" s="11" t="n">
        <f aca="false">N2474/1000</f>
        <v>0</v>
      </c>
      <c r="P2474" s="10" t="n">
        <v>0</v>
      </c>
      <c r="Q2474" s="12" t="n">
        <f aca="false">P2474/1000</f>
        <v>0</v>
      </c>
      <c r="R2474" s="10" t="n">
        <v>530372</v>
      </c>
      <c r="S2474" s="10" t="n">
        <v>1361</v>
      </c>
    </row>
    <row r="2475" customFormat="false" ht="15" hidden="false" customHeight="false" outlineLevel="0" collapsed="false">
      <c r="A2475" s="3" t="s">
        <v>1073</v>
      </c>
      <c r="B2475" s="2" t="s">
        <v>1074</v>
      </c>
      <c r="C2475" s="2" t="s">
        <v>1576</v>
      </c>
      <c r="D2475" s="2" t="n">
        <v>2024</v>
      </c>
      <c r="E2475" s="2" t="n">
        <v>6</v>
      </c>
      <c r="F2475" s="2" t="n">
        <v>4</v>
      </c>
      <c r="G2475" s="2" t="s">
        <v>142</v>
      </c>
      <c r="H2475" s="3" t="s">
        <v>143</v>
      </c>
      <c r="I2475" s="10" t="n">
        <v>0</v>
      </c>
      <c r="J2475" s="11" t="n">
        <f aca="false">I2475/1000</f>
        <v>0</v>
      </c>
      <c r="K2475" s="10" t="n">
        <v>0</v>
      </c>
      <c r="L2475" s="12" t="n">
        <f aca="false">K2475/1000</f>
        <v>0</v>
      </c>
      <c r="M2475" s="13" t="n">
        <f aca="false">IF(R2475=0,0,I2475/R2475)</f>
        <v>0</v>
      </c>
      <c r="N2475" s="10" t="n">
        <v>424219</v>
      </c>
      <c r="O2475" s="11" t="n">
        <f aca="false">N2475/1000</f>
        <v>424.219</v>
      </c>
      <c r="P2475" s="10" t="n">
        <v>1000</v>
      </c>
      <c r="Q2475" s="12" t="n">
        <f aca="false">P2475/1000</f>
        <v>1</v>
      </c>
      <c r="R2475" s="10" t="n">
        <v>530372</v>
      </c>
      <c r="S2475" s="10" t="n">
        <v>1361</v>
      </c>
    </row>
    <row r="2476" customFormat="false" ht="15" hidden="false" customHeight="false" outlineLevel="0" collapsed="false">
      <c r="A2476" s="3" t="s">
        <v>1073</v>
      </c>
      <c r="B2476" s="2" t="s">
        <v>1074</v>
      </c>
      <c r="C2476" s="2" t="s">
        <v>1576</v>
      </c>
      <c r="D2476" s="2" t="n">
        <v>2024</v>
      </c>
      <c r="E2476" s="2" t="n">
        <v>6</v>
      </c>
      <c r="F2476" s="2" t="n">
        <v>5</v>
      </c>
      <c r="G2476" s="2" t="s">
        <v>147</v>
      </c>
      <c r="H2476" s="3" t="s">
        <v>148</v>
      </c>
      <c r="I2476" s="10" t="n">
        <v>0</v>
      </c>
      <c r="J2476" s="11" t="n">
        <f aca="false">I2476/1000</f>
        <v>0</v>
      </c>
      <c r="K2476" s="10" t="n">
        <v>0</v>
      </c>
      <c r="L2476" s="12" t="n">
        <f aca="false">K2476/1000</f>
        <v>0</v>
      </c>
      <c r="M2476" s="13" t="n">
        <f aca="false">IF(R2476=0,0,I2476/R2476)</f>
        <v>0</v>
      </c>
      <c r="N2476" s="10" t="n">
        <v>248</v>
      </c>
      <c r="O2476" s="11" t="n">
        <f aca="false">N2476/1000</f>
        <v>0.248</v>
      </c>
      <c r="P2476" s="10" t="n">
        <v>0</v>
      </c>
      <c r="Q2476" s="12" t="n">
        <f aca="false">P2476/1000</f>
        <v>0</v>
      </c>
      <c r="R2476" s="10" t="n">
        <v>530372</v>
      </c>
      <c r="S2476" s="10" t="n">
        <v>1361</v>
      </c>
    </row>
    <row r="2477" customFormat="false" ht="15" hidden="false" customHeight="false" outlineLevel="0" collapsed="false">
      <c r="A2477" s="3" t="s">
        <v>1073</v>
      </c>
      <c r="B2477" s="2" t="s">
        <v>1074</v>
      </c>
      <c r="C2477" s="2" t="s">
        <v>1577</v>
      </c>
      <c r="D2477" s="2" t="n">
        <v>2024</v>
      </c>
      <c r="E2477" s="2" t="n">
        <v>7</v>
      </c>
      <c r="F2477" s="2" t="n">
        <v>1</v>
      </c>
      <c r="G2477" s="2" t="s">
        <v>107</v>
      </c>
      <c r="H2477" s="3" t="s">
        <v>108</v>
      </c>
      <c r="I2477" s="10" t="n">
        <v>1659988</v>
      </c>
      <c r="J2477" s="11" t="n">
        <f aca="false">I2477/1000</f>
        <v>1659.988</v>
      </c>
      <c r="K2477" s="10" t="n">
        <v>4446</v>
      </c>
      <c r="L2477" s="12" t="n">
        <f aca="false">K2477/1000</f>
        <v>4.446</v>
      </c>
      <c r="M2477" s="13" t="n">
        <f aca="false">IF(R2477=0,0,I2477/R2477)</f>
        <v>0.948477311515912</v>
      </c>
      <c r="N2477" s="10" t="n">
        <v>0</v>
      </c>
      <c r="O2477" s="11" t="n">
        <f aca="false">N2477/1000</f>
        <v>0</v>
      </c>
      <c r="P2477" s="10" t="n">
        <v>0</v>
      </c>
      <c r="Q2477" s="12" t="n">
        <f aca="false">P2477/1000</f>
        <v>0</v>
      </c>
      <c r="R2477" s="10" t="n">
        <v>1750161</v>
      </c>
      <c r="S2477" s="10" t="n">
        <v>4459</v>
      </c>
    </row>
    <row r="2478" customFormat="false" ht="15" hidden="false" customHeight="false" outlineLevel="0" collapsed="false">
      <c r="A2478" s="3" t="s">
        <v>1073</v>
      </c>
      <c r="B2478" s="2" t="s">
        <v>1074</v>
      </c>
      <c r="C2478" s="2" t="s">
        <v>1577</v>
      </c>
      <c r="D2478" s="2" t="n">
        <v>2024</v>
      </c>
      <c r="E2478" s="2" t="n">
        <v>7</v>
      </c>
      <c r="F2478" s="2" t="n">
        <v>2</v>
      </c>
      <c r="G2478" s="2" t="s">
        <v>97</v>
      </c>
      <c r="H2478" s="3" t="s">
        <v>98</v>
      </c>
      <c r="I2478" s="10" t="n">
        <v>81209</v>
      </c>
      <c r="J2478" s="11" t="n">
        <f aca="false">I2478/1000</f>
        <v>81.209</v>
      </c>
      <c r="K2478" s="10" t="n">
        <v>11</v>
      </c>
      <c r="L2478" s="12" t="n">
        <f aca="false">K2478/1000</f>
        <v>0.011</v>
      </c>
      <c r="M2478" s="13" t="n">
        <f aca="false">IF(R2478=0,0,I2478/R2478)</f>
        <v>0.046400873976737</v>
      </c>
      <c r="N2478" s="10" t="n">
        <v>0</v>
      </c>
      <c r="O2478" s="11" t="n">
        <f aca="false">N2478/1000</f>
        <v>0</v>
      </c>
      <c r="P2478" s="10" t="n">
        <v>0</v>
      </c>
      <c r="Q2478" s="12" t="n">
        <f aca="false">P2478/1000</f>
        <v>0</v>
      </c>
      <c r="R2478" s="10" t="n">
        <v>1750161</v>
      </c>
      <c r="S2478" s="10" t="n">
        <v>4459</v>
      </c>
    </row>
    <row r="2479" customFormat="false" ht="15" hidden="false" customHeight="false" outlineLevel="0" collapsed="false">
      <c r="A2479" s="3" t="s">
        <v>1073</v>
      </c>
      <c r="B2479" s="2" t="s">
        <v>1074</v>
      </c>
      <c r="C2479" s="2" t="s">
        <v>1577</v>
      </c>
      <c r="D2479" s="2" t="n">
        <v>2024</v>
      </c>
      <c r="E2479" s="2" t="n">
        <v>7</v>
      </c>
      <c r="F2479" s="2" t="n">
        <v>3</v>
      </c>
      <c r="G2479" s="2" t="s">
        <v>102</v>
      </c>
      <c r="H2479" s="3" t="s">
        <v>103</v>
      </c>
      <c r="I2479" s="10" t="n">
        <v>6610</v>
      </c>
      <c r="J2479" s="11" t="n">
        <f aca="false">I2479/1000</f>
        <v>6.61</v>
      </c>
      <c r="K2479" s="10" t="n">
        <v>0</v>
      </c>
      <c r="L2479" s="12" t="n">
        <f aca="false">K2479/1000</f>
        <v>0</v>
      </c>
      <c r="M2479" s="13" t="n">
        <f aca="false">IF(R2479=0,0,I2479/R2479)</f>
        <v>0.0037767953919668</v>
      </c>
      <c r="N2479" s="10" t="n">
        <v>464322</v>
      </c>
      <c r="O2479" s="11" t="n">
        <f aca="false">N2479/1000</f>
        <v>464.322</v>
      </c>
      <c r="P2479" s="10" t="n">
        <v>1000</v>
      </c>
      <c r="Q2479" s="12" t="n">
        <f aca="false">P2479/1000</f>
        <v>1</v>
      </c>
      <c r="R2479" s="10" t="n">
        <v>1750161</v>
      </c>
      <c r="S2479" s="10" t="n">
        <v>4459</v>
      </c>
    </row>
    <row r="2480" customFormat="false" ht="15" hidden="false" customHeight="false" outlineLevel="0" collapsed="false">
      <c r="A2480" s="3" t="s">
        <v>1073</v>
      </c>
      <c r="B2480" s="2" t="s">
        <v>1074</v>
      </c>
      <c r="C2480" s="2" t="s">
        <v>1577</v>
      </c>
      <c r="D2480" s="2" t="n">
        <v>2024</v>
      </c>
      <c r="E2480" s="2" t="n">
        <v>7</v>
      </c>
      <c r="F2480" s="2" t="n">
        <v>4</v>
      </c>
      <c r="G2480" s="2" t="s">
        <v>247</v>
      </c>
      <c r="H2480" s="3" t="s">
        <v>248</v>
      </c>
      <c r="I2480" s="10" t="n">
        <v>618</v>
      </c>
      <c r="J2480" s="11" t="n">
        <f aca="false">I2480/1000</f>
        <v>0.618</v>
      </c>
      <c r="K2480" s="10" t="n">
        <v>0</v>
      </c>
      <c r="L2480" s="12" t="n">
        <f aca="false">K2480/1000</f>
        <v>0</v>
      </c>
      <c r="M2480" s="13" t="n">
        <f aca="false">IF(R2480=0,0,I2480/R2480)</f>
        <v>0.000353110370988726</v>
      </c>
      <c r="N2480" s="10" t="n">
        <v>0</v>
      </c>
      <c r="O2480" s="11" t="n">
        <f aca="false">N2480/1000</f>
        <v>0</v>
      </c>
      <c r="P2480" s="10" t="n">
        <v>0</v>
      </c>
      <c r="Q2480" s="12" t="n">
        <f aca="false">P2480/1000</f>
        <v>0</v>
      </c>
      <c r="R2480" s="10" t="n">
        <v>1750161</v>
      </c>
      <c r="S2480" s="10" t="n">
        <v>4459</v>
      </c>
    </row>
    <row r="2481" customFormat="false" ht="15" hidden="false" customHeight="false" outlineLevel="0" collapsed="false">
      <c r="A2481" s="3" t="s">
        <v>1073</v>
      </c>
      <c r="B2481" s="2" t="s">
        <v>1074</v>
      </c>
      <c r="C2481" s="2" t="s">
        <v>1577</v>
      </c>
      <c r="D2481" s="2" t="n">
        <v>2024</v>
      </c>
      <c r="E2481" s="2" t="n">
        <v>7</v>
      </c>
      <c r="F2481" s="2" t="n">
        <v>5</v>
      </c>
      <c r="G2481" s="2" t="s">
        <v>142</v>
      </c>
      <c r="H2481" s="3" t="s">
        <v>143</v>
      </c>
      <c r="I2481" s="10" t="n">
        <v>618</v>
      </c>
      <c r="J2481" s="11" t="n">
        <f aca="false">I2481/1000</f>
        <v>0.618</v>
      </c>
      <c r="K2481" s="10" t="n">
        <v>1</v>
      </c>
      <c r="L2481" s="12" t="n">
        <f aca="false">K2481/1000</f>
        <v>0.001</v>
      </c>
      <c r="M2481" s="13" t="n">
        <f aca="false">IF(R2481=0,0,I2481/R2481)</f>
        <v>0.000353110370988726</v>
      </c>
      <c r="N2481" s="10" t="n">
        <v>422701</v>
      </c>
      <c r="O2481" s="11" t="n">
        <f aca="false">N2481/1000</f>
        <v>422.701</v>
      </c>
      <c r="P2481" s="10" t="n">
        <v>1000</v>
      </c>
      <c r="Q2481" s="12" t="n">
        <f aca="false">P2481/1000</f>
        <v>1</v>
      </c>
      <c r="R2481" s="10" t="n">
        <v>1750161</v>
      </c>
      <c r="S2481" s="10" t="n">
        <v>4459</v>
      </c>
    </row>
    <row r="2482" customFormat="false" ht="15" hidden="false" customHeight="false" outlineLevel="0" collapsed="false">
      <c r="A2482" s="3" t="s">
        <v>1073</v>
      </c>
      <c r="B2482" s="2" t="s">
        <v>1074</v>
      </c>
      <c r="C2482" s="2" t="s">
        <v>1577</v>
      </c>
      <c r="D2482" s="2" t="n">
        <v>2024</v>
      </c>
      <c r="E2482" s="2" t="n">
        <v>7</v>
      </c>
      <c r="F2482" s="2" t="n">
        <v>6</v>
      </c>
      <c r="G2482" s="2" t="s">
        <v>727</v>
      </c>
      <c r="H2482" s="3" t="s">
        <v>728</v>
      </c>
      <c r="I2482" s="10" t="n">
        <v>611</v>
      </c>
      <c r="J2482" s="11" t="n">
        <f aca="false">I2482/1000</f>
        <v>0.611</v>
      </c>
      <c r="K2482" s="10" t="n">
        <v>0</v>
      </c>
      <c r="L2482" s="12" t="n">
        <f aca="false">K2482/1000</f>
        <v>0</v>
      </c>
      <c r="M2482" s="13" t="n">
        <f aca="false">IF(R2482=0,0,I2482/R2482)</f>
        <v>0.000349110738954873</v>
      </c>
      <c r="N2482" s="10" t="n">
        <v>0</v>
      </c>
      <c r="O2482" s="11" t="n">
        <f aca="false">N2482/1000</f>
        <v>0</v>
      </c>
      <c r="P2482" s="10" t="n">
        <v>0</v>
      </c>
      <c r="Q2482" s="12" t="n">
        <f aca="false">P2482/1000</f>
        <v>0</v>
      </c>
      <c r="R2482" s="10" t="n">
        <v>1750161</v>
      </c>
      <c r="S2482" s="10" t="n">
        <v>4459</v>
      </c>
    </row>
    <row r="2483" customFormat="false" ht="15" hidden="false" customHeight="false" outlineLevel="0" collapsed="false">
      <c r="A2483" s="3" t="s">
        <v>1073</v>
      </c>
      <c r="B2483" s="2" t="s">
        <v>1074</v>
      </c>
      <c r="C2483" s="2" t="s">
        <v>1577</v>
      </c>
      <c r="D2483" s="2" t="n">
        <v>2024</v>
      </c>
      <c r="E2483" s="2" t="n">
        <v>7</v>
      </c>
      <c r="F2483" s="2" t="n">
        <v>7</v>
      </c>
      <c r="G2483" s="2" t="s">
        <v>162</v>
      </c>
      <c r="H2483" s="3" t="s">
        <v>163</v>
      </c>
      <c r="I2483" s="10" t="n">
        <v>507</v>
      </c>
      <c r="J2483" s="11" t="n">
        <f aca="false">I2483/1000</f>
        <v>0.507</v>
      </c>
      <c r="K2483" s="10" t="n">
        <v>1</v>
      </c>
      <c r="L2483" s="12" t="n">
        <f aca="false">K2483/1000</f>
        <v>0.001</v>
      </c>
      <c r="M2483" s="13" t="n">
        <f aca="false">IF(R2483=0,0,I2483/R2483)</f>
        <v>0.000289687634451916</v>
      </c>
      <c r="N2483" s="10" t="n">
        <v>0</v>
      </c>
      <c r="O2483" s="11" t="n">
        <f aca="false">N2483/1000</f>
        <v>0</v>
      </c>
      <c r="P2483" s="10" t="n">
        <v>0</v>
      </c>
      <c r="Q2483" s="12" t="n">
        <f aca="false">P2483/1000</f>
        <v>0</v>
      </c>
      <c r="R2483" s="10" t="n">
        <v>1750161</v>
      </c>
      <c r="S2483" s="10" t="n">
        <v>4459</v>
      </c>
    </row>
    <row r="2484" customFormat="false" ht="15" hidden="false" customHeight="false" outlineLevel="0" collapsed="false">
      <c r="A2484" s="3" t="s">
        <v>1073</v>
      </c>
      <c r="B2484" s="2" t="s">
        <v>1074</v>
      </c>
      <c r="C2484" s="2" t="s">
        <v>1577</v>
      </c>
      <c r="D2484" s="2" t="n">
        <v>2024</v>
      </c>
      <c r="E2484" s="2" t="n">
        <v>7</v>
      </c>
      <c r="F2484" s="2" t="n">
        <v>8</v>
      </c>
      <c r="G2484" s="2" t="s">
        <v>132</v>
      </c>
      <c r="H2484" s="3" t="s">
        <v>133</v>
      </c>
      <c r="I2484" s="10" t="n">
        <v>0</v>
      </c>
      <c r="J2484" s="11" t="n">
        <f aca="false">I2484/1000</f>
        <v>0</v>
      </c>
      <c r="K2484" s="10" t="n">
        <v>0</v>
      </c>
      <c r="L2484" s="12" t="n">
        <f aca="false">K2484/1000</f>
        <v>0</v>
      </c>
      <c r="M2484" s="13" t="n">
        <f aca="false">IF(R2484=0,0,I2484/R2484)</f>
        <v>0</v>
      </c>
      <c r="N2484" s="10" t="n">
        <v>283</v>
      </c>
      <c r="O2484" s="11" t="n">
        <f aca="false">N2484/1000</f>
        <v>0.283</v>
      </c>
      <c r="P2484" s="10" t="n">
        <v>0</v>
      </c>
      <c r="Q2484" s="12" t="n">
        <f aca="false">P2484/1000</f>
        <v>0</v>
      </c>
      <c r="R2484" s="10" t="n">
        <v>1750161</v>
      </c>
      <c r="S2484" s="10" t="n">
        <v>4459</v>
      </c>
    </row>
    <row r="2485" customFormat="false" ht="15" hidden="false" customHeight="false" outlineLevel="0" collapsed="false">
      <c r="A2485" s="3" t="s">
        <v>1073</v>
      </c>
      <c r="B2485" s="2" t="s">
        <v>1074</v>
      </c>
      <c r="C2485" s="2" t="s">
        <v>1577</v>
      </c>
      <c r="D2485" s="2" t="n">
        <v>2024</v>
      </c>
      <c r="E2485" s="2" t="n">
        <v>7</v>
      </c>
      <c r="F2485" s="2" t="n">
        <v>9</v>
      </c>
      <c r="G2485" s="2" t="s">
        <v>147</v>
      </c>
      <c r="H2485" s="3" t="s">
        <v>148</v>
      </c>
      <c r="I2485" s="10" t="n">
        <v>0</v>
      </c>
      <c r="J2485" s="11" t="n">
        <f aca="false">I2485/1000</f>
        <v>0</v>
      </c>
      <c r="K2485" s="10" t="n">
        <v>0</v>
      </c>
      <c r="L2485" s="12" t="n">
        <f aca="false">K2485/1000</f>
        <v>0</v>
      </c>
      <c r="M2485" s="13" t="n">
        <f aca="false">IF(R2485=0,0,I2485/R2485)</f>
        <v>0</v>
      </c>
      <c r="N2485" s="10" t="n">
        <v>123</v>
      </c>
      <c r="O2485" s="11" t="n">
        <f aca="false">N2485/1000</f>
        <v>0.123</v>
      </c>
      <c r="P2485" s="10" t="n">
        <v>0</v>
      </c>
      <c r="Q2485" s="12" t="n">
        <f aca="false">P2485/1000</f>
        <v>0</v>
      </c>
      <c r="R2485" s="10" t="n">
        <v>1750161</v>
      </c>
      <c r="S2485" s="10" t="n">
        <v>4459</v>
      </c>
    </row>
    <row r="2486" customFormat="false" ht="15" hidden="false" customHeight="false" outlineLevel="0" collapsed="false">
      <c r="A2486" s="3" t="s">
        <v>1073</v>
      </c>
      <c r="B2486" s="2" t="s">
        <v>1074</v>
      </c>
      <c r="C2486" s="2" t="s">
        <v>1578</v>
      </c>
      <c r="D2486" s="2" t="n">
        <v>2024</v>
      </c>
      <c r="E2486" s="2" t="n">
        <v>8</v>
      </c>
      <c r="F2486" s="2" t="n">
        <v>1</v>
      </c>
      <c r="G2486" s="2" t="s">
        <v>107</v>
      </c>
      <c r="H2486" s="3" t="s">
        <v>108</v>
      </c>
      <c r="I2486" s="10" t="n">
        <v>875899</v>
      </c>
      <c r="J2486" s="11" t="n">
        <f aca="false">I2486/1000</f>
        <v>875.899</v>
      </c>
      <c r="K2486" s="10" t="n">
        <v>2300</v>
      </c>
      <c r="L2486" s="12" t="n">
        <f aca="false">K2486/1000</f>
        <v>2.3</v>
      </c>
      <c r="M2486" s="13" t="n">
        <f aca="false">IF(R2486=0,0,I2486/R2486)</f>
        <v>0.830046406460704</v>
      </c>
      <c r="N2486" s="10" t="n">
        <v>0</v>
      </c>
      <c r="O2486" s="11" t="n">
        <f aca="false">N2486/1000</f>
        <v>0</v>
      </c>
      <c r="P2486" s="10" t="n">
        <v>0</v>
      </c>
      <c r="Q2486" s="12" t="n">
        <f aca="false">P2486/1000</f>
        <v>0</v>
      </c>
      <c r="R2486" s="10" t="n">
        <v>1055241</v>
      </c>
      <c r="S2486" s="10" t="n">
        <v>2323</v>
      </c>
    </row>
    <row r="2487" customFormat="false" ht="15" hidden="false" customHeight="false" outlineLevel="0" collapsed="false">
      <c r="A2487" s="3" t="s">
        <v>1073</v>
      </c>
      <c r="B2487" s="2" t="s">
        <v>1074</v>
      </c>
      <c r="C2487" s="2" t="s">
        <v>1578</v>
      </c>
      <c r="D2487" s="2" t="n">
        <v>2024</v>
      </c>
      <c r="E2487" s="2" t="n">
        <v>8</v>
      </c>
      <c r="F2487" s="2" t="n">
        <v>2</v>
      </c>
      <c r="G2487" s="2" t="s">
        <v>97</v>
      </c>
      <c r="H2487" s="3" t="s">
        <v>98</v>
      </c>
      <c r="I2487" s="10" t="n">
        <v>179342</v>
      </c>
      <c r="J2487" s="11" t="n">
        <f aca="false">I2487/1000</f>
        <v>179.342</v>
      </c>
      <c r="K2487" s="10" t="n">
        <v>23</v>
      </c>
      <c r="L2487" s="12" t="n">
        <f aca="false">K2487/1000</f>
        <v>0.023</v>
      </c>
      <c r="M2487" s="13" t="n">
        <f aca="false">IF(R2487=0,0,I2487/R2487)</f>
        <v>0.169953593539296</v>
      </c>
      <c r="N2487" s="10" t="n">
        <v>0</v>
      </c>
      <c r="O2487" s="11" t="n">
        <f aca="false">N2487/1000</f>
        <v>0</v>
      </c>
      <c r="P2487" s="10" t="n">
        <v>0</v>
      </c>
      <c r="Q2487" s="12" t="n">
        <f aca="false">P2487/1000</f>
        <v>0</v>
      </c>
      <c r="R2487" s="10" t="n">
        <v>1055241</v>
      </c>
      <c r="S2487" s="10" t="n">
        <v>2323</v>
      </c>
    </row>
    <row r="2488" customFormat="false" ht="15" hidden="false" customHeight="false" outlineLevel="0" collapsed="false">
      <c r="A2488" s="3" t="s">
        <v>1073</v>
      </c>
      <c r="B2488" s="2" t="s">
        <v>1074</v>
      </c>
      <c r="C2488" s="2" t="s">
        <v>1578</v>
      </c>
      <c r="D2488" s="2" t="n">
        <v>2024</v>
      </c>
      <c r="E2488" s="2" t="n">
        <v>8</v>
      </c>
      <c r="F2488" s="2" t="n">
        <v>3</v>
      </c>
      <c r="G2488" s="2" t="s">
        <v>422</v>
      </c>
      <c r="H2488" s="3" t="s">
        <v>423</v>
      </c>
      <c r="I2488" s="10" t="n">
        <v>0</v>
      </c>
      <c r="J2488" s="11" t="n">
        <f aca="false">I2488/1000</f>
        <v>0</v>
      </c>
      <c r="K2488" s="10" t="n">
        <v>0</v>
      </c>
      <c r="L2488" s="12" t="n">
        <f aca="false">K2488/1000</f>
        <v>0</v>
      </c>
      <c r="M2488" s="13" t="n">
        <f aca="false">IF(R2488=0,0,I2488/R2488)</f>
        <v>0</v>
      </c>
      <c r="N2488" s="10" t="n">
        <v>567</v>
      </c>
      <c r="O2488" s="11" t="n">
        <f aca="false">N2488/1000</f>
        <v>0.567</v>
      </c>
      <c r="P2488" s="10" t="n">
        <v>0</v>
      </c>
      <c r="Q2488" s="12" t="n">
        <f aca="false">P2488/1000</f>
        <v>0</v>
      </c>
      <c r="R2488" s="10" t="n">
        <v>1055241</v>
      </c>
      <c r="S2488" s="10" t="n">
        <v>2323</v>
      </c>
    </row>
    <row r="2489" customFormat="false" ht="15" hidden="false" customHeight="false" outlineLevel="0" collapsed="false">
      <c r="A2489" s="3" t="s">
        <v>1073</v>
      </c>
      <c r="B2489" s="2" t="s">
        <v>1074</v>
      </c>
      <c r="C2489" s="2" t="s">
        <v>1578</v>
      </c>
      <c r="D2489" s="2" t="n">
        <v>2024</v>
      </c>
      <c r="E2489" s="2" t="n">
        <v>8</v>
      </c>
      <c r="F2489" s="2" t="n">
        <v>4</v>
      </c>
      <c r="G2489" s="2" t="s">
        <v>142</v>
      </c>
      <c r="H2489" s="3" t="s">
        <v>143</v>
      </c>
      <c r="I2489" s="10" t="n">
        <v>0</v>
      </c>
      <c r="J2489" s="11" t="n">
        <f aca="false">I2489/1000</f>
        <v>0</v>
      </c>
      <c r="K2489" s="10" t="n">
        <v>0</v>
      </c>
      <c r="L2489" s="12" t="n">
        <f aca="false">K2489/1000</f>
        <v>0</v>
      </c>
      <c r="M2489" s="13" t="n">
        <f aca="false">IF(R2489=0,0,I2489/R2489)</f>
        <v>0</v>
      </c>
      <c r="N2489" s="10" t="n">
        <v>912814</v>
      </c>
      <c r="O2489" s="11" t="n">
        <f aca="false">N2489/1000</f>
        <v>912.814</v>
      </c>
      <c r="P2489" s="10" t="n">
        <v>2000</v>
      </c>
      <c r="Q2489" s="12" t="n">
        <f aca="false">P2489/1000</f>
        <v>2</v>
      </c>
      <c r="R2489" s="10" t="n">
        <v>1055241</v>
      </c>
      <c r="S2489" s="10" t="n">
        <v>2323</v>
      </c>
    </row>
    <row r="2490" customFormat="false" ht="15" hidden="false" customHeight="false" outlineLevel="0" collapsed="false">
      <c r="A2490" s="3" t="s">
        <v>1073</v>
      </c>
      <c r="B2490" s="2" t="s">
        <v>1074</v>
      </c>
      <c r="C2490" s="2" t="s">
        <v>1578</v>
      </c>
      <c r="D2490" s="2" t="n">
        <v>2024</v>
      </c>
      <c r="E2490" s="2" t="n">
        <v>8</v>
      </c>
      <c r="F2490" s="2" t="n">
        <v>5</v>
      </c>
      <c r="G2490" s="2" t="s">
        <v>102</v>
      </c>
      <c r="H2490" s="3" t="s">
        <v>103</v>
      </c>
      <c r="I2490" s="10" t="n">
        <v>0</v>
      </c>
      <c r="J2490" s="11" t="n">
        <f aca="false">I2490/1000</f>
        <v>0</v>
      </c>
      <c r="K2490" s="10" t="n">
        <v>0</v>
      </c>
      <c r="L2490" s="12" t="n">
        <f aca="false">K2490/1000</f>
        <v>0</v>
      </c>
      <c r="M2490" s="13" t="n">
        <f aca="false">IF(R2490=0,0,I2490/R2490)</f>
        <v>0</v>
      </c>
      <c r="N2490" s="10" t="n">
        <v>358586</v>
      </c>
      <c r="O2490" s="11" t="n">
        <f aca="false">N2490/1000</f>
        <v>358.586</v>
      </c>
      <c r="P2490" s="10" t="n">
        <v>5530</v>
      </c>
      <c r="Q2490" s="12" t="n">
        <f aca="false">P2490/1000</f>
        <v>5.53</v>
      </c>
      <c r="R2490" s="10" t="n">
        <v>1055241</v>
      </c>
      <c r="S2490" s="10" t="n">
        <v>2323</v>
      </c>
    </row>
    <row r="2491" customFormat="false" ht="15" hidden="false" customHeight="false" outlineLevel="0" collapsed="false">
      <c r="A2491" s="3" t="s">
        <v>1073</v>
      </c>
      <c r="B2491" s="2" t="s">
        <v>1074</v>
      </c>
      <c r="C2491" s="2" t="s">
        <v>1578</v>
      </c>
      <c r="D2491" s="2" t="n">
        <v>2024</v>
      </c>
      <c r="E2491" s="2" t="n">
        <v>8</v>
      </c>
      <c r="F2491" s="2" t="n">
        <v>6</v>
      </c>
      <c r="G2491" s="2" t="s">
        <v>147</v>
      </c>
      <c r="H2491" s="3" t="s">
        <v>148</v>
      </c>
      <c r="I2491" s="10" t="n">
        <v>0</v>
      </c>
      <c r="J2491" s="11" t="n">
        <f aca="false">I2491/1000</f>
        <v>0</v>
      </c>
      <c r="K2491" s="10" t="n">
        <v>0</v>
      </c>
      <c r="L2491" s="12" t="n">
        <f aca="false">K2491/1000</f>
        <v>0</v>
      </c>
      <c r="M2491" s="13" t="n">
        <f aca="false">IF(R2491=0,0,I2491/R2491)</f>
        <v>0</v>
      </c>
      <c r="N2491" s="10" t="n">
        <v>126</v>
      </c>
      <c r="O2491" s="11" t="n">
        <f aca="false">N2491/1000</f>
        <v>0.126</v>
      </c>
      <c r="P2491" s="10" t="n">
        <v>0</v>
      </c>
      <c r="Q2491" s="12" t="n">
        <f aca="false">P2491/1000</f>
        <v>0</v>
      </c>
      <c r="R2491" s="10" t="n">
        <v>1055241</v>
      </c>
      <c r="S2491" s="10" t="n">
        <v>2323</v>
      </c>
    </row>
    <row r="2492" customFormat="false" ht="15" hidden="false" customHeight="false" outlineLevel="0" collapsed="false">
      <c r="A2492" s="3" t="s">
        <v>1073</v>
      </c>
      <c r="B2492" s="2" t="s">
        <v>1074</v>
      </c>
      <c r="C2492" s="2" t="s">
        <v>1578</v>
      </c>
      <c r="D2492" s="2" t="n">
        <v>2024</v>
      </c>
      <c r="E2492" s="2" t="n">
        <v>8</v>
      </c>
      <c r="F2492" s="2" t="n">
        <v>7</v>
      </c>
      <c r="G2492" s="2" t="s">
        <v>210</v>
      </c>
      <c r="H2492" s="3" t="s">
        <v>211</v>
      </c>
      <c r="I2492" s="10" t="n">
        <v>0</v>
      </c>
      <c r="J2492" s="11" t="n">
        <f aca="false">I2492/1000</f>
        <v>0</v>
      </c>
      <c r="K2492" s="10" t="n">
        <v>0</v>
      </c>
      <c r="L2492" s="12" t="n">
        <f aca="false">K2492/1000</f>
        <v>0</v>
      </c>
      <c r="M2492" s="13" t="n">
        <f aca="false">IF(R2492=0,0,I2492/R2492)</f>
        <v>0</v>
      </c>
      <c r="N2492" s="10" t="n">
        <v>15389</v>
      </c>
      <c r="O2492" s="11" t="n">
        <f aca="false">N2492/1000</f>
        <v>15.389</v>
      </c>
      <c r="P2492" s="10" t="n">
        <v>30</v>
      </c>
      <c r="Q2492" s="12" t="n">
        <f aca="false">P2492/1000</f>
        <v>0.03</v>
      </c>
      <c r="R2492" s="10" t="n">
        <v>1055241</v>
      </c>
      <c r="S2492" s="10" t="n">
        <v>2323</v>
      </c>
    </row>
    <row r="2493" customFormat="false" ht="15" hidden="false" customHeight="false" outlineLevel="0" collapsed="false">
      <c r="A2493" s="3" t="s">
        <v>1073</v>
      </c>
      <c r="B2493" s="2" t="s">
        <v>1074</v>
      </c>
      <c r="C2493" s="2" t="s">
        <v>1579</v>
      </c>
      <c r="D2493" s="2" t="n">
        <v>2024</v>
      </c>
      <c r="E2493" s="2" t="n">
        <v>9</v>
      </c>
      <c r="F2493" s="2" t="n">
        <v>1</v>
      </c>
      <c r="G2493" s="2" t="s">
        <v>107</v>
      </c>
      <c r="H2493" s="3" t="s">
        <v>108</v>
      </c>
      <c r="I2493" s="10" t="n">
        <v>384181</v>
      </c>
      <c r="J2493" s="11" t="n">
        <f aca="false">I2493/1000</f>
        <v>384.181</v>
      </c>
      <c r="K2493" s="10" t="n">
        <v>1004</v>
      </c>
      <c r="L2493" s="12" t="n">
        <f aca="false">K2493/1000</f>
        <v>1.004</v>
      </c>
      <c r="M2493" s="13" t="n">
        <f aca="false">IF(R2493=0,0,I2493/R2493)</f>
        <v>0.499660546974576</v>
      </c>
      <c r="N2493" s="10" t="n">
        <v>0</v>
      </c>
      <c r="O2493" s="11" t="n">
        <f aca="false">N2493/1000</f>
        <v>0</v>
      </c>
      <c r="P2493" s="10" t="n">
        <v>0</v>
      </c>
      <c r="Q2493" s="12" t="n">
        <f aca="false">P2493/1000</f>
        <v>0</v>
      </c>
      <c r="R2493" s="10" t="n">
        <v>768884</v>
      </c>
      <c r="S2493" s="10" t="n">
        <v>1057</v>
      </c>
    </row>
    <row r="2494" customFormat="false" ht="15" hidden="false" customHeight="false" outlineLevel="0" collapsed="false">
      <c r="A2494" s="3" t="s">
        <v>1073</v>
      </c>
      <c r="B2494" s="2" t="s">
        <v>1074</v>
      </c>
      <c r="C2494" s="2" t="s">
        <v>1579</v>
      </c>
      <c r="D2494" s="2" t="n">
        <v>2024</v>
      </c>
      <c r="E2494" s="2" t="n">
        <v>9</v>
      </c>
      <c r="F2494" s="2" t="n">
        <v>2</v>
      </c>
      <c r="G2494" s="2" t="s">
        <v>97</v>
      </c>
      <c r="H2494" s="3" t="s">
        <v>98</v>
      </c>
      <c r="I2494" s="10" t="n">
        <v>363586</v>
      </c>
      <c r="J2494" s="11" t="n">
        <f aca="false">I2494/1000</f>
        <v>363.586</v>
      </c>
      <c r="K2494" s="10" t="n">
        <v>53</v>
      </c>
      <c r="L2494" s="12" t="n">
        <f aca="false">K2494/1000</f>
        <v>0.053</v>
      </c>
      <c r="M2494" s="13" t="n">
        <f aca="false">IF(R2494=0,0,I2494/R2494)</f>
        <v>0.472874972037395</v>
      </c>
      <c r="N2494" s="10" t="n">
        <v>0</v>
      </c>
      <c r="O2494" s="11" t="n">
        <f aca="false">N2494/1000</f>
        <v>0</v>
      </c>
      <c r="P2494" s="10" t="n">
        <v>0</v>
      </c>
      <c r="Q2494" s="12" t="n">
        <f aca="false">P2494/1000</f>
        <v>0</v>
      </c>
      <c r="R2494" s="10" t="n">
        <v>768884</v>
      </c>
      <c r="S2494" s="10" t="n">
        <v>1057</v>
      </c>
    </row>
    <row r="2495" customFormat="false" ht="15" hidden="false" customHeight="false" outlineLevel="0" collapsed="false">
      <c r="A2495" s="3" t="s">
        <v>1073</v>
      </c>
      <c r="B2495" s="2" t="s">
        <v>1074</v>
      </c>
      <c r="C2495" s="2" t="s">
        <v>1579</v>
      </c>
      <c r="D2495" s="2" t="n">
        <v>2024</v>
      </c>
      <c r="E2495" s="2" t="n">
        <v>9</v>
      </c>
      <c r="F2495" s="2" t="n">
        <v>3</v>
      </c>
      <c r="G2495" s="2" t="s">
        <v>102</v>
      </c>
      <c r="H2495" s="3" t="s">
        <v>103</v>
      </c>
      <c r="I2495" s="10" t="n">
        <v>21117</v>
      </c>
      <c r="J2495" s="11" t="n">
        <f aca="false">I2495/1000</f>
        <v>21.117</v>
      </c>
      <c r="K2495" s="10" t="n">
        <v>0</v>
      </c>
      <c r="L2495" s="12" t="n">
        <f aca="false">K2495/1000</f>
        <v>0</v>
      </c>
      <c r="M2495" s="13" t="n">
        <f aca="false">IF(R2495=0,0,I2495/R2495)</f>
        <v>0.0274644809880294</v>
      </c>
      <c r="N2495" s="10" t="n">
        <v>647983</v>
      </c>
      <c r="O2495" s="11" t="n">
        <f aca="false">N2495/1000</f>
        <v>647.983</v>
      </c>
      <c r="P2495" s="10" t="n">
        <v>1480</v>
      </c>
      <c r="Q2495" s="12" t="n">
        <f aca="false">P2495/1000</f>
        <v>1.48</v>
      </c>
      <c r="R2495" s="10" t="n">
        <v>768884</v>
      </c>
      <c r="S2495" s="10" t="n">
        <v>1057</v>
      </c>
    </row>
    <row r="2496" customFormat="false" ht="15" hidden="false" customHeight="false" outlineLevel="0" collapsed="false">
      <c r="A2496" s="3" t="s">
        <v>1073</v>
      </c>
      <c r="B2496" s="2" t="s">
        <v>1074</v>
      </c>
      <c r="C2496" s="2" t="s">
        <v>1579</v>
      </c>
      <c r="D2496" s="2" t="n">
        <v>2024</v>
      </c>
      <c r="E2496" s="2" t="n">
        <v>9</v>
      </c>
      <c r="F2496" s="2" t="n">
        <v>4</v>
      </c>
      <c r="G2496" s="2" t="s">
        <v>147</v>
      </c>
      <c r="H2496" s="3" t="s">
        <v>148</v>
      </c>
      <c r="I2496" s="10" t="n">
        <v>0</v>
      </c>
      <c r="J2496" s="11" t="n">
        <f aca="false">I2496/1000</f>
        <v>0</v>
      </c>
      <c r="K2496" s="10" t="n">
        <v>0</v>
      </c>
      <c r="L2496" s="12" t="n">
        <f aca="false">K2496/1000</f>
        <v>0</v>
      </c>
      <c r="M2496" s="13" t="n">
        <f aca="false">IF(R2496=0,0,I2496/R2496)</f>
        <v>0</v>
      </c>
      <c r="N2496" s="10" t="n">
        <v>120</v>
      </c>
      <c r="O2496" s="11" t="n">
        <f aca="false">N2496/1000</f>
        <v>0.12</v>
      </c>
      <c r="P2496" s="10" t="n">
        <v>0</v>
      </c>
      <c r="Q2496" s="12" t="n">
        <f aca="false">P2496/1000</f>
        <v>0</v>
      </c>
      <c r="R2496" s="10" t="n">
        <v>768884</v>
      </c>
      <c r="S2496" s="10" t="n">
        <v>1057</v>
      </c>
    </row>
    <row r="2497" customFormat="false" ht="15" hidden="false" customHeight="false" outlineLevel="0" collapsed="false">
      <c r="A2497" s="3" t="s">
        <v>1073</v>
      </c>
      <c r="B2497" s="2" t="s">
        <v>1074</v>
      </c>
      <c r="C2497" s="2" t="s">
        <v>1580</v>
      </c>
      <c r="D2497" s="2" t="n">
        <v>2024</v>
      </c>
      <c r="E2497" s="2" t="n">
        <v>10</v>
      </c>
      <c r="F2497" s="2" t="n">
        <v>1</v>
      </c>
      <c r="G2497" s="2" t="s">
        <v>102</v>
      </c>
      <c r="H2497" s="3" t="s">
        <v>103</v>
      </c>
      <c r="I2497" s="10" t="n">
        <v>1697297</v>
      </c>
      <c r="J2497" s="11" t="n">
        <f aca="false">I2497/1000</f>
        <v>1697.297</v>
      </c>
      <c r="K2497" s="10" t="n">
        <v>3000</v>
      </c>
      <c r="L2497" s="12" t="n">
        <f aca="false">K2497/1000</f>
        <v>3</v>
      </c>
      <c r="M2497" s="13" t="n">
        <f aca="false">IF(R2497=0,0,I2497/R2497)</f>
        <v>0.683622670873748</v>
      </c>
      <c r="N2497" s="10" t="n">
        <v>917385</v>
      </c>
      <c r="O2497" s="11" t="n">
        <f aca="false">N2497/1000</f>
        <v>917.385</v>
      </c>
      <c r="P2497" s="10" t="n">
        <v>2000</v>
      </c>
      <c r="Q2497" s="12" t="n">
        <f aca="false">P2497/1000</f>
        <v>2</v>
      </c>
      <c r="R2497" s="10" t="n">
        <v>2482798</v>
      </c>
      <c r="S2497" s="10" t="n">
        <v>5001</v>
      </c>
    </row>
    <row r="2498" customFormat="false" ht="15" hidden="false" customHeight="false" outlineLevel="0" collapsed="false">
      <c r="A2498" s="3" t="s">
        <v>1073</v>
      </c>
      <c r="B2498" s="2" t="s">
        <v>1074</v>
      </c>
      <c r="C2498" s="2" t="s">
        <v>1580</v>
      </c>
      <c r="D2498" s="2" t="n">
        <v>2024</v>
      </c>
      <c r="E2498" s="2" t="n">
        <v>10</v>
      </c>
      <c r="F2498" s="2" t="n">
        <v>2</v>
      </c>
      <c r="G2498" s="2" t="s">
        <v>107</v>
      </c>
      <c r="H2498" s="3" t="s">
        <v>108</v>
      </c>
      <c r="I2498" s="10" t="n">
        <v>785380</v>
      </c>
      <c r="J2498" s="11" t="n">
        <f aca="false">I2498/1000</f>
        <v>785.38</v>
      </c>
      <c r="K2498" s="10" t="n">
        <v>2000</v>
      </c>
      <c r="L2498" s="12" t="n">
        <f aca="false">K2498/1000</f>
        <v>2</v>
      </c>
      <c r="M2498" s="13" t="n">
        <f aca="false">IF(R2498=0,0,I2498/R2498)</f>
        <v>0.316328593788137</v>
      </c>
      <c r="N2498" s="10" t="n">
        <v>0</v>
      </c>
      <c r="O2498" s="11" t="n">
        <f aca="false">N2498/1000</f>
        <v>0</v>
      </c>
      <c r="P2498" s="10" t="n">
        <v>0</v>
      </c>
      <c r="Q2498" s="12" t="n">
        <f aca="false">P2498/1000</f>
        <v>0</v>
      </c>
      <c r="R2498" s="10" t="n">
        <v>2482798</v>
      </c>
      <c r="S2498" s="10" t="n">
        <v>5001</v>
      </c>
    </row>
    <row r="2499" customFormat="false" ht="15" hidden="false" customHeight="false" outlineLevel="0" collapsed="false">
      <c r="A2499" s="3" t="s">
        <v>1073</v>
      </c>
      <c r="B2499" s="2" t="s">
        <v>1074</v>
      </c>
      <c r="C2499" s="2" t="s">
        <v>1580</v>
      </c>
      <c r="D2499" s="2" t="n">
        <v>2024</v>
      </c>
      <c r="E2499" s="2" t="n">
        <v>10</v>
      </c>
      <c r="F2499" s="2" t="n">
        <v>3</v>
      </c>
      <c r="G2499" s="2" t="s">
        <v>97</v>
      </c>
      <c r="H2499" s="3" t="s">
        <v>98</v>
      </c>
      <c r="I2499" s="10" t="n">
        <v>121</v>
      </c>
      <c r="J2499" s="11" t="n">
        <f aca="false">I2499/1000</f>
        <v>0.121</v>
      </c>
      <c r="K2499" s="10" t="n">
        <v>1</v>
      </c>
      <c r="L2499" s="12" t="n">
        <f aca="false">K2499/1000</f>
        <v>0.001</v>
      </c>
      <c r="M2499" s="13" t="n">
        <f aca="false">IF(R2499=0,0,I2499/R2499)</f>
        <v>4.87353381144982E-005</v>
      </c>
      <c r="N2499" s="10" t="n">
        <v>0</v>
      </c>
      <c r="O2499" s="11" t="n">
        <f aca="false">N2499/1000</f>
        <v>0</v>
      </c>
      <c r="P2499" s="10" t="n">
        <v>0</v>
      </c>
      <c r="Q2499" s="12" t="n">
        <f aca="false">P2499/1000</f>
        <v>0</v>
      </c>
      <c r="R2499" s="10" t="n">
        <v>2482798</v>
      </c>
      <c r="S2499" s="10" t="n">
        <v>5001</v>
      </c>
    </row>
    <row r="2500" customFormat="false" ht="15" hidden="false" customHeight="false" outlineLevel="0" collapsed="false">
      <c r="A2500" s="3" t="s">
        <v>1073</v>
      </c>
      <c r="B2500" s="2" t="s">
        <v>1074</v>
      </c>
      <c r="C2500" s="2" t="s">
        <v>1580</v>
      </c>
      <c r="D2500" s="2" t="n">
        <v>2024</v>
      </c>
      <c r="E2500" s="2" t="n">
        <v>10</v>
      </c>
      <c r="F2500" s="2" t="n">
        <v>4</v>
      </c>
      <c r="G2500" s="2" t="s">
        <v>147</v>
      </c>
      <c r="H2500" s="3" t="s">
        <v>148</v>
      </c>
      <c r="I2500" s="10" t="n">
        <v>0</v>
      </c>
      <c r="J2500" s="11" t="n">
        <f aca="false">I2500/1000</f>
        <v>0</v>
      </c>
      <c r="K2500" s="10" t="n">
        <v>0</v>
      </c>
      <c r="L2500" s="12" t="n">
        <f aca="false">K2500/1000</f>
        <v>0</v>
      </c>
      <c r="M2500" s="13" t="n">
        <f aca="false">IF(R2500=0,0,I2500/R2500)</f>
        <v>0</v>
      </c>
      <c r="N2500" s="10" t="n">
        <v>7431</v>
      </c>
      <c r="O2500" s="11" t="n">
        <f aca="false">N2500/1000</f>
        <v>7.431</v>
      </c>
      <c r="P2500" s="10" t="n">
        <v>20</v>
      </c>
      <c r="Q2500" s="12" t="n">
        <f aca="false">P2500/1000</f>
        <v>0.02</v>
      </c>
      <c r="R2500" s="10" t="n">
        <v>2482798</v>
      </c>
      <c r="S2500" s="10" t="n">
        <v>5001</v>
      </c>
    </row>
    <row r="2501" customFormat="false" ht="15" hidden="false" customHeight="false" outlineLevel="0" collapsed="false">
      <c r="A2501" s="3" t="s">
        <v>1073</v>
      </c>
      <c r="B2501" s="2" t="s">
        <v>1074</v>
      </c>
      <c r="C2501" s="2" t="s">
        <v>1581</v>
      </c>
      <c r="D2501" s="2" t="n">
        <v>2024</v>
      </c>
      <c r="E2501" s="2" t="n">
        <v>11</v>
      </c>
      <c r="F2501" s="2" t="n">
        <v>1</v>
      </c>
      <c r="G2501" s="2" t="s">
        <v>97</v>
      </c>
      <c r="H2501" s="3" t="s">
        <v>98</v>
      </c>
      <c r="I2501" s="10" t="n">
        <v>342424</v>
      </c>
      <c r="J2501" s="11" t="n">
        <f aca="false">I2501/1000</f>
        <v>342.424</v>
      </c>
      <c r="K2501" s="10" t="n">
        <v>44</v>
      </c>
      <c r="L2501" s="12" t="n">
        <f aca="false">K2501/1000</f>
        <v>0.044</v>
      </c>
      <c r="M2501" s="13" t="n">
        <f aca="false">IF(R2501=0,0,I2501/R2501)</f>
        <v>0.527253914093199</v>
      </c>
      <c r="N2501" s="10" t="n">
        <v>0</v>
      </c>
      <c r="O2501" s="11" t="n">
        <f aca="false">N2501/1000</f>
        <v>0</v>
      </c>
      <c r="P2501" s="10" t="n">
        <v>0</v>
      </c>
      <c r="Q2501" s="12" t="n">
        <f aca="false">P2501/1000</f>
        <v>0</v>
      </c>
      <c r="R2501" s="10" t="n">
        <v>649448</v>
      </c>
      <c r="S2501" s="10" t="n">
        <v>844</v>
      </c>
    </row>
    <row r="2502" customFormat="false" ht="15" hidden="false" customHeight="false" outlineLevel="0" collapsed="false">
      <c r="A2502" s="3" t="s">
        <v>1073</v>
      </c>
      <c r="B2502" s="2" t="s">
        <v>1074</v>
      </c>
      <c r="C2502" s="2" t="s">
        <v>1581</v>
      </c>
      <c r="D2502" s="2" t="n">
        <v>2024</v>
      </c>
      <c r="E2502" s="2" t="n">
        <v>11</v>
      </c>
      <c r="F2502" s="2" t="n">
        <v>2</v>
      </c>
      <c r="G2502" s="2" t="s">
        <v>107</v>
      </c>
      <c r="H2502" s="3" t="s">
        <v>108</v>
      </c>
      <c r="I2502" s="10" t="n">
        <v>306795</v>
      </c>
      <c r="J2502" s="11" t="n">
        <f aca="false">I2502/1000</f>
        <v>306.795</v>
      </c>
      <c r="K2502" s="10" t="n">
        <v>800</v>
      </c>
      <c r="L2502" s="12" t="n">
        <f aca="false">K2502/1000</f>
        <v>0.8</v>
      </c>
      <c r="M2502" s="13" t="n">
        <f aca="false">IF(R2502=0,0,I2502/R2502)</f>
        <v>0.472393478769663</v>
      </c>
      <c r="N2502" s="10" t="n">
        <v>0</v>
      </c>
      <c r="O2502" s="11" t="n">
        <f aca="false">N2502/1000</f>
        <v>0</v>
      </c>
      <c r="P2502" s="10" t="n">
        <v>0</v>
      </c>
      <c r="Q2502" s="12" t="n">
        <f aca="false">P2502/1000</f>
        <v>0</v>
      </c>
      <c r="R2502" s="10" t="n">
        <v>649448</v>
      </c>
      <c r="S2502" s="10" t="n">
        <v>844</v>
      </c>
    </row>
    <row r="2503" customFormat="false" ht="15" hidden="false" customHeight="false" outlineLevel="0" collapsed="false">
      <c r="A2503" s="3" t="s">
        <v>1073</v>
      </c>
      <c r="B2503" s="2" t="s">
        <v>1074</v>
      </c>
      <c r="C2503" s="2" t="s">
        <v>1581</v>
      </c>
      <c r="D2503" s="2" t="n">
        <v>2024</v>
      </c>
      <c r="E2503" s="2" t="n">
        <v>11</v>
      </c>
      <c r="F2503" s="2" t="n">
        <v>3</v>
      </c>
      <c r="G2503" s="2" t="s">
        <v>102</v>
      </c>
      <c r="H2503" s="3" t="s">
        <v>103</v>
      </c>
      <c r="I2503" s="10" t="n">
        <v>229</v>
      </c>
      <c r="J2503" s="11" t="n">
        <f aca="false">I2503/1000</f>
        <v>0.229</v>
      </c>
      <c r="K2503" s="10" t="n">
        <v>0</v>
      </c>
      <c r="L2503" s="12" t="n">
        <f aca="false">K2503/1000</f>
        <v>0</v>
      </c>
      <c r="M2503" s="13" t="n">
        <f aca="false">IF(R2503=0,0,I2503/R2503)</f>
        <v>0.000352607137138</v>
      </c>
      <c r="N2503" s="10" t="n">
        <v>60867</v>
      </c>
      <c r="O2503" s="11" t="n">
        <f aca="false">N2503/1000</f>
        <v>60.867</v>
      </c>
      <c r="P2503" s="10" t="n">
        <v>100</v>
      </c>
      <c r="Q2503" s="12" t="n">
        <f aca="false">P2503/1000</f>
        <v>0.1</v>
      </c>
      <c r="R2503" s="10" t="n">
        <v>649448</v>
      </c>
      <c r="S2503" s="10" t="n">
        <v>844</v>
      </c>
    </row>
    <row r="2504" customFormat="false" ht="15" hidden="false" customHeight="false" outlineLevel="0" collapsed="false">
      <c r="A2504" s="3" t="s">
        <v>1073</v>
      </c>
      <c r="B2504" s="2" t="s">
        <v>1074</v>
      </c>
      <c r="C2504" s="2" t="s">
        <v>1581</v>
      </c>
      <c r="D2504" s="2" t="n">
        <v>2024</v>
      </c>
      <c r="E2504" s="2" t="n">
        <v>11</v>
      </c>
      <c r="F2504" s="2" t="n">
        <v>4</v>
      </c>
      <c r="G2504" s="2" t="s">
        <v>247</v>
      </c>
      <c r="H2504" s="3" t="s">
        <v>248</v>
      </c>
      <c r="I2504" s="10" t="n">
        <v>0</v>
      </c>
      <c r="J2504" s="11" t="n">
        <f aca="false">I2504/1000</f>
        <v>0</v>
      </c>
      <c r="K2504" s="10" t="n">
        <v>0</v>
      </c>
      <c r="L2504" s="12" t="n">
        <f aca="false">K2504/1000</f>
        <v>0</v>
      </c>
      <c r="M2504" s="13" t="n">
        <f aca="false">IF(R2504=0,0,I2504/R2504)</f>
        <v>0</v>
      </c>
      <c r="N2504" s="10" t="n">
        <v>145952</v>
      </c>
      <c r="O2504" s="11" t="n">
        <f aca="false">N2504/1000</f>
        <v>145.952</v>
      </c>
      <c r="P2504" s="10" t="n">
        <v>300</v>
      </c>
      <c r="Q2504" s="12" t="n">
        <f aca="false">P2504/1000</f>
        <v>0.3</v>
      </c>
      <c r="R2504" s="10" t="n">
        <v>649448</v>
      </c>
      <c r="S2504" s="10" t="n">
        <v>844</v>
      </c>
    </row>
    <row r="2505" customFormat="false" ht="15" hidden="false" customHeight="false" outlineLevel="0" collapsed="false">
      <c r="A2505" s="3" t="s">
        <v>1073</v>
      </c>
      <c r="B2505" s="2" t="s">
        <v>1074</v>
      </c>
      <c r="C2505" s="2" t="s">
        <v>1581</v>
      </c>
      <c r="D2505" s="2" t="n">
        <v>2024</v>
      </c>
      <c r="E2505" s="2" t="n">
        <v>11</v>
      </c>
      <c r="F2505" s="2" t="n">
        <v>5</v>
      </c>
      <c r="G2505" s="2" t="s">
        <v>422</v>
      </c>
      <c r="H2505" s="3" t="s">
        <v>423</v>
      </c>
      <c r="I2505" s="10" t="n">
        <v>0</v>
      </c>
      <c r="J2505" s="11" t="n">
        <f aca="false">I2505/1000</f>
        <v>0</v>
      </c>
      <c r="K2505" s="10" t="n">
        <v>0</v>
      </c>
      <c r="L2505" s="12" t="n">
        <f aca="false">K2505/1000</f>
        <v>0</v>
      </c>
      <c r="M2505" s="13" t="n">
        <f aca="false">IF(R2505=0,0,I2505/R2505)</f>
        <v>0</v>
      </c>
      <c r="N2505" s="10" t="n">
        <v>84</v>
      </c>
      <c r="O2505" s="11" t="n">
        <f aca="false">N2505/1000</f>
        <v>0.084</v>
      </c>
      <c r="P2505" s="10" t="n">
        <v>0</v>
      </c>
      <c r="Q2505" s="12" t="n">
        <f aca="false">P2505/1000</f>
        <v>0</v>
      </c>
      <c r="R2505" s="10" t="n">
        <v>649448</v>
      </c>
      <c r="S2505" s="10" t="n">
        <v>844</v>
      </c>
    </row>
    <row r="2506" customFormat="false" ht="15" hidden="false" customHeight="false" outlineLevel="0" collapsed="false">
      <c r="A2506" s="3" t="s">
        <v>1073</v>
      </c>
      <c r="B2506" s="2" t="s">
        <v>1074</v>
      </c>
      <c r="C2506" s="2" t="s">
        <v>1582</v>
      </c>
      <c r="D2506" s="2" t="n">
        <v>2024</v>
      </c>
      <c r="E2506" s="2" t="n">
        <v>12</v>
      </c>
      <c r="F2506" s="2" t="n">
        <v>1</v>
      </c>
      <c r="G2506" s="2" t="s">
        <v>107</v>
      </c>
      <c r="H2506" s="3" t="s">
        <v>108</v>
      </c>
      <c r="I2506" s="10" t="n">
        <v>674484</v>
      </c>
      <c r="J2506" s="11" t="n">
        <f aca="false">I2506/1000</f>
        <v>674.484</v>
      </c>
      <c r="K2506" s="10" t="n">
        <v>1720</v>
      </c>
      <c r="L2506" s="12" t="n">
        <f aca="false">K2506/1000</f>
        <v>1.72</v>
      </c>
      <c r="M2506" s="13" t="n">
        <f aca="false">IF(R2506=0,0,I2506/R2506)</f>
        <v>0.979617090620725</v>
      </c>
      <c r="N2506" s="10" t="n">
        <v>0</v>
      </c>
      <c r="O2506" s="11" t="n">
        <f aca="false">N2506/1000</f>
        <v>0</v>
      </c>
      <c r="P2506" s="10" t="n">
        <v>0</v>
      </c>
      <c r="Q2506" s="12" t="n">
        <f aca="false">P2506/1000</f>
        <v>0</v>
      </c>
      <c r="R2506" s="10" t="n">
        <v>688518</v>
      </c>
      <c r="S2506" s="10" t="n">
        <v>1729</v>
      </c>
    </row>
    <row r="2507" customFormat="false" ht="15" hidden="false" customHeight="false" outlineLevel="0" collapsed="false">
      <c r="A2507" s="3" t="s">
        <v>1073</v>
      </c>
      <c r="B2507" s="2" t="s">
        <v>1074</v>
      </c>
      <c r="C2507" s="2" t="s">
        <v>1582</v>
      </c>
      <c r="D2507" s="2" t="n">
        <v>2024</v>
      </c>
      <c r="E2507" s="2" t="n">
        <v>12</v>
      </c>
      <c r="F2507" s="2" t="n">
        <v>2</v>
      </c>
      <c r="G2507" s="2" t="s">
        <v>102</v>
      </c>
      <c r="H2507" s="3" t="s">
        <v>103</v>
      </c>
      <c r="I2507" s="10" t="n">
        <v>9620</v>
      </c>
      <c r="J2507" s="11" t="n">
        <f aca="false">I2507/1000</f>
        <v>9.62</v>
      </c>
      <c r="K2507" s="10" t="n">
        <v>0</v>
      </c>
      <c r="L2507" s="12" t="n">
        <f aca="false">K2507/1000</f>
        <v>0</v>
      </c>
      <c r="M2507" s="13" t="n">
        <f aca="false">IF(R2507=0,0,I2507/R2507)</f>
        <v>0.0139720384942732</v>
      </c>
      <c r="N2507" s="10" t="n">
        <v>773</v>
      </c>
      <c r="O2507" s="11" t="n">
        <f aca="false">N2507/1000</f>
        <v>0.773</v>
      </c>
      <c r="P2507" s="10" t="n">
        <v>2</v>
      </c>
      <c r="Q2507" s="12" t="n">
        <f aca="false">P2507/1000</f>
        <v>0.002</v>
      </c>
      <c r="R2507" s="10" t="n">
        <v>688518</v>
      </c>
      <c r="S2507" s="10" t="n">
        <v>1729</v>
      </c>
    </row>
    <row r="2508" customFormat="false" ht="15" hidden="false" customHeight="false" outlineLevel="0" collapsed="false">
      <c r="A2508" s="3" t="s">
        <v>1073</v>
      </c>
      <c r="B2508" s="2" t="s">
        <v>1074</v>
      </c>
      <c r="C2508" s="2" t="s">
        <v>1582</v>
      </c>
      <c r="D2508" s="2" t="n">
        <v>2024</v>
      </c>
      <c r="E2508" s="2" t="n">
        <v>12</v>
      </c>
      <c r="F2508" s="2" t="n">
        <v>3</v>
      </c>
      <c r="G2508" s="2" t="s">
        <v>97</v>
      </c>
      <c r="H2508" s="3" t="s">
        <v>98</v>
      </c>
      <c r="I2508" s="10" t="n">
        <v>4414</v>
      </c>
      <c r="J2508" s="11" t="n">
        <f aca="false">I2508/1000</f>
        <v>4.414</v>
      </c>
      <c r="K2508" s="10" t="n">
        <v>9</v>
      </c>
      <c r="L2508" s="12" t="n">
        <f aca="false">K2508/1000</f>
        <v>0.009</v>
      </c>
      <c r="M2508" s="13" t="n">
        <f aca="false">IF(R2508=0,0,I2508/R2508)</f>
        <v>0.00641087088500228</v>
      </c>
      <c r="N2508" s="10" t="n">
        <v>0</v>
      </c>
      <c r="O2508" s="11" t="n">
        <f aca="false">N2508/1000</f>
        <v>0</v>
      </c>
      <c r="P2508" s="10" t="n">
        <v>0</v>
      </c>
      <c r="Q2508" s="12" t="n">
        <f aca="false">P2508/1000</f>
        <v>0</v>
      </c>
      <c r="R2508" s="10" t="n">
        <v>688518</v>
      </c>
      <c r="S2508" s="10" t="n">
        <v>1729</v>
      </c>
    </row>
    <row r="2509" customFormat="false" ht="15" hidden="false" customHeight="false" outlineLevel="0" collapsed="false">
      <c r="A2509" s="3" t="s">
        <v>1073</v>
      </c>
      <c r="B2509" s="2" t="s">
        <v>1074</v>
      </c>
      <c r="C2509" s="2" t="s">
        <v>1582</v>
      </c>
      <c r="D2509" s="2" t="n">
        <v>2024</v>
      </c>
      <c r="E2509" s="2" t="n">
        <v>12</v>
      </c>
      <c r="F2509" s="2" t="n">
        <v>4</v>
      </c>
      <c r="G2509" s="2" t="s">
        <v>147</v>
      </c>
      <c r="H2509" s="3" t="s">
        <v>148</v>
      </c>
      <c r="I2509" s="10" t="n">
        <v>0</v>
      </c>
      <c r="J2509" s="11" t="n">
        <f aca="false">I2509/1000</f>
        <v>0</v>
      </c>
      <c r="K2509" s="10" t="n">
        <v>0</v>
      </c>
      <c r="L2509" s="12" t="n">
        <f aca="false">K2509/1000</f>
        <v>0</v>
      </c>
      <c r="M2509" s="13" t="n">
        <f aca="false">IF(R2509=0,0,I2509/R2509)</f>
        <v>0</v>
      </c>
      <c r="N2509" s="10" t="n">
        <v>122</v>
      </c>
      <c r="O2509" s="11" t="n">
        <f aca="false">N2509/1000</f>
        <v>0.122</v>
      </c>
      <c r="P2509" s="10" t="n">
        <v>0</v>
      </c>
      <c r="Q2509" s="12" t="n">
        <f aca="false">P2509/1000</f>
        <v>0</v>
      </c>
      <c r="R2509" s="10" t="n">
        <v>688518</v>
      </c>
      <c r="S2509" s="10" t="n">
        <v>1729</v>
      </c>
    </row>
    <row r="2510" customFormat="false" ht="15" hidden="false" customHeight="false" outlineLevel="0" collapsed="false">
      <c r="A2510" s="3" t="s">
        <v>1073</v>
      </c>
      <c r="B2510" s="2" t="s">
        <v>1074</v>
      </c>
      <c r="C2510" s="2" t="s">
        <v>1583</v>
      </c>
      <c r="D2510" s="2" t="n">
        <v>2025</v>
      </c>
      <c r="E2510" s="2" t="n">
        <v>1</v>
      </c>
      <c r="F2510" s="2" t="n">
        <v>1</v>
      </c>
      <c r="G2510" s="2" t="s">
        <v>171</v>
      </c>
      <c r="H2510" s="3" t="s">
        <v>172</v>
      </c>
      <c r="I2510" s="10" t="n">
        <v>4267</v>
      </c>
      <c r="J2510" s="11" t="n">
        <f aca="false">I2510/1000</f>
        <v>4.267</v>
      </c>
      <c r="K2510" s="10" t="n">
        <v>0</v>
      </c>
      <c r="L2510" s="12" t="n">
        <f aca="false">K2510/1000</f>
        <v>0</v>
      </c>
      <c r="M2510" s="13" t="n">
        <f aca="false">IF(R2510=0,0,I2510/R2510)</f>
        <v>0.552720207253886</v>
      </c>
      <c r="N2510" s="10" t="n">
        <v>0</v>
      </c>
      <c r="O2510" s="11" t="n">
        <f aca="false">N2510/1000</f>
        <v>0</v>
      </c>
      <c r="P2510" s="10" t="n">
        <v>0</v>
      </c>
      <c r="Q2510" s="12" t="n">
        <f aca="false">P2510/1000</f>
        <v>0</v>
      </c>
      <c r="R2510" s="10" t="n">
        <v>7720</v>
      </c>
      <c r="S2510" s="10" t="n">
        <v>3</v>
      </c>
    </row>
    <row r="2511" customFormat="false" ht="15" hidden="false" customHeight="false" outlineLevel="0" collapsed="false">
      <c r="A2511" s="3" t="s">
        <v>1073</v>
      </c>
      <c r="B2511" s="2" t="s">
        <v>1074</v>
      </c>
      <c r="C2511" s="2" t="s">
        <v>1583</v>
      </c>
      <c r="D2511" s="2" t="n">
        <v>2025</v>
      </c>
      <c r="E2511" s="2" t="n">
        <v>1</v>
      </c>
      <c r="F2511" s="2" t="n">
        <v>2</v>
      </c>
      <c r="G2511" s="2" t="s">
        <v>97</v>
      </c>
      <c r="H2511" s="3" t="s">
        <v>98</v>
      </c>
      <c r="I2511" s="10" t="n">
        <v>2485</v>
      </c>
      <c r="J2511" s="11" t="n">
        <f aca="false">I2511/1000</f>
        <v>2.485</v>
      </c>
      <c r="K2511" s="10" t="n">
        <v>2</v>
      </c>
      <c r="L2511" s="12" t="n">
        <f aca="false">K2511/1000</f>
        <v>0.002</v>
      </c>
      <c r="M2511" s="13" t="n">
        <f aca="false">IF(R2511=0,0,I2511/R2511)</f>
        <v>0.321891191709845</v>
      </c>
      <c r="N2511" s="10" t="n">
        <v>2551</v>
      </c>
      <c r="O2511" s="11" t="n">
        <f aca="false">N2511/1000</f>
        <v>2.551</v>
      </c>
      <c r="P2511" s="10" t="n">
        <v>99</v>
      </c>
      <c r="Q2511" s="12" t="n">
        <f aca="false">P2511/1000</f>
        <v>0.099</v>
      </c>
      <c r="R2511" s="10" t="n">
        <v>7720</v>
      </c>
      <c r="S2511" s="10" t="n">
        <v>3</v>
      </c>
    </row>
    <row r="2512" customFormat="false" ht="15" hidden="false" customHeight="false" outlineLevel="0" collapsed="false">
      <c r="A2512" s="3" t="s">
        <v>1073</v>
      </c>
      <c r="B2512" s="2" t="s">
        <v>1074</v>
      </c>
      <c r="C2512" s="2" t="s">
        <v>1583</v>
      </c>
      <c r="D2512" s="2" t="n">
        <v>2025</v>
      </c>
      <c r="E2512" s="2" t="n">
        <v>1</v>
      </c>
      <c r="F2512" s="2" t="n">
        <v>3</v>
      </c>
      <c r="G2512" s="2" t="s">
        <v>102</v>
      </c>
      <c r="H2512" s="3" t="s">
        <v>103</v>
      </c>
      <c r="I2512" s="10" t="n">
        <v>907</v>
      </c>
      <c r="J2512" s="11" t="n">
        <f aca="false">I2512/1000</f>
        <v>0.907</v>
      </c>
      <c r="K2512" s="10" t="n">
        <v>1</v>
      </c>
      <c r="L2512" s="12" t="n">
        <f aca="false">K2512/1000</f>
        <v>0.001</v>
      </c>
      <c r="M2512" s="13" t="n">
        <f aca="false">IF(R2512=0,0,I2512/R2512)</f>
        <v>0.117487046632124</v>
      </c>
      <c r="N2512" s="10" t="n">
        <v>552019</v>
      </c>
      <c r="O2512" s="11" t="n">
        <f aca="false">N2512/1000</f>
        <v>552.019</v>
      </c>
      <c r="P2512" s="10" t="n">
        <v>1205</v>
      </c>
      <c r="Q2512" s="12" t="n">
        <f aca="false">P2512/1000</f>
        <v>1.205</v>
      </c>
      <c r="R2512" s="10" t="n">
        <v>7720</v>
      </c>
      <c r="S2512" s="10" t="n">
        <v>3</v>
      </c>
    </row>
    <row r="2513" customFormat="false" ht="15" hidden="false" customHeight="false" outlineLevel="0" collapsed="false">
      <c r="A2513" s="3" t="s">
        <v>1073</v>
      </c>
      <c r="B2513" s="2" t="s">
        <v>1074</v>
      </c>
      <c r="C2513" s="2" t="s">
        <v>1583</v>
      </c>
      <c r="D2513" s="2" t="n">
        <v>2025</v>
      </c>
      <c r="E2513" s="2" t="n">
        <v>1</v>
      </c>
      <c r="F2513" s="2" t="n">
        <v>4</v>
      </c>
      <c r="G2513" s="2" t="s">
        <v>727</v>
      </c>
      <c r="H2513" s="3" t="s">
        <v>728</v>
      </c>
      <c r="I2513" s="10" t="n">
        <v>61</v>
      </c>
      <c r="J2513" s="11" t="n">
        <f aca="false">I2513/1000</f>
        <v>0.061</v>
      </c>
      <c r="K2513" s="10" t="n">
        <v>0</v>
      </c>
      <c r="L2513" s="12" t="n">
        <f aca="false">K2513/1000</f>
        <v>0</v>
      </c>
      <c r="M2513" s="13" t="n">
        <f aca="false">IF(R2513=0,0,I2513/R2513)</f>
        <v>0.00790155440414508</v>
      </c>
      <c r="N2513" s="10" t="n">
        <v>0</v>
      </c>
      <c r="O2513" s="11" t="n">
        <f aca="false">N2513/1000</f>
        <v>0</v>
      </c>
      <c r="P2513" s="10" t="n">
        <v>0</v>
      </c>
      <c r="Q2513" s="12" t="n">
        <f aca="false">P2513/1000</f>
        <v>0</v>
      </c>
      <c r="R2513" s="10" t="n">
        <v>7720</v>
      </c>
      <c r="S2513" s="10" t="n">
        <v>3</v>
      </c>
    </row>
    <row r="2514" customFormat="false" ht="15" hidden="false" customHeight="false" outlineLevel="0" collapsed="false">
      <c r="A2514" s="3" t="s">
        <v>1073</v>
      </c>
      <c r="B2514" s="2" t="s">
        <v>1074</v>
      </c>
      <c r="C2514" s="2" t="s">
        <v>1583</v>
      </c>
      <c r="D2514" s="2" t="n">
        <v>2025</v>
      </c>
      <c r="E2514" s="2" t="n">
        <v>1</v>
      </c>
      <c r="F2514" s="2" t="n">
        <v>5</v>
      </c>
      <c r="G2514" s="2" t="s">
        <v>137</v>
      </c>
      <c r="H2514" s="3" t="s">
        <v>138</v>
      </c>
      <c r="I2514" s="10" t="n">
        <v>0</v>
      </c>
      <c r="J2514" s="11" t="n">
        <f aca="false">I2514/1000</f>
        <v>0</v>
      </c>
      <c r="K2514" s="10" t="n">
        <v>0</v>
      </c>
      <c r="L2514" s="12" t="n">
        <f aca="false">K2514/1000</f>
        <v>0</v>
      </c>
      <c r="M2514" s="13" t="n">
        <f aca="false">IF(R2514=0,0,I2514/R2514)</f>
        <v>0</v>
      </c>
      <c r="N2514" s="10" t="n">
        <v>98423</v>
      </c>
      <c r="O2514" s="11" t="n">
        <f aca="false">N2514/1000</f>
        <v>98.423</v>
      </c>
      <c r="P2514" s="10" t="n">
        <v>832</v>
      </c>
      <c r="Q2514" s="12" t="n">
        <f aca="false">P2514/1000</f>
        <v>0.832</v>
      </c>
      <c r="R2514" s="10" t="n">
        <v>7720</v>
      </c>
      <c r="S2514" s="10" t="n">
        <v>3</v>
      </c>
    </row>
    <row r="2515" customFormat="false" ht="15" hidden="false" customHeight="false" outlineLevel="0" collapsed="false">
      <c r="A2515" s="3" t="s">
        <v>1073</v>
      </c>
      <c r="B2515" s="2" t="s">
        <v>1074</v>
      </c>
      <c r="C2515" s="2" t="s">
        <v>1583</v>
      </c>
      <c r="D2515" s="2" t="n">
        <v>2025</v>
      </c>
      <c r="E2515" s="2" t="n">
        <v>1</v>
      </c>
      <c r="F2515" s="2" t="n">
        <v>6</v>
      </c>
      <c r="G2515" s="2" t="s">
        <v>147</v>
      </c>
      <c r="H2515" s="3" t="s">
        <v>148</v>
      </c>
      <c r="I2515" s="10" t="n">
        <v>0</v>
      </c>
      <c r="J2515" s="11" t="n">
        <f aca="false">I2515/1000</f>
        <v>0</v>
      </c>
      <c r="K2515" s="10" t="n">
        <v>0</v>
      </c>
      <c r="L2515" s="12" t="n">
        <f aca="false">K2515/1000</f>
        <v>0</v>
      </c>
      <c r="M2515" s="13" t="n">
        <f aca="false">IF(R2515=0,0,I2515/R2515)</f>
        <v>0</v>
      </c>
      <c r="N2515" s="10" t="n">
        <v>539</v>
      </c>
      <c r="O2515" s="11" t="n">
        <f aca="false">N2515/1000</f>
        <v>0.539</v>
      </c>
      <c r="P2515" s="10" t="n">
        <v>0</v>
      </c>
      <c r="Q2515" s="12" t="n">
        <f aca="false">P2515/1000</f>
        <v>0</v>
      </c>
      <c r="R2515" s="10" t="n">
        <v>7720</v>
      </c>
      <c r="S2515" s="10" t="n">
        <v>3</v>
      </c>
    </row>
    <row r="2516" customFormat="false" ht="15" hidden="false" customHeight="false" outlineLevel="0" collapsed="false">
      <c r="A2516" s="3" t="s">
        <v>1073</v>
      </c>
      <c r="B2516" s="2" t="s">
        <v>1074</v>
      </c>
      <c r="C2516" s="2" t="s">
        <v>1583</v>
      </c>
      <c r="D2516" s="2" t="n">
        <v>2025</v>
      </c>
      <c r="E2516" s="2" t="n">
        <v>1</v>
      </c>
      <c r="F2516" s="2" t="n">
        <v>7</v>
      </c>
      <c r="G2516" s="2" t="s">
        <v>210</v>
      </c>
      <c r="H2516" s="3" t="s">
        <v>211</v>
      </c>
      <c r="I2516" s="10" t="n">
        <v>0</v>
      </c>
      <c r="J2516" s="11" t="n">
        <f aca="false">I2516/1000</f>
        <v>0</v>
      </c>
      <c r="K2516" s="10" t="n">
        <v>0</v>
      </c>
      <c r="L2516" s="12" t="n">
        <f aca="false">K2516/1000</f>
        <v>0</v>
      </c>
      <c r="M2516" s="13" t="n">
        <f aca="false">IF(R2516=0,0,I2516/R2516)</f>
        <v>0</v>
      </c>
      <c r="N2516" s="10" t="n">
        <v>6848</v>
      </c>
      <c r="O2516" s="11" t="n">
        <f aca="false">N2516/1000</f>
        <v>6.848</v>
      </c>
      <c r="P2516" s="10" t="n">
        <v>20</v>
      </c>
      <c r="Q2516" s="12" t="n">
        <f aca="false">P2516/1000</f>
        <v>0.02</v>
      </c>
      <c r="R2516" s="10" t="n">
        <v>7720</v>
      </c>
      <c r="S2516" s="10" t="n">
        <v>3</v>
      </c>
    </row>
    <row r="2517" customFormat="false" ht="15" hidden="false" customHeight="false" outlineLevel="0" collapsed="false">
      <c r="A2517" s="3" t="s">
        <v>1073</v>
      </c>
      <c r="B2517" s="2" t="s">
        <v>1074</v>
      </c>
      <c r="C2517" s="2" t="s">
        <v>1584</v>
      </c>
      <c r="D2517" s="2" t="n">
        <v>2025</v>
      </c>
      <c r="E2517" s="2" t="n">
        <v>2</v>
      </c>
      <c r="F2517" s="2" t="n">
        <v>1</v>
      </c>
      <c r="G2517" s="2" t="s">
        <v>107</v>
      </c>
      <c r="H2517" s="3" t="s">
        <v>108</v>
      </c>
      <c r="I2517" s="10" t="n">
        <v>237178</v>
      </c>
      <c r="J2517" s="11" t="n">
        <f aca="false">I2517/1000</f>
        <v>237.178</v>
      </c>
      <c r="K2517" s="10" t="n">
        <v>600</v>
      </c>
      <c r="L2517" s="12" t="n">
        <f aca="false">K2517/1000</f>
        <v>0.6</v>
      </c>
      <c r="M2517" s="13" t="n">
        <f aca="false">IF(R2517=0,0,I2517/R2517)</f>
        <v>0.913210046242285</v>
      </c>
      <c r="N2517" s="10" t="n">
        <v>0</v>
      </c>
      <c r="O2517" s="11" t="n">
        <f aca="false">N2517/1000</f>
        <v>0</v>
      </c>
      <c r="P2517" s="10" t="n">
        <v>0</v>
      </c>
      <c r="Q2517" s="12" t="n">
        <f aca="false">P2517/1000</f>
        <v>0</v>
      </c>
      <c r="R2517" s="10" t="n">
        <v>259719</v>
      </c>
      <c r="S2517" s="10" t="n">
        <v>600</v>
      </c>
    </row>
    <row r="2518" customFormat="false" ht="15" hidden="false" customHeight="false" outlineLevel="0" collapsed="false">
      <c r="A2518" s="3" t="s">
        <v>1073</v>
      </c>
      <c r="B2518" s="2" t="s">
        <v>1074</v>
      </c>
      <c r="C2518" s="2" t="s">
        <v>1584</v>
      </c>
      <c r="D2518" s="2" t="n">
        <v>2025</v>
      </c>
      <c r="E2518" s="2" t="n">
        <v>2</v>
      </c>
      <c r="F2518" s="2" t="n">
        <v>2</v>
      </c>
      <c r="G2518" s="2" t="s">
        <v>102</v>
      </c>
      <c r="H2518" s="3" t="s">
        <v>103</v>
      </c>
      <c r="I2518" s="10" t="n">
        <v>21618</v>
      </c>
      <c r="J2518" s="11" t="n">
        <f aca="false">I2518/1000</f>
        <v>21.618</v>
      </c>
      <c r="K2518" s="10" t="n">
        <v>0</v>
      </c>
      <c r="L2518" s="12" t="n">
        <f aca="false">K2518/1000</f>
        <v>0</v>
      </c>
      <c r="M2518" s="13" t="n">
        <f aca="false">IF(R2518=0,0,I2518/R2518)</f>
        <v>0.0832361128758389</v>
      </c>
      <c r="N2518" s="10" t="n">
        <v>42837</v>
      </c>
      <c r="O2518" s="11" t="n">
        <f aca="false">N2518/1000</f>
        <v>42.837</v>
      </c>
      <c r="P2518" s="10" t="n">
        <v>100</v>
      </c>
      <c r="Q2518" s="12" t="n">
        <f aca="false">P2518/1000</f>
        <v>0.1</v>
      </c>
      <c r="R2518" s="10" t="n">
        <v>259719</v>
      </c>
      <c r="S2518" s="10" t="n">
        <v>600</v>
      </c>
    </row>
    <row r="2519" customFormat="false" ht="15" hidden="false" customHeight="false" outlineLevel="0" collapsed="false">
      <c r="A2519" s="3" t="s">
        <v>1073</v>
      </c>
      <c r="B2519" s="2" t="s">
        <v>1074</v>
      </c>
      <c r="C2519" s="2" t="s">
        <v>1584</v>
      </c>
      <c r="D2519" s="2" t="n">
        <v>2025</v>
      </c>
      <c r="E2519" s="2" t="n">
        <v>2</v>
      </c>
      <c r="F2519" s="2" t="n">
        <v>3</v>
      </c>
      <c r="G2519" s="2" t="s">
        <v>97</v>
      </c>
      <c r="H2519" s="3" t="s">
        <v>98</v>
      </c>
      <c r="I2519" s="10" t="n">
        <v>761</v>
      </c>
      <c r="J2519" s="11" t="n">
        <f aca="false">I2519/1000</f>
        <v>0.761</v>
      </c>
      <c r="K2519" s="10" t="n">
        <v>0</v>
      </c>
      <c r="L2519" s="12" t="n">
        <f aca="false">K2519/1000</f>
        <v>0</v>
      </c>
      <c r="M2519" s="13" t="n">
        <f aca="false">IF(R2519=0,0,I2519/R2519)</f>
        <v>0.00293008982785241</v>
      </c>
      <c r="N2519" s="10" t="n">
        <v>0</v>
      </c>
      <c r="O2519" s="11" t="n">
        <f aca="false">N2519/1000</f>
        <v>0</v>
      </c>
      <c r="P2519" s="10" t="n">
        <v>0</v>
      </c>
      <c r="Q2519" s="12" t="n">
        <f aca="false">P2519/1000</f>
        <v>0</v>
      </c>
      <c r="R2519" s="10" t="n">
        <v>259719</v>
      </c>
      <c r="S2519" s="10" t="n">
        <v>600</v>
      </c>
    </row>
    <row r="2520" customFormat="false" ht="15" hidden="false" customHeight="false" outlineLevel="0" collapsed="false">
      <c r="A2520" s="3" t="s">
        <v>1073</v>
      </c>
      <c r="B2520" s="2" t="s">
        <v>1074</v>
      </c>
      <c r="C2520" s="2" t="s">
        <v>1584</v>
      </c>
      <c r="D2520" s="2" t="n">
        <v>2025</v>
      </c>
      <c r="E2520" s="2" t="n">
        <v>2</v>
      </c>
      <c r="F2520" s="2" t="n">
        <v>4</v>
      </c>
      <c r="G2520" s="2" t="s">
        <v>171</v>
      </c>
      <c r="H2520" s="3" t="s">
        <v>172</v>
      </c>
      <c r="I2520" s="10" t="n">
        <v>162</v>
      </c>
      <c r="J2520" s="11" t="n">
        <f aca="false">I2520/1000</f>
        <v>0.162</v>
      </c>
      <c r="K2520" s="10" t="n">
        <v>0</v>
      </c>
      <c r="L2520" s="12" t="n">
        <f aca="false">K2520/1000</f>
        <v>0</v>
      </c>
      <c r="M2520" s="13" t="n">
        <f aca="false">IF(R2520=0,0,I2520/R2520)</f>
        <v>0.000623751054023772</v>
      </c>
      <c r="N2520" s="10" t="n">
        <v>0</v>
      </c>
      <c r="O2520" s="11" t="n">
        <f aca="false">N2520/1000</f>
        <v>0</v>
      </c>
      <c r="P2520" s="10" t="n">
        <v>0</v>
      </c>
      <c r="Q2520" s="12" t="n">
        <f aca="false">P2520/1000</f>
        <v>0</v>
      </c>
      <c r="R2520" s="10" t="n">
        <v>259719</v>
      </c>
      <c r="S2520" s="10" t="n">
        <v>600</v>
      </c>
    </row>
    <row r="2521" customFormat="false" ht="15" hidden="false" customHeight="false" outlineLevel="0" collapsed="false">
      <c r="A2521" s="3" t="s">
        <v>1073</v>
      </c>
      <c r="B2521" s="2" t="s">
        <v>1074</v>
      </c>
      <c r="C2521" s="2" t="s">
        <v>1584</v>
      </c>
      <c r="D2521" s="2" t="n">
        <v>2025</v>
      </c>
      <c r="E2521" s="2" t="n">
        <v>2</v>
      </c>
      <c r="F2521" s="2" t="n">
        <v>5</v>
      </c>
      <c r="G2521" s="2" t="s">
        <v>132</v>
      </c>
      <c r="H2521" s="3" t="s">
        <v>133</v>
      </c>
      <c r="I2521" s="10" t="n">
        <v>0</v>
      </c>
      <c r="J2521" s="11" t="n">
        <f aca="false">I2521/1000</f>
        <v>0</v>
      </c>
      <c r="K2521" s="10" t="n">
        <v>0</v>
      </c>
      <c r="L2521" s="12" t="n">
        <f aca="false">K2521/1000</f>
        <v>0</v>
      </c>
      <c r="M2521" s="13" t="n">
        <f aca="false">IF(R2521=0,0,I2521/R2521)</f>
        <v>0</v>
      </c>
      <c r="N2521" s="10" t="n">
        <v>851</v>
      </c>
      <c r="O2521" s="11" t="n">
        <f aca="false">N2521/1000</f>
        <v>0.851</v>
      </c>
      <c r="P2521" s="10" t="n">
        <v>1</v>
      </c>
      <c r="Q2521" s="12" t="n">
        <f aca="false">P2521/1000</f>
        <v>0.001</v>
      </c>
      <c r="R2521" s="10" t="n">
        <v>259719</v>
      </c>
      <c r="S2521" s="10" t="n">
        <v>600</v>
      </c>
    </row>
    <row r="2522" customFormat="false" ht="15" hidden="false" customHeight="false" outlineLevel="0" collapsed="false">
      <c r="A2522" s="3" t="s">
        <v>1073</v>
      </c>
      <c r="B2522" s="2" t="s">
        <v>1074</v>
      </c>
      <c r="C2522" s="2" t="s">
        <v>1585</v>
      </c>
      <c r="D2522" s="2" t="n">
        <v>2025</v>
      </c>
      <c r="E2522" s="2" t="n">
        <v>3</v>
      </c>
      <c r="F2522" s="2" t="n">
        <v>1</v>
      </c>
      <c r="G2522" s="2" t="s">
        <v>102</v>
      </c>
      <c r="H2522" s="3" t="s">
        <v>103</v>
      </c>
      <c r="I2522" s="10" t="n">
        <v>6226</v>
      </c>
      <c r="J2522" s="11" t="n">
        <f aca="false">I2522/1000</f>
        <v>6.226</v>
      </c>
      <c r="K2522" s="10" t="n">
        <v>0</v>
      </c>
      <c r="L2522" s="12" t="n">
        <f aca="false">K2522/1000</f>
        <v>0</v>
      </c>
      <c r="M2522" s="13" t="n">
        <f aca="false">IF(R2522=0,0,I2522/R2522)</f>
        <v>0.695564741369679</v>
      </c>
      <c r="N2522" s="10" t="n">
        <v>1916</v>
      </c>
      <c r="O2522" s="11" t="n">
        <f aca="false">N2522/1000</f>
        <v>1.916</v>
      </c>
      <c r="P2522" s="10" t="n">
        <v>2</v>
      </c>
      <c r="Q2522" s="12" t="n">
        <f aca="false">P2522/1000</f>
        <v>0.002</v>
      </c>
      <c r="R2522" s="10" t="n">
        <v>8951</v>
      </c>
      <c r="S2522" s="10" t="n">
        <v>3</v>
      </c>
    </row>
    <row r="2523" customFormat="false" ht="15" hidden="false" customHeight="false" outlineLevel="0" collapsed="false">
      <c r="A2523" s="3" t="s">
        <v>1073</v>
      </c>
      <c r="B2523" s="2" t="s">
        <v>1074</v>
      </c>
      <c r="C2523" s="2" t="s">
        <v>1585</v>
      </c>
      <c r="D2523" s="2" t="n">
        <v>2025</v>
      </c>
      <c r="E2523" s="2" t="n">
        <v>3</v>
      </c>
      <c r="F2523" s="2" t="n">
        <v>2</v>
      </c>
      <c r="G2523" s="2" t="s">
        <v>97</v>
      </c>
      <c r="H2523" s="3" t="s">
        <v>98</v>
      </c>
      <c r="I2523" s="10" t="n">
        <v>1386</v>
      </c>
      <c r="J2523" s="11" t="n">
        <f aca="false">I2523/1000</f>
        <v>1.386</v>
      </c>
      <c r="K2523" s="10" t="n">
        <v>1</v>
      </c>
      <c r="L2523" s="12" t="n">
        <f aca="false">K2523/1000</f>
        <v>0.001</v>
      </c>
      <c r="M2523" s="13" t="n">
        <f aca="false">IF(R2523=0,0,I2523/R2523)</f>
        <v>0.154843034297844</v>
      </c>
      <c r="N2523" s="10" t="n">
        <v>0</v>
      </c>
      <c r="O2523" s="11" t="n">
        <f aca="false">N2523/1000</f>
        <v>0</v>
      </c>
      <c r="P2523" s="10" t="n">
        <v>0</v>
      </c>
      <c r="Q2523" s="12" t="n">
        <f aca="false">P2523/1000</f>
        <v>0</v>
      </c>
      <c r="R2523" s="10" t="n">
        <v>8951</v>
      </c>
      <c r="S2523" s="10" t="n">
        <v>3</v>
      </c>
    </row>
    <row r="2524" customFormat="false" ht="15" hidden="false" customHeight="false" outlineLevel="0" collapsed="false">
      <c r="A2524" s="3" t="s">
        <v>1073</v>
      </c>
      <c r="B2524" s="2" t="s">
        <v>1074</v>
      </c>
      <c r="C2524" s="2" t="s">
        <v>1585</v>
      </c>
      <c r="D2524" s="2" t="n">
        <v>2025</v>
      </c>
      <c r="E2524" s="2" t="n">
        <v>3</v>
      </c>
      <c r="F2524" s="2" t="n">
        <v>3</v>
      </c>
      <c r="G2524" s="2" t="s">
        <v>162</v>
      </c>
      <c r="H2524" s="3" t="s">
        <v>163</v>
      </c>
      <c r="I2524" s="10" t="n">
        <v>1038</v>
      </c>
      <c r="J2524" s="11" t="n">
        <f aca="false">I2524/1000</f>
        <v>1.038</v>
      </c>
      <c r="K2524" s="10" t="n">
        <v>1</v>
      </c>
      <c r="L2524" s="12" t="n">
        <f aca="false">K2524/1000</f>
        <v>0.001</v>
      </c>
      <c r="M2524" s="13" t="n">
        <f aca="false">IF(R2524=0,0,I2524/R2524)</f>
        <v>0.115964696681935</v>
      </c>
      <c r="N2524" s="10" t="n">
        <v>0</v>
      </c>
      <c r="O2524" s="11" t="n">
        <f aca="false">N2524/1000</f>
        <v>0</v>
      </c>
      <c r="P2524" s="10" t="n">
        <v>0</v>
      </c>
      <c r="Q2524" s="12" t="n">
        <f aca="false">P2524/1000</f>
        <v>0</v>
      </c>
      <c r="R2524" s="10" t="n">
        <v>8951</v>
      </c>
      <c r="S2524" s="10" t="n">
        <v>3</v>
      </c>
    </row>
    <row r="2525" customFormat="false" ht="15" hidden="false" customHeight="false" outlineLevel="0" collapsed="false">
      <c r="A2525" s="3" t="s">
        <v>1073</v>
      </c>
      <c r="B2525" s="2" t="s">
        <v>1074</v>
      </c>
      <c r="C2525" s="2" t="s">
        <v>1585</v>
      </c>
      <c r="D2525" s="2" t="n">
        <v>2025</v>
      </c>
      <c r="E2525" s="2" t="n">
        <v>3</v>
      </c>
      <c r="F2525" s="2" t="n">
        <v>4</v>
      </c>
      <c r="G2525" s="2" t="s">
        <v>171</v>
      </c>
      <c r="H2525" s="3" t="s">
        <v>172</v>
      </c>
      <c r="I2525" s="10" t="n">
        <v>301</v>
      </c>
      <c r="J2525" s="11" t="n">
        <f aca="false">I2525/1000</f>
        <v>0.301</v>
      </c>
      <c r="K2525" s="10" t="n">
        <v>1</v>
      </c>
      <c r="L2525" s="12" t="n">
        <f aca="false">K2525/1000</f>
        <v>0.001</v>
      </c>
      <c r="M2525" s="13" t="n">
        <f aca="false">IF(R2525=0,0,I2525/R2525)</f>
        <v>0.0336275276505418</v>
      </c>
      <c r="N2525" s="10" t="n">
        <v>0</v>
      </c>
      <c r="O2525" s="11" t="n">
        <f aca="false">N2525/1000</f>
        <v>0</v>
      </c>
      <c r="P2525" s="10" t="n">
        <v>0</v>
      </c>
      <c r="Q2525" s="12" t="n">
        <f aca="false">P2525/1000</f>
        <v>0</v>
      </c>
      <c r="R2525" s="10" t="n">
        <v>8951</v>
      </c>
      <c r="S2525" s="10" t="n">
        <v>3</v>
      </c>
    </row>
    <row r="2526" customFormat="false" ht="15" hidden="false" customHeight="false" outlineLevel="0" collapsed="false">
      <c r="A2526" s="3" t="s">
        <v>1073</v>
      </c>
      <c r="B2526" s="2" t="s">
        <v>1074</v>
      </c>
      <c r="C2526" s="2" t="s">
        <v>1585</v>
      </c>
      <c r="D2526" s="2" t="n">
        <v>2025</v>
      </c>
      <c r="E2526" s="2" t="n">
        <v>3</v>
      </c>
      <c r="F2526" s="2" t="n">
        <v>5</v>
      </c>
      <c r="G2526" s="2" t="s">
        <v>107</v>
      </c>
      <c r="H2526" s="3" t="s">
        <v>108</v>
      </c>
      <c r="I2526" s="10" t="n">
        <v>0</v>
      </c>
      <c r="J2526" s="11" t="n">
        <f aca="false">I2526/1000</f>
        <v>0</v>
      </c>
      <c r="K2526" s="10" t="n">
        <v>0</v>
      </c>
      <c r="L2526" s="12" t="n">
        <f aca="false">K2526/1000</f>
        <v>0</v>
      </c>
      <c r="M2526" s="13" t="n">
        <f aca="false">IF(R2526=0,0,I2526/R2526)</f>
        <v>0</v>
      </c>
      <c r="N2526" s="10" t="n">
        <v>2</v>
      </c>
      <c r="O2526" s="11" t="n">
        <f aca="false">N2526/1000</f>
        <v>0.002</v>
      </c>
      <c r="P2526" s="10" t="n">
        <v>3</v>
      </c>
      <c r="Q2526" s="12" t="n">
        <f aca="false">P2526/1000</f>
        <v>0.003</v>
      </c>
      <c r="R2526" s="10" t="n">
        <v>8951</v>
      </c>
      <c r="S2526" s="10" t="n">
        <v>3</v>
      </c>
    </row>
    <row r="2527" customFormat="false" ht="15" hidden="false" customHeight="false" outlineLevel="0" collapsed="false">
      <c r="A2527" s="3" t="s">
        <v>1073</v>
      </c>
      <c r="B2527" s="2" t="s">
        <v>1074</v>
      </c>
      <c r="C2527" s="2" t="s">
        <v>1585</v>
      </c>
      <c r="D2527" s="2" t="n">
        <v>2025</v>
      </c>
      <c r="E2527" s="2" t="n">
        <v>3</v>
      </c>
      <c r="F2527" s="2" t="n">
        <v>6</v>
      </c>
      <c r="G2527" s="2" t="s">
        <v>422</v>
      </c>
      <c r="H2527" s="3" t="s">
        <v>423</v>
      </c>
      <c r="I2527" s="10" t="n">
        <v>0</v>
      </c>
      <c r="J2527" s="11" t="n">
        <f aca="false">I2527/1000</f>
        <v>0</v>
      </c>
      <c r="K2527" s="10" t="n">
        <v>0</v>
      </c>
      <c r="L2527" s="12" t="n">
        <f aca="false">K2527/1000</f>
        <v>0</v>
      </c>
      <c r="M2527" s="13" t="n">
        <f aca="false">IF(R2527=0,0,I2527/R2527)</f>
        <v>0</v>
      </c>
      <c r="N2527" s="10" t="n">
        <v>103</v>
      </c>
      <c r="O2527" s="11" t="n">
        <f aca="false">N2527/1000</f>
        <v>0.103</v>
      </c>
      <c r="P2527" s="10" t="n">
        <v>0</v>
      </c>
      <c r="Q2527" s="12" t="n">
        <f aca="false">P2527/1000</f>
        <v>0</v>
      </c>
      <c r="R2527" s="10" t="n">
        <v>8951</v>
      </c>
      <c r="S2527" s="10" t="n">
        <v>3</v>
      </c>
    </row>
    <row r="2528" customFormat="false" ht="15" hidden="false" customHeight="false" outlineLevel="0" collapsed="false">
      <c r="A2528" s="3" t="s">
        <v>1073</v>
      </c>
      <c r="B2528" s="2" t="s">
        <v>1074</v>
      </c>
      <c r="C2528" s="2" t="s">
        <v>1585</v>
      </c>
      <c r="D2528" s="2" t="n">
        <v>2025</v>
      </c>
      <c r="E2528" s="2" t="n">
        <v>3</v>
      </c>
      <c r="F2528" s="2" t="n">
        <v>7</v>
      </c>
      <c r="G2528" s="2" t="s">
        <v>147</v>
      </c>
      <c r="H2528" s="3" t="s">
        <v>148</v>
      </c>
      <c r="I2528" s="10" t="n">
        <v>0</v>
      </c>
      <c r="J2528" s="11" t="n">
        <f aca="false">I2528/1000</f>
        <v>0</v>
      </c>
      <c r="K2528" s="10" t="n">
        <v>0</v>
      </c>
      <c r="L2528" s="12" t="n">
        <f aca="false">K2528/1000</f>
        <v>0</v>
      </c>
      <c r="M2528" s="13" t="n">
        <f aca="false">IF(R2528=0,0,I2528/R2528)</f>
        <v>0</v>
      </c>
      <c r="N2528" s="10" t="n">
        <v>1725</v>
      </c>
      <c r="O2528" s="11" t="n">
        <f aca="false">N2528/1000</f>
        <v>1.725</v>
      </c>
      <c r="P2528" s="10" t="n">
        <v>1</v>
      </c>
      <c r="Q2528" s="12" t="n">
        <f aca="false">P2528/1000</f>
        <v>0.001</v>
      </c>
      <c r="R2528" s="10" t="n">
        <v>8951</v>
      </c>
      <c r="S2528" s="10" t="n">
        <v>3</v>
      </c>
    </row>
    <row r="2529" customFormat="false" ht="15" hidden="false" customHeight="false" outlineLevel="0" collapsed="false">
      <c r="A2529" s="3" t="s">
        <v>1073</v>
      </c>
      <c r="B2529" s="2" t="s">
        <v>1074</v>
      </c>
      <c r="C2529" s="2" t="s">
        <v>1586</v>
      </c>
      <c r="D2529" s="2" t="n">
        <v>2025</v>
      </c>
      <c r="E2529" s="2" t="n">
        <v>4</v>
      </c>
      <c r="F2529" s="2" t="n">
        <v>1</v>
      </c>
      <c r="G2529" s="2" t="s">
        <v>97</v>
      </c>
      <c r="H2529" s="3" t="s">
        <v>98</v>
      </c>
      <c r="I2529" s="10" t="n">
        <v>21982</v>
      </c>
      <c r="J2529" s="11" t="n">
        <f aca="false">I2529/1000</f>
        <v>21.982</v>
      </c>
      <c r="K2529" s="10" t="n">
        <v>42</v>
      </c>
      <c r="L2529" s="12" t="n">
        <f aca="false">K2529/1000</f>
        <v>0.042</v>
      </c>
      <c r="M2529" s="13" t="n">
        <f aca="false">IF(R2529=0,0,I2529/R2529)</f>
        <v>0.588635389888603</v>
      </c>
      <c r="N2529" s="10" t="n">
        <v>0</v>
      </c>
      <c r="O2529" s="11" t="n">
        <f aca="false">N2529/1000</f>
        <v>0</v>
      </c>
      <c r="P2529" s="10" t="n">
        <v>0</v>
      </c>
      <c r="Q2529" s="12" t="n">
        <f aca="false">P2529/1000</f>
        <v>0</v>
      </c>
      <c r="R2529" s="10" t="n">
        <v>37344</v>
      </c>
      <c r="S2529" s="10" t="n">
        <v>81</v>
      </c>
    </row>
    <row r="2530" customFormat="false" ht="15" hidden="false" customHeight="false" outlineLevel="0" collapsed="false">
      <c r="A2530" s="3" t="s">
        <v>1073</v>
      </c>
      <c r="B2530" s="2" t="s">
        <v>1074</v>
      </c>
      <c r="C2530" s="2" t="s">
        <v>1586</v>
      </c>
      <c r="D2530" s="2" t="n">
        <v>2025</v>
      </c>
      <c r="E2530" s="2" t="n">
        <v>4</v>
      </c>
      <c r="F2530" s="2" t="n">
        <v>2</v>
      </c>
      <c r="G2530" s="2" t="s">
        <v>102</v>
      </c>
      <c r="H2530" s="3" t="s">
        <v>103</v>
      </c>
      <c r="I2530" s="10" t="n">
        <v>14934</v>
      </c>
      <c r="J2530" s="11" t="n">
        <f aca="false">I2530/1000</f>
        <v>14.934</v>
      </c>
      <c r="K2530" s="10" t="n">
        <v>1</v>
      </c>
      <c r="L2530" s="12" t="n">
        <f aca="false">K2530/1000</f>
        <v>0.001</v>
      </c>
      <c r="M2530" s="13" t="n">
        <f aca="false">IF(R2530=0,0,I2530/R2530)</f>
        <v>0.399903598971722</v>
      </c>
      <c r="N2530" s="10" t="n">
        <v>537120</v>
      </c>
      <c r="O2530" s="11" t="n">
        <f aca="false">N2530/1000</f>
        <v>537.12</v>
      </c>
      <c r="P2530" s="10" t="n">
        <v>1200</v>
      </c>
      <c r="Q2530" s="12" t="n">
        <f aca="false">P2530/1000</f>
        <v>1.2</v>
      </c>
      <c r="R2530" s="10" t="n">
        <v>37344</v>
      </c>
      <c r="S2530" s="10" t="n">
        <v>81</v>
      </c>
    </row>
    <row r="2531" customFormat="false" ht="15" hidden="false" customHeight="false" outlineLevel="0" collapsed="false">
      <c r="A2531" s="3" t="s">
        <v>1073</v>
      </c>
      <c r="B2531" s="2" t="s">
        <v>1074</v>
      </c>
      <c r="C2531" s="2" t="s">
        <v>1586</v>
      </c>
      <c r="D2531" s="2" t="n">
        <v>2025</v>
      </c>
      <c r="E2531" s="2" t="n">
        <v>4</v>
      </c>
      <c r="F2531" s="2" t="n">
        <v>3</v>
      </c>
      <c r="G2531" s="2" t="s">
        <v>107</v>
      </c>
      <c r="H2531" s="3" t="s">
        <v>108</v>
      </c>
      <c r="I2531" s="10" t="n">
        <v>428</v>
      </c>
      <c r="J2531" s="11" t="n">
        <f aca="false">I2531/1000</f>
        <v>0.428</v>
      </c>
      <c r="K2531" s="10" t="n">
        <v>38</v>
      </c>
      <c r="L2531" s="12" t="n">
        <f aca="false">K2531/1000</f>
        <v>0.038</v>
      </c>
      <c r="M2531" s="13" t="n">
        <f aca="false">IF(R2531=0,0,I2531/R2531)</f>
        <v>0.0114610111396744</v>
      </c>
      <c r="N2531" s="10" t="n">
        <v>0</v>
      </c>
      <c r="O2531" s="11" t="n">
        <f aca="false">N2531/1000</f>
        <v>0</v>
      </c>
      <c r="P2531" s="10" t="n">
        <v>0</v>
      </c>
      <c r="Q2531" s="12" t="n">
        <f aca="false">P2531/1000</f>
        <v>0</v>
      </c>
      <c r="R2531" s="10" t="n">
        <v>37344</v>
      </c>
      <c r="S2531" s="10" t="n">
        <v>81</v>
      </c>
    </row>
    <row r="2532" customFormat="false" ht="15" hidden="false" customHeight="false" outlineLevel="0" collapsed="false">
      <c r="A2532" s="3" t="s">
        <v>1073</v>
      </c>
      <c r="B2532" s="2" t="s">
        <v>1074</v>
      </c>
      <c r="C2532" s="2" t="s">
        <v>1586</v>
      </c>
      <c r="D2532" s="2" t="n">
        <v>2025</v>
      </c>
      <c r="E2532" s="2" t="n">
        <v>4</v>
      </c>
      <c r="F2532" s="2" t="n">
        <v>4</v>
      </c>
      <c r="G2532" s="2" t="s">
        <v>147</v>
      </c>
      <c r="H2532" s="3" t="s">
        <v>148</v>
      </c>
      <c r="I2532" s="10" t="n">
        <v>0</v>
      </c>
      <c r="J2532" s="11" t="n">
        <f aca="false">I2532/1000</f>
        <v>0</v>
      </c>
      <c r="K2532" s="10" t="n">
        <v>0</v>
      </c>
      <c r="L2532" s="12" t="n">
        <f aca="false">K2532/1000</f>
        <v>0</v>
      </c>
      <c r="M2532" s="13" t="n">
        <f aca="false">IF(R2532=0,0,I2532/R2532)</f>
        <v>0</v>
      </c>
      <c r="N2532" s="10" t="n">
        <v>9966</v>
      </c>
      <c r="O2532" s="11" t="n">
        <f aca="false">N2532/1000</f>
        <v>9.966</v>
      </c>
      <c r="P2532" s="10" t="n">
        <v>15</v>
      </c>
      <c r="Q2532" s="12" t="n">
        <f aca="false">P2532/1000</f>
        <v>0.015</v>
      </c>
      <c r="R2532" s="10" t="n">
        <v>37344</v>
      </c>
      <c r="S2532" s="10" t="n">
        <v>81</v>
      </c>
    </row>
    <row r="2533" customFormat="false" ht="15" hidden="false" customHeight="false" outlineLevel="0" collapsed="false">
      <c r="A2533" s="3" t="s">
        <v>1073</v>
      </c>
      <c r="B2533" s="2" t="s">
        <v>1074</v>
      </c>
      <c r="C2533" s="2" t="s">
        <v>1586</v>
      </c>
      <c r="D2533" s="2" t="n">
        <v>2025</v>
      </c>
      <c r="E2533" s="2" t="n">
        <v>4</v>
      </c>
      <c r="F2533" s="2" t="n">
        <v>5</v>
      </c>
      <c r="G2533" s="2" t="s">
        <v>210</v>
      </c>
      <c r="H2533" s="3" t="s">
        <v>211</v>
      </c>
      <c r="I2533" s="10" t="n">
        <v>0</v>
      </c>
      <c r="J2533" s="11" t="n">
        <f aca="false">I2533/1000</f>
        <v>0</v>
      </c>
      <c r="K2533" s="10" t="n">
        <v>0</v>
      </c>
      <c r="L2533" s="12" t="n">
        <f aca="false">K2533/1000</f>
        <v>0</v>
      </c>
      <c r="M2533" s="13" t="n">
        <f aca="false">IF(R2533=0,0,I2533/R2533)</f>
        <v>0</v>
      </c>
      <c r="N2533" s="10" t="n">
        <v>64140</v>
      </c>
      <c r="O2533" s="11" t="n">
        <f aca="false">N2533/1000</f>
        <v>64.14</v>
      </c>
      <c r="P2533" s="10" t="n">
        <v>150</v>
      </c>
      <c r="Q2533" s="12" t="n">
        <f aca="false">P2533/1000</f>
        <v>0.15</v>
      </c>
      <c r="R2533" s="10" t="n">
        <v>37344</v>
      </c>
      <c r="S2533" s="10" t="n">
        <v>81</v>
      </c>
    </row>
    <row r="2534" customFormat="false" ht="15" hidden="false" customHeight="false" outlineLevel="0" collapsed="false">
      <c r="A2534" s="3" t="s">
        <v>1073</v>
      </c>
      <c r="B2534" s="2" t="s">
        <v>1074</v>
      </c>
      <c r="C2534" s="2" t="s">
        <v>1587</v>
      </c>
      <c r="D2534" s="2" t="n">
        <v>2025</v>
      </c>
      <c r="E2534" s="2" t="n">
        <v>5</v>
      </c>
      <c r="F2534" s="2" t="n">
        <v>1</v>
      </c>
      <c r="G2534" s="2" t="s">
        <v>147</v>
      </c>
      <c r="H2534" s="3" t="s">
        <v>148</v>
      </c>
      <c r="I2534" s="10" t="n">
        <v>60000</v>
      </c>
      <c r="J2534" s="11" t="n">
        <f aca="false">I2534/1000</f>
        <v>60</v>
      </c>
      <c r="K2534" s="10" t="n">
        <v>100</v>
      </c>
      <c r="L2534" s="12" t="n">
        <f aca="false">K2534/1000</f>
        <v>0.1</v>
      </c>
      <c r="M2534" s="13" t="n">
        <f aca="false">IF(R2534=0,0,I2534/R2534)</f>
        <v>0.832882188814392</v>
      </c>
      <c r="N2534" s="10" t="n">
        <v>6520</v>
      </c>
      <c r="O2534" s="11" t="n">
        <f aca="false">N2534/1000</f>
        <v>6.52</v>
      </c>
      <c r="P2534" s="10" t="n">
        <v>3</v>
      </c>
      <c r="Q2534" s="12" t="n">
        <f aca="false">P2534/1000</f>
        <v>0.003</v>
      </c>
      <c r="R2534" s="10" t="n">
        <v>72039</v>
      </c>
      <c r="S2534" s="10" t="n">
        <v>113</v>
      </c>
    </row>
    <row r="2535" customFormat="false" ht="15" hidden="false" customHeight="false" outlineLevel="0" collapsed="false">
      <c r="A2535" s="3" t="s">
        <v>1073</v>
      </c>
      <c r="B2535" s="2" t="s">
        <v>1074</v>
      </c>
      <c r="C2535" s="2" t="s">
        <v>1587</v>
      </c>
      <c r="D2535" s="2" t="n">
        <v>2025</v>
      </c>
      <c r="E2535" s="2" t="n">
        <v>5</v>
      </c>
      <c r="F2535" s="2" t="n">
        <v>2</v>
      </c>
      <c r="G2535" s="2" t="s">
        <v>102</v>
      </c>
      <c r="H2535" s="3" t="s">
        <v>103</v>
      </c>
      <c r="I2535" s="10" t="n">
        <v>6472</v>
      </c>
      <c r="J2535" s="11" t="n">
        <f aca="false">I2535/1000</f>
        <v>6.472</v>
      </c>
      <c r="K2535" s="10" t="n">
        <v>0</v>
      </c>
      <c r="L2535" s="12" t="n">
        <f aca="false">K2535/1000</f>
        <v>0</v>
      </c>
      <c r="M2535" s="13" t="n">
        <f aca="false">IF(R2535=0,0,I2535/R2535)</f>
        <v>0.0898402254334458</v>
      </c>
      <c r="N2535" s="10" t="n">
        <v>0</v>
      </c>
      <c r="O2535" s="11" t="n">
        <f aca="false">N2535/1000</f>
        <v>0</v>
      </c>
      <c r="P2535" s="10" t="n">
        <v>0</v>
      </c>
      <c r="Q2535" s="12" t="n">
        <f aca="false">P2535/1000</f>
        <v>0</v>
      </c>
      <c r="R2535" s="10" t="n">
        <v>72039</v>
      </c>
      <c r="S2535" s="10" t="n">
        <v>113</v>
      </c>
    </row>
    <row r="2536" customFormat="false" ht="15" hidden="false" customHeight="false" outlineLevel="0" collapsed="false">
      <c r="A2536" s="3" t="s">
        <v>1073</v>
      </c>
      <c r="B2536" s="2" t="s">
        <v>1074</v>
      </c>
      <c r="C2536" s="2" t="s">
        <v>1587</v>
      </c>
      <c r="D2536" s="2" t="n">
        <v>2025</v>
      </c>
      <c r="E2536" s="2" t="n">
        <v>5</v>
      </c>
      <c r="F2536" s="2" t="n">
        <v>3</v>
      </c>
      <c r="G2536" s="2" t="s">
        <v>137</v>
      </c>
      <c r="H2536" s="3" t="s">
        <v>138</v>
      </c>
      <c r="I2536" s="10" t="n">
        <v>3980</v>
      </c>
      <c r="J2536" s="11" t="n">
        <f aca="false">I2536/1000</f>
        <v>3.98</v>
      </c>
      <c r="K2536" s="10" t="n">
        <v>5</v>
      </c>
      <c r="L2536" s="12" t="n">
        <f aca="false">K2536/1000</f>
        <v>0.005</v>
      </c>
      <c r="M2536" s="13" t="n">
        <f aca="false">IF(R2536=0,0,I2536/R2536)</f>
        <v>0.0552478518580214</v>
      </c>
      <c r="N2536" s="10" t="n">
        <v>0</v>
      </c>
      <c r="O2536" s="11" t="n">
        <f aca="false">N2536/1000</f>
        <v>0</v>
      </c>
      <c r="P2536" s="10" t="n">
        <v>0</v>
      </c>
      <c r="Q2536" s="12" t="n">
        <f aca="false">P2536/1000</f>
        <v>0</v>
      </c>
      <c r="R2536" s="10" t="n">
        <v>72039</v>
      </c>
      <c r="S2536" s="10" t="n">
        <v>113</v>
      </c>
    </row>
    <row r="2537" customFormat="false" ht="15" hidden="false" customHeight="false" outlineLevel="0" collapsed="false">
      <c r="A2537" s="3" t="s">
        <v>1073</v>
      </c>
      <c r="B2537" s="2" t="s">
        <v>1074</v>
      </c>
      <c r="C2537" s="2" t="s">
        <v>1587</v>
      </c>
      <c r="D2537" s="2" t="n">
        <v>2025</v>
      </c>
      <c r="E2537" s="2" t="n">
        <v>5</v>
      </c>
      <c r="F2537" s="2" t="n">
        <v>4</v>
      </c>
      <c r="G2537" s="2" t="s">
        <v>247</v>
      </c>
      <c r="H2537" s="3" t="s">
        <v>248</v>
      </c>
      <c r="I2537" s="10" t="n">
        <v>1296</v>
      </c>
      <c r="J2537" s="11" t="n">
        <f aca="false">I2537/1000</f>
        <v>1.296</v>
      </c>
      <c r="K2537" s="10" t="n">
        <v>0</v>
      </c>
      <c r="L2537" s="12" t="n">
        <f aca="false">K2537/1000</f>
        <v>0</v>
      </c>
      <c r="M2537" s="13" t="n">
        <f aca="false">IF(R2537=0,0,I2537/R2537)</f>
        <v>0.0179902552783909</v>
      </c>
      <c r="N2537" s="10" t="n">
        <v>0</v>
      </c>
      <c r="O2537" s="11" t="n">
        <f aca="false">N2537/1000</f>
        <v>0</v>
      </c>
      <c r="P2537" s="10" t="n">
        <v>0</v>
      </c>
      <c r="Q2537" s="12" t="n">
        <f aca="false">P2537/1000</f>
        <v>0</v>
      </c>
      <c r="R2537" s="10" t="n">
        <v>72039</v>
      </c>
      <c r="S2537" s="10" t="n">
        <v>113</v>
      </c>
    </row>
    <row r="2538" customFormat="false" ht="15" hidden="false" customHeight="false" outlineLevel="0" collapsed="false">
      <c r="A2538" s="3" t="s">
        <v>1073</v>
      </c>
      <c r="B2538" s="2" t="s">
        <v>1074</v>
      </c>
      <c r="C2538" s="2" t="s">
        <v>1587</v>
      </c>
      <c r="D2538" s="2" t="n">
        <v>2025</v>
      </c>
      <c r="E2538" s="2" t="n">
        <v>5</v>
      </c>
      <c r="F2538" s="2" t="n">
        <v>5</v>
      </c>
      <c r="G2538" s="2" t="s">
        <v>97</v>
      </c>
      <c r="H2538" s="3" t="s">
        <v>98</v>
      </c>
      <c r="I2538" s="10" t="n">
        <v>223</v>
      </c>
      <c r="J2538" s="11" t="n">
        <f aca="false">I2538/1000</f>
        <v>0.223</v>
      </c>
      <c r="K2538" s="10" t="n">
        <v>0</v>
      </c>
      <c r="L2538" s="12" t="n">
        <f aca="false">K2538/1000</f>
        <v>0</v>
      </c>
      <c r="M2538" s="13" t="n">
        <f aca="false">IF(R2538=0,0,I2538/R2538)</f>
        <v>0.00309554546842682</v>
      </c>
      <c r="N2538" s="10" t="n">
        <v>0</v>
      </c>
      <c r="O2538" s="11" t="n">
        <f aca="false">N2538/1000</f>
        <v>0</v>
      </c>
      <c r="P2538" s="10" t="n">
        <v>0</v>
      </c>
      <c r="Q2538" s="12" t="n">
        <f aca="false">P2538/1000</f>
        <v>0</v>
      </c>
      <c r="R2538" s="10" t="n">
        <v>72039</v>
      </c>
      <c r="S2538" s="10" t="n">
        <v>113</v>
      </c>
    </row>
    <row r="2539" customFormat="false" ht="15" hidden="false" customHeight="false" outlineLevel="0" collapsed="false">
      <c r="A2539" s="3" t="s">
        <v>1073</v>
      </c>
      <c r="B2539" s="2" t="s">
        <v>1074</v>
      </c>
      <c r="C2539" s="2" t="s">
        <v>1587</v>
      </c>
      <c r="D2539" s="2" t="n">
        <v>2025</v>
      </c>
      <c r="E2539" s="2" t="n">
        <v>5</v>
      </c>
      <c r="F2539" s="2" t="n">
        <v>6</v>
      </c>
      <c r="G2539" s="2" t="s">
        <v>107</v>
      </c>
      <c r="H2539" s="3" t="s">
        <v>108</v>
      </c>
      <c r="I2539" s="10" t="n">
        <v>68</v>
      </c>
      <c r="J2539" s="11" t="n">
        <f aca="false">I2539/1000</f>
        <v>0.068</v>
      </c>
      <c r="K2539" s="10" t="n">
        <v>8</v>
      </c>
      <c r="L2539" s="12" t="n">
        <f aca="false">K2539/1000</f>
        <v>0.008</v>
      </c>
      <c r="M2539" s="13" t="n">
        <f aca="false">IF(R2539=0,0,I2539/R2539)</f>
        <v>0.000943933147322978</v>
      </c>
      <c r="N2539" s="10" t="n">
        <v>0</v>
      </c>
      <c r="O2539" s="11" t="n">
        <f aca="false">N2539/1000</f>
        <v>0</v>
      </c>
      <c r="P2539" s="10" t="n">
        <v>0</v>
      </c>
      <c r="Q2539" s="12" t="n">
        <f aca="false">P2539/1000</f>
        <v>0</v>
      </c>
      <c r="R2539" s="10" t="n">
        <v>72039</v>
      </c>
      <c r="S2539" s="10" t="n">
        <v>113</v>
      </c>
    </row>
    <row r="2540" customFormat="false" ht="15" hidden="false" customHeight="false" outlineLevel="0" collapsed="false">
      <c r="A2540" s="3" t="s">
        <v>1073</v>
      </c>
      <c r="B2540" s="2" t="s">
        <v>1074</v>
      </c>
      <c r="C2540" s="2" t="s">
        <v>1587</v>
      </c>
      <c r="D2540" s="2" t="n">
        <v>2025</v>
      </c>
      <c r="E2540" s="2" t="n">
        <v>5</v>
      </c>
      <c r="F2540" s="2" t="n">
        <v>7</v>
      </c>
      <c r="G2540" s="2" t="s">
        <v>210</v>
      </c>
      <c r="H2540" s="3" t="s">
        <v>211</v>
      </c>
      <c r="I2540" s="10" t="n">
        <v>0</v>
      </c>
      <c r="J2540" s="11" t="n">
        <f aca="false">I2540/1000</f>
        <v>0</v>
      </c>
      <c r="K2540" s="10" t="n">
        <v>0</v>
      </c>
      <c r="L2540" s="12" t="n">
        <f aca="false">K2540/1000</f>
        <v>0</v>
      </c>
      <c r="M2540" s="13" t="n">
        <f aca="false">IF(R2540=0,0,I2540/R2540)</f>
        <v>0</v>
      </c>
      <c r="N2540" s="10" t="n">
        <v>62005</v>
      </c>
      <c r="O2540" s="11" t="n">
        <f aca="false">N2540/1000</f>
        <v>62.005</v>
      </c>
      <c r="P2540" s="10" t="n">
        <v>100</v>
      </c>
      <c r="Q2540" s="12" t="n">
        <f aca="false">P2540/1000</f>
        <v>0.1</v>
      </c>
      <c r="R2540" s="10" t="n">
        <v>72039</v>
      </c>
      <c r="S2540" s="10" t="n">
        <v>113</v>
      </c>
    </row>
    <row r="2541" customFormat="false" ht="15" hidden="false" customHeight="false" outlineLevel="0" collapsed="false">
      <c r="A2541" s="3" t="s">
        <v>1073</v>
      </c>
      <c r="B2541" s="2" t="s">
        <v>1074</v>
      </c>
      <c r="C2541" s="2" t="s">
        <v>1588</v>
      </c>
      <c r="D2541" s="2" t="n">
        <v>2025</v>
      </c>
      <c r="E2541" s="2" t="n">
        <v>6</v>
      </c>
      <c r="F2541" s="2" t="n">
        <v>1</v>
      </c>
      <c r="G2541" s="2" t="s">
        <v>147</v>
      </c>
      <c r="H2541" s="3" t="s">
        <v>148</v>
      </c>
      <c r="I2541" s="10" t="n">
        <v>60000</v>
      </c>
      <c r="J2541" s="11" t="n">
        <f aca="false">I2541/1000</f>
        <v>60</v>
      </c>
      <c r="K2541" s="10" t="n">
        <v>100</v>
      </c>
      <c r="L2541" s="12" t="n">
        <f aca="false">K2541/1000</f>
        <v>0.1</v>
      </c>
      <c r="M2541" s="13" t="n">
        <f aca="false">IF(R2541=0,0,I2541/R2541)</f>
        <v>0.797395175759187</v>
      </c>
      <c r="N2541" s="10" t="n">
        <v>127</v>
      </c>
      <c r="O2541" s="11" t="n">
        <f aca="false">N2541/1000</f>
        <v>0.127</v>
      </c>
      <c r="P2541" s="10" t="n">
        <v>0</v>
      </c>
      <c r="Q2541" s="12" t="n">
        <f aca="false">P2541/1000</f>
        <v>0</v>
      </c>
      <c r="R2541" s="10" t="n">
        <v>75245</v>
      </c>
      <c r="S2541" s="10" t="n">
        <v>101</v>
      </c>
    </row>
    <row r="2542" customFormat="false" ht="15" hidden="false" customHeight="false" outlineLevel="0" collapsed="false">
      <c r="A2542" s="3" t="s">
        <v>1073</v>
      </c>
      <c r="B2542" s="2" t="s">
        <v>1074</v>
      </c>
      <c r="C2542" s="2" t="s">
        <v>1588</v>
      </c>
      <c r="D2542" s="2" t="n">
        <v>2025</v>
      </c>
      <c r="E2542" s="2" t="n">
        <v>6</v>
      </c>
      <c r="F2542" s="2" t="n">
        <v>2</v>
      </c>
      <c r="G2542" s="2" t="s">
        <v>102</v>
      </c>
      <c r="H2542" s="3" t="s">
        <v>103</v>
      </c>
      <c r="I2542" s="10" t="n">
        <v>13691</v>
      </c>
      <c r="J2542" s="11" t="n">
        <f aca="false">I2542/1000</f>
        <v>13.691</v>
      </c>
      <c r="K2542" s="10" t="n">
        <v>1</v>
      </c>
      <c r="L2542" s="12" t="n">
        <f aca="false">K2542/1000</f>
        <v>0.001</v>
      </c>
      <c r="M2542" s="13" t="n">
        <f aca="false">IF(R2542=0,0,I2542/R2542)</f>
        <v>0.18195228918865</v>
      </c>
      <c r="N2542" s="10" t="n">
        <v>61949</v>
      </c>
      <c r="O2542" s="11" t="n">
        <f aca="false">N2542/1000</f>
        <v>61.949</v>
      </c>
      <c r="P2542" s="10" t="n">
        <v>98</v>
      </c>
      <c r="Q2542" s="12" t="n">
        <f aca="false">P2542/1000</f>
        <v>0.098</v>
      </c>
      <c r="R2542" s="10" t="n">
        <v>75245</v>
      </c>
      <c r="S2542" s="10" t="n">
        <v>101</v>
      </c>
    </row>
    <row r="2543" customFormat="false" ht="15" hidden="false" customHeight="false" outlineLevel="0" collapsed="false">
      <c r="A2543" s="3" t="s">
        <v>1073</v>
      </c>
      <c r="B2543" s="2" t="s">
        <v>1074</v>
      </c>
      <c r="C2543" s="2" t="s">
        <v>1588</v>
      </c>
      <c r="D2543" s="2" t="n">
        <v>2025</v>
      </c>
      <c r="E2543" s="2" t="n">
        <v>6</v>
      </c>
      <c r="F2543" s="2" t="n">
        <v>3</v>
      </c>
      <c r="G2543" s="2" t="s">
        <v>247</v>
      </c>
      <c r="H2543" s="3" t="s">
        <v>248</v>
      </c>
      <c r="I2543" s="10" t="n">
        <v>712</v>
      </c>
      <c r="J2543" s="11" t="n">
        <f aca="false">I2543/1000</f>
        <v>0.712</v>
      </c>
      <c r="K2543" s="10" t="n">
        <v>0</v>
      </c>
      <c r="L2543" s="12" t="n">
        <f aca="false">K2543/1000</f>
        <v>0</v>
      </c>
      <c r="M2543" s="13" t="n">
        <f aca="false">IF(R2543=0,0,I2543/R2543)</f>
        <v>0.00946242275234235</v>
      </c>
      <c r="N2543" s="10" t="n">
        <v>0</v>
      </c>
      <c r="O2543" s="11" t="n">
        <f aca="false">N2543/1000</f>
        <v>0</v>
      </c>
      <c r="P2543" s="10" t="n">
        <v>0</v>
      </c>
      <c r="Q2543" s="12" t="n">
        <f aca="false">P2543/1000</f>
        <v>0</v>
      </c>
      <c r="R2543" s="10" t="n">
        <v>75245</v>
      </c>
      <c r="S2543" s="10" t="n">
        <v>101</v>
      </c>
    </row>
    <row r="2544" customFormat="false" ht="15" hidden="false" customHeight="false" outlineLevel="0" collapsed="false">
      <c r="A2544" s="3" t="s">
        <v>1073</v>
      </c>
      <c r="B2544" s="2" t="s">
        <v>1074</v>
      </c>
      <c r="C2544" s="2" t="s">
        <v>1588</v>
      </c>
      <c r="D2544" s="2" t="n">
        <v>2025</v>
      </c>
      <c r="E2544" s="2" t="n">
        <v>6</v>
      </c>
      <c r="F2544" s="2" t="n">
        <v>4</v>
      </c>
      <c r="G2544" s="2" t="s">
        <v>97</v>
      </c>
      <c r="H2544" s="3" t="s">
        <v>98</v>
      </c>
      <c r="I2544" s="10" t="n">
        <v>649</v>
      </c>
      <c r="J2544" s="11" t="n">
        <f aca="false">I2544/1000</f>
        <v>0.649</v>
      </c>
      <c r="K2544" s="10" t="n">
        <v>0</v>
      </c>
      <c r="L2544" s="12" t="n">
        <f aca="false">K2544/1000</f>
        <v>0</v>
      </c>
      <c r="M2544" s="13" t="n">
        <f aca="false">IF(R2544=0,0,I2544/R2544)</f>
        <v>0.0086251578177952</v>
      </c>
      <c r="N2544" s="10" t="n">
        <v>32000</v>
      </c>
      <c r="O2544" s="11" t="n">
        <f aca="false">N2544/1000</f>
        <v>32</v>
      </c>
      <c r="P2544" s="10" t="n">
        <v>3</v>
      </c>
      <c r="Q2544" s="12" t="n">
        <f aca="false">P2544/1000</f>
        <v>0.003</v>
      </c>
      <c r="R2544" s="10" t="n">
        <v>75245</v>
      </c>
      <c r="S2544" s="10" t="n">
        <v>101</v>
      </c>
    </row>
    <row r="2545" customFormat="false" ht="15" hidden="false" customHeight="false" outlineLevel="0" collapsed="false">
      <c r="A2545" s="3" t="s">
        <v>1073</v>
      </c>
      <c r="B2545" s="2" t="s">
        <v>1074</v>
      </c>
      <c r="C2545" s="2" t="s">
        <v>1588</v>
      </c>
      <c r="D2545" s="2" t="n">
        <v>2025</v>
      </c>
      <c r="E2545" s="2" t="n">
        <v>6</v>
      </c>
      <c r="F2545" s="2" t="n">
        <v>5</v>
      </c>
      <c r="G2545" s="2" t="s">
        <v>171</v>
      </c>
      <c r="H2545" s="3" t="s">
        <v>172</v>
      </c>
      <c r="I2545" s="10" t="n">
        <v>139</v>
      </c>
      <c r="J2545" s="11" t="n">
        <f aca="false">I2545/1000</f>
        <v>0.139</v>
      </c>
      <c r="K2545" s="10" t="n">
        <v>0</v>
      </c>
      <c r="L2545" s="12" t="n">
        <f aca="false">K2545/1000</f>
        <v>0</v>
      </c>
      <c r="M2545" s="13" t="n">
        <f aca="false">IF(R2545=0,0,I2545/R2545)</f>
        <v>0.00184729882384212</v>
      </c>
      <c r="N2545" s="10" t="n">
        <v>0</v>
      </c>
      <c r="O2545" s="11" t="n">
        <f aca="false">N2545/1000</f>
        <v>0</v>
      </c>
      <c r="P2545" s="10" t="n">
        <v>0</v>
      </c>
      <c r="Q2545" s="12" t="n">
        <f aca="false">P2545/1000</f>
        <v>0</v>
      </c>
      <c r="R2545" s="10" t="n">
        <v>75245</v>
      </c>
      <c r="S2545" s="10" t="n">
        <v>101</v>
      </c>
    </row>
    <row r="2546" customFormat="false" ht="15" hidden="false" customHeight="false" outlineLevel="0" collapsed="false">
      <c r="A2546" s="3" t="s">
        <v>1073</v>
      </c>
      <c r="B2546" s="2" t="s">
        <v>1074</v>
      </c>
      <c r="C2546" s="2" t="s">
        <v>1588</v>
      </c>
      <c r="D2546" s="2" t="n">
        <v>2025</v>
      </c>
      <c r="E2546" s="2" t="n">
        <v>6</v>
      </c>
      <c r="F2546" s="2" t="n">
        <v>6</v>
      </c>
      <c r="G2546" s="2" t="s">
        <v>727</v>
      </c>
      <c r="H2546" s="3" t="s">
        <v>728</v>
      </c>
      <c r="I2546" s="10" t="n">
        <v>54</v>
      </c>
      <c r="J2546" s="11" t="n">
        <f aca="false">I2546/1000</f>
        <v>0.054</v>
      </c>
      <c r="K2546" s="10" t="n">
        <v>0</v>
      </c>
      <c r="L2546" s="12" t="n">
        <f aca="false">K2546/1000</f>
        <v>0</v>
      </c>
      <c r="M2546" s="13" t="n">
        <f aca="false">IF(R2546=0,0,I2546/R2546)</f>
        <v>0.000717655658183268</v>
      </c>
      <c r="N2546" s="10" t="n">
        <v>0</v>
      </c>
      <c r="O2546" s="11" t="n">
        <f aca="false">N2546/1000</f>
        <v>0</v>
      </c>
      <c r="P2546" s="10" t="n">
        <v>0</v>
      </c>
      <c r="Q2546" s="12" t="n">
        <f aca="false">P2546/1000</f>
        <v>0</v>
      </c>
      <c r="R2546" s="10" t="n">
        <v>75245</v>
      </c>
      <c r="S2546" s="10" t="n">
        <v>101</v>
      </c>
    </row>
    <row r="2547" customFormat="false" ht="15" hidden="false" customHeight="false" outlineLevel="0" collapsed="false">
      <c r="A2547" s="3" t="s">
        <v>1073</v>
      </c>
      <c r="B2547" s="2" t="s">
        <v>1074</v>
      </c>
      <c r="C2547" s="2" t="s">
        <v>1588</v>
      </c>
      <c r="D2547" s="2" t="n">
        <v>2025</v>
      </c>
      <c r="E2547" s="2" t="n">
        <v>6</v>
      </c>
      <c r="F2547" s="2" t="n">
        <v>7</v>
      </c>
      <c r="G2547" s="2" t="s">
        <v>142</v>
      </c>
      <c r="H2547" s="3" t="s">
        <v>143</v>
      </c>
      <c r="I2547" s="10" t="n">
        <v>0</v>
      </c>
      <c r="J2547" s="11" t="n">
        <f aca="false">I2547/1000</f>
        <v>0</v>
      </c>
      <c r="K2547" s="10" t="n">
        <v>0</v>
      </c>
      <c r="L2547" s="12" t="n">
        <f aca="false">K2547/1000</f>
        <v>0</v>
      </c>
      <c r="M2547" s="13" t="n">
        <f aca="false">IF(R2547=0,0,I2547/R2547)</f>
        <v>0</v>
      </c>
      <c r="N2547" s="10" t="n">
        <v>561487</v>
      </c>
      <c r="O2547" s="11" t="n">
        <f aca="false">N2547/1000</f>
        <v>561.487</v>
      </c>
      <c r="P2547" s="10" t="n">
        <v>1200</v>
      </c>
      <c r="Q2547" s="12" t="n">
        <f aca="false">P2547/1000</f>
        <v>1.2</v>
      </c>
      <c r="R2547" s="10" t="n">
        <v>75245</v>
      </c>
      <c r="S2547" s="10" t="n">
        <v>101</v>
      </c>
    </row>
    <row r="2548" customFormat="false" ht="15" hidden="false" customHeight="false" outlineLevel="0" collapsed="false">
      <c r="A2548" s="3" t="s">
        <v>1073</v>
      </c>
      <c r="B2548" s="2" t="s">
        <v>1074</v>
      </c>
      <c r="C2548" s="2" t="s">
        <v>1588</v>
      </c>
      <c r="D2548" s="2" t="n">
        <v>2025</v>
      </c>
      <c r="E2548" s="2" t="n">
        <v>6</v>
      </c>
      <c r="F2548" s="2" t="n">
        <v>8</v>
      </c>
      <c r="G2548" s="2" t="s">
        <v>205</v>
      </c>
      <c r="H2548" s="3" t="s">
        <v>206</v>
      </c>
      <c r="I2548" s="10" t="n">
        <v>0</v>
      </c>
      <c r="J2548" s="11" t="n">
        <f aca="false">I2548/1000</f>
        <v>0</v>
      </c>
      <c r="K2548" s="10" t="n">
        <v>0</v>
      </c>
      <c r="L2548" s="12" t="n">
        <f aca="false">K2548/1000</f>
        <v>0</v>
      </c>
      <c r="M2548" s="13" t="n">
        <f aca="false">IF(R2548=0,0,I2548/R2548)</f>
        <v>0</v>
      </c>
      <c r="N2548" s="10" t="n">
        <v>42463</v>
      </c>
      <c r="O2548" s="11" t="n">
        <f aca="false">N2548/1000</f>
        <v>42.463</v>
      </c>
      <c r="P2548" s="10" t="n">
        <v>70</v>
      </c>
      <c r="Q2548" s="12" t="n">
        <f aca="false">P2548/1000</f>
        <v>0.07</v>
      </c>
      <c r="R2548" s="10" t="n">
        <v>75245</v>
      </c>
      <c r="S2548" s="10" t="n">
        <v>101</v>
      </c>
    </row>
    <row r="2549" customFormat="false" ht="15" hidden="false" customHeight="false" outlineLevel="0" collapsed="false">
      <c r="A2549" s="3" t="s">
        <v>1073</v>
      </c>
      <c r="B2549" s="2" t="s">
        <v>1074</v>
      </c>
      <c r="C2549" s="2" t="s">
        <v>1588</v>
      </c>
      <c r="D2549" s="2" t="n">
        <v>2025</v>
      </c>
      <c r="E2549" s="2" t="n">
        <v>6</v>
      </c>
      <c r="F2549" s="2" t="n">
        <v>9</v>
      </c>
      <c r="G2549" s="2" t="s">
        <v>210</v>
      </c>
      <c r="H2549" s="3" t="s">
        <v>211</v>
      </c>
      <c r="I2549" s="10" t="n">
        <v>0</v>
      </c>
      <c r="J2549" s="11" t="n">
        <f aca="false">I2549/1000</f>
        <v>0</v>
      </c>
      <c r="K2549" s="10" t="n">
        <v>0</v>
      </c>
      <c r="L2549" s="12" t="n">
        <f aca="false">K2549/1000</f>
        <v>0</v>
      </c>
      <c r="M2549" s="13" t="n">
        <f aca="false">IF(R2549=0,0,I2549/R2549)</f>
        <v>0</v>
      </c>
      <c r="N2549" s="10" t="n">
        <v>32042</v>
      </c>
      <c r="O2549" s="11" t="n">
        <f aca="false">N2549/1000</f>
        <v>32.042</v>
      </c>
      <c r="P2549" s="10" t="n">
        <v>50</v>
      </c>
      <c r="Q2549" s="12" t="n">
        <f aca="false">P2549/1000</f>
        <v>0.05</v>
      </c>
      <c r="R2549" s="10" t="n">
        <v>75245</v>
      </c>
      <c r="S2549" s="10" t="n">
        <v>101</v>
      </c>
    </row>
    <row r="2550" customFormat="false" ht="15" hidden="false" customHeight="false" outlineLevel="0" collapsed="false">
      <c r="A2550" s="3" t="s">
        <v>1073</v>
      </c>
      <c r="B2550" s="2" t="s">
        <v>1074</v>
      </c>
      <c r="C2550" s="2" t="s">
        <v>1589</v>
      </c>
      <c r="D2550" s="2" t="n">
        <v>2025</v>
      </c>
      <c r="E2550" s="2" t="n">
        <v>7</v>
      </c>
      <c r="F2550" s="2" t="n">
        <v>1</v>
      </c>
      <c r="G2550" s="2" t="s">
        <v>102</v>
      </c>
      <c r="H2550" s="3" t="s">
        <v>103</v>
      </c>
      <c r="I2550" s="10" t="n">
        <v>87309</v>
      </c>
      <c r="J2550" s="11" t="n">
        <f aca="false">I2550/1000</f>
        <v>87.309</v>
      </c>
      <c r="K2550" s="10" t="n">
        <v>104</v>
      </c>
      <c r="L2550" s="12" t="n">
        <f aca="false">K2550/1000</f>
        <v>0.104</v>
      </c>
      <c r="M2550" s="13" t="n">
        <f aca="false">IF(R2550=0,0,I2550/R2550)</f>
        <v>0.863855385924467</v>
      </c>
      <c r="N2550" s="10" t="n">
        <v>123410</v>
      </c>
      <c r="O2550" s="11" t="n">
        <f aca="false">N2550/1000</f>
        <v>123.41</v>
      </c>
      <c r="P2550" s="10" t="n">
        <v>173</v>
      </c>
      <c r="Q2550" s="12" t="n">
        <f aca="false">P2550/1000</f>
        <v>0.173</v>
      </c>
      <c r="R2550" s="10" t="n">
        <v>101069</v>
      </c>
      <c r="S2550" s="10" t="n">
        <v>115</v>
      </c>
    </row>
    <row r="2551" customFormat="false" ht="15" hidden="false" customHeight="false" outlineLevel="0" collapsed="false">
      <c r="A2551" s="3" t="s">
        <v>1073</v>
      </c>
      <c r="B2551" s="2" t="s">
        <v>1074</v>
      </c>
      <c r="C2551" s="2" t="s">
        <v>1589</v>
      </c>
      <c r="D2551" s="2" t="n">
        <v>2025</v>
      </c>
      <c r="E2551" s="2" t="n">
        <v>7</v>
      </c>
      <c r="F2551" s="2" t="n">
        <v>2</v>
      </c>
      <c r="G2551" s="2" t="s">
        <v>97</v>
      </c>
      <c r="H2551" s="3" t="s">
        <v>98</v>
      </c>
      <c r="I2551" s="10" t="n">
        <v>12706</v>
      </c>
      <c r="J2551" s="11" t="n">
        <f aca="false">I2551/1000</f>
        <v>12.706</v>
      </c>
      <c r="K2551" s="10" t="n">
        <v>10</v>
      </c>
      <c r="L2551" s="12" t="n">
        <f aca="false">K2551/1000</f>
        <v>0.01</v>
      </c>
      <c r="M2551" s="13" t="n">
        <f aca="false">IF(R2551=0,0,I2551/R2551)</f>
        <v>0.125716094945038</v>
      </c>
      <c r="N2551" s="10" t="n">
        <v>0</v>
      </c>
      <c r="O2551" s="11" t="n">
        <f aca="false">N2551/1000</f>
        <v>0</v>
      </c>
      <c r="P2551" s="10" t="n">
        <v>0</v>
      </c>
      <c r="Q2551" s="12" t="n">
        <f aca="false">P2551/1000</f>
        <v>0</v>
      </c>
      <c r="R2551" s="10" t="n">
        <v>101069</v>
      </c>
      <c r="S2551" s="10" t="n">
        <v>115</v>
      </c>
    </row>
    <row r="2552" customFormat="false" ht="15" hidden="false" customHeight="false" outlineLevel="0" collapsed="false">
      <c r="A2552" s="3" t="s">
        <v>1073</v>
      </c>
      <c r="B2552" s="2" t="s">
        <v>1074</v>
      </c>
      <c r="C2552" s="2" t="s">
        <v>1589</v>
      </c>
      <c r="D2552" s="2" t="n">
        <v>2025</v>
      </c>
      <c r="E2552" s="2" t="n">
        <v>7</v>
      </c>
      <c r="F2552" s="2" t="n">
        <v>3</v>
      </c>
      <c r="G2552" s="2" t="s">
        <v>107</v>
      </c>
      <c r="H2552" s="3" t="s">
        <v>108</v>
      </c>
      <c r="I2552" s="10" t="n">
        <v>582</v>
      </c>
      <c r="J2552" s="11" t="n">
        <f aca="false">I2552/1000</f>
        <v>0.582</v>
      </c>
      <c r="K2552" s="10" t="n">
        <v>1</v>
      </c>
      <c r="L2552" s="12" t="n">
        <f aca="false">K2552/1000</f>
        <v>0.001</v>
      </c>
      <c r="M2552" s="13" t="n">
        <f aca="false">IF(R2552=0,0,I2552/R2552)</f>
        <v>0.00575844225232267</v>
      </c>
      <c r="N2552" s="10" t="n">
        <v>0</v>
      </c>
      <c r="O2552" s="11" t="n">
        <f aca="false">N2552/1000</f>
        <v>0</v>
      </c>
      <c r="P2552" s="10" t="n">
        <v>0</v>
      </c>
      <c r="Q2552" s="12" t="n">
        <f aca="false">P2552/1000</f>
        <v>0</v>
      </c>
      <c r="R2552" s="10" t="n">
        <v>101069</v>
      </c>
      <c r="S2552" s="10" t="n">
        <v>115</v>
      </c>
    </row>
    <row r="2553" customFormat="false" ht="15" hidden="false" customHeight="false" outlineLevel="0" collapsed="false">
      <c r="A2553" s="3" t="s">
        <v>1073</v>
      </c>
      <c r="B2553" s="2" t="s">
        <v>1074</v>
      </c>
      <c r="C2553" s="2" t="s">
        <v>1589</v>
      </c>
      <c r="D2553" s="2" t="n">
        <v>2025</v>
      </c>
      <c r="E2553" s="2" t="n">
        <v>7</v>
      </c>
      <c r="F2553" s="2" t="n">
        <v>4</v>
      </c>
      <c r="G2553" s="2" t="s">
        <v>1231</v>
      </c>
      <c r="H2553" s="3" t="s">
        <v>1232</v>
      </c>
      <c r="I2553" s="10" t="n">
        <v>265</v>
      </c>
      <c r="J2553" s="11" t="n">
        <f aca="false">I2553/1000</f>
        <v>0.265</v>
      </c>
      <c r="K2553" s="10" t="n">
        <v>0</v>
      </c>
      <c r="L2553" s="12" t="n">
        <f aca="false">K2553/1000</f>
        <v>0</v>
      </c>
      <c r="M2553" s="13" t="n">
        <f aca="false">IF(R2553=0,0,I2553/R2553)</f>
        <v>0.00262197112863489</v>
      </c>
      <c r="N2553" s="10" t="n">
        <v>0</v>
      </c>
      <c r="O2553" s="11" t="n">
        <f aca="false">N2553/1000</f>
        <v>0</v>
      </c>
      <c r="P2553" s="10" t="n">
        <v>0</v>
      </c>
      <c r="Q2553" s="12" t="n">
        <f aca="false">P2553/1000</f>
        <v>0</v>
      </c>
      <c r="R2553" s="10" t="n">
        <v>101069</v>
      </c>
      <c r="S2553" s="10" t="n">
        <v>115</v>
      </c>
    </row>
    <row r="2554" customFormat="false" ht="15" hidden="false" customHeight="false" outlineLevel="0" collapsed="false">
      <c r="A2554" s="3" t="s">
        <v>1073</v>
      </c>
      <c r="B2554" s="2" t="s">
        <v>1074</v>
      </c>
      <c r="C2554" s="2" t="s">
        <v>1589</v>
      </c>
      <c r="D2554" s="2" t="n">
        <v>2025</v>
      </c>
      <c r="E2554" s="2" t="n">
        <v>7</v>
      </c>
      <c r="F2554" s="2" t="n">
        <v>5</v>
      </c>
      <c r="G2554" s="2" t="s">
        <v>727</v>
      </c>
      <c r="H2554" s="3" t="s">
        <v>728</v>
      </c>
      <c r="I2554" s="10" t="n">
        <v>207</v>
      </c>
      <c r="J2554" s="11" t="n">
        <f aca="false">I2554/1000</f>
        <v>0.207</v>
      </c>
      <c r="K2554" s="10" t="n">
        <v>0</v>
      </c>
      <c r="L2554" s="12" t="n">
        <f aca="false">K2554/1000</f>
        <v>0</v>
      </c>
      <c r="M2554" s="13" t="n">
        <f aca="false">IF(R2554=0,0,I2554/R2554)</f>
        <v>0.00204810574953745</v>
      </c>
      <c r="N2554" s="10" t="n">
        <v>0</v>
      </c>
      <c r="O2554" s="11" t="n">
        <f aca="false">N2554/1000</f>
        <v>0</v>
      </c>
      <c r="P2554" s="10" t="n">
        <v>0</v>
      </c>
      <c r="Q2554" s="12" t="n">
        <f aca="false">P2554/1000</f>
        <v>0</v>
      </c>
      <c r="R2554" s="10" t="n">
        <v>101069</v>
      </c>
      <c r="S2554" s="10" t="n">
        <v>115</v>
      </c>
    </row>
    <row r="2555" customFormat="false" ht="15" hidden="false" customHeight="false" outlineLevel="0" collapsed="false">
      <c r="A2555" s="3" t="s">
        <v>1073</v>
      </c>
      <c r="B2555" s="2" t="s">
        <v>1074</v>
      </c>
      <c r="C2555" s="2" t="s">
        <v>1589</v>
      </c>
      <c r="D2555" s="2" t="n">
        <v>2025</v>
      </c>
      <c r="E2555" s="2" t="n">
        <v>7</v>
      </c>
      <c r="F2555" s="2" t="n">
        <v>6</v>
      </c>
      <c r="G2555" s="2" t="s">
        <v>180</v>
      </c>
      <c r="H2555" s="3" t="s">
        <v>181</v>
      </c>
      <c r="I2555" s="10" t="n">
        <v>0</v>
      </c>
      <c r="J2555" s="11" t="n">
        <f aca="false">I2555/1000</f>
        <v>0</v>
      </c>
      <c r="K2555" s="10" t="n">
        <v>0</v>
      </c>
      <c r="L2555" s="12" t="n">
        <f aca="false">K2555/1000</f>
        <v>0</v>
      </c>
      <c r="M2555" s="13" t="n">
        <f aca="false">IF(R2555=0,0,I2555/R2555)</f>
        <v>0</v>
      </c>
      <c r="N2555" s="10" t="n">
        <v>130</v>
      </c>
      <c r="O2555" s="11" t="n">
        <f aca="false">N2555/1000</f>
        <v>0.13</v>
      </c>
      <c r="P2555" s="10" t="n">
        <v>0</v>
      </c>
      <c r="Q2555" s="12" t="n">
        <f aca="false">P2555/1000</f>
        <v>0</v>
      </c>
      <c r="R2555" s="10" t="n">
        <v>101069</v>
      </c>
      <c r="S2555" s="10" t="n">
        <v>115</v>
      </c>
    </row>
    <row r="2556" customFormat="false" ht="15" hidden="false" customHeight="false" outlineLevel="0" collapsed="false">
      <c r="A2556" s="3" t="s">
        <v>1073</v>
      </c>
      <c r="B2556" s="2" t="s">
        <v>1074</v>
      </c>
      <c r="C2556" s="2" t="s">
        <v>1589</v>
      </c>
      <c r="D2556" s="2" t="n">
        <v>2025</v>
      </c>
      <c r="E2556" s="2" t="n">
        <v>7</v>
      </c>
      <c r="F2556" s="2" t="n">
        <v>7</v>
      </c>
      <c r="G2556" s="2" t="s">
        <v>210</v>
      </c>
      <c r="H2556" s="3" t="s">
        <v>211</v>
      </c>
      <c r="I2556" s="10" t="n">
        <v>0</v>
      </c>
      <c r="J2556" s="11" t="n">
        <f aca="false">I2556/1000</f>
        <v>0</v>
      </c>
      <c r="K2556" s="10" t="n">
        <v>0</v>
      </c>
      <c r="L2556" s="12" t="n">
        <f aca="false">K2556/1000</f>
        <v>0</v>
      </c>
      <c r="M2556" s="13" t="n">
        <f aca="false">IF(R2556=0,0,I2556/R2556)</f>
        <v>0</v>
      </c>
      <c r="N2556" s="10" t="n">
        <v>84699</v>
      </c>
      <c r="O2556" s="11" t="n">
        <f aca="false">N2556/1000</f>
        <v>84.699</v>
      </c>
      <c r="P2556" s="10" t="n">
        <v>120</v>
      </c>
      <c r="Q2556" s="12" t="n">
        <f aca="false">P2556/1000</f>
        <v>0.12</v>
      </c>
      <c r="R2556" s="10" t="n">
        <v>101069</v>
      </c>
      <c r="S2556" s="10" t="n">
        <v>115</v>
      </c>
    </row>
    <row r="2557" customFormat="false" ht="15" hidden="false" customHeight="false" outlineLevel="0" collapsed="false">
      <c r="A2557" s="3" t="s">
        <v>1073</v>
      </c>
      <c r="B2557" s="2" t="s">
        <v>1074</v>
      </c>
      <c r="C2557" s="2" t="s">
        <v>1590</v>
      </c>
      <c r="D2557" s="2" t="n">
        <v>2025</v>
      </c>
      <c r="E2557" s="2" t="n">
        <v>8</v>
      </c>
      <c r="F2557" s="2" t="n">
        <v>1</v>
      </c>
      <c r="G2557" s="2" t="s">
        <v>142</v>
      </c>
      <c r="H2557" s="3" t="s">
        <v>143</v>
      </c>
      <c r="I2557" s="10" t="n">
        <v>645000</v>
      </c>
      <c r="J2557" s="11" t="n">
        <f aca="false">I2557/1000</f>
        <v>645</v>
      </c>
      <c r="K2557" s="10" t="n">
        <v>1000</v>
      </c>
      <c r="L2557" s="12" t="n">
        <f aca="false">K2557/1000</f>
        <v>1</v>
      </c>
      <c r="M2557" s="13" t="n">
        <f aca="false">IF(R2557=0,0,I2557/R2557)</f>
        <v>0.964070800163817</v>
      </c>
      <c r="N2557" s="10" t="n">
        <v>0</v>
      </c>
      <c r="O2557" s="11" t="n">
        <f aca="false">N2557/1000</f>
        <v>0</v>
      </c>
      <c r="P2557" s="10" t="n">
        <v>0</v>
      </c>
      <c r="Q2557" s="12" t="n">
        <f aca="false">P2557/1000</f>
        <v>0</v>
      </c>
      <c r="R2557" s="10" t="n">
        <v>669038</v>
      </c>
      <c r="S2557" s="10" t="n">
        <v>1006</v>
      </c>
    </row>
    <row r="2558" customFormat="false" ht="15" hidden="false" customHeight="false" outlineLevel="0" collapsed="false">
      <c r="A2558" s="3" t="s">
        <v>1073</v>
      </c>
      <c r="B2558" s="2" t="s">
        <v>1074</v>
      </c>
      <c r="C2558" s="2" t="s">
        <v>1590</v>
      </c>
      <c r="D2558" s="2" t="n">
        <v>2025</v>
      </c>
      <c r="E2558" s="2" t="n">
        <v>8</v>
      </c>
      <c r="F2558" s="2" t="n">
        <v>2</v>
      </c>
      <c r="G2558" s="2" t="s">
        <v>102</v>
      </c>
      <c r="H2558" s="3" t="s">
        <v>103</v>
      </c>
      <c r="I2558" s="10" t="n">
        <v>22151</v>
      </c>
      <c r="J2558" s="11" t="n">
        <f aca="false">I2558/1000</f>
        <v>22.151</v>
      </c>
      <c r="K2558" s="10" t="n">
        <v>5</v>
      </c>
      <c r="L2558" s="12" t="n">
        <f aca="false">K2558/1000</f>
        <v>0.005</v>
      </c>
      <c r="M2558" s="13" t="n">
        <f aca="false">IF(R2558=0,0,I2558/R2558)</f>
        <v>0.0331087322394244</v>
      </c>
      <c r="N2558" s="10" t="n">
        <v>119670</v>
      </c>
      <c r="O2558" s="11" t="n">
        <f aca="false">N2558/1000</f>
        <v>119.67</v>
      </c>
      <c r="P2558" s="10" t="n">
        <v>200</v>
      </c>
      <c r="Q2558" s="12" t="n">
        <f aca="false">P2558/1000</f>
        <v>0.2</v>
      </c>
      <c r="R2558" s="10" t="n">
        <v>669038</v>
      </c>
      <c r="S2558" s="10" t="n">
        <v>1006</v>
      </c>
    </row>
    <row r="2559" customFormat="false" ht="15" hidden="false" customHeight="false" outlineLevel="0" collapsed="false">
      <c r="A2559" s="3" t="s">
        <v>1073</v>
      </c>
      <c r="B2559" s="2" t="s">
        <v>1074</v>
      </c>
      <c r="C2559" s="2" t="s">
        <v>1590</v>
      </c>
      <c r="D2559" s="2" t="n">
        <v>2025</v>
      </c>
      <c r="E2559" s="2" t="n">
        <v>8</v>
      </c>
      <c r="F2559" s="2" t="n">
        <v>3</v>
      </c>
      <c r="G2559" s="2" t="s">
        <v>97</v>
      </c>
      <c r="H2559" s="3" t="s">
        <v>98</v>
      </c>
      <c r="I2559" s="10" t="n">
        <v>1503</v>
      </c>
      <c r="J2559" s="11" t="n">
        <f aca="false">I2559/1000</f>
        <v>1.503</v>
      </c>
      <c r="K2559" s="10" t="n">
        <v>1</v>
      </c>
      <c r="L2559" s="12" t="n">
        <f aca="false">K2559/1000</f>
        <v>0.001</v>
      </c>
      <c r="M2559" s="13" t="n">
        <f aca="false">IF(R2559=0,0,I2559/R2559)</f>
        <v>0.00224650916689336</v>
      </c>
      <c r="N2559" s="10" t="n">
        <v>0</v>
      </c>
      <c r="O2559" s="11" t="n">
        <f aca="false">N2559/1000</f>
        <v>0</v>
      </c>
      <c r="P2559" s="10" t="n">
        <v>0</v>
      </c>
      <c r="Q2559" s="12" t="n">
        <f aca="false">P2559/1000</f>
        <v>0</v>
      </c>
      <c r="R2559" s="10" t="n">
        <v>669038</v>
      </c>
      <c r="S2559" s="10" t="n">
        <v>1006</v>
      </c>
    </row>
    <row r="2560" customFormat="false" ht="15" hidden="false" customHeight="false" outlineLevel="0" collapsed="false">
      <c r="A2560" s="3" t="s">
        <v>1073</v>
      </c>
      <c r="B2560" s="2" t="s">
        <v>1074</v>
      </c>
      <c r="C2560" s="2" t="s">
        <v>1590</v>
      </c>
      <c r="D2560" s="2" t="n">
        <v>2025</v>
      </c>
      <c r="E2560" s="2" t="n">
        <v>8</v>
      </c>
      <c r="F2560" s="2" t="n">
        <v>4</v>
      </c>
      <c r="G2560" s="2" t="s">
        <v>107</v>
      </c>
      <c r="H2560" s="3" t="s">
        <v>108</v>
      </c>
      <c r="I2560" s="10" t="n">
        <v>205</v>
      </c>
      <c r="J2560" s="11" t="n">
        <f aca="false">I2560/1000</f>
        <v>0.205</v>
      </c>
      <c r="K2560" s="10" t="n">
        <v>0</v>
      </c>
      <c r="L2560" s="12" t="n">
        <f aca="false">K2560/1000</f>
        <v>0</v>
      </c>
      <c r="M2560" s="13" t="n">
        <f aca="false">IF(R2560=0,0,I2560/R2560)</f>
        <v>0.000306410099276872</v>
      </c>
      <c r="N2560" s="10" t="n">
        <v>0</v>
      </c>
      <c r="O2560" s="11" t="n">
        <f aca="false">N2560/1000</f>
        <v>0</v>
      </c>
      <c r="P2560" s="10" t="n">
        <v>0</v>
      </c>
      <c r="Q2560" s="12" t="n">
        <f aca="false">P2560/1000</f>
        <v>0</v>
      </c>
      <c r="R2560" s="10" t="n">
        <v>669038</v>
      </c>
      <c r="S2560" s="10" t="n">
        <v>1006</v>
      </c>
    </row>
    <row r="2561" customFormat="false" ht="15" hidden="false" customHeight="false" outlineLevel="0" collapsed="false">
      <c r="A2561" s="3" t="s">
        <v>1073</v>
      </c>
      <c r="B2561" s="2" t="s">
        <v>1074</v>
      </c>
      <c r="C2561" s="2" t="s">
        <v>1590</v>
      </c>
      <c r="D2561" s="2" t="n">
        <v>2025</v>
      </c>
      <c r="E2561" s="2" t="n">
        <v>8</v>
      </c>
      <c r="F2561" s="2" t="n">
        <v>5</v>
      </c>
      <c r="G2561" s="2" t="s">
        <v>171</v>
      </c>
      <c r="H2561" s="3" t="s">
        <v>172</v>
      </c>
      <c r="I2561" s="10" t="n">
        <v>179</v>
      </c>
      <c r="J2561" s="11" t="n">
        <f aca="false">I2561/1000</f>
        <v>0.179</v>
      </c>
      <c r="K2561" s="10" t="n">
        <v>0</v>
      </c>
      <c r="L2561" s="12" t="n">
        <f aca="false">K2561/1000</f>
        <v>0</v>
      </c>
      <c r="M2561" s="13" t="n">
        <f aca="false">IF(R2561=0,0,I2561/R2561)</f>
        <v>0.000267548330588098</v>
      </c>
      <c r="N2561" s="10" t="n">
        <v>0</v>
      </c>
      <c r="O2561" s="11" t="n">
        <f aca="false">N2561/1000</f>
        <v>0</v>
      </c>
      <c r="P2561" s="10" t="n">
        <v>0</v>
      </c>
      <c r="Q2561" s="12" t="n">
        <f aca="false">P2561/1000</f>
        <v>0</v>
      </c>
      <c r="R2561" s="10" t="n">
        <v>669038</v>
      </c>
      <c r="S2561" s="10" t="n">
        <v>1006</v>
      </c>
    </row>
    <row r="2562" customFormat="false" ht="15" hidden="false" customHeight="false" outlineLevel="0" collapsed="false">
      <c r="A2562" s="3" t="s">
        <v>1073</v>
      </c>
      <c r="B2562" s="2" t="s">
        <v>1074</v>
      </c>
      <c r="C2562" s="2" t="s">
        <v>1590</v>
      </c>
      <c r="D2562" s="2" t="n">
        <v>2025</v>
      </c>
      <c r="E2562" s="2" t="n">
        <v>8</v>
      </c>
      <c r="F2562" s="2" t="n">
        <v>6</v>
      </c>
      <c r="G2562" s="2" t="s">
        <v>147</v>
      </c>
      <c r="H2562" s="3" t="s">
        <v>148</v>
      </c>
      <c r="I2562" s="10" t="n">
        <v>0</v>
      </c>
      <c r="J2562" s="11" t="n">
        <f aca="false">I2562/1000</f>
        <v>0</v>
      </c>
      <c r="K2562" s="10" t="n">
        <v>0</v>
      </c>
      <c r="L2562" s="12" t="n">
        <f aca="false">K2562/1000</f>
        <v>0</v>
      </c>
      <c r="M2562" s="13" t="n">
        <f aca="false">IF(R2562=0,0,I2562/R2562)</f>
        <v>0</v>
      </c>
      <c r="N2562" s="10" t="n">
        <v>38138</v>
      </c>
      <c r="O2562" s="11" t="n">
        <f aca="false">N2562/1000</f>
        <v>38.138</v>
      </c>
      <c r="P2562" s="10" t="n">
        <v>57</v>
      </c>
      <c r="Q2562" s="12" t="n">
        <f aca="false">P2562/1000</f>
        <v>0.057</v>
      </c>
      <c r="R2562" s="10" t="n">
        <v>669038</v>
      </c>
      <c r="S2562" s="10" t="n">
        <v>1006</v>
      </c>
    </row>
    <row r="2563" customFormat="false" ht="15" hidden="false" customHeight="false" outlineLevel="0" collapsed="false">
      <c r="A2563" s="3" t="s">
        <v>1073</v>
      </c>
      <c r="B2563" s="2" t="s">
        <v>1074</v>
      </c>
      <c r="C2563" s="2" t="s">
        <v>1591</v>
      </c>
      <c r="D2563" s="2" t="n">
        <v>2025</v>
      </c>
      <c r="E2563" s="2" t="n">
        <v>9</v>
      </c>
      <c r="F2563" s="2" t="n">
        <v>1</v>
      </c>
      <c r="G2563" s="2" t="s">
        <v>97</v>
      </c>
      <c r="H2563" s="3" t="s">
        <v>98</v>
      </c>
      <c r="I2563" s="10" t="n">
        <v>158887</v>
      </c>
      <c r="J2563" s="11" t="n">
        <f aca="false">I2563/1000</f>
        <v>158.887</v>
      </c>
      <c r="K2563" s="10" t="n">
        <v>31</v>
      </c>
      <c r="L2563" s="12" t="n">
        <f aca="false">K2563/1000</f>
        <v>0.031</v>
      </c>
      <c r="M2563" s="13" t="n">
        <f aca="false">IF(R2563=0,0,I2563/R2563)</f>
        <v>0.918575946256887</v>
      </c>
      <c r="N2563" s="10" t="n">
        <v>7500</v>
      </c>
      <c r="O2563" s="11" t="n">
        <f aca="false">N2563/1000</f>
        <v>7.5</v>
      </c>
      <c r="P2563" s="10" t="n">
        <v>7</v>
      </c>
      <c r="Q2563" s="12" t="n">
        <f aca="false">P2563/1000</f>
        <v>0.007</v>
      </c>
      <c r="R2563" s="10" t="n">
        <v>172971</v>
      </c>
      <c r="S2563" s="10" t="n">
        <v>32</v>
      </c>
    </row>
    <row r="2564" customFormat="false" ht="15" hidden="false" customHeight="false" outlineLevel="0" collapsed="false">
      <c r="A2564" s="3" t="s">
        <v>1073</v>
      </c>
      <c r="B2564" s="2" t="s">
        <v>1074</v>
      </c>
      <c r="C2564" s="2" t="s">
        <v>1591</v>
      </c>
      <c r="D2564" s="2" t="n">
        <v>2025</v>
      </c>
      <c r="E2564" s="2" t="n">
        <v>9</v>
      </c>
      <c r="F2564" s="2" t="n">
        <v>2</v>
      </c>
      <c r="G2564" s="2" t="s">
        <v>102</v>
      </c>
      <c r="H2564" s="3" t="s">
        <v>103</v>
      </c>
      <c r="I2564" s="10" t="n">
        <v>13698</v>
      </c>
      <c r="J2564" s="11" t="n">
        <f aca="false">I2564/1000</f>
        <v>13.698</v>
      </c>
      <c r="K2564" s="10" t="n">
        <v>1</v>
      </c>
      <c r="L2564" s="12" t="n">
        <f aca="false">K2564/1000</f>
        <v>0.001</v>
      </c>
      <c r="M2564" s="13" t="n">
        <f aca="false">IF(R2564=0,0,I2564/R2564)</f>
        <v>0.0791924657890629</v>
      </c>
      <c r="N2564" s="10" t="n">
        <v>101490</v>
      </c>
      <c r="O2564" s="11" t="n">
        <f aca="false">N2564/1000</f>
        <v>101.49</v>
      </c>
      <c r="P2564" s="10" t="n">
        <v>100</v>
      </c>
      <c r="Q2564" s="12" t="n">
        <f aca="false">P2564/1000</f>
        <v>0.1</v>
      </c>
      <c r="R2564" s="10" t="n">
        <v>172971</v>
      </c>
      <c r="S2564" s="10" t="n">
        <v>32</v>
      </c>
    </row>
    <row r="2565" customFormat="false" ht="15" hidden="false" customHeight="false" outlineLevel="0" collapsed="false">
      <c r="A2565" s="3" t="s">
        <v>1073</v>
      </c>
      <c r="B2565" s="2" t="s">
        <v>1074</v>
      </c>
      <c r="C2565" s="2" t="s">
        <v>1591</v>
      </c>
      <c r="D2565" s="2" t="n">
        <v>2025</v>
      </c>
      <c r="E2565" s="2" t="n">
        <v>9</v>
      </c>
      <c r="F2565" s="2" t="n">
        <v>3</v>
      </c>
      <c r="G2565" s="2" t="s">
        <v>727</v>
      </c>
      <c r="H2565" s="3" t="s">
        <v>728</v>
      </c>
      <c r="I2565" s="10" t="n">
        <v>308</v>
      </c>
      <c r="J2565" s="11" t="n">
        <f aca="false">I2565/1000</f>
        <v>0.308</v>
      </c>
      <c r="K2565" s="10" t="n">
        <v>0</v>
      </c>
      <c r="L2565" s="12" t="n">
        <f aca="false">K2565/1000</f>
        <v>0</v>
      </c>
      <c r="M2565" s="13" t="n">
        <f aca="false">IF(R2565=0,0,I2565/R2565)</f>
        <v>0.00178064531048557</v>
      </c>
      <c r="N2565" s="10" t="n">
        <v>0</v>
      </c>
      <c r="O2565" s="11" t="n">
        <f aca="false">N2565/1000</f>
        <v>0</v>
      </c>
      <c r="P2565" s="10" t="n">
        <v>0</v>
      </c>
      <c r="Q2565" s="12" t="n">
        <f aca="false">P2565/1000</f>
        <v>0</v>
      </c>
      <c r="R2565" s="10" t="n">
        <v>172971</v>
      </c>
      <c r="S2565" s="10" t="n">
        <v>32</v>
      </c>
    </row>
    <row r="2566" customFormat="false" ht="15" hidden="false" customHeight="false" outlineLevel="0" collapsed="false">
      <c r="A2566" s="3" t="s">
        <v>1073</v>
      </c>
      <c r="B2566" s="2" t="s">
        <v>1074</v>
      </c>
      <c r="C2566" s="2" t="s">
        <v>1591</v>
      </c>
      <c r="D2566" s="2" t="n">
        <v>2025</v>
      </c>
      <c r="E2566" s="2" t="n">
        <v>9</v>
      </c>
      <c r="F2566" s="2" t="n">
        <v>4</v>
      </c>
      <c r="G2566" s="2" t="s">
        <v>147</v>
      </c>
      <c r="H2566" s="3" t="s">
        <v>148</v>
      </c>
      <c r="I2566" s="10" t="n">
        <v>78</v>
      </c>
      <c r="J2566" s="11" t="n">
        <f aca="false">I2566/1000</f>
        <v>0.078</v>
      </c>
      <c r="K2566" s="10" t="n">
        <v>0</v>
      </c>
      <c r="L2566" s="12" t="n">
        <f aca="false">K2566/1000</f>
        <v>0</v>
      </c>
      <c r="M2566" s="13" t="n">
        <f aca="false">IF(R2566=0,0,I2566/R2566)</f>
        <v>0.000450942643564528</v>
      </c>
      <c r="N2566" s="10" t="n">
        <v>385</v>
      </c>
      <c r="O2566" s="11" t="n">
        <f aca="false">N2566/1000</f>
        <v>0.385</v>
      </c>
      <c r="P2566" s="10" t="n">
        <v>0</v>
      </c>
      <c r="Q2566" s="12" t="n">
        <f aca="false">P2566/1000</f>
        <v>0</v>
      </c>
      <c r="R2566" s="10" t="n">
        <v>172971</v>
      </c>
      <c r="S2566" s="10" t="n">
        <v>32</v>
      </c>
    </row>
    <row r="2567" customFormat="false" ht="15" hidden="false" customHeight="false" outlineLevel="0" collapsed="false">
      <c r="A2567" s="3" t="s">
        <v>1073</v>
      </c>
      <c r="B2567" s="2" t="s">
        <v>1074</v>
      </c>
      <c r="C2567" s="2" t="s">
        <v>1591</v>
      </c>
      <c r="D2567" s="2" t="n">
        <v>2025</v>
      </c>
      <c r="E2567" s="2" t="n">
        <v>9</v>
      </c>
      <c r="F2567" s="2" t="n">
        <v>5</v>
      </c>
      <c r="G2567" s="2" t="s">
        <v>142</v>
      </c>
      <c r="H2567" s="3" t="s">
        <v>143</v>
      </c>
      <c r="I2567" s="10" t="n">
        <v>0</v>
      </c>
      <c r="J2567" s="11" t="n">
        <f aca="false">I2567/1000</f>
        <v>0</v>
      </c>
      <c r="K2567" s="10" t="n">
        <v>0</v>
      </c>
      <c r="L2567" s="12" t="n">
        <f aca="false">K2567/1000</f>
        <v>0</v>
      </c>
      <c r="M2567" s="13" t="n">
        <f aca="false">IF(R2567=0,0,I2567/R2567)</f>
        <v>0</v>
      </c>
      <c r="N2567" s="10" t="n">
        <v>323737</v>
      </c>
      <c r="O2567" s="11" t="n">
        <f aca="false">N2567/1000</f>
        <v>323.737</v>
      </c>
      <c r="P2567" s="10" t="n">
        <v>300</v>
      </c>
      <c r="Q2567" s="12" t="n">
        <f aca="false">P2567/1000</f>
        <v>0.3</v>
      </c>
      <c r="R2567" s="10" t="n">
        <v>172971</v>
      </c>
      <c r="S2567" s="10" t="n">
        <v>32</v>
      </c>
    </row>
    <row r="2568" customFormat="false" ht="15" hidden="false" customHeight="false" outlineLevel="0" collapsed="false">
      <c r="A2568" s="3" t="s">
        <v>1073</v>
      </c>
      <c r="B2568" s="2" t="s">
        <v>1074</v>
      </c>
      <c r="C2568" s="2" t="s">
        <v>1591</v>
      </c>
      <c r="D2568" s="2" t="n">
        <v>2025</v>
      </c>
      <c r="E2568" s="2" t="n">
        <v>9</v>
      </c>
      <c r="F2568" s="2" t="n">
        <v>6</v>
      </c>
      <c r="G2568" s="2" t="s">
        <v>171</v>
      </c>
      <c r="H2568" s="3" t="s">
        <v>172</v>
      </c>
      <c r="I2568" s="10" t="n">
        <v>0</v>
      </c>
      <c r="J2568" s="11" t="n">
        <f aca="false">I2568/1000</f>
        <v>0</v>
      </c>
      <c r="K2568" s="10" t="n">
        <v>0</v>
      </c>
      <c r="L2568" s="12" t="n">
        <f aca="false">K2568/1000</f>
        <v>0</v>
      </c>
      <c r="M2568" s="13" t="n">
        <f aca="false">IF(R2568=0,0,I2568/R2568)</f>
        <v>0</v>
      </c>
      <c r="N2568" s="10" t="n">
        <v>397831</v>
      </c>
      <c r="O2568" s="11" t="n">
        <f aca="false">N2568/1000</f>
        <v>397.831</v>
      </c>
      <c r="P2568" s="10" t="n">
        <v>500</v>
      </c>
      <c r="Q2568" s="12" t="n">
        <f aca="false">P2568/1000</f>
        <v>0.5</v>
      </c>
      <c r="R2568" s="10" t="n">
        <v>172971</v>
      </c>
      <c r="S2568" s="10" t="n">
        <v>32</v>
      </c>
    </row>
    <row r="2569" customFormat="false" ht="15" hidden="false" customHeight="false" outlineLevel="0" collapsed="false">
      <c r="A2569" s="3" t="s">
        <v>1073</v>
      </c>
      <c r="B2569" s="2" t="s">
        <v>1074</v>
      </c>
      <c r="C2569" s="2" t="s">
        <v>1591</v>
      </c>
      <c r="D2569" s="2" t="n">
        <v>2025</v>
      </c>
      <c r="E2569" s="2" t="n">
        <v>9</v>
      </c>
      <c r="F2569" s="2" t="n">
        <v>7</v>
      </c>
      <c r="G2569" s="2" t="s">
        <v>132</v>
      </c>
      <c r="H2569" s="3" t="s">
        <v>133</v>
      </c>
      <c r="I2569" s="10" t="n">
        <v>0</v>
      </c>
      <c r="J2569" s="11" t="n">
        <f aca="false">I2569/1000</f>
        <v>0</v>
      </c>
      <c r="K2569" s="10" t="n">
        <v>0</v>
      </c>
      <c r="L2569" s="12" t="n">
        <f aca="false">K2569/1000</f>
        <v>0</v>
      </c>
      <c r="M2569" s="13" t="n">
        <f aca="false">IF(R2569=0,0,I2569/R2569)</f>
        <v>0</v>
      </c>
      <c r="N2569" s="10" t="n">
        <v>14708</v>
      </c>
      <c r="O2569" s="11" t="n">
        <f aca="false">N2569/1000</f>
        <v>14.708</v>
      </c>
      <c r="P2569" s="10" t="n">
        <v>52</v>
      </c>
      <c r="Q2569" s="12" t="n">
        <f aca="false">P2569/1000</f>
        <v>0.052</v>
      </c>
      <c r="R2569" s="10" t="n">
        <v>172971</v>
      </c>
      <c r="S2569" s="10" t="n">
        <v>32</v>
      </c>
    </row>
    <row r="2570" customFormat="false" ht="15" hidden="false" customHeight="false" outlineLevel="0" collapsed="false">
      <c r="A2570" s="3" t="s">
        <v>1073</v>
      </c>
      <c r="B2570" s="2" t="s">
        <v>1074</v>
      </c>
      <c r="C2570" s="2" t="s">
        <v>1591</v>
      </c>
      <c r="D2570" s="2" t="n">
        <v>2025</v>
      </c>
      <c r="E2570" s="2" t="n">
        <v>9</v>
      </c>
      <c r="F2570" s="2" t="n">
        <v>8</v>
      </c>
      <c r="G2570" s="2" t="s">
        <v>197</v>
      </c>
      <c r="H2570" s="3" t="s">
        <v>198</v>
      </c>
      <c r="I2570" s="10" t="n">
        <v>0</v>
      </c>
      <c r="J2570" s="11" t="n">
        <f aca="false">I2570/1000</f>
        <v>0</v>
      </c>
      <c r="K2570" s="10" t="n">
        <v>0</v>
      </c>
      <c r="L2570" s="12" t="n">
        <f aca="false">K2570/1000</f>
        <v>0</v>
      </c>
      <c r="M2570" s="13" t="n">
        <f aca="false">IF(R2570=0,0,I2570/R2570)</f>
        <v>0</v>
      </c>
      <c r="N2570" s="10" t="n">
        <v>106</v>
      </c>
      <c r="O2570" s="11" t="n">
        <f aca="false">N2570/1000</f>
        <v>0.106</v>
      </c>
      <c r="P2570" s="10" t="n">
        <v>0</v>
      </c>
      <c r="Q2570" s="12" t="n">
        <f aca="false">P2570/1000</f>
        <v>0</v>
      </c>
      <c r="R2570" s="10" t="n">
        <v>172971</v>
      </c>
      <c r="S2570" s="10" t="n">
        <v>32</v>
      </c>
    </row>
    <row r="2571" customFormat="false" ht="15" hidden="false" customHeight="false" outlineLevel="0" collapsed="false">
      <c r="A2571" s="3" t="s">
        <v>1073</v>
      </c>
      <c r="B2571" s="2" t="s">
        <v>1074</v>
      </c>
      <c r="C2571" s="2" t="s">
        <v>1592</v>
      </c>
      <c r="D2571" s="2" t="n">
        <v>2025</v>
      </c>
      <c r="E2571" s="2" t="n">
        <v>10</v>
      </c>
      <c r="F2571" s="2" t="n">
        <v>1</v>
      </c>
      <c r="G2571" s="2" t="s">
        <v>97</v>
      </c>
      <c r="H2571" s="3" t="s">
        <v>98</v>
      </c>
      <c r="I2571" s="10" t="n">
        <v>96976</v>
      </c>
      <c r="J2571" s="11" t="n">
        <f aca="false">I2571/1000</f>
        <v>96.976</v>
      </c>
      <c r="K2571" s="10" t="n">
        <v>12</v>
      </c>
      <c r="L2571" s="12" t="n">
        <f aca="false">K2571/1000</f>
        <v>0.012</v>
      </c>
      <c r="M2571" s="13" t="n">
        <f aca="false">IF(R2571=0,0,I2571/R2571)</f>
        <v>0.527783522547921</v>
      </c>
      <c r="N2571" s="10" t="n">
        <v>0</v>
      </c>
      <c r="O2571" s="11" t="n">
        <f aca="false">N2571/1000</f>
        <v>0</v>
      </c>
      <c r="P2571" s="10" t="n">
        <v>0</v>
      </c>
      <c r="Q2571" s="12" t="n">
        <f aca="false">P2571/1000</f>
        <v>0</v>
      </c>
      <c r="R2571" s="10" t="n">
        <v>183742</v>
      </c>
      <c r="S2571" s="10" t="n">
        <v>214</v>
      </c>
    </row>
    <row r="2572" customFormat="false" ht="15" hidden="false" customHeight="false" outlineLevel="0" collapsed="false">
      <c r="A2572" s="3" t="s">
        <v>1073</v>
      </c>
      <c r="B2572" s="2" t="s">
        <v>1074</v>
      </c>
      <c r="C2572" s="2" t="s">
        <v>1592</v>
      </c>
      <c r="D2572" s="2" t="n">
        <v>2025</v>
      </c>
      <c r="E2572" s="2" t="n">
        <v>10</v>
      </c>
      <c r="F2572" s="2" t="n">
        <v>2</v>
      </c>
      <c r="G2572" s="2" t="s">
        <v>107</v>
      </c>
      <c r="H2572" s="3" t="s">
        <v>108</v>
      </c>
      <c r="I2572" s="10" t="n">
        <v>84348</v>
      </c>
      <c r="J2572" s="11" t="n">
        <f aca="false">I2572/1000</f>
        <v>84.348</v>
      </c>
      <c r="K2572" s="10" t="n">
        <v>200</v>
      </c>
      <c r="L2572" s="12" t="n">
        <f aca="false">K2572/1000</f>
        <v>0.2</v>
      </c>
      <c r="M2572" s="13" t="n">
        <f aca="false">IF(R2572=0,0,I2572/R2572)</f>
        <v>0.459056720836826</v>
      </c>
      <c r="N2572" s="10" t="n">
        <v>0</v>
      </c>
      <c r="O2572" s="11" t="n">
        <f aca="false">N2572/1000</f>
        <v>0</v>
      </c>
      <c r="P2572" s="10" t="n">
        <v>0</v>
      </c>
      <c r="Q2572" s="12" t="n">
        <f aca="false">P2572/1000</f>
        <v>0</v>
      </c>
      <c r="R2572" s="10" t="n">
        <v>183742</v>
      </c>
      <c r="S2572" s="10" t="n">
        <v>214</v>
      </c>
    </row>
    <row r="2573" customFormat="false" ht="15" hidden="false" customHeight="false" outlineLevel="0" collapsed="false">
      <c r="A2573" s="3" t="s">
        <v>1073</v>
      </c>
      <c r="B2573" s="2" t="s">
        <v>1074</v>
      </c>
      <c r="C2573" s="2" t="s">
        <v>1592</v>
      </c>
      <c r="D2573" s="2" t="n">
        <v>2025</v>
      </c>
      <c r="E2573" s="2" t="n">
        <v>10</v>
      </c>
      <c r="F2573" s="2" t="n">
        <v>3</v>
      </c>
      <c r="G2573" s="2" t="s">
        <v>247</v>
      </c>
      <c r="H2573" s="3" t="s">
        <v>248</v>
      </c>
      <c r="I2573" s="10" t="n">
        <v>997</v>
      </c>
      <c r="J2573" s="11" t="n">
        <f aca="false">I2573/1000</f>
        <v>0.997</v>
      </c>
      <c r="K2573" s="10" t="n">
        <v>0</v>
      </c>
      <c r="L2573" s="12" t="n">
        <f aca="false">K2573/1000</f>
        <v>0</v>
      </c>
      <c r="M2573" s="13" t="n">
        <f aca="false">IF(R2573=0,0,I2573/R2573)</f>
        <v>0.00542608657791904</v>
      </c>
      <c r="N2573" s="10" t="n">
        <v>0</v>
      </c>
      <c r="O2573" s="11" t="n">
        <f aca="false">N2573/1000</f>
        <v>0</v>
      </c>
      <c r="P2573" s="10" t="n">
        <v>0</v>
      </c>
      <c r="Q2573" s="12" t="n">
        <f aca="false">P2573/1000</f>
        <v>0</v>
      </c>
      <c r="R2573" s="10" t="n">
        <v>183742</v>
      </c>
      <c r="S2573" s="10" t="n">
        <v>214</v>
      </c>
    </row>
    <row r="2574" customFormat="false" ht="15" hidden="false" customHeight="false" outlineLevel="0" collapsed="false">
      <c r="A2574" s="3" t="s">
        <v>1073</v>
      </c>
      <c r="B2574" s="2" t="s">
        <v>1074</v>
      </c>
      <c r="C2574" s="2" t="s">
        <v>1592</v>
      </c>
      <c r="D2574" s="2" t="n">
        <v>2025</v>
      </c>
      <c r="E2574" s="2" t="n">
        <v>10</v>
      </c>
      <c r="F2574" s="2" t="n">
        <v>4</v>
      </c>
      <c r="G2574" s="2" t="s">
        <v>162</v>
      </c>
      <c r="H2574" s="3" t="s">
        <v>163</v>
      </c>
      <c r="I2574" s="10" t="n">
        <v>986</v>
      </c>
      <c r="J2574" s="11" t="n">
        <f aca="false">I2574/1000</f>
        <v>0.986</v>
      </c>
      <c r="K2574" s="10" t="n">
        <v>1</v>
      </c>
      <c r="L2574" s="12" t="n">
        <f aca="false">K2574/1000</f>
        <v>0.001</v>
      </c>
      <c r="M2574" s="13" t="n">
        <f aca="false">IF(R2574=0,0,I2574/R2574)</f>
        <v>0.00536622002590589</v>
      </c>
      <c r="N2574" s="10" t="n">
        <v>0</v>
      </c>
      <c r="O2574" s="11" t="n">
        <f aca="false">N2574/1000</f>
        <v>0</v>
      </c>
      <c r="P2574" s="10" t="n">
        <v>0</v>
      </c>
      <c r="Q2574" s="12" t="n">
        <f aca="false">P2574/1000</f>
        <v>0</v>
      </c>
      <c r="R2574" s="10" t="n">
        <v>183742</v>
      </c>
      <c r="S2574" s="10" t="n">
        <v>214</v>
      </c>
    </row>
    <row r="2575" customFormat="false" ht="15" hidden="false" customHeight="false" outlineLevel="0" collapsed="false">
      <c r="A2575" s="3" t="s">
        <v>1073</v>
      </c>
      <c r="B2575" s="2" t="s">
        <v>1074</v>
      </c>
      <c r="C2575" s="2" t="s">
        <v>1592</v>
      </c>
      <c r="D2575" s="2" t="n">
        <v>2025</v>
      </c>
      <c r="E2575" s="2" t="n">
        <v>10</v>
      </c>
      <c r="F2575" s="2" t="n">
        <v>5</v>
      </c>
      <c r="G2575" s="2" t="s">
        <v>727</v>
      </c>
      <c r="H2575" s="3" t="s">
        <v>728</v>
      </c>
      <c r="I2575" s="10" t="n">
        <v>292</v>
      </c>
      <c r="J2575" s="11" t="n">
        <f aca="false">I2575/1000</f>
        <v>0.292</v>
      </c>
      <c r="K2575" s="10" t="n">
        <v>0</v>
      </c>
      <c r="L2575" s="12" t="n">
        <f aca="false">K2575/1000</f>
        <v>0</v>
      </c>
      <c r="M2575" s="13" t="n">
        <f aca="false">IF(R2575=0,0,I2575/R2575)</f>
        <v>0.00158918483525813</v>
      </c>
      <c r="N2575" s="10" t="n">
        <v>0</v>
      </c>
      <c r="O2575" s="11" t="n">
        <f aca="false">N2575/1000</f>
        <v>0</v>
      </c>
      <c r="P2575" s="10" t="n">
        <v>0</v>
      </c>
      <c r="Q2575" s="12" t="n">
        <f aca="false">P2575/1000</f>
        <v>0</v>
      </c>
      <c r="R2575" s="10" t="n">
        <v>183742</v>
      </c>
      <c r="S2575" s="10" t="n">
        <v>214</v>
      </c>
    </row>
    <row r="2576" customFormat="false" ht="15" hidden="false" customHeight="false" outlineLevel="0" collapsed="false">
      <c r="A2576" s="3" t="s">
        <v>1073</v>
      </c>
      <c r="B2576" s="2" t="s">
        <v>1074</v>
      </c>
      <c r="C2576" s="2" t="s">
        <v>1592</v>
      </c>
      <c r="D2576" s="2" t="n">
        <v>2025</v>
      </c>
      <c r="E2576" s="2" t="n">
        <v>10</v>
      </c>
      <c r="F2576" s="2" t="n">
        <v>6</v>
      </c>
      <c r="G2576" s="2" t="s">
        <v>102</v>
      </c>
      <c r="H2576" s="3" t="s">
        <v>103</v>
      </c>
      <c r="I2576" s="10" t="n">
        <v>88</v>
      </c>
      <c r="J2576" s="11" t="n">
        <f aca="false">I2576/1000</f>
        <v>0.088</v>
      </c>
      <c r="K2576" s="10" t="n">
        <v>0</v>
      </c>
      <c r="L2576" s="12" t="n">
        <f aca="false">K2576/1000</f>
        <v>0</v>
      </c>
      <c r="M2576" s="13" t="n">
        <f aca="false">IF(R2576=0,0,I2576/R2576)</f>
        <v>0.000478932416105191</v>
      </c>
      <c r="N2576" s="10" t="n">
        <v>0</v>
      </c>
      <c r="O2576" s="11" t="n">
        <f aca="false">N2576/1000</f>
        <v>0</v>
      </c>
      <c r="P2576" s="10" t="n">
        <v>0</v>
      </c>
      <c r="Q2576" s="12" t="n">
        <f aca="false">P2576/1000</f>
        <v>0</v>
      </c>
      <c r="R2576" s="10" t="n">
        <v>183742</v>
      </c>
      <c r="S2576" s="10" t="n">
        <v>214</v>
      </c>
    </row>
    <row r="2577" customFormat="false" ht="15" hidden="false" customHeight="false" outlineLevel="0" collapsed="false">
      <c r="A2577" s="3" t="s">
        <v>1073</v>
      </c>
      <c r="B2577" s="2" t="s">
        <v>1074</v>
      </c>
      <c r="C2577" s="2" t="s">
        <v>1592</v>
      </c>
      <c r="D2577" s="2" t="n">
        <v>2025</v>
      </c>
      <c r="E2577" s="2" t="n">
        <v>10</v>
      </c>
      <c r="F2577" s="2" t="n">
        <v>7</v>
      </c>
      <c r="G2577" s="2" t="s">
        <v>147</v>
      </c>
      <c r="H2577" s="3" t="s">
        <v>148</v>
      </c>
      <c r="I2577" s="10" t="n">
        <v>55</v>
      </c>
      <c r="J2577" s="11" t="n">
        <f aca="false">I2577/1000</f>
        <v>0.055</v>
      </c>
      <c r="K2577" s="10" t="n">
        <v>1</v>
      </c>
      <c r="L2577" s="12" t="n">
        <f aca="false">K2577/1000</f>
        <v>0.001</v>
      </c>
      <c r="M2577" s="13" t="n">
        <f aca="false">IF(R2577=0,0,I2577/R2577)</f>
        <v>0.000299332760065744</v>
      </c>
      <c r="N2577" s="10" t="n">
        <v>49600</v>
      </c>
      <c r="O2577" s="11" t="n">
        <f aca="false">N2577/1000</f>
        <v>49.6</v>
      </c>
      <c r="P2577" s="10" t="n">
        <v>32</v>
      </c>
      <c r="Q2577" s="12" t="n">
        <f aca="false">P2577/1000</f>
        <v>0.032</v>
      </c>
      <c r="R2577" s="10" t="n">
        <v>183742</v>
      </c>
      <c r="S2577" s="10" t="n">
        <v>214</v>
      </c>
    </row>
    <row r="2578" customFormat="false" ht="15" hidden="false" customHeight="false" outlineLevel="0" collapsed="false">
      <c r="A2578" s="3" t="s">
        <v>1073</v>
      </c>
      <c r="B2578" s="2" t="s">
        <v>1074</v>
      </c>
      <c r="C2578" s="2" t="s">
        <v>1592</v>
      </c>
      <c r="D2578" s="2" t="n">
        <v>2025</v>
      </c>
      <c r="E2578" s="2" t="n">
        <v>10</v>
      </c>
      <c r="F2578" s="2" t="n">
        <v>8</v>
      </c>
      <c r="G2578" s="2" t="s">
        <v>197</v>
      </c>
      <c r="H2578" s="3" t="s">
        <v>198</v>
      </c>
      <c r="I2578" s="10" t="n">
        <v>0</v>
      </c>
      <c r="J2578" s="11" t="n">
        <f aca="false">I2578/1000</f>
        <v>0</v>
      </c>
      <c r="K2578" s="10" t="n">
        <v>0</v>
      </c>
      <c r="L2578" s="12" t="n">
        <f aca="false">K2578/1000</f>
        <v>0</v>
      </c>
      <c r="M2578" s="13" t="n">
        <f aca="false">IF(R2578=0,0,I2578/R2578)</f>
        <v>0</v>
      </c>
      <c r="N2578" s="10" t="n">
        <v>47</v>
      </c>
      <c r="O2578" s="11" t="n">
        <f aca="false">N2578/1000</f>
        <v>0.047</v>
      </c>
      <c r="P2578" s="10" t="n">
        <v>0</v>
      </c>
      <c r="Q2578" s="12" t="n">
        <f aca="false">P2578/1000</f>
        <v>0</v>
      </c>
      <c r="R2578" s="10" t="n">
        <v>183742</v>
      </c>
      <c r="S2578" s="10" t="n">
        <v>214</v>
      </c>
    </row>
    <row r="2579" customFormat="false" ht="15" hidden="false" customHeight="false" outlineLevel="0" collapsed="false">
      <c r="A2579" s="3" t="s">
        <v>1073</v>
      </c>
      <c r="B2579" s="2" t="s">
        <v>1074</v>
      </c>
      <c r="C2579" s="2" t="s">
        <v>1592</v>
      </c>
      <c r="D2579" s="2" t="n">
        <v>2025</v>
      </c>
      <c r="E2579" s="2" t="n">
        <v>10</v>
      </c>
      <c r="F2579" s="2" t="n">
        <v>9</v>
      </c>
      <c r="G2579" s="2" t="s">
        <v>422</v>
      </c>
      <c r="H2579" s="3" t="s">
        <v>423</v>
      </c>
      <c r="I2579" s="10" t="n">
        <v>0</v>
      </c>
      <c r="J2579" s="11" t="n">
        <f aca="false">I2579/1000</f>
        <v>0</v>
      </c>
      <c r="K2579" s="10" t="n">
        <v>0</v>
      </c>
      <c r="L2579" s="12" t="n">
        <f aca="false">K2579/1000</f>
        <v>0</v>
      </c>
      <c r="M2579" s="13" t="n">
        <f aca="false">IF(R2579=0,0,I2579/R2579)</f>
        <v>0</v>
      </c>
      <c r="N2579" s="10" t="n">
        <v>102</v>
      </c>
      <c r="O2579" s="11" t="n">
        <f aca="false">N2579/1000</f>
        <v>0.102</v>
      </c>
      <c r="P2579" s="10" t="n">
        <v>0</v>
      </c>
      <c r="Q2579" s="12" t="n">
        <f aca="false">P2579/1000</f>
        <v>0</v>
      </c>
      <c r="R2579" s="10" t="n">
        <v>183742</v>
      </c>
      <c r="S2579" s="10" t="n">
        <v>214</v>
      </c>
    </row>
    <row r="2580" customFormat="false" ht="15" hidden="false" customHeight="false" outlineLevel="0" collapsed="false">
      <c r="A2580" s="3" t="s">
        <v>1073</v>
      </c>
      <c r="B2580" s="2" t="s">
        <v>1074</v>
      </c>
      <c r="C2580" s="2" t="s">
        <v>1592</v>
      </c>
      <c r="D2580" s="2" t="n">
        <v>2025</v>
      </c>
      <c r="E2580" s="2" t="n">
        <v>10</v>
      </c>
      <c r="F2580" s="2" t="n">
        <v>10</v>
      </c>
      <c r="G2580" s="2" t="s">
        <v>210</v>
      </c>
      <c r="H2580" s="3" t="s">
        <v>211</v>
      </c>
      <c r="I2580" s="10" t="n">
        <v>0</v>
      </c>
      <c r="J2580" s="11" t="n">
        <f aca="false">I2580/1000</f>
        <v>0</v>
      </c>
      <c r="K2580" s="10" t="n">
        <v>0</v>
      </c>
      <c r="L2580" s="12" t="n">
        <f aca="false">K2580/1000</f>
        <v>0</v>
      </c>
      <c r="M2580" s="13" t="n">
        <f aca="false">IF(R2580=0,0,I2580/R2580)</f>
        <v>0</v>
      </c>
      <c r="N2580" s="10" t="n">
        <v>15874</v>
      </c>
      <c r="O2580" s="11" t="n">
        <f aca="false">N2580/1000</f>
        <v>15.874</v>
      </c>
      <c r="P2580" s="10" t="n">
        <v>20</v>
      </c>
      <c r="Q2580" s="12" t="n">
        <f aca="false">P2580/1000</f>
        <v>0.02</v>
      </c>
      <c r="R2580" s="10" t="n">
        <v>183742</v>
      </c>
      <c r="S2580" s="10" t="n">
        <v>214</v>
      </c>
    </row>
    <row r="2581" customFormat="false" ht="15" hidden="false" customHeight="false" outlineLevel="0" collapsed="false">
      <c r="A2581" s="3" t="s">
        <v>1073</v>
      </c>
      <c r="B2581" s="2" t="s">
        <v>1074</v>
      </c>
      <c r="C2581" s="2" t="s">
        <v>1593</v>
      </c>
      <c r="D2581" s="2" t="n">
        <v>2025</v>
      </c>
      <c r="E2581" s="2" t="n">
        <v>11</v>
      </c>
      <c r="F2581" s="2" t="n">
        <v>1</v>
      </c>
      <c r="G2581" s="2" t="s">
        <v>107</v>
      </c>
      <c r="H2581" s="3" t="s">
        <v>108</v>
      </c>
      <c r="I2581" s="10" t="n">
        <v>322969</v>
      </c>
      <c r="J2581" s="11" t="n">
        <f aca="false">I2581/1000</f>
        <v>322.969</v>
      </c>
      <c r="K2581" s="10" t="n">
        <v>872</v>
      </c>
      <c r="L2581" s="12" t="n">
        <f aca="false">K2581/1000</f>
        <v>0.872</v>
      </c>
      <c r="M2581" s="13" t="n">
        <f aca="false">IF(R2581=0,0,I2581/R2581)</f>
        <v>0.517521299728075</v>
      </c>
      <c r="N2581" s="10" t="n">
        <v>0</v>
      </c>
      <c r="O2581" s="11" t="n">
        <f aca="false">N2581/1000</f>
        <v>0</v>
      </c>
      <c r="P2581" s="10" t="n">
        <v>0</v>
      </c>
      <c r="Q2581" s="12" t="n">
        <f aca="false">P2581/1000</f>
        <v>0</v>
      </c>
      <c r="R2581" s="10" t="n">
        <v>624069</v>
      </c>
      <c r="S2581" s="10" t="n">
        <v>1089</v>
      </c>
    </row>
    <row r="2582" customFormat="false" ht="15" hidden="false" customHeight="false" outlineLevel="0" collapsed="false">
      <c r="A2582" s="3" t="s">
        <v>1073</v>
      </c>
      <c r="B2582" s="2" t="s">
        <v>1074</v>
      </c>
      <c r="C2582" s="2" t="s">
        <v>1593</v>
      </c>
      <c r="D2582" s="2" t="n">
        <v>2025</v>
      </c>
      <c r="E2582" s="2" t="n">
        <v>11</v>
      </c>
      <c r="F2582" s="2" t="n">
        <v>2</v>
      </c>
      <c r="G2582" s="2" t="s">
        <v>102</v>
      </c>
      <c r="H2582" s="3" t="s">
        <v>103</v>
      </c>
      <c r="I2582" s="10" t="n">
        <v>196779</v>
      </c>
      <c r="J2582" s="11" t="n">
        <f aca="false">I2582/1000</f>
        <v>196.779</v>
      </c>
      <c r="K2582" s="10" t="n">
        <v>200</v>
      </c>
      <c r="L2582" s="12" t="n">
        <f aca="false">K2582/1000</f>
        <v>0.2</v>
      </c>
      <c r="M2582" s="13" t="n">
        <f aca="false">IF(R2582=0,0,I2582/R2582)</f>
        <v>0.315316094854896</v>
      </c>
      <c r="N2582" s="10" t="n">
        <v>1938</v>
      </c>
      <c r="O2582" s="11" t="n">
        <f aca="false">N2582/1000</f>
        <v>1.938</v>
      </c>
      <c r="P2582" s="10" t="n">
        <v>2</v>
      </c>
      <c r="Q2582" s="12" t="n">
        <f aca="false">P2582/1000</f>
        <v>0.002</v>
      </c>
      <c r="R2582" s="10" t="n">
        <v>624069</v>
      </c>
      <c r="S2582" s="10" t="n">
        <v>1089</v>
      </c>
    </row>
    <row r="2583" customFormat="false" ht="15" hidden="false" customHeight="false" outlineLevel="0" collapsed="false">
      <c r="A2583" s="3" t="s">
        <v>1073</v>
      </c>
      <c r="B2583" s="2" t="s">
        <v>1074</v>
      </c>
      <c r="C2583" s="2" t="s">
        <v>1593</v>
      </c>
      <c r="D2583" s="2" t="n">
        <v>2025</v>
      </c>
      <c r="E2583" s="2" t="n">
        <v>11</v>
      </c>
      <c r="F2583" s="2" t="n">
        <v>3</v>
      </c>
      <c r="G2583" s="2" t="s">
        <v>97</v>
      </c>
      <c r="H2583" s="3" t="s">
        <v>98</v>
      </c>
      <c r="I2583" s="10" t="n">
        <v>103191</v>
      </c>
      <c r="J2583" s="11" t="n">
        <f aca="false">I2583/1000</f>
        <v>103.191</v>
      </c>
      <c r="K2583" s="10" t="n">
        <v>17</v>
      </c>
      <c r="L2583" s="12" t="n">
        <f aca="false">K2583/1000</f>
        <v>0.017</v>
      </c>
      <c r="M2583" s="13" t="n">
        <f aca="false">IF(R2583=0,0,I2583/R2583)</f>
        <v>0.165351908202458</v>
      </c>
      <c r="N2583" s="10" t="n">
        <v>7289</v>
      </c>
      <c r="O2583" s="11" t="n">
        <f aca="false">N2583/1000</f>
        <v>7.289</v>
      </c>
      <c r="P2583" s="10" t="n">
        <v>223</v>
      </c>
      <c r="Q2583" s="12" t="n">
        <f aca="false">P2583/1000</f>
        <v>0.223</v>
      </c>
      <c r="R2583" s="10" t="n">
        <v>624069</v>
      </c>
      <c r="S2583" s="10" t="n">
        <v>1089</v>
      </c>
    </row>
    <row r="2584" customFormat="false" ht="15" hidden="false" customHeight="false" outlineLevel="0" collapsed="false">
      <c r="A2584" s="3" t="s">
        <v>1073</v>
      </c>
      <c r="B2584" s="2" t="s">
        <v>1074</v>
      </c>
      <c r="C2584" s="2" t="s">
        <v>1593</v>
      </c>
      <c r="D2584" s="2" t="n">
        <v>2025</v>
      </c>
      <c r="E2584" s="2" t="n">
        <v>11</v>
      </c>
      <c r="F2584" s="2" t="n">
        <v>4</v>
      </c>
      <c r="G2584" s="2" t="s">
        <v>727</v>
      </c>
      <c r="H2584" s="3" t="s">
        <v>728</v>
      </c>
      <c r="I2584" s="10" t="n">
        <v>778</v>
      </c>
      <c r="J2584" s="11" t="n">
        <f aca="false">I2584/1000</f>
        <v>0.778</v>
      </c>
      <c r="K2584" s="10" t="n">
        <v>0</v>
      </c>
      <c r="L2584" s="12" t="n">
        <f aca="false">K2584/1000</f>
        <v>0</v>
      </c>
      <c r="M2584" s="13" t="n">
        <f aca="false">IF(R2584=0,0,I2584/R2584)</f>
        <v>0.00124665702029744</v>
      </c>
      <c r="N2584" s="10" t="n">
        <v>0</v>
      </c>
      <c r="O2584" s="11" t="n">
        <f aca="false">N2584/1000</f>
        <v>0</v>
      </c>
      <c r="P2584" s="10" t="n">
        <v>0</v>
      </c>
      <c r="Q2584" s="12" t="n">
        <f aca="false">P2584/1000</f>
        <v>0</v>
      </c>
      <c r="R2584" s="10" t="n">
        <v>624069</v>
      </c>
      <c r="S2584" s="10" t="n">
        <v>1089</v>
      </c>
    </row>
    <row r="2585" customFormat="false" ht="15" hidden="false" customHeight="false" outlineLevel="0" collapsed="false">
      <c r="A2585" s="3" t="s">
        <v>1073</v>
      </c>
      <c r="B2585" s="2" t="s">
        <v>1074</v>
      </c>
      <c r="C2585" s="2" t="s">
        <v>1593</v>
      </c>
      <c r="D2585" s="2" t="n">
        <v>2025</v>
      </c>
      <c r="E2585" s="2" t="n">
        <v>11</v>
      </c>
      <c r="F2585" s="2" t="n">
        <v>5</v>
      </c>
      <c r="G2585" s="2" t="s">
        <v>247</v>
      </c>
      <c r="H2585" s="3" t="s">
        <v>248</v>
      </c>
      <c r="I2585" s="10" t="n">
        <v>352</v>
      </c>
      <c r="J2585" s="11" t="n">
        <f aca="false">I2585/1000</f>
        <v>0.352</v>
      </c>
      <c r="K2585" s="10" t="n">
        <v>0</v>
      </c>
      <c r="L2585" s="12" t="n">
        <f aca="false">K2585/1000</f>
        <v>0</v>
      </c>
      <c r="M2585" s="13" t="n">
        <f aca="false">IF(R2585=0,0,I2585/R2585)</f>
        <v>0.00056404019427339</v>
      </c>
      <c r="N2585" s="10" t="n">
        <v>0</v>
      </c>
      <c r="O2585" s="11" t="n">
        <f aca="false">N2585/1000</f>
        <v>0</v>
      </c>
      <c r="P2585" s="10" t="n">
        <v>0</v>
      </c>
      <c r="Q2585" s="12" t="n">
        <f aca="false">P2585/1000</f>
        <v>0</v>
      </c>
      <c r="R2585" s="10" t="n">
        <v>624069</v>
      </c>
      <c r="S2585" s="10" t="n">
        <v>1089</v>
      </c>
    </row>
    <row r="2586" customFormat="false" ht="15" hidden="false" customHeight="false" outlineLevel="0" collapsed="false">
      <c r="A2586" s="3" t="s">
        <v>1073</v>
      </c>
      <c r="B2586" s="2" t="s">
        <v>1074</v>
      </c>
      <c r="C2586" s="2" t="s">
        <v>1593</v>
      </c>
      <c r="D2586" s="2" t="n">
        <v>2025</v>
      </c>
      <c r="E2586" s="2" t="n">
        <v>11</v>
      </c>
      <c r="F2586" s="2" t="n">
        <v>6</v>
      </c>
      <c r="G2586" s="2" t="s">
        <v>171</v>
      </c>
      <c r="H2586" s="3" t="s">
        <v>172</v>
      </c>
      <c r="I2586" s="10" t="n">
        <v>0</v>
      </c>
      <c r="J2586" s="11" t="n">
        <f aca="false">I2586/1000</f>
        <v>0</v>
      </c>
      <c r="K2586" s="10" t="n">
        <v>0</v>
      </c>
      <c r="L2586" s="12" t="n">
        <f aca="false">K2586/1000</f>
        <v>0</v>
      </c>
      <c r="M2586" s="13" t="n">
        <f aca="false">IF(R2586=0,0,I2586/R2586)</f>
        <v>0</v>
      </c>
      <c r="N2586" s="10" t="n">
        <v>114855</v>
      </c>
      <c r="O2586" s="11" t="n">
        <f aca="false">N2586/1000</f>
        <v>114.855</v>
      </c>
      <c r="P2586" s="10" t="n">
        <v>100</v>
      </c>
      <c r="Q2586" s="12" t="n">
        <f aca="false">P2586/1000</f>
        <v>0.1</v>
      </c>
      <c r="R2586" s="10" t="n">
        <v>624069</v>
      </c>
      <c r="S2586" s="10" t="n">
        <v>1089</v>
      </c>
    </row>
    <row r="2587" customFormat="false" ht="15" hidden="false" customHeight="false" outlineLevel="0" collapsed="false">
      <c r="A2587" s="3" t="s">
        <v>1073</v>
      </c>
      <c r="B2587" s="2" t="s">
        <v>1074</v>
      </c>
      <c r="C2587" s="2" t="s">
        <v>1593</v>
      </c>
      <c r="D2587" s="2" t="n">
        <v>2025</v>
      </c>
      <c r="E2587" s="2" t="n">
        <v>11</v>
      </c>
      <c r="F2587" s="2" t="n">
        <v>7</v>
      </c>
      <c r="G2587" s="2" t="s">
        <v>147</v>
      </c>
      <c r="H2587" s="3" t="s">
        <v>148</v>
      </c>
      <c r="I2587" s="10" t="n">
        <v>0</v>
      </c>
      <c r="J2587" s="11" t="n">
        <f aca="false">I2587/1000</f>
        <v>0</v>
      </c>
      <c r="K2587" s="10" t="n">
        <v>0</v>
      </c>
      <c r="L2587" s="12" t="n">
        <f aca="false">K2587/1000</f>
        <v>0</v>
      </c>
      <c r="M2587" s="13" t="n">
        <f aca="false">IF(R2587=0,0,I2587/R2587)</f>
        <v>0</v>
      </c>
      <c r="N2587" s="10" t="n">
        <v>54</v>
      </c>
      <c r="O2587" s="11" t="n">
        <f aca="false">N2587/1000</f>
        <v>0.054</v>
      </c>
      <c r="P2587" s="10" t="n">
        <v>0</v>
      </c>
      <c r="Q2587" s="12" t="n">
        <f aca="false">P2587/1000</f>
        <v>0</v>
      </c>
      <c r="R2587" s="10" t="n">
        <v>624069</v>
      </c>
      <c r="S2587" s="10" t="n">
        <v>1089</v>
      </c>
    </row>
    <row r="2588" customFormat="false" ht="15" hidden="false" customHeight="false" outlineLevel="0" collapsed="false">
      <c r="A2588" s="3" t="s">
        <v>1073</v>
      </c>
      <c r="B2588" s="2" t="s">
        <v>1074</v>
      </c>
      <c r="C2588" s="2" t="s">
        <v>1594</v>
      </c>
      <c r="D2588" s="2" t="n">
        <v>2025</v>
      </c>
      <c r="E2588" s="2" t="n">
        <v>12</v>
      </c>
      <c r="F2588" s="2" t="n">
        <v>1</v>
      </c>
      <c r="G2588" s="2" t="s">
        <v>97</v>
      </c>
      <c r="H2588" s="3" t="s">
        <v>98</v>
      </c>
      <c r="I2588" s="10" t="n">
        <v>203366</v>
      </c>
      <c r="J2588" s="11" t="n">
        <f aca="false">I2588/1000</f>
        <v>203.366</v>
      </c>
      <c r="K2588" s="10" t="n">
        <v>33</v>
      </c>
      <c r="L2588" s="12" t="n">
        <f aca="false">K2588/1000</f>
        <v>0.033</v>
      </c>
      <c r="M2588" s="13" t="n">
        <f aca="false">IF(R2588=0,0,I2588/R2588)</f>
        <v>0.734356211475061</v>
      </c>
      <c r="N2588" s="10" t="n">
        <v>0</v>
      </c>
      <c r="O2588" s="11" t="n">
        <f aca="false">N2588/1000</f>
        <v>0</v>
      </c>
      <c r="P2588" s="10" t="n">
        <v>0</v>
      </c>
      <c r="Q2588" s="12" t="n">
        <f aca="false">P2588/1000</f>
        <v>0</v>
      </c>
      <c r="R2588" s="10" t="n">
        <v>276931</v>
      </c>
      <c r="S2588" s="10" t="n">
        <v>87</v>
      </c>
    </row>
    <row r="2589" customFormat="false" ht="15" hidden="false" customHeight="false" outlineLevel="0" collapsed="false">
      <c r="A2589" s="3" t="s">
        <v>1073</v>
      </c>
      <c r="B2589" s="2" t="s">
        <v>1074</v>
      </c>
      <c r="C2589" s="2" t="s">
        <v>1594</v>
      </c>
      <c r="D2589" s="2" t="n">
        <v>2025</v>
      </c>
      <c r="E2589" s="2" t="n">
        <v>12</v>
      </c>
      <c r="F2589" s="2" t="n">
        <v>2</v>
      </c>
      <c r="G2589" s="2" t="s">
        <v>102</v>
      </c>
      <c r="H2589" s="3" t="s">
        <v>103</v>
      </c>
      <c r="I2589" s="10" t="n">
        <v>70367</v>
      </c>
      <c r="J2589" s="11" t="n">
        <f aca="false">I2589/1000</f>
        <v>70.367</v>
      </c>
      <c r="K2589" s="10" t="n">
        <v>51</v>
      </c>
      <c r="L2589" s="12" t="n">
        <f aca="false">K2589/1000</f>
        <v>0.051</v>
      </c>
      <c r="M2589" s="13" t="n">
        <f aca="false">IF(R2589=0,0,I2589/R2589)</f>
        <v>0.254095785592801</v>
      </c>
      <c r="N2589" s="10" t="n">
        <v>944</v>
      </c>
      <c r="O2589" s="11" t="n">
        <f aca="false">N2589/1000</f>
        <v>0.944</v>
      </c>
      <c r="P2589" s="10" t="n">
        <v>3</v>
      </c>
      <c r="Q2589" s="12" t="n">
        <f aca="false">P2589/1000</f>
        <v>0.003</v>
      </c>
      <c r="R2589" s="10" t="n">
        <v>276931</v>
      </c>
      <c r="S2589" s="10" t="n">
        <v>87</v>
      </c>
    </row>
    <row r="2590" customFormat="false" ht="15" hidden="false" customHeight="false" outlineLevel="0" collapsed="false">
      <c r="A2590" s="3" t="s">
        <v>1073</v>
      </c>
      <c r="B2590" s="2" t="s">
        <v>1074</v>
      </c>
      <c r="C2590" s="2" t="s">
        <v>1594</v>
      </c>
      <c r="D2590" s="2" t="n">
        <v>2025</v>
      </c>
      <c r="E2590" s="2" t="n">
        <v>12</v>
      </c>
      <c r="F2590" s="2" t="n">
        <v>3</v>
      </c>
      <c r="G2590" s="2" t="s">
        <v>107</v>
      </c>
      <c r="H2590" s="3" t="s">
        <v>108</v>
      </c>
      <c r="I2590" s="10" t="n">
        <v>2127</v>
      </c>
      <c r="J2590" s="11" t="n">
        <f aca="false">I2590/1000</f>
        <v>2.127</v>
      </c>
      <c r="K2590" s="10" t="n">
        <v>3</v>
      </c>
      <c r="L2590" s="12" t="n">
        <f aca="false">K2590/1000</f>
        <v>0.003</v>
      </c>
      <c r="M2590" s="13" t="n">
        <f aca="false">IF(R2590=0,0,I2590/R2590)</f>
        <v>0.00768061358244473</v>
      </c>
      <c r="N2590" s="10" t="n">
        <v>0</v>
      </c>
      <c r="O2590" s="11" t="n">
        <f aca="false">N2590/1000</f>
        <v>0</v>
      </c>
      <c r="P2590" s="10" t="n">
        <v>0</v>
      </c>
      <c r="Q2590" s="12" t="n">
        <f aca="false">P2590/1000</f>
        <v>0</v>
      </c>
      <c r="R2590" s="10" t="n">
        <v>276931</v>
      </c>
      <c r="S2590" s="10" t="n">
        <v>87</v>
      </c>
    </row>
    <row r="2591" customFormat="false" ht="15" hidden="false" customHeight="false" outlineLevel="0" collapsed="false">
      <c r="A2591" s="3" t="s">
        <v>1073</v>
      </c>
      <c r="B2591" s="2" t="s">
        <v>1074</v>
      </c>
      <c r="C2591" s="2" t="s">
        <v>1594</v>
      </c>
      <c r="D2591" s="2" t="n">
        <v>2025</v>
      </c>
      <c r="E2591" s="2" t="n">
        <v>12</v>
      </c>
      <c r="F2591" s="2" t="n">
        <v>4</v>
      </c>
      <c r="G2591" s="2" t="s">
        <v>247</v>
      </c>
      <c r="H2591" s="3" t="s">
        <v>248</v>
      </c>
      <c r="I2591" s="10" t="n">
        <v>658</v>
      </c>
      <c r="J2591" s="11" t="n">
        <f aca="false">I2591/1000</f>
        <v>0.658</v>
      </c>
      <c r="K2591" s="10" t="n">
        <v>0</v>
      </c>
      <c r="L2591" s="12" t="n">
        <f aca="false">K2591/1000</f>
        <v>0</v>
      </c>
      <c r="M2591" s="13" t="n">
        <f aca="false">IF(R2591=0,0,I2591/R2591)</f>
        <v>0.00237604312987712</v>
      </c>
      <c r="N2591" s="10" t="n">
        <v>0</v>
      </c>
      <c r="O2591" s="11" t="n">
        <f aca="false">N2591/1000</f>
        <v>0</v>
      </c>
      <c r="P2591" s="10" t="n">
        <v>0</v>
      </c>
      <c r="Q2591" s="12" t="n">
        <f aca="false">P2591/1000</f>
        <v>0</v>
      </c>
      <c r="R2591" s="10" t="n">
        <v>276931</v>
      </c>
      <c r="S2591" s="10" t="n">
        <v>87</v>
      </c>
    </row>
    <row r="2592" customFormat="false" ht="15" hidden="false" customHeight="false" outlineLevel="0" collapsed="false">
      <c r="A2592" s="3" t="s">
        <v>1073</v>
      </c>
      <c r="B2592" s="2" t="s">
        <v>1074</v>
      </c>
      <c r="C2592" s="2" t="s">
        <v>1594</v>
      </c>
      <c r="D2592" s="2" t="n">
        <v>2025</v>
      </c>
      <c r="E2592" s="2" t="n">
        <v>12</v>
      </c>
      <c r="F2592" s="2" t="n">
        <v>5</v>
      </c>
      <c r="G2592" s="2" t="s">
        <v>727</v>
      </c>
      <c r="H2592" s="3" t="s">
        <v>728</v>
      </c>
      <c r="I2592" s="10" t="n">
        <v>413</v>
      </c>
      <c r="J2592" s="11" t="n">
        <f aca="false">I2592/1000</f>
        <v>0.413</v>
      </c>
      <c r="K2592" s="10" t="n">
        <v>0</v>
      </c>
      <c r="L2592" s="12" t="n">
        <f aca="false">K2592/1000</f>
        <v>0</v>
      </c>
      <c r="M2592" s="13" t="n">
        <f aca="false">IF(R2592=0,0,I2592/R2592)</f>
        <v>0.00149134621981649</v>
      </c>
      <c r="N2592" s="10" t="n">
        <v>0</v>
      </c>
      <c r="O2592" s="11" t="n">
        <f aca="false">N2592/1000</f>
        <v>0</v>
      </c>
      <c r="P2592" s="10" t="n">
        <v>0</v>
      </c>
      <c r="Q2592" s="12" t="n">
        <f aca="false">P2592/1000</f>
        <v>0</v>
      </c>
      <c r="R2592" s="10" t="n">
        <v>276931</v>
      </c>
      <c r="S2592" s="10" t="n">
        <v>87</v>
      </c>
    </row>
    <row r="2593" customFormat="false" ht="15" hidden="false" customHeight="false" outlineLevel="0" collapsed="false">
      <c r="A2593" s="3" t="s">
        <v>1073</v>
      </c>
      <c r="B2593" s="2" t="s">
        <v>1074</v>
      </c>
      <c r="C2593" s="2" t="s">
        <v>1594</v>
      </c>
      <c r="D2593" s="2" t="n">
        <v>2025</v>
      </c>
      <c r="E2593" s="2" t="n">
        <v>12</v>
      </c>
      <c r="F2593" s="2" t="n">
        <v>6</v>
      </c>
      <c r="G2593" s="2" t="s">
        <v>142</v>
      </c>
      <c r="H2593" s="3" t="s">
        <v>143</v>
      </c>
      <c r="I2593" s="10" t="n">
        <v>0</v>
      </c>
      <c r="J2593" s="11" t="n">
        <f aca="false">I2593/1000</f>
        <v>0</v>
      </c>
      <c r="K2593" s="10" t="n">
        <v>0</v>
      </c>
      <c r="L2593" s="12" t="n">
        <f aca="false">K2593/1000</f>
        <v>0</v>
      </c>
      <c r="M2593" s="13" t="n">
        <f aca="false">IF(R2593=0,0,I2593/R2593)</f>
        <v>0</v>
      </c>
      <c r="N2593" s="10" t="n">
        <v>240113</v>
      </c>
      <c r="O2593" s="11" t="n">
        <f aca="false">N2593/1000</f>
        <v>240.113</v>
      </c>
      <c r="P2593" s="10" t="n">
        <v>643</v>
      </c>
      <c r="Q2593" s="12" t="n">
        <f aca="false">P2593/1000</f>
        <v>0.643</v>
      </c>
      <c r="R2593" s="10" t="n">
        <v>276931</v>
      </c>
      <c r="S2593" s="10" t="n">
        <v>87</v>
      </c>
    </row>
    <row r="2594" customFormat="false" ht="15" hidden="false" customHeight="false" outlineLevel="0" collapsed="false">
      <c r="A2594" s="3" t="s">
        <v>1073</v>
      </c>
      <c r="B2594" s="2" t="s">
        <v>1074</v>
      </c>
      <c r="C2594" s="2" t="s">
        <v>1594</v>
      </c>
      <c r="D2594" s="2" t="n">
        <v>2025</v>
      </c>
      <c r="E2594" s="2" t="n">
        <v>12</v>
      </c>
      <c r="F2594" s="2" t="n">
        <v>7</v>
      </c>
      <c r="G2594" s="2" t="s">
        <v>147</v>
      </c>
      <c r="H2594" s="3" t="s">
        <v>148</v>
      </c>
      <c r="I2594" s="10" t="n">
        <v>0</v>
      </c>
      <c r="J2594" s="11" t="n">
        <f aca="false">I2594/1000</f>
        <v>0</v>
      </c>
      <c r="K2594" s="10" t="n">
        <v>0</v>
      </c>
      <c r="L2594" s="12" t="n">
        <f aca="false">K2594/1000</f>
        <v>0</v>
      </c>
      <c r="M2594" s="13" t="n">
        <f aca="false">IF(R2594=0,0,I2594/R2594)</f>
        <v>0</v>
      </c>
      <c r="N2594" s="10" t="n">
        <v>125</v>
      </c>
      <c r="O2594" s="11" t="n">
        <f aca="false">N2594/1000</f>
        <v>0.125</v>
      </c>
      <c r="P2594" s="10" t="n">
        <v>0</v>
      </c>
      <c r="Q2594" s="12" t="n">
        <f aca="false">P2594/1000</f>
        <v>0</v>
      </c>
      <c r="R2594" s="10" t="n">
        <v>276931</v>
      </c>
      <c r="S2594" s="10" t="n">
        <v>87</v>
      </c>
    </row>
    <row r="2595" customFormat="false" ht="15" hidden="false" customHeight="false" outlineLevel="0" collapsed="false">
      <c r="A2595" s="3" t="s">
        <v>1073</v>
      </c>
      <c r="B2595" s="2" t="s">
        <v>1074</v>
      </c>
      <c r="C2595" s="2" t="s">
        <v>1594</v>
      </c>
      <c r="D2595" s="2" t="n">
        <v>2025</v>
      </c>
      <c r="E2595" s="2" t="n">
        <v>12</v>
      </c>
      <c r="F2595" s="2" t="n">
        <v>8</v>
      </c>
      <c r="G2595" s="2" t="s">
        <v>210</v>
      </c>
      <c r="H2595" s="3" t="s">
        <v>211</v>
      </c>
      <c r="I2595" s="10" t="n">
        <v>0</v>
      </c>
      <c r="J2595" s="11" t="n">
        <f aca="false">I2595/1000</f>
        <v>0</v>
      </c>
      <c r="K2595" s="10" t="n">
        <v>0</v>
      </c>
      <c r="L2595" s="12" t="n">
        <f aca="false">K2595/1000</f>
        <v>0</v>
      </c>
      <c r="M2595" s="13" t="n">
        <f aca="false">IF(R2595=0,0,I2595/R2595)</f>
        <v>0</v>
      </c>
      <c r="N2595" s="10" t="n">
        <v>103289</v>
      </c>
      <c r="O2595" s="11" t="n">
        <f aca="false">N2595/1000</f>
        <v>103.289</v>
      </c>
      <c r="P2595" s="10" t="n">
        <v>100</v>
      </c>
      <c r="Q2595" s="12" t="n">
        <f aca="false">P2595/1000</f>
        <v>0.1</v>
      </c>
      <c r="R2595" s="10" t="n">
        <v>276931</v>
      </c>
      <c r="S2595" s="10" t="n">
        <v>87</v>
      </c>
    </row>
    <row r="2596" customFormat="false" ht="15" hidden="false" customHeight="false" outlineLevel="0" collapsed="false">
      <c r="A2596" s="3" t="s">
        <v>1073</v>
      </c>
      <c r="B2596" s="2" t="s">
        <v>1074</v>
      </c>
      <c r="C2596" s="2" t="s">
        <v>1595</v>
      </c>
      <c r="D2596" s="2" t="n">
        <v>2026</v>
      </c>
      <c r="E2596" s="2" t="n">
        <v>1</v>
      </c>
      <c r="F2596" s="2" t="n">
        <v>1</v>
      </c>
      <c r="G2596" s="2" t="s">
        <v>107</v>
      </c>
      <c r="H2596" s="3" t="s">
        <v>108</v>
      </c>
      <c r="I2596" s="10" t="n">
        <v>98386</v>
      </c>
      <c r="J2596" s="11" t="n">
        <f aca="false">I2596/1000</f>
        <v>98.386</v>
      </c>
      <c r="K2596" s="10" t="n">
        <v>102</v>
      </c>
      <c r="L2596" s="12" t="n">
        <f aca="false">K2596/1000</f>
        <v>0.102</v>
      </c>
      <c r="M2596" s="13" t="n">
        <f aca="false">IF(R2596=0,0,I2596/R2596)</f>
        <v>0.572500916480946</v>
      </c>
      <c r="N2596" s="10" t="n">
        <v>150</v>
      </c>
      <c r="O2596" s="11" t="n">
        <f aca="false">N2596/1000</f>
        <v>0.15</v>
      </c>
      <c r="P2596" s="10" t="n">
        <v>0</v>
      </c>
      <c r="Q2596" s="12" t="n">
        <f aca="false">P2596/1000</f>
        <v>0</v>
      </c>
      <c r="R2596" s="10" t="n">
        <v>171853</v>
      </c>
      <c r="S2596" s="10" t="n">
        <v>209</v>
      </c>
    </row>
    <row r="2597" customFormat="false" ht="15" hidden="false" customHeight="false" outlineLevel="0" collapsed="false">
      <c r="A2597" s="3" t="s">
        <v>1073</v>
      </c>
      <c r="B2597" s="2" t="s">
        <v>1074</v>
      </c>
      <c r="C2597" s="2" t="s">
        <v>1595</v>
      </c>
      <c r="D2597" s="2" t="n">
        <v>2026</v>
      </c>
      <c r="E2597" s="2" t="n">
        <v>1</v>
      </c>
      <c r="F2597" s="2" t="n">
        <v>2</v>
      </c>
      <c r="G2597" s="2" t="s">
        <v>102</v>
      </c>
      <c r="H2597" s="3" t="s">
        <v>103</v>
      </c>
      <c r="I2597" s="10" t="n">
        <v>61397</v>
      </c>
      <c r="J2597" s="11" t="n">
        <f aca="false">I2597/1000</f>
        <v>61.397</v>
      </c>
      <c r="K2597" s="10" t="n">
        <v>57</v>
      </c>
      <c r="L2597" s="12" t="n">
        <f aca="false">K2597/1000</f>
        <v>0.057</v>
      </c>
      <c r="M2597" s="13" t="n">
        <f aca="false">IF(R2597=0,0,I2597/R2597)</f>
        <v>0.357264638964697</v>
      </c>
      <c r="N2597" s="10" t="n">
        <v>7</v>
      </c>
      <c r="O2597" s="11" t="n">
        <f aca="false">N2597/1000</f>
        <v>0.007</v>
      </c>
      <c r="P2597" s="10" t="n">
        <v>1</v>
      </c>
      <c r="Q2597" s="12" t="n">
        <f aca="false">P2597/1000</f>
        <v>0.001</v>
      </c>
      <c r="R2597" s="10" t="n">
        <v>171853</v>
      </c>
      <c r="S2597" s="10" t="n">
        <v>209</v>
      </c>
    </row>
    <row r="2598" customFormat="false" ht="15" hidden="false" customHeight="false" outlineLevel="0" collapsed="false">
      <c r="A2598" s="3" t="s">
        <v>1073</v>
      </c>
      <c r="B2598" s="2" t="s">
        <v>1074</v>
      </c>
      <c r="C2598" s="2" t="s">
        <v>1595</v>
      </c>
      <c r="D2598" s="2" t="n">
        <v>2026</v>
      </c>
      <c r="E2598" s="2" t="n">
        <v>1</v>
      </c>
      <c r="F2598" s="2" t="n">
        <v>3</v>
      </c>
      <c r="G2598" s="2" t="s">
        <v>97</v>
      </c>
      <c r="H2598" s="3" t="s">
        <v>98</v>
      </c>
      <c r="I2598" s="10" t="n">
        <v>6049</v>
      </c>
      <c r="J2598" s="11" t="n">
        <f aca="false">I2598/1000</f>
        <v>6.049</v>
      </c>
      <c r="K2598" s="10" t="n">
        <v>3</v>
      </c>
      <c r="L2598" s="12" t="n">
        <f aca="false">K2598/1000</f>
        <v>0.003</v>
      </c>
      <c r="M2598" s="13" t="n">
        <f aca="false">IF(R2598=0,0,I2598/R2598)</f>
        <v>0.0351986872501498</v>
      </c>
      <c r="N2598" s="10" t="n">
        <v>0</v>
      </c>
      <c r="O2598" s="11" t="n">
        <f aca="false">N2598/1000</f>
        <v>0</v>
      </c>
      <c r="P2598" s="10" t="n">
        <v>0</v>
      </c>
      <c r="Q2598" s="12" t="n">
        <f aca="false">P2598/1000</f>
        <v>0</v>
      </c>
      <c r="R2598" s="10" t="n">
        <v>171853</v>
      </c>
      <c r="S2598" s="10" t="n">
        <v>209</v>
      </c>
    </row>
    <row r="2599" customFormat="false" ht="15" hidden="false" customHeight="false" outlineLevel="0" collapsed="false">
      <c r="A2599" s="3" t="s">
        <v>1073</v>
      </c>
      <c r="B2599" s="2" t="s">
        <v>1074</v>
      </c>
      <c r="C2599" s="2" t="s">
        <v>1595</v>
      </c>
      <c r="D2599" s="2" t="n">
        <v>2026</v>
      </c>
      <c r="E2599" s="2" t="n">
        <v>1</v>
      </c>
      <c r="F2599" s="2" t="n">
        <v>4</v>
      </c>
      <c r="G2599" s="2" t="s">
        <v>142</v>
      </c>
      <c r="H2599" s="3" t="s">
        <v>143</v>
      </c>
      <c r="I2599" s="10" t="n">
        <v>3827</v>
      </c>
      <c r="J2599" s="11" t="n">
        <f aca="false">I2599/1000</f>
        <v>3.827</v>
      </c>
      <c r="K2599" s="10" t="n">
        <v>45</v>
      </c>
      <c r="L2599" s="12" t="n">
        <f aca="false">K2599/1000</f>
        <v>0.045</v>
      </c>
      <c r="M2599" s="13" t="n">
        <f aca="false">IF(R2599=0,0,I2599/R2599)</f>
        <v>0.0222690322543104</v>
      </c>
      <c r="N2599" s="10" t="n">
        <v>198162</v>
      </c>
      <c r="O2599" s="11" t="n">
        <f aca="false">N2599/1000</f>
        <v>198.162</v>
      </c>
      <c r="P2599" s="10" t="n">
        <v>150</v>
      </c>
      <c r="Q2599" s="12" t="n">
        <f aca="false">P2599/1000</f>
        <v>0.15</v>
      </c>
      <c r="R2599" s="10" t="n">
        <v>171853</v>
      </c>
      <c r="S2599" s="10" t="n">
        <v>209</v>
      </c>
    </row>
    <row r="2600" customFormat="false" ht="15" hidden="false" customHeight="false" outlineLevel="0" collapsed="false">
      <c r="A2600" s="3" t="s">
        <v>1073</v>
      </c>
      <c r="B2600" s="2" t="s">
        <v>1074</v>
      </c>
      <c r="C2600" s="2" t="s">
        <v>1595</v>
      </c>
      <c r="D2600" s="2" t="n">
        <v>2026</v>
      </c>
      <c r="E2600" s="2" t="n">
        <v>1</v>
      </c>
      <c r="F2600" s="2" t="n">
        <v>5</v>
      </c>
      <c r="G2600" s="2" t="s">
        <v>162</v>
      </c>
      <c r="H2600" s="3" t="s">
        <v>163</v>
      </c>
      <c r="I2600" s="10" t="n">
        <v>1680</v>
      </c>
      <c r="J2600" s="11" t="n">
        <f aca="false">I2600/1000</f>
        <v>1.68</v>
      </c>
      <c r="K2600" s="10" t="n">
        <v>2</v>
      </c>
      <c r="L2600" s="12" t="n">
        <f aca="false">K2600/1000</f>
        <v>0.002</v>
      </c>
      <c r="M2600" s="13" t="n">
        <f aca="false">IF(R2600=0,0,I2600/R2600)</f>
        <v>0.00977579675653029</v>
      </c>
      <c r="N2600" s="10" t="n">
        <v>0</v>
      </c>
      <c r="O2600" s="11" t="n">
        <f aca="false">N2600/1000</f>
        <v>0</v>
      </c>
      <c r="P2600" s="10" t="n">
        <v>0</v>
      </c>
      <c r="Q2600" s="12" t="n">
        <f aca="false">P2600/1000</f>
        <v>0</v>
      </c>
      <c r="R2600" s="10" t="n">
        <v>171853</v>
      </c>
      <c r="S2600" s="10" t="n">
        <v>209</v>
      </c>
    </row>
    <row r="2601" customFormat="false" ht="15" hidden="false" customHeight="false" outlineLevel="0" collapsed="false">
      <c r="A2601" s="3" t="s">
        <v>1073</v>
      </c>
      <c r="B2601" s="2" t="s">
        <v>1074</v>
      </c>
      <c r="C2601" s="2" t="s">
        <v>1595</v>
      </c>
      <c r="D2601" s="2" t="n">
        <v>2026</v>
      </c>
      <c r="E2601" s="2" t="n">
        <v>1</v>
      </c>
      <c r="F2601" s="2" t="n">
        <v>6</v>
      </c>
      <c r="G2601" s="2" t="s">
        <v>1231</v>
      </c>
      <c r="H2601" s="3" t="s">
        <v>1232</v>
      </c>
      <c r="I2601" s="10" t="n">
        <v>279</v>
      </c>
      <c r="J2601" s="11" t="n">
        <f aca="false">I2601/1000</f>
        <v>0.279</v>
      </c>
      <c r="K2601" s="10" t="n">
        <v>0</v>
      </c>
      <c r="L2601" s="12" t="n">
        <f aca="false">K2601/1000</f>
        <v>0</v>
      </c>
      <c r="M2601" s="13" t="n">
        <f aca="false">IF(R2601=0,0,I2601/R2601)</f>
        <v>0.00162348053278092</v>
      </c>
      <c r="N2601" s="10" t="n">
        <v>0</v>
      </c>
      <c r="O2601" s="11" t="n">
        <f aca="false">N2601/1000</f>
        <v>0</v>
      </c>
      <c r="P2601" s="10" t="n">
        <v>0</v>
      </c>
      <c r="Q2601" s="12" t="n">
        <f aca="false">P2601/1000</f>
        <v>0</v>
      </c>
      <c r="R2601" s="10" t="n">
        <v>171853</v>
      </c>
      <c r="S2601" s="10" t="n">
        <v>209</v>
      </c>
    </row>
    <row r="2602" customFormat="false" ht="15" hidden="false" customHeight="false" outlineLevel="0" collapsed="false">
      <c r="A2602" s="3" t="s">
        <v>1073</v>
      </c>
      <c r="B2602" s="2" t="s">
        <v>1074</v>
      </c>
      <c r="C2602" s="2" t="s">
        <v>1595</v>
      </c>
      <c r="D2602" s="2" t="n">
        <v>2026</v>
      </c>
      <c r="E2602" s="2" t="n">
        <v>1</v>
      </c>
      <c r="F2602" s="2" t="n">
        <v>7</v>
      </c>
      <c r="G2602" s="2" t="s">
        <v>247</v>
      </c>
      <c r="H2602" s="3" t="s">
        <v>248</v>
      </c>
      <c r="I2602" s="10" t="n">
        <v>176</v>
      </c>
      <c r="J2602" s="11" t="n">
        <f aca="false">I2602/1000</f>
        <v>0.176</v>
      </c>
      <c r="K2602" s="10" t="n">
        <v>0</v>
      </c>
      <c r="L2602" s="12" t="n">
        <f aca="false">K2602/1000</f>
        <v>0</v>
      </c>
      <c r="M2602" s="13" t="n">
        <f aca="false">IF(R2602=0,0,I2602/R2602)</f>
        <v>0.00102413108877936</v>
      </c>
      <c r="N2602" s="10" t="n">
        <v>0</v>
      </c>
      <c r="O2602" s="11" t="n">
        <f aca="false">N2602/1000</f>
        <v>0</v>
      </c>
      <c r="P2602" s="10" t="n">
        <v>0</v>
      </c>
      <c r="Q2602" s="12" t="n">
        <f aca="false">P2602/1000</f>
        <v>0</v>
      </c>
      <c r="R2602" s="10" t="n">
        <v>171853</v>
      </c>
      <c r="S2602" s="10" t="n">
        <v>209</v>
      </c>
    </row>
    <row r="2603" customFormat="false" ht="15" hidden="false" customHeight="false" outlineLevel="0" collapsed="false">
      <c r="A2603" s="3" t="s">
        <v>1073</v>
      </c>
      <c r="B2603" s="2" t="s">
        <v>1074</v>
      </c>
      <c r="C2603" s="2" t="s">
        <v>1595</v>
      </c>
      <c r="D2603" s="2" t="n">
        <v>2026</v>
      </c>
      <c r="E2603" s="2" t="n">
        <v>1</v>
      </c>
      <c r="F2603" s="2" t="n">
        <v>8</v>
      </c>
      <c r="G2603" s="2" t="s">
        <v>727</v>
      </c>
      <c r="H2603" s="3" t="s">
        <v>728</v>
      </c>
      <c r="I2603" s="10" t="n">
        <v>59</v>
      </c>
      <c r="J2603" s="11" t="n">
        <f aca="false">I2603/1000</f>
        <v>0.059</v>
      </c>
      <c r="K2603" s="10" t="n">
        <v>0</v>
      </c>
      <c r="L2603" s="12" t="n">
        <f aca="false">K2603/1000</f>
        <v>0</v>
      </c>
      <c r="M2603" s="13" t="n">
        <f aca="false">IF(R2603=0,0,I2603/R2603)</f>
        <v>0.000343316671806719</v>
      </c>
      <c r="N2603" s="10" t="n">
        <v>0</v>
      </c>
      <c r="O2603" s="11" t="n">
        <f aca="false">N2603/1000</f>
        <v>0</v>
      </c>
      <c r="P2603" s="10" t="n">
        <v>0</v>
      </c>
      <c r="Q2603" s="12" t="n">
        <f aca="false">P2603/1000</f>
        <v>0</v>
      </c>
      <c r="R2603" s="10" t="n">
        <v>171853</v>
      </c>
      <c r="S2603" s="10" t="n">
        <v>209</v>
      </c>
    </row>
    <row r="2604" customFormat="false" ht="15" hidden="false" customHeight="false" outlineLevel="0" collapsed="false">
      <c r="A2604" s="3" t="s">
        <v>1073</v>
      </c>
      <c r="B2604" s="2" t="s">
        <v>1074</v>
      </c>
      <c r="C2604" s="2" t="s">
        <v>1595</v>
      </c>
      <c r="D2604" s="2" t="n">
        <v>2026</v>
      </c>
      <c r="E2604" s="2" t="n">
        <v>1</v>
      </c>
      <c r="F2604" s="2" t="n">
        <v>9</v>
      </c>
      <c r="G2604" s="2" t="s">
        <v>147</v>
      </c>
      <c r="H2604" s="3" t="s">
        <v>148</v>
      </c>
      <c r="I2604" s="10" t="n">
        <v>0</v>
      </c>
      <c r="J2604" s="11" t="n">
        <f aca="false">I2604/1000</f>
        <v>0</v>
      </c>
      <c r="K2604" s="10" t="n">
        <v>0</v>
      </c>
      <c r="L2604" s="12" t="n">
        <f aca="false">K2604/1000</f>
        <v>0</v>
      </c>
      <c r="M2604" s="13" t="n">
        <f aca="false">IF(R2604=0,0,I2604/R2604)</f>
        <v>0</v>
      </c>
      <c r="N2604" s="10" t="n">
        <v>21224</v>
      </c>
      <c r="O2604" s="11" t="n">
        <f aca="false">N2604/1000</f>
        <v>21.224</v>
      </c>
      <c r="P2604" s="10" t="n">
        <v>3</v>
      </c>
      <c r="Q2604" s="12" t="n">
        <f aca="false">P2604/1000</f>
        <v>0.003</v>
      </c>
      <c r="R2604" s="10" t="n">
        <v>171853</v>
      </c>
      <c r="S2604" s="10" t="n">
        <v>209</v>
      </c>
    </row>
    <row r="2605" customFormat="false" ht="15" hidden="false" customHeight="false" outlineLevel="0" collapsed="false">
      <c r="A2605" s="3" t="s">
        <v>1073</v>
      </c>
      <c r="B2605" s="2" t="s">
        <v>1074</v>
      </c>
      <c r="C2605" s="2" t="s">
        <v>1595</v>
      </c>
      <c r="D2605" s="2" t="n">
        <v>2026</v>
      </c>
      <c r="E2605" s="2" t="n">
        <v>1</v>
      </c>
      <c r="F2605" s="2" t="n">
        <v>10</v>
      </c>
      <c r="G2605" s="2" t="s">
        <v>210</v>
      </c>
      <c r="H2605" s="3" t="s">
        <v>211</v>
      </c>
      <c r="I2605" s="10" t="n">
        <v>0</v>
      </c>
      <c r="J2605" s="11" t="n">
        <f aca="false">I2605/1000</f>
        <v>0</v>
      </c>
      <c r="K2605" s="10" t="n">
        <v>0</v>
      </c>
      <c r="L2605" s="12" t="n">
        <f aca="false">K2605/1000</f>
        <v>0</v>
      </c>
      <c r="M2605" s="13" t="n">
        <f aca="false">IF(R2605=0,0,I2605/R2605)</f>
        <v>0</v>
      </c>
      <c r="N2605" s="10" t="n">
        <v>30999</v>
      </c>
      <c r="O2605" s="11" t="n">
        <f aca="false">N2605/1000</f>
        <v>30.999</v>
      </c>
      <c r="P2605" s="10" t="n">
        <v>30</v>
      </c>
      <c r="Q2605" s="12" t="n">
        <f aca="false">P2605/1000</f>
        <v>0.03</v>
      </c>
      <c r="R2605" s="10" t="n">
        <v>171853</v>
      </c>
      <c r="S2605" s="10" t="n">
        <v>209</v>
      </c>
    </row>
    <row r="2606" customFormat="false" ht="15" hidden="false" customHeight="false" outlineLevel="0" collapsed="false">
      <c r="A2606" s="3" t="s">
        <v>1073</v>
      </c>
      <c r="B2606" s="2" t="s">
        <v>1074</v>
      </c>
      <c r="C2606" s="2" t="s">
        <v>1596</v>
      </c>
      <c r="D2606" s="2" t="n">
        <v>2026</v>
      </c>
      <c r="E2606" s="2" t="n">
        <v>2</v>
      </c>
      <c r="F2606" s="2" t="n">
        <v>1</v>
      </c>
      <c r="G2606" s="2" t="s">
        <v>102</v>
      </c>
      <c r="H2606" s="3" t="s">
        <v>103</v>
      </c>
      <c r="I2606" s="10" t="n">
        <v>13201</v>
      </c>
      <c r="J2606" s="11" t="n">
        <f aca="false">I2606/1000</f>
        <v>13.201</v>
      </c>
      <c r="K2606" s="10" t="n">
        <v>0</v>
      </c>
      <c r="L2606" s="12" t="n">
        <f aca="false">K2606/1000</f>
        <v>0</v>
      </c>
      <c r="M2606" s="13" t="n">
        <f aca="false">IF(R2606=0,0,I2606/R2606)</f>
        <v>0.754041240646599</v>
      </c>
      <c r="N2606" s="10" t="n">
        <v>0</v>
      </c>
      <c r="O2606" s="11" t="n">
        <f aca="false">N2606/1000</f>
        <v>0</v>
      </c>
      <c r="P2606" s="10" t="n">
        <v>0</v>
      </c>
      <c r="Q2606" s="12" t="n">
        <f aca="false">P2606/1000</f>
        <v>0</v>
      </c>
      <c r="R2606" s="10" t="n">
        <v>17507</v>
      </c>
      <c r="S2606" s="10" t="n">
        <v>3</v>
      </c>
    </row>
    <row r="2607" customFormat="false" ht="15" hidden="false" customHeight="false" outlineLevel="0" collapsed="false">
      <c r="A2607" s="3" t="s">
        <v>1073</v>
      </c>
      <c r="B2607" s="2" t="s">
        <v>1074</v>
      </c>
      <c r="C2607" s="2" t="s">
        <v>1596</v>
      </c>
      <c r="D2607" s="2" t="n">
        <v>2026</v>
      </c>
      <c r="E2607" s="2" t="n">
        <v>2</v>
      </c>
      <c r="F2607" s="2" t="n">
        <v>2</v>
      </c>
      <c r="G2607" s="2" t="s">
        <v>247</v>
      </c>
      <c r="H2607" s="3" t="s">
        <v>248</v>
      </c>
      <c r="I2607" s="10" t="n">
        <v>2099</v>
      </c>
      <c r="J2607" s="11" t="n">
        <f aca="false">I2607/1000</f>
        <v>2.099</v>
      </c>
      <c r="K2607" s="10" t="n">
        <v>0</v>
      </c>
      <c r="L2607" s="12" t="n">
        <f aca="false">K2607/1000</f>
        <v>0</v>
      </c>
      <c r="M2607" s="13" t="n">
        <f aca="false">IF(R2607=0,0,I2607/R2607)</f>
        <v>0.119894899183184</v>
      </c>
      <c r="N2607" s="10" t="n">
        <v>0</v>
      </c>
      <c r="O2607" s="11" t="n">
        <f aca="false">N2607/1000</f>
        <v>0</v>
      </c>
      <c r="P2607" s="10" t="n">
        <v>0</v>
      </c>
      <c r="Q2607" s="12" t="n">
        <f aca="false">P2607/1000</f>
        <v>0</v>
      </c>
      <c r="R2607" s="10" t="n">
        <v>17507</v>
      </c>
      <c r="S2607" s="10" t="n">
        <v>3</v>
      </c>
    </row>
    <row r="2608" customFormat="false" ht="15" hidden="false" customHeight="false" outlineLevel="0" collapsed="false">
      <c r="A2608" s="3" t="s">
        <v>1073</v>
      </c>
      <c r="B2608" s="2" t="s">
        <v>1074</v>
      </c>
      <c r="C2608" s="2" t="s">
        <v>1596</v>
      </c>
      <c r="D2608" s="2" t="n">
        <v>2026</v>
      </c>
      <c r="E2608" s="2" t="n">
        <v>2</v>
      </c>
      <c r="F2608" s="2" t="n">
        <v>3</v>
      </c>
      <c r="G2608" s="2" t="s">
        <v>162</v>
      </c>
      <c r="H2608" s="3" t="s">
        <v>163</v>
      </c>
      <c r="I2608" s="10" t="n">
        <v>1115</v>
      </c>
      <c r="J2608" s="11" t="n">
        <f aca="false">I2608/1000</f>
        <v>1.115</v>
      </c>
      <c r="K2608" s="10" t="n">
        <v>1</v>
      </c>
      <c r="L2608" s="12" t="n">
        <f aca="false">K2608/1000</f>
        <v>0.001</v>
      </c>
      <c r="M2608" s="13" t="n">
        <f aca="false">IF(R2608=0,0,I2608/R2608)</f>
        <v>0.0636888101902096</v>
      </c>
      <c r="N2608" s="10" t="n">
        <v>0</v>
      </c>
      <c r="O2608" s="11" t="n">
        <f aca="false">N2608/1000</f>
        <v>0</v>
      </c>
      <c r="P2608" s="10" t="n">
        <v>0</v>
      </c>
      <c r="Q2608" s="12" t="n">
        <f aca="false">P2608/1000</f>
        <v>0</v>
      </c>
      <c r="R2608" s="10" t="n">
        <v>17507</v>
      </c>
      <c r="S2608" s="10" t="n">
        <v>3</v>
      </c>
    </row>
    <row r="2609" customFormat="false" ht="15" hidden="false" customHeight="false" outlineLevel="0" collapsed="false">
      <c r="A2609" s="3" t="s">
        <v>1073</v>
      </c>
      <c r="B2609" s="2" t="s">
        <v>1074</v>
      </c>
      <c r="C2609" s="2" t="s">
        <v>1596</v>
      </c>
      <c r="D2609" s="2" t="n">
        <v>2026</v>
      </c>
      <c r="E2609" s="2" t="n">
        <v>2</v>
      </c>
      <c r="F2609" s="2" t="n">
        <v>4</v>
      </c>
      <c r="G2609" s="2" t="s">
        <v>107</v>
      </c>
      <c r="H2609" s="3" t="s">
        <v>108</v>
      </c>
      <c r="I2609" s="10" t="n">
        <v>550</v>
      </c>
      <c r="J2609" s="11" t="n">
        <f aca="false">I2609/1000</f>
        <v>0.55</v>
      </c>
      <c r="K2609" s="10" t="n">
        <v>1</v>
      </c>
      <c r="L2609" s="12" t="n">
        <f aca="false">K2609/1000</f>
        <v>0.001</v>
      </c>
      <c r="M2609" s="13" t="n">
        <f aca="false">IF(R2609=0,0,I2609/R2609)</f>
        <v>0.0314160050265608</v>
      </c>
      <c r="N2609" s="10" t="n">
        <v>0</v>
      </c>
      <c r="O2609" s="11" t="n">
        <f aca="false">N2609/1000</f>
        <v>0</v>
      </c>
      <c r="P2609" s="10" t="n">
        <v>0</v>
      </c>
      <c r="Q2609" s="12" t="n">
        <f aca="false">P2609/1000</f>
        <v>0</v>
      </c>
      <c r="R2609" s="10" t="n">
        <v>17507</v>
      </c>
      <c r="S2609" s="10" t="n">
        <v>3</v>
      </c>
    </row>
    <row r="2610" customFormat="false" ht="15" hidden="false" customHeight="false" outlineLevel="0" collapsed="false">
      <c r="A2610" s="3" t="s">
        <v>1073</v>
      </c>
      <c r="B2610" s="2" t="s">
        <v>1074</v>
      </c>
      <c r="C2610" s="2" t="s">
        <v>1596</v>
      </c>
      <c r="D2610" s="2" t="n">
        <v>2026</v>
      </c>
      <c r="E2610" s="2" t="n">
        <v>2</v>
      </c>
      <c r="F2610" s="2" t="n">
        <v>5</v>
      </c>
      <c r="G2610" s="2" t="s">
        <v>727</v>
      </c>
      <c r="H2610" s="3" t="s">
        <v>728</v>
      </c>
      <c r="I2610" s="10" t="n">
        <v>311</v>
      </c>
      <c r="J2610" s="11" t="n">
        <f aca="false">I2610/1000</f>
        <v>0.311</v>
      </c>
      <c r="K2610" s="10" t="n">
        <v>0</v>
      </c>
      <c r="L2610" s="12" t="n">
        <f aca="false">K2610/1000</f>
        <v>0</v>
      </c>
      <c r="M2610" s="13" t="n">
        <f aca="false">IF(R2610=0,0,I2610/R2610)</f>
        <v>0.0177643228422917</v>
      </c>
      <c r="N2610" s="10" t="n">
        <v>0</v>
      </c>
      <c r="O2610" s="11" t="n">
        <f aca="false">N2610/1000</f>
        <v>0</v>
      </c>
      <c r="P2610" s="10" t="n">
        <v>0</v>
      </c>
      <c r="Q2610" s="12" t="n">
        <f aca="false">P2610/1000</f>
        <v>0</v>
      </c>
      <c r="R2610" s="10" t="n">
        <v>17507</v>
      </c>
      <c r="S2610" s="10" t="n">
        <v>3</v>
      </c>
    </row>
    <row r="2611" customFormat="false" ht="15" hidden="false" customHeight="false" outlineLevel="0" collapsed="false">
      <c r="A2611" s="3" t="s">
        <v>1073</v>
      </c>
      <c r="B2611" s="2" t="s">
        <v>1074</v>
      </c>
      <c r="C2611" s="2" t="s">
        <v>1596</v>
      </c>
      <c r="D2611" s="2" t="n">
        <v>2026</v>
      </c>
      <c r="E2611" s="2" t="n">
        <v>2</v>
      </c>
      <c r="F2611" s="2" t="n">
        <v>6</v>
      </c>
      <c r="G2611" s="2" t="s">
        <v>97</v>
      </c>
      <c r="H2611" s="3" t="s">
        <v>98</v>
      </c>
      <c r="I2611" s="10" t="n">
        <v>231</v>
      </c>
      <c r="J2611" s="11" t="n">
        <f aca="false">I2611/1000</f>
        <v>0.231</v>
      </c>
      <c r="K2611" s="10" t="n">
        <v>1</v>
      </c>
      <c r="L2611" s="12" t="n">
        <f aca="false">K2611/1000</f>
        <v>0.001</v>
      </c>
      <c r="M2611" s="13" t="n">
        <f aca="false">IF(R2611=0,0,I2611/R2611)</f>
        <v>0.0131947221111555</v>
      </c>
      <c r="N2611" s="10" t="n">
        <v>135000</v>
      </c>
      <c r="O2611" s="11" t="n">
        <f aca="false">N2611/1000</f>
        <v>135</v>
      </c>
      <c r="P2611" s="10" t="n">
        <v>100</v>
      </c>
      <c r="Q2611" s="12" t="n">
        <f aca="false">P2611/1000</f>
        <v>0.1</v>
      </c>
      <c r="R2611" s="10" t="n">
        <v>17507</v>
      </c>
      <c r="S2611" s="10" t="n">
        <v>3</v>
      </c>
    </row>
    <row r="2612" customFormat="false" ht="15" hidden="false" customHeight="false" outlineLevel="0" collapsed="false">
      <c r="A2612" s="3" t="s">
        <v>1073</v>
      </c>
      <c r="B2612" s="2" t="s">
        <v>1074</v>
      </c>
      <c r="C2612" s="2" t="s">
        <v>1596</v>
      </c>
      <c r="D2612" s="2" t="n">
        <v>2026</v>
      </c>
      <c r="E2612" s="2" t="n">
        <v>2</v>
      </c>
      <c r="F2612" s="2" t="n">
        <v>7</v>
      </c>
      <c r="G2612" s="2" t="s">
        <v>147</v>
      </c>
      <c r="H2612" s="3" t="s">
        <v>148</v>
      </c>
      <c r="I2612" s="10" t="n">
        <v>0</v>
      </c>
      <c r="J2612" s="11" t="n">
        <f aca="false">I2612/1000</f>
        <v>0</v>
      </c>
      <c r="K2612" s="10" t="n">
        <v>0</v>
      </c>
      <c r="L2612" s="12" t="n">
        <f aca="false">K2612/1000</f>
        <v>0</v>
      </c>
      <c r="M2612" s="13" t="n">
        <f aca="false">IF(R2612=0,0,I2612/R2612)</f>
        <v>0</v>
      </c>
      <c r="N2612" s="10" t="n">
        <v>13619</v>
      </c>
      <c r="O2612" s="11" t="n">
        <f aca="false">N2612/1000</f>
        <v>13.619</v>
      </c>
      <c r="P2612" s="10" t="n">
        <v>76</v>
      </c>
      <c r="Q2612" s="12" t="n">
        <f aca="false">P2612/1000</f>
        <v>0.076</v>
      </c>
      <c r="R2612" s="10" t="n">
        <v>17507</v>
      </c>
      <c r="S2612" s="10" t="n">
        <v>3</v>
      </c>
    </row>
    <row r="2613" customFormat="false" ht="15" hidden="false" customHeight="false" outlineLevel="0" collapsed="false">
      <c r="A2613" s="3" t="s">
        <v>1073</v>
      </c>
      <c r="B2613" s="2" t="s">
        <v>1074</v>
      </c>
      <c r="C2613" s="2" t="s">
        <v>1596</v>
      </c>
      <c r="D2613" s="2" t="n">
        <v>2026</v>
      </c>
      <c r="E2613" s="2" t="n">
        <v>2</v>
      </c>
      <c r="F2613" s="2" t="n">
        <v>8</v>
      </c>
      <c r="G2613" s="2" t="s">
        <v>210</v>
      </c>
      <c r="H2613" s="3" t="s">
        <v>211</v>
      </c>
      <c r="I2613" s="10" t="n">
        <v>0</v>
      </c>
      <c r="J2613" s="11" t="n">
        <f aca="false">I2613/1000</f>
        <v>0</v>
      </c>
      <c r="K2613" s="10" t="n">
        <v>0</v>
      </c>
      <c r="L2613" s="12" t="n">
        <f aca="false">K2613/1000</f>
        <v>0</v>
      </c>
      <c r="M2613" s="13" t="n">
        <f aca="false">IF(R2613=0,0,I2613/R2613)</f>
        <v>0</v>
      </c>
      <c r="N2613" s="10" t="n">
        <v>31364</v>
      </c>
      <c r="O2613" s="11" t="n">
        <f aca="false">N2613/1000</f>
        <v>31.364</v>
      </c>
      <c r="P2613" s="10" t="n">
        <v>60</v>
      </c>
      <c r="Q2613" s="12" t="n">
        <f aca="false">P2613/1000</f>
        <v>0.06</v>
      </c>
      <c r="R2613" s="10" t="n">
        <v>17507</v>
      </c>
      <c r="S2613" s="10" t="n">
        <v>3</v>
      </c>
    </row>
    <row r="2614" customFormat="false" ht="15" hidden="false" customHeight="false" outlineLevel="0" collapsed="false">
      <c r="A2614" s="3" t="s">
        <v>1073</v>
      </c>
      <c r="B2614" s="2" t="s">
        <v>1074</v>
      </c>
      <c r="C2614" s="2" t="s">
        <v>1596</v>
      </c>
      <c r="D2614" s="2" t="n">
        <v>2026</v>
      </c>
      <c r="E2614" s="2" t="n">
        <v>2</v>
      </c>
      <c r="F2614" s="2" t="n">
        <v>9</v>
      </c>
      <c r="G2614" s="2" t="s">
        <v>1272</v>
      </c>
      <c r="H2614" s="3" t="s">
        <v>1273</v>
      </c>
      <c r="I2614" s="10" t="n">
        <v>0</v>
      </c>
      <c r="J2614" s="11" t="n">
        <f aca="false">I2614/1000</f>
        <v>0</v>
      </c>
      <c r="K2614" s="10" t="n">
        <v>0</v>
      </c>
      <c r="L2614" s="12" t="n">
        <f aca="false">K2614/1000</f>
        <v>0</v>
      </c>
      <c r="M2614" s="13" t="n">
        <f aca="false">IF(R2614=0,0,I2614/R2614)</f>
        <v>0</v>
      </c>
      <c r="N2614" s="10" t="n">
        <v>2334</v>
      </c>
      <c r="O2614" s="11" t="n">
        <f aca="false">N2614/1000</f>
        <v>2.334</v>
      </c>
      <c r="P2614" s="10" t="n">
        <v>5</v>
      </c>
      <c r="Q2614" s="12" t="n">
        <f aca="false">P2614/1000</f>
        <v>0.005</v>
      </c>
      <c r="R2614" s="10" t="n">
        <v>17507</v>
      </c>
      <c r="S2614" s="10" t="n">
        <v>3</v>
      </c>
    </row>
    <row r="2615" customFormat="false" ht="15" hidden="false" customHeight="false" outlineLevel="0" collapsed="false">
      <c r="A2615" s="3" t="s">
        <v>1073</v>
      </c>
      <c r="B2615" s="2" t="s">
        <v>1074</v>
      </c>
      <c r="C2615" s="2" t="s">
        <v>1597</v>
      </c>
      <c r="D2615" s="2" t="n">
        <v>2026</v>
      </c>
      <c r="E2615" s="2" t="n">
        <v>3</v>
      </c>
      <c r="F2615" s="2" t="n">
        <v>1</v>
      </c>
      <c r="G2615" s="2" t="s">
        <v>97</v>
      </c>
      <c r="H2615" s="3" t="s">
        <v>98</v>
      </c>
      <c r="I2615" s="10" t="n">
        <v>160574</v>
      </c>
      <c r="J2615" s="11" t="n">
        <f aca="false">I2615/1000</f>
        <v>160.574</v>
      </c>
      <c r="K2615" s="10" t="n">
        <v>41</v>
      </c>
      <c r="L2615" s="12" t="n">
        <f aca="false">K2615/1000</f>
        <v>0.041</v>
      </c>
      <c r="M2615" s="13" t="n">
        <f aca="false">IF(R2615=0,0,I2615/R2615)</f>
        <v>0.565248154549647</v>
      </c>
      <c r="N2615" s="10" t="n">
        <v>117750</v>
      </c>
      <c r="O2615" s="11" t="n">
        <f aca="false">N2615/1000</f>
        <v>117.75</v>
      </c>
      <c r="P2615" s="10" t="n">
        <v>80</v>
      </c>
      <c r="Q2615" s="12" t="n">
        <f aca="false">P2615/1000</f>
        <v>0.08</v>
      </c>
      <c r="R2615" s="10" t="n">
        <v>284077</v>
      </c>
      <c r="S2615" s="10" t="n">
        <v>251</v>
      </c>
    </row>
    <row r="2616" customFormat="false" ht="15" hidden="false" customHeight="false" outlineLevel="0" collapsed="false">
      <c r="A2616" s="3" t="s">
        <v>1073</v>
      </c>
      <c r="B2616" s="2" t="s">
        <v>1074</v>
      </c>
      <c r="C2616" s="2" t="s">
        <v>1597</v>
      </c>
      <c r="D2616" s="2" t="n">
        <v>2026</v>
      </c>
      <c r="E2616" s="2" t="n">
        <v>3</v>
      </c>
      <c r="F2616" s="2" t="n">
        <v>2</v>
      </c>
      <c r="G2616" s="2" t="s">
        <v>107</v>
      </c>
      <c r="H2616" s="3" t="s">
        <v>108</v>
      </c>
      <c r="I2616" s="10" t="n">
        <v>77742</v>
      </c>
      <c r="J2616" s="11" t="n">
        <f aca="false">I2616/1000</f>
        <v>77.742</v>
      </c>
      <c r="K2616" s="10" t="n">
        <v>190</v>
      </c>
      <c r="L2616" s="12" t="n">
        <f aca="false">K2616/1000</f>
        <v>0.19</v>
      </c>
      <c r="M2616" s="13" t="n">
        <f aca="false">IF(R2616=0,0,I2616/R2616)</f>
        <v>0.273665238650084</v>
      </c>
      <c r="N2616" s="10" t="n">
        <v>0</v>
      </c>
      <c r="O2616" s="11" t="n">
        <f aca="false">N2616/1000</f>
        <v>0</v>
      </c>
      <c r="P2616" s="10" t="n">
        <v>0</v>
      </c>
      <c r="Q2616" s="12" t="n">
        <f aca="false">P2616/1000</f>
        <v>0</v>
      </c>
      <c r="R2616" s="10" t="n">
        <v>284077</v>
      </c>
      <c r="S2616" s="10" t="n">
        <v>251</v>
      </c>
    </row>
    <row r="2617" customFormat="false" ht="15" hidden="false" customHeight="false" outlineLevel="0" collapsed="false">
      <c r="A2617" s="3" t="s">
        <v>1073</v>
      </c>
      <c r="B2617" s="2" t="s">
        <v>1074</v>
      </c>
      <c r="C2617" s="2" t="s">
        <v>1597</v>
      </c>
      <c r="D2617" s="2" t="n">
        <v>2026</v>
      </c>
      <c r="E2617" s="2" t="n">
        <v>3</v>
      </c>
      <c r="F2617" s="2" t="n">
        <v>3</v>
      </c>
      <c r="G2617" s="2" t="s">
        <v>147</v>
      </c>
      <c r="H2617" s="3" t="s">
        <v>148</v>
      </c>
      <c r="I2617" s="10" t="n">
        <v>38517</v>
      </c>
      <c r="J2617" s="11" t="n">
        <f aca="false">I2617/1000</f>
        <v>38.517</v>
      </c>
      <c r="K2617" s="10" t="n">
        <v>20</v>
      </c>
      <c r="L2617" s="12" t="n">
        <f aca="false">K2617/1000</f>
        <v>0.02</v>
      </c>
      <c r="M2617" s="13" t="n">
        <f aca="false">IF(R2617=0,0,I2617/R2617)</f>
        <v>0.135586478313978</v>
      </c>
      <c r="N2617" s="10" t="n">
        <v>36193</v>
      </c>
      <c r="O2617" s="11" t="n">
        <f aca="false">N2617/1000</f>
        <v>36.193</v>
      </c>
      <c r="P2617" s="10" t="n">
        <v>7</v>
      </c>
      <c r="Q2617" s="12" t="n">
        <f aca="false">P2617/1000</f>
        <v>0.007</v>
      </c>
      <c r="R2617" s="10" t="n">
        <v>284077</v>
      </c>
      <c r="S2617" s="10" t="n">
        <v>251</v>
      </c>
    </row>
    <row r="2618" customFormat="false" ht="15" hidden="false" customHeight="false" outlineLevel="0" collapsed="false">
      <c r="A2618" s="3" t="s">
        <v>1073</v>
      </c>
      <c r="B2618" s="2" t="s">
        <v>1074</v>
      </c>
      <c r="C2618" s="2" t="s">
        <v>1597</v>
      </c>
      <c r="D2618" s="2" t="n">
        <v>2026</v>
      </c>
      <c r="E2618" s="2" t="n">
        <v>3</v>
      </c>
      <c r="F2618" s="2" t="n">
        <v>4</v>
      </c>
      <c r="G2618" s="2" t="s">
        <v>102</v>
      </c>
      <c r="H2618" s="3" t="s">
        <v>103</v>
      </c>
      <c r="I2618" s="10" t="n">
        <v>5692</v>
      </c>
      <c r="J2618" s="11" t="n">
        <f aca="false">I2618/1000</f>
        <v>5.692</v>
      </c>
      <c r="K2618" s="10" t="n">
        <v>0</v>
      </c>
      <c r="L2618" s="12" t="n">
        <f aca="false">K2618/1000</f>
        <v>0</v>
      </c>
      <c r="M2618" s="13" t="n">
        <f aca="false">IF(R2618=0,0,I2618/R2618)</f>
        <v>0.0200368210027563</v>
      </c>
      <c r="N2618" s="10" t="n">
        <v>193057</v>
      </c>
      <c r="O2618" s="11" t="n">
        <f aca="false">N2618/1000</f>
        <v>193.057</v>
      </c>
      <c r="P2618" s="10" t="n">
        <v>125</v>
      </c>
      <c r="Q2618" s="12" t="n">
        <f aca="false">P2618/1000</f>
        <v>0.125</v>
      </c>
      <c r="R2618" s="10" t="n">
        <v>284077</v>
      </c>
      <c r="S2618" s="10" t="n">
        <v>251</v>
      </c>
    </row>
    <row r="2619" customFormat="false" ht="15" hidden="false" customHeight="false" outlineLevel="0" collapsed="false">
      <c r="A2619" s="3" t="s">
        <v>1073</v>
      </c>
      <c r="B2619" s="2" t="s">
        <v>1074</v>
      </c>
      <c r="C2619" s="2" t="s">
        <v>1597</v>
      </c>
      <c r="D2619" s="2" t="n">
        <v>2026</v>
      </c>
      <c r="E2619" s="2" t="n">
        <v>3</v>
      </c>
      <c r="F2619" s="2" t="n">
        <v>5</v>
      </c>
      <c r="G2619" s="2" t="s">
        <v>162</v>
      </c>
      <c r="H2619" s="3" t="s">
        <v>163</v>
      </c>
      <c r="I2619" s="10" t="n">
        <v>891</v>
      </c>
      <c r="J2619" s="11" t="n">
        <f aca="false">I2619/1000</f>
        <v>0.891</v>
      </c>
      <c r="K2619" s="10" t="n">
        <v>0</v>
      </c>
      <c r="L2619" s="12" t="n">
        <f aca="false">K2619/1000</f>
        <v>0</v>
      </c>
      <c r="M2619" s="13" t="n">
        <f aca="false">IF(R2619=0,0,I2619/R2619)</f>
        <v>0.00313647356174558</v>
      </c>
      <c r="N2619" s="10" t="n">
        <v>0</v>
      </c>
      <c r="O2619" s="11" t="n">
        <f aca="false">N2619/1000</f>
        <v>0</v>
      </c>
      <c r="P2619" s="10" t="n">
        <v>0</v>
      </c>
      <c r="Q2619" s="12" t="n">
        <f aca="false">P2619/1000</f>
        <v>0</v>
      </c>
      <c r="R2619" s="10" t="n">
        <v>284077</v>
      </c>
      <c r="S2619" s="10" t="n">
        <v>251</v>
      </c>
    </row>
    <row r="2620" customFormat="false" ht="15" hidden="false" customHeight="false" outlineLevel="0" collapsed="false">
      <c r="A2620" s="3" t="s">
        <v>1073</v>
      </c>
      <c r="B2620" s="2" t="s">
        <v>1074</v>
      </c>
      <c r="C2620" s="2" t="s">
        <v>1597</v>
      </c>
      <c r="D2620" s="2" t="n">
        <v>2026</v>
      </c>
      <c r="E2620" s="2" t="n">
        <v>3</v>
      </c>
      <c r="F2620" s="2" t="n">
        <v>6</v>
      </c>
      <c r="G2620" s="2" t="s">
        <v>247</v>
      </c>
      <c r="H2620" s="3" t="s">
        <v>248</v>
      </c>
      <c r="I2620" s="10" t="n">
        <v>412</v>
      </c>
      <c r="J2620" s="11" t="n">
        <f aca="false">I2620/1000</f>
        <v>0.412</v>
      </c>
      <c r="K2620" s="10" t="n">
        <v>0</v>
      </c>
      <c r="L2620" s="12" t="n">
        <f aca="false">K2620/1000</f>
        <v>0</v>
      </c>
      <c r="M2620" s="13" t="n">
        <f aca="false">IF(R2620=0,0,I2620/R2620)</f>
        <v>0.00145031100722691</v>
      </c>
      <c r="N2620" s="10" t="n">
        <v>0</v>
      </c>
      <c r="O2620" s="11" t="n">
        <f aca="false">N2620/1000</f>
        <v>0</v>
      </c>
      <c r="P2620" s="10" t="n">
        <v>0</v>
      </c>
      <c r="Q2620" s="12" t="n">
        <f aca="false">P2620/1000</f>
        <v>0</v>
      </c>
      <c r="R2620" s="10" t="n">
        <v>284077</v>
      </c>
      <c r="S2620" s="10" t="n">
        <v>251</v>
      </c>
    </row>
    <row r="2621" customFormat="false" ht="15" hidden="false" customHeight="false" outlineLevel="0" collapsed="false">
      <c r="A2621" s="3" t="s">
        <v>1073</v>
      </c>
      <c r="B2621" s="2" t="s">
        <v>1074</v>
      </c>
      <c r="C2621" s="2" t="s">
        <v>1597</v>
      </c>
      <c r="D2621" s="2" t="n">
        <v>2026</v>
      </c>
      <c r="E2621" s="2" t="n">
        <v>3</v>
      </c>
      <c r="F2621" s="2" t="n">
        <v>7</v>
      </c>
      <c r="G2621" s="2" t="s">
        <v>727</v>
      </c>
      <c r="H2621" s="3" t="s">
        <v>728</v>
      </c>
      <c r="I2621" s="10" t="n">
        <v>249</v>
      </c>
      <c r="J2621" s="11" t="n">
        <f aca="false">I2621/1000</f>
        <v>0.249</v>
      </c>
      <c r="K2621" s="10" t="n">
        <v>0</v>
      </c>
      <c r="L2621" s="12" t="n">
        <f aca="false">K2621/1000</f>
        <v>0</v>
      </c>
      <c r="M2621" s="13" t="n">
        <f aca="false">IF(R2621=0,0,I2621/R2621)</f>
        <v>0.000876522914561897</v>
      </c>
      <c r="N2621" s="10" t="n">
        <v>0</v>
      </c>
      <c r="O2621" s="11" t="n">
        <f aca="false">N2621/1000</f>
        <v>0</v>
      </c>
      <c r="P2621" s="10" t="n">
        <v>0</v>
      </c>
      <c r="Q2621" s="12" t="n">
        <f aca="false">P2621/1000</f>
        <v>0</v>
      </c>
      <c r="R2621" s="10" t="n">
        <v>284077</v>
      </c>
      <c r="S2621" s="10" t="n">
        <v>251</v>
      </c>
    </row>
    <row r="2622" customFormat="false" ht="15" hidden="false" customHeight="false" outlineLevel="0" collapsed="false">
      <c r="A2622" s="3" t="s">
        <v>1073</v>
      </c>
      <c r="B2622" s="2" t="s">
        <v>1074</v>
      </c>
      <c r="C2622" s="2" t="s">
        <v>1598</v>
      </c>
      <c r="D2622" s="2" t="n">
        <v>2026</v>
      </c>
      <c r="E2622" s="2" t="n">
        <v>4</v>
      </c>
      <c r="F2622" s="2" t="n">
        <v>1</v>
      </c>
      <c r="G2622" s="2" t="s">
        <v>142</v>
      </c>
      <c r="H2622" s="3" t="s">
        <v>143</v>
      </c>
      <c r="I2622" s="10" t="n">
        <v>2103037</v>
      </c>
      <c r="J2622" s="11" t="n">
        <f aca="false">I2622/1000</f>
        <v>2103.037</v>
      </c>
      <c r="K2622" s="10" t="n">
        <v>904</v>
      </c>
      <c r="L2622" s="12" t="n">
        <f aca="false">K2622/1000</f>
        <v>0.904</v>
      </c>
      <c r="M2622" s="13" t="n">
        <f aca="false">IF(R2622=0,0,I2622/R2622)</f>
        <v>0.522238578622218</v>
      </c>
      <c r="N2622" s="10" t="n">
        <v>0</v>
      </c>
      <c r="O2622" s="11" t="n">
        <f aca="false">N2622/1000</f>
        <v>0</v>
      </c>
      <c r="P2622" s="10" t="n">
        <v>0</v>
      </c>
      <c r="Q2622" s="12" t="n">
        <f aca="false">P2622/1000</f>
        <v>0</v>
      </c>
      <c r="R2622" s="10" t="n">
        <v>4026966</v>
      </c>
      <c r="S2622" s="10" t="n">
        <v>2221</v>
      </c>
    </row>
    <row r="2623" customFormat="false" ht="15" hidden="false" customHeight="false" outlineLevel="0" collapsed="false">
      <c r="A2623" s="3" t="s">
        <v>1073</v>
      </c>
      <c r="B2623" s="2" t="s">
        <v>1074</v>
      </c>
      <c r="C2623" s="2" t="s">
        <v>1598</v>
      </c>
      <c r="D2623" s="2" t="n">
        <v>2026</v>
      </c>
      <c r="E2623" s="2" t="n">
        <v>4</v>
      </c>
      <c r="F2623" s="2" t="n">
        <v>2</v>
      </c>
      <c r="G2623" s="2" t="s">
        <v>147</v>
      </c>
      <c r="H2623" s="3" t="s">
        <v>148</v>
      </c>
      <c r="I2623" s="10" t="n">
        <v>993174</v>
      </c>
      <c r="J2623" s="11" t="n">
        <f aca="false">I2623/1000</f>
        <v>993.174</v>
      </c>
      <c r="K2623" s="10" t="n">
        <v>705</v>
      </c>
      <c r="L2623" s="12" t="n">
        <f aca="false">K2623/1000</f>
        <v>0.705</v>
      </c>
      <c r="M2623" s="13" t="n">
        <f aca="false">IF(R2623=0,0,I2623/R2623)</f>
        <v>0.246630838204246</v>
      </c>
      <c r="N2623" s="10" t="n">
        <v>88787</v>
      </c>
      <c r="O2623" s="11" t="n">
        <f aca="false">N2623/1000</f>
        <v>88.787</v>
      </c>
      <c r="P2623" s="10" t="n">
        <v>17</v>
      </c>
      <c r="Q2623" s="12" t="n">
        <f aca="false">P2623/1000</f>
        <v>0.017</v>
      </c>
      <c r="R2623" s="10" t="n">
        <v>4026966</v>
      </c>
      <c r="S2623" s="10" t="n">
        <v>2221</v>
      </c>
    </row>
    <row r="2624" customFormat="false" ht="15" hidden="false" customHeight="false" outlineLevel="0" collapsed="false">
      <c r="A2624" s="3" t="s">
        <v>1073</v>
      </c>
      <c r="B2624" s="2" t="s">
        <v>1074</v>
      </c>
      <c r="C2624" s="2" t="s">
        <v>1598</v>
      </c>
      <c r="D2624" s="2" t="n">
        <v>2026</v>
      </c>
      <c r="E2624" s="2" t="n">
        <v>4</v>
      </c>
      <c r="F2624" s="2" t="n">
        <v>3</v>
      </c>
      <c r="G2624" s="2" t="s">
        <v>102</v>
      </c>
      <c r="H2624" s="3" t="s">
        <v>103</v>
      </c>
      <c r="I2624" s="10" t="n">
        <v>573421</v>
      </c>
      <c r="J2624" s="11" t="n">
        <f aca="false">I2624/1000</f>
        <v>573.421</v>
      </c>
      <c r="K2624" s="10" t="n">
        <v>400</v>
      </c>
      <c r="L2624" s="12" t="n">
        <f aca="false">K2624/1000</f>
        <v>0.4</v>
      </c>
      <c r="M2624" s="13" t="n">
        <f aca="false">IF(R2624=0,0,I2624/R2624)</f>
        <v>0.142395292138051</v>
      </c>
      <c r="N2624" s="10" t="n">
        <v>11585</v>
      </c>
      <c r="O2624" s="11" t="n">
        <f aca="false">N2624/1000</f>
        <v>11.585</v>
      </c>
      <c r="P2624" s="10" t="n">
        <v>1</v>
      </c>
      <c r="Q2624" s="12" t="n">
        <f aca="false">P2624/1000</f>
        <v>0.001</v>
      </c>
      <c r="R2624" s="10" t="n">
        <v>4026966</v>
      </c>
      <c r="S2624" s="10" t="n">
        <v>2221</v>
      </c>
    </row>
    <row r="2625" customFormat="false" ht="15" hidden="false" customHeight="false" outlineLevel="0" collapsed="false">
      <c r="A2625" s="3" t="s">
        <v>1073</v>
      </c>
      <c r="B2625" s="2" t="s">
        <v>1074</v>
      </c>
      <c r="C2625" s="2" t="s">
        <v>1598</v>
      </c>
      <c r="D2625" s="2" t="n">
        <v>2026</v>
      </c>
      <c r="E2625" s="2" t="n">
        <v>4</v>
      </c>
      <c r="F2625" s="2" t="n">
        <v>4</v>
      </c>
      <c r="G2625" s="2" t="s">
        <v>97</v>
      </c>
      <c r="H2625" s="3" t="s">
        <v>98</v>
      </c>
      <c r="I2625" s="10" t="n">
        <v>352238</v>
      </c>
      <c r="J2625" s="11" t="n">
        <f aca="false">I2625/1000</f>
        <v>352.238</v>
      </c>
      <c r="K2625" s="10" t="n">
        <v>211</v>
      </c>
      <c r="L2625" s="12" t="n">
        <f aca="false">K2625/1000</f>
        <v>0.211</v>
      </c>
      <c r="M2625" s="13" t="n">
        <f aca="false">IF(R2625=0,0,I2625/R2625)</f>
        <v>0.0874698221936813</v>
      </c>
      <c r="N2625" s="10" t="n">
        <v>743350</v>
      </c>
      <c r="O2625" s="11" t="n">
        <f aca="false">N2625/1000</f>
        <v>743.35</v>
      </c>
      <c r="P2625" s="10" t="n">
        <v>423</v>
      </c>
      <c r="Q2625" s="12" t="n">
        <f aca="false">P2625/1000</f>
        <v>0.423</v>
      </c>
      <c r="R2625" s="10" t="n">
        <v>4026966</v>
      </c>
      <c r="S2625" s="10" t="n">
        <v>2221</v>
      </c>
    </row>
    <row r="2626" customFormat="false" ht="15" hidden="false" customHeight="false" outlineLevel="0" collapsed="false">
      <c r="A2626" s="3" t="s">
        <v>1073</v>
      </c>
      <c r="B2626" s="2" t="s">
        <v>1074</v>
      </c>
      <c r="C2626" s="2" t="s">
        <v>1598</v>
      </c>
      <c r="D2626" s="2" t="n">
        <v>2026</v>
      </c>
      <c r="E2626" s="2" t="n">
        <v>4</v>
      </c>
      <c r="F2626" s="2" t="n">
        <v>5</v>
      </c>
      <c r="G2626" s="2" t="s">
        <v>162</v>
      </c>
      <c r="H2626" s="3" t="s">
        <v>163</v>
      </c>
      <c r="I2626" s="10" t="n">
        <v>3597</v>
      </c>
      <c r="J2626" s="11" t="n">
        <f aca="false">I2626/1000</f>
        <v>3.597</v>
      </c>
      <c r="K2626" s="10" t="n">
        <v>1</v>
      </c>
      <c r="L2626" s="12" t="n">
        <f aca="false">K2626/1000</f>
        <v>0.001</v>
      </c>
      <c r="M2626" s="13" t="n">
        <f aca="false">IF(R2626=0,0,I2626/R2626)</f>
        <v>0.000893228301406071</v>
      </c>
      <c r="N2626" s="10" t="n">
        <v>0</v>
      </c>
      <c r="O2626" s="11" t="n">
        <f aca="false">N2626/1000</f>
        <v>0</v>
      </c>
      <c r="P2626" s="10" t="n">
        <v>0</v>
      </c>
      <c r="Q2626" s="12" t="n">
        <f aca="false">P2626/1000</f>
        <v>0</v>
      </c>
      <c r="R2626" s="10" t="n">
        <v>4026966</v>
      </c>
      <c r="S2626" s="10" t="n">
        <v>2221</v>
      </c>
    </row>
    <row r="2627" customFormat="false" ht="15" hidden="false" customHeight="false" outlineLevel="0" collapsed="false">
      <c r="A2627" s="3" t="s">
        <v>1073</v>
      </c>
      <c r="B2627" s="2" t="s">
        <v>1074</v>
      </c>
      <c r="C2627" s="2" t="s">
        <v>1598</v>
      </c>
      <c r="D2627" s="2" t="n">
        <v>2026</v>
      </c>
      <c r="E2627" s="2" t="n">
        <v>4</v>
      </c>
      <c r="F2627" s="2" t="n">
        <v>6</v>
      </c>
      <c r="G2627" s="2" t="s">
        <v>247</v>
      </c>
      <c r="H2627" s="3" t="s">
        <v>248</v>
      </c>
      <c r="I2627" s="10" t="n">
        <v>936</v>
      </c>
      <c r="J2627" s="11" t="n">
        <f aca="false">I2627/1000</f>
        <v>0.936</v>
      </c>
      <c r="K2627" s="10" t="n">
        <v>0</v>
      </c>
      <c r="L2627" s="12" t="n">
        <f aca="false">K2627/1000</f>
        <v>0</v>
      </c>
      <c r="M2627" s="13" t="n">
        <f aca="false">IF(R2627=0,0,I2627/R2627)</f>
        <v>0.000232433052576059</v>
      </c>
      <c r="N2627" s="10" t="n">
        <v>0</v>
      </c>
      <c r="O2627" s="11" t="n">
        <f aca="false">N2627/1000</f>
        <v>0</v>
      </c>
      <c r="P2627" s="10" t="n">
        <v>0</v>
      </c>
      <c r="Q2627" s="12" t="n">
        <f aca="false">P2627/1000</f>
        <v>0</v>
      </c>
      <c r="R2627" s="10" t="n">
        <v>4026966</v>
      </c>
      <c r="S2627" s="10" t="n">
        <v>2221</v>
      </c>
    </row>
    <row r="2628" customFormat="false" ht="15" hidden="false" customHeight="false" outlineLevel="0" collapsed="false">
      <c r="A2628" s="3" t="s">
        <v>1073</v>
      </c>
      <c r="B2628" s="2" t="s">
        <v>1074</v>
      </c>
      <c r="C2628" s="2" t="s">
        <v>1598</v>
      </c>
      <c r="D2628" s="2" t="n">
        <v>2026</v>
      </c>
      <c r="E2628" s="2" t="n">
        <v>4</v>
      </c>
      <c r="F2628" s="2" t="n">
        <v>7</v>
      </c>
      <c r="G2628" s="2" t="s">
        <v>1231</v>
      </c>
      <c r="H2628" s="3" t="s">
        <v>1232</v>
      </c>
      <c r="I2628" s="10" t="n">
        <v>265</v>
      </c>
      <c r="J2628" s="11" t="n">
        <f aca="false">I2628/1000</f>
        <v>0.265</v>
      </c>
      <c r="K2628" s="10" t="n">
        <v>0</v>
      </c>
      <c r="L2628" s="12" t="n">
        <f aca="false">K2628/1000</f>
        <v>0</v>
      </c>
      <c r="M2628" s="13" t="n">
        <f aca="false">IF(R2628=0,0,I2628/R2628)</f>
        <v>6.58063663810422E-005</v>
      </c>
      <c r="N2628" s="10" t="n">
        <v>0</v>
      </c>
      <c r="O2628" s="11" t="n">
        <f aca="false">N2628/1000</f>
        <v>0</v>
      </c>
      <c r="P2628" s="10" t="n">
        <v>0</v>
      </c>
      <c r="Q2628" s="12" t="n">
        <f aca="false">P2628/1000</f>
        <v>0</v>
      </c>
      <c r="R2628" s="10" t="n">
        <v>4026966</v>
      </c>
      <c r="S2628" s="10" t="n">
        <v>2221</v>
      </c>
    </row>
    <row r="2629" customFormat="false" ht="15" hidden="false" customHeight="false" outlineLevel="0" collapsed="false">
      <c r="A2629" s="3" t="s">
        <v>1073</v>
      </c>
      <c r="B2629" s="2" t="s">
        <v>1074</v>
      </c>
      <c r="C2629" s="2" t="s">
        <v>1598</v>
      </c>
      <c r="D2629" s="2" t="n">
        <v>2026</v>
      </c>
      <c r="E2629" s="2" t="n">
        <v>4</v>
      </c>
      <c r="F2629" s="2" t="n">
        <v>8</v>
      </c>
      <c r="G2629" s="2" t="s">
        <v>171</v>
      </c>
      <c r="H2629" s="3" t="s">
        <v>172</v>
      </c>
      <c r="I2629" s="10" t="n">
        <v>180</v>
      </c>
      <c r="J2629" s="11" t="n">
        <f aca="false">I2629/1000</f>
        <v>0.18</v>
      </c>
      <c r="K2629" s="10" t="n">
        <v>0</v>
      </c>
      <c r="L2629" s="12" t="n">
        <f aca="false">K2629/1000</f>
        <v>0</v>
      </c>
      <c r="M2629" s="13" t="n">
        <f aca="false">IF(R2629=0,0,I2629/R2629)</f>
        <v>4.46986639569343E-005</v>
      </c>
      <c r="N2629" s="10" t="n">
        <v>0</v>
      </c>
      <c r="O2629" s="11" t="n">
        <f aca="false">N2629/1000</f>
        <v>0</v>
      </c>
      <c r="P2629" s="10" t="n">
        <v>0</v>
      </c>
      <c r="Q2629" s="12" t="n">
        <f aca="false">P2629/1000</f>
        <v>0</v>
      </c>
      <c r="R2629" s="10" t="n">
        <v>4026966</v>
      </c>
      <c r="S2629" s="10" t="n">
        <v>2221</v>
      </c>
    </row>
    <row r="2630" customFormat="false" ht="15" hidden="false" customHeight="false" outlineLevel="0" collapsed="false">
      <c r="A2630" s="3" t="s">
        <v>1073</v>
      </c>
      <c r="B2630" s="2" t="s">
        <v>1074</v>
      </c>
      <c r="C2630" s="2" t="s">
        <v>1598</v>
      </c>
      <c r="D2630" s="2" t="n">
        <v>2026</v>
      </c>
      <c r="E2630" s="2" t="n">
        <v>4</v>
      </c>
      <c r="F2630" s="2" t="n">
        <v>9</v>
      </c>
      <c r="G2630" s="2" t="s">
        <v>727</v>
      </c>
      <c r="H2630" s="3" t="s">
        <v>728</v>
      </c>
      <c r="I2630" s="10" t="n">
        <v>50</v>
      </c>
      <c r="J2630" s="11" t="n">
        <f aca="false">I2630/1000</f>
        <v>0.05</v>
      </c>
      <c r="K2630" s="10" t="n">
        <v>0</v>
      </c>
      <c r="L2630" s="12" t="n">
        <f aca="false">K2630/1000</f>
        <v>0</v>
      </c>
      <c r="M2630" s="13" t="n">
        <f aca="false">IF(R2630=0,0,I2630/R2630)</f>
        <v>1.24162955435929E-005</v>
      </c>
      <c r="N2630" s="10" t="n">
        <v>0</v>
      </c>
      <c r="O2630" s="11" t="n">
        <f aca="false">N2630/1000</f>
        <v>0</v>
      </c>
      <c r="P2630" s="10" t="n">
        <v>0</v>
      </c>
      <c r="Q2630" s="12" t="n">
        <f aca="false">P2630/1000</f>
        <v>0</v>
      </c>
      <c r="R2630" s="10" t="n">
        <v>4026966</v>
      </c>
      <c r="S2630" s="10" t="n">
        <v>2221</v>
      </c>
    </row>
    <row r="2631" customFormat="false" ht="15" hidden="false" customHeight="false" outlineLevel="0" collapsed="false">
      <c r="A2631" s="3" t="s">
        <v>1073</v>
      </c>
      <c r="B2631" s="2" t="s">
        <v>1074</v>
      </c>
      <c r="C2631" s="2" t="s">
        <v>1598</v>
      </c>
      <c r="D2631" s="2" t="n">
        <v>2026</v>
      </c>
      <c r="E2631" s="2" t="n">
        <v>4</v>
      </c>
      <c r="F2631" s="2" t="n">
        <v>10</v>
      </c>
      <c r="G2631" s="2" t="s">
        <v>180</v>
      </c>
      <c r="H2631" s="3" t="s">
        <v>181</v>
      </c>
      <c r="I2631" s="10" t="n">
        <v>38</v>
      </c>
      <c r="J2631" s="11" t="n">
        <f aca="false">I2631/1000</f>
        <v>0.038</v>
      </c>
      <c r="K2631" s="10" t="n">
        <v>0</v>
      </c>
      <c r="L2631" s="12" t="n">
        <f aca="false">K2631/1000</f>
        <v>0</v>
      </c>
      <c r="M2631" s="13" t="n">
        <f aca="false">IF(R2631=0,0,I2631/R2631)</f>
        <v>9.43638461313058E-006</v>
      </c>
      <c r="N2631" s="10" t="n">
        <v>0</v>
      </c>
      <c r="O2631" s="11" t="n">
        <f aca="false">N2631/1000</f>
        <v>0</v>
      </c>
      <c r="P2631" s="10" t="n">
        <v>0</v>
      </c>
      <c r="Q2631" s="12" t="n">
        <f aca="false">P2631/1000</f>
        <v>0</v>
      </c>
      <c r="R2631" s="10" t="n">
        <v>4026966</v>
      </c>
      <c r="S2631" s="10" t="n">
        <v>2221</v>
      </c>
    </row>
    <row r="2632" customFormat="false" ht="15" hidden="false" customHeight="false" outlineLevel="0" collapsed="false">
      <c r="A2632" s="3" t="s">
        <v>1073</v>
      </c>
      <c r="B2632" s="2" t="s">
        <v>1074</v>
      </c>
      <c r="C2632" s="2" t="s">
        <v>1598</v>
      </c>
      <c r="D2632" s="2" t="n">
        <v>2026</v>
      </c>
      <c r="E2632" s="2" t="n">
        <v>4</v>
      </c>
      <c r="F2632" s="2" t="n">
        <v>11</v>
      </c>
      <c r="G2632" s="2" t="s">
        <v>107</v>
      </c>
      <c r="H2632" s="3" t="s">
        <v>108</v>
      </c>
      <c r="I2632" s="10" t="n">
        <v>30</v>
      </c>
      <c r="J2632" s="11" t="n">
        <f aca="false">I2632/1000</f>
        <v>0.03</v>
      </c>
      <c r="K2632" s="10" t="n">
        <v>0</v>
      </c>
      <c r="L2632" s="12" t="n">
        <f aca="false">K2632/1000</f>
        <v>0</v>
      </c>
      <c r="M2632" s="13" t="n">
        <f aca="false">IF(R2632=0,0,I2632/R2632)</f>
        <v>7.44977732615572E-006</v>
      </c>
      <c r="N2632" s="10" t="n">
        <v>13275</v>
      </c>
      <c r="O2632" s="11" t="n">
        <f aca="false">N2632/1000</f>
        <v>13.275</v>
      </c>
      <c r="P2632" s="10" t="n">
        <v>1</v>
      </c>
      <c r="Q2632" s="12" t="n">
        <f aca="false">P2632/1000</f>
        <v>0.001</v>
      </c>
      <c r="R2632" s="10" t="n">
        <v>4026966</v>
      </c>
      <c r="S2632" s="10" t="n">
        <v>2221</v>
      </c>
    </row>
    <row r="2633" customFormat="false" ht="15" hidden="false" customHeight="false" outlineLevel="0" collapsed="false">
      <c r="A2633" s="3" t="s">
        <v>1073</v>
      </c>
      <c r="B2633" s="2" t="s">
        <v>1074</v>
      </c>
      <c r="C2633" s="2" t="s">
        <v>1598</v>
      </c>
      <c r="D2633" s="2" t="n">
        <v>2026</v>
      </c>
      <c r="E2633" s="2" t="n">
        <v>4</v>
      </c>
      <c r="F2633" s="2" t="n">
        <v>12</v>
      </c>
      <c r="G2633" s="2" t="s">
        <v>210</v>
      </c>
      <c r="H2633" s="3" t="s">
        <v>211</v>
      </c>
      <c r="I2633" s="10" t="n">
        <v>0</v>
      </c>
      <c r="J2633" s="11" t="n">
        <f aca="false">I2633/1000</f>
        <v>0</v>
      </c>
      <c r="K2633" s="10" t="n">
        <v>0</v>
      </c>
      <c r="L2633" s="12" t="n">
        <f aca="false">K2633/1000</f>
        <v>0</v>
      </c>
      <c r="M2633" s="13" t="n">
        <f aca="false">IF(R2633=0,0,I2633/R2633)</f>
        <v>0</v>
      </c>
      <c r="N2633" s="10" t="n">
        <v>380279</v>
      </c>
      <c r="O2633" s="11" t="n">
        <f aca="false">N2633/1000</f>
        <v>380.279</v>
      </c>
      <c r="P2633" s="10" t="n">
        <v>270</v>
      </c>
      <c r="Q2633" s="12" t="n">
        <f aca="false">P2633/1000</f>
        <v>0.27</v>
      </c>
      <c r="R2633" s="10" t="n">
        <v>4026966</v>
      </c>
      <c r="S2633" s="10" t="n">
        <v>2221</v>
      </c>
    </row>
    <row r="2634" customFormat="false" ht="15" hidden="false" customHeight="false" outlineLevel="0" collapsed="false">
      <c r="A2634" s="3" t="s">
        <v>1073</v>
      </c>
      <c r="B2634" s="2" t="s">
        <v>1074</v>
      </c>
      <c r="C2634" s="2" t="s">
        <v>1599</v>
      </c>
      <c r="D2634" s="2" t="n">
        <v>2026</v>
      </c>
      <c r="E2634" s="2" t="n">
        <v>5</v>
      </c>
      <c r="F2634" s="2" t="n">
        <v>1</v>
      </c>
      <c r="G2634" s="2" t="s">
        <v>97</v>
      </c>
      <c r="H2634" s="3" t="s">
        <v>98</v>
      </c>
      <c r="I2634" s="10" t="n">
        <v>28917</v>
      </c>
      <c r="J2634" s="11" t="n">
        <f aca="false">I2634/1000</f>
        <v>28.917</v>
      </c>
      <c r="K2634" s="10" t="n">
        <v>7</v>
      </c>
      <c r="L2634" s="12" t="n">
        <f aca="false">K2634/1000</f>
        <v>0.007</v>
      </c>
      <c r="M2634" s="13" t="n">
        <f aca="false">IF(R2634=0,0,I2634/R2634)</f>
        <v>0.816587597424602</v>
      </c>
      <c r="N2634" s="10" t="n">
        <v>499725</v>
      </c>
      <c r="O2634" s="11" t="n">
        <f aca="false">N2634/1000</f>
        <v>499.725</v>
      </c>
      <c r="P2634" s="10" t="n">
        <v>262</v>
      </c>
      <c r="Q2634" s="12" t="n">
        <f aca="false">P2634/1000</f>
        <v>0.262</v>
      </c>
      <c r="R2634" s="10" t="n">
        <v>35412</v>
      </c>
      <c r="S2634" s="10" t="n">
        <v>7</v>
      </c>
    </row>
    <row r="2635" customFormat="false" ht="15" hidden="false" customHeight="false" outlineLevel="0" collapsed="false">
      <c r="A2635" s="3" t="s">
        <v>1073</v>
      </c>
      <c r="B2635" s="2" t="s">
        <v>1074</v>
      </c>
      <c r="C2635" s="2" t="s">
        <v>1599</v>
      </c>
      <c r="D2635" s="2" t="n">
        <v>2026</v>
      </c>
      <c r="E2635" s="2" t="n">
        <v>5</v>
      </c>
      <c r="F2635" s="2" t="n">
        <v>2</v>
      </c>
      <c r="G2635" s="2" t="s">
        <v>102</v>
      </c>
      <c r="H2635" s="3" t="s">
        <v>103</v>
      </c>
      <c r="I2635" s="10" t="n">
        <v>5026</v>
      </c>
      <c r="J2635" s="11" t="n">
        <f aca="false">I2635/1000</f>
        <v>5.026</v>
      </c>
      <c r="K2635" s="10" t="n">
        <v>0</v>
      </c>
      <c r="L2635" s="12" t="n">
        <f aca="false">K2635/1000</f>
        <v>0</v>
      </c>
      <c r="M2635" s="13" t="n">
        <f aca="false">IF(R2635=0,0,I2635/R2635)</f>
        <v>0.141929289506382</v>
      </c>
      <c r="N2635" s="10" t="n">
        <v>171918</v>
      </c>
      <c r="O2635" s="11" t="n">
        <f aca="false">N2635/1000</f>
        <v>171.918</v>
      </c>
      <c r="P2635" s="10" t="n">
        <v>103</v>
      </c>
      <c r="Q2635" s="12" t="n">
        <f aca="false">P2635/1000</f>
        <v>0.103</v>
      </c>
      <c r="R2635" s="10" t="n">
        <v>35412</v>
      </c>
      <c r="S2635" s="10" t="n">
        <v>7</v>
      </c>
    </row>
    <row r="2636" customFormat="false" ht="15" hidden="false" customHeight="false" outlineLevel="0" collapsed="false">
      <c r="A2636" s="3" t="s">
        <v>1073</v>
      </c>
      <c r="B2636" s="2" t="s">
        <v>1074</v>
      </c>
      <c r="C2636" s="2" t="s">
        <v>1599</v>
      </c>
      <c r="D2636" s="2" t="n">
        <v>2026</v>
      </c>
      <c r="E2636" s="2" t="n">
        <v>5</v>
      </c>
      <c r="F2636" s="2" t="n">
        <v>3</v>
      </c>
      <c r="G2636" s="2" t="s">
        <v>727</v>
      </c>
      <c r="H2636" s="3" t="s">
        <v>728</v>
      </c>
      <c r="I2636" s="10" t="n">
        <v>836</v>
      </c>
      <c r="J2636" s="11" t="n">
        <f aca="false">I2636/1000</f>
        <v>0.836</v>
      </c>
      <c r="K2636" s="10" t="n">
        <v>0</v>
      </c>
      <c r="L2636" s="12" t="n">
        <f aca="false">K2636/1000</f>
        <v>0</v>
      </c>
      <c r="M2636" s="13" t="n">
        <f aca="false">IF(R2636=0,0,I2636/R2636)</f>
        <v>0.0236078165593584</v>
      </c>
      <c r="N2636" s="10" t="n">
        <v>0</v>
      </c>
      <c r="O2636" s="11" t="n">
        <f aca="false">N2636/1000</f>
        <v>0</v>
      </c>
      <c r="P2636" s="10" t="n">
        <v>0</v>
      </c>
      <c r="Q2636" s="12" t="n">
        <f aca="false">P2636/1000</f>
        <v>0</v>
      </c>
      <c r="R2636" s="10" t="n">
        <v>35412</v>
      </c>
      <c r="S2636" s="10" t="n">
        <v>7</v>
      </c>
    </row>
    <row r="2637" customFormat="false" ht="15" hidden="false" customHeight="false" outlineLevel="0" collapsed="false">
      <c r="A2637" s="3" t="s">
        <v>1073</v>
      </c>
      <c r="B2637" s="2" t="s">
        <v>1074</v>
      </c>
      <c r="C2637" s="2" t="s">
        <v>1599</v>
      </c>
      <c r="D2637" s="2" t="n">
        <v>2026</v>
      </c>
      <c r="E2637" s="2" t="n">
        <v>5</v>
      </c>
      <c r="F2637" s="2" t="n">
        <v>4</v>
      </c>
      <c r="G2637" s="2" t="s">
        <v>247</v>
      </c>
      <c r="H2637" s="3" t="s">
        <v>248</v>
      </c>
      <c r="I2637" s="10" t="n">
        <v>349</v>
      </c>
      <c r="J2637" s="11" t="n">
        <f aca="false">I2637/1000</f>
        <v>0.349</v>
      </c>
      <c r="K2637" s="10" t="n">
        <v>0</v>
      </c>
      <c r="L2637" s="12" t="n">
        <f aca="false">K2637/1000</f>
        <v>0</v>
      </c>
      <c r="M2637" s="13" t="n">
        <f aca="false">IF(R2637=0,0,I2637/R2637)</f>
        <v>0.00985541624308144</v>
      </c>
      <c r="N2637" s="10" t="n">
        <v>0</v>
      </c>
      <c r="O2637" s="11" t="n">
        <f aca="false">N2637/1000</f>
        <v>0</v>
      </c>
      <c r="P2637" s="10" t="n">
        <v>0</v>
      </c>
      <c r="Q2637" s="12" t="n">
        <f aca="false">P2637/1000</f>
        <v>0</v>
      </c>
      <c r="R2637" s="10" t="n">
        <v>35412</v>
      </c>
      <c r="S2637" s="10" t="n">
        <v>7</v>
      </c>
    </row>
    <row r="2638" customFormat="false" ht="15" hidden="false" customHeight="false" outlineLevel="0" collapsed="false">
      <c r="A2638" s="3" t="s">
        <v>1073</v>
      </c>
      <c r="B2638" s="2" t="s">
        <v>1074</v>
      </c>
      <c r="C2638" s="2" t="s">
        <v>1599</v>
      </c>
      <c r="D2638" s="2" t="n">
        <v>2026</v>
      </c>
      <c r="E2638" s="2" t="n">
        <v>5</v>
      </c>
      <c r="F2638" s="2" t="n">
        <v>5</v>
      </c>
      <c r="G2638" s="2" t="s">
        <v>1231</v>
      </c>
      <c r="H2638" s="3" t="s">
        <v>1232</v>
      </c>
      <c r="I2638" s="10" t="n">
        <v>284</v>
      </c>
      <c r="J2638" s="11" t="n">
        <f aca="false">I2638/1000</f>
        <v>0.284</v>
      </c>
      <c r="K2638" s="10" t="n">
        <v>0</v>
      </c>
      <c r="L2638" s="12" t="n">
        <f aca="false">K2638/1000</f>
        <v>0</v>
      </c>
      <c r="M2638" s="13" t="n">
        <f aca="false">IF(R2638=0,0,I2638/R2638)</f>
        <v>0.0080198802665763</v>
      </c>
      <c r="N2638" s="10" t="n">
        <v>0</v>
      </c>
      <c r="O2638" s="11" t="n">
        <f aca="false">N2638/1000</f>
        <v>0</v>
      </c>
      <c r="P2638" s="10" t="n">
        <v>0</v>
      </c>
      <c r="Q2638" s="12" t="n">
        <f aca="false">P2638/1000</f>
        <v>0</v>
      </c>
      <c r="R2638" s="10" t="n">
        <v>35412</v>
      </c>
      <c r="S2638" s="10" t="n">
        <v>7</v>
      </c>
    </row>
    <row r="2639" customFormat="false" ht="15" hidden="false" customHeight="false" outlineLevel="0" collapsed="false">
      <c r="A2639" s="3" t="s">
        <v>1073</v>
      </c>
      <c r="B2639" s="2" t="s">
        <v>1074</v>
      </c>
      <c r="C2639" s="2" t="s">
        <v>1599</v>
      </c>
      <c r="D2639" s="2" t="n">
        <v>2026</v>
      </c>
      <c r="E2639" s="2" t="n">
        <v>5</v>
      </c>
      <c r="F2639" s="2" t="n">
        <v>6</v>
      </c>
      <c r="G2639" s="2" t="s">
        <v>142</v>
      </c>
      <c r="H2639" s="3" t="s">
        <v>143</v>
      </c>
      <c r="I2639" s="10" t="n">
        <v>0</v>
      </c>
      <c r="J2639" s="11" t="n">
        <f aca="false">I2639/1000</f>
        <v>0</v>
      </c>
      <c r="K2639" s="10" t="n">
        <v>0</v>
      </c>
      <c r="L2639" s="12" t="n">
        <f aca="false">K2639/1000</f>
        <v>0</v>
      </c>
      <c r="M2639" s="13" t="n">
        <f aca="false">IF(R2639=0,0,I2639/R2639)</f>
        <v>0</v>
      </c>
      <c r="N2639" s="10" t="n">
        <v>40000</v>
      </c>
      <c r="O2639" s="11" t="n">
        <f aca="false">N2639/1000</f>
        <v>40</v>
      </c>
      <c r="P2639" s="10" t="n">
        <v>20</v>
      </c>
      <c r="Q2639" s="12" t="n">
        <f aca="false">P2639/1000</f>
        <v>0.02</v>
      </c>
      <c r="R2639" s="10" t="n">
        <v>35412</v>
      </c>
      <c r="S2639" s="10" t="n">
        <v>7</v>
      </c>
    </row>
    <row r="2640" customFormat="false" ht="15" hidden="false" customHeight="false" outlineLevel="0" collapsed="false">
      <c r="A2640" s="3" t="s">
        <v>1073</v>
      </c>
      <c r="B2640" s="2" t="s">
        <v>1074</v>
      </c>
      <c r="C2640" s="2" t="s">
        <v>1599</v>
      </c>
      <c r="D2640" s="2" t="n">
        <v>2026</v>
      </c>
      <c r="E2640" s="2" t="n">
        <v>5</v>
      </c>
      <c r="F2640" s="2" t="n">
        <v>7</v>
      </c>
      <c r="G2640" s="2" t="s">
        <v>147</v>
      </c>
      <c r="H2640" s="3" t="s">
        <v>148</v>
      </c>
      <c r="I2640" s="10" t="n">
        <v>0</v>
      </c>
      <c r="J2640" s="11" t="n">
        <f aca="false">I2640/1000</f>
        <v>0</v>
      </c>
      <c r="K2640" s="10" t="n">
        <v>0</v>
      </c>
      <c r="L2640" s="12" t="n">
        <f aca="false">K2640/1000</f>
        <v>0</v>
      </c>
      <c r="M2640" s="13" t="n">
        <f aca="false">IF(R2640=0,0,I2640/R2640)</f>
        <v>0</v>
      </c>
      <c r="N2640" s="10" t="n">
        <v>67000</v>
      </c>
      <c r="O2640" s="11" t="n">
        <f aca="false">N2640/1000</f>
        <v>67</v>
      </c>
      <c r="P2640" s="10" t="n">
        <v>30</v>
      </c>
      <c r="Q2640" s="12" t="n">
        <f aca="false">P2640/1000</f>
        <v>0.03</v>
      </c>
      <c r="R2640" s="10" t="n">
        <v>35412</v>
      </c>
      <c r="S2640" s="10" t="n">
        <v>7</v>
      </c>
    </row>
    <row r="2641" customFormat="false" ht="15" hidden="false" customHeight="false" outlineLevel="0" collapsed="false">
      <c r="A2641" s="3" t="s">
        <v>1073</v>
      </c>
      <c r="B2641" s="2" t="s">
        <v>1074</v>
      </c>
      <c r="C2641" s="2" t="s">
        <v>1600</v>
      </c>
      <c r="D2641" s="2" t="n">
        <v>2026</v>
      </c>
      <c r="E2641" s="2" t="n">
        <v>6</v>
      </c>
      <c r="F2641" s="2" t="n">
        <v>1</v>
      </c>
      <c r="G2641" s="2" t="s">
        <v>147</v>
      </c>
      <c r="H2641" s="3" t="s">
        <v>148</v>
      </c>
      <c r="I2641" s="10" t="n">
        <v>270000</v>
      </c>
      <c r="J2641" s="11" t="n">
        <f aca="false">I2641/1000</f>
        <v>270</v>
      </c>
      <c r="K2641" s="10" t="n">
        <v>100</v>
      </c>
      <c r="L2641" s="12" t="n">
        <f aca="false">K2641/1000</f>
        <v>0.1</v>
      </c>
      <c r="M2641" s="13" t="n">
        <f aca="false">IF(R2641=0,0,I2641/R2641)</f>
        <v>0.90690152057155</v>
      </c>
      <c r="N2641" s="10" t="n">
        <v>428995</v>
      </c>
      <c r="O2641" s="11" t="n">
        <f aca="false">N2641/1000</f>
        <v>428.995</v>
      </c>
      <c r="P2641" s="10" t="n">
        <v>216</v>
      </c>
      <c r="Q2641" s="12" t="n">
        <f aca="false">P2641/1000</f>
        <v>0.216</v>
      </c>
      <c r="R2641" s="10" t="n">
        <v>297717</v>
      </c>
      <c r="S2641" s="10" t="n">
        <v>124</v>
      </c>
    </row>
    <row r="2642" customFormat="false" ht="15" hidden="false" customHeight="false" outlineLevel="0" collapsed="false">
      <c r="A2642" s="3" t="s">
        <v>1073</v>
      </c>
      <c r="B2642" s="2" t="s">
        <v>1074</v>
      </c>
      <c r="C2642" s="2" t="s">
        <v>1600</v>
      </c>
      <c r="D2642" s="2" t="n">
        <v>2026</v>
      </c>
      <c r="E2642" s="2" t="n">
        <v>6</v>
      </c>
      <c r="F2642" s="2" t="n">
        <v>2</v>
      </c>
      <c r="G2642" s="2" t="s">
        <v>102</v>
      </c>
      <c r="H2642" s="3" t="s">
        <v>103</v>
      </c>
      <c r="I2642" s="10" t="n">
        <v>18588</v>
      </c>
      <c r="J2642" s="11" t="n">
        <f aca="false">I2642/1000</f>
        <v>18.588</v>
      </c>
      <c r="K2642" s="10" t="n">
        <v>2</v>
      </c>
      <c r="L2642" s="12" t="n">
        <f aca="false">K2642/1000</f>
        <v>0.002</v>
      </c>
      <c r="M2642" s="13" t="n">
        <f aca="false">IF(R2642=0,0,I2642/R2642)</f>
        <v>0.0624351313495702</v>
      </c>
      <c r="N2642" s="10" t="n">
        <v>0</v>
      </c>
      <c r="O2642" s="11" t="n">
        <f aca="false">N2642/1000</f>
        <v>0</v>
      </c>
      <c r="P2642" s="10" t="n">
        <v>0</v>
      </c>
      <c r="Q2642" s="12" t="n">
        <f aca="false">P2642/1000</f>
        <v>0</v>
      </c>
      <c r="R2642" s="10" t="n">
        <v>297717</v>
      </c>
      <c r="S2642" s="10" t="n">
        <v>124</v>
      </c>
    </row>
    <row r="2643" customFormat="false" ht="15" hidden="false" customHeight="false" outlineLevel="0" collapsed="false">
      <c r="A2643" s="3" t="s">
        <v>1073</v>
      </c>
      <c r="B2643" s="2" t="s">
        <v>1074</v>
      </c>
      <c r="C2643" s="2" t="s">
        <v>1600</v>
      </c>
      <c r="D2643" s="2" t="n">
        <v>2026</v>
      </c>
      <c r="E2643" s="2" t="n">
        <v>6</v>
      </c>
      <c r="F2643" s="2" t="n">
        <v>3</v>
      </c>
      <c r="G2643" s="2" t="s">
        <v>107</v>
      </c>
      <c r="H2643" s="3" t="s">
        <v>108</v>
      </c>
      <c r="I2643" s="10" t="n">
        <v>8455</v>
      </c>
      <c r="J2643" s="11" t="n">
        <f aca="false">I2643/1000</f>
        <v>8.455</v>
      </c>
      <c r="K2643" s="10" t="n">
        <v>21</v>
      </c>
      <c r="L2643" s="12" t="n">
        <f aca="false">K2643/1000</f>
        <v>0.021</v>
      </c>
      <c r="M2643" s="13" t="n">
        <f aca="false">IF(R2643=0,0,I2643/R2643)</f>
        <v>0.028399453171972</v>
      </c>
      <c r="N2643" s="10" t="n">
        <v>0</v>
      </c>
      <c r="O2643" s="11" t="n">
        <f aca="false">N2643/1000</f>
        <v>0</v>
      </c>
      <c r="P2643" s="10" t="n">
        <v>0</v>
      </c>
      <c r="Q2643" s="12" t="n">
        <f aca="false">P2643/1000</f>
        <v>0</v>
      </c>
      <c r="R2643" s="10" t="n">
        <v>297717</v>
      </c>
      <c r="S2643" s="10" t="n">
        <v>124</v>
      </c>
    </row>
    <row r="2644" customFormat="false" ht="15" hidden="false" customHeight="false" outlineLevel="0" collapsed="false">
      <c r="A2644" s="3" t="s">
        <v>1073</v>
      </c>
      <c r="B2644" s="2" t="s">
        <v>1074</v>
      </c>
      <c r="C2644" s="2" t="s">
        <v>1600</v>
      </c>
      <c r="D2644" s="2" t="n">
        <v>2026</v>
      </c>
      <c r="E2644" s="2" t="n">
        <v>6</v>
      </c>
      <c r="F2644" s="2" t="n">
        <v>4</v>
      </c>
      <c r="G2644" s="2" t="s">
        <v>97</v>
      </c>
      <c r="H2644" s="3" t="s">
        <v>98</v>
      </c>
      <c r="I2644" s="10" t="n">
        <v>614</v>
      </c>
      <c r="J2644" s="11" t="n">
        <f aca="false">I2644/1000</f>
        <v>0.614</v>
      </c>
      <c r="K2644" s="10" t="n">
        <v>1</v>
      </c>
      <c r="L2644" s="12" t="n">
        <f aca="false">K2644/1000</f>
        <v>0.001</v>
      </c>
      <c r="M2644" s="13" t="n">
        <f aca="false">IF(R2644=0,0,I2644/R2644)</f>
        <v>0.00206236123567012</v>
      </c>
      <c r="N2644" s="10" t="n">
        <v>0</v>
      </c>
      <c r="O2644" s="11" t="n">
        <f aca="false">N2644/1000</f>
        <v>0</v>
      </c>
      <c r="P2644" s="10" t="n">
        <v>0</v>
      </c>
      <c r="Q2644" s="12" t="n">
        <f aca="false">P2644/1000</f>
        <v>0</v>
      </c>
      <c r="R2644" s="10" t="n">
        <v>297717</v>
      </c>
      <c r="S2644" s="10" t="n">
        <v>124</v>
      </c>
    </row>
    <row r="2645" customFormat="false" ht="15" hidden="false" customHeight="false" outlineLevel="0" collapsed="false">
      <c r="A2645" s="3" t="s">
        <v>1073</v>
      </c>
      <c r="B2645" s="2" t="s">
        <v>1074</v>
      </c>
      <c r="C2645" s="2" t="s">
        <v>1600</v>
      </c>
      <c r="D2645" s="2" t="n">
        <v>2026</v>
      </c>
      <c r="E2645" s="2" t="n">
        <v>6</v>
      </c>
      <c r="F2645" s="2" t="n">
        <v>5</v>
      </c>
      <c r="G2645" s="2" t="s">
        <v>727</v>
      </c>
      <c r="H2645" s="3" t="s">
        <v>728</v>
      </c>
      <c r="I2645" s="10" t="n">
        <v>60</v>
      </c>
      <c r="J2645" s="11" t="n">
        <f aca="false">I2645/1000</f>
        <v>0.06</v>
      </c>
      <c r="K2645" s="10" t="n">
        <v>0</v>
      </c>
      <c r="L2645" s="12" t="n">
        <f aca="false">K2645/1000</f>
        <v>0</v>
      </c>
      <c r="M2645" s="13" t="n">
        <f aca="false">IF(R2645=0,0,I2645/R2645)</f>
        <v>0.000201533671238122</v>
      </c>
      <c r="N2645" s="10" t="n">
        <v>0</v>
      </c>
      <c r="O2645" s="11" t="n">
        <f aca="false">N2645/1000</f>
        <v>0</v>
      </c>
      <c r="P2645" s="10" t="n">
        <v>0</v>
      </c>
      <c r="Q2645" s="12" t="n">
        <f aca="false">P2645/1000</f>
        <v>0</v>
      </c>
      <c r="R2645" s="10" t="n">
        <v>297717</v>
      </c>
      <c r="S2645" s="10" t="n">
        <v>124</v>
      </c>
    </row>
    <row r="2646" customFormat="false" ht="15" hidden="false" customHeight="false" outlineLevel="0" collapsed="false">
      <c r="A2646" s="3" t="s">
        <v>1073</v>
      </c>
      <c r="B2646" s="2" t="s">
        <v>1074</v>
      </c>
      <c r="C2646" s="2" t="s">
        <v>1600</v>
      </c>
      <c r="D2646" s="2" t="n">
        <v>2026</v>
      </c>
      <c r="E2646" s="2" t="n">
        <v>6</v>
      </c>
      <c r="F2646" s="2" t="n">
        <v>6</v>
      </c>
      <c r="G2646" s="2" t="s">
        <v>210</v>
      </c>
      <c r="H2646" s="3" t="s">
        <v>211</v>
      </c>
      <c r="I2646" s="10" t="n">
        <v>0</v>
      </c>
      <c r="J2646" s="11" t="n">
        <f aca="false">I2646/1000</f>
        <v>0</v>
      </c>
      <c r="K2646" s="10" t="n">
        <v>0</v>
      </c>
      <c r="L2646" s="12" t="n">
        <f aca="false">K2646/1000</f>
        <v>0</v>
      </c>
      <c r="M2646" s="13" t="n">
        <f aca="false">IF(R2646=0,0,I2646/R2646)</f>
        <v>0</v>
      </c>
      <c r="N2646" s="10" t="n">
        <v>60052</v>
      </c>
      <c r="O2646" s="11" t="n">
        <f aca="false">N2646/1000</f>
        <v>60.052</v>
      </c>
      <c r="P2646" s="10" t="n">
        <v>51</v>
      </c>
      <c r="Q2646" s="12" t="n">
        <f aca="false">P2646/1000</f>
        <v>0.051</v>
      </c>
      <c r="R2646" s="10" t="n">
        <v>297717</v>
      </c>
      <c r="S2646" s="10" t="n">
        <v>124</v>
      </c>
    </row>
    <row r="2647" customFormat="false" ht="15" hidden="false" customHeight="false" outlineLevel="0" collapsed="false">
      <c r="A2647" s="3" t="s">
        <v>1073</v>
      </c>
      <c r="B2647" s="2" t="s">
        <v>1074</v>
      </c>
      <c r="C2647" s="2" t="s">
        <v>1601</v>
      </c>
      <c r="D2647" s="2" t="n">
        <v>2026</v>
      </c>
      <c r="E2647" s="2" t="n">
        <v>7</v>
      </c>
      <c r="F2647" s="2" t="n">
        <v>1</v>
      </c>
      <c r="G2647" s="2" t="s">
        <v>147</v>
      </c>
      <c r="H2647" s="3" t="s">
        <v>148</v>
      </c>
      <c r="I2647" s="10" t="n">
        <v>1128000</v>
      </c>
      <c r="J2647" s="11" t="n">
        <f aca="false">I2647/1000</f>
        <v>1128</v>
      </c>
      <c r="K2647" s="10" t="n">
        <v>430</v>
      </c>
      <c r="L2647" s="12" t="n">
        <f aca="false">K2647/1000</f>
        <v>0.43</v>
      </c>
      <c r="M2647" s="13" t="n">
        <f aca="false">IF(R2647=0,0,I2647/R2647)</f>
        <v>0.74356941002909</v>
      </c>
      <c r="N2647" s="10" t="n">
        <v>12636</v>
      </c>
      <c r="O2647" s="11" t="n">
        <f aca="false">N2647/1000</f>
        <v>12.636</v>
      </c>
      <c r="P2647" s="10" t="n">
        <v>10</v>
      </c>
      <c r="Q2647" s="12" t="n">
        <f aca="false">P2647/1000</f>
        <v>0.01</v>
      </c>
      <c r="R2647" s="10" t="n">
        <v>1517007</v>
      </c>
      <c r="S2647" s="10" t="n">
        <v>875</v>
      </c>
    </row>
    <row r="2648" customFormat="false" ht="15" hidden="false" customHeight="false" outlineLevel="0" collapsed="false">
      <c r="A2648" s="3" t="s">
        <v>1073</v>
      </c>
      <c r="B2648" s="2" t="s">
        <v>1074</v>
      </c>
      <c r="C2648" s="2" t="s">
        <v>1601</v>
      </c>
      <c r="D2648" s="2" t="n">
        <v>2026</v>
      </c>
      <c r="E2648" s="2" t="n">
        <v>7</v>
      </c>
      <c r="F2648" s="2" t="n">
        <v>2</v>
      </c>
      <c r="G2648" s="2" t="s">
        <v>97</v>
      </c>
      <c r="H2648" s="3" t="s">
        <v>98</v>
      </c>
      <c r="I2648" s="10" t="n">
        <v>227022</v>
      </c>
      <c r="J2648" s="11" t="n">
        <f aca="false">I2648/1000</f>
        <v>227.022</v>
      </c>
      <c r="K2648" s="10" t="n">
        <v>23</v>
      </c>
      <c r="L2648" s="12" t="n">
        <f aca="false">K2648/1000</f>
        <v>0.023</v>
      </c>
      <c r="M2648" s="13" t="n">
        <f aca="false">IF(R2648=0,0,I2648/R2648)</f>
        <v>0.149651254081227</v>
      </c>
      <c r="N2648" s="10" t="n">
        <v>200000</v>
      </c>
      <c r="O2648" s="11" t="n">
        <f aca="false">N2648/1000</f>
        <v>200</v>
      </c>
      <c r="P2648" s="10" t="n">
        <v>100</v>
      </c>
      <c r="Q2648" s="12" t="n">
        <f aca="false">P2648/1000</f>
        <v>0.1</v>
      </c>
      <c r="R2648" s="10" t="n">
        <v>1517007</v>
      </c>
      <c r="S2648" s="10" t="n">
        <v>875</v>
      </c>
    </row>
    <row r="2649" customFormat="false" ht="15" hidden="false" customHeight="false" outlineLevel="0" collapsed="false">
      <c r="A2649" s="3" t="s">
        <v>1073</v>
      </c>
      <c r="B2649" s="2" t="s">
        <v>1074</v>
      </c>
      <c r="C2649" s="2" t="s">
        <v>1601</v>
      </c>
      <c r="D2649" s="2" t="n">
        <v>2026</v>
      </c>
      <c r="E2649" s="2" t="n">
        <v>7</v>
      </c>
      <c r="F2649" s="2" t="n">
        <v>3</v>
      </c>
      <c r="G2649" s="2" t="s">
        <v>107</v>
      </c>
      <c r="H2649" s="3" t="s">
        <v>108</v>
      </c>
      <c r="I2649" s="10" t="n">
        <v>147209</v>
      </c>
      <c r="J2649" s="11" t="n">
        <f aca="false">I2649/1000</f>
        <v>147.209</v>
      </c>
      <c r="K2649" s="10" t="n">
        <v>422</v>
      </c>
      <c r="L2649" s="12" t="n">
        <f aca="false">K2649/1000</f>
        <v>0.422</v>
      </c>
      <c r="M2649" s="13" t="n">
        <f aca="false">IF(R2649=0,0,I2649/R2649)</f>
        <v>0.0970391039724932</v>
      </c>
      <c r="N2649" s="10" t="n">
        <v>0</v>
      </c>
      <c r="O2649" s="11" t="n">
        <f aca="false">N2649/1000</f>
        <v>0</v>
      </c>
      <c r="P2649" s="10" t="n">
        <v>0</v>
      </c>
      <c r="Q2649" s="12" t="n">
        <f aca="false">P2649/1000</f>
        <v>0</v>
      </c>
      <c r="R2649" s="10" t="n">
        <v>1517007</v>
      </c>
      <c r="S2649" s="10" t="n">
        <v>875</v>
      </c>
    </row>
    <row r="2650" customFormat="false" ht="15" hidden="false" customHeight="false" outlineLevel="0" collapsed="false">
      <c r="A2650" s="3" t="s">
        <v>1073</v>
      </c>
      <c r="B2650" s="2" t="s">
        <v>1074</v>
      </c>
      <c r="C2650" s="2" t="s">
        <v>1601</v>
      </c>
      <c r="D2650" s="2" t="n">
        <v>2026</v>
      </c>
      <c r="E2650" s="2" t="n">
        <v>7</v>
      </c>
      <c r="F2650" s="2" t="n">
        <v>4</v>
      </c>
      <c r="G2650" s="2" t="s">
        <v>102</v>
      </c>
      <c r="H2650" s="3" t="s">
        <v>103</v>
      </c>
      <c r="I2650" s="10" t="n">
        <v>13143</v>
      </c>
      <c r="J2650" s="11" t="n">
        <f aca="false">I2650/1000</f>
        <v>13.143</v>
      </c>
      <c r="K2650" s="10" t="n">
        <v>0</v>
      </c>
      <c r="L2650" s="12" t="n">
        <f aca="false">K2650/1000</f>
        <v>0</v>
      </c>
      <c r="M2650" s="13" t="n">
        <f aca="false">IF(R2650=0,0,I2650/R2650)</f>
        <v>0.0086637701737698</v>
      </c>
      <c r="N2650" s="10" t="n">
        <v>392577</v>
      </c>
      <c r="O2650" s="11" t="n">
        <f aca="false">N2650/1000</f>
        <v>392.577</v>
      </c>
      <c r="P2650" s="10" t="n">
        <v>193</v>
      </c>
      <c r="Q2650" s="12" t="n">
        <f aca="false">P2650/1000</f>
        <v>0.193</v>
      </c>
      <c r="R2650" s="10" t="n">
        <v>1517007</v>
      </c>
      <c r="S2650" s="10" t="n">
        <v>875</v>
      </c>
    </row>
    <row r="2651" customFormat="false" ht="15" hidden="false" customHeight="false" outlineLevel="0" collapsed="false">
      <c r="A2651" s="3" t="s">
        <v>1073</v>
      </c>
      <c r="B2651" s="2" t="s">
        <v>1074</v>
      </c>
      <c r="C2651" s="2" t="s">
        <v>1601</v>
      </c>
      <c r="D2651" s="2" t="n">
        <v>2026</v>
      </c>
      <c r="E2651" s="2" t="n">
        <v>7</v>
      </c>
      <c r="F2651" s="2" t="n">
        <v>5</v>
      </c>
      <c r="G2651" s="2" t="s">
        <v>247</v>
      </c>
      <c r="H2651" s="3" t="s">
        <v>248</v>
      </c>
      <c r="I2651" s="10" t="n">
        <v>1199</v>
      </c>
      <c r="J2651" s="11" t="n">
        <f aca="false">I2651/1000</f>
        <v>1.199</v>
      </c>
      <c r="K2651" s="10" t="n">
        <v>0</v>
      </c>
      <c r="L2651" s="12" t="n">
        <f aca="false">K2651/1000</f>
        <v>0</v>
      </c>
      <c r="M2651" s="13" t="n">
        <f aca="false">IF(R2651=0,0,I2651/R2651)</f>
        <v>0.000790372094525602</v>
      </c>
      <c r="N2651" s="10" t="n">
        <v>0</v>
      </c>
      <c r="O2651" s="11" t="n">
        <f aca="false">N2651/1000</f>
        <v>0</v>
      </c>
      <c r="P2651" s="10" t="n">
        <v>0</v>
      </c>
      <c r="Q2651" s="12" t="n">
        <f aca="false">P2651/1000</f>
        <v>0</v>
      </c>
      <c r="R2651" s="10" t="n">
        <v>1517007</v>
      </c>
      <c r="S2651" s="10" t="n">
        <v>875</v>
      </c>
    </row>
    <row r="2652" customFormat="false" ht="15" hidden="false" customHeight="false" outlineLevel="0" collapsed="false">
      <c r="A2652" s="3" t="s">
        <v>1073</v>
      </c>
      <c r="B2652" s="2" t="s">
        <v>1074</v>
      </c>
      <c r="C2652" s="2" t="s">
        <v>1601</v>
      </c>
      <c r="D2652" s="2" t="n">
        <v>2026</v>
      </c>
      <c r="E2652" s="2" t="n">
        <v>7</v>
      </c>
      <c r="F2652" s="2" t="n">
        <v>6</v>
      </c>
      <c r="G2652" s="2" t="s">
        <v>727</v>
      </c>
      <c r="H2652" s="3" t="s">
        <v>728</v>
      </c>
      <c r="I2652" s="10" t="n">
        <v>434</v>
      </c>
      <c r="J2652" s="11" t="n">
        <f aca="false">I2652/1000</f>
        <v>0.434</v>
      </c>
      <c r="K2652" s="10" t="n">
        <v>0</v>
      </c>
      <c r="L2652" s="12" t="n">
        <f aca="false">K2652/1000</f>
        <v>0</v>
      </c>
      <c r="M2652" s="13" t="n">
        <f aca="false">IF(R2652=0,0,I2652/R2652)</f>
        <v>0.000286089648894171</v>
      </c>
      <c r="N2652" s="10" t="n">
        <v>0</v>
      </c>
      <c r="O2652" s="11" t="n">
        <f aca="false">N2652/1000</f>
        <v>0</v>
      </c>
      <c r="P2652" s="10" t="n">
        <v>0</v>
      </c>
      <c r="Q2652" s="12" t="n">
        <f aca="false">P2652/1000</f>
        <v>0</v>
      </c>
      <c r="R2652" s="10" t="n">
        <v>1517007</v>
      </c>
      <c r="S2652" s="10" t="n">
        <v>875</v>
      </c>
    </row>
    <row r="2653" customFormat="false" ht="15" hidden="false" customHeight="false" outlineLevel="0" collapsed="false">
      <c r="A2653" s="3" t="s">
        <v>1073</v>
      </c>
      <c r="B2653" s="2" t="s">
        <v>1074</v>
      </c>
      <c r="C2653" s="2" t="s">
        <v>1601</v>
      </c>
      <c r="D2653" s="2" t="n">
        <v>2026</v>
      </c>
      <c r="E2653" s="2" t="n">
        <v>7</v>
      </c>
      <c r="F2653" s="2" t="n">
        <v>7</v>
      </c>
      <c r="G2653" s="2" t="s">
        <v>142</v>
      </c>
      <c r="H2653" s="3" t="s">
        <v>143</v>
      </c>
      <c r="I2653" s="10" t="n">
        <v>0</v>
      </c>
      <c r="J2653" s="11" t="n">
        <f aca="false">I2653/1000</f>
        <v>0</v>
      </c>
      <c r="K2653" s="10" t="n">
        <v>0</v>
      </c>
      <c r="L2653" s="12" t="n">
        <f aca="false">K2653/1000</f>
        <v>0</v>
      </c>
      <c r="M2653" s="13" t="n">
        <f aca="false">IF(R2653=0,0,I2653/R2653)</f>
        <v>0</v>
      </c>
      <c r="N2653" s="10" t="n">
        <v>273987</v>
      </c>
      <c r="O2653" s="11" t="n">
        <f aca="false">N2653/1000</f>
        <v>273.987</v>
      </c>
      <c r="P2653" s="10" t="n">
        <v>100</v>
      </c>
      <c r="Q2653" s="12" t="n">
        <f aca="false">P2653/1000</f>
        <v>0.1</v>
      </c>
      <c r="R2653" s="10" t="n">
        <v>1517007</v>
      </c>
      <c r="S2653" s="10" t="n">
        <v>875</v>
      </c>
    </row>
    <row r="2654" customFormat="false" ht="15" hidden="false" customHeight="false" outlineLevel="0" collapsed="false">
      <c r="A2654" s="3" t="s">
        <v>1073</v>
      </c>
      <c r="B2654" s="2" t="s">
        <v>1074</v>
      </c>
      <c r="C2654" s="2" t="s">
        <v>1601</v>
      </c>
      <c r="D2654" s="2" t="n">
        <v>2026</v>
      </c>
      <c r="E2654" s="2" t="n">
        <v>7</v>
      </c>
      <c r="F2654" s="2" t="n">
        <v>8</v>
      </c>
      <c r="G2654" s="2" t="s">
        <v>210</v>
      </c>
      <c r="H2654" s="3" t="s">
        <v>211</v>
      </c>
      <c r="I2654" s="10" t="n">
        <v>0</v>
      </c>
      <c r="J2654" s="11" t="n">
        <f aca="false">I2654/1000</f>
        <v>0</v>
      </c>
      <c r="K2654" s="10" t="n">
        <v>0</v>
      </c>
      <c r="L2654" s="12" t="n">
        <f aca="false">K2654/1000</f>
        <v>0</v>
      </c>
      <c r="M2654" s="13" t="n">
        <f aca="false">IF(R2654=0,0,I2654/R2654)</f>
        <v>0</v>
      </c>
      <c r="N2654" s="10" t="n">
        <v>82558</v>
      </c>
      <c r="O2654" s="11" t="n">
        <f aca="false">N2654/1000</f>
        <v>82.558</v>
      </c>
      <c r="P2654" s="10" t="n">
        <v>70</v>
      </c>
      <c r="Q2654" s="12" t="n">
        <f aca="false">P2654/1000</f>
        <v>0.07</v>
      </c>
      <c r="R2654" s="10" t="n">
        <v>1517007</v>
      </c>
      <c r="S2654" s="10" t="n">
        <v>875</v>
      </c>
    </row>
    <row r="2655" customFormat="false" ht="15" hidden="false" customHeight="false" outlineLevel="0" collapsed="false">
      <c r="A2655" s="3" t="s">
        <v>1073</v>
      </c>
      <c r="B2655" s="2" t="s">
        <v>1074</v>
      </c>
      <c r="C2655" s="2" t="s">
        <v>1602</v>
      </c>
      <c r="D2655" s="2" t="n">
        <v>2026</v>
      </c>
      <c r="E2655" s="2" t="n">
        <v>8</v>
      </c>
      <c r="F2655" s="2" t="n">
        <v>1</v>
      </c>
      <c r="G2655" s="2" t="s">
        <v>107</v>
      </c>
      <c r="H2655" s="3" t="s">
        <v>108</v>
      </c>
      <c r="I2655" s="10" t="n">
        <v>140843</v>
      </c>
      <c r="J2655" s="11" t="n">
        <f aca="false">I2655/1000</f>
        <v>140.843</v>
      </c>
      <c r="K2655" s="10" t="n">
        <v>351</v>
      </c>
      <c r="L2655" s="12" t="n">
        <f aca="false">K2655/1000</f>
        <v>0.351</v>
      </c>
      <c r="M2655" s="13" t="n">
        <f aca="false">IF(R2655=0,0,I2655/R2655)</f>
        <v>0.865362874486962</v>
      </c>
      <c r="N2655" s="10" t="n">
        <v>0</v>
      </c>
      <c r="O2655" s="11" t="n">
        <f aca="false">N2655/1000</f>
        <v>0</v>
      </c>
      <c r="P2655" s="10" t="n">
        <v>0</v>
      </c>
      <c r="Q2655" s="12" t="n">
        <f aca="false">P2655/1000</f>
        <v>0</v>
      </c>
      <c r="R2655" s="10" t="n">
        <v>162756</v>
      </c>
      <c r="S2655" s="10" t="n">
        <v>354</v>
      </c>
    </row>
    <row r="2656" customFormat="false" ht="15" hidden="false" customHeight="false" outlineLevel="0" collapsed="false">
      <c r="A2656" s="3" t="s">
        <v>1073</v>
      </c>
      <c r="B2656" s="2" t="s">
        <v>1074</v>
      </c>
      <c r="C2656" s="2" t="s">
        <v>1602</v>
      </c>
      <c r="D2656" s="2" t="n">
        <v>2026</v>
      </c>
      <c r="E2656" s="2" t="n">
        <v>8</v>
      </c>
      <c r="F2656" s="2" t="n">
        <v>2</v>
      </c>
      <c r="G2656" s="2" t="s">
        <v>102</v>
      </c>
      <c r="H2656" s="3" t="s">
        <v>103</v>
      </c>
      <c r="I2656" s="10" t="n">
        <v>13771</v>
      </c>
      <c r="J2656" s="11" t="n">
        <f aca="false">I2656/1000</f>
        <v>13.771</v>
      </c>
      <c r="K2656" s="10" t="n">
        <v>2</v>
      </c>
      <c r="L2656" s="12" t="n">
        <f aca="false">K2656/1000</f>
        <v>0.002</v>
      </c>
      <c r="M2656" s="13" t="n">
        <f aca="false">IF(R2656=0,0,I2656/R2656)</f>
        <v>0.0846113200127799</v>
      </c>
      <c r="N2656" s="10" t="n">
        <v>0</v>
      </c>
      <c r="O2656" s="11" t="n">
        <f aca="false">N2656/1000</f>
        <v>0</v>
      </c>
      <c r="P2656" s="10" t="n">
        <v>0</v>
      </c>
      <c r="Q2656" s="12" t="n">
        <f aca="false">P2656/1000</f>
        <v>0</v>
      </c>
      <c r="R2656" s="10" t="n">
        <v>162756</v>
      </c>
      <c r="S2656" s="10" t="n">
        <v>354</v>
      </c>
    </row>
    <row r="2657" customFormat="false" ht="15" hidden="false" customHeight="false" outlineLevel="0" collapsed="false">
      <c r="A2657" s="3" t="s">
        <v>1073</v>
      </c>
      <c r="B2657" s="2" t="s">
        <v>1074</v>
      </c>
      <c r="C2657" s="2" t="s">
        <v>1602</v>
      </c>
      <c r="D2657" s="2" t="n">
        <v>2026</v>
      </c>
      <c r="E2657" s="2" t="n">
        <v>8</v>
      </c>
      <c r="F2657" s="2" t="n">
        <v>3</v>
      </c>
      <c r="G2657" s="2" t="s">
        <v>247</v>
      </c>
      <c r="H2657" s="3" t="s">
        <v>248</v>
      </c>
      <c r="I2657" s="10" t="n">
        <v>4297</v>
      </c>
      <c r="J2657" s="11" t="n">
        <f aca="false">I2657/1000</f>
        <v>4.297</v>
      </c>
      <c r="K2657" s="10" t="n">
        <v>0</v>
      </c>
      <c r="L2657" s="12" t="n">
        <f aca="false">K2657/1000</f>
        <v>0</v>
      </c>
      <c r="M2657" s="13" t="n">
        <f aca="false">IF(R2657=0,0,I2657/R2657)</f>
        <v>0.0264014844306815</v>
      </c>
      <c r="N2657" s="10" t="n">
        <v>0</v>
      </c>
      <c r="O2657" s="11" t="n">
        <f aca="false">N2657/1000</f>
        <v>0</v>
      </c>
      <c r="P2657" s="10" t="n">
        <v>0</v>
      </c>
      <c r="Q2657" s="12" t="n">
        <f aca="false">P2657/1000</f>
        <v>0</v>
      </c>
      <c r="R2657" s="10" t="n">
        <v>162756</v>
      </c>
      <c r="S2657" s="10" t="n">
        <v>354</v>
      </c>
    </row>
    <row r="2658" customFormat="false" ht="15" hidden="false" customHeight="false" outlineLevel="0" collapsed="false">
      <c r="A2658" s="3" t="s">
        <v>1073</v>
      </c>
      <c r="B2658" s="2" t="s">
        <v>1074</v>
      </c>
      <c r="C2658" s="2" t="s">
        <v>1602</v>
      </c>
      <c r="D2658" s="2" t="n">
        <v>2026</v>
      </c>
      <c r="E2658" s="2" t="n">
        <v>8</v>
      </c>
      <c r="F2658" s="2" t="n">
        <v>4</v>
      </c>
      <c r="G2658" s="2" t="s">
        <v>162</v>
      </c>
      <c r="H2658" s="3" t="s">
        <v>163</v>
      </c>
      <c r="I2658" s="10" t="n">
        <v>1825</v>
      </c>
      <c r="J2658" s="11" t="n">
        <f aca="false">I2658/1000</f>
        <v>1.825</v>
      </c>
      <c r="K2658" s="10" t="n">
        <v>1</v>
      </c>
      <c r="L2658" s="12" t="n">
        <f aca="false">K2658/1000</f>
        <v>0.001</v>
      </c>
      <c r="M2658" s="13" t="n">
        <f aca="false">IF(R2658=0,0,I2658/R2658)</f>
        <v>0.0112131042787977</v>
      </c>
      <c r="N2658" s="10" t="n">
        <v>0</v>
      </c>
      <c r="O2658" s="11" t="n">
        <f aca="false">N2658/1000</f>
        <v>0</v>
      </c>
      <c r="P2658" s="10" t="n">
        <v>0</v>
      </c>
      <c r="Q2658" s="12" t="n">
        <f aca="false">P2658/1000</f>
        <v>0</v>
      </c>
      <c r="R2658" s="10" t="n">
        <v>162756</v>
      </c>
      <c r="S2658" s="10" t="n">
        <v>354</v>
      </c>
    </row>
    <row r="2659" customFormat="false" ht="15" hidden="false" customHeight="false" outlineLevel="0" collapsed="false">
      <c r="A2659" s="3" t="s">
        <v>1073</v>
      </c>
      <c r="B2659" s="2" t="s">
        <v>1074</v>
      </c>
      <c r="C2659" s="2" t="s">
        <v>1602</v>
      </c>
      <c r="D2659" s="2" t="n">
        <v>2026</v>
      </c>
      <c r="E2659" s="2" t="n">
        <v>8</v>
      </c>
      <c r="F2659" s="2" t="n">
        <v>5</v>
      </c>
      <c r="G2659" s="2" t="s">
        <v>97</v>
      </c>
      <c r="H2659" s="3" t="s">
        <v>98</v>
      </c>
      <c r="I2659" s="10" t="n">
        <v>1202</v>
      </c>
      <c r="J2659" s="11" t="n">
        <f aca="false">I2659/1000</f>
        <v>1.202</v>
      </c>
      <c r="K2659" s="10" t="n">
        <v>0</v>
      </c>
      <c r="L2659" s="12" t="n">
        <f aca="false">K2659/1000</f>
        <v>0</v>
      </c>
      <c r="M2659" s="13" t="n">
        <f aca="false">IF(R2659=0,0,I2659/R2659)</f>
        <v>0.00738528840718622</v>
      </c>
      <c r="N2659" s="10" t="n">
        <v>317925</v>
      </c>
      <c r="O2659" s="11" t="n">
        <f aca="false">N2659/1000</f>
        <v>317.925</v>
      </c>
      <c r="P2659" s="10" t="n">
        <v>160</v>
      </c>
      <c r="Q2659" s="12" t="n">
        <f aca="false">P2659/1000</f>
        <v>0.16</v>
      </c>
      <c r="R2659" s="10" t="n">
        <v>162756</v>
      </c>
      <c r="S2659" s="10" t="n">
        <v>354</v>
      </c>
    </row>
    <row r="2660" customFormat="false" ht="15" hidden="false" customHeight="false" outlineLevel="0" collapsed="false">
      <c r="A2660" s="3" t="s">
        <v>1073</v>
      </c>
      <c r="B2660" s="2" t="s">
        <v>1074</v>
      </c>
      <c r="C2660" s="2" t="s">
        <v>1602</v>
      </c>
      <c r="D2660" s="2" t="n">
        <v>2026</v>
      </c>
      <c r="E2660" s="2" t="n">
        <v>8</v>
      </c>
      <c r="F2660" s="2" t="n">
        <v>6</v>
      </c>
      <c r="G2660" s="2" t="s">
        <v>1231</v>
      </c>
      <c r="H2660" s="3" t="s">
        <v>1232</v>
      </c>
      <c r="I2660" s="10" t="n">
        <v>507</v>
      </c>
      <c r="J2660" s="11" t="n">
        <f aca="false">I2660/1000</f>
        <v>0.507</v>
      </c>
      <c r="K2660" s="10" t="n">
        <v>0</v>
      </c>
      <c r="L2660" s="12" t="n">
        <f aca="false">K2660/1000</f>
        <v>0</v>
      </c>
      <c r="M2660" s="13" t="n">
        <f aca="false">IF(R2660=0,0,I2660/R2660)</f>
        <v>0.00311509253115093</v>
      </c>
      <c r="N2660" s="10" t="n">
        <v>0</v>
      </c>
      <c r="O2660" s="11" t="n">
        <f aca="false">N2660/1000</f>
        <v>0</v>
      </c>
      <c r="P2660" s="10" t="n">
        <v>0</v>
      </c>
      <c r="Q2660" s="12" t="n">
        <f aca="false">P2660/1000</f>
        <v>0</v>
      </c>
      <c r="R2660" s="10" t="n">
        <v>162756</v>
      </c>
      <c r="S2660" s="10" t="n">
        <v>354</v>
      </c>
    </row>
    <row r="2661" customFormat="false" ht="15" hidden="false" customHeight="false" outlineLevel="0" collapsed="false">
      <c r="A2661" s="3" t="s">
        <v>1073</v>
      </c>
      <c r="B2661" s="2" t="s">
        <v>1074</v>
      </c>
      <c r="C2661" s="2" t="s">
        <v>1602</v>
      </c>
      <c r="D2661" s="2" t="n">
        <v>2026</v>
      </c>
      <c r="E2661" s="2" t="n">
        <v>8</v>
      </c>
      <c r="F2661" s="2" t="n">
        <v>7</v>
      </c>
      <c r="G2661" s="2" t="s">
        <v>727</v>
      </c>
      <c r="H2661" s="3" t="s">
        <v>728</v>
      </c>
      <c r="I2661" s="10" t="n">
        <v>311</v>
      </c>
      <c r="J2661" s="11" t="n">
        <f aca="false">I2661/1000</f>
        <v>0.311</v>
      </c>
      <c r="K2661" s="10" t="n">
        <v>0</v>
      </c>
      <c r="L2661" s="12" t="n">
        <f aca="false">K2661/1000</f>
        <v>0</v>
      </c>
      <c r="M2661" s="13" t="n">
        <f aca="false">IF(R2661=0,0,I2661/R2661)</f>
        <v>0.00191083585244169</v>
      </c>
      <c r="N2661" s="10" t="n">
        <v>0</v>
      </c>
      <c r="O2661" s="11" t="n">
        <f aca="false">N2661/1000</f>
        <v>0</v>
      </c>
      <c r="P2661" s="10" t="n">
        <v>0</v>
      </c>
      <c r="Q2661" s="12" t="n">
        <f aca="false">P2661/1000</f>
        <v>0</v>
      </c>
      <c r="R2661" s="10" t="n">
        <v>162756</v>
      </c>
      <c r="S2661" s="10" t="n">
        <v>354</v>
      </c>
    </row>
    <row r="2662" customFormat="false" ht="15" hidden="false" customHeight="false" outlineLevel="0" collapsed="false">
      <c r="A2662" s="3" t="s">
        <v>1073</v>
      </c>
      <c r="B2662" s="2" t="s">
        <v>1074</v>
      </c>
      <c r="C2662" s="2" t="s">
        <v>1602</v>
      </c>
      <c r="D2662" s="2" t="n">
        <v>2026</v>
      </c>
      <c r="E2662" s="2" t="n">
        <v>8</v>
      </c>
      <c r="F2662" s="2" t="n">
        <v>8</v>
      </c>
      <c r="G2662" s="2" t="s">
        <v>142</v>
      </c>
      <c r="H2662" s="3" t="s">
        <v>143</v>
      </c>
      <c r="I2662" s="10" t="n">
        <v>0</v>
      </c>
      <c r="J2662" s="11" t="n">
        <f aca="false">I2662/1000</f>
        <v>0</v>
      </c>
      <c r="K2662" s="10" t="n">
        <v>0</v>
      </c>
      <c r="L2662" s="12" t="n">
        <f aca="false">K2662/1000</f>
        <v>0</v>
      </c>
      <c r="M2662" s="13" t="n">
        <f aca="false">IF(R2662=0,0,I2662/R2662)</f>
        <v>0</v>
      </c>
      <c r="N2662" s="10" t="n">
        <v>154301</v>
      </c>
      <c r="O2662" s="11" t="n">
        <f aca="false">N2662/1000</f>
        <v>154.301</v>
      </c>
      <c r="P2662" s="10" t="n">
        <v>50</v>
      </c>
      <c r="Q2662" s="12" t="n">
        <f aca="false">P2662/1000</f>
        <v>0.05</v>
      </c>
      <c r="R2662" s="10" t="n">
        <v>162756</v>
      </c>
      <c r="S2662" s="10" t="n">
        <v>354</v>
      </c>
    </row>
    <row r="2663" customFormat="false" ht="15" hidden="false" customHeight="false" outlineLevel="0" collapsed="false">
      <c r="A2663" s="3" t="s">
        <v>1073</v>
      </c>
      <c r="B2663" s="2" t="s">
        <v>1074</v>
      </c>
      <c r="C2663" s="2" t="s">
        <v>1602</v>
      </c>
      <c r="D2663" s="2" t="n">
        <v>2026</v>
      </c>
      <c r="E2663" s="2" t="n">
        <v>8</v>
      </c>
      <c r="F2663" s="2" t="n">
        <v>9</v>
      </c>
      <c r="G2663" s="2" t="s">
        <v>210</v>
      </c>
      <c r="H2663" s="3" t="s">
        <v>211</v>
      </c>
      <c r="I2663" s="10" t="n">
        <v>0</v>
      </c>
      <c r="J2663" s="11" t="n">
        <f aca="false">I2663/1000</f>
        <v>0</v>
      </c>
      <c r="K2663" s="10" t="n">
        <v>0</v>
      </c>
      <c r="L2663" s="12" t="n">
        <f aca="false">K2663/1000</f>
        <v>0</v>
      </c>
      <c r="M2663" s="13" t="n">
        <f aca="false">IF(R2663=0,0,I2663/R2663)</f>
        <v>0</v>
      </c>
      <c r="N2663" s="10" t="n">
        <v>177316</v>
      </c>
      <c r="O2663" s="11" t="n">
        <f aca="false">N2663/1000</f>
        <v>177.316</v>
      </c>
      <c r="P2663" s="10" t="n">
        <v>150</v>
      </c>
      <c r="Q2663" s="12" t="n">
        <f aca="false">P2663/1000</f>
        <v>0.15</v>
      </c>
      <c r="R2663" s="10" t="n">
        <v>162756</v>
      </c>
      <c r="S2663" s="10" t="n">
        <v>354</v>
      </c>
    </row>
    <row r="2664" customFormat="false" ht="15" hidden="false" customHeight="false" outlineLevel="0" collapsed="false">
      <c r="A2664" s="3" t="s">
        <v>1073</v>
      </c>
      <c r="B2664" s="2" t="s">
        <v>1074</v>
      </c>
      <c r="C2664" s="2" t="s">
        <v>1603</v>
      </c>
      <c r="D2664" s="2" t="n">
        <v>2026</v>
      </c>
      <c r="E2664" s="2" t="n">
        <v>9</v>
      </c>
      <c r="F2664" s="2" t="n">
        <v>1</v>
      </c>
      <c r="G2664" s="2" t="s">
        <v>97</v>
      </c>
      <c r="H2664" s="3" t="s">
        <v>98</v>
      </c>
      <c r="I2664" s="10" t="n">
        <v>259665</v>
      </c>
      <c r="J2664" s="11" t="n">
        <f aca="false">I2664/1000</f>
        <v>259.665</v>
      </c>
      <c r="K2664" s="10" t="n">
        <v>48</v>
      </c>
      <c r="L2664" s="12" t="n">
        <f aca="false">K2664/1000</f>
        <v>0.048</v>
      </c>
      <c r="M2664" s="13" t="n">
        <f aca="false">IF(R2664=0,0,I2664/R2664)</f>
        <v>0.539802551570877</v>
      </c>
      <c r="N2664" s="10" t="n">
        <v>0</v>
      </c>
      <c r="O2664" s="11" t="n">
        <f aca="false">N2664/1000</f>
        <v>0</v>
      </c>
      <c r="P2664" s="10" t="n">
        <v>0</v>
      </c>
      <c r="Q2664" s="12" t="n">
        <f aca="false">P2664/1000</f>
        <v>0</v>
      </c>
      <c r="R2664" s="10" t="n">
        <v>481037</v>
      </c>
      <c r="S2664" s="10" t="n">
        <v>781</v>
      </c>
    </row>
    <row r="2665" customFormat="false" ht="15" hidden="false" customHeight="false" outlineLevel="0" collapsed="false">
      <c r="A2665" s="3" t="s">
        <v>1073</v>
      </c>
      <c r="B2665" s="2" t="s">
        <v>1074</v>
      </c>
      <c r="C2665" s="2" t="s">
        <v>1603</v>
      </c>
      <c r="D2665" s="2" t="n">
        <v>2026</v>
      </c>
      <c r="E2665" s="2" t="n">
        <v>9</v>
      </c>
      <c r="F2665" s="2" t="n">
        <v>2</v>
      </c>
      <c r="G2665" s="2" t="s">
        <v>107</v>
      </c>
      <c r="H2665" s="3" t="s">
        <v>108</v>
      </c>
      <c r="I2665" s="10" t="n">
        <v>213860</v>
      </c>
      <c r="J2665" s="11" t="n">
        <f aca="false">I2665/1000</f>
        <v>213.86</v>
      </c>
      <c r="K2665" s="10" t="n">
        <v>732</v>
      </c>
      <c r="L2665" s="12" t="n">
        <f aca="false">K2665/1000</f>
        <v>0.732</v>
      </c>
      <c r="M2665" s="13" t="n">
        <f aca="false">IF(R2665=0,0,I2665/R2665)</f>
        <v>0.444581186062611</v>
      </c>
      <c r="N2665" s="10" t="n">
        <v>0</v>
      </c>
      <c r="O2665" s="11" t="n">
        <f aca="false">N2665/1000</f>
        <v>0</v>
      </c>
      <c r="P2665" s="10" t="n">
        <v>0</v>
      </c>
      <c r="Q2665" s="12" t="n">
        <f aca="false">P2665/1000</f>
        <v>0</v>
      </c>
      <c r="R2665" s="10" t="n">
        <v>481037</v>
      </c>
      <c r="S2665" s="10" t="n">
        <v>781</v>
      </c>
    </row>
    <row r="2666" customFormat="false" ht="15" hidden="false" customHeight="false" outlineLevel="0" collapsed="false">
      <c r="A2666" s="3" t="s">
        <v>1073</v>
      </c>
      <c r="B2666" s="2" t="s">
        <v>1074</v>
      </c>
      <c r="C2666" s="2" t="s">
        <v>1603</v>
      </c>
      <c r="D2666" s="2" t="n">
        <v>2026</v>
      </c>
      <c r="E2666" s="2" t="n">
        <v>9</v>
      </c>
      <c r="F2666" s="2" t="n">
        <v>3</v>
      </c>
      <c r="G2666" s="2" t="s">
        <v>102</v>
      </c>
      <c r="H2666" s="3" t="s">
        <v>103</v>
      </c>
      <c r="I2666" s="10" t="n">
        <v>3370</v>
      </c>
      <c r="J2666" s="11" t="n">
        <f aca="false">I2666/1000</f>
        <v>3.37</v>
      </c>
      <c r="K2666" s="10" t="n">
        <v>1</v>
      </c>
      <c r="L2666" s="12" t="n">
        <f aca="false">K2666/1000</f>
        <v>0.001</v>
      </c>
      <c r="M2666" s="13" t="n">
        <f aca="false">IF(R2666=0,0,I2666/R2666)</f>
        <v>0.00700569810638267</v>
      </c>
      <c r="N2666" s="10" t="n">
        <v>0</v>
      </c>
      <c r="O2666" s="11" t="n">
        <f aca="false">N2666/1000</f>
        <v>0</v>
      </c>
      <c r="P2666" s="10" t="n">
        <v>0</v>
      </c>
      <c r="Q2666" s="12" t="n">
        <f aca="false">P2666/1000</f>
        <v>0</v>
      </c>
      <c r="R2666" s="10" t="n">
        <v>481037</v>
      </c>
      <c r="S2666" s="10" t="n">
        <v>781</v>
      </c>
    </row>
    <row r="2667" customFormat="false" ht="15" hidden="false" customHeight="false" outlineLevel="0" collapsed="false">
      <c r="A2667" s="3" t="s">
        <v>1073</v>
      </c>
      <c r="B2667" s="2" t="s">
        <v>1074</v>
      </c>
      <c r="C2667" s="2" t="s">
        <v>1603</v>
      </c>
      <c r="D2667" s="2" t="n">
        <v>2026</v>
      </c>
      <c r="E2667" s="2" t="n">
        <v>9</v>
      </c>
      <c r="F2667" s="2" t="n">
        <v>4</v>
      </c>
      <c r="G2667" s="2" t="s">
        <v>247</v>
      </c>
      <c r="H2667" s="3" t="s">
        <v>248</v>
      </c>
      <c r="I2667" s="10" t="n">
        <v>3227</v>
      </c>
      <c r="J2667" s="11" t="n">
        <f aca="false">I2667/1000</f>
        <v>3.227</v>
      </c>
      <c r="K2667" s="10" t="n">
        <v>0</v>
      </c>
      <c r="L2667" s="12" t="n">
        <f aca="false">K2667/1000</f>
        <v>0</v>
      </c>
      <c r="M2667" s="13" t="n">
        <f aca="false">IF(R2667=0,0,I2667/R2667)</f>
        <v>0.00670842367634922</v>
      </c>
      <c r="N2667" s="10" t="n">
        <v>0</v>
      </c>
      <c r="O2667" s="11" t="n">
        <f aca="false">N2667/1000</f>
        <v>0</v>
      </c>
      <c r="P2667" s="10" t="n">
        <v>0</v>
      </c>
      <c r="Q2667" s="12" t="n">
        <f aca="false">P2667/1000</f>
        <v>0</v>
      </c>
      <c r="R2667" s="10" t="n">
        <v>481037</v>
      </c>
      <c r="S2667" s="10" t="n">
        <v>781</v>
      </c>
    </row>
    <row r="2668" customFormat="false" ht="15" hidden="false" customHeight="false" outlineLevel="0" collapsed="false">
      <c r="A2668" s="3" t="s">
        <v>1073</v>
      </c>
      <c r="B2668" s="2" t="s">
        <v>1074</v>
      </c>
      <c r="C2668" s="2" t="s">
        <v>1603</v>
      </c>
      <c r="D2668" s="2" t="n">
        <v>2026</v>
      </c>
      <c r="E2668" s="2" t="n">
        <v>9</v>
      </c>
      <c r="F2668" s="2" t="n">
        <v>5</v>
      </c>
      <c r="G2668" s="2" t="s">
        <v>1231</v>
      </c>
      <c r="H2668" s="3" t="s">
        <v>1232</v>
      </c>
      <c r="I2668" s="10" t="n">
        <v>545</v>
      </c>
      <c r="J2668" s="11" t="n">
        <f aca="false">I2668/1000</f>
        <v>0.545</v>
      </c>
      <c r="K2668" s="10" t="n">
        <v>0</v>
      </c>
      <c r="L2668" s="12" t="n">
        <f aca="false">K2668/1000</f>
        <v>0</v>
      </c>
      <c r="M2668" s="13" t="n">
        <f aca="false">IF(R2668=0,0,I2668/R2668)</f>
        <v>0.00113296898159601</v>
      </c>
      <c r="N2668" s="10" t="n">
        <v>0</v>
      </c>
      <c r="O2668" s="11" t="n">
        <f aca="false">N2668/1000</f>
        <v>0</v>
      </c>
      <c r="P2668" s="10" t="n">
        <v>0</v>
      </c>
      <c r="Q2668" s="12" t="n">
        <f aca="false">P2668/1000</f>
        <v>0</v>
      </c>
      <c r="R2668" s="10" t="n">
        <v>481037</v>
      </c>
      <c r="S2668" s="10" t="n">
        <v>781</v>
      </c>
    </row>
    <row r="2669" customFormat="false" ht="15" hidden="false" customHeight="false" outlineLevel="0" collapsed="false">
      <c r="A2669" s="3" t="s">
        <v>1073</v>
      </c>
      <c r="B2669" s="2" t="s">
        <v>1074</v>
      </c>
      <c r="C2669" s="2" t="s">
        <v>1603</v>
      </c>
      <c r="D2669" s="2" t="n">
        <v>2026</v>
      </c>
      <c r="E2669" s="2" t="n">
        <v>9</v>
      </c>
      <c r="F2669" s="2" t="n">
        <v>6</v>
      </c>
      <c r="G2669" s="2" t="s">
        <v>727</v>
      </c>
      <c r="H2669" s="3" t="s">
        <v>728</v>
      </c>
      <c r="I2669" s="10" t="n">
        <v>370</v>
      </c>
      <c r="J2669" s="11" t="n">
        <f aca="false">I2669/1000</f>
        <v>0.37</v>
      </c>
      <c r="K2669" s="10" t="n">
        <v>0</v>
      </c>
      <c r="L2669" s="12" t="n">
        <f aca="false">K2669/1000</f>
        <v>0</v>
      </c>
      <c r="M2669" s="13" t="n">
        <f aca="false">IF(R2669=0,0,I2669/R2669)</f>
        <v>0.000769171602184447</v>
      </c>
      <c r="N2669" s="10" t="n">
        <v>0</v>
      </c>
      <c r="O2669" s="11" t="n">
        <f aca="false">N2669/1000</f>
        <v>0</v>
      </c>
      <c r="P2669" s="10" t="n">
        <v>0</v>
      </c>
      <c r="Q2669" s="12" t="n">
        <f aca="false">P2669/1000</f>
        <v>0</v>
      </c>
      <c r="R2669" s="10" t="n">
        <v>481037</v>
      </c>
      <c r="S2669" s="10" t="n">
        <v>781</v>
      </c>
    </row>
    <row r="2670" customFormat="false" ht="15" hidden="false" customHeight="false" outlineLevel="0" collapsed="false">
      <c r="A2670" s="3" t="s">
        <v>1073</v>
      </c>
      <c r="B2670" s="2" t="s">
        <v>1074</v>
      </c>
      <c r="C2670" s="2" t="s">
        <v>1603</v>
      </c>
      <c r="D2670" s="2" t="n">
        <v>2026</v>
      </c>
      <c r="E2670" s="2" t="n">
        <v>9</v>
      </c>
      <c r="F2670" s="2" t="n">
        <v>7</v>
      </c>
      <c r="G2670" s="2" t="s">
        <v>142</v>
      </c>
      <c r="H2670" s="3" t="s">
        <v>143</v>
      </c>
      <c r="I2670" s="10" t="n">
        <v>0</v>
      </c>
      <c r="J2670" s="11" t="n">
        <f aca="false">I2670/1000</f>
        <v>0</v>
      </c>
      <c r="K2670" s="10" t="n">
        <v>0</v>
      </c>
      <c r="L2670" s="12" t="n">
        <f aca="false">K2670/1000</f>
        <v>0</v>
      </c>
      <c r="M2670" s="13" t="n">
        <f aca="false">IF(R2670=0,0,I2670/R2670)</f>
        <v>0</v>
      </c>
      <c r="N2670" s="10" t="n">
        <v>156761</v>
      </c>
      <c r="O2670" s="11" t="n">
        <f aca="false">N2670/1000</f>
        <v>156.761</v>
      </c>
      <c r="P2670" s="10" t="n">
        <v>50</v>
      </c>
      <c r="Q2670" s="12" t="n">
        <f aca="false">P2670/1000</f>
        <v>0.05</v>
      </c>
      <c r="R2670" s="10" t="n">
        <v>481037</v>
      </c>
      <c r="S2670" s="10" t="n">
        <v>781</v>
      </c>
    </row>
    <row r="2671" customFormat="false" ht="15" hidden="false" customHeight="false" outlineLevel="0" collapsed="false">
      <c r="A2671" s="3" t="s">
        <v>1073</v>
      </c>
      <c r="B2671" s="2" t="s">
        <v>1074</v>
      </c>
      <c r="C2671" s="2" t="s">
        <v>1603</v>
      </c>
      <c r="D2671" s="2" t="n">
        <v>2026</v>
      </c>
      <c r="E2671" s="2" t="n">
        <v>9</v>
      </c>
      <c r="F2671" s="2" t="n">
        <v>8</v>
      </c>
      <c r="G2671" s="2" t="s">
        <v>147</v>
      </c>
      <c r="H2671" s="3" t="s">
        <v>148</v>
      </c>
      <c r="I2671" s="10" t="n">
        <v>0</v>
      </c>
      <c r="J2671" s="11" t="n">
        <f aca="false">I2671/1000</f>
        <v>0</v>
      </c>
      <c r="K2671" s="10" t="n">
        <v>0</v>
      </c>
      <c r="L2671" s="12" t="n">
        <f aca="false">K2671/1000</f>
        <v>0</v>
      </c>
      <c r="M2671" s="13" t="n">
        <f aca="false">IF(R2671=0,0,I2671/R2671)</f>
        <v>0</v>
      </c>
      <c r="N2671" s="10" t="n">
        <v>140156</v>
      </c>
      <c r="O2671" s="11" t="n">
        <f aca="false">N2671/1000</f>
        <v>140.156</v>
      </c>
      <c r="P2671" s="10" t="n">
        <v>109</v>
      </c>
      <c r="Q2671" s="12" t="n">
        <f aca="false">P2671/1000</f>
        <v>0.109</v>
      </c>
      <c r="R2671" s="10" t="n">
        <v>481037</v>
      </c>
      <c r="S2671" s="10" t="n">
        <v>781</v>
      </c>
    </row>
    <row r="2672" customFormat="false" ht="15" hidden="false" customHeight="false" outlineLevel="0" collapsed="false">
      <c r="A2672" s="3" t="s">
        <v>1073</v>
      </c>
      <c r="B2672" s="2" t="s">
        <v>1074</v>
      </c>
      <c r="C2672" s="2" t="s">
        <v>1603</v>
      </c>
      <c r="D2672" s="2" t="n">
        <v>2026</v>
      </c>
      <c r="E2672" s="2" t="n">
        <v>9</v>
      </c>
      <c r="F2672" s="2" t="n">
        <v>9</v>
      </c>
      <c r="G2672" s="2" t="s">
        <v>210</v>
      </c>
      <c r="H2672" s="3" t="s">
        <v>211</v>
      </c>
      <c r="I2672" s="10" t="n">
        <v>0</v>
      </c>
      <c r="J2672" s="11" t="n">
        <f aca="false">I2672/1000</f>
        <v>0</v>
      </c>
      <c r="K2672" s="10" t="n">
        <v>0</v>
      </c>
      <c r="L2672" s="12" t="n">
        <f aca="false">K2672/1000</f>
        <v>0</v>
      </c>
      <c r="M2672" s="13" t="n">
        <f aca="false">IF(R2672=0,0,I2672/R2672)</f>
        <v>0</v>
      </c>
      <c r="N2672" s="10" t="n">
        <v>118198</v>
      </c>
      <c r="O2672" s="11" t="n">
        <f aca="false">N2672/1000</f>
        <v>118.198</v>
      </c>
      <c r="P2672" s="10" t="n">
        <v>100</v>
      </c>
      <c r="Q2672" s="12" t="n">
        <f aca="false">P2672/1000</f>
        <v>0.1</v>
      </c>
      <c r="R2672" s="10" t="n">
        <v>481037</v>
      </c>
      <c r="S2672" s="10" t="n">
        <v>781</v>
      </c>
    </row>
    <row r="2673" customFormat="false" ht="15" hidden="false" customHeight="false" outlineLevel="0" collapsed="false">
      <c r="A2673" s="3" t="s">
        <v>1277</v>
      </c>
      <c r="B2673" s="2" t="s">
        <v>1278</v>
      </c>
      <c r="C2673" s="2" t="s">
        <v>1547</v>
      </c>
      <c r="D2673" s="2" t="n">
        <v>2022</v>
      </c>
      <c r="E2673" s="2" t="n">
        <v>1</v>
      </c>
      <c r="F2673" s="2" t="n">
        <v>1</v>
      </c>
      <c r="G2673" s="2" t="s">
        <v>97</v>
      </c>
      <c r="H2673" s="3" t="s">
        <v>98</v>
      </c>
      <c r="I2673" s="10" t="n">
        <v>1421</v>
      </c>
      <c r="J2673" s="11" t="n">
        <f aca="false">I2673/1000</f>
        <v>1.421</v>
      </c>
      <c r="K2673" s="10" t="n">
        <v>0</v>
      </c>
      <c r="L2673" s="12" t="n">
        <f aca="false">K2673/1000</f>
        <v>0</v>
      </c>
      <c r="M2673" s="13" t="n">
        <f aca="false">IF(R2673=0,0,I2673/R2673)</f>
        <v>0.624066754501537</v>
      </c>
      <c r="N2673" s="10" t="n">
        <v>0</v>
      </c>
      <c r="O2673" s="11" t="n">
        <f aca="false">N2673/1000</f>
        <v>0</v>
      </c>
      <c r="P2673" s="10" t="n">
        <v>0</v>
      </c>
      <c r="Q2673" s="12" t="n">
        <f aca="false">P2673/1000</f>
        <v>0</v>
      </c>
      <c r="R2673" s="10" t="n">
        <v>2277</v>
      </c>
      <c r="S2673" s="10" t="n">
        <v>8</v>
      </c>
    </row>
    <row r="2674" customFormat="false" ht="15" hidden="false" customHeight="false" outlineLevel="0" collapsed="false">
      <c r="A2674" s="3" t="s">
        <v>1277</v>
      </c>
      <c r="B2674" s="2" t="s">
        <v>1278</v>
      </c>
      <c r="C2674" s="2" t="s">
        <v>1547</v>
      </c>
      <c r="D2674" s="2" t="n">
        <v>2022</v>
      </c>
      <c r="E2674" s="2" t="n">
        <v>1</v>
      </c>
      <c r="F2674" s="2" t="n">
        <v>2</v>
      </c>
      <c r="G2674" s="2" t="s">
        <v>107</v>
      </c>
      <c r="H2674" s="3" t="s">
        <v>108</v>
      </c>
      <c r="I2674" s="10" t="n">
        <v>856</v>
      </c>
      <c r="J2674" s="11" t="n">
        <f aca="false">I2674/1000</f>
        <v>0.856</v>
      </c>
      <c r="K2674" s="10" t="n">
        <v>8</v>
      </c>
      <c r="L2674" s="12" t="n">
        <f aca="false">K2674/1000</f>
        <v>0.008</v>
      </c>
      <c r="M2674" s="13" t="n">
        <f aca="false">IF(R2674=0,0,I2674/R2674)</f>
        <v>0.375933245498463</v>
      </c>
      <c r="N2674" s="10" t="n">
        <v>0</v>
      </c>
      <c r="O2674" s="11" t="n">
        <f aca="false">N2674/1000</f>
        <v>0</v>
      </c>
      <c r="P2674" s="10" t="n">
        <v>0</v>
      </c>
      <c r="Q2674" s="12" t="n">
        <f aca="false">P2674/1000</f>
        <v>0</v>
      </c>
      <c r="R2674" s="10" t="n">
        <v>2277</v>
      </c>
      <c r="S2674" s="10" t="n">
        <v>8</v>
      </c>
    </row>
    <row r="2675" customFormat="false" ht="15" hidden="false" customHeight="false" outlineLevel="0" collapsed="false">
      <c r="A2675" s="3" t="s">
        <v>1277</v>
      </c>
      <c r="B2675" s="2" t="s">
        <v>1278</v>
      </c>
      <c r="C2675" s="2" t="s">
        <v>1547</v>
      </c>
      <c r="D2675" s="2" t="n">
        <v>2022</v>
      </c>
      <c r="E2675" s="2" t="n">
        <v>1</v>
      </c>
      <c r="F2675" s="2" t="n">
        <v>3</v>
      </c>
      <c r="G2675" s="2" t="s">
        <v>102</v>
      </c>
      <c r="H2675" s="3" t="s">
        <v>103</v>
      </c>
      <c r="I2675" s="10" t="n">
        <v>0</v>
      </c>
      <c r="J2675" s="11" t="n">
        <f aca="false">I2675/1000</f>
        <v>0</v>
      </c>
      <c r="K2675" s="10" t="n">
        <v>0</v>
      </c>
      <c r="L2675" s="12" t="n">
        <f aca="false">K2675/1000</f>
        <v>0</v>
      </c>
      <c r="M2675" s="13" t="n">
        <f aca="false">IF(R2675=0,0,I2675/R2675)</f>
        <v>0</v>
      </c>
      <c r="N2675" s="10" t="n">
        <v>1955</v>
      </c>
      <c r="O2675" s="11" t="n">
        <f aca="false">N2675/1000</f>
        <v>1.955</v>
      </c>
      <c r="P2675" s="10" t="n">
        <v>2</v>
      </c>
      <c r="Q2675" s="12" t="n">
        <f aca="false">P2675/1000</f>
        <v>0.002</v>
      </c>
      <c r="R2675" s="10" t="n">
        <v>2277</v>
      </c>
      <c r="S2675" s="10" t="n">
        <v>8</v>
      </c>
    </row>
    <row r="2676" customFormat="false" ht="15" hidden="false" customHeight="false" outlineLevel="0" collapsed="false">
      <c r="A2676" s="3" t="s">
        <v>1277</v>
      </c>
      <c r="B2676" s="2" t="s">
        <v>1278</v>
      </c>
      <c r="C2676" s="2" t="s">
        <v>1548</v>
      </c>
      <c r="D2676" s="2" t="n">
        <v>2022</v>
      </c>
      <c r="E2676" s="2" t="n">
        <v>2</v>
      </c>
      <c r="F2676" s="2" t="n">
        <v>1</v>
      </c>
      <c r="G2676" s="2" t="s">
        <v>97</v>
      </c>
      <c r="H2676" s="3" t="s">
        <v>98</v>
      </c>
      <c r="I2676" s="10" t="n">
        <v>2571</v>
      </c>
      <c r="J2676" s="11" t="n">
        <f aca="false">I2676/1000</f>
        <v>2.571</v>
      </c>
      <c r="K2676" s="10" t="n">
        <v>0</v>
      </c>
      <c r="L2676" s="12" t="n">
        <f aca="false">K2676/1000</f>
        <v>0</v>
      </c>
      <c r="M2676" s="13" t="n">
        <f aca="false">IF(R2676=0,0,I2676/R2676)</f>
        <v>1</v>
      </c>
      <c r="N2676" s="10" t="n">
        <v>0</v>
      </c>
      <c r="O2676" s="11" t="n">
        <f aca="false">N2676/1000</f>
        <v>0</v>
      </c>
      <c r="P2676" s="10" t="n">
        <v>0</v>
      </c>
      <c r="Q2676" s="12" t="n">
        <f aca="false">P2676/1000</f>
        <v>0</v>
      </c>
      <c r="R2676" s="10" t="n">
        <v>2571</v>
      </c>
      <c r="S2676" s="10" t="n">
        <v>0</v>
      </c>
    </row>
    <row r="2677" customFormat="false" ht="15" hidden="false" customHeight="false" outlineLevel="0" collapsed="false">
      <c r="A2677" s="3" t="s">
        <v>1277</v>
      </c>
      <c r="B2677" s="2" t="s">
        <v>1278</v>
      </c>
      <c r="C2677" s="2" t="s">
        <v>1548</v>
      </c>
      <c r="D2677" s="2" t="n">
        <v>2022</v>
      </c>
      <c r="E2677" s="2" t="n">
        <v>2</v>
      </c>
      <c r="F2677" s="2" t="n">
        <v>2</v>
      </c>
      <c r="G2677" s="2" t="s">
        <v>102</v>
      </c>
      <c r="H2677" s="3" t="s">
        <v>103</v>
      </c>
      <c r="I2677" s="10" t="n">
        <v>0</v>
      </c>
      <c r="J2677" s="11" t="n">
        <f aca="false">I2677/1000</f>
        <v>0</v>
      </c>
      <c r="K2677" s="10" t="n">
        <v>0</v>
      </c>
      <c r="L2677" s="12" t="n">
        <f aca="false">K2677/1000</f>
        <v>0</v>
      </c>
      <c r="M2677" s="13" t="n">
        <f aca="false">IF(R2677=0,0,I2677/R2677)</f>
        <v>0</v>
      </c>
      <c r="N2677" s="10" t="n">
        <v>2391</v>
      </c>
      <c r="O2677" s="11" t="n">
        <f aca="false">N2677/1000</f>
        <v>2.391</v>
      </c>
      <c r="P2677" s="10" t="n">
        <v>3</v>
      </c>
      <c r="Q2677" s="12" t="n">
        <f aca="false">P2677/1000</f>
        <v>0.003</v>
      </c>
      <c r="R2677" s="10" t="n">
        <v>2571</v>
      </c>
      <c r="S2677" s="10" t="n">
        <v>0</v>
      </c>
    </row>
    <row r="2678" customFormat="false" ht="15" hidden="false" customHeight="false" outlineLevel="0" collapsed="false">
      <c r="A2678" s="3" t="s">
        <v>1277</v>
      </c>
      <c r="B2678" s="2" t="s">
        <v>1278</v>
      </c>
      <c r="C2678" s="2" t="s">
        <v>1549</v>
      </c>
      <c r="D2678" s="2" t="n">
        <v>2022</v>
      </c>
      <c r="E2678" s="2" t="n">
        <v>3</v>
      </c>
      <c r="F2678" s="2" t="n">
        <v>1</v>
      </c>
      <c r="G2678" s="2" t="s">
        <v>97</v>
      </c>
      <c r="H2678" s="3" t="s">
        <v>98</v>
      </c>
      <c r="I2678" s="10" t="n">
        <v>3233</v>
      </c>
      <c r="J2678" s="11" t="n">
        <f aca="false">I2678/1000</f>
        <v>3.233</v>
      </c>
      <c r="K2678" s="10" t="n">
        <v>0</v>
      </c>
      <c r="L2678" s="12" t="n">
        <f aca="false">K2678/1000</f>
        <v>0</v>
      </c>
      <c r="M2678" s="13" t="n">
        <f aca="false">IF(R2678=0,0,I2678/R2678)</f>
        <v>0.820766692053821</v>
      </c>
      <c r="N2678" s="10" t="n">
        <v>0</v>
      </c>
      <c r="O2678" s="11" t="n">
        <f aca="false">N2678/1000</f>
        <v>0</v>
      </c>
      <c r="P2678" s="10" t="n">
        <v>0</v>
      </c>
      <c r="Q2678" s="12" t="n">
        <f aca="false">P2678/1000</f>
        <v>0</v>
      </c>
      <c r="R2678" s="10" t="n">
        <v>3939</v>
      </c>
      <c r="S2678" s="10" t="n">
        <v>8</v>
      </c>
    </row>
    <row r="2679" customFormat="false" ht="15" hidden="false" customHeight="false" outlineLevel="0" collapsed="false">
      <c r="A2679" s="3" t="s">
        <v>1277</v>
      </c>
      <c r="B2679" s="2" t="s">
        <v>1278</v>
      </c>
      <c r="C2679" s="2" t="s">
        <v>1549</v>
      </c>
      <c r="D2679" s="2" t="n">
        <v>2022</v>
      </c>
      <c r="E2679" s="2" t="n">
        <v>3</v>
      </c>
      <c r="F2679" s="2" t="n">
        <v>2</v>
      </c>
      <c r="G2679" s="2" t="s">
        <v>107</v>
      </c>
      <c r="H2679" s="3" t="s">
        <v>108</v>
      </c>
      <c r="I2679" s="10" t="n">
        <v>562</v>
      </c>
      <c r="J2679" s="11" t="n">
        <f aca="false">I2679/1000</f>
        <v>0.562</v>
      </c>
      <c r="K2679" s="10" t="n">
        <v>1</v>
      </c>
      <c r="L2679" s="12" t="n">
        <f aca="false">K2679/1000</f>
        <v>0.001</v>
      </c>
      <c r="M2679" s="13" t="n">
        <f aca="false">IF(R2679=0,0,I2679/R2679)</f>
        <v>0.142675806042143</v>
      </c>
      <c r="N2679" s="10" t="n">
        <v>0</v>
      </c>
      <c r="O2679" s="11" t="n">
        <f aca="false">N2679/1000</f>
        <v>0</v>
      </c>
      <c r="P2679" s="10" t="n">
        <v>0</v>
      </c>
      <c r="Q2679" s="12" t="n">
        <f aca="false">P2679/1000</f>
        <v>0</v>
      </c>
      <c r="R2679" s="10" t="n">
        <v>3939</v>
      </c>
      <c r="S2679" s="10" t="n">
        <v>8</v>
      </c>
    </row>
    <row r="2680" customFormat="false" ht="15" hidden="false" customHeight="false" outlineLevel="0" collapsed="false">
      <c r="A2680" s="3" t="s">
        <v>1277</v>
      </c>
      <c r="B2680" s="2" t="s">
        <v>1278</v>
      </c>
      <c r="C2680" s="2" t="s">
        <v>1549</v>
      </c>
      <c r="D2680" s="2" t="n">
        <v>2022</v>
      </c>
      <c r="E2680" s="2" t="n">
        <v>3</v>
      </c>
      <c r="F2680" s="2" t="n">
        <v>3</v>
      </c>
      <c r="G2680" s="2" t="s">
        <v>142</v>
      </c>
      <c r="H2680" s="3" t="s">
        <v>143</v>
      </c>
      <c r="I2680" s="10" t="n">
        <v>144</v>
      </c>
      <c r="J2680" s="11" t="n">
        <f aca="false">I2680/1000</f>
        <v>0.144</v>
      </c>
      <c r="K2680" s="10" t="n">
        <v>7</v>
      </c>
      <c r="L2680" s="12" t="n">
        <f aca="false">K2680/1000</f>
        <v>0.007</v>
      </c>
      <c r="M2680" s="13" t="n">
        <f aca="false">IF(R2680=0,0,I2680/R2680)</f>
        <v>0.0365575019040366</v>
      </c>
      <c r="N2680" s="10" t="n">
        <v>0</v>
      </c>
      <c r="O2680" s="11" t="n">
        <f aca="false">N2680/1000</f>
        <v>0</v>
      </c>
      <c r="P2680" s="10" t="n">
        <v>0</v>
      </c>
      <c r="Q2680" s="12" t="n">
        <f aca="false">P2680/1000</f>
        <v>0</v>
      </c>
      <c r="R2680" s="10" t="n">
        <v>3939</v>
      </c>
      <c r="S2680" s="10" t="n">
        <v>8</v>
      </c>
    </row>
    <row r="2681" customFormat="false" ht="15" hidden="false" customHeight="false" outlineLevel="0" collapsed="false">
      <c r="A2681" s="3" t="s">
        <v>1277</v>
      </c>
      <c r="B2681" s="2" t="s">
        <v>1278</v>
      </c>
      <c r="C2681" s="2" t="s">
        <v>1550</v>
      </c>
      <c r="D2681" s="2" t="n">
        <v>2022</v>
      </c>
      <c r="E2681" s="2" t="n">
        <v>4</v>
      </c>
      <c r="F2681" s="2" t="n">
        <v>1</v>
      </c>
      <c r="G2681" s="2" t="s">
        <v>107</v>
      </c>
      <c r="H2681" s="3" t="s">
        <v>108</v>
      </c>
      <c r="I2681" s="10" t="n">
        <v>6505</v>
      </c>
      <c r="J2681" s="11" t="n">
        <f aca="false">I2681/1000</f>
        <v>6.505</v>
      </c>
      <c r="K2681" s="10" t="n">
        <v>3</v>
      </c>
      <c r="L2681" s="12" t="n">
        <f aca="false">K2681/1000</f>
        <v>0.003</v>
      </c>
      <c r="M2681" s="13" t="n">
        <f aca="false">IF(R2681=0,0,I2681/R2681)</f>
        <v>0.828345855087228</v>
      </c>
      <c r="N2681" s="10" t="n">
        <v>0</v>
      </c>
      <c r="O2681" s="11" t="n">
        <f aca="false">N2681/1000</f>
        <v>0</v>
      </c>
      <c r="P2681" s="10" t="n">
        <v>0</v>
      </c>
      <c r="Q2681" s="12" t="n">
        <f aca="false">P2681/1000</f>
        <v>0</v>
      </c>
      <c r="R2681" s="10" t="n">
        <v>7853</v>
      </c>
      <c r="S2681" s="10" t="n">
        <v>4</v>
      </c>
    </row>
    <row r="2682" customFormat="false" ht="15" hidden="false" customHeight="false" outlineLevel="0" collapsed="false">
      <c r="A2682" s="3" t="s">
        <v>1277</v>
      </c>
      <c r="B2682" s="2" t="s">
        <v>1278</v>
      </c>
      <c r="C2682" s="2" t="s">
        <v>1550</v>
      </c>
      <c r="D2682" s="2" t="n">
        <v>2022</v>
      </c>
      <c r="E2682" s="2" t="n">
        <v>4</v>
      </c>
      <c r="F2682" s="2" t="n">
        <v>2</v>
      </c>
      <c r="G2682" s="2" t="s">
        <v>102</v>
      </c>
      <c r="H2682" s="3" t="s">
        <v>103</v>
      </c>
      <c r="I2682" s="10" t="n">
        <v>1155</v>
      </c>
      <c r="J2682" s="11" t="n">
        <f aca="false">I2682/1000</f>
        <v>1.155</v>
      </c>
      <c r="K2682" s="10" t="n">
        <v>1</v>
      </c>
      <c r="L2682" s="12" t="n">
        <f aca="false">K2682/1000</f>
        <v>0.001</v>
      </c>
      <c r="M2682" s="13" t="n">
        <f aca="false">IF(R2682=0,0,I2682/R2682)</f>
        <v>0.147077549980899</v>
      </c>
      <c r="N2682" s="10" t="n">
        <v>0</v>
      </c>
      <c r="O2682" s="11" t="n">
        <f aca="false">N2682/1000</f>
        <v>0</v>
      </c>
      <c r="P2682" s="10" t="n">
        <v>0</v>
      </c>
      <c r="Q2682" s="12" t="n">
        <f aca="false">P2682/1000</f>
        <v>0</v>
      </c>
      <c r="R2682" s="10" t="n">
        <v>7853</v>
      </c>
      <c r="S2682" s="10" t="n">
        <v>4</v>
      </c>
    </row>
    <row r="2683" customFormat="false" ht="15" hidden="false" customHeight="false" outlineLevel="0" collapsed="false">
      <c r="A2683" s="3" t="s">
        <v>1277</v>
      </c>
      <c r="B2683" s="2" t="s">
        <v>1278</v>
      </c>
      <c r="C2683" s="2" t="s">
        <v>1550</v>
      </c>
      <c r="D2683" s="2" t="n">
        <v>2022</v>
      </c>
      <c r="E2683" s="2" t="n">
        <v>4</v>
      </c>
      <c r="F2683" s="2" t="n">
        <v>3</v>
      </c>
      <c r="G2683" s="2" t="s">
        <v>97</v>
      </c>
      <c r="H2683" s="3" t="s">
        <v>98</v>
      </c>
      <c r="I2683" s="10" t="n">
        <v>193</v>
      </c>
      <c r="J2683" s="11" t="n">
        <f aca="false">I2683/1000</f>
        <v>0.193</v>
      </c>
      <c r="K2683" s="10" t="n">
        <v>0</v>
      </c>
      <c r="L2683" s="12" t="n">
        <f aca="false">K2683/1000</f>
        <v>0</v>
      </c>
      <c r="M2683" s="13" t="n">
        <f aca="false">IF(R2683=0,0,I2683/R2683)</f>
        <v>0.0245765949318732</v>
      </c>
      <c r="N2683" s="10" t="n">
        <v>2548</v>
      </c>
      <c r="O2683" s="11" t="n">
        <f aca="false">N2683/1000</f>
        <v>2.548</v>
      </c>
      <c r="P2683" s="10" t="n">
        <v>3</v>
      </c>
      <c r="Q2683" s="12" t="n">
        <f aca="false">P2683/1000</f>
        <v>0.003</v>
      </c>
      <c r="R2683" s="10" t="n">
        <v>7853</v>
      </c>
      <c r="S2683" s="10" t="n">
        <v>4</v>
      </c>
    </row>
    <row r="2684" customFormat="false" ht="15" hidden="false" customHeight="false" outlineLevel="0" collapsed="false">
      <c r="A2684" s="3" t="s">
        <v>1277</v>
      </c>
      <c r="B2684" s="2" t="s">
        <v>1278</v>
      </c>
      <c r="C2684" s="2" t="s">
        <v>1550</v>
      </c>
      <c r="D2684" s="2" t="n">
        <v>2022</v>
      </c>
      <c r="E2684" s="2" t="n">
        <v>4</v>
      </c>
      <c r="F2684" s="2" t="n">
        <v>4</v>
      </c>
      <c r="G2684" s="2" t="s">
        <v>210</v>
      </c>
      <c r="H2684" s="3" t="s">
        <v>211</v>
      </c>
      <c r="I2684" s="10" t="n">
        <v>0</v>
      </c>
      <c r="J2684" s="11" t="n">
        <f aca="false">I2684/1000</f>
        <v>0</v>
      </c>
      <c r="K2684" s="10" t="n">
        <v>0</v>
      </c>
      <c r="L2684" s="12" t="n">
        <f aca="false">K2684/1000</f>
        <v>0</v>
      </c>
      <c r="M2684" s="13" t="n">
        <f aca="false">IF(R2684=0,0,I2684/R2684)</f>
        <v>0</v>
      </c>
      <c r="N2684" s="10" t="n">
        <v>2948</v>
      </c>
      <c r="O2684" s="11" t="n">
        <f aca="false">N2684/1000</f>
        <v>2.948</v>
      </c>
      <c r="P2684" s="10" t="n">
        <v>4</v>
      </c>
      <c r="Q2684" s="12" t="n">
        <f aca="false">P2684/1000</f>
        <v>0.004</v>
      </c>
      <c r="R2684" s="10" t="n">
        <v>7853</v>
      </c>
      <c r="S2684" s="10" t="n">
        <v>4</v>
      </c>
    </row>
    <row r="2685" customFormat="false" ht="15" hidden="false" customHeight="false" outlineLevel="0" collapsed="false">
      <c r="A2685" s="3" t="s">
        <v>1277</v>
      </c>
      <c r="B2685" s="2" t="s">
        <v>1278</v>
      </c>
      <c r="C2685" s="2" t="s">
        <v>1551</v>
      </c>
      <c r="D2685" s="2" t="n">
        <v>2022</v>
      </c>
      <c r="E2685" s="2" t="n">
        <v>5</v>
      </c>
      <c r="F2685" s="2" t="n">
        <v>1</v>
      </c>
      <c r="G2685" s="2" t="s">
        <v>97</v>
      </c>
      <c r="H2685" s="3" t="s">
        <v>98</v>
      </c>
      <c r="I2685" s="10" t="n">
        <v>3256</v>
      </c>
      <c r="J2685" s="11" t="n">
        <f aca="false">I2685/1000</f>
        <v>3.256</v>
      </c>
      <c r="K2685" s="10" t="n">
        <v>1</v>
      </c>
      <c r="L2685" s="12" t="n">
        <f aca="false">K2685/1000</f>
        <v>0.001</v>
      </c>
      <c r="M2685" s="13" t="n">
        <f aca="false">IF(R2685=0,0,I2685/R2685)</f>
        <v>1</v>
      </c>
      <c r="N2685" s="10" t="n">
        <v>0</v>
      </c>
      <c r="O2685" s="11" t="n">
        <f aca="false">N2685/1000</f>
        <v>0</v>
      </c>
      <c r="P2685" s="10" t="n">
        <v>0</v>
      </c>
      <c r="Q2685" s="12" t="n">
        <f aca="false">P2685/1000</f>
        <v>0</v>
      </c>
      <c r="R2685" s="10" t="n">
        <v>3256</v>
      </c>
      <c r="S2685" s="10" t="n">
        <v>1</v>
      </c>
    </row>
    <row r="2686" customFormat="false" ht="15" hidden="false" customHeight="false" outlineLevel="0" collapsed="false">
      <c r="A2686" s="3" t="s">
        <v>1277</v>
      </c>
      <c r="B2686" s="2" t="s">
        <v>1278</v>
      </c>
      <c r="C2686" s="2" t="s">
        <v>1551</v>
      </c>
      <c r="D2686" s="2" t="n">
        <v>2022</v>
      </c>
      <c r="E2686" s="2" t="n">
        <v>5</v>
      </c>
      <c r="F2686" s="2" t="n">
        <v>2</v>
      </c>
      <c r="G2686" s="2" t="s">
        <v>102</v>
      </c>
      <c r="H2686" s="3" t="s">
        <v>103</v>
      </c>
      <c r="I2686" s="10" t="n">
        <v>0</v>
      </c>
      <c r="J2686" s="11" t="n">
        <f aca="false">I2686/1000</f>
        <v>0</v>
      </c>
      <c r="K2686" s="10" t="n">
        <v>0</v>
      </c>
      <c r="L2686" s="12" t="n">
        <f aca="false">K2686/1000</f>
        <v>0</v>
      </c>
      <c r="M2686" s="13" t="n">
        <f aca="false">IF(R2686=0,0,I2686/R2686)</f>
        <v>0</v>
      </c>
      <c r="N2686" s="10" t="n">
        <v>1772</v>
      </c>
      <c r="O2686" s="11" t="n">
        <f aca="false">N2686/1000</f>
        <v>1.772</v>
      </c>
      <c r="P2686" s="10" t="n">
        <v>2</v>
      </c>
      <c r="Q2686" s="12" t="n">
        <f aca="false">P2686/1000</f>
        <v>0.002</v>
      </c>
      <c r="R2686" s="10" t="n">
        <v>3256</v>
      </c>
      <c r="S2686" s="10" t="n">
        <v>1</v>
      </c>
    </row>
    <row r="2687" customFormat="false" ht="15" hidden="false" customHeight="false" outlineLevel="0" collapsed="false">
      <c r="A2687" s="3" t="s">
        <v>1277</v>
      </c>
      <c r="B2687" s="2" t="s">
        <v>1278</v>
      </c>
      <c r="C2687" s="2" t="s">
        <v>1552</v>
      </c>
      <c r="D2687" s="2" t="n">
        <v>2022</v>
      </c>
      <c r="E2687" s="2" t="n">
        <v>6</v>
      </c>
      <c r="F2687" s="2" t="n">
        <v>1</v>
      </c>
      <c r="G2687" s="2" t="s">
        <v>97</v>
      </c>
      <c r="H2687" s="3" t="s">
        <v>98</v>
      </c>
      <c r="I2687" s="10" t="n">
        <v>247</v>
      </c>
      <c r="J2687" s="11" t="n">
        <f aca="false">I2687/1000</f>
        <v>0.247</v>
      </c>
      <c r="K2687" s="10" t="n">
        <v>0</v>
      </c>
      <c r="L2687" s="12" t="n">
        <f aca="false">K2687/1000</f>
        <v>0</v>
      </c>
      <c r="M2687" s="13" t="n">
        <f aca="false">IF(R2687=0,0,I2687/R2687)</f>
        <v>1</v>
      </c>
      <c r="N2687" s="10" t="n">
        <v>0</v>
      </c>
      <c r="O2687" s="11" t="n">
        <f aca="false">N2687/1000</f>
        <v>0</v>
      </c>
      <c r="P2687" s="10" t="n">
        <v>0</v>
      </c>
      <c r="Q2687" s="12" t="n">
        <f aca="false">P2687/1000</f>
        <v>0</v>
      </c>
      <c r="R2687" s="10" t="n">
        <v>247</v>
      </c>
      <c r="S2687" s="10" t="n">
        <v>0</v>
      </c>
    </row>
    <row r="2688" customFormat="false" ht="15" hidden="false" customHeight="false" outlineLevel="0" collapsed="false">
      <c r="A2688" s="3" t="s">
        <v>1277</v>
      </c>
      <c r="B2688" s="2" t="s">
        <v>1278</v>
      </c>
      <c r="C2688" s="2" t="s">
        <v>1552</v>
      </c>
      <c r="D2688" s="2" t="n">
        <v>2022</v>
      </c>
      <c r="E2688" s="2" t="n">
        <v>6</v>
      </c>
      <c r="F2688" s="2" t="n">
        <v>2</v>
      </c>
      <c r="G2688" s="2" t="s">
        <v>102</v>
      </c>
      <c r="H2688" s="3" t="s">
        <v>103</v>
      </c>
      <c r="I2688" s="10" t="n">
        <v>0</v>
      </c>
      <c r="J2688" s="11" t="n">
        <f aca="false">I2688/1000</f>
        <v>0</v>
      </c>
      <c r="K2688" s="10" t="n">
        <v>0</v>
      </c>
      <c r="L2688" s="12" t="n">
        <f aca="false">K2688/1000</f>
        <v>0</v>
      </c>
      <c r="M2688" s="13" t="n">
        <f aca="false">IF(R2688=0,0,I2688/R2688)</f>
        <v>0</v>
      </c>
      <c r="N2688" s="10" t="n">
        <v>847</v>
      </c>
      <c r="O2688" s="11" t="n">
        <f aca="false">N2688/1000</f>
        <v>0.847</v>
      </c>
      <c r="P2688" s="10" t="n">
        <v>1</v>
      </c>
      <c r="Q2688" s="12" t="n">
        <f aca="false">P2688/1000</f>
        <v>0.001</v>
      </c>
      <c r="R2688" s="10" t="n">
        <v>247</v>
      </c>
      <c r="S2688" s="10" t="n">
        <v>0</v>
      </c>
    </row>
    <row r="2689" customFormat="false" ht="15" hidden="false" customHeight="false" outlineLevel="0" collapsed="false">
      <c r="A2689" s="3" t="s">
        <v>1277</v>
      </c>
      <c r="B2689" s="2" t="s">
        <v>1278</v>
      </c>
      <c r="C2689" s="2" t="s">
        <v>1553</v>
      </c>
      <c r="D2689" s="2" t="n">
        <v>2022</v>
      </c>
      <c r="E2689" s="2" t="n">
        <v>7</v>
      </c>
      <c r="F2689" s="2" t="n">
        <v>1</v>
      </c>
      <c r="G2689" s="2" t="s">
        <v>107</v>
      </c>
      <c r="H2689" s="3" t="s">
        <v>108</v>
      </c>
      <c r="I2689" s="10" t="n">
        <v>20266</v>
      </c>
      <c r="J2689" s="11" t="n">
        <f aca="false">I2689/1000</f>
        <v>20.266</v>
      </c>
      <c r="K2689" s="10" t="n">
        <v>17</v>
      </c>
      <c r="L2689" s="12" t="n">
        <f aca="false">K2689/1000</f>
        <v>0.017</v>
      </c>
      <c r="M2689" s="13" t="n">
        <f aca="false">IF(R2689=0,0,I2689/R2689)</f>
        <v>0.838755069944541</v>
      </c>
      <c r="N2689" s="10" t="n">
        <v>0</v>
      </c>
      <c r="O2689" s="11" t="n">
        <f aca="false">N2689/1000</f>
        <v>0</v>
      </c>
      <c r="P2689" s="10" t="n">
        <v>0</v>
      </c>
      <c r="Q2689" s="12" t="n">
        <f aca="false">P2689/1000</f>
        <v>0</v>
      </c>
      <c r="R2689" s="10" t="n">
        <v>24162</v>
      </c>
      <c r="S2689" s="10" t="n">
        <v>17</v>
      </c>
    </row>
    <row r="2690" customFormat="false" ht="15" hidden="false" customHeight="false" outlineLevel="0" collapsed="false">
      <c r="A2690" s="3" t="s">
        <v>1277</v>
      </c>
      <c r="B2690" s="2" t="s">
        <v>1278</v>
      </c>
      <c r="C2690" s="2" t="s">
        <v>1553</v>
      </c>
      <c r="D2690" s="2" t="n">
        <v>2022</v>
      </c>
      <c r="E2690" s="2" t="n">
        <v>7</v>
      </c>
      <c r="F2690" s="2" t="n">
        <v>2</v>
      </c>
      <c r="G2690" s="2" t="s">
        <v>97</v>
      </c>
      <c r="H2690" s="3" t="s">
        <v>98</v>
      </c>
      <c r="I2690" s="10" t="n">
        <v>3896</v>
      </c>
      <c r="J2690" s="11" t="n">
        <f aca="false">I2690/1000</f>
        <v>3.896</v>
      </c>
      <c r="K2690" s="10" t="n">
        <v>0</v>
      </c>
      <c r="L2690" s="12" t="n">
        <f aca="false">K2690/1000</f>
        <v>0</v>
      </c>
      <c r="M2690" s="13" t="n">
        <f aca="false">IF(R2690=0,0,I2690/R2690)</f>
        <v>0.161244930055459</v>
      </c>
      <c r="N2690" s="10" t="n">
        <v>0</v>
      </c>
      <c r="O2690" s="11" t="n">
        <f aca="false">N2690/1000</f>
        <v>0</v>
      </c>
      <c r="P2690" s="10" t="n">
        <v>0</v>
      </c>
      <c r="Q2690" s="12" t="n">
        <f aca="false">P2690/1000</f>
        <v>0</v>
      </c>
      <c r="R2690" s="10" t="n">
        <v>24162</v>
      </c>
      <c r="S2690" s="10" t="n">
        <v>17</v>
      </c>
    </row>
    <row r="2691" customFormat="false" ht="15" hidden="false" customHeight="false" outlineLevel="0" collapsed="false">
      <c r="A2691" s="3" t="s">
        <v>1277</v>
      </c>
      <c r="B2691" s="2" t="s">
        <v>1278</v>
      </c>
      <c r="C2691" s="2" t="s">
        <v>1553</v>
      </c>
      <c r="D2691" s="2" t="n">
        <v>2022</v>
      </c>
      <c r="E2691" s="2" t="n">
        <v>7</v>
      </c>
      <c r="F2691" s="2" t="n">
        <v>3</v>
      </c>
      <c r="G2691" s="2" t="s">
        <v>102</v>
      </c>
      <c r="H2691" s="3" t="s">
        <v>103</v>
      </c>
      <c r="I2691" s="10" t="n">
        <v>0</v>
      </c>
      <c r="J2691" s="11" t="n">
        <f aca="false">I2691/1000</f>
        <v>0</v>
      </c>
      <c r="K2691" s="10" t="n">
        <v>0</v>
      </c>
      <c r="L2691" s="12" t="n">
        <f aca="false">K2691/1000</f>
        <v>0</v>
      </c>
      <c r="M2691" s="13" t="n">
        <f aca="false">IF(R2691=0,0,I2691/R2691)</f>
        <v>0</v>
      </c>
      <c r="N2691" s="10" t="n">
        <v>1182</v>
      </c>
      <c r="O2691" s="11" t="n">
        <f aca="false">N2691/1000</f>
        <v>1.182</v>
      </c>
      <c r="P2691" s="10" t="n">
        <v>2</v>
      </c>
      <c r="Q2691" s="12" t="n">
        <f aca="false">P2691/1000</f>
        <v>0.002</v>
      </c>
      <c r="R2691" s="10" t="n">
        <v>24162</v>
      </c>
      <c r="S2691" s="10" t="n">
        <v>17</v>
      </c>
    </row>
    <row r="2692" customFormat="false" ht="15" hidden="false" customHeight="false" outlineLevel="0" collapsed="false">
      <c r="A2692" s="3" t="s">
        <v>1277</v>
      </c>
      <c r="B2692" s="2" t="s">
        <v>1278</v>
      </c>
      <c r="C2692" s="2" t="s">
        <v>1554</v>
      </c>
      <c r="D2692" s="2" t="n">
        <v>2022</v>
      </c>
      <c r="E2692" s="2" t="n">
        <v>8</v>
      </c>
      <c r="F2692" s="2" t="n">
        <v>1</v>
      </c>
      <c r="G2692" s="2" t="s">
        <v>107</v>
      </c>
      <c r="H2692" s="3" t="s">
        <v>108</v>
      </c>
      <c r="I2692" s="10" t="n">
        <v>7413</v>
      </c>
      <c r="J2692" s="11" t="n">
        <f aca="false">I2692/1000</f>
        <v>7.413</v>
      </c>
      <c r="K2692" s="10" t="n">
        <v>4</v>
      </c>
      <c r="L2692" s="12" t="n">
        <f aca="false">K2692/1000</f>
        <v>0.004</v>
      </c>
      <c r="M2692" s="13" t="n">
        <f aca="false">IF(R2692=0,0,I2692/R2692)</f>
        <v>0.943009795191451</v>
      </c>
      <c r="N2692" s="10" t="n">
        <v>0</v>
      </c>
      <c r="O2692" s="11" t="n">
        <f aca="false">N2692/1000</f>
        <v>0</v>
      </c>
      <c r="P2692" s="10" t="n">
        <v>0</v>
      </c>
      <c r="Q2692" s="12" t="n">
        <f aca="false">P2692/1000</f>
        <v>0</v>
      </c>
      <c r="R2692" s="10" t="n">
        <v>7861</v>
      </c>
      <c r="S2692" s="10" t="n">
        <v>4</v>
      </c>
    </row>
    <row r="2693" customFormat="false" ht="15" hidden="false" customHeight="false" outlineLevel="0" collapsed="false">
      <c r="A2693" s="3" t="s">
        <v>1277</v>
      </c>
      <c r="B2693" s="2" t="s">
        <v>1278</v>
      </c>
      <c r="C2693" s="2" t="s">
        <v>1554</v>
      </c>
      <c r="D2693" s="2" t="n">
        <v>2022</v>
      </c>
      <c r="E2693" s="2" t="n">
        <v>8</v>
      </c>
      <c r="F2693" s="2" t="n">
        <v>2</v>
      </c>
      <c r="G2693" s="2" t="s">
        <v>97</v>
      </c>
      <c r="H2693" s="3" t="s">
        <v>98</v>
      </c>
      <c r="I2693" s="10" t="n">
        <v>448</v>
      </c>
      <c r="J2693" s="11" t="n">
        <f aca="false">I2693/1000</f>
        <v>0.448</v>
      </c>
      <c r="K2693" s="10" t="n">
        <v>0</v>
      </c>
      <c r="L2693" s="12" t="n">
        <f aca="false">K2693/1000</f>
        <v>0</v>
      </c>
      <c r="M2693" s="13" t="n">
        <f aca="false">IF(R2693=0,0,I2693/R2693)</f>
        <v>0.0569902048085485</v>
      </c>
      <c r="N2693" s="10" t="n">
        <v>0</v>
      </c>
      <c r="O2693" s="11" t="n">
        <f aca="false">N2693/1000</f>
        <v>0</v>
      </c>
      <c r="P2693" s="10" t="n">
        <v>0</v>
      </c>
      <c r="Q2693" s="12" t="n">
        <f aca="false">P2693/1000</f>
        <v>0</v>
      </c>
      <c r="R2693" s="10" t="n">
        <v>7861</v>
      </c>
      <c r="S2693" s="10" t="n">
        <v>4</v>
      </c>
    </row>
    <row r="2694" customFormat="false" ht="15" hidden="false" customHeight="false" outlineLevel="0" collapsed="false">
      <c r="A2694" s="3" t="s">
        <v>1277</v>
      </c>
      <c r="B2694" s="2" t="s">
        <v>1278</v>
      </c>
      <c r="C2694" s="2" t="s">
        <v>1554</v>
      </c>
      <c r="D2694" s="2" t="n">
        <v>2022</v>
      </c>
      <c r="E2694" s="2" t="n">
        <v>8</v>
      </c>
      <c r="F2694" s="2" t="n">
        <v>3</v>
      </c>
      <c r="G2694" s="2" t="s">
        <v>102</v>
      </c>
      <c r="H2694" s="3" t="s">
        <v>103</v>
      </c>
      <c r="I2694" s="10" t="n">
        <v>0</v>
      </c>
      <c r="J2694" s="11" t="n">
        <f aca="false">I2694/1000</f>
        <v>0</v>
      </c>
      <c r="K2694" s="10" t="n">
        <v>0</v>
      </c>
      <c r="L2694" s="12" t="n">
        <f aca="false">K2694/1000</f>
        <v>0</v>
      </c>
      <c r="M2694" s="13" t="n">
        <f aca="false">IF(R2694=0,0,I2694/R2694)</f>
        <v>0</v>
      </c>
      <c r="N2694" s="10" t="n">
        <v>836</v>
      </c>
      <c r="O2694" s="11" t="n">
        <f aca="false">N2694/1000</f>
        <v>0.836</v>
      </c>
      <c r="P2694" s="10" t="n">
        <v>1</v>
      </c>
      <c r="Q2694" s="12" t="n">
        <f aca="false">P2694/1000</f>
        <v>0.001</v>
      </c>
      <c r="R2694" s="10" t="n">
        <v>7861</v>
      </c>
      <c r="S2694" s="10" t="n">
        <v>4</v>
      </c>
    </row>
    <row r="2695" customFormat="false" ht="15" hidden="false" customHeight="false" outlineLevel="0" collapsed="false">
      <c r="A2695" s="3" t="s">
        <v>1277</v>
      </c>
      <c r="B2695" s="2" t="s">
        <v>1278</v>
      </c>
      <c r="C2695" s="2" t="s">
        <v>1554</v>
      </c>
      <c r="D2695" s="2" t="n">
        <v>2022</v>
      </c>
      <c r="E2695" s="2" t="n">
        <v>8</v>
      </c>
      <c r="F2695" s="2" t="n">
        <v>4</v>
      </c>
      <c r="G2695" s="2" t="s">
        <v>132</v>
      </c>
      <c r="H2695" s="3" t="s">
        <v>133</v>
      </c>
      <c r="I2695" s="10" t="n">
        <v>0</v>
      </c>
      <c r="J2695" s="11" t="n">
        <f aca="false">I2695/1000</f>
        <v>0</v>
      </c>
      <c r="K2695" s="10" t="n">
        <v>0</v>
      </c>
      <c r="L2695" s="12" t="n">
        <f aca="false">K2695/1000</f>
        <v>0</v>
      </c>
      <c r="M2695" s="13" t="n">
        <f aca="false">IF(R2695=0,0,I2695/R2695)</f>
        <v>0</v>
      </c>
      <c r="N2695" s="10" t="n">
        <v>237</v>
      </c>
      <c r="O2695" s="11" t="n">
        <f aca="false">N2695/1000</f>
        <v>0.237</v>
      </c>
      <c r="P2695" s="10" t="n">
        <v>0</v>
      </c>
      <c r="Q2695" s="12" t="n">
        <f aca="false">P2695/1000</f>
        <v>0</v>
      </c>
      <c r="R2695" s="10" t="n">
        <v>7861</v>
      </c>
      <c r="S2695" s="10" t="n">
        <v>4</v>
      </c>
    </row>
    <row r="2696" customFormat="false" ht="15" hidden="false" customHeight="false" outlineLevel="0" collapsed="false">
      <c r="A2696" s="3" t="s">
        <v>1277</v>
      </c>
      <c r="B2696" s="2" t="s">
        <v>1278</v>
      </c>
      <c r="C2696" s="2" t="s">
        <v>1555</v>
      </c>
      <c r="D2696" s="2" t="n">
        <v>2022</v>
      </c>
      <c r="E2696" s="2" t="n">
        <v>9</v>
      </c>
      <c r="F2696" s="2" t="n">
        <v>1</v>
      </c>
      <c r="G2696" s="2" t="s">
        <v>137</v>
      </c>
      <c r="H2696" s="3" t="s">
        <v>138</v>
      </c>
      <c r="I2696" s="10" t="n">
        <v>1430</v>
      </c>
      <c r="J2696" s="11" t="n">
        <f aca="false">I2696/1000</f>
        <v>1.43</v>
      </c>
      <c r="K2696" s="10" t="n">
        <v>1</v>
      </c>
      <c r="L2696" s="12" t="n">
        <f aca="false">K2696/1000</f>
        <v>0.001</v>
      </c>
      <c r="M2696" s="13" t="n">
        <f aca="false">IF(R2696=0,0,I2696/R2696)</f>
        <v>0.847658565500889</v>
      </c>
      <c r="N2696" s="10" t="n">
        <v>0</v>
      </c>
      <c r="O2696" s="11" t="n">
        <f aca="false">N2696/1000</f>
        <v>0</v>
      </c>
      <c r="P2696" s="10" t="n">
        <v>0</v>
      </c>
      <c r="Q2696" s="12" t="n">
        <f aca="false">P2696/1000</f>
        <v>0</v>
      </c>
      <c r="R2696" s="10" t="n">
        <v>1687</v>
      </c>
      <c r="S2696" s="10" t="n">
        <v>1</v>
      </c>
    </row>
    <row r="2697" customFormat="false" ht="15" hidden="false" customHeight="false" outlineLevel="0" collapsed="false">
      <c r="A2697" s="3" t="s">
        <v>1277</v>
      </c>
      <c r="B2697" s="2" t="s">
        <v>1278</v>
      </c>
      <c r="C2697" s="2" t="s">
        <v>1555</v>
      </c>
      <c r="D2697" s="2" t="n">
        <v>2022</v>
      </c>
      <c r="E2697" s="2" t="n">
        <v>9</v>
      </c>
      <c r="F2697" s="2" t="n">
        <v>2</v>
      </c>
      <c r="G2697" s="2" t="s">
        <v>97</v>
      </c>
      <c r="H2697" s="3" t="s">
        <v>98</v>
      </c>
      <c r="I2697" s="10" t="n">
        <v>257</v>
      </c>
      <c r="J2697" s="11" t="n">
        <f aca="false">I2697/1000</f>
        <v>0.257</v>
      </c>
      <c r="K2697" s="10" t="n">
        <v>0</v>
      </c>
      <c r="L2697" s="12" t="n">
        <f aca="false">K2697/1000</f>
        <v>0</v>
      </c>
      <c r="M2697" s="13" t="n">
        <f aca="false">IF(R2697=0,0,I2697/R2697)</f>
        <v>0.152341434499111</v>
      </c>
      <c r="N2697" s="10" t="n">
        <v>0</v>
      </c>
      <c r="O2697" s="11" t="n">
        <f aca="false">N2697/1000</f>
        <v>0</v>
      </c>
      <c r="P2697" s="10" t="n">
        <v>0</v>
      </c>
      <c r="Q2697" s="12" t="n">
        <f aca="false">P2697/1000</f>
        <v>0</v>
      </c>
      <c r="R2697" s="10" t="n">
        <v>1687</v>
      </c>
      <c r="S2697" s="10" t="n">
        <v>1</v>
      </c>
    </row>
    <row r="2698" customFormat="false" ht="15" hidden="false" customHeight="false" outlineLevel="0" collapsed="false">
      <c r="A2698" s="3" t="s">
        <v>1277</v>
      </c>
      <c r="B2698" s="2" t="s">
        <v>1278</v>
      </c>
      <c r="C2698" s="2" t="s">
        <v>1556</v>
      </c>
      <c r="D2698" s="2" t="n">
        <v>2022</v>
      </c>
      <c r="E2698" s="2" t="n">
        <v>10</v>
      </c>
      <c r="F2698" s="2" t="n">
        <v>1</v>
      </c>
      <c r="G2698" s="2" t="s">
        <v>263</v>
      </c>
      <c r="H2698" s="3" t="s">
        <v>264</v>
      </c>
      <c r="I2698" s="10" t="n">
        <v>0</v>
      </c>
      <c r="J2698" s="11" t="n">
        <f aca="false">I2698/1000</f>
        <v>0</v>
      </c>
      <c r="K2698" s="10" t="n">
        <v>0</v>
      </c>
      <c r="L2698" s="12" t="n">
        <f aca="false">K2698/1000</f>
        <v>0</v>
      </c>
      <c r="M2698" s="13" t="n">
        <f aca="false">IF(R2698=0,0,I2698/R2698)</f>
        <v>0</v>
      </c>
      <c r="N2698" s="10" t="n">
        <v>700</v>
      </c>
      <c r="O2698" s="11" t="n">
        <f aca="false">N2698/1000</f>
        <v>0.7</v>
      </c>
      <c r="P2698" s="10" t="n">
        <v>2</v>
      </c>
      <c r="Q2698" s="12" t="n">
        <f aca="false">P2698/1000</f>
        <v>0.002</v>
      </c>
      <c r="R2698" s="10" t="n">
        <v>0</v>
      </c>
      <c r="S2698" s="10" t="n">
        <v>0</v>
      </c>
    </row>
    <row r="2699" customFormat="false" ht="15" hidden="false" customHeight="false" outlineLevel="0" collapsed="false">
      <c r="A2699" s="3" t="s">
        <v>1277</v>
      </c>
      <c r="B2699" s="2" t="s">
        <v>1278</v>
      </c>
      <c r="C2699" s="2" t="s">
        <v>1556</v>
      </c>
      <c r="D2699" s="2" t="n">
        <v>2022</v>
      </c>
      <c r="E2699" s="2" t="n">
        <v>10</v>
      </c>
      <c r="F2699" s="2" t="n">
        <v>2</v>
      </c>
      <c r="G2699" s="2" t="s">
        <v>102</v>
      </c>
      <c r="H2699" s="3" t="s">
        <v>103</v>
      </c>
      <c r="I2699" s="10" t="n">
        <v>0</v>
      </c>
      <c r="J2699" s="11" t="n">
        <f aca="false">I2699/1000</f>
        <v>0</v>
      </c>
      <c r="K2699" s="10" t="n">
        <v>0</v>
      </c>
      <c r="L2699" s="12" t="n">
        <f aca="false">K2699/1000</f>
        <v>0</v>
      </c>
      <c r="M2699" s="13" t="n">
        <f aca="false">IF(R2699=0,0,I2699/R2699)</f>
        <v>0</v>
      </c>
      <c r="N2699" s="10" t="n">
        <v>1931</v>
      </c>
      <c r="O2699" s="11" t="n">
        <f aca="false">N2699/1000</f>
        <v>1.931</v>
      </c>
      <c r="P2699" s="10" t="n">
        <v>4</v>
      </c>
      <c r="Q2699" s="12" t="n">
        <f aca="false">P2699/1000</f>
        <v>0.004</v>
      </c>
      <c r="R2699" s="10" t="n">
        <v>0</v>
      </c>
      <c r="S2699" s="10" t="n">
        <v>0</v>
      </c>
    </row>
    <row r="2700" customFormat="false" ht="15" hidden="false" customHeight="false" outlineLevel="0" collapsed="false">
      <c r="A2700" s="3" t="s">
        <v>1277</v>
      </c>
      <c r="B2700" s="2" t="s">
        <v>1278</v>
      </c>
      <c r="C2700" s="2" t="s">
        <v>1557</v>
      </c>
      <c r="D2700" s="2" t="n">
        <v>2022</v>
      </c>
      <c r="E2700" s="2" t="n">
        <v>11</v>
      </c>
      <c r="F2700" s="2" t="n">
        <v>1</v>
      </c>
      <c r="G2700" s="2" t="s">
        <v>107</v>
      </c>
      <c r="H2700" s="3" t="s">
        <v>108</v>
      </c>
      <c r="I2700" s="10" t="n">
        <v>9965</v>
      </c>
      <c r="J2700" s="11" t="n">
        <f aca="false">I2700/1000</f>
        <v>9.965</v>
      </c>
      <c r="K2700" s="10" t="n">
        <v>4</v>
      </c>
      <c r="L2700" s="12" t="n">
        <f aca="false">K2700/1000</f>
        <v>0.004</v>
      </c>
      <c r="M2700" s="13" t="n">
        <f aca="false">IF(R2700=0,0,I2700/R2700)</f>
        <v>0.900343332128659</v>
      </c>
      <c r="N2700" s="10" t="n">
        <v>0</v>
      </c>
      <c r="O2700" s="11" t="n">
        <f aca="false">N2700/1000</f>
        <v>0</v>
      </c>
      <c r="P2700" s="10" t="n">
        <v>0</v>
      </c>
      <c r="Q2700" s="12" t="n">
        <f aca="false">P2700/1000</f>
        <v>0</v>
      </c>
      <c r="R2700" s="10" t="n">
        <v>11068</v>
      </c>
      <c r="S2700" s="10" t="n">
        <v>5</v>
      </c>
    </row>
    <row r="2701" customFormat="false" ht="15" hidden="false" customHeight="false" outlineLevel="0" collapsed="false">
      <c r="A2701" s="3" t="s">
        <v>1277</v>
      </c>
      <c r="B2701" s="2" t="s">
        <v>1278</v>
      </c>
      <c r="C2701" s="2" t="s">
        <v>1557</v>
      </c>
      <c r="D2701" s="2" t="n">
        <v>2022</v>
      </c>
      <c r="E2701" s="2" t="n">
        <v>11</v>
      </c>
      <c r="F2701" s="2" t="n">
        <v>2</v>
      </c>
      <c r="G2701" s="2" t="s">
        <v>97</v>
      </c>
      <c r="H2701" s="3" t="s">
        <v>98</v>
      </c>
      <c r="I2701" s="10" t="n">
        <v>1103</v>
      </c>
      <c r="J2701" s="11" t="n">
        <f aca="false">I2701/1000</f>
        <v>1.103</v>
      </c>
      <c r="K2701" s="10" t="n">
        <v>1</v>
      </c>
      <c r="L2701" s="12" t="n">
        <f aca="false">K2701/1000</f>
        <v>0.001</v>
      </c>
      <c r="M2701" s="13" t="n">
        <f aca="false">IF(R2701=0,0,I2701/R2701)</f>
        <v>0.0996566678713408</v>
      </c>
      <c r="N2701" s="10" t="n">
        <v>0</v>
      </c>
      <c r="O2701" s="11" t="n">
        <f aca="false">N2701/1000</f>
        <v>0</v>
      </c>
      <c r="P2701" s="10" t="n">
        <v>0</v>
      </c>
      <c r="Q2701" s="12" t="n">
        <f aca="false">P2701/1000</f>
        <v>0</v>
      </c>
      <c r="R2701" s="10" t="n">
        <v>11068</v>
      </c>
      <c r="S2701" s="10" t="n">
        <v>5</v>
      </c>
    </row>
    <row r="2702" customFormat="false" ht="15" hidden="false" customHeight="false" outlineLevel="0" collapsed="false">
      <c r="A2702" s="3" t="s">
        <v>1277</v>
      </c>
      <c r="B2702" s="2" t="s">
        <v>1278</v>
      </c>
      <c r="C2702" s="2" t="s">
        <v>1558</v>
      </c>
      <c r="D2702" s="2" t="n">
        <v>2022</v>
      </c>
      <c r="E2702" s="2" t="n">
        <v>12</v>
      </c>
      <c r="F2702" s="2" t="n">
        <v>1</v>
      </c>
      <c r="G2702" s="2" t="s">
        <v>107</v>
      </c>
      <c r="H2702" s="3" t="s">
        <v>108</v>
      </c>
      <c r="I2702" s="10" t="n">
        <v>3160</v>
      </c>
      <c r="J2702" s="11" t="n">
        <f aca="false">I2702/1000</f>
        <v>3.16</v>
      </c>
      <c r="K2702" s="10" t="n">
        <v>2</v>
      </c>
      <c r="L2702" s="12" t="n">
        <f aca="false">K2702/1000</f>
        <v>0.002</v>
      </c>
      <c r="M2702" s="13" t="n">
        <f aca="false">IF(R2702=0,0,I2702/R2702)</f>
        <v>0.568447562511243</v>
      </c>
      <c r="N2702" s="10" t="n">
        <v>0</v>
      </c>
      <c r="O2702" s="11" t="n">
        <f aca="false">N2702/1000</f>
        <v>0</v>
      </c>
      <c r="P2702" s="10" t="n">
        <v>0</v>
      </c>
      <c r="Q2702" s="12" t="n">
        <f aca="false">P2702/1000</f>
        <v>0</v>
      </c>
      <c r="R2702" s="10" t="n">
        <v>5559</v>
      </c>
      <c r="S2702" s="10" t="n">
        <v>8</v>
      </c>
    </row>
    <row r="2703" customFormat="false" ht="15" hidden="false" customHeight="false" outlineLevel="0" collapsed="false">
      <c r="A2703" s="3" t="s">
        <v>1277</v>
      </c>
      <c r="B2703" s="2" t="s">
        <v>1278</v>
      </c>
      <c r="C2703" s="2" t="s">
        <v>1558</v>
      </c>
      <c r="D2703" s="2" t="n">
        <v>2022</v>
      </c>
      <c r="E2703" s="2" t="n">
        <v>12</v>
      </c>
      <c r="F2703" s="2" t="n">
        <v>2</v>
      </c>
      <c r="G2703" s="2" t="s">
        <v>97</v>
      </c>
      <c r="H2703" s="3" t="s">
        <v>98</v>
      </c>
      <c r="I2703" s="10" t="n">
        <v>2399</v>
      </c>
      <c r="J2703" s="11" t="n">
        <f aca="false">I2703/1000</f>
        <v>2.399</v>
      </c>
      <c r="K2703" s="10" t="n">
        <v>6</v>
      </c>
      <c r="L2703" s="12" t="n">
        <f aca="false">K2703/1000</f>
        <v>0.006</v>
      </c>
      <c r="M2703" s="13" t="n">
        <f aca="false">IF(R2703=0,0,I2703/R2703)</f>
        <v>0.431552437488757</v>
      </c>
      <c r="N2703" s="10" t="n">
        <v>3251</v>
      </c>
      <c r="O2703" s="11" t="n">
        <f aca="false">N2703/1000</f>
        <v>3.251</v>
      </c>
      <c r="P2703" s="10" t="n">
        <v>4</v>
      </c>
      <c r="Q2703" s="12" t="n">
        <f aca="false">P2703/1000</f>
        <v>0.004</v>
      </c>
      <c r="R2703" s="10" t="n">
        <v>5559</v>
      </c>
      <c r="S2703" s="10" t="n">
        <v>8</v>
      </c>
    </row>
    <row r="2704" customFormat="false" ht="15" hidden="false" customHeight="false" outlineLevel="0" collapsed="false">
      <c r="A2704" s="3" t="s">
        <v>1277</v>
      </c>
      <c r="B2704" s="2" t="s">
        <v>1278</v>
      </c>
      <c r="C2704" s="2" t="s">
        <v>1558</v>
      </c>
      <c r="D2704" s="2" t="n">
        <v>2022</v>
      </c>
      <c r="E2704" s="2" t="n">
        <v>12</v>
      </c>
      <c r="F2704" s="2" t="n">
        <v>3</v>
      </c>
      <c r="G2704" s="2" t="s">
        <v>263</v>
      </c>
      <c r="H2704" s="3" t="s">
        <v>264</v>
      </c>
      <c r="I2704" s="10" t="n">
        <v>0</v>
      </c>
      <c r="J2704" s="11" t="n">
        <f aca="false">I2704/1000</f>
        <v>0</v>
      </c>
      <c r="K2704" s="10" t="n">
        <v>0</v>
      </c>
      <c r="L2704" s="12" t="n">
        <f aca="false">K2704/1000</f>
        <v>0</v>
      </c>
      <c r="M2704" s="13" t="n">
        <f aca="false">IF(R2704=0,0,I2704/R2704)</f>
        <v>0</v>
      </c>
      <c r="N2704" s="10" t="n">
        <v>700</v>
      </c>
      <c r="O2704" s="11" t="n">
        <f aca="false">N2704/1000</f>
        <v>0.7</v>
      </c>
      <c r="P2704" s="10" t="n">
        <v>1</v>
      </c>
      <c r="Q2704" s="12" t="n">
        <f aca="false">P2704/1000</f>
        <v>0.001</v>
      </c>
      <c r="R2704" s="10" t="n">
        <v>5559</v>
      </c>
      <c r="S2704" s="10" t="n">
        <v>8</v>
      </c>
    </row>
    <row r="2705" customFormat="false" ht="15" hidden="false" customHeight="false" outlineLevel="0" collapsed="false">
      <c r="A2705" s="3" t="s">
        <v>1277</v>
      </c>
      <c r="B2705" s="2" t="s">
        <v>1278</v>
      </c>
      <c r="C2705" s="2" t="s">
        <v>1559</v>
      </c>
      <c r="D2705" s="2" t="n">
        <v>2023</v>
      </c>
      <c r="E2705" s="2" t="n">
        <v>1</v>
      </c>
      <c r="F2705" s="2" t="n">
        <v>1</v>
      </c>
      <c r="G2705" s="2" t="s">
        <v>97</v>
      </c>
      <c r="H2705" s="3" t="s">
        <v>98</v>
      </c>
      <c r="I2705" s="10" t="n">
        <v>1533</v>
      </c>
      <c r="J2705" s="11" t="n">
        <f aca="false">I2705/1000</f>
        <v>1.533</v>
      </c>
      <c r="K2705" s="10" t="n">
        <v>1</v>
      </c>
      <c r="L2705" s="12" t="n">
        <f aca="false">K2705/1000</f>
        <v>0.001</v>
      </c>
      <c r="M2705" s="13" t="n">
        <f aca="false">IF(R2705=0,0,I2705/R2705)</f>
        <v>0.39247311827957</v>
      </c>
      <c r="N2705" s="10" t="n">
        <v>0</v>
      </c>
      <c r="O2705" s="11" t="n">
        <f aca="false">N2705/1000</f>
        <v>0</v>
      </c>
      <c r="P2705" s="10" t="n">
        <v>0</v>
      </c>
      <c r="Q2705" s="12" t="n">
        <f aca="false">P2705/1000</f>
        <v>0</v>
      </c>
      <c r="R2705" s="10" t="n">
        <v>3906</v>
      </c>
      <c r="S2705" s="10" t="n">
        <v>5</v>
      </c>
    </row>
    <row r="2706" customFormat="false" ht="15" hidden="false" customHeight="false" outlineLevel="0" collapsed="false">
      <c r="A2706" s="3" t="s">
        <v>1277</v>
      </c>
      <c r="B2706" s="2" t="s">
        <v>1278</v>
      </c>
      <c r="C2706" s="2" t="s">
        <v>1559</v>
      </c>
      <c r="D2706" s="2" t="n">
        <v>2023</v>
      </c>
      <c r="E2706" s="2" t="n">
        <v>1</v>
      </c>
      <c r="F2706" s="2" t="n">
        <v>2</v>
      </c>
      <c r="G2706" s="2" t="s">
        <v>107</v>
      </c>
      <c r="H2706" s="3" t="s">
        <v>108</v>
      </c>
      <c r="I2706" s="10" t="n">
        <v>1255</v>
      </c>
      <c r="J2706" s="11" t="n">
        <f aca="false">I2706/1000</f>
        <v>1.255</v>
      </c>
      <c r="K2706" s="10" t="n">
        <v>2</v>
      </c>
      <c r="L2706" s="12" t="n">
        <f aca="false">K2706/1000</f>
        <v>0.002</v>
      </c>
      <c r="M2706" s="13" t="n">
        <f aca="false">IF(R2706=0,0,I2706/R2706)</f>
        <v>0.321300563236047</v>
      </c>
      <c r="N2706" s="10" t="n">
        <v>0</v>
      </c>
      <c r="O2706" s="11" t="n">
        <f aca="false">N2706/1000</f>
        <v>0</v>
      </c>
      <c r="P2706" s="10" t="n">
        <v>0</v>
      </c>
      <c r="Q2706" s="12" t="n">
        <f aca="false">P2706/1000</f>
        <v>0</v>
      </c>
      <c r="R2706" s="10" t="n">
        <v>3906</v>
      </c>
      <c r="S2706" s="10" t="n">
        <v>5</v>
      </c>
    </row>
    <row r="2707" customFormat="false" ht="15" hidden="false" customHeight="false" outlineLevel="0" collapsed="false">
      <c r="A2707" s="3" t="s">
        <v>1277</v>
      </c>
      <c r="B2707" s="2" t="s">
        <v>1278</v>
      </c>
      <c r="C2707" s="2" t="s">
        <v>1559</v>
      </c>
      <c r="D2707" s="2" t="n">
        <v>2023</v>
      </c>
      <c r="E2707" s="2" t="n">
        <v>1</v>
      </c>
      <c r="F2707" s="2" t="n">
        <v>3</v>
      </c>
      <c r="G2707" s="2" t="s">
        <v>127</v>
      </c>
      <c r="H2707" s="3" t="s">
        <v>128</v>
      </c>
      <c r="I2707" s="10" t="n">
        <v>1118</v>
      </c>
      <c r="J2707" s="11" t="n">
        <f aca="false">I2707/1000</f>
        <v>1.118</v>
      </c>
      <c r="K2707" s="10" t="n">
        <v>2</v>
      </c>
      <c r="L2707" s="12" t="n">
        <f aca="false">K2707/1000</f>
        <v>0.002</v>
      </c>
      <c r="M2707" s="13" t="n">
        <f aca="false">IF(R2707=0,0,I2707/R2707)</f>
        <v>0.286226318484383</v>
      </c>
      <c r="N2707" s="10" t="n">
        <v>0</v>
      </c>
      <c r="O2707" s="11" t="n">
        <f aca="false">N2707/1000</f>
        <v>0</v>
      </c>
      <c r="P2707" s="10" t="n">
        <v>0</v>
      </c>
      <c r="Q2707" s="12" t="n">
        <f aca="false">P2707/1000</f>
        <v>0</v>
      </c>
      <c r="R2707" s="10" t="n">
        <v>3906</v>
      </c>
      <c r="S2707" s="10" t="n">
        <v>5</v>
      </c>
    </row>
    <row r="2708" customFormat="false" ht="15" hidden="false" customHeight="false" outlineLevel="0" collapsed="false">
      <c r="A2708" s="3" t="s">
        <v>1277</v>
      </c>
      <c r="B2708" s="2" t="s">
        <v>1278</v>
      </c>
      <c r="C2708" s="2" t="s">
        <v>1559</v>
      </c>
      <c r="D2708" s="2" t="n">
        <v>2023</v>
      </c>
      <c r="E2708" s="2" t="n">
        <v>1</v>
      </c>
      <c r="F2708" s="2" t="n">
        <v>4</v>
      </c>
      <c r="G2708" s="2" t="s">
        <v>102</v>
      </c>
      <c r="H2708" s="3" t="s">
        <v>103</v>
      </c>
      <c r="I2708" s="10" t="n">
        <v>0</v>
      </c>
      <c r="J2708" s="11" t="n">
        <f aca="false">I2708/1000</f>
        <v>0</v>
      </c>
      <c r="K2708" s="10" t="n">
        <v>0</v>
      </c>
      <c r="L2708" s="12" t="n">
        <f aca="false">K2708/1000</f>
        <v>0</v>
      </c>
      <c r="M2708" s="13" t="n">
        <f aca="false">IF(R2708=0,0,I2708/R2708)</f>
        <v>0</v>
      </c>
      <c r="N2708" s="10" t="n">
        <v>862</v>
      </c>
      <c r="O2708" s="11" t="n">
        <f aca="false">N2708/1000</f>
        <v>0.862</v>
      </c>
      <c r="P2708" s="10" t="n">
        <v>1</v>
      </c>
      <c r="Q2708" s="12" t="n">
        <f aca="false">P2708/1000</f>
        <v>0.001</v>
      </c>
      <c r="R2708" s="10" t="n">
        <v>3906</v>
      </c>
      <c r="S2708" s="10" t="n">
        <v>5</v>
      </c>
    </row>
    <row r="2709" customFormat="false" ht="15" hidden="false" customHeight="false" outlineLevel="0" collapsed="false">
      <c r="A2709" s="3" t="s">
        <v>1277</v>
      </c>
      <c r="B2709" s="2" t="s">
        <v>1278</v>
      </c>
      <c r="C2709" s="2" t="s">
        <v>1560</v>
      </c>
      <c r="D2709" s="2" t="n">
        <v>2023</v>
      </c>
      <c r="E2709" s="2" t="n">
        <v>2</v>
      </c>
      <c r="F2709" s="2" t="n">
        <v>1</v>
      </c>
      <c r="G2709" s="2" t="s">
        <v>97</v>
      </c>
      <c r="H2709" s="3" t="s">
        <v>98</v>
      </c>
      <c r="I2709" s="10" t="n">
        <v>1106</v>
      </c>
      <c r="J2709" s="11" t="n">
        <f aca="false">I2709/1000</f>
        <v>1.106</v>
      </c>
      <c r="K2709" s="10" t="n">
        <v>0</v>
      </c>
      <c r="L2709" s="12" t="n">
        <f aca="false">K2709/1000</f>
        <v>0</v>
      </c>
      <c r="M2709" s="13" t="n">
        <f aca="false">IF(R2709=0,0,I2709/R2709)</f>
        <v>0.59144385026738</v>
      </c>
      <c r="N2709" s="10" t="n">
        <v>0</v>
      </c>
      <c r="O2709" s="11" t="n">
        <f aca="false">N2709/1000</f>
        <v>0</v>
      </c>
      <c r="P2709" s="10" t="n">
        <v>0</v>
      </c>
      <c r="Q2709" s="12" t="n">
        <f aca="false">P2709/1000</f>
        <v>0</v>
      </c>
      <c r="R2709" s="10" t="n">
        <v>1870</v>
      </c>
      <c r="S2709" s="10" t="n">
        <v>1</v>
      </c>
    </row>
    <row r="2710" customFormat="false" ht="15" hidden="false" customHeight="false" outlineLevel="0" collapsed="false">
      <c r="A2710" s="3" t="s">
        <v>1277</v>
      </c>
      <c r="B2710" s="2" t="s">
        <v>1278</v>
      </c>
      <c r="C2710" s="2" t="s">
        <v>1560</v>
      </c>
      <c r="D2710" s="2" t="n">
        <v>2023</v>
      </c>
      <c r="E2710" s="2" t="n">
        <v>2</v>
      </c>
      <c r="F2710" s="2" t="n">
        <v>2</v>
      </c>
      <c r="G2710" s="2" t="s">
        <v>107</v>
      </c>
      <c r="H2710" s="3" t="s">
        <v>108</v>
      </c>
      <c r="I2710" s="10" t="n">
        <v>764</v>
      </c>
      <c r="J2710" s="11" t="n">
        <f aca="false">I2710/1000</f>
        <v>0.764</v>
      </c>
      <c r="K2710" s="10" t="n">
        <v>1</v>
      </c>
      <c r="L2710" s="12" t="n">
        <f aca="false">K2710/1000</f>
        <v>0.001</v>
      </c>
      <c r="M2710" s="13" t="n">
        <f aca="false">IF(R2710=0,0,I2710/R2710)</f>
        <v>0.40855614973262</v>
      </c>
      <c r="N2710" s="10" t="n">
        <v>0</v>
      </c>
      <c r="O2710" s="11" t="n">
        <f aca="false">N2710/1000</f>
        <v>0</v>
      </c>
      <c r="P2710" s="10" t="n">
        <v>0</v>
      </c>
      <c r="Q2710" s="12" t="n">
        <f aca="false">P2710/1000</f>
        <v>0</v>
      </c>
      <c r="R2710" s="10" t="n">
        <v>1870</v>
      </c>
      <c r="S2710" s="10" t="n">
        <v>1</v>
      </c>
    </row>
    <row r="2711" customFormat="false" ht="15" hidden="false" customHeight="false" outlineLevel="0" collapsed="false">
      <c r="A2711" s="3" t="s">
        <v>1277</v>
      </c>
      <c r="B2711" s="2" t="s">
        <v>1278</v>
      </c>
      <c r="C2711" s="2" t="s">
        <v>1560</v>
      </c>
      <c r="D2711" s="2" t="n">
        <v>2023</v>
      </c>
      <c r="E2711" s="2" t="n">
        <v>2</v>
      </c>
      <c r="F2711" s="2" t="n">
        <v>3</v>
      </c>
      <c r="G2711" s="2" t="s">
        <v>102</v>
      </c>
      <c r="H2711" s="3" t="s">
        <v>103</v>
      </c>
      <c r="I2711" s="10" t="n">
        <v>0</v>
      </c>
      <c r="J2711" s="11" t="n">
        <f aca="false">I2711/1000</f>
        <v>0</v>
      </c>
      <c r="K2711" s="10" t="n">
        <v>0</v>
      </c>
      <c r="L2711" s="12" t="n">
        <f aca="false">K2711/1000</f>
        <v>0</v>
      </c>
      <c r="M2711" s="13" t="n">
        <f aca="false">IF(R2711=0,0,I2711/R2711)</f>
        <v>0</v>
      </c>
      <c r="N2711" s="10" t="n">
        <v>1756</v>
      </c>
      <c r="O2711" s="11" t="n">
        <f aca="false">N2711/1000</f>
        <v>1.756</v>
      </c>
      <c r="P2711" s="10" t="n">
        <v>2</v>
      </c>
      <c r="Q2711" s="12" t="n">
        <f aca="false">P2711/1000</f>
        <v>0.002</v>
      </c>
      <c r="R2711" s="10" t="n">
        <v>1870</v>
      </c>
      <c r="S2711" s="10" t="n">
        <v>1</v>
      </c>
    </row>
    <row r="2712" customFormat="false" ht="15" hidden="false" customHeight="false" outlineLevel="0" collapsed="false">
      <c r="A2712" s="3" t="s">
        <v>1277</v>
      </c>
      <c r="B2712" s="2" t="s">
        <v>1278</v>
      </c>
      <c r="C2712" s="2" t="s">
        <v>1561</v>
      </c>
      <c r="D2712" s="2" t="n">
        <v>2023</v>
      </c>
      <c r="E2712" s="2" t="n">
        <v>3</v>
      </c>
      <c r="F2712" s="2" t="n">
        <v>1</v>
      </c>
      <c r="G2712" s="2" t="s">
        <v>97</v>
      </c>
      <c r="H2712" s="3" t="s">
        <v>98</v>
      </c>
      <c r="I2712" s="10" t="n">
        <v>1717</v>
      </c>
      <c r="J2712" s="11" t="n">
        <f aca="false">I2712/1000</f>
        <v>1.717</v>
      </c>
      <c r="K2712" s="10" t="n">
        <v>0</v>
      </c>
      <c r="L2712" s="12" t="n">
        <f aca="false">K2712/1000</f>
        <v>0</v>
      </c>
      <c r="M2712" s="13" t="n">
        <f aca="false">IF(R2712=0,0,I2712/R2712)</f>
        <v>0.833495145631068</v>
      </c>
      <c r="N2712" s="10" t="n">
        <v>0</v>
      </c>
      <c r="O2712" s="11" t="n">
        <f aca="false">N2712/1000</f>
        <v>0</v>
      </c>
      <c r="P2712" s="10" t="n">
        <v>0</v>
      </c>
      <c r="Q2712" s="12" t="n">
        <f aca="false">P2712/1000</f>
        <v>0</v>
      </c>
      <c r="R2712" s="10" t="n">
        <v>2060</v>
      </c>
      <c r="S2712" s="10" t="n">
        <v>0</v>
      </c>
    </row>
    <row r="2713" customFormat="false" ht="15" hidden="false" customHeight="false" outlineLevel="0" collapsed="false">
      <c r="A2713" s="3" t="s">
        <v>1277</v>
      </c>
      <c r="B2713" s="2" t="s">
        <v>1278</v>
      </c>
      <c r="C2713" s="2" t="s">
        <v>1561</v>
      </c>
      <c r="D2713" s="2" t="n">
        <v>2023</v>
      </c>
      <c r="E2713" s="2" t="n">
        <v>3</v>
      </c>
      <c r="F2713" s="2" t="n">
        <v>2</v>
      </c>
      <c r="G2713" s="2" t="s">
        <v>107</v>
      </c>
      <c r="H2713" s="3" t="s">
        <v>108</v>
      </c>
      <c r="I2713" s="10" t="n">
        <v>343</v>
      </c>
      <c r="J2713" s="11" t="n">
        <f aca="false">I2713/1000</f>
        <v>0.343</v>
      </c>
      <c r="K2713" s="10" t="n">
        <v>0</v>
      </c>
      <c r="L2713" s="12" t="n">
        <f aca="false">K2713/1000</f>
        <v>0</v>
      </c>
      <c r="M2713" s="13" t="n">
        <f aca="false">IF(R2713=0,0,I2713/R2713)</f>
        <v>0.166504854368932</v>
      </c>
      <c r="N2713" s="10" t="n">
        <v>0</v>
      </c>
      <c r="O2713" s="11" t="n">
        <f aca="false">N2713/1000</f>
        <v>0</v>
      </c>
      <c r="P2713" s="10" t="n">
        <v>0</v>
      </c>
      <c r="Q2713" s="12" t="n">
        <f aca="false">P2713/1000</f>
        <v>0</v>
      </c>
      <c r="R2713" s="10" t="n">
        <v>2060</v>
      </c>
      <c r="S2713" s="10" t="n">
        <v>0</v>
      </c>
    </row>
    <row r="2714" customFormat="false" ht="15" hidden="false" customHeight="false" outlineLevel="0" collapsed="false">
      <c r="A2714" s="3" t="s">
        <v>1277</v>
      </c>
      <c r="B2714" s="2" t="s">
        <v>1278</v>
      </c>
      <c r="C2714" s="2" t="s">
        <v>1561</v>
      </c>
      <c r="D2714" s="2" t="n">
        <v>2023</v>
      </c>
      <c r="E2714" s="2" t="n">
        <v>3</v>
      </c>
      <c r="F2714" s="2" t="n">
        <v>3</v>
      </c>
      <c r="G2714" s="2" t="s">
        <v>102</v>
      </c>
      <c r="H2714" s="3" t="s">
        <v>103</v>
      </c>
      <c r="I2714" s="10" t="n">
        <v>0</v>
      </c>
      <c r="J2714" s="11" t="n">
        <f aca="false">I2714/1000</f>
        <v>0</v>
      </c>
      <c r="K2714" s="10" t="n">
        <v>0</v>
      </c>
      <c r="L2714" s="12" t="n">
        <f aca="false">K2714/1000</f>
        <v>0</v>
      </c>
      <c r="M2714" s="13" t="n">
        <f aca="false">IF(R2714=0,0,I2714/R2714)</f>
        <v>0</v>
      </c>
      <c r="N2714" s="10" t="n">
        <v>3445</v>
      </c>
      <c r="O2714" s="11" t="n">
        <f aca="false">N2714/1000</f>
        <v>3.445</v>
      </c>
      <c r="P2714" s="10" t="n">
        <v>4</v>
      </c>
      <c r="Q2714" s="12" t="n">
        <f aca="false">P2714/1000</f>
        <v>0.004</v>
      </c>
      <c r="R2714" s="10" t="n">
        <v>2060</v>
      </c>
      <c r="S2714" s="10" t="n">
        <v>0</v>
      </c>
    </row>
    <row r="2715" customFormat="false" ht="15" hidden="false" customHeight="false" outlineLevel="0" collapsed="false">
      <c r="A2715" s="3" t="s">
        <v>1277</v>
      </c>
      <c r="B2715" s="2" t="s">
        <v>1278</v>
      </c>
      <c r="C2715" s="2" t="s">
        <v>1562</v>
      </c>
      <c r="D2715" s="2" t="n">
        <v>2023</v>
      </c>
      <c r="E2715" s="2" t="n">
        <v>4</v>
      </c>
      <c r="F2715" s="2" t="n">
        <v>1</v>
      </c>
      <c r="G2715" s="2" t="s">
        <v>102</v>
      </c>
      <c r="H2715" s="3" t="s">
        <v>103</v>
      </c>
      <c r="I2715" s="10" t="n">
        <v>0</v>
      </c>
      <c r="J2715" s="11" t="n">
        <f aca="false">I2715/1000</f>
        <v>0</v>
      </c>
      <c r="K2715" s="10" t="n">
        <v>0</v>
      </c>
      <c r="L2715" s="12" t="n">
        <f aca="false">K2715/1000</f>
        <v>0</v>
      </c>
      <c r="M2715" s="13" t="n">
        <f aca="false">IF(R2715=0,0,I2715/R2715)</f>
        <v>0</v>
      </c>
      <c r="N2715" s="10" t="n">
        <v>2694</v>
      </c>
      <c r="O2715" s="11" t="n">
        <f aca="false">N2715/1000</f>
        <v>2.694</v>
      </c>
      <c r="P2715" s="10" t="n">
        <v>3</v>
      </c>
      <c r="Q2715" s="12" t="n">
        <f aca="false">P2715/1000</f>
        <v>0.003</v>
      </c>
      <c r="R2715" s="10" t="n">
        <v>0</v>
      </c>
      <c r="S2715" s="10" t="n">
        <v>0</v>
      </c>
    </row>
    <row r="2716" customFormat="false" ht="15" hidden="false" customHeight="false" outlineLevel="0" collapsed="false">
      <c r="A2716" s="3" t="s">
        <v>1277</v>
      </c>
      <c r="B2716" s="2" t="s">
        <v>1278</v>
      </c>
      <c r="C2716" s="2" t="s">
        <v>1563</v>
      </c>
      <c r="D2716" s="2" t="n">
        <v>2023</v>
      </c>
      <c r="E2716" s="2" t="n">
        <v>5</v>
      </c>
      <c r="F2716" s="2" t="n">
        <v>1</v>
      </c>
      <c r="G2716" s="2" t="s">
        <v>97</v>
      </c>
      <c r="H2716" s="3" t="s">
        <v>98</v>
      </c>
      <c r="I2716" s="10" t="n">
        <v>52</v>
      </c>
      <c r="J2716" s="11" t="n">
        <f aca="false">I2716/1000</f>
        <v>0.052</v>
      </c>
      <c r="K2716" s="10" t="n">
        <v>0</v>
      </c>
      <c r="L2716" s="12" t="n">
        <f aca="false">K2716/1000</f>
        <v>0</v>
      </c>
      <c r="M2716" s="13" t="n">
        <f aca="false">IF(R2716=0,0,I2716/R2716)</f>
        <v>1</v>
      </c>
      <c r="N2716" s="10" t="n">
        <v>0</v>
      </c>
      <c r="O2716" s="11" t="n">
        <f aca="false">N2716/1000</f>
        <v>0</v>
      </c>
      <c r="P2716" s="10" t="n">
        <v>0</v>
      </c>
      <c r="Q2716" s="12" t="n">
        <f aca="false">P2716/1000</f>
        <v>0</v>
      </c>
      <c r="R2716" s="10" t="n">
        <v>52</v>
      </c>
      <c r="S2716" s="10" t="n">
        <v>0</v>
      </c>
    </row>
    <row r="2717" customFormat="false" ht="15" hidden="false" customHeight="false" outlineLevel="0" collapsed="false">
      <c r="A2717" s="3" t="s">
        <v>1277</v>
      </c>
      <c r="B2717" s="2" t="s">
        <v>1278</v>
      </c>
      <c r="C2717" s="2" t="s">
        <v>1564</v>
      </c>
      <c r="D2717" s="2" t="n">
        <v>2023</v>
      </c>
      <c r="E2717" s="2" t="n">
        <v>6</v>
      </c>
      <c r="F2717" s="2" t="n">
        <v>1</v>
      </c>
      <c r="G2717" s="2" t="s">
        <v>107</v>
      </c>
      <c r="H2717" s="3" t="s">
        <v>108</v>
      </c>
      <c r="I2717" s="10" t="n">
        <v>53831</v>
      </c>
      <c r="J2717" s="11" t="n">
        <f aca="false">I2717/1000</f>
        <v>53.831</v>
      </c>
      <c r="K2717" s="10" t="n">
        <v>19</v>
      </c>
      <c r="L2717" s="12" t="n">
        <f aca="false">K2717/1000</f>
        <v>0.019</v>
      </c>
      <c r="M2717" s="13" t="n">
        <f aca="false">IF(R2717=0,0,I2717/R2717)</f>
        <v>0.986403532882561</v>
      </c>
      <c r="N2717" s="10" t="n">
        <v>0</v>
      </c>
      <c r="O2717" s="11" t="n">
        <f aca="false">N2717/1000</f>
        <v>0</v>
      </c>
      <c r="P2717" s="10" t="n">
        <v>0</v>
      </c>
      <c r="Q2717" s="12" t="n">
        <f aca="false">P2717/1000</f>
        <v>0</v>
      </c>
      <c r="R2717" s="10" t="n">
        <v>54573</v>
      </c>
      <c r="S2717" s="10" t="n">
        <v>19</v>
      </c>
    </row>
    <row r="2718" customFormat="false" ht="15" hidden="false" customHeight="false" outlineLevel="0" collapsed="false">
      <c r="A2718" s="3" t="s">
        <v>1277</v>
      </c>
      <c r="B2718" s="2" t="s">
        <v>1278</v>
      </c>
      <c r="C2718" s="2" t="s">
        <v>1564</v>
      </c>
      <c r="D2718" s="2" t="n">
        <v>2023</v>
      </c>
      <c r="E2718" s="2" t="n">
        <v>6</v>
      </c>
      <c r="F2718" s="2" t="n">
        <v>2</v>
      </c>
      <c r="G2718" s="2" t="s">
        <v>97</v>
      </c>
      <c r="H2718" s="3" t="s">
        <v>98</v>
      </c>
      <c r="I2718" s="10" t="n">
        <v>742</v>
      </c>
      <c r="J2718" s="11" t="n">
        <f aca="false">I2718/1000</f>
        <v>0.742</v>
      </c>
      <c r="K2718" s="10" t="n">
        <v>0</v>
      </c>
      <c r="L2718" s="12" t="n">
        <f aca="false">K2718/1000</f>
        <v>0</v>
      </c>
      <c r="M2718" s="13" t="n">
        <f aca="false">IF(R2718=0,0,I2718/R2718)</f>
        <v>0.013596467117439</v>
      </c>
      <c r="N2718" s="10" t="n">
        <v>3762</v>
      </c>
      <c r="O2718" s="11" t="n">
        <f aca="false">N2718/1000</f>
        <v>3.762</v>
      </c>
      <c r="P2718" s="10" t="n">
        <v>4</v>
      </c>
      <c r="Q2718" s="12" t="n">
        <f aca="false">P2718/1000</f>
        <v>0.004</v>
      </c>
      <c r="R2718" s="10" t="n">
        <v>54573</v>
      </c>
      <c r="S2718" s="10" t="n">
        <v>19</v>
      </c>
    </row>
    <row r="2719" customFormat="false" ht="15" hidden="false" customHeight="false" outlineLevel="0" collapsed="false">
      <c r="A2719" s="3" t="s">
        <v>1277</v>
      </c>
      <c r="B2719" s="2" t="s">
        <v>1278</v>
      </c>
      <c r="C2719" s="2" t="s">
        <v>1565</v>
      </c>
      <c r="D2719" s="2" t="n">
        <v>2023</v>
      </c>
      <c r="E2719" s="2" t="n">
        <v>7</v>
      </c>
      <c r="F2719" s="2" t="n">
        <v>1</v>
      </c>
      <c r="G2719" s="2" t="s">
        <v>97</v>
      </c>
      <c r="H2719" s="3" t="s">
        <v>98</v>
      </c>
      <c r="I2719" s="10" t="n">
        <v>580</v>
      </c>
      <c r="J2719" s="11" t="n">
        <f aca="false">I2719/1000</f>
        <v>0.58</v>
      </c>
      <c r="K2719" s="10" t="n">
        <v>2</v>
      </c>
      <c r="L2719" s="12" t="n">
        <f aca="false">K2719/1000</f>
        <v>0.002</v>
      </c>
      <c r="M2719" s="13" t="n">
        <f aca="false">IF(R2719=0,0,I2719/R2719)</f>
        <v>1</v>
      </c>
      <c r="N2719" s="10" t="n">
        <v>0</v>
      </c>
      <c r="O2719" s="11" t="n">
        <f aca="false">N2719/1000</f>
        <v>0</v>
      </c>
      <c r="P2719" s="10" t="n">
        <v>0</v>
      </c>
      <c r="Q2719" s="12" t="n">
        <f aca="false">P2719/1000</f>
        <v>0</v>
      </c>
      <c r="R2719" s="10" t="n">
        <v>580</v>
      </c>
      <c r="S2719" s="10" t="n">
        <v>2</v>
      </c>
    </row>
    <row r="2720" customFormat="false" ht="15" hidden="false" customHeight="false" outlineLevel="0" collapsed="false">
      <c r="A2720" s="3" t="s">
        <v>1277</v>
      </c>
      <c r="B2720" s="2" t="s">
        <v>1278</v>
      </c>
      <c r="C2720" s="2" t="s">
        <v>1565</v>
      </c>
      <c r="D2720" s="2" t="n">
        <v>2023</v>
      </c>
      <c r="E2720" s="2" t="n">
        <v>7</v>
      </c>
      <c r="F2720" s="2" t="n">
        <v>2</v>
      </c>
      <c r="G2720" s="2" t="s">
        <v>210</v>
      </c>
      <c r="H2720" s="3" t="s">
        <v>211</v>
      </c>
      <c r="I2720" s="10" t="n">
        <v>0</v>
      </c>
      <c r="J2720" s="11" t="n">
        <f aca="false">I2720/1000</f>
        <v>0</v>
      </c>
      <c r="K2720" s="10" t="n">
        <v>0</v>
      </c>
      <c r="L2720" s="12" t="n">
        <f aca="false">K2720/1000</f>
        <v>0</v>
      </c>
      <c r="M2720" s="13" t="n">
        <f aca="false">IF(R2720=0,0,I2720/R2720)</f>
        <v>0</v>
      </c>
      <c r="N2720" s="10" t="n">
        <v>8000</v>
      </c>
      <c r="O2720" s="11" t="n">
        <f aca="false">N2720/1000</f>
        <v>8</v>
      </c>
      <c r="P2720" s="10" t="n">
        <v>10</v>
      </c>
      <c r="Q2720" s="12" t="n">
        <f aca="false">P2720/1000</f>
        <v>0.01</v>
      </c>
      <c r="R2720" s="10" t="n">
        <v>580</v>
      </c>
      <c r="S2720" s="10" t="n">
        <v>2</v>
      </c>
    </row>
    <row r="2721" customFormat="false" ht="15" hidden="false" customHeight="false" outlineLevel="0" collapsed="false">
      <c r="A2721" s="3" t="s">
        <v>1277</v>
      </c>
      <c r="B2721" s="2" t="s">
        <v>1278</v>
      </c>
      <c r="C2721" s="2" t="s">
        <v>1566</v>
      </c>
      <c r="D2721" s="2" t="n">
        <v>2023</v>
      </c>
      <c r="E2721" s="2" t="n">
        <v>8</v>
      </c>
      <c r="F2721" s="2" t="n">
        <v>1</v>
      </c>
      <c r="G2721" s="2" t="s">
        <v>107</v>
      </c>
      <c r="H2721" s="3" t="s">
        <v>108</v>
      </c>
      <c r="I2721" s="10" t="n">
        <v>63161</v>
      </c>
      <c r="J2721" s="11" t="n">
        <f aca="false">I2721/1000</f>
        <v>63.161</v>
      </c>
      <c r="K2721" s="10" t="n">
        <v>21</v>
      </c>
      <c r="L2721" s="12" t="n">
        <f aca="false">K2721/1000</f>
        <v>0.021</v>
      </c>
      <c r="M2721" s="13" t="n">
        <f aca="false">IF(R2721=0,0,I2721/R2721)</f>
        <v>0.989627563730943</v>
      </c>
      <c r="N2721" s="10" t="n">
        <v>0</v>
      </c>
      <c r="O2721" s="11" t="n">
        <f aca="false">N2721/1000</f>
        <v>0</v>
      </c>
      <c r="P2721" s="10" t="n">
        <v>0</v>
      </c>
      <c r="Q2721" s="12" t="n">
        <f aca="false">P2721/1000</f>
        <v>0</v>
      </c>
      <c r="R2721" s="10" t="n">
        <v>63823</v>
      </c>
      <c r="S2721" s="10" t="n">
        <v>21</v>
      </c>
    </row>
    <row r="2722" customFormat="false" ht="15" hidden="false" customHeight="false" outlineLevel="0" collapsed="false">
      <c r="A2722" s="3" t="s">
        <v>1277</v>
      </c>
      <c r="B2722" s="2" t="s">
        <v>1278</v>
      </c>
      <c r="C2722" s="2" t="s">
        <v>1566</v>
      </c>
      <c r="D2722" s="2" t="n">
        <v>2023</v>
      </c>
      <c r="E2722" s="2" t="n">
        <v>8</v>
      </c>
      <c r="F2722" s="2" t="n">
        <v>2</v>
      </c>
      <c r="G2722" s="2" t="s">
        <v>97</v>
      </c>
      <c r="H2722" s="3" t="s">
        <v>98</v>
      </c>
      <c r="I2722" s="10" t="n">
        <v>662</v>
      </c>
      <c r="J2722" s="11" t="n">
        <f aca="false">I2722/1000</f>
        <v>0.662</v>
      </c>
      <c r="K2722" s="10" t="n">
        <v>0</v>
      </c>
      <c r="L2722" s="12" t="n">
        <f aca="false">K2722/1000</f>
        <v>0</v>
      </c>
      <c r="M2722" s="13" t="n">
        <f aca="false">IF(R2722=0,0,I2722/R2722)</f>
        <v>0.0103724362690566</v>
      </c>
      <c r="N2722" s="10" t="n">
        <v>0</v>
      </c>
      <c r="O2722" s="11" t="n">
        <f aca="false">N2722/1000</f>
        <v>0</v>
      </c>
      <c r="P2722" s="10" t="n">
        <v>0</v>
      </c>
      <c r="Q2722" s="12" t="n">
        <f aca="false">P2722/1000</f>
        <v>0</v>
      </c>
      <c r="R2722" s="10" t="n">
        <v>63823</v>
      </c>
      <c r="S2722" s="10" t="n">
        <v>21</v>
      </c>
    </row>
    <row r="2723" customFormat="false" ht="15" hidden="false" customHeight="false" outlineLevel="0" collapsed="false">
      <c r="A2723" s="3" t="s">
        <v>1277</v>
      </c>
      <c r="B2723" s="2" t="s">
        <v>1278</v>
      </c>
      <c r="C2723" s="2" t="s">
        <v>1566</v>
      </c>
      <c r="D2723" s="2" t="n">
        <v>2023</v>
      </c>
      <c r="E2723" s="2" t="n">
        <v>8</v>
      </c>
      <c r="F2723" s="2" t="n">
        <v>3</v>
      </c>
      <c r="G2723" s="2" t="s">
        <v>102</v>
      </c>
      <c r="H2723" s="3" t="s">
        <v>103</v>
      </c>
      <c r="I2723" s="10" t="n">
        <v>0</v>
      </c>
      <c r="J2723" s="11" t="n">
        <f aca="false">I2723/1000</f>
        <v>0</v>
      </c>
      <c r="K2723" s="10" t="n">
        <v>0</v>
      </c>
      <c r="L2723" s="12" t="n">
        <f aca="false">K2723/1000</f>
        <v>0</v>
      </c>
      <c r="M2723" s="13" t="n">
        <f aca="false">IF(R2723=0,0,I2723/R2723)</f>
        <v>0</v>
      </c>
      <c r="N2723" s="10" t="n">
        <v>1666</v>
      </c>
      <c r="O2723" s="11" t="n">
        <f aca="false">N2723/1000</f>
        <v>1.666</v>
      </c>
      <c r="P2723" s="10" t="n">
        <v>2</v>
      </c>
      <c r="Q2723" s="12" t="n">
        <f aca="false">P2723/1000</f>
        <v>0.002</v>
      </c>
      <c r="R2723" s="10" t="n">
        <v>63823</v>
      </c>
      <c r="S2723" s="10" t="n">
        <v>21</v>
      </c>
    </row>
    <row r="2724" customFormat="false" ht="15" hidden="false" customHeight="false" outlineLevel="0" collapsed="false">
      <c r="A2724" s="3" t="s">
        <v>1277</v>
      </c>
      <c r="B2724" s="2" t="s">
        <v>1278</v>
      </c>
      <c r="C2724" s="2" t="s">
        <v>1567</v>
      </c>
      <c r="D2724" s="2" t="n">
        <v>2023</v>
      </c>
      <c r="E2724" s="2" t="n">
        <v>9</v>
      </c>
      <c r="F2724" s="2" t="n">
        <v>1</v>
      </c>
      <c r="G2724" s="2" t="s">
        <v>107</v>
      </c>
      <c r="H2724" s="3" t="s">
        <v>108</v>
      </c>
      <c r="I2724" s="10" t="n">
        <v>848</v>
      </c>
      <c r="J2724" s="11" t="n">
        <f aca="false">I2724/1000</f>
        <v>0.848</v>
      </c>
      <c r="K2724" s="10" t="n">
        <v>1</v>
      </c>
      <c r="L2724" s="12" t="n">
        <f aca="false">K2724/1000</f>
        <v>0.001</v>
      </c>
      <c r="M2724" s="13" t="n">
        <f aca="false">IF(R2724=0,0,I2724/R2724)</f>
        <v>0.951739618406285</v>
      </c>
      <c r="N2724" s="10" t="n">
        <v>0</v>
      </c>
      <c r="O2724" s="11" t="n">
        <f aca="false">N2724/1000</f>
        <v>0</v>
      </c>
      <c r="P2724" s="10" t="n">
        <v>0</v>
      </c>
      <c r="Q2724" s="12" t="n">
        <f aca="false">P2724/1000</f>
        <v>0</v>
      </c>
      <c r="R2724" s="10" t="n">
        <v>891</v>
      </c>
      <c r="S2724" s="10" t="n">
        <v>1</v>
      </c>
    </row>
    <row r="2725" customFormat="false" ht="15" hidden="false" customHeight="false" outlineLevel="0" collapsed="false">
      <c r="A2725" s="3" t="s">
        <v>1277</v>
      </c>
      <c r="B2725" s="2" t="s">
        <v>1278</v>
      </c>
      <c r="C2725" s="2" t="s">
        <v>1567</v>
      </c>
      <c r="D2725" s="2" t="n">
        <v>2023</v>
      </c>
      <c r="E2725" s="2" t="n">
        <v>9</v>
      </c>
      <c r="F2725" s="2" t="n">
        <v>2</v>
      </c>
      <c r="G2725" s="2" t="s">
        <v>97</v>
      </c>
      <c r="H2725" s="3" t="s">
        <v>98</v>
      </c>
      <c r="I2725" s="10" t="n">
        <v>43</v>
      </c>
      <c r="J2725" s="11" t="n">
        <f aca="false">I2725/1000</f>
        <v>0.043</v>
      </c>
      <c r="K2725" s="10" t="n">
        <v>0</v>
      </c>
      <c r="L2725" s="12" t="n">
        <f aca="false">K2725/1000</f>
        <v>0</v>
      </c>
      <c r="M2725" s="13" t="n">
        <f aca="false">IF(R2725=0,0,I2725/R2725)</f>
        <v>0.0482603815937149</v>
      </c>
      <c r="N2725" s="10" t="n">
        <v>0</v>
      </c>
      <c r="O2725" s="11" t="n">
        <f aca="false">N2725/1000</f>
        <v>0</v>
      </c>
      <c r="P2725" s="10" t="n">
        <v>0</v>
      </c>
      <c r="Q2725" s="12" t="n">
        <f aca="false">P2725/1000</f>
        <v>0</v>
      </c>
      <c r="R2725" s="10" t="n">
        <v>891</v>
      </c>
      <c r="S2725" s="10" t="n">
        <v>1</v>
      </c>
    </row>
    <row r="2726" customFormat="false" ht="15" hidden="false" customHeight="false" outlineLevel="0" collapsed="false">
      <c r="A2726" s="3" t="s">
        <v>1277</v>
      </c>
      <c r="B2726" s="2" t="s">
        <v>1278</v>
      </c>
      <c r="C2726" s="2" t="s">
        <v>1568</v>
      </c>
      <c r="D2726" s="2" t="n">
        <v>2023</v>
      </c>
      <c r="E2726" s="2" t="n">
        <v>10</v>
      </c>
      <c r="F2726" s="2" t="n">
        <v>1</v>
      </c>
      <c r="G2726" s="2" t="s">
        <v>107</v>
      </c>
      <c r="H2726" s="3" t="s">
        <v>108</v>
      </c>
      <c r="I2726" s="10" t="n">
        <v>8250</v>
      </c>
      <c r="J2726" s="11" t="n">
        <f aca="false">I2726/1000</f>
        <v>8.25</v>
      </c>
      <c r="K2726" s="10" t="n">
        <v>3</v>
      </c>
      <c r="L2726" s="12" t="n">
        <f aca="false">K2726/1000</f>
        <v>0.003</v>
      </c>
      <c r="M2726" s="13" t="n">
        <f aca="false">IF(R2726=0,0,I2726/R2726)</f>
        <v>0.885098165432893</v>
      </c>
      <c r="N2726" s="10" t="n">
        <v>0</v>
      </c>
      <c r="O2726" s="11" t="n">
        <f aca="false">N2726/1000</f>
        <v>0</v>
      </c>
      <c r="P2726" s="10" t="n">
        <v>0</v>
      </c>
      <c r="Q2726" s="12" t="n">
        <f aca="false">P2726/1000</f>
        <v>0</v>
      </c>
      <c r="R2726" s="10" t="n">
        <v>9321</v>
      </c>
      <c r="S2726" s="10" t="n">
        <v>5</v>
      </c>
    </row>
    <row r="2727" customFormat="false" ht="15" hidden="false" customHeight="false" outlineLevel="0" collapsed="false">
      <c r="A2727" s="3" t="s">
        <v>1277</v>
      </c>
      <c r="B2727" s="2" t="s">
        <v>1278</v>
      </c>
      <c r="C2727" s="2" t="s">
        <v>1568</v>
      </c>
      <c r="D2727" s="2" t="n">
        <v>2023</v>
      </c>
      <c r="E2727" s="2" t="n">
        <v>10</v>
      </c>
      <c r="F2727" s="2" t="n">
        <v>2</v>
      </c>
      <c r="G2727" s="2" t="s">
        <v>102</v>
      </c>
      <c r="H2727" s="3" t="s">
        <v>103</v>
      </c>
      <c r="I2727" s="10" t="n">
        <v>742</v>
      </c>
      <c r="J2727" s="11" t="n">
        <f aca="false">I2727/1000</f>
        <v>0.742</v>
      </c>
      <c r="K2727" s="10" t="n">
        <v>1</v>
      </c>
      <c r="L2727" s="12" t="n">
        <f aca="false">K2727/1000</f>
        <v>0.001</v>
      </c>
      <c r="M2727" s="13" t="n">
        <f aca="false">IF(R2727=0,0,I2727/R2727)</f>
        <v>0.0796051925759039</v>
      </c>
      <c r="N2727" s="10" t="n">
        <v>2901</v>
      </c>
      <c r="O2727" s="11" t="n">
        <f aca="false">N2727/1000</f>
        <v>2.901</v>
      </c>
      <c r="P2727" s="10" t="n">
        <v>3</v>
      </c>
      <c r="Q2727" s="12" t="n">
        <f aca="false">P2727/1000</f>
        <v>0.003</v>
      </c>
      <c r="R2727" s="10" t="n">
        <v>9321</v>
      </c>
      <c r="S2727" s="10" t="n">
        <v>5</v>
      </c>
    </row>
    <row r="2728" customFormat="false" ht="15" hidden="false" customHeight="false" outlineLevel="0" collapsed="false">
      <c r="A2728" s="3" t="s">
        <v>1277</v>
      </c>
      <c r="B2728" s="2" t="s">
        <v>1278</v>
      </c>
      <c r="C2728" s="2" t="s">
        <v>1568</v>
      </c>
      <c r="D2728" s="2" t="n">
        <v>2023</v>
      </c>
      <c r="E2728" s="2" t="n">
        <v>10</v>
      </c>
      <c r="F2728" s="2" t="n">
        <v>3</v>
      </c>
      <c r="G2728" s="2" t="s">
        <v>97</v>
      </c>
      <c r="H2728" s="3" t="s">
        <v>98</v>
      </c>
      <c r="I2728" s="10" t="n">
        <v>329</v>
      </c>
      <c r="J2728" s="11" t="n">
        <f aca="false">I2728/1000</f>
        <v>0.329</v>
      </c>
      <c r="K2728" s="10" t="n">
        <v>1</v>
      </c>
      <c r="L2728" s="12" t="n">
        <f aca="false">K2728/1000</f>
        <v>0.001</v>
      </c>
      <c r="M2728" s="13" t="n">
        <f aca="false">IF(R2728=0,0,I2728/R2728)</f>
        <v>0.0352966419912027</v>
      </c>
      <c r="N2728" s="10" t="n">
        <v>0</v>
      </c>
      <c r="O2728" s="11" t="n">
        <f aca="false">N2728/1000</f>
        <v>0</v>
      </c>
      <c r="P2728" s="10" t="n">
        <v>0</v>
      </c>
      <c r="Q2728" s="12" t="n">
        <f aca="false">P2728/1000</f>
        <v>0</v>
      </c>
      <c r="R2728" s="10" t="n">
        <v>9321</v>
      </c>
      <c r="S2728" s="10" t="n">
        <v>5</v>
      </c>
    </row>
    <row r="2729" customFormat="false" ht="15" hidden="false" customHeight="false" outlineLevel="0" collapsed="false">
      <c r="A2729" s="3" t="s">
        <v>1277</v>
      </c>
      <c r="B2729" s="2" t="s">
        <v>1278</v>
      </c>
      <c r="C2729" s="2" t="s">
        <v>1569</v>
      </c>
      <c r="D2729" s="2" t="n">
        <v>2023</v>
      </c>
      <c r="E2729" s="2" t="n">
        <v>11</v>
      </c>
      <c r="F2729" s="2" t="n">
        <v>1</v>
      </c>
      <c r="G2729" s="2" t="s">
        <v>107</v>
      </c>
      <c r="H2729" s="3" t="s">
        <v>108</v>
      </c>
      <c r="I2729" s="10" t="n">
        <v>17020</v>
      </c>
      <c r="J2729" s="11" t="n">
        <f aca="false">I2729/1000</f>
        <v>17.02</v>
      </c>
      <c r="K2729" s="10" t="n">
        <v>4</v>
      </c>
      <c r="L2729" s="12" t="n">
        <f aca="false">K2729/1000</f>
        <v>0.004</v>
      </c>
      <c r="M2729" s="13" t="n">
        <f aca="false">IF(R2729=0,0,I2729/R2729)</f>
        <v>1</v>
      </c>
      <c r="N2729" s="10" t="n">
        <v>0</v>
      </c>
      <c r="O2729" s="11" t="n">
        <f aca="false">N2729/1000</f>
        <v>0</v>
      </c>
      <c r="P2729" s="10" t="n">
        <v>0</v>
      </c>
      <c r="Q2729" s="12" t="n">
        <f aca="false">P2729/1000</f>
        <v>0</v>
      </c>
      <c r="R2729" s="10" t="n">
        <v>17020</v>
      </c>
      <c r="S2729" s="10" t="n">
        <v>4</v>
      </c>
    </row>
    <row r="2730" customFormat="false" ht="15" hidden="false" customHeight="false" outlineLevel="0" collapsed="false">
      <c r="A2730" s="3" t="s">
        <v>1277</v>
      </c>
      <c r="B2730" s="2" t="s">
        <v>1278</v>
      </c>
      <c r="C2730" s="2" t="s">
        <v>1570</v>
      </c>
      <c r="D2730" s="2" t="n">
        <v>2023</v>
      </c>
      <c r="E2730" s="2" t="n">
        <v>12</v>
      </c>
      <c r="F2730" s="2" t="n">
        <v>1</v>
      </c>
      <c r="G2730" s="2" t="s">
        <v>107</v>
      </c>
      <c r="H2730" s="3" t="s">
        <v>108</v>
      </c>
      <c r="I2730" s="10" t="n">
        <v>64410</v>
      </c>
      <c r="J2730" s="11" t="n">
        <f aca="false">I2730/1000</f>
        <v>64.41</v>
      </c>
      <c r="K2730" s="10" t="n">
        <v>20</v>
      </c>
      <c r="L2730" s="12" t="n">
        <f aca="false">K2730/1000</f>
        <v>0.02</v>
      </c>
      <c r="M2730" s="13" t="n">
        <f aca="false">IF(R2730=0,0,I2730/R2730)</f>
        <v>0.581795517979568</v>
      </c>
      <c r="N2730" s="10" t="n">
        <v>0</v>
      </c>
      <c r="O2730" s="11" t="n">
        <f aca="false">N2730/1000</f>
        <v>0</v>
      </c>
      <c r="P2730" s="10" t="n">
        <v>0</v>
      </c>
      <c r="Q2730" s="12" t="n">
        <f aca="false">P2730/1000</f>
        <v>0</v>
      </c>
      <c r="R2730" s="10" t="n">
        <v>110709</v>
      </c>
      <c r="S2730" s="10" t="n">
        <v>23</v>
      </c>
    </row>
    <row r="2731" customFormat="false" ht="15" hidden="false" customHeight="false" outlineLevel="0" collapsed="false">
      <c r="A2731" s="3" t="s">
        <v>1277</v>
      </c>
      <c r="B2731" s="2" t="s">
        <v>1278</v>
      </c>
      <c r="C2731" s="2" t="s">
        <v>1570</v>
      </c>
      <c r="D2731" s="2" t="n">
        <v>2023</v>
      </c>
      <c r="E2731" s="2" t="n">
        <v>12</v>
      </c>
      <c r="F2731" s="2" t="n">
        <v>2</v>
      </c>
      <c r="G2731" s="2" t="s">
        <v>147</v>
      </c>
      <c r="H2731" s="3" t="s">
        <v>148</v>
      </c>
      <c r="I2731" s="10" t="n">
        <v>46000</v>
      </c>
      <c r="J2731" s="11" t="n">
        <f aca="false">I2731/1000</f>
        <v>46</v>
      </c>
      <c r="K2731" s="10" t="n">
        <v>3</v>
      </c>
      <c r="L2731" s="12" t="n">
        <f aca="false">K2731/1000</f>
        <v>0.003</v>
      </c>
      <c r="M2731" s="13" t="n">
        <f aca="false">IF(R2731=0,0,I2731/R2731)</f>
        <v>0.415503707918959</v>
      </c>
      <c r="N2731" s="10" t="n">
        <v>0</v>
      </c>
      <c r="O2731" s="11" t="n">
        <f aca="false">N2731/1000</f>
        <v>0</v>
      </c>
      <c r="P2731" s="10" t="n">
        <v>0</v>
      </c>
      <c r="Q2731" s="12" t="n">
        <f aca="false">P2731/1000</f>
        <v>0</v>
      </c>
      <c r="R2731" s="10" t="n">
        <v>110709</v>
      </c>
      <c r="S2731" s="10" t="n">
        <v>23</v>
      </c>
    </row>
    <row r="2732" customFormat="false" ht="15" hidden="false" customHeight="false" outlineLevel="0" collapsed="false">
      <c r="A2732" s="3" t="s">
        <v>1277</v>
      </c>
      <c r="B2732" s="2" t="s">
        <v>1278</v>
      </c>
      <c r="C2732" s="2" t="s">
        <v>1570</v>
      </c>
      <c r="D2732" s="2" t="n">
        <v>2023</v>
      </c>
      <c r="E2732" s="2" t="n">
        <v>12</v>
      </c>
      <c r="F2732" s="2" t="n">
        <v>3</v>
      </c>
      <c r="G2732" s="2" t="s">
        <v>97</v>
      </c>
      <c r="H2732" s="3" t="s">
        <v>98</v>
      </c>
      <c r="I2732" s="10" t="n">
        <v>299</v>
      </c>
      <c r="J2732" s="11" t="n">
        <f aca="false">I2732/1000</f>
        <v>0.299</v>
      </c>
      <c r="K2732" s="10" t="n">
        <v>0</v>
      </c>
      <c r="L2732" s="12" t="n">
        <f aca="false">K2732/1000</f>
        <v>0</v>
      </c>
      <c r="M2732" s="13" t="n">
        <f aca="false">IF(R2732=0,0,I2732/R2732)</f>
        <v>0.00270077410147323</v>
      </c>
      <c r="N2732" s="10" t="n">
        <v>0</v>
      </c>
      <c r="O2732" s="11" t="n">
        <f aca="false">N2732/1000</f>
        <v>0</v>
      </c>
      <c r="P2732" s="10" t="n">
        <v>0</v>
      </c>
      <c r="Q2732" s="12" t="n">
        <f aca="false">P2732/1000</f>
        <v>0</v>
      </c>
      <c r="R2732" s="10" t="n">
        <v>110709</v>
      </c>
      <c r="S2732" s="10" t="n">
        <v>23</v>
      </c>
    </row>
    <row r="2733" customFormat="false" ht="15" hidden="false" customHeight="false" outlineLevel="0" collapsed="false">
      <c r="A2733" s="3" t="s">
        <v>1277</v>
      </c>
      <c r="B2733" s="2" t="s">
        <v>1278</v>
      </c>
      <c r="C2733" s="2" t="s">
        <v>1570</v>
      </c>
      <c r="D2733" s="2" t="n">
        <v>2023</v>
      </c>
      <c r="E2733" s="2" t="n">
        <v>12</v>
      </c>
      <c r="F2733" s="2" t="n">
        <v>4</v>
      </c>
      <c r="G2733" s="2" t="s">
        <v>142</v>
      </c>
      <c r="H2733" s="3" t="s">
        <v>143</v>
      </c>
      <c r="I2733" s="10" t="n">
        <v>0</v>
      </c>
      <c r="J2733" s="11" t="n">
        <f aca="false">I2733/1000</f>
        <v>0</v>
      </c>
      <c r="K2733" s="10" t="n">
        <v>0</v>
      </c>
      <c r="L2733" s="12" t="n">
        <f aca="false">K2733/1000</f>
        <v>0</v>
      </c>
      <c r="M2733" s="13" t="n">
        <f aca="false">IF(R2733=0,0,I2733/R2733)</f>
        <v>0</v>
      </c>
      <c r="N2733" s="10" t="n">
        <v>1430</v>
      </c>
      <c r="O2733" s="11" t="n">
        <f aca="false">N2733/1000</f>
        <v>1.43</v>
      </c>
      <c r="P2733" s="10" t="n">
        <v>1</v>
      </c>
      <c r="Q2733" s="12" t="n">
        <f aca="false">P2733/1000</f>
        <v>0.001</v>
      </c>
      <c r="R2733" s="10" t="n">
        <v>110709</v>
      </c>
      <c r="S2733" s="10" t="n">
        <v>23</v>
      </c>
    </row>
    <row r="2734" customFormat="false" ht="15" hidden="false" customHeight="false" outlineLevel="0" collapsed="false">
      <c r="A2734" s="3" t="s">
        <v>1277</v>
      </c>
      <c r="B2734" s="2" t="s">
        <v>1278</v>
      </c>
      <c r="C2734" s="2" t="s">
        <v>1571</v>
      </c>
      <c r="D2734" s="2" t="n">
        <v>2024</v>
      </c>
      <c r="E2734" s="2" t="n">
        <v>1</v>
      </c>
      <c r="F2734" s="2" t="n">
        <v>1</v>
      </c>
      <c r="G2734" s="2" t="s">
        <v>97</v>
      </c>
      <c r="H2734" s="3" t="s">
        <v>98</v>
      </c>
      <c r="I2734" s="10" t="n">
        <v>3521</v>
      </c>
      <c r="J2734" s="11" t="n">
        <f aca="false">I2734/1000</f>
        <v>3.521</v>
      </c>
      <c r="K2734" s="10" t="n">
        <v>1</v>
      </c>
      <c r="L2734" s="12" t="n">
        <f aca="false">K2734/1000</f>
        <v>0.001</v>
      </c>
      <c r="M2734" s="13" t="n">
        <f aca="false">IF(R2734=0,0,I2734/R2734)</f>
        <v>0.576645922043891</v>
      </c>
      <c r="N2734" s="10" t="n">
        <v>0</v>
      </c>
      <c r="O2734" s="11" t="n">
        <f aca="false">N2734/1000</f>
        <v>0</v>
      </c>
      <c r="P2734" s="10" t="n">
        <v>0</v>
      </c>
      <c r="Q2734" s="12" t="n">
        <f aca="false">P2734/1000</f>
        <v>0</v>
      </c>
      <c r="R2734" s="10" t="n">
        <v>6106</v>
      </c>
      <c r="S2734" s="10" t="n">
        <v>2</v>
      </c>
    </row>
    <row r="2735" customFormat="false" ht="15" hidden="false" customHeight="false" outlineLevel="0" collapsed="false">
      <c r="A2735" s="3" t="s">
        <v>1277</v>
      </c>
      <c r="B2735" s="2" t="s">
        <v>1278</v>
      </c>
      <c r="C2735" s="2" t="s">
        <v>1571</v>
      </c>
      <c r="D2735" s="2" t="n">
        <v>2024</v>
      </c>
      <c r="E2735" s="2" t="n">
        <v>1</v>
      </c>
      <c r="F2735" s="2" t="n">
        <v>2</v>
      </c>
      <c r="G2735" s="2" t="s">
        <v>107</v>
      </c>
      <c r="H2735" s="3" t="s">
        <v>108</v>
      </c>
      <c r="I2735" s="10" t="n">
        <v>2585</v>
      </c>
      <c r="J2735" s="11" t="n">
        <f aca="false">I2735/1000</f>
        <v>2.585</v>
      </c>
      <c r="K2735" s="10" t="n">
        <v>1</v>
      </c>
      <c r="L2735" s="12" t="n">
        <f aca="false">K2735/1000</f>
        <v>0.001</v>
      </c>
      <c r="M2735" s="13" t="n">
        <f aca="false">IF(R2735=0,0,I2735/R2735)</f>
        <v>0.423354077956109</v>
      </c>
      <c r="N2735" s="10" t="n">
        <v>0</v>
      </c>
      <c r="O2735" s="11" t="n">
        <f aca="false">N2735/1000</f>
        <v>0</v>
      </c>
      <c r="P2735" s="10" t="n">
        <v>0</v>
      </c>
      <c r="Q2735" s="12" t="n">
        <f aca="false">P2735/1000</f>
        <v>0</v>
      </c>
      <c r="R2735" s="10" t="n">
        <v>6106</v>
      </c>
      <c r="S2735" s="10" t="n">
        <v>2</v>
      </c>
    </row>
    <row r="2736" customFormat="false" ht="15" hidden="false" customHeight="false" outlineLevel="0" collapsed="false">
      <c r="A2736" s="3" t="s">
        <v>1277</v>
      </c>
      <c r="B2736" s="2" t="s">
        <v>1278</v>
      </c>
      <c r="C2736" s="2" t="s">
        <v>1572</v>
      </c>
      <c r="D2736" s="2" t="n">
        <v>2024</v>
      </c>
      <c r="E2736" s="2" t="n">
        <v>2</v>
      </c>
      <c r="F2736" s="2" t="n">
        <v>1</v>
      </c>
      <c r="G2736" s="2" t="s">
        <v>107</v>
      </c>
      <c r="H2736" s="3" t="s">
        <v>108</v>
      </c>
      <c r="I2736" s="10" t="n">
        <v>7735</v>
      </c>
      <c r="J2736" s="11" t="n">
        <f aca="false">I2736/1000</f>
        <v>7.735</v>
      </c>
      <c r="K2736" s="10" t="n">
        <v>4</v>
      </c>
      <c r="L2736" s="12" t="n">
        <f aca="false">K2736/1000</f>
        <v>0.004</v>
      </c>
      <c r="M2736" s="13" t="n">
        <f aca="false">IF(R2736=0,0,I2736/R2736)</f>
        <v>0.927458033573142</v>
      </c>
      <c r="N2736" s="10" t="n">
        <v>0</v>
      </c>
      <c r="O2736" s="11" t="n">
        <f aca="false">N2736/1000</f>
        <v>0</v>
      </c>
      <c r="P2736" s="10" t="n">
        <v>0</v>
      </c>
      <c r="Q2736" s="12" t="n">
        <f aca="false">P2736/1000</f>
        <v>0</v>
      </c>
      <c r="R2736" s="10" t="n">
        <v>8340</v>
      </c>
      <c r="S2736" s="10" t="n">
        <v>4</v>
      </c>
    </row>
    <row r="2737" customFormat="false" ht="15" hidden="false" customHeight="false" outlineLevel="0" collapsed="false">
      <c r="A2737" s="3" t="s">
        <v>1277</v>
      </c>
      <c r="B2737" s="2" t="s">
        <v>1278</v>
      </c>
      <c r="C2737" s="2" t="s">
        <v>1572</v>
      </c>
      <c r="D2737" s="2" t="n">
        <v>2024</v>
      </c>
      <c r="E2737" s="2" t="n">
        <v>2</v>
      </c>
      <c r="F2737" s="2" t="n">
        <v>2</v>
      </c>
      <c r="G2737" s="2" t="s">
        <v>97</v>
      </c>
      <c r="H2737" s="3" t="s">
        <v>98</v>
      </c>
      <c r="I2737" s="10" t="n">
        <v>605</v>
      </c>
      <c r="J2737" s="11" t="n">
        <f aca="false">I2737/1000</f>
        <v>0.605</v>
      </c>
      <c r="K2737" s="10" t="n">
        <v>0</v>
      </c>
      <c r="L2737" s="12" t="n">
        <f aca="false">K2737/1000</f>
        <v>0</v>
      </c>
      <c r="M2737" s="13" t="n">
        <f aca="false">IF(R2737=0,0,I2737/R2737)</f>
        <v>0.0725419664268585</v>
      </c>
      <c r="N2737" s="10" t="n">
        <v>570</v>
      </c>
      <c r="O2737" s="11" t="n">
        <f aca="false">N2737/1000</f>
        <v>0.57</v>
      </c>
      <c r="P2737" s="10" t="n">
        <v>1</v>
      </c>
      <c r="Q2737" s="12" t="n">
        <f aca="false">P2737/1000</f>
        <v>0.001</v>
      </c>
      <c r="R2737" s="10" t="n">
        <v>8340</v>
      </c>
      <c r="S2737" s="10" t="n">
        <v>4</v>
      </c>
    </row>
    <row r="2738" customFormat="false" ht="15" hidden="false" customHeight="false" outlineLevel="0" collapsed="false">
      <c r="A2738" s="3" t="s">
        <v>1277</v>
      </c>
      <c r="B2738" s="2" t="s">
        <v>1278</v>
      </c>
      <c r="C2738" s="2" t="s">
        <v>1573</v>
      </c>
      <c r="D2738" s="2" t="n">
        <v>2024</v>
      </c>
      <c r="E2738" s="2" t="n">
        <v>3</v>
      </c>
      <c r="F2738" s="2" t="n">
        <v>1</v>
      </c>
      <c r="G2738" s="2" t="s">
        <v>97</v>
      </c>
      <c r="H2738" s="3" t="s">
        <v>98</v>
      </c>
      <c r="I2738" s="10" t="n">
        <v>363</v>
      </c>
      <c r="J2738" s="11" t="n">
        <f aca="false">I2738/1000</f>
        <v>0.363</v>
      </c>
      <c r="K2738" s="10" t="n">
        <v>0</v>
      </c>
      <c r="L2738" s="12" t="n">
        <f aca="false">K2738/1000</f>
        <v>0</v>
      </c>
      <c r="M2738" s="13" t="n">
        <f aca="false">IF(R2738=0,0,I2738/R2738)</f>
        <v>1</v>
      </c>
      <c r="N2738" s="10" t="n">
        <v>0</v>
      </c>
      <c r="O2738" s="11" t="n">
        <f aca="false">N2738/1000</f>
        <v>0</v>
      </c>
      <c r="P2738" s="10" t="n">
        <v>0</v>
      </c>
      <c r="Q2738" s="12" t="n">
        <f aca="false">P2738/1000</f>
        <v>0</v>
      </c>
      <c r="R2738" s="10" t="n">
        <v>363</v>
      </c>
      <c r="S2738" s="10" t="n">
        <v>0</v>
      </c>
    </row>
    <row r="2739" customFormat="false" ht="15" hidden="false" customHeight="false" outlineLevel="0" collapsed="false">
      <c r="A2739" s="3" t="s">
        <v>1277</v>
      </c>
      <c r="B2739" s="2" t="s">
        <v>1278</v>
      </c>
      <c r="C2739" s="2" t="s">
        <v>1574</v>
      </c>
      <c r="D2739" s="2" t="n">
        <v>2024</v>
      </c>
      <c r="E2739" s="2" t="n">
        <v>4</v>
      </c>
      <c r="F2739" s="2" t="n">
        <v>1</v>
      </c>
      <c r="G2739" s="2" t="s">
        <v>107</v>
      </c>
      <c r="H2739" s="3" t="s">
        <v>108</v>
      </c>
      <c r="I2739" s="10" t="n">
        <v>26647</v>
      </c>
      <c r="J2739" s="11" t="n">
        <f aca="false">I2739/1000</f>
        <v>26.647</v>
      </c>
      <c r="K2739" s="10" t="n">
        <v>7</v>
      </c>
      <c r="L2739" s="12" t="n">
        <f aca="false">K2739/1000</f>
        <v>0.007</v>
      </c>
      <c r="M2739" s="13" t="n">
        <f aca="false">IF(R2739=0,0,I2739/R2739)</f>
        <v>1</v>
      </c>
      <c r="N2739" s="10" t="n">
        <v>0</v>
      </c>
      <c r="O2739" s="11" t="n">
        <f aca="false">N2739/1000</f>
        <v>0</v>
      </c>
      <c r="P2739" s="10" t="n">
        <v>0</v>
      </c>
      <c r="Q2739" s="12" t="n">
        <f aca="false">P2739/1000</f>
        <v>0</v>
      </c>
      <c r="R2739" s="10" t="n">
        <v>26647</v>
      </c>
      <c r="S2739" s="10" t="n">
        <v>7</v>
      </c>
    </row>
    <row r="2740" customFormat="false" ht="15" hidden="false" customHeight="false" outlineLevel="0" collapsed="false">
      <c r="A2740" s="3" t="s">
        <v>1277</v>
      </c>
      <c r="B2740" s="2" t="s">
        <v>1278</v>
      </c>
      <c r="C2740" s="2" t="s">
        <v>1574</v>
      </c>
      <c r="D2740" s="2" t="n">
        <v>2024</v>
      </c>
      <c r="E2740" s="2" t="n">
        <v>4</v>
      </c>
      <c r="F2740" s="2" t="n">
        <v>2</v>
      </c>
      <c r="G2740" s="2" t="s">
        <v>142</v>
      </c>
      <c r="H2740" s="3" t="s">
        <v>143</v>
      </c>
      <c r="I2740" s="10" t="n">
        <v>0</v>
      </c>
      <c r="J2740" s="11" t="n">
        <f aca="false">I2740/1000</f>
        <v>0</v>
      </c>
      <c r="K2740" s="10" t="n">
        <v>0</v>
      </c>
      <c r="L2740" s="12" t="n">
        <f aca="false">K2740/1000</f>
        <v>0</v>
      </c>
      <c r="M2740" s="13" t="n">
        <f aca="false">IF(R2740=0,0,I2740/R2740)</f>
        <v>0</v>
      </c>
      <c r="N2740" s="10" t="n">
        <v>9954</v>
      </c>
      <c r="O2740" s="11" t="n">
        <f aca="false">N2740/1000</f>
        <v>9.954</v>
      </c>
      <c r="P2740" s="10" t="n">
        <v>48</v>
      </c>
      <c r="Q2740" s="12" t="n">
        <f aca="false">P2740/1000</f>
        <v>0.048</v>
      </c>
      <c r="R2740" s="10" t="n">
        <v>26647</v>
      </c>
      <c r="S2740" s="10" t="n">
        <v>7</v>
      </c>
    </row>
    <row r="2741" customFormat="false" ht="15" hidden="false" customHeight="false" outlineLevel="0" collapsed="false">
      <c r="A2741" s="3" t="s">
        <v>1277</v>
      </c>
      <c r="B2741" s="2" t="s">
        <v>1278</v>
      </c>
      <c r="C2741" s="2" t="s">
        <v>1575</v>
      </c>
      <c r="D2741" s="2" t="n">
        <v>2024</v>
      </c>
      <c r="E2741" s="2" t="n">
        <v>5</v>
      </c>
      <c r="F2741" s="2" t="n">
        <v>1</v>
      </c>
      <c r="G2741" s="2" t="s">
        <v>107</v>
      </c>
      <c r="H2741" s="3" t="s">
        <v>108</v>
      </c>
      <c r="I2741" s="10" t="n">
        <v>136026</v>
      </c>
      <c r="J2741" s="11" t="n">
        <f aca="false">I2741/1000</f>
        <v>136.026</v>
      </c>
      <c r="K2741" s="10" t="n">
        <v>46</v>
      </c>
      <c r="L2741" s="12" t="n">
        <f aca="false">K2741/1000</f>
        <v>0.046</v>
      </c>
      <c r="M2741" s="13" t="n">
        <f aca="false">IF(R2741=0,0,I2741/R2741)</f>
        <v>0.997331182638023</v>
      </c>
      <c r="N2741" s="10" t="n">
        <v>0</v>
      </c>
      <c r="O2741" s="11" t="n">
        <f aca="false">N2741/1000</f>
        <v>0</v>
      </c>
      <c r="P2741" s="10" t="n">
        <v>0</v>
      </c>
      <c r="Q2741" s="12" t="n">
        <f aca="false">P2741/1000</f>
        <v>0</v>
      </c>
      <c r="R2741" s="10" t="n">
        <v>136390</v>
      </c>
      <c r="S2741" s="10" t="n">
        <v>47</v>
      </c>
    </row>
    <row r="2742" customFormat="false" ht="15" hidden="false" customHeight="false" outlineLevel="0" collapsed="false">
      <c r="A2742" s="3" t="s">
        <v>1277</v>
      </c>
      <c r="B2742" s="2" t="s">
        <v>1278</v>
      </c>
      <c r="C2742" s="2" t="s">
        <v>1575</v>
      </c>
      <c r="D2742" s="2" t="n">
        <v>2024</v>
      </c>
      <c r="E2742" s="2" t="n">
        <v>5</v>
      </c>
      <c r="F2742" s="2" t="n">
        <v>2</v>
      </c>
      <c r="G2742" s="2" t="s">
        <v>97</v>
      </c>
      <c r="H2742" s="3" t="s">
        <v>98</v>
      </c>
      <c r="I2742" s="10" t="n">
        <v>364</v>
      </c>
      <c r="J2742" s="11" t="n">
        <f aca="false">I2742/1000</f>
        <v>0.364</v>
      </c>
      <c r="K2742" s="10" t="n">
        <v>1</v>
      </c>
      <c r="L2742" s="12" t="n">
        <f aca="false">K2742/1000</f>
        <v>0.001</v>
      </c>
      <c r="M2742" s="13" t="n">
        <f aca="false">IF(R2742=0,0,I2742/R2742)</f>
        <v>0.00266881736197668</v>
      </c>
      <c r="N2742" s="10" t="n">
        <v>0</v>
      </c>
      <c r="O2742" s="11" t="n">
        <f aca="false">N2742/1000</f>
        <v>0</v>
      </c>
      <c r="P2742" s="10" t="n">
        <v>0</v>
      </c>
      <c r="Q2742" s="12" t="n">
        <f aca="false">P2742/1000</f>
        <v>0</v>
      </c>
      <c r="R2742" s="10" t="n">
        <v>136390</v>
      </c>
      <c r="S2742" s="10" t="n">
        <v>47</v>
      </c>
    </row>
    <row r="2743" customFormat="false" ht="15" hidden="false" customHeight="false" outlineLevel="0" collapsed="false">
      <c r="A2743" s="3" t="s">
        <v>1277</v>
      </c>
      <c r="B2743" s="2" t="s">
        <v>1278</v>
      </c>
      <c r="C2743" s="2" t="s">
        <v>1575</v>
      </c>
      <c r="D2743" s="2" t="n">
        <v>2024</v>
      </c>
      <c r="E2743" s="2" t="n">
        <v>5</v>
      </c>
      <c r="F2743" s="2" t="n">
        <v>3</v>
      </c>
      <c r="G2743" s="2" t="s">
        <v>142</v>
      </c>
      <c r="H2743" s="3" t="s">
        <v>143</v>
      </c>
      <c r="I2743" s="10" t="n">
        <v>0</v>
      </c>
      <c r="J2743" s="11" t="n">
        <f aca="false">I2743/1000</f>
        <v>0</v>
      </c>
      <c r="K2743" s="10" t="n">
        <v>0</v>
      </c>
      <c r="L2743" s="12" t="n">
        <f aca="false">K2743/1000</f>
        <v>0</v>
      </c>
      <c r="M2743" s="13" t="n">
        <f aca="false">IF(R2743=0,0,I2743/R2743)</f>
        <v>0</v>
      </c>
      <c r="N2743" s="10" t="n">
        <v>1772</v>
      </c>
      <c r="O2743" s="11" t="n">
        <f aca="false">N2743/1000</f>
        <v>1.772</v>
      </c>
      <c r="P2743" s="10" t="n">
        <v>1</v>
      </c>
      <c r="Q2743" s="12" t="n">
        <f aca="false">P2743/1000</f>
        <v>0.001</v>
      </c>
      <c r="R2743" s="10" t="n">
        <v>136390</v>
      </c>
      <c r="S2743" s="10" t="n">
        <v>47</v>
      </c>
    </row>
    <row r="2744" customFormat="false" ht="15" hidden="false" customHeight="false" outlineLevel="0" collapsed="false">
      <c r="A2744" s="3" t="s">
        <v>1277</v>
      </c>
      <c r="B2744" s="2" t="s">
        <v>1278</v>
      </c>
      <c r="C2744" s="2" t="s">
        <v>1575</v>
      </c>
      <c r="D2744" s="2" t="n">
        <v>2024</v>
      </c>
      <c r="E2744" s="2" t="n">
        <v>5</v>
      </c>
      <c r="F2744" s="2" t="n">
        <v>4</v>
      </c>
      <c r="G2744" s="2" t="s">
        <v>102</v>
      </c>
      <c r="H2744" s="3" t="s">
        <v>103</v>
      </c>
      <c r="I2744" s="10" t="n">
        <v>0</v>
      </c>
      <c r="J2744" s="11" t="n">
        <f aca="false">I2744/1000</f>
        <v>0</v>
      </c>
      <c r="K2744" s="10" t="n">
        <v>0</v>
      </c>
      <c r="L2744" s="12" t="n">
        <f aca="false">K2744/1000</f>
        <v>0</v>
      </c>
      <c r="M2744" s="13" t="n">
        <f aca="false">IF(R2744=0,0,I2744/R2744)</f>
        <v>0</v>
      </c>
      <c r="N2744" s="10" t="n">
        <v>2014</v>
      </c>
      <c r="O2744" s="11" t="n">
        <f aca="false">N2744/1000</f>
        <v>2.014</v>
      </c>
      <c r="P2744" s="10" t="n">
        <v>2</v>
      </c>
      <c r="Q2744" s="12" t="n">
        <f aca="false">P2744/1000</f>
        <v>0.002</v>
      </c>
      <c r="R2744" s="10" t="n">
        <v>136390</v>
      </c>
      <c r="S2744" s="10" t="n">
        <v>47</v>
      </c>
    </row>
    <row r="2745" customFormat="false" ht="15" hidden="false" customHeight="false" outlineLevel="0" collapsed="false">
      <c r="A2745" s="3" t="s">
        <v>1277</v>
      </c>
      <c r="B2745" s="2" t="s">
        <v>1278</v>
      </c>
      <c r="C2745" s="2" t="s">
        <v>1576</v>
      </c>
      <c r="D2745" s="2" t="n">
        <v>2024</v>
      </c>
      <c r="E2745" s="2" t="n">
        <v>6</v>
      </c>
      <c r="F2745" s="2" t="n">
        <v>1</v>
      </c>
      <c r="G2745" s="2" t="s">
        <v>107</v>
      </c>
      <c r="H2745" s="3" t="s">
        <v>108</v>
      </c>
      <c r="I2745" s="10" t="n">
        <v>955</v>
      </c>
      <c r="J2745" s="11" t="n">
        <f aca="false">I2745/1000</f>
        <v>0.955</v>
      </c>
      <c r="K2745" s="10" t="n">
        <v>0</v>
      </c>
      <c r="L2745" s="12" t="n">
        <f aca="false">K2745/1000</f>
        <v>0</v>
      </c>
      <c r="M2745" s="13" t="n">
        <f aca="false">IF(R2745=0,0,I2745/R2745)</f>
        <v>0.915627996164909</v>
      </c>
      <c r="N2745" s="10" t="n">
        <v>0</v>
      </c>
      <c r="O2745" s="11" t="n">
        <f aca="false">N2745/1000</f>
        <v>0</v>
      </c>
      <c r="P2745" s="10" t="n">
        <v>0</v>
      </c>
      <c r="Q2745" s="12" t="n">
        <f aca="false">P2745/1000</f>
        <v>0</v>
      </c>
      <c r="R2745" s="10" t="n">
        <v>1043</v>
      </c>
      <c r="S2745" s="10" t="n">
        <v>0</v>
      </c>
    </row>
    <row r="2746" customFormat="false" ht="15" hidden="false" customHeight="false" outlineLevel="0" collapsed="false">
      <c r="A2746" s="3" t="s">
        <v>1277</v>
      </c>
      <c r="B2746" s="2" t="s">
        <v>1278</v>
      </c>
      <c r="C2746" s="2" t="s">
        <v>1576</v>
      </c>
      <c r="D2746" s="2" t="n">
        <v>2024</v>
      </c>
      <c r="E2746" s="2" t="n">
        <v>6</v>
      </c>
      <c r="F2746" s="2" t="n">
        <v>2</v>
      </c>
      <c r="G2746" s="2" t="s">
        <v>97</v>
      </c>
      <c r="H2746" s="3" t="s">
        <v>98</v>
      </c>
      <c r="I2746" s="10" t="n">
        <v>88</v>
      </c>
      <c r="J2746" s="11" t="n">
        <f aca="false">I2746/1000</f>
        <v>0.088</v>
      </c>
      <c r="K2746" s="10" t="n">
        <v>0</v>
      </c>
      <c r="L2746" s="12" t="n">
        <f aca="false">K2746/1000</f>
        <v>0</v>
      </c>
      <c r="M2746" s="13" t="n">
        <f aca="false">IF(R2746=0,0,I2746/R2746)</f>
        <v>0.0843720038350911</v>
      </c>
      <c r="N2746" s="10" t="n">
        <v>0</v>
      </c>
      <c r="O2746" s="11" t="n">
        <f aca="false">N2746/1000</f>
        <v>0</v>
      </c>
      <c r="P2746" s="10" t="n">
        <v>0</v>
      </c>
      <c r="Q2746" s="12" t="n">
        <f aca="false">P2746/1000</f>
        <v>0</v>
      </c>
      <c r="R2746" s="10" t="n">
        <v>1043</v>
      </c>
      <c r="S2746" s="10" t="n">
        <v>0</v>
      </c>
    </row>
    <row r="2747" customFormat="false" ht="15" hidden="false" customHeight="false" outlineLevel="0" collapsed="false">
      <c r="A2747" s="3" t="s">
        <v>1277</v>
      </c>
      <c r="B2747" s="2" t="s">
        <v>1278</v>
      </c>
      <c r="C2747" s="2" t="s">
        <v>1576</v>
      </c>
      <c r="D2747" s="2" t="n">
        <v>2024</v>
      </c>
      <c r="E2747" s="2" t="n">
        <v>6</v>
      </c>
      <c r="F2747" s="2" t="n">
        <v>3</v>
      </c>
      <c r="G2747" s="2" t="s">
        <v>142</v>
      </c>
      <c r="H2747" s="3" t="s">
        <v>143</v>
      </c>
      <c r="I2747" s="10" t="n">
        <v>0</v>
      </c>
      <c r="J2747" s="11" t="n">
        <f aca="false">I2747/1000</f>
        <v>0</v>
      </c>
      <c r="K2747" s="10" t="n">
        <v>0</v>
      </c>
      <c r="L2747" s="12" t="n">
        <f aca="false">K2747/1000</f>
        <v>0</v>
      </c>
      <c r="M2747" s="13" t="n">
        <f aca="false">IF(R2747=0,0,I2747/R2747)</f>
        <v>0</v>
      </c>
      <c r="N2747" s="10" t="n">
        <v>2362</v>
      </c>
      <c r="O2747" s="11" t="n">
        <f aca="false">N2747/1000</f>
        <v>2.362</v>
      </c>
      <c r="P2747" s="10" t="n">
        <v>1</v>
      </c>
      <c r="Q2747" s="12" t="n">
        <f aca="false">P2747/1000</f>
        <v>0.001</v>
      </c>
      <c r="R2747" s="10" t="n">
        <v>1043</v>
      </c>
      <c r="S2747" s="10" t="n">
        <v>0</v>
      </c>
    </row>
    <row r="2748" customFormat="false" ht="15" hidden="false" customHeight="false" outlineLevel="0" collapsed="false">
      <c r="A2748" s="3" t="s">
        <v>1277</v>
      </c>
      <c r="B2748" s="2" t="s">
        <v>1278</v>
      </c>
      <c r="C2748" s="2" t="s">
        <v>1576</v>
      </c>
      <c r="D2748" s="2" t="n">
        <v>2024</v>
      </c>
      <c r="E2748" s="2" t="n">
        <v>6</v>
      </c>
      <c r="F2748" s="2" t="n">
        <v>4</v>
      </c>
      <c r="G2748" s="2" t="s">
        <v>102</v>
      </c>
      <c r="H2748" s="3" t="s">
        <v>103</v>
      </c>
      <c r="I2748" s="10" t="n">
        <v>0</v>
      </c>
      <c r="J2748" s="11" t="n">
        <f aca="false">I2748/1000</f>
        <v>0</v>
      </c>
      <c r="K2748" s="10" t="n">
        <v>0</v>
      </c>
      <c r="L2748" s="12" t="n">
        <f aca="false">K2748/1000</f>
        <v>0</v>
      </c>
      <c r="M2748" s="13" t="n">
        <f aca="false">IF(R2748=0,0,I2748/R2748)</f>
        <v>0</v>
      </c>
      <c r="N2748" s="10" t="n">
        <v>1448</v>
      </c>
      <c r="O2748" s="11" t="n">
        <f aca="false">N2748/1000</f>
        <v>1.448</v>
      </c>
      <c r="P2748" s="10" t="n">
        <v>1</v>
      </c>
      <c r="Q2748" s="12" t="n">
        <f aca="false">P2748/1000</f>
        <v>0.001</v>
      </c>
      <c r="R2748" s="10" t="n">
        <v>1043</v>
      </c>
      <c r="S2748" s="10" t="n">
        <v>0</v>
      </c>
    </row>
    <row r="2749" customFormat="false" ht="15" hidden="false" customHeight="false" outlineLevel="0" collapsed="false">
      <c r="A2749" s="3" t="s">
        <v>1277</v>
      </c>
      <c r="B2749" s="2" t="s">
        <v>1278</v>
      </c>
      <c r="C2749" s="2" t="s">
        <v>1576</v>
      </c>
      <c r="D2749" s="2" t="n">
        <v>2024</v>
      </c>
      <c r="E2749" s="2" t="n">
        <v>6</v>
      </c>
      <c r="F2749" s="2" t="n">
        <v>5</v>
      </c>
      <c r="G2749" s="2" t="s">
        <v>147</v>
      </c>
      <c r="H2749" s="3" t="s">
        <v>148</v>
      </c>
      <c r="I2749" s="10" t="n">
        <v>0</v>
      </c>
      <c r="J2749" s="11" t="n">
        <f aca="false">I2749/1000</f>
        <v>0</v>
      </c>
      <c r="K2749" s="10" t="n">
        <v>0</v>
      </c>
      <c r="L2749" s="12" t="n">
        <f aca="false">K2749/1000</f>
        <v>0</v>
      </c>
      <c r="M2749" s="13" t="n">
        <f aca="false">IF(R2749=0,0,I2749/R2749)</f>
        <v>0</v>
      </c>
      <c r="N2749" s="10" t="n">
        <v>40</v>
      </c>
      <c r="O2749" s="11" t="n">
        <f aca="false">N2749/1000</f>
        <v>0.04</v>
      </c>
      <c r="P2749" s="10" t="n">
        <v>0</v>
      </c>
      <c r="Q2749" s="12" t="n">
        <f aca="false">P2749/1000</f>
        <v>0</v>
      </c>
      <c r="R2749" s="10" t="n">
        <v>1043</v>
      </c>
      <c r="S2749" s="10" t="n">
        <v>0</v>
      </c>
    </row>
    <row r="2750" customFormat="false" ht="15" hidden="false" customHeight="false" outlineLevel="0" collapsed="false">
      <c r="A2750" s="3" t="s">
        <v>1277</v>
      </c>
      <c r="B2750" s="2" t="s">
        <v>1278</v>
      </c>
      <c r="C2750" s="2" t="s">
        <v>1577</v>
      </c>
      <c r="D2750" s="2" t="n">
        <v>2024</v>
      </c>
      <c r="E2750" s="2" t="n">
        <v>7</v>
      </c>
      <c r="F2750" s="2" t="n">
        <v>1</v>
      </c>
      <c r="G2750" s="2" t="s">
        <v>107</v>
      </c>
      <c r="H2750" s="3" t="s">
        <v>108</v>
      </c>
      <c r="I2750" s="10" t="n">
        <v>1460</v>
      </c>
      <c r="J2750" s="11" t="n">
        <f aca="false">I2750/1000</f>
        <v>1.46</v>
      </c>
      <c r="K2750" s="10" t="n">
        <v>4</v>
      </c>
      <c r="L2750" s="12" t="n">
        <f aca="false">K2750/1000</f>
        <v>0.004</v>
      </c>
      <c r="M2750" s="13" t="n">
        <f aca="false">IF(R2750=0,0,I2750/R2750)</f>
        <v>0.992522093813732</v>
      </c>
      <c r="N2750" s="10" t="n">
        <v>0</v>
      </c>
      <c r="O2750" s="11" t="n">
        <f aca="false">N2750/1000</f>
        <v>0</v>
      </c>
      <c r="P2750" s="10" t="n">
        <v>0</v>
      </c>
      <c r="Q2750" s="12" t="n">
        <f aca="false">P2750/1000</f>
        <v>0</v>
      </c>
      <c r="R2750" s="10" t="n">
        <v>1471</v>
      </c>
      <c r="S2750" s="10" t="n">
        <v>5</v>
      </c>
    </row>
    <row r="2751" customFormat="false" ht="15" hidden="false" customHeight="false" outlineLevel="0" collapsed="false">
      <c r="A2751" s="3" t="s">
        <v>1277</v>
      </c>
      <c r="B2751" s="2" t="s">
        <v>1278</v>
      </c>
      <c r="C2751" s="2" t="s">
        <v>1577</v>
      </c>
      <c r="D2751" s="2" t="n">
        <v>2024</v>
      </c>
      <c r="E2751" s="2" t="n">
        <v>7</v>
      </c>
      <c r="F2751" s="2" t="n">
        <v>2</v>
      </c>
      <c r="G2751" s="2" t="s">
        <v>147</v>
      </c>
      <c r="H2751" s="3" t="s">
        <v>148</v>
      </c>
      <c r="I2751" s="10" t="n">
        <v>11</v>
      </c>
      <c r="J2751" s="11" t="n">
        <f aca="false">I2751/1000</f>
        <v>0.011</v>
      </c>
      <c r="K2751" s="10" t="n">
        <v>1</v>
      </c>
      <c r="L2751" s="12" t="n">
        <f aca="false">K2751/1000</f>
        <v>0.001</v>
      </c>
      <c r="M2751" s="13" t="n">
        <f aca="false">IF(R2751=0,0,I2751/R2751)</f>
        <v>0.00747790618626785</v>
      </c>
      <c r="N2751" s="10" t="n">
        <v>0</v>
      </c>
      <c r="O2751" s="11" t="n">
        <f aca="false">N2751/1000</f>
        <v>0</v>
      </c>
      <c r="P2751" s="10" t="n">
        <v>0</v>
      </c>
      <c r="Q2751" s="12" t="n">
        <f aca="false">P2751/1000</f>
        <v>0</v>
      </c>
      <c r="R2751" s="10" t="n">
        <v>1471</v>
      </c>
      <c r="S2751" s="10" t="n">
        <v>5</v>
      </c>
    </row>
    <row r="2752" customFormat="false" ht="15" hidden="false" customHeight="false" outlineLevel="0" collapsed="false">
      <c r="A2752" s="3" t="s">
        <v>1277</v>
      </c>
      <c r="B2752" s="2" t="s">
        <v>1278</v>
      </c>
      <c r="C2752" s="2" t="s">
        <v>1577</v>
      </c>
      <c r="D2752" s="2" t="n">
        <v>2024</v>
      </c>
      <c r="E2752" s="2" t="n">
        <v>7</v>
      </c>
      <c r="F2752" s="2" t="n">
        <v>3</v>
      </c>
      <c r="G2752" s="2" t="s">
        <v>180</v>
      </c>
      <c r="H2752" s="3" t="s">
        <v>181</v>
      </c>
      <c r="I2752" s="10" t="n">
        <v>0</v>
      </c>
      <c r="J2752" s="11" t="n">
        <f aca="false">I2752/1000</f>
        <v>0</v>
      </c>
      <c r="K2752" s="10" t="n">
        <v>0</v>
      </c>
      <c r="L2752" s="12" t="n">
        <f aca="false">K2752/1000</f>
        <v>0</v>
      </c>
      <c r="M2752" s="13" t="n">
        <f aca="false">IF(R2752=0,0,I2752/R2752)</f>
        <v>0</v>
      </c>
      <c r="N2752" s="10" t="n">
        <v>1275</v>
      </c>
      <c r="O2752" s="11" t="n">
        <f aca="false">N2752/1000</f>
        <v>1.275</v>
      </c>
      <c r="P2752" s="10" t="n">
        <v>0</v>
      </c>
      <c r="Q2752" s="12" t="n">
        <f aca="false">P2752/1000</f>
        <v>0</v>
      </c>
      <c r="R2752" s="10" t="n">
        <v>1471</v>
      </c>
      <c r="S2752" s="10" t="n">
        <v>5</v>
      </c>
    </row>
    <row r="2753" customFormat="false" ht="15" hidden="false" customHeight="false" outlineLevel="0" collapsed="false">
      <c r="A2753" s="3" t="s">
        <v>1277</v>
      </c>
      <c r="B2753" s="2" t="s">
        <v>1278</v>
      </c>
      <c r="C2753" s="2" t="s">
        <v>1577</v>
      </c>
      <c r="D2753" s="2" t="n">
        <v>2024</v>
      </c>
      <c r="E2753" s="2" t="n">
        <v>7</v>
      </c>
      <c r="F2753" s="2" t="n">
        <v>4</v>
      </c>
      <c r="G2753" s="2" t="s">
        <v>102</v>
      </c>
      <c r="H2753" s="3" t="s">
        <v>103</v>
      </c>
      <c r="I2753" s="10" t="n">
        <v>0</v>
      </c>
      <c r="J2753" s="11" t="n">
        <f aca="false">I2753/1000</f>
        <v>0</v>
      </c>
      <c r="K2753" s="10" t="n">
        <v>0</v>
      </c>
      <c r="L2753" s="12" t="n">
        <f aca="false">K2753/1000</f>
        <v>0</v>
      </c>
      <c r="M2753" s="13" t="n">
        <f aca="false">IF(R2753=0,0,I2753/R2753)</f>
        <v>0</v>
      </c>
      <c r="N2753" s="10" t="n">
        <v>4090</v>
      </c>
      <c r="O2753" s="11" t="n">
        <f aca="false">N2753/1000</f>
        <v>4.09</v>
      </c>
      <c r="P2753" s="10" t="n">
        <v>3</v>
      </c>
      <c r="Q2753" s="12" t="n">
        <f aca="false">P2753/1000</f>
        <v>0.003</v>
      </c>
      <c r="R2753" s="10" t="n">
        <v>1471</v>
      </c>
      <c r="S2753" s="10" t="n">
        <v>5</v>
      </c>
    </row>
    <row r="2754" customFormat="false" ht="15" hidden="false" customHeight="false" outlineLevel="0" collapsed="false">
      <c r="A2754" s="3" t="s">
        <v>1277</v>
      </c>
      <c r="B2754" s="2" t="s">
        <v>1278</v>
      </c>
      <c r="C2754" s="2" t="s">
        <v>1577</v>
      </c>
      <c r="D2754" s="2" t="n">
        <v>2024</v>
      </c>
      <c r="E2754" s="2" t="n">
        <v>7</v>
      </c>
      <c r="F2754" s="2" t="n">
        <v>5</v>
      </c>
      <c r="G2754" s="2" t="s">
        <v>97</v>
      </c>
      <c r="H2754" s="3" t="s">
        <v>98</v>
      </c>
      <c r="I2754" s="10" t="n">
        <v>0</v>
      </c>
      <c r="J2754" s="11" t="n">
        <f aca="false">I2754/1000</f>
        <v>0</v>
      </c>
      <c r="K2754" s="10" t="n">
        <v>0</v>
      </c>
      <c r="L2754" s="12" t="n">
        <f aca="false">K2754/1000</f>
        <v>0</v>
      </c>
      <c r="M2754" s="13" t="n">
        <f aca="false">IF(R2754=0,0,I2754/R2754)</f>
        <v>0</v>
      </c>
      <c r="N2754" s="10" t="n">
        <v>4262</v>
      </c>
      <c r="O2754" s="11" t="n">
        <f aca="false">N2754/1000</f>
        <v>4.262</v>
      </c>
      <c r="P2754" s="10" t="n">
        <v>3</v>
      </c>
      <c r="Q2754" s="12" t="n">
        <f aca="false">P2754/1000</f>
        <v>0.003</v>
      </c>
      <c r="R2754" s="10" t="n">
        <v>1471</v>
      </c>
      <c r="S2754" s="10" t="n">
        <v>5</v>
      </c>
    </row>
    <row r="2755" customFormat="false" ht="15" hidden="false" customHeight="false" outlineLevel="0" collapsed="false">
      <c r="A2755" s="3" t="s">
        <v>1277</v>
      </c>
      <c r="B2755" s="2" t="s">
        <v>1278</v>
      </c>
      <c r="C2755" s="2" t="s">
        <v>1578</v>
      </c>
      <c r="D2755" s="2" t="n">
        <v>2024</v>
      </c>
      <c r="E2755" s="2" t="n">
        <v>8</v>
      </c>
      <c r="F2755" s="2" t="n">
        <v>1</v>
      </c>
      <c r="G2755" s="2" t="s">
        <v>107</v>
      </c>
      <c r="H2755" s="3" t="s">
        <v>108</v>
      </c>
      <c r="I2755" s="10" t="n">
        <v>64423</v>
      </c>
      <c r="J2755" s="11" t="n">
        <f aca="false">I2755/1000</f>
        <v>64.423</v>
      </c>
      <c r="K2755" s="10" t="n">
        <v>18</v>
      </c>
      <c r="L2755" s="12" t="n">
        <f aca="false">K2755/1000</f>
        <v>0.018</v>
      </c>
      <c r="M2755" s="13" t="n">
        <f aca="false">IF(R2755=0,0,I2755/R2755)</f>
        <v>0.970913146353594</v>
      </c>
      <c r="N2755" s="10" t="n">
        <v>0</v>
      </c>
      <c r="O2755" s="11" t="n">
        <f aca="false">N2755/1000</f>
        <v>0</v>
      </c>
      <c r="P2755" s="10" t="n">
        <v>0</v>
      </c>
      <c r="Q2755" s="12" t="n">
        <f aca="false">P2755/1000</f>
        <v>0</v>
      </c>
      <c r="R2755" s="10" t="n">
        <v>66353</v>
      </c>
      <c r="S2755" s="10" t="n">
        <v>19</v>
      </c>
    </row>
    <row r="2756" customFormat="false" ht="15" hidden="false" customHeight="false" outlineLevel="0" collapsed="false">
      <c r="A2756" s="3" t="s">
        <v>1277</v>
      </c>
      <c r="B2756" s="2" t="s">
        <v>1278</v>
      </c>
      <c r="C2756" s="2" t="s">
        <v>1578</v>
      </c>
      <c r="D2756" s="2" t="n">
        <v>2024</v>
      </c>
      <c r="E2756" s="2" t="n">
        <v>8</v>
      </c>
      <c r="F2756" s="2" t="n">
        <v>2</v>
      </c>
      <c r="G2756" s="2" t="s">
        <v>137</v>
      </c>
      <c r="H2756" s="3" t="s">
        <v>138</v>
      </c>
      <c r="I2756" s="10" t="n">
        <v>1665</v>
      </c>
      <c r="J2756" s="11" t="n">
        <f aca="false">I2756/1000</f>
        <v>1.665</v>
      </c>
      <c r="K2756" s="10" t="n">
        <v>1</v>
      </c>
      <c r="L2756" s="12" t="n">
        <f aca="false">K2756/1000</f>
        <v>0.001</v>
      </c>
      <c r="M2756" s="13" t="n">
        <f aca="false">IF(R2756=0,0,I2756/R2756)</f>
        <v>0.0250930628607599</v>
      </c>
      <c r="N2756" s="10" t="n">
        <v>0</v>
      </c>
      <c r="O2756" s="11" t="n">
        <f aca="false">N2756/1000</f>
        <v>0</v>
      </c>
      <c r="P2756" s="10" t="n">
        <v>0</v>
      </c>
      <c r="Q2756" s="12" t="n">
        <f aca="false">P2756/1000</f>
        <v>0</v>
      </c>
      <c r="R2756" s="10" t="n">
        <v>66353</v>
      </c>
      <c r="S2756" s="10" t="n">
        <v>19</v>
      </c>
    </row>
    <row r="2757" customFormat="false" ht="15" hidden="false" customHeight="false" outlineLevel="0" collapsed="false">
      <c r="A2757" s="3" t="s">
        <v>1277</v>
      </c>
      <c r="B2757" s="2" t="s">
        <v>1278</v>
      </c>
      <c r="C2757" s="2" t="s">
        <v>1578</v>
      </c>
      <c r="D2757" s="2" t="n">
        <v>2024</v>
      </c>
      <c r="E2757" s="2" t="n">
        <v>8</v>
      </c>
      <c r="F2757" s="2" t="n">
        <v>3</v>
      </c>
      <c r="G2757" s="2" t="s">
        <v>97</v>
      </c>
      <c r="H2757" s="3" t="s">
        <v>98</v>
      </c>
      <c r="I2757" s="10" t="n">
        <v>265</v>
      </c>
      <c r="J2757" s="11" t="n">
        <f aca="false">I2757/1000</f>
        <v>0.265</v>
      </c>
      <c r="K2757" s="10" t="n">
        <v>0</v>
      </c>
      <c r="L2757" s="12" t="n">
        <f aca="false">K2757/1000</f>
        <v>0</v>
      </c>
      <c r="M2757" s="13" t="n">
        <f aca="false">IF(R2757=0,0,I2757/R2757)</f>
        <v>0.00399379078564647</v>
      </c>
      <c r="N2757" s="10" t="n">
        <v>0</v>
      </c>
      <c r="O2757" s="11" t="n">
        <f aca="false">N2757/1000</f>
        <v>0</v>
      </c>
      <c r="P2757" s="10" t="n">
        <v>0</v>
      </c>
      <c r="Q2757" s="12" t="n">
        <f aca="false">P2757/1000</f>
        <v>0</v>
      </c>
      <c r="R2757" s="10" t="n">
        <v>66353</v>
      </c>
      <c r="S2757" s="10" t="n">
        <v>19</v>
      </c>
    </row>
    <row r="2758" customFormat="false" ht="15" hidden="false" customHeight="false" outlineLevel="0" collapsed="false">
      <c r="A2758" s="3" t="s">
        <v>1277</v>
      </c>
      <c r="B2758" s="2" t="s">
        <v>1278</v>
      </c>
      <c r="C2758" s="2" t="s">
        <v>1578</v>
      </c>
      <c r="D2758" s="2" t="n">
        <v>2024</v>
      </c>
      <c r="E2758" s="2" t="n">
        <v>8</v>
      </c>
      <c r="F2758" s="2" t="n">
        <v>4</v>
      </c>
      <c r="G2758" s="2" t="s">
        <v>102</v>
      </c>
      <c r="H2758" s="3" t="s">
        <v>103</v>
      </c>
      <c r="I2758" s="10" t="n">
        <v>0</v>
      </c>
      <c r="J2758" s="11" t="n">
        <f aca="false">I2758/1000</f>
        <v>0</v>
      </c>
      <c r="K2758" s="10" t="n">
        <v>0</v>
      </c>
      <c r="L2758" s="12" t="n">
        <f aca="false">K2758/1000</f>
        <v>0</v>
      </c>
      <c r="M2758" s="13" t="n">
        <f aca="false">IF(R2758=0,0,I2758/R2758)</f>
        <v>0</v>
      </c>
      <c r="N2758" s="10" t="n">
        <v>1494</v>
      </c>
      <c r="O2758" s="11" t="n">
        <f aca="false">N2758/1000</f>
        <v>1.494</v>
      </c>
      <c r="P2758" s="10" t="n">
        <v>1</v>
      </c>
      <c r="Q2758" s="12" t="n">
        <f aca="false">P2758/1000</f>
        <v>0.001</v>
      </c>
      <c r="R2758" s="10" t="n">
        <v>66353</v>
      </c>
      <c r="S2758" s="10" t="n">
        <v>19</v>
      </c>
    </row>
    <row r="2759" customFormat="false" ht="15" hidden="false" customHeight="false" outlineLevel="0" collapsed="false">
      <c r="A2759" s="3" t="s">
        <v>1277</v>
      </c>
      <c r="B2759" s="2" t="s">
        <v>1278</v>
      </c>
      <c r="C2759" s="2" t="s">
        <v>1579</v>
      </c>
      <c r="D2759" s="2" t="n">
        <v>2024</v>
      </c>
      <c r="E2759" s="2" t="n">
        <v>9</v>
      </c>
      <c r="F2759" s="2" t="n">
        <v>1</v>
      </c>
      <c r="G2759" s="2" t="s">
        <v>107</v>
      </c>
      <c r="H2759" s="3" t="s">
        <v>108</v>
      </c>
      <c r="I2759" s="10" t="n">
        <v>1827</v>
      </c>
      <c r="J2759" s="11" t="n">
        <f aca="false">I2759/1000</f>
        <v>1.827</v>
      </c>
      <c r="K2759" s="10" t="n">
        <v>1</v>
      </c>
      <c r="L2759" s="12" t="n">
        <f aca="false">K2759/1000</f>
        <v>0.001</v>
      </c>
      <c r="M2759" s="13" t="n">
        <f aca="false">IF(R2759=0,0,I2759/R2759)</f>
        <v>1</v>
      </c>
      <c r="N2759" s="10" t="n">
        <v>0</v>
      </c>
      <c r="O2759" s="11" t="n">
        <f aca="false">N2759/1000</f>
        <v>0</v>
      </c>
      <c r="P2759" s="10" t="n">
        <v>0</v>
      </c>
      <c r="Q2759" s="12" t="n">
        <f aca="false">P2759/1000</f>
        <v>0</v>
      </c>
      <c r="R2759" s="10" t="n">
        <v>1827</v>
      </c>
      <c r="S2759" s="10" t="n">
        <v>1</v>
      </c>
    </row>
    <row r="2760" customFormat="false" ht="15" hidden="false" customHeight="false" outlineLevel="0" collapsed="false">
      <c r="A2760" s="3" t="s">
        <v>1277</v>
      </c>
      <c r="B2760" s="2" t="s">
        <v>1278</v>
      </c>
      <c r="C2760" s="2" t="s">
        <v>1580</v>
      </c>
      <c r="D2760" s="2" t="n">
        <v>2024</v>
      </c>
      <c r="E2760" s="2" t="n">
        <v>10</v>
      </c>
      <c r="F2760" s="2" t="n">
        <v>1</v>
      </c>
      <c r="G2760" s="2" t="s">
        <v>147</v>
      </c>
      <c r="H2760" s="3" t="s">
        <v>148</v>
      </c>
      <c r="I2760" s="10" t="n">
        <v>55000</v>
      </c>
      <c r="J2760" s="11" t="n">
        <f aca="false">I2760/1000</f>
        <v>55</v>
      </c>
      <c r="K2760" s="10" t="n">
        <v>5</v>
      </c>
      <c r="L2760" s="12" t="n">
        <f aca="false">K2760/1000</f>
        <v>0.005</v>
      </c>
      <c r="M2760" s="13" t="n">
        <f aca="false">IF(R2760=0,0,I2760/R2760)</f>
        <v>1</v>
      </c>
      <c r="N2760" s="10" t="n">
        <v>0</v>
      </c>
      <c r="O2760" s="11" t="n">
        <f aca="false">N2760/1000</f>
        <v>0</v>
      </c>
      <c r="P2760" s="10" t="n">
        <v>0</v>
      </c>
      <c r="Q2760" s="12" t="n">
        <f aca="false">P2760/1000</f>
        <v>0</v>
      </c>
      <c r="R2760" s="10" t="n">
        <v>55000</v>
      </c>
      <c r="S2760" s="10" t="n">
        <v>5</v>
      </c>
    </row>
    <row r="2761" customFormat="false" ht="15" hidden="false" customHeight="false" outlineLevel="0" collapsed="false">
      <c r="A2761" s="3" t="s">
        <v>1277</v>
      </c>
      <c r="B2761" s="2" t="s">
        <v>1278</v>
      </c>
      <c r="C2761" s="2" t="s">
        <v>1581</v>
      </c>
      <c r="D2761" s="2" t="n">
        <v>2024</v>
      </c>
      <c r="E2761" s="2" t="n">
        <v>11</v>
      </c>
      <c r="F2761" s="2" t="n">
        <v>1</v>
      </c>
      <c r="G2761" s="2" t="s">
        <v>107</v>
      </c>
      <c r="H2761" s="3" t="s">
        <v>108</v>
      </c>
      <c r="I2761" s="10" t="n">
        <v>20197</v>
      </c>
      <c r="J2761" s="11" t="n">
        <f aca="false">I2761/1000</f>
        <v>20.197</v>
      </c>
      <c r="K2761" s="10" t="n">
        <v>7</v>
      </c>
      <c r="L2761" s="12" t="n">
        <f aca="false">K2761/1000</f>
        <v>0.007</v>
      </c>
      <c r="M2761" s="13" t="n">
        <f aca="false">IF(R2761=0,0,I2761/R2761)</f>
        <v>0.896011711991482</v>
      </c>
      <c r="N2761" s="10" t="n">
        <v>0</v>
      </c>
      <c r="O2761" s="11" t="n">
        <f aca="false">N2761/1000</f>
        <v>0</v>
      </c>
      <c r="P2761" s="10" t="n">
        <v>0</v>
      </c>
      <c r="Q2761" s="12" t="n">
        <f aca="false">P2761/1000</f>
        <v>0</v>
      </c>
      <c r="R2761" s="10" t="n">
        <v>22541</v>
      </c>
      <c r="S2761" s="10" t="n">
        <v>7</v>
      </c>
    </row>
    <row r="2762" customFormat="false" ht="15" hidden="false" customHeight="false" outlineLevel="0" collapsed="false">
      <c r="A2762" s="3" t="s">
        <v>1277</v>
      </c>
      <c r="B2762" s="2" t="s">
        <v>1278</v>
      </c>
      <c r="C2762" s="2" t="s">
        <v>1581</v>
      </c>
      <c r="D2762" s="2" t="n">
        <v>2024</v>
      </c>
      <c r="E2762" s="2" t="n">
        <v>11</v>
      </c>
      <c r="F2762" s="2" t="n">
        <v>2</v>
      </c>
      <c r="G2762" s="2" t="s">
        <v>97</v>
      </c>
      <c r="H2762" s="3" t="s">
        <v>98</v>
      </c>
      <c r="I2762" s="10" t="n">
        <v>2344</v>
      </c>
      <c r="J2762" s="11" t="n">
        <f aca="false">I2762/1000</f>
        <v>2.344</v>
      </c>
      <c r="K2762" s="10" t="n">
        <v>0</v>
      </c>
      <c r="L2762" s="12" t="n">
        <f aca="false">K2762/1000</f>
        <v>0</v>
      </c>
      <c r="M2762" s="13" t="n">
        <f aca="false">IF(R2762=0,0,I2762/R2762)</f>
        <v>0.103988288008518</v>
      </c>
      <c r="N2762" s="10" t="n">
        <v>0</v>
      </c>
      <c r="O2762" s="11" t="n">
        <f aca="false">N2762/1000</f>
        <v>0</v>
      </c>
      <c r="P2762" s="10" t="n">
        <v>0</v>
      </c>
      <c r="Q2762" s="12" t="n">
        <f aca="false">P2762/1000</f>
        <v>0</v>
      </c>
      <c r="R2762" s="10" t="n">
        <v>22541</v>
      </c>
      <c r="S2762" s="10" t="n">
        <v>7</v>
      </c>
    </row>
    <row r="2763" customFormat="false" ht="15" hidden="false" customHeight="false" outlineLevel="0" collapsed="false">
      <c r="A2763" s="3" t="s">
        <v>1277</v>
      </c>
      <c r="B2763" s="2" t="s">
        <v>1278</v>
      </c>
      <c r="C2763" s="2" t="s">
        <v>1581</v>
      </c>
      <c r="D2763" s="2" t="n">
        <v>2024</v>
      </c>
      <c r="E2763" s="2" t="n">
        <v>11</v>
      </c>
      <c r="F2763" s="2" t="n">
        <v>3</v>
      </c>
      <c r="G2763" s="2" t="s">
        <v>102</v>
      </c>
      <c r="H2763" s="3" t="s">
        <v>103</v>
      </c>
      <c r="I2763" s="10" t="n">
        <v>0</v>
      </c>
      <c r="J2763" s="11" t="n">
        <f aca="false">I2763/1000</f>
        <v>0</v>
      </c>
      <c r="K2763" s="10" t="n">
        <v>0</v>
      </c>
      <c r="L2763" s="12" t="n">
        <f aca="false">K2763/1000</f>
        <v>0</v>
      </c>
      <c r="M2763" s="13" t="n">
        <f aca="false">IF(R2763=0,0,I2763/R2763)</f>
        <v>0</v>
      </c>
      <c r="N2763" s="10" t="n">
        <v>5648</v>
      </c>
      <c r="O2763" s="11" t="n">
        <f aca="false">N2763/1000</f>
        <v>5.648</v>
      </c>
      <c r="P2763" s="10" t="n">
        <v>4</v>
      </c>
      <c r="Q2763" s="12" t="n">
        <f aca="false">P2763/1000</f>
        <v>0.004</v>
      </c>
      <c r="R2763" s="10" t="n">
        <v>22541</v>
      </c>
      <c r="S2763" s="10" t="n">
        <v>7</v>
      </c>
    </row>
    <row r="2764" customFormat="false" ht="15" hidden="false" customHeight="false" outlineLevel="0" collapsed="false">
      <c r="A2764" s="3" t="s">
        <v>1277</v>
      </c>
      <c r="B2764" s="2" t="s">
        <v>1278</v>
      </c>
      <c r="C2764" s="2" t="s">
        <v>1582</v>
      </c>
      <c r="D2764" s="2" t="n">
        <v>2024</v>
      </c>
      <c r="E2764" s="2" t="n">
        <v>12</v>
      </c>
      <c r="F2764" s="2" t="n">
        <v>1</v>
      </c>
      <c r="G2764" s="2" t="s">
        <v>107</v>
      </c>
      <c r="H2764" s="3" t="s">
        <v>108</v>
      </c>
      <c r="I2764" s="10" t="n">
        <v>8550</v>
      </c>
      <c r="J2764" s="11" t="n">
        <f aca="false">I2764/1000</f>
        <v>8.55</v>
      </c>
      <c r="K2764" s="10" t="n">
        <v>3</v>
      </c>
      <c r="L2764" s="12" t="n">
        <f aca="false">K2764/1000</f>
        <v>0.003</v>
      </c>
      <c r="M2764" s="13" t="n">
        <f aca="false">IF(R2764=0,0,I2764/R2764)</f>
        <v>0.687907313540912</v>
      </c>
      <c r="N2764" s="10" t="n">
        <v>0</v>
      </c>
      <c r="O2764" s="11" t="n">
        <f aca="false">N2764/1000</f>
        <v>0</v>
      </c>
      <c r="P2764" s="10" t="n">
        <v>0</v>
      </c>
      <c r="Q2764" s="12" t="n">
        <f aca="false">P2764/1000</f>
        <v>0</v>
      </c>
      <c r="R2764" s="10" t="n">
        <v>12429</v>
      </c>
      <c r="S2764" s="10" t="n">
        <v>3</v>
      </c>
    </row>
    <row r="2765" customFormat="false" ht="15" hidden="false" customHeight="false" outlineLevel="0" collapsed="false">
      <c r="A2765" s="3" t="s">
        <v>1277</v>
      </c>
      <c r="B2765" s="2" t="s">
        <v>1278</v>
      </c>
      <c r="C2765" s="2" t="s">
        <v>1582</v>
      </c>
      <c r="D2765" s="2" t="n">
        <v>2024</v>
      </c>
      <c r="E2765" s="2" t="n">
        <v>12</v>
      </c>
      <c r="F2765" s="2" t="n">
        <v>2</v>
      </c>
      <c r="G2765" s="2" t="s">
        <v>97</v>
      </c>
      <c r="H2765" s="3" t="s">
        <v>98</v>
      </c>
      <c r="I2765" s="10" t="n">
        <v>3879</v>
      </c>
      <c r="J2765" s="11" t="n">
        <f aca="false">I2765/1000</f>
        <v>3.879</v>
      </c>
      <c r="K2765" s="10" t="n">
        <v>0</v>
      </c>
      <c r="L2765" s="12" t="n">
        <f aca="false">K2765/1000</f>
        <v>0</v>
      </c>
      <c r="M2765" s="13" t="n">
        <f aca="false">IF(R2765=0,0,I2765/R2765)</f>
        <v>0.312092686459088</v>
      </c>
      <c r="N2765" s="10" t="n">
        <v>6000</v>
      </c>
      <c r="O2765" s="11" t="n">
        <f aca="false">N2765/1000</f>
        <v>6</v>
      </c>
      <c r="P2765" s="10" t="n">
        <v>4</v>
      </c>
      <c r="Q2765" s="12" t="n">
        <f aca="false">P2765/1000</f>
        <v>0.004</v>
      </c>
      <c r="R2765" s="10" t="n">
        <v>12429</v>
      </c>
      <c r="S2765" s="10" t="n">
        <v>3</v>
      </c>
    </row>
    <row r="2766" customFormat="false" ht="15" hidden="false" customHeight="false" outlineLevel="0" collapsed="false">
      <c r="A2766" s="3" t="s">
        <v>1277</v>
      </c>
      <c r="B2766" s="2" t="s">
        <v>1278</v>
      </c>
      <c r="C2766" s="2" t="s">
        <v>1582</v>
      </c>
      <c r="D2766" s="2" t="n">
        <v>2024</v>
      </c>
      <c r="E2766" s="2" t="n">
        <v>12</v>
      </c>
      <c r="F2766" s="2" t="n">
        <v>3</v>
      </c>
      <c r="G2766" s="2" t="s">
        <v>142</v>
      </c>
      <c r="H2766" s="3" t="s">
        <v>143</v>
      </c>
      <c r="I2766" s="10" t="n">
        <v>0</v>
      </c>
      <c r="J2766" s="11" t="n">
        <f aca="false">I2766/1000</f>
        <v>0</v>
      </c>
      <c r="K2766" s="10" t="n">
        <v>0</v>
      </c>
      <c r="L2766" s="12" t="n">
        <f aca="false">K2766/1000</f>
        <v>0</v>
      </c>
      <c r="M2766" s="13" t="n">
        <f aca="false">IF(R2766=0,0,I2766/R2766)</f>
        <v>0</v>
      </c>
      <c r="N2766" s="10" t="n">
        <v>72446</v>
      </c>
      <c r="O2766" s="11" t="n">
        <f aca="false">N2766/1000</f>
        <v>72.446</v>
      </c>
      <c r="P2766" s="10" t="n">
        <v>225</v>
      </c>
      <c r="Q2766" s="12" t="n">
        <f aca="false">P2766/1000</f>
        <v>0.225</v>
      </c>
      <c r="R2766" s="10" t="n">
        <v>12429</v>
      </c>
      <c r="S2766" s="10" t="n">
        <v>3</v>
      </c>
    </row>
    <row r="2767" customFormat="false" ht="15" hidden="false" customHeight="false" outlineLevel="0" collapsed="false">
      <c r="A2767" s="3" t="s">
        <v>1277</v>
      </c>
      <c r="B2767" s="2" t="s">
        <v>1278</v>
      </c>
      <c r="C2767" s="2" t="s">
        <v>1582</v>
      </c>
      <c r="D2767" s="2" t="n">
        <v>2024</v>
      </c>
      <c r="E2767" s="2" t="n">
        <v>12</v>
      </c>
      <c r="F2767" s="2" t="n">
        <v>4</v>
      </c>
      <c r="G2767" s="2" t="s">
        <v>1323</v>
      </c>
      <c r="H2767" s="3" t="s">
        <v>1324</v>
      </c>
      <c r="I2767" s="10" t="n">
        <v>0</v>
      </c>
      <c r="J2767" s="11" t="n">
        <f aca="false">I2767/1000</f>
        <v>0</v>
      </c>
      <c r="K2767" s="10" t="n">
        <v>0</v>
      </c>
      <c r="L2767" s="12" t="n">
        <f aca="false">K2767/1000</f>
        <v>0</v>
      </c>
      <c r="M2767" s="13" t="n">
        <f aca="false">IF(R2767=0,0,I2767/R2767)</f>
        <v>0</v>
      </c>
      <c r="N2767" s="10" t="n">
        <v>428</v>
      </c>
      <c r="O2767" s="11" t="n">
        <f aca="false">N2767/1000</f>
        <v>0.428</v>
      </c>
      <c r="P2767" s="10" t="n">
        <v>0</v>
      </c>
      <c r="Q2767" s="12" t="n">
        <f aca="false">P2767/1000</f>
        <v>0</v>
      </c>
      <c r="R2767" s="10" t="n">
        <v>12429</v>
      </c>
      <c r="S2767" s="10" t="n">
        <v>3</v>
      </c>
    </row>
    <row r="2768" customFormat="false" ht="15" hidden="false" customHeight="false" outlineLevel="0" collapsed="false">
      <c r="A2768" s="3" t="s">
        <v>1277</v>
      </c>
      <c r="B2768" s="2" t="s">
        <v>1278</v>
      </c>
      <c r="C2768" s="2" t="s">
        <v>1583</v>
      </c>
      <c r="D2768" s="2" t="n">
        <v>2025</v>
      </c>
      <c r="E2768" s="2" t="n">
        <v>1</v>
      </c>
      <c r="F2768" s="2" t="n">
        <v>1</v>
      </c>
      <c r="G2768" s="2" t="s">
        <v>107</v>
      </c>
      <c r="H2768" s="3" t="s">
        <v>108</v>
      </c>
      <c r="I2768" s="10" t="n">
        <v>3340</v>
      </c>
      <c r="J2768" s="11" t="n">
        <f aca="false">I2768/1000</f>
        <v>3.34</v>
      </c>
      <c r="K2768" s="10" t="n">
        <v>4</v>
      </c>
      <c r="L2768" s="12" t="n">
        <f aca="false">K2768/1000</f>
        <v>0.004</v>
      </c>
      <c r="M2768" s="13" t="n">
        <f aca="false">IF(R2768=0,0,I2768/R2768)</f>
        <v>0.579559257331251</v>
      </c>
      <c r="N2768" s="10" t="n">
        <v>0</v>
      </c>
      <c r="O2768" s="11" t="n">
        <f aca="false">N2768/1000</f>
        <v>0</v>
      </c>
      <c r="P2768" s="10" t="n">
        <v>0</v>
      </c>
      <c r="Q2768" s="12" t="n">
        <f aca="false">P2768/1000</f>
        <v>0</v>
      </c>
      <c r="R2768" s="10" t="n">
        <v>5763</v>
      </c>
      <c r="S2768" s="10" t="n">
        <v>4</v>
      </c>
    </row>
    <row r="2769" customFormat="false" ht="15" hidden="false" customHeight="false" outlineLevel="0" collapsed="false">
      <c r="A2769" s="3" t="s">
        <v>1277</v>
      </c>
      <c r="B2769" s="2" t="s">
        <v>1278</v>
      </c>
      <c r="C2769" s="2" t="s">
        <v>1583</v>
      </c>
      <c r="D2769" s="2" t="n">
        <v>2025</v>
      </c>
      <c r="E2769" s="2" t="n">
        <v>1</v>
      </c>
      <c r="F2769" s="2" t="n">
        <v>2</v>
      </c>
      <c r="G2769" s="2" t="s">
        <v>97</v>
      </c>
      <c r="H2769" s="3" t="s">
        <v>98</v>
      </c>
      <c r="I2769" s="10" t="n">
        <v>2423</v>
      </c>
      <c r="J2769" s="11" t="n">
        <f aca="false">I2769/1000</f>
        <v>2.423</v>
      </c>
      <c r="K2769" s="10" t="n">
        <v>0</v>
      </c>
      <c r="L2769" s="12" t="n">
        <f aca="false">K2769/1000</f>
        <v>0</v>
      </c>
      <c r="M2769" s="13" t="n">
        <f aca="false">IF(R2769=0,0,I2769/R2769)</f>
        <v>0.420440742668749</v>
      </c>
      <c r="N2769" s="10" t="n">
        <v>0</v>
      </c>
      <c r="O2769" s="11" t="n">
        <f aca="false">N2769/1000</f>
        <v>0</v>
      </c>
      <c r="P2769" s="10" t="n">
        <v>0</v>
      </c>
      <c r="Q2769" s="12" t="n">
        <f aca="false">P2769/1000</f>
        <v>0</v>
      </c>
      <c r="R2769" s="10" t="n">
        <v>5763</v>
      </c>
      <c r="S2769" s="10" t="n">
        <v>4</v>
      </c>
    </row>
    <row r="2770" customFormat="false" ht="15" hidden="false" customHeight="false" outlineLevel="0" collapsed="false">
      <c r="A2770" s="3" t="s">
        <v>1277</v>
      </c>
      <c r="B2770" s="2" t="s">
        <v>1278</v>
      </c>
      <c r="C2770" s="2" t="s">
        <v>1583</v>
      </c>
      <c r="D2770" s="2" t="n">
        <v>2025</v>
      </c>
      <c r="E2770" s="2" t="n">
        <v>1</v>
      </c>
      <c r="F2770" s="2" t="n">
        <v>3</v>
      </c>
      <c r="G2770" s="2" t="s">
        <v>102</v>
      </c>
      <c r="H2770" s="3" t="s">
        <v>103</v>
      </c>
      <c r="I2770" s="10" t="n">
        <v>0</v>
      </c>
      <c r="J2770" s="11" t="n">
        <f aca="false">I2770/1000</f>
        <v>0</v>
      </c>
      <c r="K2770" s="10" t="n">
        <v>0</v>
      </c>
      <c r="L2770" s="12" t="n">
        <f aca="false">K2770/1000</f>
        <v>0</v>
      </c>
      <c r="M2770" s="13" t="n">
        <f aca="false">IF(R2770=0,0,I2770/R2770)</f>
        <v>0</v>
      </c>
      <c r="N2770" s="10" t="n">
        <v>432</v>
      </c>
      <c r="O2770" s="11" t="n">
        <f aca="false">N2770/1000</f>
        <v>0.432</v>
      </c>
      <c r="P2770" s="10" t="n">
        <v>0</v>
      </c>
      <c r="Q2770" s="12" t="n">
        <f aca="false">P2770/1000</f>
        <v>0</v>
      </c>
      <c r="R2770" s="10" t="n">
        <v>5763</v>
      </c>
      <c r="S2770" s="10" t="n">
        <v>4</v>
      </c>
    </row>
    <row r="2771" customFormat="false" ht="15" hidden="false" customHeight="false" outlineLevel="0" collapsed="false">
      <c r="A2771" s="3" t="s">
        <v>1277</v>
      </c>
      <c r="B2771" s="2" t="s">
        <v>1278</v>
      </c>
      <c r="C2771" s="2" t="s">
        <v>1583</v>
      </c>
      <c r="D2771" s="2" t="n">
        <v>2025</v>
      </c>
      <c r="E2771" s="2" t="n">
        <v>1</v>
      </c>
      <c r="F2771" s="2" t="n">
        <v>4</v>
      </c>
      <c r="G2771" s="2" t="s">
        <v>1323</v>
      </c>
      <c r="H2771" s="3" t="s">
        <v>1324</v>
      </c>
      <c r="I2771" s="10" t="n">
        <v>0</v>
      </c>
      <c r="J2771" s="11" t="n">
        <f aca="false">I2771/1000</f>
        <v>0</v>
      </c>
      <c r="K2771" s="10" t="n">
        <v>0</v>
      </c>
      <c r="L2771" s="12" t="n">
        <f aca="false">K2771/1000</f>
        <v>0</v>
      </c>
      <c r="M2771" s="13" t="n">
        <f aca="false">IF(R2771=0,0,I2771/R2771)</f>
        <v>0</v>
      </c>
      <c r="N2771" s="10" t="n">
        <v>77</v>
      </c>
      <c r="O2771" s="11" t="n">
        <f aca="false">N2771/1000</f>
        <v>0.077</v>
      </c>
      <c r="P2771" s="10" t="n">
        <v>0</v>
      </c>
      <c r="Q2771" s="12" t="n">
        <f aca="false">P2771/1000</f>
        <v>0</v>
      </c>
      <c r="R2771" s="10" t="n">
        <v>5763</v>
      </c>
      <c r="S2771" s="10" t="n">
        <v>4</v>
      </c>
    </row>
    <row r="2772" customFormat="false" ht="15" hidden="false" customHeight="false" outlineLevel="0" collapsed="false">
      <c r="A2772" s="3" t="s">
        <v>1277</v>
      </c>
      <c r="B2772" s="2" t="s">
        <v>1278</v>
      </c>
      <c r="C2772" s="2" t="s">
        <v>1584</v>
      </c>
      <c r="D2772" s="2" t="n">
        <v>2025</v>
      </c>
      <c r="E2772" s="2" t="n">
        <v>2</v>
      </c>
      <c r="F2772" s="2" t="n">
        <v>1</v>
      </c>
      <c r="G2772" s="2" t="s">
        <v>107</v>
      </c>
      <c r="H2772" s="3" t="s">
        <v>108</v>
      </c>
      <c r="I2772" s="10" t="n">
        <v>49308</v>
      </c>
      <c r="J2772" s="11" t="n">
        <f aca="false">I2772/1000</f>
        <v>49.308</v>
      </c>
      <c r="K2772" s="10" t="n">
        <v>15</v>
      </c>
      <c r="L2772" s="12" t="n">
        <f aca="false">K2772/1000</f>
        <v>0.015</v>
      </c>
      <c r="M2772" s="13" t="n">
        <f aca="false">IF(R2772=0,0,I2772/R2772)</f>
        <v>0.99868349097685</v>
      </c>
      <c r="N2772" s="10" t="n">
        <v>0</v>
      </c>
      <c r="O2772" s="11" t="n">
        <f aca="false">N2772/1000</f>
        <v>0</v>
      </c>
      <c r="P2772" s="10" t="n">
        <v>0</v>
      </c>
      <c r="Q2772" s="12" t="n">
        <f aca="false">P2772/1000</f>
        <v>0</v>
      </c>
      <c r="R2772" s="10" t="n">
        <v>49373</v>
      </c>
      <c r="S2772" s="10" t="n">
        <v>15</v>
      </c>
    </row>
    <row r="2773" customFormat="false" ht="15" hidden="false" customHeight="false" outlineLevel="0" collapsed="false">
      <c r="A2773" s="3" t="s">
        <v>1277</v>
      </c>
      <c r="B2773" s="2" t="s">
        <v>1278</v>
      </c>
      <c r="C2773" s="2" t="s">
        <v>1584</v>
      </c>
      <c r="D2773" s="2" t="n">
        <v>2025</v>
      </c>
      <c r="E2773" s="2" t="n">
        <v>2</v>
      </c>
      <c r="F2773" s="2" t="n">
        <v>2</v>
      </c>
      <c r="G2773" s="2" t="s">
        <v>97</v>
      </c>
      <c r="H2773" s="3" t="s">
        <v>98</v>
      </c>
      <c r="I2773" s="10" t="n">
        <v>65</v>
      </c>
      <c r="J2773" s="11" t="n">
        <f aca="false">I2773/1000</f>
        <v>0.065</v>
      </c>
      <c r="K2773" s="10" t="n">
        <v>0</v>
      </c>
      <c r="L2773" s="12" t="n">
        <f aca="false">K2773/1000</f>
        <v>0</v>
      </c>
      <c r="M2773" s="13" t="n">
        <f aca="false">IF(R2773=0,0,I2773/R2773)</f>
        <v>0.0013165090231503</v>
      </c>
      <c r="N2773" s="10" t="n">
        <v>0</v>
      </c>
      <c r="O2773" s="11" t="n">
        <f aca="false">N2773/1000</f>
        <v>0</v>
      </c>
      <c r="P2773" s="10" t="n">
        <v>0</v>
      </c>
      <c r="Q2773" s="12" t="n">
        <f aca="false">P2773/1000</f>
        <v>0</v>
      </c>
      <c r="R2773" s="10" t="n">
        <v>49373</v>
      </c>
      <c r="S2773" s="10" t="n">
        <v>15</v>
      </c>
    </row>
    <row r="2774" customFormat="false" ht="15" hidden="false" customHeight="false" outlineLevel="0" collapsed="false">
      <c r="A2774" s="3" t="s">
        <v>1277</v>
      </c>
      <c r="B2774" s="2" t="s">
        <v>1278</v>
      </c>
      <c r="C2774" s="2" t="s">
        <v>1584</v>
      </c>
      <c r="D2774" s="2" t="n">
        <v>2025</v>
      </c>
      <c r="E2774" s="2" t="n">
        <v>2</v>
      </c>
      <c r="F2774" s="2" t="n">
        <v>3</v>
      </c>
      <c r="G2774" s="2" t="s">
        <v>180</v>
      </c>
      <c r="H2774" s="3" t="s">
        <v>181</v>
      </c>
      <c r="I2774" s="10" t="n">
        <v>0</v>
      </c>
      <c r="J2774" s="11" t="n">
        <f aca="false">I2774/1000</f>
        <v>0</v>
      </c>
      <c r="K2774" s="10" t="n">
        <v>0</v>
      </c>
      <c r="L2774" s="12" t="n">
        <f aca="false">K2774/1000</f>
        <v>0</v>
      </c>
      <c r="M2774" s="13" t="n">
        <f aca="false">IF(R2774=0,0,I2774/R2774)</f>
        <v>0</v>
      </c>
      <c r="N2774" s="10" t="n">
        <v>1250</v>
      </c>
      <c r="O2774" s="11" t="n">
        <f aca="false">N2774/1000</f>
        <v>1.25</v>
      </c>
      <c r="P2774" s="10" t="n">
        <v>2</v>
      </c>
      <c r="Q2774" s="12" t="n">
        <f aca="false">P2774/1000</f>
        <v>0.002</v>
      </c>
      <c r="R2774" s="10" t="n">
        <v>49373</v>
      </c>
      <c r="S2774" s="10" t="n">
        <v>15</v>
      </c>
    </row>
    <row r="2775" customFormat="false" ht="15" hidden="false" customHeight="false" outlineLevel="0" collapsed="false">
      <c r="A2775" s="3" t="s">
        <v>1277</v>
      </c>
      <c r="B2775" s="2" t="s">
        <v>1278</v>
      </c>
      <c r="C2775" s="2" t="s">
        <v>1585</v>
      </c>
      <c r="D2775" s="2" t="n">
        <v>2025</v>
      </c>
      <c r="E2775" s="2" t="n">
        <v>3</v>
      </c>
      <c r="F2775" s="2" t="n">
        <v>1</v>
      </c>
      <c r="G2775" s="2" t="s">
        <v>97</v>
      </c>
      <c r="H2775" s="3" t="s">
        <v>98</v>
      </c>
      <c r="I2775" s="10" t="n">
        <v>540</v>
      </c>
      <c r="J2775" s="11" t="n">
        <f aca="false">I2775/1000</f>
        <v>0.54</v>
      </c>
      <c r="K2775" s="10" t="n">
        <v>0</v>
      </c>
      <c r="L2775" s="12" t="n">
        <f aca="false">K2775/1000</f>
        <v>0</v>
      </c>
      <c r="M2775" s="13" t="n">
        <f aca="false">IF(R2775=0,0,I2775/R2775)</f>
        <v>1</v>
      </c>
      <c r="N2775" s="10" t="n">
        <v>0</v>
      </c>
      <c r="O2775" s="11" t="n">
        <f aca="false">N2775/1000</f>
        <v>0</v>
      </c>
      <c r="P2775" s="10" t="n">
        <v>0</v>
      </c>
      <c r="Q2775" s="12" t="n">
        <f aca="false">P2775/1000</f>
        <v>0</v>
      </c>
      <c r="R2775" s="10" t="n">
        <v>540</v>
      </c>
      <c r="S2775" s="10" t="n">
        <v>0</v>
      </c>
    </row>
    <row r="2776" customFormat="false" ht="15" hidden="false" customHeight="false" outlineLevel="0" collapsed="false">
      <c r="A2776" s="3" t="s">
        <v>1277</v>
      </c>
      <c r="B2776" s="2" t="s">
        <v>1278</v>
      </c>
      <c r="C2776" s="2" t="s">
        <v>1586</v>
      </c>
      <c r="D2776" s="2" t="n">
        <v>2025</v>
      </c>
      <c r="E2776" s="2" t="n">
        <v>4</v>
      </c>
      <c r="F2776" s="2" t="n">
        <v>1</v>
      </c>
      <c r="G2776" s="2" t="s">
        <v>97</v>
      </c>
      <c r="H2776" s="3" t="s">
        <v>98</v>
      </c>
      <c r="I2776" s="10" t="n">
        <v>363</v>
      </c>
      <c r="J2776" s="11" t="n">
        <f aca="false">I2776/1000</f>
        <v>0.363</v>
      </c>
      <c r="K2776" s="10" t="n">
        <v>0</v>
      </c>
      <c r="L2776" s="12" t="n">
        <f aca="false">K2776/1000</f>
        <v>0</v>
      </c>
      <c r="M2776" s="13" t="n">
        <f aca="false">IF(R2776=0,0,I2776/R2776)</f>
        <v>1</v>
      </c>
      <c r="N2776" s="10" t="n">
        <v>0</v>
      </c>
      <c r="O2776" s="11" t="n">
        <f aca="false">N2776/1000</f>
        <v>0</v>
      </c>
      <c r="P2776" s="10" t="n">
        <v>0</v>
      </c>
      <c r="Q2776" s="12" t="n">
        <f aca="false">P2776/1000</f>
        <v>0</v>
      </c>
      <c r="R2776" s="10" t="n">
        <v>363</v>
      </c>
      <c r="S2776" s="10" t="n">
        <v>0</v>
      </c>
    </row>
    <row r="2777" customFormat="false" ht="15" hidden="false" customHeight="false" outlineLevel="0" collapsed="false">
      <c r="A2777" s="3" t="s">
        <v>1277</v>
      </c>
      <c r="B2777" s="2" t="s">
        <v>1278</v>
      </c>
      <c r="C2777" s="2" t="s">
        <v>1586</v>
      </c>
      <c r="D2777" s="2" t="n">
        <v>2025</v>
      </c>
      <c r="E2777" s="2" t="n">
        <v>4</v>
      </c>
      <c r="F2777" s="2" t="n">
        <v>2</v>
      </c>
      <c r="G2777" s="2" t="s">
        <v>102</v>
      </c>
      <c r="H2777" s="3" t="s">
        <v>103</v>
      </c>
      <c r="I2777" s="10" t="n">
        <v>0</v>
      </c>
      <c r="J2777" s="11" t="n">
        <f aca="false">I2777/1000</f>
        <v>0</v>
      </c>
      <c r="K2777" s="10" t="n">
        <v>0</v>
      </c>
      <c r="L2777" s="12" t="n">
        <f aca="false">K2777/1000</f>
        <v>0</v>
      </c>
      <c r="M2777" s="13" t="n">
        <f aca="false">IF(R2777=0,0,I2777/R2777)</f>
        <v>0</v>
      </c>
      <c r="N2777" s="10" t="n">
        <v>4394</v>
      </c>
      <c r="O2777" s="11" t="n">
        <f aca="false">N2777/1000</f>
        <v>4.394</v>
      </c>
      <c r="P2777" s="10" t="n">
        <v>3</v>
      </c>
      <c r="Q2777" s="12" t="n">
        <f aca="false">P2777/1000</f>
        <v>0.003</v>
      </c>
      <c r="R2777" s="10" t="n">
        <v>363</v>
      </c>
      <c r="S2777" s="10" t="n">
        <v>0</v>
      </c>
    </row>
    <row r="2778" customFormat="false" ht="15" hidden="false" customHeight="false" outlineLevel="0" collapsed="false">
      <c r="A2778" s="3" t="s">
        <v>1277</v>
      </c>
      <c r="B2778" s="2" t="s">
        <v>1278</v>
      </c>
      <c r="C2778" s="2" t="s">
        <v>1587</v>
      </c>
      <c r="D2778" s="2" t="n">
        <v>2025</v>
      </c>
      <c r="E2778" s="2" t="n">
        <v>5</v>
      </c>
      <c r="F2778" s="2" t="n">
        <v>1</v>
      </c>
      <c r="G2778" s="2" t="s">
        <v>107</v>
      </c>
      <c r="H2778" s="3" t="s">
        <v>108</v>
      </c>
      <c r="I2778" s="10" t="n">
        <v>1150</v>
      </c>
      <c r="J2778" s="11" t="n">
        <f aca="false">I2778/1000</f>
        <v>1.15</v>
      </c>
      <c r="K2778" s="10" t="n">
        <v>0</v>
      </c>
      <c r="L2778" s="12" t="n">
        <f aca="false">K2778/1000</f>
        <v>0</v>
      </c>
      <c r="M2778" s="13" t="n">
        <f aca="false">IF(R2778=0,0,I2778/R2778)</f>
        <v>0.684116597263534</v>
      </c>
      <c r="N2778" s="10" t="n">
        <v>0</v>
      </c>
      <c r="O2778" s="11" t="n">
        <f aca="false">N2778/1000</f>
        <v>0</v>
      </c>
      <c r="P2778" s="10" t="n">
        <v>0</v>
      </c>
      <c r="Q2778" s="12" t="n">
        <f aca="false">P2778/1000</f>
        <v>0</v>
      </c>
      <c r="R2778" s="10" t="n">
        <v>1681</v>
      </c>
      <c r="S2778" s="10" t="n">
        <v>0</v>
      </c>
    </row>
    <row r="2779" customFormat="false" ht="15" hidden="false" customHeight="false" outlineLevel="0" collapsed="false">
      <c r="A2779" s="3" t="s">
        <v>1277</v>
      </c>
      <c r="B2779" s="2" t="s">
        <v>1278</v>
      </c>
      <c r="C2779" s="2" t="s">
        <v>1587</v>
      </c>
      <c r="D2779" s="2" t="n">
        <v>2025</v>
      </c>
      <c r="E2779" s="2" t="n">
        <v>5</v>
      </c>
      <c r="F2779" s="2" t="n">
        <v>2</v>
      </c>
      <c r="G2779" s="2" t="s">
        <v>97</v>
      </c>
      <c r="H2779" s="3" t="s">
        <v>98</v>
      </c>
      <c r="I2779" s="10" t="n">
        <v>531</v>
      </c>
      <c r="J2779" s="11" t="n">
        <f aca="false">I2779/1000</f>
        <v>0.531</v>
      </c>
      <c r="K2779" s="10" t="n">
        <v>0</v>
      </c>
      <c r="L2779" s="12" t="n">
        <f aca="false">K2779/1000</f>
        <v>0</v>
      </c>
      <c r="M2779" s="13" t="n">
        <f aca="false">IF(R2779=0,0,I2779/R2779)</f>
        <v>0.315883402736466</v>
      </c>
      <c r="N2779" s="10" t="n">
        <v>0</v>
      </c>
      <c r="O2779" s="11" t="n">
        <f aca="false">N2779/1000</f>
        <v>0</v>
      </c>
      <c r="P2779" s="10" t="n">
        <v>0</v>
      </c>
      <c r="Q2779" s="12" t="n">
        <f aca="false">P2779/1000</f>
        <v>0</v>
      </c>
      <c r="R2779" s="10" t="n">
        <v>1681</v>
      </c>
      <c r="S2779" s="10" t="n">
        <v>0</v>
      </c>
    </row>
    <row r="2780" customFormat="false" ht="15" hidden="false" customHeight="false" outlineLevel="0" collapsed="false">
      <c r="A2780" s="3" t="s">
        <v>1277</v>
      </c>
      <c r="B2780" s="2" t="s">
        <v>1278</v>
      </c>
      <c r="C2780" s="2" t="s">
        <v>1587</v>
      </c>
      <c r="D2780" s="2" t="n">
        <v>2025</v>
      </c>
      <c r="E2780" s="2" t="n">
        <v>5</v>
      </c>
      <c r="F2780" s="2" t="n">
        <v>3</v>
      </c>
      <c r="G2780" s="2" t="s">
        <v>142</v>
      </c>
      <c r="H2780" s="3" t="s">
        <v>143</v>
      </c>
      <c r="I2780" s="10" t="n">
        <v>0</v>
      </c>
      <c r="J2780" s="11" t="n">
        <f aca="false">I2780/1000</f>
        <v>0</v>
      </c>
      <c r="K2780" s="10" t="n">
        <v>0</v>
      </c>
      <c r="L2780" s="12" t="n">
        <f aca="false">K2780/1000</f>
        <v>0</v>
      </c>
      <c r="M2780" s="13" t="n">
        <f aca="false">IF(R2780=0,0,I2780/R2780)</f>
        <v>0</v>
      </c>
      <c r="N2780" s="10" t="n">
        <v>33391</v>
      </c>
      <c r="O2780" s="11" t="n">
        <f aca="false">N2780/1000</f>
        <v>33.391</v>
      </c>
      <c r="P2780" s="10" t="n">
        <v>22</v>
      </c>
      <c r="Q2780" s="12" t="n">
        <f aca="false">P2780/1000</f>
        <v>0.022</v>
      </c>
      <c r="R2780" s="10" t="n">
        <v>1681</v>
      </c>
      <c r="S2780" s="10" t="n">
        <v>0</v>
      </c>
    </row>
    <row r="2781" customFormat="false" ht="15" hidden="false" customHeight="false" outlineLevel="0" collapsed="false">
      <c r="A2781" s="3" t="s">
        <v>1277</v>
      </c>
      <c r="B2781" s="2" t="s">
        <v>1278</v>
      </c>
      <c r="C2781" s="2" t="s">
        <v>1587</v>
      </c>
      <c r="D2781" s="2" t="n">
        <v>2025</v>
      </c>
      <c r="E2781" s="2" t="n">
        <v>5</v>
      </c>
      <c r="F2781" s="2" t="n">
        <v>4</v>
      </c>
      <c r="G2781" s="2" t="s">
        <v>102</v>
      </c>
      <c r="H2781" s="3" t="s">
        <v>103</v>
      </c>
      <c r="I2781" s="10" t="n">
        <v>0</v>
      </c>
      <c r="J2781" s="11" t="n">
        <f aca="false">I2781/1000</f>
        <v>0</v>
      </c>
      <c r="K2781" s="10" t="n">
        <v>0</v>
      </c>
      <c r="L2781" s="12" t="n">
        <f aca="false">K2781/1000</f>
        <v>0</v>
      </c>
      <c r="M2781" s="13" t="n">
        <f aca="false">IF(R2781=0,0,I2781/R2781)</f>
        <v>0</v>
      </c>
      <c r="N2781" s="10" t="n">
        <v>2962</v>
      </c>
      <c r="O2781" s="11" t="n">
        <f aca="false">N2781/1000</f>
        <v>2.962</v>
      </c>
      <c r="P2781" s="10" t="n">
        <v>2</v>
      </c>
      <c r="Q2781" s="12" t="n">
        <f aca="false">P2781/1000</f>
        <v>0.002</v>
      </c>
      <c r="R2781" s="10" t="n">
        <v>1681</v>
      </c>
      <c r="S2781" s="10" t="n">
        <v>0</v>
      </c>
    </row>
    <row r="2782" customFormat="false" ht="15" hidden="false" customHeight="false" outlineLevel="0" collapsed="false">
      <c r="A2782" s="3" t="s">
        <v>1277</v>
      </c>
      <c r="B2782" s="2" t="s">
        <v>1278</v>
      </c>
      <c r="C2782" s="2" t="s">
        <v>1588</v>
      </c>
      <c r="D2782" s="2" t="n">
        <v>2025</v>
      </c>
      <c r="E2782" s="2" t="n">
        <v>6</v>
      </c>
      <c r="F2782" s="2" t="n">
        <v>1</v>
      </c>
      <c r="G2782" s="2" t="s">
        <v>107</v>
      </c>
      <c r="H2782" s="3" t="s">
        <v>108</v>
      </c>
      <c r="I2782" s="10" t="n">
        <v>1511</v>
      </c>
      <c r="J2782" s="11" t="n">
        <f aca="false">I2782/1000</f>
        <v>1.511</v>
      </c>
      <c r="K2782" s="10" t="n">
        <v>0</v>
      </c>
      <c r="L2782" s="12" t="n">
        <f aca="false">K2782/1000</f>
        <v>0</v>
      </c>
      <c r="M2782" s="13" t="n">
        <f aca="false">IF(R2782=0,0,I2782/R2782)</f>
        <v>1</v>
      </c>
      <c r="N2782" s="10" t="n">
        <v>0</v>
      </c>
      <c r="O2782" s="11" t="n">
        <f aca="false">N2782/1000</f>
        <v>0</v>
      </c>
      <c r="P2782" s="10" t="n">
        <v>0</v>
      </c>
      <c r="Q2782" s="12" t="n">
        <f aca="false">P2782/1000</f>
        <v>0</v>
      </c>
      <c r="R2782" s="10" t="n">
        <v>1511</v>
      </c>
      <c r="S2782" s="10" t="n">
        <v>0</v>
      </c>
    </row>
    <row r="2783" customFormat="false" ht="15" hidden="false" customHeight="false" outlineLevel="0" collapsed="false">
      <c r="A2783" s="3" t="s">
        <v>1277</v>
      </c>
      <c r="B2783" s="2" t="s">
        <v>1278</v>
      </c>
      <c r="C2783" s="2" t="s">
        <v>1589</v>
      </c>
      <c r="D2783" s="2" t="n">
        <v>2025</v>
      </c>
      <c r="E2783" s="2" t="n">
        <v>7</v>
      </c>
      <c r="F2783" s="2" t="n">
        <v>1</v>
      </c>
      <c r="G2783" s="2" t="s">
        <v>107</v>
      </c>
      <c r="H2783" s="3" t="s">
        <v>108</v>
      </c>
      <c r="I2783" s="10" t="n">
        <v>59617</v>
      </c>
      <c r="J2783" s="11" t="n">
        <f aca="false">I2783/1000</f>
        <v>59.617</v>
      </c>
      <c r="K2783" s="10" t="n">
        <v>21</v>
      </c>
      <c r="L2783" s="12" t="n">
        <f aca="false">K2783/1000</f>
        <v>0.021</v>
      </c>
      <c r="M2783" s="13" t="n">
        <f aca="false">IF(R2783=0,0,I2783/R2783)</f>
        <v>1</v>
      </c>
      <c r="N2783" s="10" t="n">
        <v>0</v>
      </c>
      <c r="O2783" s="11" t="n">
        <f aca="false">N2783/1000</f>
        <v>0</v>
      </c>
      <c r="P2783" s="10" t="n">
        <v>0</v>
      </c>
      <c r="Q2783" s="12" t="n">
        <f aca="false">P2783/1000</f>
        <v>0</v>
      </c>
      <c r="R2783" s="10" t="n">
        <v>59617</v>
      </c>
      <c r="S2783" s="10" t="n">
        <v>21</v>
      </c>
    </row>
    <row r="2784" customFormat="false" ht="15" hidden="false" customHeight="false" outlineLevel="0" collapsed="false">
      <c r="A2784" s="3" t="s">
        <v>1277</v>
      </c>
      <c r="B2784" s="2" t="s">
        <v>1278</v>
      </c>
      <c r="C2784" s="2" t="s">
        <v>1589</v>
      </c>
      <c r="D2784" s="2" t="n">
        <v>2025</v>
      </c>
      <c r="E2784" s="2" t="n">
        <v>7</v>
      </c>
      <c r="F2784" s="2" t="n">
        <v>2</v>
      </c>
      <c r="G2784" s="2" t="s">
        <v>102</v>
      </c>
      <c r="H2784" s="3" t="s">
        <v>103</v>
      </c>
      <c r="I2784" s="10" t="n">
        <v>0</v>
      </c>
      <c r="J2784" s="11" t="n">
        <f aca="false">I2784/1000</f>
        <v>0</v>
      </c>
      <c r="K2784" s="10" t="n">
        <v>0</v>
      </c>
      <c r="L2784" s="12" t="n">
        <f aca="false">K2784/1000</f>
        <v>0</v>
      </c>
      <c r="M2784" s="13" t="n">
        <f aca="false">IF(R2784=0,0,I2784/R2784)</f>
        <v>0</v>
      </c>
      <c r="N2784" s="10" t="n">
        <v>2938</v>
      </c>
      <c r="O2784" s="11" t="n">
        <f aca="false">N2784/1000</f>
        <v>2.938</v>
      </c>
      <c r="P2784" s="10" t="n">
        <v>2</v>
      </c>
      <c r="Q2784" s="12" t="n">
        <f aca="false">P2784/1000</f>
        <v>0.002</v>
      </c>
      <c r="R2784" s="10" t="n">
        <v>59617</v>
      </c>
      <c r="S2784" s="10" t="n">
        <v>21</v>
      </c>
    </row>
    <row r="2785" customFormat="false" ht="15" hidden="false" customHeight="false" outlineLevel="0" collapsed="false">
      <c r="A2785" s="3" t="s">
        <v>1277</v>
      </c>
      <c r="B2785" s="2" t="s">
        <v>1278</v>
      </c>
      <c r="C2785" s="2" t="s">
        <v>1590</v>
      </c>
      <c r="D2785" s="2" t="n">
        <v>2025</v>
      </c>
      <c r="E2785" s="2" t="n">
        <v>8</v>
      </c>
      <c r="F2785" s="2" t="n">
        <v>1</v>
      </c>
      <c r="G2785" s="2" t="s">
        <v>97</v>
      </c>
      <c r="H2785" s="3" t="s">
        <v>98</v>
      </c>
      <c r="I2785" s="10" t="n">
        <v>1606</v>
      </c>
      <c r="J2785" s="11" t="n">
        <f aca="false">I2785/1000</f>
        <v>1.606</v>
      </c>
      <c r="K2785" s="10" t="n">
        <v>0</v>
      </c>
      <c r="L2785" s="12" t="n">
        <f aca="false">K2785/1000</f>
        <v>0</v>
      </c>
      <c r="M2785" s="13" t="n">
        <f aca="false">IF(R2785=0,0,I2785/R2785)</f>
        <v>1</v>
      </c>
      <c r="N2785" s="10" t="n">
        <v>0</v>
      </c>
      <c r="O2785" s="11" t="n">
        <f aca="false">N2785/1000</f>
        <v>0</v>
      </c>
      <c r="P2785" s="10" t="n">
        <v>0</v>
      </c>
      <c r="Q2785" s="12" t="n">
        <f aca="false">P2785/1000</f>
        <v>0</v>
      </c>
      <c r="R2785" s="10" t="n">
        <v>1606</v>
      </c>
      <c r="S2785" s="10" t="n">
        <v>0</v>
      </c>
    </row>
    <row r="2786" customFormat="false" ht="15" hidden="false" customHeight="false" outlineLevel="0" collapsed="false">
      <c r="A2786" s="3" t="s">
        <v>1277</v>
      </c>
      <c r="B2786" s="2" t="s">
        <v>1278</v>
      </c>
      <c r="C2786" s="2" t="s">
        <v>1590</v>
      </c>
      <c r="D2786" s="2" t="n">
        <v>2025</v>
      </c>
      <c r="E2786" s="2" t="n">
        <v>8</v>
      </c>
      <c r="F2786" s="2" t="n">
        <v>2</v>
      </c>
      <c r="G2786" s="2" t="s">
        <v>210</v>
      </c>
      <c r="H2786" s="3" t="s">
        <v>211</v>
      </c>
      <c r="I2786" s="10" t="n">
        <v>0</v>
      </c>
      <c r="J2786" s="11" t="n">
        <f aca="false">I2786/1000</f>
        <v>0</v>
      </c>
      <c r="K2786" s="10" t="n">
        <v>0</v>
      </c>
      <c r="L2786" s="12" t="n">
        <f aca="false">K2786/1000</f>
        <v>0</v>
      </c>
      <c r="M2786" s="13" t="n">
        <f aca="false">IF(R2786=0,0,I2786/R2786)</f>
        <v>0</v>
      </c>
      <c r="N2786" s="10" t="n">
        <v>1387</v>
      </c>
      <c r="O2786" s="11" t="n">
        <f aca="false">N2786/1000</f>
        <v>1.387</v>
      </c>
      <c r="P2786" s="10" t="n">
        <v>1</v>
      </c>
      <c r="Q2786" s="12" t="n">
        <f aca="false">P2786/1000</f>
        <v>0.001</v>
      </c>
      <c r="R2786" s="10" t="n">
        <v>1606</v>
      </c>
      <c r="S2786" s="10" t="n">
        <v>0</v>
      </c>
    </row>
    <row r="2787" customFormat="false" ht="15" hidden="false" customHeight="false" outlineLevel="0" collapsed="false">
      <c r="A2787" s="3" t="s">
        <v>1277</v>
      </c>
      <c r="B2787" s="2" t="s">
        <v>1278</v>
      </c>
      <c r="C2787" s="2" t="s">
        <v>1591</v>
      </c>
      <c r="D2787" s="2" t="n">
        <v>2025</v>
      </c>
      <c r="E2787" s="2" t="n">
        <v>9</v>
      </c>
      <c r="F2787" s="2" t="n">
        <v>1</v>
      </c>
      <c r="G2787" s="2" t="s">
        <v>107</v>
      </c>
      <c r="H2787" s="3" t="s">
        <v>108</v>
      </c>
      <c r="I2787" s="10" t="n">
        <v>32741</v>
      </c>
      <c r="J2787" s="11" t="n">
        <f aca="false">I2787/1000</f>
        <v>32.741</v>
      </c>
      <c r="K2787" s="10" t="n">
        <v>10</v>
      </c>
      <c r="L2787" s="12" t="n">
        <f aca="false">K2787/1000</f>
        <v>0.01</v>
      </c>
      <c r="M2787" s="13" t="n">
        <f aca="false">IF(R2787=0,0,I2787/R2787)</f>
        <v>0.968525366070108</v>
      </c>
      <c r="N2787" s="10" t="n">
        <v>0</v>
      </c>
      <c r="O2787" s="11" t="n">
        <f aca="false">N2787/1000</f>
        <v>0</v>
      </c>
      <c r="P2787" s="10" t="n">
        <v>0</v>
      </c>
      <c r="Q2787" s="12" t="n">
        <f aca="false">P2787/1000</f>
        <v>0</v>
      </c>
      <c r="R2787" s="10" t="n">
        <v>33805</v>
      </c>
      <c r="S2787" s="10" t="n">
        <v>10</v>
      </c>
    </row>
    <row r="2788" customFormat="false" ht="15" hidden="false" customHeight="false" outlineLevel="0" collapsed="false">
      <c r="A2788" s="3" t="s">
        <v>1277</v>
      </c>
      <c r="B2788" s="2" t="s">
        <v>1278</v>
      </c>
      <c r="C2788" s="2" t="s">
        <v>1591</v>
      </c>
      <c r="D2788" s="2" t="n">
        <v>2025</v>
      </c>
      <c r="E2788" s="2" t="n">
        <v>9</v>
      </c>
      <c r="F2788" s="2" t="n">
        <v>2</v>
      </c>
      <c r="G2788" s="2" t="s">
        <v>97</v>
      </c>
      <c r="H2788" s="3" t="s">
        <v>98</v>
      </c>
      <c r="I2788" s="10" t="n">
        <v>1064</v>
      </c>
      <c r="J2788" s="11" t="n">
        <f aca="false">I2788/1000</f>
        <v>1.064</v>
      </c>
      <c r="K2788" s="10" t="n">
        <v>0</v>
      </c>
      <c r="L2788" s="12" t="n">
        <f aca="false">K2788/1000</f>
        <v>0</v>
      </c>
      <c r="M2788" s="13" t="n">
        <f aca="false">IF(R2788=0,0,I2788/R2788)</f>
        <v>0.031474633929892</v>
      </c>
      <c r="N2788" s="10" t="n">
        <v>0</v>
      </c>
      <c r="O2788" s="11" t="n">
        <f aca="false">N2788/1000</f>
        <v>0</v>
      </c>
      <c r="P2788" s="10" t="n">
        <v>0</v>
      </c>
      <c r="Q2788" s="12" t="n">
        <f aca="false">P2788/1000</f>
        <v>0</v>
      </c>
      <c r="R2788" s="10" t="n">
        <v>33805</v>
      </c>
      <c r="S2788" s="10" t="n">
        <v>10</v>
      </c>
    </row>
    <row r="2789" customFormat="false" ht="15" hidden="false" customHeight="false" outlineLevel="0" collapsed="false">
      <c r="A2789" s="3" t="s">
        <v>1277</v>
      </c>
      <c r="B2789" s="2" t="s">
        <v>1278</v>
      </c>
      <c r="C2789" s="2" t="s">
        <v>1591</v>
      </c>
      <c r="D2789" s="2" t="n">
        <v>2025</v>
      </c>
      <c r="E2789" s="2" t="n">
        <v>9</v>
      </c>
      <c r="F2789" s="2" t="n">
        <v>3</v>
      </c>
      <c r="G2789" s="2" t="s">
        <v>102</v>
      </c>
      <c r="H2789" s="3" t="s">
        <v>103</v>
      </c>
      <c r="I2789" s="10" t="n">
        <v>0</v>
      </c>
      <c r="J2789" s="11" t="n">
        <f aca="false">I2789/1000</f>
        <v>0</v>
      </c>
      <c r="K2789" s="10" t="n">
        <v>0</v>
      </c>
      <c r="L2789" s="12" t="n">
        <f aca="false">K2789/1000</f>
        <v>0</v>
      </c>
      <c r="M2789" s="13" t="n">
        <f aca="false">IF(R2789=0,0,I2789/R2789)</f>
        <v>0</v>
      </c>
      <c r="N2789" s="10" t="n">
        <v>4444</v>
      </c>
      <c r="O2789" s="11" t="n">
        <f aca="false">N2789/1000</f>
        <v>4.444</v>
      </c>
      <c r="P2789" s="10" t="n">
        <v>3</v>
      </c>
      <c r="Q2789" s="12" t="n">
        <f aca="false">P2789/1000</f>
        <v>0.003</v>
      </c>
      <c r="R2789" s="10" t="n">
        <v>33805</v>
      </c>
      <c r="S2789" s="10" t="n">
        <v>10</v>
      </c>
    </row>
    <row r="2790" customFormat="false" ht="15" hidden="false" customHeight="false" outlineLevel="0" collapsed="false">
      <c r="A2790" s="3" t="s">
        <v>1277</v>
      </c>
      <c r="B2790" s="2" t="s">
        <v>1278</v>
      </c>
      <c r="C2790" s="2" t="s">
        <v>1591</v>
      </c>
      <c r="D2790" s="2" t="n">
        <v>2025</v>
      </c>
      <c r="E2790" s="2" t="n">
        <v>9</v>
      </c>
      <c r="F2790" s="2" t="n">
        <v>4</v>
      </c>
      <c r="G2790" s="2" t="s">
        <v>210</v>
      </c>
      <c r="H2790" s="3" t="s">
        <v>211</v>
      </c>
      <c r="I2790" s="10" t="n">
        <v>0</v>
      </c>
      <c r="J2790" s="11" t="n">
        <f aca="false">I2790/1000</f>
        <v>0</v>
      </c>
      <c r="K2790" s="10" t="n">
        <v>0</v>
      </c>
      <c r="L2790" s="12" t="n">
        <f aca="false">K2790/1000</f>
        <v>0</v>
      </c>
      <c r="M2790" s="13" t="n">
        <f aca="false">IF(R2790=0,0,I2790/R2790)</f>
        <v>0</v>
      </c>
      <c r="N2790" s="10" t="n">
        <v>8322</v>
      </c>
      <c r="O2790" s="11" t="n">
        <f aca="false">N2790/1000</f>
        <v>8.322</v>
      </c>
      <c r="P2790" s="10" t="n">
        <v>6</v>
      </c>
      <c r="Q2790" s="12" t="n">
        <f aca="false">P2790/1000</f>
        <v>0.006</v>
      </c>
      <c r="R2790" s="10" t="n">
        <v>33805</v>
      </c>
      <c r="S2790" s="10" t="n">
        <v>10</v>
      </c>
    </row>
    <row r="2791" customFormat="false" ht="15" hidden="false" customHeight="false" outlineLevel="0" collapsed="false">
      <c r="A2791" s="3" t="s">
        <v>1277</v>
      </c>
      <c r="B2791" s="2" t="s">
        <v>1278</v>
      </c>
      <c r="C2791" s="2" t="s">
        <v>1592</v>
      </c>
      <c r="D2791" s="2" t="n">
        <v>2025</v>
      </c>
      <c r="E2791" s="2" t="n">
        <v>10</v>
      </c>
      <c r="F2791" s="2" t="n">
        <v>1</v>
      </c>
      <c r="G2791" s="2" t="s">
        <v>107</v>
      </c>
      <c r="H2791" s="3" t="s">
        <v>108</v>
      </c>
      <c r="I2791" s="10" t="n">
        <v>1993</v>
      </c>
      <c r="J2791" s="11" t="n">
        <f aca="false">I2791/1000</f>
        <v>1.993</v>
      </c>
      <c r="K2791" s="10" t="n">
        <v>10</v>
      </c>
      <c r="L2791" s="12" t="n">
        <f aca="false">K2791/1000</f>
        <v>0.01</v>
      </c>
      <c r="M2791" s="13" t="n">
        <f aca="false">IF(R2791=0,0,I2791/R2791)</f>
        <v>0.737874861162532</v>
      </c>
      <c r="N2791" s="10" t="n">
        <v>0</v>
      </c>
      <c r="O2791" s="11" t="n">
        <f aca="false">N2791/1000</f>
        <v>0</v>
      </c>
      <c r="P2791" s="10" t="n">
        <v>0</v>
      </c>
      <c r="Q2791" s="12" t="n">
        <f aca="false">P2791/1000</f>
        <v>0</v>
      </c>
      <c r="R2791" s="10" t="n">
        <v>2701</v>
      </c>
      <c r="S2791" s="10" t="n">
        <v>10</v>
      </c>
    </row>
    <row r="2792" customFormat="false" ht="15" hidden="false" customHeight="false" outlineLevel="0" collapsed="false">
      <c r="A2792" s="3" t="s">
        <v>1277</v>
      </c>
      <c r="B2792" s="2" t="s">
        <v>1278</v>
      </c>
      <c r="C2792" s="2" t="s">
        <v>1592</v>
      </c>
      <c r="D2792" s="2" t="n">
        <v>2025</v>
      </c>
      <c r="E2792" s="2" t="n">
        <v>10</v>
      </c>
      <c r="F2792" s="2" t="n">
        <v>2</v>
      </c>
      <c r="G2792" s="2" t="s">
        <v>97</v>
      </c>
      <c r="H2792" s="3" t="s">
        <v>98</v>
      </c>
      <c r="I2792" s="10" t="n">
        <v>708</v>
      </c>
      <c r="J2792" s="11" t="n">
        <f aca="false">I2792/1000</f>
        <v>0.708</v>
      </c>
      <c r="K2792" s="10" t="n">
        <v>0</v>
      </c>
      <c r="L2792" s="12" t="n">
        <f aca="false">K2792/1000</f>
        <v>0</v>
      </c>
      <c r="M2792" s="13" t="n">
        <f aca="false">IF(R2792=0,0,I2792/R2792)</f>
        <v>0.262125138837468</v>
      </c>
      <c r="N2792" s="10" t="n">
        <v>4265</v>
      </c>
      <c r="O2792" s="11" t="n">
        <f aca="false">N2792/1000</f>
        <v>4.265</v>
      </c>
      <c r="P2792" s="10" t="n">
        <v>3</v>
      </c>
      <c r="Q2792" s="12" t="n">
        <f aca="false">P2792/1000</f>
        <v>0.003</v>
      </c>
      <c r="R2792" s="10" t="n">
        <v>2701</v>
      </c>
      <c r="S2792" s="10" t="n">
        <v>10</v>
      </c>
    </row>
    <row r="2793" customFormat="false" ht="15" hidden="false" customHeight="false" outlineLevel="0" collapsed="false">
      <c r="A2793" s="3" t="s">
        <v>1277</v>
      </c>
      <c r="B2793" s="2" t="s">
        <v>1278</v>
      </c>
      <c r="C2793" s="2" t="s">
        <v>1593</v>
      </c>
      <c r="D2793" s="2" t="n">
        <v>2025</v>
      </c>
      <c r="E2793" s="2" t="n">
        <v>11</v>
      </c>
      <c r="F2793" s="2" t="n">
        <v>1</v>
      </c>
      <c r="G2793" s="2" t="s">
        <v>107</v>
      </c>
      <c r="H2793" s="3" t="s">
        <v>108</v>
      </c>
      <c r="I2793" s="10" t="n">
        <v>40084</v>
      </c>
      <c r="J2793" s="11" t="n">
        <f aca="false">I2793/1000</f>
        <v>40.084</v>
      </c>
      <c r="K2793" s="10" t="n">
        <v>15</v>
      </c>
      <c r="L2793" s="12" t="n">
        <f aca="false">K2793/1000</f>
        <v>0.015</v>
      </c>
      <c r="M2793" s="13" t="n">
        <f aca="false">IF(R2793=0,0,I2793/R2793)</f>
        <v>1</v>
      </c>
      <c r="N2793" s="10" t="n">
        <v>0</v>
      </c>
      <c r="O2793" s="11" t="n">
        <f aca="false">N2793/1000</f>
        <v>0</v>
      </c>
      <c r="P2793" s="10" t="n">
        <v>0</v>
      </c>
      <c r="Q2793" s="12" t="n">
        <f aca="false">P2793/1000</f>
        <v>0</v>
      </c>
      <c r="R2793" s="10" t="n">
        <v>40084</v>
      </c>
      <c r="S2793" s="10" t="n">
        <v>15</v>
      </c>
    </row>
    <row r="2794" customFormat="false" ht="15" hidden="false" customHeight="false" outlineLevel="0" collapsed="false">
      <c r="A2794" s="3" t="s">
        <v>1277</v>
      </c>
      <c r="B2794" s="2" t="s">
        <v>1278</v>
      </c>
      <c r="C2794" s="2" t="s">
        <v>1594</v>
      </c>
      <c r="D2794" s="2" t="n">
        <v>2025</v>
      </c>
      <c r="E2794" s="2" t="n">
        <v>12</v>
      </c>
      <c r="F2794" s="2" t="n">
        <v>1</v>
      </c>
      <c r="G2794" s="2" t="s">
        <v>107</v>
      </c>
      <c r="H2794" s="3" t="s">
        <v>108</v>
      </c>
      <c r="I2794" s="10" t="n">
        <v>43680</v>
      </c>
      <c r="J2794" s="11" t="n">
        <f aca="false">I2794/1000</f>
        <v>43.68</v>
      </c>
      <c r="K2794" s="10" t="n">
        <v>16</v>
      </c>
      <c r="L2794" s="12" t="n">
        <f aca="false">K2794/1000</f>
        <v>0.016</v>
      </c>
      <c r="M2794" s="13" t="n">
        <f aca="false">IF(R2794=0,0,I2794/R2794)</f>
        <v>0.998240281554951</v>
      </c>
      <c r="N2794" s="10" t="n">
        <v>0</v>
      </c>
      <c r="O2794" s="11" t="n">
        <f aca="false">N2794/1000</f>
        <v>0</v>
      </c>
      <c r="P2794" s="10" t="n">
        <v>0</v>
      </c>
      <c r="Q2794" s="12" t="n">
        <f aca="false">P2794/1000</f>
        <v>0</v>
      </c>
      <c r="R2794" s="10" t="n">
        <v>43757</v>
      </c>
      <c r="S2794" s="10" t="n">
        <v>16</v>
      </c>
    </row>
    <row r="2795" customFormat="false" ht="15" hidden="false" customHeight="false" outlineLevel="0" collapsed="false">
      <c r="A2795" s="3" t="s">
        <v>1277</v>
      </c>
      <c r="B2795" s="2" t="s">
        <v>1278</v>
      </c>
      <c r="C2795" s="2" t="s">
        <v>1594</v>
      </c>
      <c r="D2795" s="2" t="n">
        <v>2025</v>
      </c>
      <c r="E2795" s="2" t="n">
        <v>12</v>
      </c>
      <c r="F2795" s="2" t="n">
        <v>2</v>
      </c>
      <c r="G2795" s="2" t="s">
        <v>97</v>
      </c>
      <c r="H2795" s="3" t="s">
        <v>98</v>
      </c>
      <c r="I2795" s="10" t="n">
        <v>77</v>
      </c>
      <c r="J2795" s="11" t="n">
        <f aca="false">I2795/1000</f>
        <v>0.077</v>
      </c>
      <c r="K2795" s="10" t="n">
        <v>0</v>
      </c>
      <c r="L2795" s="12" t="n">
        <f aca="false">K2795/1000</f>
        <v>0</v>
      </c>
      <c r="M2795" s="13" t="n">
        <f aca="false">IF(R2795=0,0,I2795/R2795)</f>
        <v>0.00175971844504879</v>
      </c>
      <c r="N2795" s="10" t="n">
        <v>0</v>
      </c>
      <c r="O2795" s="11" t="n">
        <f aca="false">N2795/1000</f>
        <v>0</v>
      </c>
      <c r="P2795" s="10" t="n">
        <v>0</v>
      </c>
      <c r="Q2795" s="12" t="n">
        <f aca="false">P2795/1000</f>
        <v>0</v>
      </c>
      <c r="R2795" s="10" t="n">
        <v>43757</v>
      </c>
      <c r="S2795" s="10" t="n">
        <v>16</v>
      </c>
    </row>
    <row r="2796" customFormat="false" ht="15" hidden="false" customHeight="false" outlineLevel="0" collapsed="false">
      <c r="A2796" s="3" t="s">
        <v>1277</v>
      </c>
      <c r="B2796" s="2" t="s">
        <v>1278</v>
      </c>
      <c r="C2796" s="2" t="s">
        <v>1594</v>
      </c>
      <c r="D2796" s="2" t="n">
        <v>2025</v>
      </c>
      <c r="E2796" s="2" t="n">
        <v>12</v>
      </c>
      <c r="F2796" s="2" t="n">
        <v>3</v>
      </c>
      <c r="G2796" s="2" t="s">
        <v>142</v>
      </c>
      <c r="H2796" s="3" t="s">
        <v>143</v>
      </c>
      <c r="I2796" s="10" t="n">
        <v>0</v>
      </c>
      <c r="J2796" s="11" t="n">
        <f aca="false">I2796/1000</f>
        <v>0</v>
      </c>
      <c r="K2796" s="10" t="n">
        <v>0</v>
      </c>
      <c r="L2796" s="12" t="n">
        <f aca="false">K2796/1000</f>
        <v>0</v>
      </c>
      <c r="M2796" s="13" t="n">
        <f aca="false">IF(R2796=0,0,I2796/R2796)</f>
        <v>0</v>
      </c>
      <c r="N2796" s="10" t="n">
        <v>112117</v>
      </c>
      <c r="O2796" s="11" t="n">
        <f aca="false">N2796/1000</f>
        <v>112.117</v>
      </c>
      <c r="P2796" s="10" t="n">
        <v>88</v>
      </c>
      <c r="Q2796" s="12" t="n">
        <f aca="false">P2796/1000</f>
        <v>0.088</v>
      </c>
      <c r="R2796" s="10" t="n">
        <v>43757</v>
      </c>
      <c r="S2796" s="10" t="n">
        <v>16</v>
      </c>
    </row>
    <row r="2797" customFormat="false" ht="15" hidden="false" customHeight="false" outlineLevel="0" collapsed="false">
      <c r="A2797" s="3" t="s">
        <v>1277</v>
      </c>
      <c r="B2797" s="2" t="s">
        <v>1278</v>
      </c>
      <c r="C2797" s="2" t="s">
        <v>1595</v>
      </c>
      <c r="D2797" s="2" t="n">
        <v>2026</v>
      </c>
      <c r="E2797" s="2" t="n">
        <v>1</v>
      </c>
      <c r="F2797" s="2" t="n">
        <v>1</v>
      </c>
      <c r="G2797" s="2" t="s">
        <v>107</v>
      </c>
      <c r="H2797" s="3" t="s">
        <v>108</v>
      </c>
      <c r="I2797" s="10" t="n">
        <v>34560</v>
      </c>
      <c r="J2797" s="11" t="n">
        <f aca="false">I2797/1000</f>
        <v>34.56</v>
      </c>
      <c r="K2797" s="10" t="n">
        <v>11</v>
      </c>
      <c r="L2797" s="12" t="n">
        <f aca="false">K2797/1000</f>
        <v>0.011</v>
      </c>
      <c r="M2797" s="13" t="n">
        <f aca="false">IF(R2797=0,0,I2797/R2797)</f>
        <v>1</v>
      </c>
      <c r="N2797" s="10" t="n">
        <v>0</v>
      </c>
      <c r="O2797" s="11" t="n">
        <f aca="false">N2797/1000</f>
        <v>0</v>
      </c>
      <c r="P2797" s="10" t="n">
        <v>0</v>
      </c>
      <c r="Q2797" s="12" t="n">
        <f aca="false">P2797/1000</f>
        <v>0</v>
      </c>
      <c r="R2797" s="10" t="n">
        <v>34560</v>
      </c>
      <c r="S2797" s="10" t="n">
        <v>11</v>
      </c>
    </row>
    <row r="2798" customFormat="false" ht="15" hidden="false" customHeight="false" outlineLevel="0" collapsed="false">
      <c r="A2798" s="3" t="s">
        <v>1277</v>
      </c>
      <c r="B2798" s="2" t="s">
        <v>1278</v>
      </c>
      <c r="C2798" s="2" t="s">
        <v>1595</v>
      </c>
      <c r="D2798" s="2" t="n">
        <v>2026</v>
      </c>
      <c r="E2798" s="2" t="n">
        <v>1</v>
      </c>
      <c r="F2798" s="2" t="n">
        <v>2</v>
      </c>
      <c r="G2798" s="2" t="s">
        <v>180</v>
      </c>
      <c r="H2798" s="3" t="s">
        <v>181</v>
      </c>
      <c r="I2798" s="10" t="n">
        <v>0</v>
      </c>
      <c r="J2798" s="11" t="n">
        <f aca="false">I2798/1000</f>
        <v>0</v>
      </c>
      <c r="K2798" s="10" t="n">
        <v>0</v>
      </c>
      <c r="L2798" s="12" t="n">
        <f aca="false">K2798/1000</f>
        <v>0</v>
      </c>
      <c r="M2798" s="13" t="n">
        <f aca="false">IF(R2798=0,0,I2798/R2798)</f>
        <v>0</v>
      </c>
      <c r="N2798" s="10" t="n">
        <v>290</v>
      </c>
      <c r="O2798" s="11" t="n">
        <f aca="false">N2798/1000</f>
        <v>0.29</v>
      </c>
      <c r="P2798" s="10" t="n">
        <v>0</v>
      </c>
      <c r="Q2798" s="12" t="n">
        <f aca="false">P2798/1000</f>
        <v>0</v>
      </c>
      <c r="R2798" s="10" t="n">
        <v>34560</v>
      </c>
      <c r="S2798" s="10" t="n">
        <v>11</v>
      </c>
    </row>
    <row r="2799" customFormat="false" ht="15" hidden="false" customHeight="false" outlineLevel="0" collapsed="false">
      <c r="A2799" s="3" t="s">
        <v>1277</v>
      </c>
      <c r="B2799" s="2" t="s">
        <v>1278</v>
      </c>
      <c r="C2799" s="2" t="s">
        <v>1596</v>
      </c>
      <c r="D2799" s="2" t="n">
        <v>2026</v>
      </c>
      <c r="E2799" s="2" t="n">
        <v>2</v>
      </c>
      <c r="F2799" s="2" t="n">
        <v>1</v>
      </c>
      <c r="G2799" s="2" t="s">
        <v>107</v>
      </c>
      <c r="H2799" s="3" t="s">
        <v>108</v>
      </c>
      <c r="I2799" s="10" t="n">
        <v>56578</v>
      </c>
      <c r="J2799" s="11" t="n">
        <f aca="false">I2799/1000</f>
        <v>56.578</v>
      </c>
      <c r="K2799" s="10" t="n">
        <v>25</v>
      </c>
      <c r="L2799" s="12" t="n">
        <f aca="false">K2799/1000</f>
        <v>0.025</v>
      </c>
      <c r="M2799" s="13" t="n">
        <f aca="false">IF(R2799=0,0,I2799/R2799)</f>
        <v>0.983281195689955</v>
      </c>
      <c r="N2799" s="10" t="n">
        <v>0</v>
      </c>
      <c r="O2799" s="11" t="n">
        <f aca="false">N2799/1000</f>
        <v>0</v>
      </c>
      <c r="P2799" s="10" t="n">
        <v>0</v>
      </c>
      <c r="Q2799" s="12" t="n">
        <f aca="false">P2799/1000</f>
        <v>0</v>
      </c>
      <c r="R2799" s="10" t="n">
        <v>57540</v>
      </c>
      <c r="S2799" s="10" t="n">
        <v>25</v>
      </c>
    </row>
    <row r="2800" customFormat="false" ht="15" hidden="false" customHeight="false" outlineLevel="0" collapsed="false">
      <c r="A2800" s="3" t="s">
        <v>1277</v>
      </c>
      <c r="B2800" s="2" t="s">
        <v>1278</v>
      </c>
      <c r="C2800" s="2" t="s">
        <v>1596</v>
      </c>
      <c r="D2800" s="2" t="n">
        <v>2026</v>
      </c>
      <c r="E2800" s="2" t="n">
        <v>2</v>
      </c>
      <c r="F2800" s="2" t="n">
        <v>2</v>
      </c>
      <c r="G2800" s="2" t="s">
        <v>97</v>
      </c>
      <c r="H2800" s="3" t="s">
        <v>98</v>
      </c>
      <c r="I2800" s="10" t="n">
        <v>962</v>
      </c>
      <c r="J2800" s="11" t="n">
        <f aca="false">I2800/1000</f>
        <v>0.962</v>
      </c>
      <c r="K2800" s="10" t="n">
        <v>0</v>
      </c>
      <c r="L2800" s="12" t="n">
        <f aca="false">K2800/1000</f>
        <v>0</v>
      </c>
      <c r="M2800" s="13" t="n">
        <f aca="false">IF(R2800=0,0,I2800/R2800)</f>
        <v>0.0167188043100452</v>
      </c>
      <c r="N2800" s="10" t="n">
        <v>0</v>
      </c>
      <c r="O2800" s="11" t="n">
        <f aca="false">N2800/1000</f>
        <v>0</v>
      </c>
      <c r="P2800" s="10" t="n">
        <v>0</v>
      </c>
      <c r="Q2800" s="12" t="n">
        <f aca="false">P2800/1000</f>
        <v>0</v>
      </c>
      <c r="R2800" s="10" t="n">
        <v>57540</v>
      </c>
      <c r="S2800" s="10" t="n">
        <v>25</v>
      </c>
    </row>
    <row r="2801" customFormat="false" ht="15" hidden="false" customHeight="false" outlineLevel="0" collapsed="false">
      <c r="A2801" s="3" t="s">
        <v>1277</v>
      </c>
      <c r="B2801" s="2" t="s">
        <v>1278</v>
      </c>
      <c r="C2801" s="2" t="s">
        <v>1596</v>
      </c>
      <c r="D2801" s="2" t="n">
        <v>2026</v>
      </c>
      <c r="E2801" s="2" t="n">
        <v>2</v>
      </c>
      <c r="F2801" s="2" t="n">
        <v>3</v>
      </c>
      <c r="G2801" s="2" t="s">
        <v>102</v>
      </c>
      <c r="H2801" s="3" t="s">
        <v>103</v>
      </c>
      <c r="I2801" s="10" t="n">
        <v>0</v>
      </c>
      <c r="J2801" s="11" t="n">
        <f aca="false">I2801/1000</f>
        <v>0</v>
      </c>
      <c r="K2801" s="10" t="n">
        <v>0</v>
      </c>
      <c r="L2801" s="12" t="n">
        <f aca="false">K2801/1000</f>
        <v>0</v>
      </c>
      <c r="M2801" s="13" t="n">
        <f aca="false">IF(R2801=0,0,I2801/R2801)</f>
        <v>0</v>
      </c>
      <c r="N2801" s="10" t="n">
        <v>2755</v>
      </c>
      <c r="O2801" s="11" t="n">
        <f aca="false">N2801/1000</f>
        <v>2.755</v>
      </c>
      <c r="P2801" s="10" t="n">
        <v>2</v>
      </c>
      <c r="Q2801" s="12" t="n">
        <f aca="false">P2801/1000</f>
        <v>0.002</v>
      </c>
      <c r="R2801" s="10" t="n">
        <v>57540</v>
      </c>
      <c r="S2801" s="10" t="n">
        <v>25</v>
      </c>
    </row>
    <row r="2802" customFormat="false" ht="15" hidden="false" customHeight="false" outlineLevel="0" collapsed="false">
      <c r="A2802" s="3" t="s">
        <v>1277</v>
      </c>
      <c r="B2802" s="2" t="s">
        <v>1278</v>
      </c>
      <c r="C2802" s="2" t="s">
        <v>1597</v>
      </c>
      <c r="D2802" s="2" t="n">
        <v>2026</v>
      </c>
      <c r="E2802" s="2" t="n">
        <v>3</v>
      </c>
      <c r="F2802" s="2" t="n">
        <v>1</v>
      </c>
      <c r="G2802" s="2" t="s">
        <v>107</v>
      </c>
      <c r="H2802" s="3" t="s">
        <v>108</v>
      </c>
      <c r="I2802" s="10" t="n">
        <v>68558</v>
      </c>
      <c r="J2802" s="11" t="n">
        <f aca="false">I2802/1000</f>
        <v>68.558</v>
      </c>
      <c r="K2802" s="10" t="n">
        <v>31</v>
      </c>
      <c r="L2802" s="12" t="n">
        <f aca="false">K2802/1000</f>
        <v>0.031</v>
      </c>
      <c r="M2802" s="13" t="n">
        <f aca="false">IF(R2802=0,0,I2802/R2802)</f>
        <v>0.974776773019394</v>
      </c>
      <c r="N2802" s="10" t="n">
        <v>0</v>
      </c>
      <c r="O2802" s="11" t="n">
        <f aca="false">N2802/1000</f>
        <v>0</v>
      </c>
      <c r="P2802" s="10" t="n">
        <v>0</v>
      </c>
      <c r="Q2802" s="12" t="n">
        <f aca="false">P2802/1000</f>
        <v>0</v>
      </c>
      <c r="R2802" s="10" t="n">
        <v>70332</v>
      </c>
      <c r="S2802" s="10" t="n">
        <v>40</v>
      </c>
    </row>
    <row r="2803" customFormat="false" ht="15" hidden="false" customHeight="false" outlineLevel="0" collapsed="false">
      <c r="A2803" s="3" t="s">
        <v>1277</v>
      </c>
      <c r="B2803" s="2" t="s">
        <v>1278</v>
      </c>
      <c r="C2803" s="2" t="s">
        <v>1597</v>
      </c>
      <c r="D2803" s="2" t="n">
        <v>2026</v>
      </c>
      <c r="E2803" s="2" t="n">
        <v>3</v>
      </c>
      <c r="F2803" s="2" t="n">
        <v>2</v>
      </c>
      <c r="G2803" s="2" t="s">
        <v>97</v>
      </c>
      <c r="H2803" s="3" t="s">
        <v>98</v>
      </c>
      <c r="I2803" s="10" t="n">
        <v>1176</v>
      </c>
      <c r="J2803" s="11" t="n">
        <f aca="false">I2803/1000</f>
        <v>1.176</v>
      </c>
      <c r="K2803" s="10" t="n">
        <v>0</v>
      </c>
      <c r="L2803" s="12" t="n">
        <f aca="false">K2803/1000</f>
        <v>0</v>
      </c>
      <c r="M2803" s="13" t="n">
        <f aca="false">IF(R2803=0,0,I2803/R2803)</f>
        <v>0.0167206961269408</v>
      </c>
      <c r="N2803" s="10" t="n">
        <v>0</v>
      </c>
      <c r="O2803" s="11" t="n">
        <f aca="false">N2803/1000</f>
        <v>0</v>
      </c>
      <c r="P2803" s="10" t="n">
        <v>0</v>
      </c>
      <c r="Q2803" s="12" t="n">
        <f aca="false">P2803/1000</f>
        <v>0</v>
      </c>
      <c r="R2803" s="10" t="n">
        <v>70332</v>
      </c>
      <c r="S2803" s="10" t="n">
        <v>40</v>
      </c>
    </row>
    <row r="2804" customFormat="false" ht="15" hidden="false" customHeight="false" outlineLevel="0" collapsed="false">
      <c r="A2804" s="3" t="s">
        <v>1277</v>
      </c>
      <c r="B2804" s="2" t="s">
        <v>1278</v>
      </c>
      <c r="C2804" s="2" t="s">
        <v>1597</v>
      </c>
      <c r="D2804" s="2" t="n">
        <v>2026</v>
      </c>
      <c r="E2804" s="2" t="n">
        <v>3</v>
      </c>
      <c r="F2804" s="2" t="n">
        <v>3</v>
      </c>
      <c r="G2804" s="2" t="s">
        <v>263</v>
      </c>
      <c r="H2804" s="3" t="s">
        <v>264</v>
      </c>
      <c r="I2804" s="10" t="n">
        <v>598</v>
      </c>
      <c r="J2804" s="11" t="n">
        <f aca="false">I2804/1000</f>
        <v>0.598</v>
      </c>
      <c r="K2804" s="10" t="n">
        <v>9</v>
      </c>
      <c r="L2804" s="12" t="n">
        <f aca="false">K2804/1000</f>
        <v>0.009</v>
      </c>
      <c r="M2804" s="13" t="n">
        <f aca="false">IF(R2804=0,0,I2804/R2804)</f>
        <v>0.00850253085366547</v>
      </c>
      <c r="N2804" s="10" t="n">
        <v>0</v>
      </c>
      <c r="O2804" s="11" t="n">
        <f aca="false">N2804/1000</f>
        <v>0</v>
      </c>
      <c r="P2804" s="10" t="n">
        <v>0</v>
      </c>
      <c r="Q2804" s="12" t="n">
        <f aca="false">P2804/1000</f>
        <v>0</v>
      </c>
      <c r="R2804" s="10" t="n">
        <v>70332</v>
      </c>
      <c r="S2804" s="10" t="n">
        <v>40</v>
      </c>
    </row>
    <row r="2805" customFormat="false" ht="15" hidden="false" customHeight="false" outlineLevel="0" collapsed="false">
      <c r="A2805" s="3" t="s">
        <v>1277</v>
      </c>
      <c r="B2805" s="2" t="s">
        <v>1278</v>
      </c>
      <c r="C2805" s="2" t="s">
        <v>1597</v>
      </c>
      <c r="D2805" s="2" t="n">
        <v>2026</v>
      </c>
      <c r="E2805" s="2" t="n">
        <v>3</v>
      </c>
      <c r="F2805" s="2" t="n">
        <v>4</v>
      </c>
      <c r="G2805" s="2" t="s">
        <v>142</v>
      </c>
      <c r="H2805" s="3" t="s">
        <v>143</v>
      </c>
      <c r="I2805" s="10" t="n">
        <v>0</v>
      </c>
      <c r="J2805" s="11" t="n">
        <f aca="false">I2805/1000</f>
        <v>0</v>
      </c>
      <c r="K2805" s="10" t="n">
        <v>0</v>
      </c>
      <c r="L2805" s="12" t="n">
        <f aca="false">K2805/1000</f>
        <v>0</v>
      </c>
      <c r="M2805" s="13" t="n">
        <f aca="false">IF(R2805=0,0,I2805/R2805)</f>
        <v>0</v>
      </c>
      <c r="N2805" s="10" t="n">
        <v>71738</v>
      </c>
      <c r="O2805" s="11" t="n">
        <f aca="false">N2805/1000</f>
        <v>71.738</v>
      </c>
      <c r="P2805" s="10" t="n">
        <v>20</v>
      </c>
      <c r="Q2805" s="12" t="n">
        <f aca="false">P2805/1000</f>
        <v>0.02</v>
      </c>
      <c r="R2805" s="10" t="n">
        <v>70332</v>
      </c>
      <c r="S2805" s="10" t="n">
        <v>40</v>
      </c>
    </row>
    <row r="2806" customFormat="false" ht="15" hidden="false" customHeight="false" outlineLevel="0" collapsed="false">
      <c r="A2806" s="3" t="s">
        <v>1277</v>
      </c>
      <c r="B2806" s="2" t="s">
        <v>1278</v>
      </c>
      <c r="C2806" s="2" t="s">
        <v>1597</v>
      </c>
      <c r="D2806" s="2" t="n">
        <v>2026</v>
      </c>
      <c r="E2806" s="2" t="n">
        <v>3</v>
      </c>
      <c r="F2806" s="2" t="n">
        <v>5</v>
      </c>
      <c r="G2806" s="2" t="s">
        <v>102</v>
      </c>
      <c r="H2806" s="3" t="s">
        <v>103</v>
      </c>
      <c r="I2806" s="10" t="n">
        <v>0</v>
      </c>
      <c r="J2806" s="11" t="n">
        <f aca="false">I2806/1000</f>
        <v>0</v>
      </c>
      <c r="K2806" s="10" t="n">
        <v>0</v>
      </c>
      <c r="L2806" s="12" t="n">
        <f aca="false">K2806/1000</f>
        <v>0</v>
      </c>
      <c r="M2806" s="13" t="n">
        <f aca="false">IF(R2806=0,0,I2806/R2806)</f>
        <v>0</v>
      </c>
      <c r="N2806" s="10" t="n">
        <v>4149</v>
      </c>
      <c r="O2806" s="11" t="n">
        <f aca="false">N2806/1000</f>
        <v>4.149</v>
      </c>
      <c r="P2806" s="10" t="n">
        <v>3</v>
      </c>
      <c r="Q2806" s="12" t="n">
        <f aca="false">P2806/1000</f>
        <v>0.003</v>
      </c>
      <c r="R2806" s="10" t="n">
        <v>70332</v>
      </c>
      <c r="S2806" s="10" t="n">
        <v>40</v>
      </c>
    </row>
    <row r="2807" customFormat="false" ht="15" hidden="false" customHeight="false" outlineLevel="0" collapsed="false">
      <c r="A2807" s="3" t="s">
        <v>1277</v>
      </c>
      <c r="B2807" s="2" t="s">
        <v>1278</v>
      </c>
      <c r="C2807" s="2" t="s">
        <v>1598</v>
      </c>
      <c r="D2807" s="2" t="n">
        <v>2026</v>
      </c>
      <c r="E2807" s="2" t="n">
        <v>4</v>
      </c>
      <c r="F2807" s="2" t="n">
        <v>1</v>
      </c>
      <c r="G2807" s="2" t="s">
        <v>117</v>
      </c>
      <c r="H2807" s="3" t="s">
        <v>118</v>
      </c>
      <c r="I2807" s="10" t="n">
        <v>62471</v>
      </c>
      <c r="J2807" s="11" t="n">
        <f aca="false">I2807/1000</f>
        <v>62.471</v>
      </c>
      <c r="K2807" s="10" t="n">
        <v>15</v>
      </c>
      <c r="L2807" s="12" t="n">
        <f aca="false">K2807/1000</f>
        <v>0.015</v>
      </c>
      <c r="M2807" s="13" t="n">
        <f aca="false">IF(R2807=0,0,I2807/R2807)</f>
        <v>0.839630122441299</v>
      </c>
      <c r="N2807" s="10" t="n">
        <v>0</v>
      </c>
      <c r="O2807" s="11" t="n">
        <f aca="false">N2807/1000</f>
        <v>0</v>
      </c>
      <c r="P2807" s="10" t="n">
        <v>0</v>
      </c>
      <c r="Q2807" s="12" t="n">
        <f aca="false">P2807/1000</f>
        <v>0</v>
      </c>
      <c r="R2807" s="10" t="n">
        <v>74403</v>
      </c>
      <c r="S2807" s="10" t="n">
        <v>18</v>
      </c>
    </row>
    <row r="2808" customFormat="false" ht="15" hidden="false" customHeight="false" outlineLevel="0" collapsed="false">
      <c r="A2808" s="3" t="s">
        <v>1277</v>
      </c>
      <c r="B2808" s="2" t="s">
        <v>1278</v>
      </c>
      <c r="C2808" s="2" t="s">
        <v>1598</v>
      </c>
      <c r="D2808" s="2" t="n">
        <v>2026</v>
      </c>
      <c r="E2808" s="2" t="n">
        <v>4</v>
      </c>
      <c r="F2808" s="2" t="n">
        <v>2</v>
      </c>
      <c r="G2808" s="2" t="s">
        <v>107</v>
      </c>
      <c r="H2808" s="3" t="s">
        <v>108</v>
      </c>
      <c r="I2808" s="10" t="n">
        <v>10075</v>
      </c>
      <c r="J2808" s="11" t="n">
        <f aca="false">I2808/1000</f>
        <v>10.075</v>
      </c>
      <c r="K2808" s="10" t="n">
        <v>3</v>
      </c>
      <c r="L2808" s="12" t="n">
        <f aca="false">K2808/1000</f>
        <v>0.003</v>
      </c>
      <c r="M2808" s="13" t="n">
        <f aca="false">IF(R2808=0,0,I2808/R2808)</f>
        <v>0.135411206537371</v>
      </c>
      <c r="N2808" s="10" t="n">
        <v>0</v>
      </c>
      <c r="O2808" s="11" t="n">
        <f aca="false">N2808/1000</f>
        <v>0</v>
      </c>
      <c r="P2808" s="10" t="n">
        <v>0</v>
      </c>
      <c r="Q2808" s="12" t="n">
        <f aca="false">P2808/1000</f>
        <v>0</v>
      </c>
      <c r="R2808" s="10" t="n">
        <v>74403</v>
      </c>
      <c r="S2808" s="10" t="n">
        <v>18</v>
      </c>
    </row>
    <row r="2809" customFormat="false" ht="15" hidden="false" customHeight="false" outlineLevel="0" collapsed="false">
      <c r="A2809" s="3" t="s">
        <v>1277</v>
      </c>
      <c r="B2809" s="2" t="s">
        <v>1278</v>
      </c>
      <c r="C2809" s="2" t="s">
        <v>1598</v>
      </c>
      <c r="D2809" s="2" t="n">
        <v>2026</v>
      </c>
      <c r="E2809" s="2" t="n">
        <v>4</v>
      </c>
      <c r="F2809" s="2" t="n">
        <v>3</v>
      </c>
      <c r="G2809" s="2" t="s">
        <v>97</v>
      </c>
      <c r="H2809" s="3" t="s">
        <v>98</v>
      </c>
      <c r="I2809" s="10" t="n">
        <v>1857</v>
      </c>
      <c r="J2809" s="11" t="n">
        <f aca="false">I2809/1000</f>
        <v>1.857</v>
      </c>
      <c r="K2809" s="10" t="n">
        <v>0</v>
      </c>
      <c r="L2809" s="12" t="n">
        <f aca="false">K2809/1000</f>
        <v>0</v>
      </c>
      <c r="M2809" s="13" t="n">
        <f aca="false">IF(R2809=0,0,I2809/R2809)</f>
        <v>0.0249586710213298</v>
      </c>
      <c r="N2809" s="10" t="n">
        <v>0</v>
      </c>
      <c r="O2809" s="11" t="n">
        <f aca="false">N2809/1000</f>
        <v>0</v>
      </c>
      <c r="P2809" s="10" t="n">
        <v>0</v>
      </c>
      <c r="Q2809" s="12" t="n">
        <f aca="false">P2809/1000</f>
        <v>0</v>
      </c>
      <c r="R2809" s="10" t="n">
        <v>74403</v>
      </c>
      <c r="S2809" s="10" t="n">
        <v>18</v>
      </c>
    </row>
    <row r="2810" customFormat="false" ht="15" hidden="false" customHeight="false" outlineLevel="0" collapsed="false">
      <c r="A2810" s="3" t="s">
        <v>1277</v>
      </c>
      <c r="B2810" s="2" t="s">
        <v>1278</v>
      </c>
      <c r="C2810" s="2" t="s">
        <v>1599</v>
      </c>
      <c r="D2810" s="2" t="n">
        <v>2026</v>
      </c>
      <c r="E2810" s="2" t="n">
        <v>5</v>
      </c>
      <c r="F2810" s="2" t="n">
        <v>1</v>
      </c>
      <c r="G2810" s="2" t="s">
        <v>107</v>
      </c>
      <c r="H2810" s="3" t="s">
        <v>108</v>
      </c>
      <c r="I2810" s="10" t="n">
        <v>32392</v>
      </c>
      <c r="J2810" s="11" t="n">
        <f aca="false">I2810/1000</f>
        <v>32.392</v>
      </c>
      <c r="K2810" s="10" t="n">
        <v>11</v>
      </c>
      <c r="L2810" s="12" t="n">
        <f aca="false">K2810/1000</f>
        <v>0.011</v>
      </c>
      <c r="M2810" s="13" t="n">
        <f aca="false">IF(R2810=0,0,I2810/R2810)</f>
        <v>0.954108983799705</v>
      </c>
      <c r="N2810" s="10" t="n">
        <v>0</v>
      </c>
      <c r="O2810" s="11" t="n">
        <f aca="false">N2810/1000</f>
        <v>0</v>
      </c>
      <c r="P2810" s="10" t="n">
        <v>0</v>
      </c>
      <c r="Q2810" s="12" t="n">
        <f aca="false">P2810/1000</f>
        <v>0</v>
      </c>
      <c r="R2810" s="10" t="n">
        <v>33950</v>
      </c>
      <c r="S2810" s="10" t="n">
        <v>11</v>
      </c>
    </row>
    <row r="2811" customFormat="false" ht="15" hidden="false" customHeight="false" outlineLevel="0" collapsed="false">
      <c r="A2811" s="3" t="s">
        <v>1277</v>
      </c>
      <c r="B2811" s="2" t="s">
        <v>1278</v>
      </c>
      <c r="C2811" s="2" t="s">
        <v>1599</v>
      </c>
      <c r="D2811" s="2" t="n">
        <v>2026</v>
      </c>
      <c r="E2811" s="2" t="n">
        <v>5</v>
      </c>
      <c r="F2811" s="2" t="n">
        <v>2</v>
      </c>
      <c r="G2811" s="2" t="s">
        <v>97</v>
      </c>
      <c r="H2811" s="3" t="s">
        <v>98</v>
      </c>
      <c r="I2811" s="10" t="n">
        <v>1558</v>
      </c>
      <c r="J2811" s="11" t="n">
        <f aca="false">I2811/1000</f>
        <v>1.558</v>
      </c>
      <c r="K2811" s="10" t="n">
        <v>0</v>
      </c>
      <c r="L2811" s="12" t="n">
        <f aca="false">K2811/1000</f>
        <v>0</v>
      </c>
      <c r="M2811" s="13" t="n">
        <f aca="false">IF(R2811=0,0,I2811/R2811)</f>
        <v>0.0458910162002946</v>
      </c>
      <c r="N2811" s="10" t="n">
        <v>6000</v>
      </c>
      <c r="O2811" s="11" t="n">
        <f aca="false">N2811/1000</f>
        <v>6</v>
      </c>
      <c r="P2811" s="10" t="n">
        <v>4</v>
      </c>
      <c r="Q2811" s="12" t="n">
        <f aca="false">P2811/1000</f>
        <v>0.004</v>
      </c>
      <c r="R2811" s="10" t="n">
        <v>33950</v>
      </c>
      <c r="S2811" s="10" t="n">
        <v>11</v>
      </c>
    </row>
    <row r="2812" customFormat="false" ht="15" hidden="false" customHeight="false" outlineLevel="0" collapsed="false">
      <c r="A2812" s="3" t="s">
        <v>1277</v>
      </c>
      <c r="B2812" s="2" t="s">
        <v>1278</v>
      </c>
      <c r="C2812" s="2" t="s">
        <v>1599</v>
      </c>
      <c r="D2812" s="2" t="n">
        <v>2026</v>
      </c>
      <c r="E2812" s="2" t="n">
        <v>5</v>
      </c>
      <c r="F2812" s="2" t="n">
        <v>3</v>
      </c>
      <c r="G2812" s="2" t="s">
        <v>102</v>
      </c>
      <c r="H2812" s="3" t="s">
        <v>103</v>
      </c>
      <c r="I2812" s="10" t="n">
        <v>0</v>
      </c>
      <c r="J2812" s="11" t="n">
        <f aca="false">I2812/1000</f>
        <v>0</v>
      </c>
      <c r="K2812" s="10" t="n">
        <v>0</v>
      </c>
      <c r="L2812" s="12" t="n">
        <f aca="false">K2812/1000</f>
        <v>0</v>
      </c>
      <c r="M2812" s="13" t="n">
        <f aca="false">IF(R2812=0,0,I2812/R2812)</f>
        <v>0</v>
      </c>
      <c r="N2812" s="10" t="n">
        <v>6127</v>
      </c>
      <c r="O2812" s="11" t="n">
        <f aca="false">N2812/1000</f>
        <v>6.127</v>
      </c>
      <c r="P2812" s="10" t="n">
        <v>4</v>
      </c>
      <c r="Q2812" s="12" t="n">
        <f aca="false">P2812/1000</f>
        <v>0.004</v>
      </c>
      <c r="R2812" s="10" t="n">
        <v>33950</v>
      </c>
      <c r="S2812" s="10" t="n">
        <v>11</v>
      </c>
    </row>
    <row r="2813" customFormat="false" ht="15" hidden="false" customHeight="false" outlineLevel="0" collapsed="false">
      <c r="A2813" s="3" t="s">
        <v>1277</v>
      </c>
      <c r="B2813" s="2" t="s">
        <v>1278</v>
      </c>
      <c r="C2813" s="2" t="s">
        <v>1600</v>
      </c>
      <c r="D2813" s="2" t="n">
        <v>2026</v>
      </c>
      <c r="E2813" s="2" t="n">
        <v>6</v>
      </c>
      <c r="F2813" s="2" t="n">
        <v>1</v>
      </c>
      <c r="G2813" s="2" t="s">
        <v>107</v>
      </c>
      <c r="H2813" s="3" t="s">
        <v>108</v>
      </c>
      <c r="I2813" s="10" t="n">
        <v>149333</v>
      </c>
      <c r="J2813" s="11" t="n">
        <f aca="false">I2813/1000</f>
        <v>149.333</v>
      </c>
      <c r="K2813" s="10" t="n">
        <v>64</v>
      </c>
      <c r="L2813" s="12" t="n">
        <f aca="false">K2813/1000</f>
        <v>0.064</v>
      </c>
      <c r="M2813" s="13" t="n">
        <f aca="false">IF(R2813=0,0,I2813/R2813)</f>
        <v>0.974186183051732</v>
      </c>
      <c r="N2813" s="10" t="n">
        <v>0</v>
      </c>
      <c r="O2813" s="11" t="n">
        <f aca="false">N2813/1000</f>
        <v>0</v>
      </c>
      <c r="P2813" s="10" t="n">
        <v>0</v>
      </c>
      <c r="Q2813" s="12" t="n">
        <f aca="false">P2813/1000</f>
        <v>0</v>
      </c>
      <c r="R2813" s="10" t="n">
        <v>153290</v>
      </c>
      <c r="S2813" s="10" t="n">
        <v>64</v>
      </c>
    </row>
    <row r="2814" customFormat="false" ht="15" hidden="false" customHeight="false" outlineLevel="0" collapsed="false">
      <c r="A2814" s="3" t="s">
        <v>1277</v>
      </c>
      <c r="B2814" s="2" t="s">
        <v>1278</v>
      </c>
      <c r="C2814" s="2" t="s">
        <v>1600</v>
      </c>
      <c r="D2814" s="2" t="n">
        <v>2026</v>
      </c>
      <c r="E2814" s="2" t="n">
        <v>6</v>
      </c>
      <c r="F2814" s="2" t="n">
        <v>2</v>
      </c>
      <c r="G2814" s="2" t="s">
        <v>97</v>
      </c>
      <c r="H2814" s="3" t="s">
        <v>98</v>
      </c>
      <c r="I2814" s="10" t="n">
        <v>3636</v>
      </c>
      <c r="J2814" s="11" t="n">
        <f aca="false">I2814/1000</f>
        <v>3.636</v>
      </c>
      <c r="K2814" s="10" t="n">
        <v>0</v>
      </c>
      <c r="L2814" s="12" t="n">
        <f aca="false">K2814/1000</f>
        <v>0</v>
      </c>
      <c r="M2814" s="13" t="n">
        <f aca="false">IF(R2814=0,0,I2814/R2814)</f>
        <v>0.0237197468849892</v>
      </c>
      <c r="N2814" s="10" t="n">
        <v>0</v>
      </c>
      <c r="O2814" s="11" t="n">
        <f aca="false">N2814/1000</f>
        <v>0</v>
      </c>
      <c r="P2814" s="10" t="n">
        <v>0</v>
      </c>
      <c r="Q2814" s="12" t="n">
        <f aca="false">P2814/1000</f>
        <v>0</v>
      </c>
      <c r="R2814" s="10" t="n">
        <v>153290</v>
      </c>
      <c r="S2814" s="10" t="n">
        <v>64</v>
      </c>
    </row>
    <row r="2815" customFormat="false" ht="15" hidden="false" customHeight="false" outlineLevel="0" collapsed="false">
      <c r="A2815" s="3" t="s">
        <v>1277</v>
      </c>
      <c r="B2815" s="2" t="s">
        <v>1278</v>
      </c>
      <c r="C2815" s="2" t="s">
        <v>1600</v>
      </c>
      <c r="D2815" s="2" t="n">
        <v>2026</v>
      </c>
      <c r="E2815" s="2" t="n">
        <v>6</v>
      </c>
      <c r="F2815" s="2" t="n">
        <v>3</v>
      </c>
      <c r="G2815" s="2" t="s">
        <v>247</v>
      </c>
      <c r="H2815" s="3" t="s">
        <v>248</v>
      </c>
      <c r="I2815" s="10" t="n">
        <v>321</v>
      </c>
      <c r="J2815" s="11" t="n">
        <f aca="false">I2815/1000</f>
        <v>0.321</v>
      </c>
      <c r="K2815" s="10" t="n">
        <v>0</v>
      </c>
      <c r="L2815" s="12" t="n">
        <f aca="false">K2815/1000</f>
        <v>0</v>
      </c>
      <c r="M2815" s="13" t="n">
        <f aca="false">IF(R2815=0,0,I2815/R2815)</f>
        <v>0.00209407006327875</v>
      </c>
      <c r="N2815" s="10" t="n">
        <v>0</v>
      </c>
      <c r="O2815" s="11" t="n">
        <f aca="false">N2815/1000</f>
        <v>0</v>
      </c>
      <c r="P2815" s="10" t="n">
        <v>0</v>
      </c>
      <c r="Q2815" s="12" t="n">
        <f aca="false">P2815/1000</f>
        <v>0</v>
      </c>
      <c r="R2815" s="10" t="n">
        <v>153290</v>
      </c>
      <c r="S2815" s="10" t="n">
        <v>64</v>
      </c>
    </row>
    <row r="2816" customFormat="false" ht="15" hidden="false" customHeight="false" outlineLevel="0" collapsed="false">
      <c r="A2816" s="3" t="s">
        <v>1277</v>
      </c>
      <c r="B2816" s="2" t="s">
        <v>1278</v>
      </c>
      <c r="C2816" s="2" t="s">
        <v>1601</v>
      </c>
      <c r="D2816" s="2" t="n">
        <v>2026</v>
      </c>
      <c r="E2816" s="2" t="n">
        <v>7</v>
      </c>
      <c r="F2816" s="2" t="n">
        <v>1</v>
      </c>
      <c r="G2816" s="2" t="s">
        <v>102</v>
      </c>
      <c r="H2816" s="3" t="s">
        <v>103</v>
      </c>
      <c r="I2816" s="10" t="n">
        <v>2726</v>
      </c>
      <c r="J2816" s="11" t="n">
        <f aca="false">I2816/1000</f>
        <v>2.726</v>
      </c>
      <c r="K2816" s="10" t="n">
        <v>2</v>
      </c>
      <c r="L2816" s="12" t="n">
        <f aca="false">K2816/1000</f>
        <v>0.002</v>
      </c>
      <c r="M2816" s="13" t="n">
        <f aca="false">IF(R2816=0,0,I2816/R2816)</f>
        <v>0.897005593945377</v>
      </c>
      <c r="N2816" s="10" t="n">
        <v>5394</v>
      </c>
      <c r="O2816" s="11" t="n">
        <f aca="false">N2816/1000</f>
        <v>5.394</v>
      </c>
      <c r="P2816" s="10" t="n">
        <v>4</v>
      </c>
      <c r="Q2816" s="12" t="n">
        <f aca="false">P2816/1000</f>
        <v>0.004</v>
      </c>
      <c r="R2816" s="10" t="n">
        <v>3039</v>
      </c>
      <c r="S2816" s="10" t="n">
        <v>2</v>
      </c>
    </row>
    <row r="2817" customFormat="false" ht="15" hidden="false" customHeight="false" outlineLevel="0" collapsed="false">
      <c r="A2817" s="3" t="s">
        <v>1277</v>
      </c>
      <c r="B2817" s="2" t="s">
        <v>1278</v>
      </c>
      <c r="C2817" s="2" t="s">
        <v>1601</v>
      </c>
      <c r="D2817" s="2" t="n">
        <v>2026</v>
      </c>
      <c r="E2817" s="2" t="n">
        <v>7</v>
      </c>
      <c r="F2817" s="2" t="n">
        <v>2</v>
      </c>
      <c r="G2817" s="2" t="s">
        <v>97</v>
      </c>
      <c r="H2817" s="3" t="s">
        <v>98</v>
      </c>
      <c r="I2817" s="10" t="n">
        <v>313</v>
      </c>
      <c r="J2817" s="11" t="n">
        <f aca="false">I2817/1000</f>
        <v>0.313</v>
      </c>
      <c r="K2817" s="10" t="n">
        <v>0</v>
      </c>
      <c r="L2817" s="12" t="n">
        <f aca="false">K2817/1000</f>
        <v>0</v>
      </c>
      <c r="M2817" s="13" t="n">
        <f aca="false">IF(R2817=0,0,I2817/R2817)</f>
        <v>0.102994406054623</v>
      </c>
      <c r="N2817" s="10" t="n">
        <v>0</v>
      </c>
      <c r="O2817" s="11" t="n">
        <f aca="false">N2817/1000</f>
        <v>0</v>
      </c>
      <c r="P2817" s="10" t="n">
        <v>0</v>
      </c>
      <c r="Q2817" s="12" t="n">
        <f aca="false">P2817/1000</f>
        <v>0</v>
      </c>
      <c r="R2817" s="10" t="n">
        <v>3039</v>
      </c>
      <c r="S2817" s="10" t="n">
        <v>2</v>
      </c>
    </row>
    <row r="2818" customFormat="false" ht="15" hidden="false" customHeight="false" outlineLevel="0" collapsed="false">
      <c r="A2818" s="3" t="s">
        <v>1277</v>
      </c>
      <c r="B2818" s="2" t="s">
        <v>1278</v>
      </c>
      <c r="C2818" s="2" t="s">
        <v>1601</v>
      </c>
      <c r="D2818" s="2" t="n">
        <v>2026</v>
      </c>
      <c r="E2818" s="2" t="n">
        <v>7</v>
      </c>
      <c r="F2818" s="2" t="n">
        <v>3</v>
      </c>
      <c r="G2818" s="2" t="s">
        <v>142</v>
      </c>
      <c r="H2818" s="3" t="s">
        <v>143</v>
      </c>
      <c r="I2818" s="10" t="n">
        <v>0</v>
      </c>
      <c r="J2818" s="11" t="n">
        <f aca="false">I2818/1000</f>
        <v>0</v>
      </c>
      <c r="K2818" s="10" t="n">
        <v>0</v>
      </c>
      <c r="L2818" s="12" t="n">
        <f aca="false">K2818/1000</f>
        <v>0</v>
      </c>
      <c r="M2818" s="13" t="n">
        <f aca="false">IF(R2818=0,0,I2818/R2818)</f>
        <v>0</v>
      </c>
      <c r="N2818" s="10" t="n">
        <v>21750</v>
      </c>
      <c r="O2818" s="11" t="n">
        <f aca="false">N2818/1000</f>
        <v>21.75</v>
      </c>
      <c r="P2818" s="10" t="n">
        <v>15</v>
      </c>
      <c r="Q2818" s="12" t="n">
        <f aca="false">P2818/1000</f>
        <v>0.015</v>
      </c>
      <c r="R2818" s="10" t="n">
        <v>3039</v>
      </c>
      <c r="S2818" s="10" t="n">
        <v>2</v>
      </c>
    </row>
    <row r="2819" customFormat="false" ht="15" hidden="false" customHeight="false" outlineLevel="0" collapsed="false">
      <c r="A2819" s="3" t="s">
        <v>1277</v>
      </c>
      <c r="B2819" s="2" t="s">
        <v>1278</v>
      </c>
      <c r="C2819" s="2" t="s">
        <v>1602</v>
      </c>
      <c r="D2819" s="2" t="n">
        <v>2026</v>
      </c>
      <c r="E2819" s="2" t="n">
        <v>8</v>
      </c>
      <c r="F2819" s="2" t="n">
        <v>1</v>
      </c>
      <c r="G2819" s="2" t="s">
        <v>107</v>
      </c>
      <c r="H2819" s="3" t="s">
        <v>108</v>
      </c>
      <c r="I2819" s="10" t="n">
        <v>36237</v>
      </c>
      <c r="J2819" s="11" t="n">
        <f aca="false">I2819/1000</f>
        <v>36.237</v>
      </c>
      <c r="K2819" s="10" t="n">
        <v>11</v>
      </c>
      <c r="L2819" s="12" t="n">
        <f aca="false">K2819/1000</f>
        <v>0.011</v>
      </c>
      <c r="M2819" s="13" t="n">
        <f aca="false">IF(R2819=0,0,I2819/R2819)</f>
        <v>0.969655615316689</v>
      </c>
      <c r="N2819" s="10" t="n">
        <v>0</v>
      </c>
      <c r="O2819" s="11" t="n">
        <f aca="false">N2819/1000</f>
        <v>0</v>
      </c>
      <c r="P2819" s="10" t="n">
        <v>0</v>
      </c>
      <c r="Q2819" s="12" t="n">
        <f aca="false">P2819/1000</f>
        <v>0</v>
      </c>
      <c r="R2819" s="10" t="n">
        <v>37371</v>
      </c>
      <c r="S2819" s="10" t="n">
        <v>11</v>
      </c>
    </row>
    <row r="2820" customFormat="false" ht="15" hidden="false" customHeight="false" outlineLevel="0" collapsed="false">
      <c r="A2820" s="3" t="s">
        <v>1277</v>
      </c>
      <c r="B2820" s="2" t="s">
        <v>1278</v>
      </c>
      <c r="C2820" s="2" t="s">
        <v>1602</v>
      </c>
      <c r="D2820" s="2" t="n">
        <v>2026</v>
      </c>
      <c r="E2820" s="2" t="n">
        <v>8</v>
      </c>
      <c r="F2820" s="2" t="n">
        <v>2</v>
      </c>
      <c r="G2820" s="2" t="s">
        <v>97</v>
      </c>
      <c r="H2820" s="3" t="s">
        <v>98</v>
      </c>
      <c r="I2820" s="10" t="n">
        <v>1134</v>
      </c>
      <c r="J2820" s="11" t="n">
        <f aca="false">I2820/1000</f>
        <v>1.134</v>
      </c>
      <c r="K2820" s="10" t="n">
        <v>0</v>
      </c>
      <c r="L2820" s="12" t="n">
        <f aca="false">K2820/1000</f>
        <v>0</v>
      </c>
      <c r="M2820" s="13" t="n">
        <f aca="false">IF(R2820=0,0,I2820/R2820)</f>
        <v>0.0303443846833106</v>
      </c>
      <c r="N2820" s="10" t="n">
        <v>0</v>
      </c>
      <c r="O2820" s="11" t="n">
        <f aca="false">N2820/1000</f>
        <v>0</v>
      </c>
      <c r="P2820" s="10" t="n">
        <v>0</v>
      </c>
      <c r="Q2820" s="12" t="n">
        <f aca="false">P2820/1000</f>
        <v>0</v>
      </c>
      <c r="R2820" s="10" t="n">
        <v>37371</v>
      </c>
      <c r="S2820" s="10" t="n">
        <v>11</v>
      </c>
    </row>
    <row r="2821" customFormat="false" ht="15" hidden="false" customHeight="false" outlineLevel="0" collapsed="false">
      <c r="A2821" s="3" t="s">
        <v>1277</v>
      </c>
      <c r="B2821" s="2" t="s">
        <v>1278</v>
      </c>
      <c r="C2821" s="2" t="s">
        <v>1602</v>
      </c>
      <c r="D2821" s="2" t="n">
        <v>2026</v>
      </c>
      <c r="E2821" s="2" t="n">
        <v>8</v>
      </c>
      <c r="F2821" s="2" t="n">
        <v>3</v>
      </c>
      <c r="G2821" s="2" t="s">
        <v>142</v>
      </c>
      <c r="H2821" s="3" t="s">
        <v>143</v>
      </c>
      <c r="I2821" s="10" t="n">
        <v>0</v>
      </c>
      <c r="J2821" s="11" t="n">
        <f aca="false">I2821/1000</f>
        <v>0</v>
      </c>
      <c r="K2821" s="10" t="n">
        <v>0</v>
      </c>
      <c r="L2821" s="12" t="n">
        <f aca="false">K2821/1000</f>
        <v>0</v>
      </c>
      <c r="M2821" s="13" t="n">
        <f aca="false">IF(R2821=0,0,I2821/R2821)</f>
        <v>0</v>
      </c>
      <c r="N2821" s="10" t="n">
        <v>29000</v>
      </c>
      <c r="O2821" s="11" t="n">
        <f aca="false">N2821/1000</f>
        <v>29</v>
      </c>
      <c r="P2821" s="10" t="n">
        <v>20</v>
      </c>
      <c r="Q2821" s="12" t="n">
        <f aca="false">P2821/1000</f>
        <v>0.02</v>
      </c>
      <c r="R2821" s="10" t="n">
        <v>37371</v>
      </c>
      <c r="S2821" s="10" t="n">
        <v>11</v>
      </c>
    </row>
    <row r="2822" customFormat="false" ht="15" hidden="false" customHeight="false" outlineLevel="0" collapsed="false">
      <c r="A2822" s="3" t="s">
        <v>1277</v>
      </c>
      <c r="B2822" s="2" t="s">
        <v>1278</v>
      </c>
      <c r="C2822" s="2" t="s">
        <v>1603</v>
      </c>
      <c r="D2822" s="2" t="n">
        <v>2026</v>
      </c>
      <c r="E2822" s="2" t="n">
        <v>9</v>
      </c>
      <c r="F2822" s="2" t="n">
        <v>1</v>
      </c>
      <c r="G2822" s="2" t="s">
        <v>107</v>
      </c>
      <c r="H2822" s="3" t="s">
        <v>108</v>
      </c>
      <c r="I2822" s="10" t="n">
        <v>1070739</v>
      </c>
      <c r="J2822" s="11" t="n">
        <f aca="false">I2822/1000</f>
        <v>1070.739</v>
      </c>
      <c r="K2822" s="10" t="n">
        <v>404</v>
      </c>
      <c r="L2822" s="12" t="n">
        <f aca="false">K2822/1000</f>
        <v>0.404</v>
      </c>
      <c r="M2822" s="13" t="n">
        <f aca="false">IF(R2822=0,0,I2822/R2822)</f>
        <v>0.999617233456783</v>
      </c>
      <c r="N2822" s="10" t="n">
        <v>0</v>
      </c>
      <c r="O2822" s="11" t="n">
        <f aca="false">N2822/1000</f>
        <v>0</v>
      </c>
      <c r="P2822" s="10" t="n">
        <v>0</v>
      </c>
      <c r="Q2822" s="12" t="n">
        <f aca="false">P2822/1000</f>
        <v>0</v>
      </c>
      <c r="R2822" s="10" t="n">
        <v>1071149</v>
      </c>
      <c r="S2822" s="10" t="n">
        <v>404</v>
      </c>
    </row>
    <row r="2823" customFormat="false" ht="15" hidden="false" customHeight="false" outlineLevel="0" collapsed="false">
      <c r="A2823" s="3" t="s">
        <v>1277</v>
      </c>
      <c r="B2823" s="2" t="s">
        <v>1278</v>
      </c>
      <c r="C2823" s="2" t="s">
        <v>1603</v>
      </c>
      <c r="D2823" s="2" t="n">
        <v>2026</v>
      </c>
      <c r="E2823" s="2" t="n">
        <v>9</v>
      </c>
      <c r="F2823" s="2" t="n">
        <v>2</v>
      </c>
      <c r="G2823" s="2" t="s">
        <v>97</v>
      </c>
      <c r="H2823" s="3" t="s">
        <v>98</v>
      </c>
      <c r="I2823" s="10" t="n">
        <v>410</v>
      </c>
      <c r="J2823" s="11" t="n">
        <f aca="false">I2823/1000</f>
        <v>0.41</v>
      </c>
      <c r="K2823" s="10" t="n">
        <v>0</v>
      </c>
      <c r="L2823" s="12" t="n">
        <f aca="false">K2823/1000</f>
        <v>0</v>
      </c>
      <c r="M2823" s="13" t="n">
        <f aca="false">IF(R2823=0,0,I2823/R2823)</f>
        <v>0.000382766543216677</v>
      </c>
      <c r="N2823" s="10" t="n">
        <v>0</v>
      </c>
      <c r="O2823" s="11" t="n">
        <f aca="false">N2823/1000</f>
        <v>0</v>
      </c>
      <c r="P2823" s="10" t="n">
        <v>0</v>
      </c>
      <c r="Q2823" s="12" t="n">
        <f aca="false">P2823/1000</f>
        <v>0</v>
      </c>
      <c r="R2823" s="10" t="n">
        <v>1071149</v>
      </c>
      <c r="S2823" s="10" t="n">
        <v>404</v>
      </c>
    </row>
    <row r="2824" customFormat="false" ht="15" hidden="false" customHeight="false" outlineLevel="0" collapsed="false">
      <c r="A2824" s="3" t="s">
        <v>1277</v>
      </c>
      <c r="B2824" s="2" t="s">
        <v>1278</v>
      </c>
      <c r="C2824" s="2" t="s">
        <v>1603</v>
      </c>
      <c r="D2824" s="2" t="n">
        <v>2026</v>
      </c>
      <c r="E2824" s="2" t="n">
        <v>9</v>
      </c>
      <c r="F2824" s="2" t="n">
        <v>3</v>
      </c>
      <c r="G2824" s="2" t="s">
        <v>142</v>
      </c>
      <c r="H2824" s="3" t="s">
        <v>143</v>
      </c>
      <c r="I2824" s="10" t="n">
        <v>0</v>
      </c>
      <c r="J2824" s="11" t="n">
        <f aca="false">I2824/1000</f>
        <v>0</v>
      </c>
      <c r="K2824" s="10" t="n">
        <v>0</v>
      </c>
      <c r="L2824" s="12" t="n">
        <f aca="false">K2824/1000</f>
        <v>0</v>
      </c>
      <c r="M2824" s="13" t="n">
        <f aca="false">IF(R2824=0,0,I2824/R2824)</f>
        <v>0</v>
      </c>
      <c r="N2824" s="10" t="n">
        <v>6800</v>
      </c>
      <c r="O2824" s="11" t="n">
        <f aca="false">N2824/1000</f>
        <v>6.8</v>
      </c>
      <c r="P2824" s="10" t="n">
        <v>68</v>
      </c>
      <c r="Q2824" s="12" t="n">
        <f aca="false">P2824/1000</f>
        <v>0.068</v>
      </c>
      <c r="R2824" s="10" t="n">
        <v>1071149</v>
      </c>
      <c r="S2824" s="10" t="n">
        <v>404</v>
      </c>
    </row>
    <row r="2825" customFormat="false" ht="15" hidden="false" customHeight="false" outlineLevel="0" collapsed="false">
      <c r="A2825" s="3" t="s">
        <v>1358</v>
      </c>
      <c r="B2825" s="2" t="s">
        <v>1359</v>
      </c>
      <c r="C2825" s="2" t="s">
        <v>1547</v>
      </c>
      <c r="D2825" s="2" t="n">
        <v>2022</v>
      </c>
      <c r="E2825" s="2" t="n">
        <v>1</v>
      </c>
      <c r="F2825" s="2" t="n">
        <v>1</v>
      </c>
      <c r="G2825" s="2" t="s">
        <v>97</v>
      </c>
      <c r="H2825" s="3" t="s">
        <v>98</v>
      </c>
      <c r="I2825" s="10" t="n">
        <v>916</v>
      </c>
      <c r="J2825" s="11" t="n">
        <f aca="false">I2825/1000</f>
        <v>0.916</v>
      </c>
      <c r="K2825" s="10" t="n">
        <v>0</v>
      </c>
      <c r="L2825" s="12" t="n">
        <f aca="false">K2825/1000</f>
        <v>0</v>
      </c>
      <c r="M2825" s="13" t="n">
        <f aca="false">IF(R2825=0,0,I2825/R2825)</f>
        <v>1</v>
      </c>
      <c r="N2825" s="10" t="n">
        <v>0</v>
      </c>
      <c r="O2825" s="11" t="n">
        <f aca="false">N2825/1000</f>
        <v>0</v>
      </c>
      <c r="P2825" s="10" t="n">
        <v>0</v>
      </c>
      <c r="Q2825" s="12" t="n">
        <f aca="false">P2825/1000</f>
        <v>0</v>
      </c>
      <c r="R2825" s="10" t="n">
        <v>916</v>
      </c>
      <c r="S2825" s="10" t="n">
        <v>0</v>
      </c>
    </row>
    <row r="2826" customFormat="false" ht="15" hidden="false" customHeight="false" outlineLevel="0" collapsed="false">
      <c r="A2826" s="3" t="s">
        <v>1358</v>
      </c>
      <c r="B2826" s="2" t="s">
        <v>1359</v>
      </c>
      <c r="C2826" s="2" t="s">
        <v>1548</v>
      </c>
      <c r="D2826" s="2" t="n">
        <v>2022</v>
      </c>
      <c r="E2826" s="2" t="n">
        <v>2</v>
      </c>
      <c r="F2826" s="2" t="n">
        <v>1</v>
      </c>
      <c r="G2826" s="2" t="s">
        <v>107</v>
      </c>
      <c r="H2826" s="3" t="s">
        <v>108</v>
      </c>
      <c r="I2826" s="10" t="n">
        <v>4300</v>
      </c>
      <c r="J2826" s="11" t="n">
        <f aca="false">I2826/1000</f>
        <v>4.3</v>
      </c>
      <c r="K2826" s="10" t="n">
        <v>0</v>
      </c>
      <c r="L2826" s="12" t="n">
        <f aca="false">K2826/1000</f>
        <v>0</v>
      </c>
      <c r="M2826" s="13" t="n">
        <f aca="false">IF(R2826=0,0,I2826/R2826)</f>
        <v>0.930534516338455</v>
      </c>
      <c r="N2826" s="10" t="n">
        <v>0</v>
      </c>
      <c r="O2826" s="11" t="n">
        <f aca="false">N2826/1000</f>
        <v>0</v>
      </c>
      <c r="P2826" s="10" t="n">
        <v>0</v>
      </c>
      <c r="Q2826" s="12" t="n">
        <f aca="false">P2826/1000</f>
        <v>0</v>
      </c>
      <c r="R2826" s="10" t="n">
        <v>4621</v>
      </c>
      <c r="S2826" s="10" t="n">
        <v>1</v>
      </c>
    </row>
    <row r="2827" customFormat="false" ht="15" hidden="false" customHeight="false" outlineLevel="0" collapsed="false">
      <c r="A2827" s="3" t="s">
        <v>1358</v>
      </c>
      <c r="B2827" s="2" t="s">
        <v>1359</v>
      </c>
      <c r="C2827" s="2" t="s">
        <v>1548</v>
      </c>
      <c r="D2827" s="2" t="n">
        <v>2022</v>
      </c>
      <c r="E2827" s="2" t="n">
        <v>2</v>
      </c>
      <c r="F2827" s="2" t="n">
        <v>2</v>
      </c>
      <c r="G2827" s="2" t="s">
        <v>162</v>
      </c>
      <c r="H2827" s="3" t="s">
        <v>163</v>
      </c>
      <c r="I2827" s="10" t="n">
        <v>321</v>
      </c>
      <c r="J2827" s="11" t="n">
        <f aca="false">I2827/1000</f>
        <v>0.321</v>
      </c>
      <c r="K2827" s="10" t="n">
        <v>1</v>
      </c>
      <c r="L2827" s="12" t="n">
        <f aca="false">K2827/1000</f>
        <v>0.001</v>
      </c>
      <c r="M2827" s="13" t="n">
        <f aca="false">IF(R2827=0,0,I2827/R2827)</f>
        <v>0.0694654836615451</v>
      </c>
      <c r="N2827" s="10" t="n">
        <v>0</v>
      </c>
      <c r="O2827" s="11" t="n">
        <f aca="false">N2827/1000</f>
        <v>0</v>
      </c>
      <c r="P2827" s="10" t="n">
        <v>0</v>
      </c>
      <c r="Q2827" s="12" t="n">
        <f aca="false">P2827/1000</f>
        <v>0</v>
      </c>
      <c r="R2827" s="10" t="n">
        <v>4621</v>
      </c>
      <c r="S2827" s="10" t="n">
        <v>1</v>
      </c>
    </row>
    <row r="2828" customFormat="false" ht="15" hidden="false" customHeight="false" outlineLevel="0" collapsed="false">
      <c r="A2828" s="3" t="s">
        <v>1358</v>
      </c>
      <c r="B2828" s="2" t="s">
        <v>1359</v>
      </c>
      <c r="C2828" s="2" t="s">
        <v>1549</v>
      </c>
      <c r="D2828" s="2" t="n">
        <v>2022</v>
      </c>
      <c r="E2828" s="2" t="n">
        <v>3</v>
      </c>
      <c r="F2828" s="2" t="n">
        <v>1</v>
      </c>
      <c r="G2828" s="2" t="s">
        <v>97</v>
      </c>
      <c r="H2828" s="3" t="s">
        <v>98</v>
      </c>
      <c r="I2828" s="10" t="n">
        <v>790</v>
      </c>
      <c r="J2828" s="11" t="n">
        <f aca="false">I2828/1000</f>
        <v>0.79</v>
      </c>
      <c r="K2828" s="10" t="n">
        <v>0</v>
      </c>
      <c r="L2828" s="12" t="n">
        <f aca="false">K2828/1000</f>
        <v>0</v>
      </c>
      <c r="M2828" s="13" t="n">
        <f aca="false">IF(R2828=0,0,I2828/R2828)</f>
        <v>0.657785179017486</v>
      </c>
      <c r="N2828" s="10" t="n">
        <v>0</v>
      </c>
      <c r="O2828" s="11" t="n">
        <f aca="false">N2828/1000</f>
        <v>0</v>
      </c>
      <c r="P2828" s="10" t="n">
        <v>0</v>
      </c>
      <c r="Q2828" s="12" t="n">
        <f aca="false">P2828/1000</f>
        <v>0</v>
      </c>
      <c r="R2828" s="10" t="n">
        <v>1201</v>
      </c>
      <c r="S2828" s="10" t="n">
        <v>0</v>
      </c>
    </row>
    <row r="2829" customFormat="false" ht="15" hidden="false" customHeight="false" outlineLevel="0" collapsed="false">
      <c r="A2829" s="3" t="s">
        <v>1358</v>
      </c>
      <c r="B2829" s="2" t="s">
        <v>1359</v>
      </c>
      <c r="C2829" s="2" t="s">
        <v>1549</v>
      </c>
      <c r="D2829" s="2" t="n">
        <v>2022</v>
      </c>
      <c r="E2829" s="2" t="n">
        <v>3</v>
      </c>
      <c r="F2829" s="2" t="n">
        <v>2</v>
      </c>
      <c r="G2829" s="2" t="s">
        <v>107</v>
      </c>
      <c r="H2829" s="3" t="s">
        <v>108</v>
      </c>
      <c r="I2829" s="10" t="n">
        <v>411</v>
      </c>
      <c r="J2829" s="11" t="n">
        <f aca="false">I2829/1000</f>
        <v>0.411</v>
      </c>
      <c r="K2829" s="10" t="n">
        <v>0</v>
      </c>
      <c r="L2829" s="12" t="n">
        <f aca="false">K2829/1000</f>
        <v>0</v>
      </c>
      <c r="M2829" s="13" t="n">
        <f aca="false">IF(R2829=0,0,I2829/R2829)</f>
        <v>0.342214820982515</v>
      </c>
      <c r="N2829" s="10" t="n">
        <v>0</v>
      </c>
      <c r="O2829" s="11" t="n">
        <f aca="false">N2829/1000</f>
        <v>0</v>
      </c>
      <c r="P2829" s="10" t="n">
        <v>0</v>
      </c>
      <c r="Q2829" s="12" t="n">
        <f aca="false">P2829/1000</f>
        <v>0</v>
      </c>
      <c r="R2829" s="10" t="n">
        <v>1201</v>
      </c>
      <c r="S2829" s="10" t="n">
        <v>0</v>
      </c>
    </row>
    <row r="2830" customFormat="false" ht="15" hidden="false" customHeight="false" outlineLevel="0" collapsed="false">
      <c r="A2830" s="3" t="s">
        <v>1358</v>
      </c>
      <c r="B2830" s="2" t="s">
        <v>1359</v>
      </c>
      <c r="C2830" s="2" t="s">
        <v>1550</v>
      </c>
      <c r="D2830" s="2" t="n">
        <v>2022</v>
      </c>
      <c r="E2830" s="2" t="n">
        <v>4</v>
      </c>
      <c r="F2830" s="2" t="n">
        <v>1</v>
      </c>
      <c r="G2830" s="2" t="s">
        <v>97</v>
      </c>
      <c r="H2830" s="3" t="s">
        <v>98</v>
      </c>
      <c r="I2830" s="10" t="n">
        <v>756</v>
      </c>
      <c r="J2830" s="11" t="n">
        <f aca="false">I2830/1000</f>
        <v>0.756</v>
      </c>
      <c r="K2830" s="10" t="n">
        <v>0</v>
      </c>
      <c r="L2830" s="12" t="n">
        <f aca="false">K2830/1000</f>
        <v>0</v>
      </c>
      <c r="M2830" s="13" t="n">
        <f aca="false">IF(R2830=0,0,I2830/R2830)</f>
        <v>1</v>
      </c>
      <c r="N2830" s="10" t="n">
        <v>0</v>
      </c>
      <c r="O2830" s="11" t="n">
        <f aca="false">N2830/1000</f>
        <v>0</v>
      </c>
      <c r="P2830" s="10" t="n">
        <v>0</v>
      </c>
      <c r="Q2830" s="12" t="n">
        <f aca="false">P2830/1000</f>
        <v>0</v>
      </c>
      <c r="R2830" s="10" t="n">
        <v>756</v>
      </c>
      <c r="S2830" s="10" t="n">
        <v>0</v>
      </c>
    </row>
    <row r="2831" customFormat="false" ht="15" hidden="false" customHeight="false" outlineLevel="0" collapsed="false">
      <c r="A2831" s="3" t="s">
        <v>1358</v>
      </c>
      <c r="B2831" s="2" t="s">
        <v>1359</v>
      </c>
      <c r="C2831" s="2" t="s">
        <v>1552</v>
      </c>
      <c r="D2831" s="2" t="n">
        <v>2022</v>
      </c>
      <c r="E2831" s="2" t="n">
        <v>6</v>
      </c>
      <c r="F2831" s="2" t="n">
        <v>1</v>
      </c>
      <c r="G2831" s="2" t="s">
        <v>97</v>
      </c>
      <c r="H2831" s="3" t="s">
        <v>98</v>
      </c>
      <c r="I2831" s="10" t="n">
        <v>47</v>
      </c>
      <c r="J2831" s="11" t="n">
        <f aca="false">I2831/1000</f>
        <v>0.047</v>
      </c>
      <c r="K2831" s="10" t="n">
        <v>0</v>
      </c>
      <c r="L2831" s="12" t="n">
        <f aca="false">K2831/1000</f>
        <v>0</v>
      </c>
      <c r="M2831" s="13" t="n">
        <f aca="false">IF(R2831=0,0,I2831/R2831)</f>
        <v>1</v>
      </c>
      <c r="N2831" s="10" t="n">
        <v>0</v>
      </c>
      <c r="O2831" s="11" t="n">
        <f aca="false">N2831/1000</f>
        <v>0</v>
      </c>
      <c r="P2831" s="10" t="n">
        <v>0</v>
      </c>
      <c r="Q2831" s="12" t="n">
        <f aca="false">P2831/1000</f>
        <v>0</v>
      </c>
      <c r="R2831" s="10" t="n">
        <v>47</v>
      </c>
      <c r="S2831" s="10" t="n">
        <v>0</v>
      </c>
    </row>
    <row r="2832" customFormat="false" ht="15" hidden="false" customHeight="false" outlineLevel="0" collapsed="false">
      <c r="A2832" s="3" t="s">
        <v>1358</v>
      </c>
      <c r="B2832" s="2" t="s">
        <v>1359</v>
      </c>
      <c r="C2832" s="2" t="s">
        <v>1553</v>
      </c>
      <c r="D2832" s="2" t="n">
        <v>2022</v>
      </c>
      <c r="E2832" s="2" t="n">
        <v>7</v>
      </c>
      <c r="F2832" s="2" t="n">
        <v>1</v>
      </c>
      <c r="G2832" s="2" t="s">
        <v>142</v>
      </c>
      <c r="H2832" s="3" t="s">
        <v>143</v>
      </c>
      <c r="I2832" s="10" t="n">
        <v>80100</v>
      </c>
      <c r="J2832" s="11" t="n">
        <f aca="false">I2832/1000</f>
        <v>80.1</v>
      </c>
      <c r="K2832" s="10" t="n">
        <v>90</v>
      </c>
      <c r="L2832" s="12" t="n">
        <f aca="false">K2832/1000</f>
        <v>0.09</v>
      </c>
      <c r="M2832" s="13" t="n">
        <f aca="false">IF(R2832=0,0,I2832/R2832)</f>
        <v>0.739817123857024</v>
      </c>
      <c r="N2832" s="10" t="n">
        <v>0</v>
      </c>
      <c r="O2832" s="11" t="n">
        <f aca="false">N2832/1000</f>
        <v>0</v>
      </c>
      <c r="P2832" s="10" t="n">
        <v>0</v>
      </c>
      <c r="Q2832" s="12" t="n">
        <f aca="false">P2832/1000</f>
        <v>0</v>
      </c>
      <c r="R2832" s="10" t="n">
        <v>108270</v>
      </c>
      <c r="S2832" s="10" t="n">
        <v>94</v>
      </c>
    </row>
    <row r="2833" customFormat="false" ht="15" hidden="false" customHeight="false" outlineLevel="0" collapsed="false">
      <c r="A2833" s="3" t="s">
        <v>1358</v>
      </c>
      <c r="B2833" s="2" t="s">
        <v>1359</v>
      </c>
      <c r="C2833" s="2" t="s">
        <v>1553</v>
      </c>
      <c r="D2833" s="2" t="n">
        <v>2022</v>
      </c>
      <c r="E2833" s="2" t="n">
        <v>7</v>
      </c>
      <c r="F2833" s="2" t="n">
        <v>2</v>
      </c>
      <c r="G2833" s="2" t="s">
        <v>102</v>
      </c>
      <c r="H2833" s="3" t="s">
        <v>103</v>
      </c>
      <c r="I2833" s="10" t="n">
        <v>27824</v>
      </c>
      <c r="J2833" s="11" t="n">
        <f aca="false">I2833/1000</f>
        <v>27.824</v>
      </c>
      <c r="K2833" s="10" t="n">
        <v>4</v>
      </c>
      <c r="L2833" s="12" t="n">
        <f aca="false">K2833/1000</f>
        <v>0.004</v>
      </c>
      <c r="M2833" s="13" t="n">
        <f aca="false">IF(R2833=0,0,I2833/R2833)</f>
        <v>0.256987161725316</v>
      </c>
      <c r="N2833" s="10" t="n">
        <v>0</v>
      </c>
      <c r="O2833" s="11" t="n">
        <f aca="false">N2833/1000</f>
        <v>0</v>
      </c>
      <c r="P2833" s="10" t="n">
        <v>0</v>
      </c>
      <c r="Q2833" s="12" t="n">
        <f aca="false">P2833/1000</f>
        <v>0</v>
      </c>
      <c r="R2833" s="10" t="n">
        <v>108270</v>
      </c>
      <c r="S2833" s="10" t="n">
        <v>94</v>
      </c>
    </row>
    <row r="2834" customFormat="false" ht="15" hidden="false" customHeight="false" outlineLevel="0" collapsed="false">
      <c r="A2834" s="3" t="s">
        <v>1358</v>
      </c>
      <c r="B2834" s="2" t="s">
        <v>1359</v>
      </c>
      <c r="C2834" s="2" t="s">
        <v>1553</v>
      </c>
      <c r="D2834" s="2" t="n">
        <v>2022</v>
      </c>
      <c r="E2834" s="2" t="n">
        <v>7</v>
      </c>
      <c r="F2834" s="2" t="n">
        <v>3</v>
      </c>
      <c r="G2834" s="2" t="s">
        <v>97</v>
      </c>
      <c r="H2834" s="3" t="s">
        <v>98</v>
      </c>
      <c r="I2834" s="10" t="n">
        <v>346</v>
      </c>
      <c r="J2834" s="11" t="n">
        <f aca="false">I2834/1000</f>
        <v>0.346</v>
      </c>
      <c r="K2834" s="10" t="n">
        <v>0</v>
      </c>
      <c r="L2834" s="12" t="n">
        <f aca="false">K2834/1000</f>
        <v>0</v>
      </c>
      <c r="M2834" s="13" t="n">
        <f aca="false">IF(R2834=0,0,I2834/R2834)</f>
        <v>0.00319571441765955</v>
      </c>
      <c r="N2834" s="10" t="n">
        <v>0</v>
      </c>
      <c r="O2834" s="11" t="n">
        <f aca="false">N2834/1000</f>
        <v>0</v>
      </c>
      <c r="P2834" s="10" t="n">
        <v>0</v>
      </c>
      <c r="Q2834" s="12" t="n">
        <f aca="false">P2834/1000</f>
        <v>0</v>
      </c>
      <c r="R2834" s="10" t="n">
        <v>108270</v>
      </c>
      <c r="S2834" s="10" t="n">
        <v>94</v>
      </c>
    </row>
    <row r="2835" customFormat="false" ht="15" hidden="false" customHeight="false" outlineLevel="0" collapsed="false">
      <c r="A2835" s="3" t="s">
        <v>1358</v>
      </c>
      <c r="B2835" s="2" t="s">
        <v>1359</v>
      </c>
      <c r="C2835" s="2" t="s">
        <v>1554</v>
      </c>
      <c r="D2835" s="2" t="n">
        <v>2022</v>
      </c>
      <c r="E2835" s="2" t="n">
        <v>8</v>
      </c>
      <c r="F2835" s="2" t="n">
        <v>1</v>
      </c>
      <c r="G2835" s="2" t="s">
        <v>162</v>
      </c>
      <c r="H2835" s="3" t="s">
        <v>163</v>
      </c>
      <c r="I2835" s="10" t="n">
        <v>691</v>
      </c>
      <c r="J2835" s="11" t="n">
        <f aca="false">I2835/1000</f>
        <v>0.691</v>
      </c>
      <c r="K2835" s="10" t="n">
        <v>2</v>
      </c>
      <c r="L2835" s="12" t="n">
        <f aca="false">K2835/1000</f>
        <v>0.002</v>
      </c>
      <c r="M2835" s="13" t="n">
        <f aca="false">IF(R2835=0,0,I2835/R2835)</f>
        <v>1</v>
      </c>
      <c r="N2835" s="10" t="n">
        <v>0</v>
      </c>
      <c r="O2835" s="11" t="n">
        <f aca="false">N2835/1000</f>
        <v>0</v>
      </c>
      <c r="P2835" s="10" t="n">
        <v>0</v>
      </c>
      <c r="Q2835" s="12" t="n">
        <f aca="false">P2835/1000</f>
        <v>0</v>
      </c>
      <c r="R2835" s="10" t="n">
        <v>691</v>
      </c>
      <c r="S2835" s="10" t="n">
        <v>2</v>
      </c>
    </row>
    <row r="2836" customFormat="false" ht="15" hidden="false" customHeight="false" outlineLevel="0" collapsed="false">
      <c r="A2836" s="3" t="s">
        <v>1358</v>
      </c>
      <c r="B2836" s="2" t="s">
        <v>1359</v>
      </c>
      <c r="C2836" s="2" t="s">
        <v>1555</v>
      </c>
      <c r="D2836" s="2" t="n">
        <v>2022</v>
      </c>
      <c r="E2836" s="2" t="n">
        <v>9</v>
      </c>
      <c r="F2836" s="2" t="n">
        <v>1</v>
      </c>
      <c r="G2836" s="2" t="s">
        <v>107</v>
      </c>
      <c r="H2836" s="3" t="s">
        <v>108</v>
      </c>
      <c r="I2836" s="10" t="n">
        <v>3910</v>
      </c>
      <c r="J2836" s="11" t="n">
        <f aca="false">I2836/1000</f>
        <v>3.91</v>
      </c>
      <c r="K2836" s="10" t="n">
        <v>1</v>
      </c>
      <c r="L2836" s="12" t="n">
        <f aca="false">K2836/1000</f>
        <v>0.001</v>
      </c>
      <c r="M2836" s="13" t="n">
        <f aca="false">IF(R2836=0,0,I2836/R2836)</f>
        <v>1</v>
      </c>
      <c r="N2836" s="10" t="n">
        <v>0</v>
      </c>
      <c r="O2836" s="11" t="n">
        <f aca="false">N2836/1000</f>
        <v>0</v>
      </c>
      <c r="P2836" s="10" t="n">
        <v>0</v>
      </c>
      <c r="Q2836" s="12" t="n">
        <f aca="false">P2836/1000</f>
        <v>0</v>
      </c>
      <c r="R2836" s="10" t="n">
        <v>3910</v>
      </c>
      <c r="S2836" s="10" t="n">
        <v>1</v>
      </c>
    </row>
    <row r="2837" customFormat="false" ht="15" hidden="false" customHeight="false" outlineLevel="0" collapsed="false">
      <c r="A2837" s="3" t="s">
        <v>1358</v>
      </c>
      <c r="B2837" s="2" t="s">
        <v>1359</v>
      </c>
      <c r="C2837" s="2" t="s">
        <v>1556</v>
      </c>
      <c r="D2837" s="2" t="n">
        <v>2022</v>
      </c>
      <c r="E2837" s="2" t="n">
        <v>10</v>
      </c>
      <c r="F2837" s="2" t="n">
        <v>1</v>
      </c>
      <c r="G2837" s="2" t="s">
        <v>142</v>
      </c>
      <c r="H2837" s="3" t="s">
        <v>143</v>
      </c>
      <c r="I2837" s="10" t="n">
        <v>28540</v>
      </c>
      <c r="J2837" s="11" t="n">
        <f aca="false">I2837/1000</f>
        <v>28.54</v>
      </c>
      <c r="K2837" s="10" t="n">
        <v>32</v>
      </c>
      <c r="L2837" s="12" t="n">
        <f aca="false">K2837/1000</f>
        <v>0.032</v>
      </c>
      <c r="M2837" s="13" t="n">
        <f aca="false">IF(R2837=0,0,I2837/R2837)</f>
        <v>0.985667414954239</v>
      </c>
      <c r="N2837" s="10" t="n">
        <v>0</v>
      </c>
      <c r="O2837" s="11" t="n">
        <f aca="false">N2837/1000</f>
        <v>0</v>
      </c>
      <c r="P2837" s="10" t="n">
        <v>0</v>
      </c>
      <c r="Q2837" s="12" t="n">
        <f aca="false">P2837/1000</f>
        <v>0</v>
      </c>
      <c r="R2837" s="10" t="n">
        <v>28955</v>
      </c>
      <c r="S2837" s="10" t="n">
        <v>32</v>
      </c>
    </row>
    <row r="2838" customFormat="false" ht="15" hidden="false" customHeight="false" outlineLevel="0" collapsed="false">
      <c r="A2838" s="3" t="s">
        <v>1358</v>
      </c>
      <c r="B2838" s="2" t="s">
        <v>1359</v>
      </c>
      <c r="C2838" s="2" t="s">
        <v>1556</v>
      </c>
      <c r="D2838" s="2" t="n">
        <v>2022</v>
      </c>
      <c r="E2838" s="2" t="n">
        <v>10</v>
      </c>
      <c r="F2838" s="2" t="n">
        <v>2</v>
      </c>
      <c r="G2838" s="2" t="s">
        <v>162</v>
      </c>
      <c r="H2838" s="3" t="s">
        <v>163</v>
      </c>
      <c r="I2838" s="10" t="n">
        <v>325</v>
      </c>
      <c r="J2838" s="11" t="n">
        <f aca="false">I2838/1000</f>
        <v>0.325</v>
      </c>
      <c r="K2838" s="10" t="n">
        <v>0</v>
      </c>
      <c r="L2838" s="12" t="n">
        <f aca="false">K2838/1000</f>
        <v>0</v>
      </c>
      <c r="M2838" s="13" t="n">
        <f aca="false">IF(R2838=0,0,I2838/R2838)</f>
        <v>0.0112243135900535</v>
      </c>
      <c r="N2838" s="10" t="n">
        <v>0</v>
      </c>
      <c r="O2838" s="11" t="n">
        <f aca="false">N2838/1000</f>
        <v>0</v>
      </c>
      <c r="P2838" s="10" t="n">
        <v>0</v>
      </c>
      <c r="Q2838" s="12" t="n">
        <f aca="false">P2838/1000</f>
        <v>0</v>
      </c>
      <c r="R2838" s="10" t="n">
        <v>28955</v>
      </c>
      <c r="S2838" s="10" t="n">
        <v>32</v>
      </c>
    </row>
    <row r="2839" customFormat="false" ht="15" hidden="false" customHeight="false" outlineLevel="0" collapsed="false">
      <c r="A2839" s="3" t="s">
        <v>1358</v>
      </c>
      <c r="B2839" s="2" t="s">
        <v>1359</v>
      </c>
      <c r="C2839" s="2" t="s">
        <v>1556</v>
      </c>
      <c r="D2839" s="2" t="n">
        <v>2022</v>
      </c>
      <c r="E2839" s="2" t="n">
        <v>10</v>
      </c>
      <c r="F2839" s="2" t="n">
        <v>3</v>
      </c>
      <c r="G2839" s="2" t="s">
        <v>97</v>
      </c>
      <c r="H2839" s="3" t="s">
        <v>98</v>
      </c>
      <c r="I2839" s="10" t="n">
        <v>90</v>
      </c>
      <c r="J2839" s="11" t="n">
        <f aca="false">I2839/1000</f>
        <v>0.09</v>
      </c>
      <c r="K2839" s="10" t="n">
        <v>0</v>
      </c>
      <c r="L2839" s="12" t="n">
        <f aca="false">K2839/1000</f>
        <v>0</v>
      </c>
      <c r="M2839" s="13" t="n">
        <f aca="false">IF(R2839=0,0,I2839/R2839)</f>
        <v>0.00310827145570713</v>
      </c>
      <c r="N2839" s="10" t="n">
        <v>0</v>
      </c>
      <c r="O2839" s="11" t="n">
        <f aca="false">N2839/1000</f>
        <v>0</v>
      </c>
      <c r="P2839" s="10" t="n">
        <v>0</v>
      </c>
      <c r="Q2839" s="12" t="n">
        <f aca="false">P2839/1000</f>
        <v>0</v>
      </c>
      <c r="R2839" s="10" t="n">
        <v>28955</v>
      </c>
      <c r="S2839" s="10" t="n">
        <v>32</v>
      </c>
    </row>
    <row r="2840" customFormat="false" ht="15" hidden="false" customHeight="false" outlineLevel="0" collapsed="false">
      <c r="A2840" s="3" t="s">
        <v>1358</v>
      </c>
      <c r="B2840" s="2" t="s">
        <v>1359</v>
      </c>
      <c r="C2840" s="2" t="s">
        <v>1557</v>
      </c>
      <c r="D2840" s="2" t="n">
        <v>2022</v>
      </c>
      <c r="E2840" s="2" t="n">
        <v>11</v>
      </c>
      <c r="F2840" s="2" t="n">
        <v>1</v>
      </c>
      <c r="G2840" s="2" t="s">
        <v>107</v>
      </c>
      <c r="H2840" s="3" t="s">
        <v>108</v>
      </c>
      <c r="I2840" s="10" t="n">
        <v>1125</v>
      </c>
      <c r="J2840" s="11" t="n">
        <f aca="false">I2840/1000</f>
        <v>1.125</v>
      </c>
      <c r="K2840" s="10" t="n">
        <v>1</v>
      </c>
      <c r="L2840" s="12" t="n">
        <f aca="false">K2840/1000</f>
        <v>0.001</v>
      </c>
      <c r="M2840" s="13" t="n">
        <f aca="false">IF(R2840=0,0,I2840/R2840)</f>
        <v>0.553914327917282</v>
      </c>
      <c r="N2840" s="10" t="n">
        <v>0</v>
      </c>
      <c r="O2840" s="11" t="n">
        <f aca="false">N2840/1000</f>
        <v>0</v>
      </c>
      <c r="P2840" s="10" t="n">
        <v>0</v>
      </c>
      <c r="Q2840" s="12" t="n">
        <f aca="false">P2840/1000</f>
        <v>0</v>
      </c>
      <c r="R2840" s="10" t="n">
        <v>2031</v>
      </c>
      <c r="S2840" s="10" t="n">
        <v>1</v>
      </c>
    </row>
    <row r="2841" customFormat="false" ht="15" hidden="false" customHeight="false" outlineLevel="0" collapsed="false">
      <c r="A2841" s="3" t="s">
        <v>1358</v>
      </c>
      <c r="B2841" s="2" t="s">
        <v>1359</v>
      </c>
      <c r="C2841" s="2" t="s">
        <v>1557</v>
      </c>
      <c r="D2841" s="2" t="n">
        <v>2022</v>
      </c>
      <c r="E2841" s="2" t="n">
        <v>11</v>
      </c>
      <c r="F2841" s="2" t="n">
        <v>2</v>
      </c>
      <c r="G2841" s="2" t="s">
        <v>97</v>
      </c>
      <c r="H2841" s="3" t="s">
        <v>98</v>
      </c>
      <c r="I2841" s="10" t="n">
        <v>668</v>
      </c>
      <c r="J2841" s="11" t="n">
        <f aca="false">I2841/1000</f>
        <v>0.668</v>
      </c>
      <c r="K2841" s="10" t="n">
        <v>0</v>
      </c>
      <c r="L2841" s="12" t="n">
        <f aca="false">K2841/1000</f>
        <v>0</v>
      </c>
      <c r="M2841" s="13" t="n">
        <f aca="false">IF(R2841=0,0,I2841/R2841)</f>
        <v>0.328902018709995</v>
      </c>
      <c r="N2841" s="10" t="n">
        <v>0</v>
      </c>
      <c r="O2841" s="11" t="n">
        <f aca="false">N2841/1000</f>
        <v>0</v>
      </c>
      <c r="P2841" s="10" t="n">
        <v>0</v>
      </c>
      <c r="Q2841" s="12" t="n">
        <f aca="false">P2841/1000</f>
        <v>0</v>
      </c>
      <c r="R2841" s="10" t="n">
        <v>2031</v>
      </c>
      <c r="S2841" s="10" t="n">
        <v>1</v>
      </c>
    </row>
    <row r="2842" customFormat="false" ht="15" hidden="false" customHeight="false" outlineLevel="0" collapsed="false">
      <c r="A2842" s="3" t="s">
        <v>1358</v>
      </c>
      <c r="B2842" s="2" t="s">
        <v>1359</v>
      </c>
      <c r="C2842" s="2" t="s">
        <v>1557</v>
      </c>
      <c r="D2842" s="2" t="n">
        <v>2022</v>
      </c>
      <c r="E2842" s="2" t="n">
        <v>11</v>
      </c>
      <c r="F2842" s="2" t="n">
        <v>3</v>
      </c>
      <c r="G2842" s="2" t="s">
        <v>162</v>
      </c>
      <c r="H2842" s="3" t="s">
        <v>163</v>
      </c>
      <c r="I2842" s="10" t="n">
        <v>238</v>
      </c>
      <c r="J2842" s="11" t="n">
        <f aca="false">I2842/1000</f>
        <v>0.238</v>
      </c>
      <c r="K2842" s="10" t="n">
        <v>0</v>
      </c>
      <c r="L2842" s="12" t="n">
        <f aca="false">K2842/1000</f>
        <v>0</v>
      </c>
      <c r="M2842" s="13" t="n">
        <f aca="false">IF(R2842=0,0,I2842/R2842)</f>
        <v>0.117183653372723</v>
      </c>
      <c r="N2842" s="10" t="n">
        <v>0</v>
      </c>
      <c r="O2842" s="11" t="n">
        <f aca="false">N2842/1000</f>
        <v>0</v>
      </c>
      <c r="P2842" s="10" t="n">
        <v>0</v>
      </c>
      <c r="Q2842" s="12" t="n">
        <f aca="false">P2842/1000</f>
        <v>0</v>
      </c>
      <c r="R2842" s="10" t="n">
        <v>2031</v>
      </c>
      <c r="S2842" s="10" t="n">
        <v>1</v>
      </c>
    </row>
    <row r="2843" customFormat="false" ht="15" hidden="false" customHeight="false" outlineLevel="0" collapsed="false">
      <c r="A2843" s="3" t="s">
        <v>1358</v>
      </c>
      <c r="B2843" s="2" t="s">
        <v>1359</v>
      </c>
      <c r="C2843" s="2" t="s">
        <v>1557</v>
      </c>
      <c r="D2843" s="2" t="n">
        <v>2022</v>
      </c>
      <c r="E2843" s="2" t="n">
        <v>11</v>
      </c>
      <c r="F2843" s="2" t="n">
        <v>4</v>
      </c>
      <c r="G2843" s="2" t="s">
        <v>147</v>
      </c>
      <c r="H2843" s="3" t="s">
        <v>148</v>
      </c>
      <c r="I2843" s="10" t="n">
        <v>0</v>
      </c>
      <c r="J2843" s="11" t="n">
        <f aca="false">I2843/1000</f>
        <v>0</v>
      </c>
      <c r="K2843" s="10" t="n">
        <v>0</v>
      </c>
      <c r="L2843" s="12" t="n">
        <f aca="false">K2843/1000</f>
        <v>0</v>
      </c>
      <c r="M2843" s="13" t="n">
        <f aca="false">IF(R2843=0,0,I2843/R2843)</f>
        <v>0</v>
      </c>
      <c r="N2843" s="10" t="n">
        <v>828</v>
      </c>
      <c r="O2843" s="11" t="n">
        <f aca="false">N2843/1000</f>
        <v>0.828</v>
      </c>
      <c r="P2843" s="10" t="n">
        <v>0</v>
      </c>
      <c r="Q2843" s="12" t="n">
        <f aca="false">P2843/1000</f>
        <v>0</v>
      </c>
      <c r="R2843" s="10" t="n">
        <v>2031</v>
      </c>
      <c r="S2843" s="10" t="n">
        <v>1</v>
      </c>
    </row>
    <row r="2844" customFormat="false" ht="15" hidden="false" customHeight="false" outlineLevel="0" collapsed="false">
      <c r="A2844" s="3" t="s">
        <v>1358</v>
      </c>
      <c r="B2844" s="2" t="s">
        <v>1359</v>
      </c>
      <c r="C2844" s="2" t="s">
        <v>1558</v>
      </c>
      <c r="D2844" s="2" t="n">
        <v>2022</v>
      </c>
      <c r="E2844" s="2" t="n">
        <v>12</v>
      </c>
      <c r="F2844" s="2" t="n">
        <v>1</v>
      </c>
      <c r="G2844" s="2" t="s">
        <v>107</v>
      </c>
      <c r="H2844" s="3" t="s">
        <v>108</v>
      </c>
      <c r="I2844" s="10" t="n">
        <v>2510</v>
      </c>
      <c r="J2844" s="11" t="n">
        <f aca="false">I2844/1000</f>
        <v>2.51</v>
      </c>
      <c r="K2844" s="10" t="n">
        <v>0</v>
      </c>
      <c r="L2844" s="12" t="n">
        <f aca="false">K2844/1000</f>
        <v>0</v>
      </c>
      <c r="M2844" s="13" t="n">
        <f aca="false">IF(R2844=0,0,I2844/R2844)</f>
        <v>1</v>
      </c>
      <c r="N2844" s="10" t="n">
        <v>0</v>
      </c>
      <c r="O2844" s="11" t="n">
        <f aca="false">N2844/1000</f>
        <v>0</v>
      </c>
      <c r="P2844" s="10" t="n">
        <v>0</v>
      </c>
      <c r="Q2844" s="12" t="n">
        <f aca="false">P2844/1000</f>
        <v>0</v>
      </c>
      <c r="R2844" s="10" t="n">
        <v>2510</v>
      </c>
      <c r="S2844" s="10" t="n">
        <v>0</v>
      </c>
    </row>
    <row r="2845" customFormat="false" ht="15" hidden="false" customHeight="false" outlineLevel="0" collapsed="false">
      <c r="A2845" s="3" t="s">
        <v>1358</v>
      </c>
      <c r="B2845" s="2" t="s">
        <v>1359</v>
      </c>
      <c r="C2845" s="2" t="s">
        <v>1560</v>
      </c>
      <c r="D2845" s="2" t="n">
        <v>2023</v>
      </c>
      <c r="E2845" s="2" t="n">
        <v>2</v>
      </c>
      <c r="F2845" s="2" t="n">
        <v>1</v>
      </c>
      <c r="G2845" s="2" t="s">
        <v>162</v>
      </c>
      <c r="H2845" s="3" t="s">
        <v>163</v>
      </c>
      <c r="I2845" s="10" t="n">
        <v>652</v>
      </c>
      <c r="J2845" s="11" t="n">
        <f aca="false">I2845/1000</f>
        <v>0.652</v>
      </c>
      <c r="K2845" s="10" t="n">
        <v>0</v>
      </c>
      <c r="L2845" s="12" t="n">
        <f aca="false">K2845/1000</f>
        <v>0</v>
      </c>
      <c r="M2845" s="13" t="n">
        <f aca="false">IF(R2845=0,0,I2845/R2845)</f>
        <v>0.984894259818731</v>
      </c>
      <c r="N2845" s="10" t="n">
        <v>0</v>
      </c>
      <c r="O2845" s="11" t="n">
        <f aca="false">N2845/1000</f>
        <v>0</v>
      </c>
      <c r="P2845" s="10" t="n">
        <v>0</v>
      </c>
      <c r="Q2845" s="12" t="n">
        <f aca="false">P2845/1000</f>
        <v>0</v>
      </c>
      <c r="R2845" s="10" t="n">
        <v>662</v>
      </c>
      <c r="S2845" s="10" t="n">
        <v>0</v>
      </c>
    </row>
    <row r="2846" customFormat="false" ht="15" hidden="false" customHeight="false" outlineLevel="0" collapsed="false">
      <c r="A2846" s="3" t="s">
        <v>1358</v>
      </c>
      <c r="B2846" s="2" t="s">
        <v>1359</v>
      </c>
      <c r="C2846" s="2" t="s">
        <v>1560</v>
      </c>
      <c r="D2846" s="2" t="n">
        <v>2023</v>
      </c>
      <c r="E2846" s="2" t="n">
        <v>2</v>
      </c>
      <c r="F2846" s="2" t="n">
        <v>2</v>
      </c>
      <c r="G2846" s="2" t="s">
        <v>97</v>
      </c>
      <c r="H2846" s="3" t="s">
        <v>98</v>
      </c>
      <c r="I2846" s="10" t="n">
        <v>10</v>
      </c>
      <c r="J2846" s="11" t="n">
        <f aca="false">I2846/1000</f>
        <v>0.01</v>
      </c>
      <c r="K2846" s="10" t="n">
        <v>0</v>
      </c>
      <c r="L2846" s="12" t="n">
        <f aca="false">K2846/1000</f>
        <v>0</v>
      </c>
      <c r="M2846" s="13" t="n">
        <f aca="false">IF(R2846=0,0,I2846/R2846)</f>
        <v>0.0151057401812689</v>
      </c>
      <c r="N2846" s="10" t="n">
        <v>0</v>
      </c>
      <c r="O2846" s="11" t="n">
        <f aca="false">N2846/1000</f>
        <v>0</v>
      </c>
      <c r="P2846" s="10" t="n">
        <v>0</v>
      </c>
      <c r="Q2846" s="12" t="n">
        <f aca="false">P2846/1000</f>
        <v>0</v>
      </c>
      <c r="R2846" s="10" t="n">
        <v>662</v>
      </c>
      <c r="S2846" s="10" t="n">
        <v>0</v>
      </c>
    </row>
    <row r="2847" customFormat="false" ht="15" hidden="false" customHeight="false" outlineLevel="0" collapsed="false">
      <c r="A2847" s="3" t="s">
        <v>1358</v>
      </c>
      <c r="B2847" s="2" t="s">
        <v>1359</v>
      </c>
      <c r="C2847" s="2" t="s">
        <v>1561</v>
      </c>
      <c r="D2847" s="2" t="n">
        <v>2023</v>
      </c>
      <c r="E2847" s="2" t="n">
        <v>3</v>
      </c>
      <c r="F2847" s="2" t="n">
        <v>1</v>
      </c>
      <c r="G2847" s="2" t="s">
        <v>107</v>
      </c>
      <c r="H2847" s="3" t="s">
        <v>108</v>
      </c>
      <c r="I2847" s="10" t="n">
        <v>2510</v>
      </c>
      <c r="J2847" s="11" t="n">
        <f aca="false">I2847/1000</f>
        <v>2.51</v>
      </c>
      <c r="K2847" s="10" t="n">
        <v>0</v>
      </c>
      <c r="L2847" s="12" t="n">
        <f aca="false">K2847/1000</f>
        <v>0</v>
      </c>
      <c r="M2847" s="13" t="n">
        <f aca="false">IF(R2847=0,0,I2847/R2847)</f>
        <v>0.685043668122271</v>
      </c>
      <c r="N2847" s="10" t="n">
        <v>0</v>
      </c>
      <c r="O2847" s="11" t="n">
        <f aca="false">N2847/1000</f>
        <v>0</v>
      </c>
      <c r="P2847" s="10" t="n">
        <v>0</v>
      </c>
      <c r="Q2847" s="12" t="n">
        <f aca="false">P2847/1000</f>
        <v>0</v>
      </c>
      <c r="R2847" s="10" t="n">
        <v>3664</v>
      </c>
      <c r="S2847" s="10" t="n">
        <v>1</v>
      </c>
    </row>
    <row r="2848" customFormat="false" ht="15" hidden="false" customHeight="false" outlineLevel="0" collapsed="false">
      <c r="A2848" s="3" t="s">
        <v>1358</v>
      </c>
      <c r="B2848" s="2" t="s">
        <v>1359</v>
      </c>
      <c r="C2848" s="2" t="s">
        <v>1561</v>
      </c>
      <c r="D2848" s="2" t="n">
        <v>2023</v>
      </c>
      <c r="E2848" s="2" t="n">
        <v>3</v>
      </c>
      <c r="F2848" s="2" t="n">
        <v>2</v>
      </c>
      <c r="G2848" s="2" t="s">
        <v>97</v>
      </c>
      <c r="H2848" s="3" t="s">
        <v>98</v>
      </c>
      <c r="I2848" s="10" t="n">
        <v>1154</v>
      </c>
      <c r="J2848" s="11" t="n">
        <f aca="false">I2848/1000</f>
        <v>1.154</v>
      </c>
      <c r="K2848" s="10" t="n">
        <v>1</v>
      </c>
      <c r="L2848" s="12" t="n">
        <f aca="false">K2848/1000</f>
        <v>0.001</v>
      </c>
      <c r="M2848" s="13" t="n">
        <f aca="false">IF(R2848=0,0,I2848/R2848)</f>
        <v>0.314956331877729</v>
      </c>
      <c r="N2848" s="10" t="n">
        <v>0</v>
      </c>
      <c r="O2848" s="11" t="n">
        <f aca="false">N2848/1000</f>
        <v>0</v>
      </c>
      <c r="P2848" s="10" t="n">
        <v>0</v>
      </c>
      <c r="Q2848" s="12" t="n">
        <f aca="false">P2848/1000</f>
        <v>0</v>
      </c>
      <c r="R2848" s="10" t="n">
        <v>3664</v>
      </c>
      <c r="S2848" s="10" t="n">
        <v>1</v>
      </c>
    </row>
    <row r="2849" customFormat="false" ht="15" hidden="false" customHeight="false" outlineLevel="0" collapsed="false">
      <c r="A2849" s="3" t="s">
        <v>1358</v>
      </c>
      <c r="B2849" s="2" t="s">
        <v>1359</v>
      </c>
      <c r="C2849" s="2" t="s">
        <v>1561</v>
      </c>
      <c r="D2849" s="2" t="n">
        <v>2023</v>
      </c>
      <c r="E2849" s="2" t="n">
        <v>3</v>
      </c>
      <c r="F2849" s="2" t="n">
        <v>3</v>
      </c>
      <c r="G2849" s="2" t="s">
        <v>147</v>
      </c>
      <c r="H2849" s="3" t="s">
        <v>148</v>
      </c>
      <c r="I2849" s="10" t="n">
        <v>0</v>
      </c>
      <c r="J2849" s="11" t="n">
        <f aca="false">I2849/1000</f>
        <v>0</v>
      </c>
      <c r="K2849" s="10" t="n">
        <v>0</v>
      </c>
      <c r="L2849" s="12" t="n">
        <f aca="false">K2849/1000</f>
        <v>0</v>
      </c>
      <c r="M2849" s="13" t="n">
        <f aca="false">IF(R2849=0,0,I2849/R2849)</f>
        <v>0</v>
      </c>
      <c r="N2849" s="10" t="n">
        <v>97</v>
      </c>
      <c r="O2849" s="11" t="n">
        <f aca="false">N2849/1000</f>
        <v>0.097</v>
      </c>
      <c r="P2849" s="10" t="n">
        <v>0</v>
      </c>
      <c r="Q2849" s="12" t="n">
        <f aca="false">P2849/1000</f>
        <v>0</v>
      </c>
      <c r="R2849" s="10" t="n">
        <v>3664</v>
      </c>
      <c r="S2849" s="10" t="n">
        <v>1</v>
      </c>
    </row>
    <row r="2850" customFormat="false" ht="15" hidden="false" customHeight="false" outlineLevel="0" collapsed="false">
      <c r="A2850" s="3" t="s">
        <v>1358</v>
      </c>
      <c r="B2850" s="2" t="s">
        <v>1359</v>
      </c>
      <c r="C2850" s="2" t="s">
        <v>1562</v>
      </c>
      <c r="D2850" s="2" t="n">
        <v>2023</v>
      </c>
      <c r="E2850" s="2" t="n">
        <v>4</v>
      </c>
      <c r="F2850" s="2" t="n">
        <v>1</v>
      </c>
      <c r="G2850" s="2" t="s">
        <v>107</v>
      </c>
      <c r="H2850" s="3" t="s">
        <v>108</v>
      </c>
      <c r="I2850" s="10" t="n">
        <v>3233</v>
      </c>
      <c r="J2850" s="11" t="n">
        <f aca="false">I2850/1000</f>
        <v>3.233</v>
      </c>
      <c r="K2850" s="10" t="n">
        <v>0</v>
      </c>
      <c r="L2850" s="12" t="n">
        <f aca="false">K2850/1000</f>
        <v>0</v>
      </c>
      <c r="M2850" s="13" t="n">
        <f aca="false">IF(R2850=0,0,I2850/R2850)</f>
        <v>1</v>
      </c>
      <c r="N2850" s="10" t="n">
        <v>0</v>
      </c>
      <c r="O2850" s="11" t="n">
        <f aca="false">N2850/1000</f>
        <v>0</v>
      </c>
      <c r="P2850" s="10" t="n">
        <v>0</v>
      </c>
      <c r="Q2850" s="12" t="n">
        <f aca="false">P2850/1000</f>
        <v>0</v>
      </c>
      <c r="R2850" s="10" t="n">
        <v>3233</v>
      </c>
      <c r="S2850" s="10" t="n">
        <v>0</v>
      </c>
    </row>
    <row r="2851" customFormat="false" ht="15" hidden="false" customHeight="false" outlineLevel="0" collapsed="false">
      <c r="A2851" s="3" t="s">
        <v>1358</v>
      </c>
      <c r="B2851" s="2" t="s">
        <v>1359</v>
      </c>
      <c r="C2851" s="2" t="s">
        <v>1563</v>
      </c>
      <c r="D2851" s="2" t="n">
        <v>2023</v>
      </c>
      <c r="E2851" s="2" t="n">
        <v>5</v>
      </c>
      <c r="F2851" s="2" t="n">
        <v>1</v>
      </c>
      <c r="G2851" s="2" t="s">
        <v>107</v>
      </c>
      <c r="H2851" s="3" t="s">
        <v>108</v>
      </c>
      <c r="I2851" s="10" t="n">
        <v>9848</v>
      </c>
      <c r="J2851" s="11" t="n">
        <f aca="false">I2851/1000</f>
        <v>9.848</v>
      </c>
      <c r="K2851" s="10" t="n">
        <v>3</v>
      </c>
      <c r="L2851" s="12" t="n">
        <f aca="false">K2851/1000</f>
        <v>0.003</v>
      </c>
      <c r="M2851" s="13" t="n">
        <f aca="false">IF(R2851=0,0,I2851/R2851)</f>
        <v>0.999086943289033</v>
      </c>
      <c r="N2851" s="10" t="n">
        <v>0</v>
      </c>
      <c r="O2851" s="11" t="n">
        <f aca="false">N2851/1000</f>
        <v>0</v>
      </c>
      <c r="P2851" s="10" t="n">
        <v>0</v>
      </c>
      <c r="Q2851" s="12" t="n">
        <f aca="false">P2851/1000</f>
        <v>0</v>
      </c>
      <c r="R2851" s="10" t="n">
        <v>9857</v>
      </c>
      <c r="S2851" s="10" t="n">
        <v>3</v>
      </c>
    </row>
    <row r="2852" customFormat="false" ht="15" hidden="false" customHeight="false" outlineLevel="0" collapsed="false">
      <c r="A2852" s="3" t="s">
        <v>1358</v>
      </c>
      <c r="B2852" s="2" t="s">
        <v>1359</v>
      </c>
      <c r="C2852" s="2" t="s">
        <v>1563</v>
      </c>
      <c r="D2852" s="2" t="n">
        <v>2023</v>
      </c>
      <c r="E2852" s="2" t="n">
        <v>5</v>
      </c>
      <c r="F2852" s="2" t="n">
        <v>2</v>
      </c>
      <c r="G2852" s="2" t="s">
        <v>97</v>
      </c>
      <c r="H2852" s="3" t="s">
        <v>98</v>
      </c>
      <c r="I2852" s="10" t="n">
        <v>9</v>
      </c>
      <c r="J2852" s="11" t="n">
        <f aca="false">I2852/1000</f>
        <v>0.009</v>
      </c>
      <c r="K2852" s="10" t="n">
        <v>0</v>
      </c>
      <c r="L2852" s="12" t="n">
        <f aca="false">K2852/1000</f>
        <v>0</v>
      </c>
      <c r="M2852" s="13" t="n">
        <f aca="false">IF(R2852=0,0,I2852/R2852)</f>
        <v>0.000913056710966826</v>
      </c>
      <c r="N2852" s="10" t="n">
        <v>0</v>
      </c>
      <c r="O2852" s="11" t="n">
        <f aca="false">N2852/1000</f>
        <v>0</v>
      </c>
      <c r="P2852" s="10" t="n">
        <v>0</v>
      </c>
      <c r="Q2852" s="12" t="n">
        <f aca="false">P2852/1000</f>
        <v>0</v>
      </c>
      <c r="R2852" s="10" t="n">
        <v>9857</v>
      </c>
      <c r="S2852" s="10" t="n">
        <v>3</v>
      </c>
    </row>
    <row r="2853" customFormat="false" ht="15" hidden="false" customHeight="false" outlineLevel="0" collapsed="false">
      <c r="A2853" s="3" t="s">
        <v>1358</v>
      </c>
      <c r="B2853" s="2" t="s">
        <v>1359</v>
      </c>
      <c r="C2853" s="2" t="s">
        <v>1564</v>
      </c>
      <c r="D2853" s="2" t="n">
        <v>2023</v>
      </c>
      <c r="E2853" s="2" t="n">
        <v>6</v>
      </c>
      <c r="F2853" s="2" t="n">
        <v>1</v>
      </c>
      <c r="G2853" s="2" t="s">
        <v>142</v>
      </c>
      <c r="H2853" s="3" t="s">
        <v>143</v>
      </c>
      <c r="I2853" s="10" t="n">
        <v>49000</v>
      </c>
      <c r="J2853" s="11" t="n">
        <f aca="false">I2853/1000</f>
        <v>49</v>
      </c>
      <c r="K2853" s="10" t="n">
        <v>50</v>
      </c>
      <c r="L2853" s="12" t="n">
        <f aca="false">K2853/1000</f>
        <v>0.05</v>
      </c>
      <c r="M2853" s="13" t="n">
        <f aca="false">IF(R2853=0,0,I2853/R2853)</f>
        <v>0.95127159774801</v>
      </c>
      <c r="N2853" s="10" t="n">
        <v>0</v>
      </c>
      <c r="O2853" s="11" t="n">
        <f aca="false">N2853/1000</f>
        <v>0</v>
      </c>
      <c r="P2853" s="10" t="n">
        <v>0</v>
      </c>
      <c r="Q2853" s="12" t="n">
        <f aca="false">P2853/1000</f>
        <v>0</v>
      </c>
      <c r="R2853" s="10" t="n">
        <v>51510</v>
      </c>
      <c r="S2853" s="10" t="n">
        <v>50</v>
      </c>
    </row>
    <row r="2854" customFormat="false" ht="15" hidden="false" customHeight="false" outlineLevel="0" collapsed="false">
      <c r="A2854" s="3" t="s">
        <v>1358</v>
      </c>
      <c r="B2854" s="2" t="s">
        <v>1359</v>
      </c>
      <c r="C2854" s="2" t="s">
        <v>1564</v>
      </c>
      <c r="D2854" s="2" t="n">
        <v>2023</v>
      </c>
      <c r="E2854" s="2" t="n">
        <v>6</v>
      </c>
      <c r="F2854" s="2" t="n">
        <v>2</v>
      </c>
      <c r="G2854" s="2" t="s">
        <v>107</v>
      </c>
      <c r="H2854" s="3" t="s">
        <v>108</v>
      </c>
      <c r="I2854" s="10" t="n">
        <v>2510</v>
      </c>
      <c r="J2854" s="11" t="n">
        <f aca="false">I2854/1000</f>
        <v>2.51</v>
      </c>
      <c r="K2854" s="10" t="n">
        <v>0</v>
      </c>
      <c r="L2854" s="12" t="n">
        <f aca="false">K2854/1000</f>
        <v>0</v>
      </c>
      <c r="M2854" s="13" t="n">
        <f aca="false">IF(R2854=0,0,I2854/R2854)</f>
        <v>0.0487284022519899</v>
      </c>
      <c r="N2854" s="10" t="n">
        <v>0</v>
      </c>
      <c r="O2854" s="11" t="n">
        <f aca="false">N2854/1000</f>
        <v>0</v>
      </c>
      <c r="P2854" s="10" t="n">
        <v>0</v>
      </c>
      <c r="Q2854" s="12" t="n">
        <f aca="false">P2854/1000</f>
        <v>0</v>
      </c>
      <c r="R2854" s="10" t="n">
        <v>51510</v>
      </c>
      <c r="S2854" s="10" t="n">
        <v>50</v>
      </c>
    </row>
    <row r="2855" customFormat="false" ht="15" hidden="false" customHeight="false" outlineLevel="0" collapsed="false">
      <c r="A2855" s="3" t="s">
        <v>1358</v>
      </c>
      <c r="B2855" s="2" t="s">
        <v>1359</v>
      </c>
      <c r="C2855" s="2" t="s">
        <v>1565</v>
      </c>
      <c r="D2855" s="2" t="n">
        <v>2023</v>
      </c>
      <c r="E2855" s="2" t="n">
        <v>7</v>
      </c>
      <c r="F2855" s="2" t="n">
        <v>1</v>
      </c>
      <c r="G2855" s="2" t="s">
        <v>1372</v>
      </c>
      <c r="H2855" s="3" t="s">
        <v>1373</v>
      </c>
      <c r="I2855" s="10" t="n">
        <v>83160</v>
      </c>
      <c r="J2855" s="11" t="n">
        <f aca="false">I2855/1000</f>
        <v>83.16</v>
      </c>
      <c r="K2855" s="10" t="n">
        <v>57</v>
      </c>
      <c r="L2855" s="12" t="n">
        <f aca="false">K2855/1000</f>
        <v>0.057</v>
      </c>
      <c r="M2855" s="13" t="n">
        <f aca="false">IF(R2855=0,0,I2855/R2855)</f>
        <v>0.912112138462045</v>
      </c>
      <c r="N2855" s="10" t="n">
        <v>0</v>
      </c>
      <c r="O2855" s="11" t="n">
        <f aca="false">N2855/1000</f>
        <v>0</v>
      </c>
      <c r="P2855" s="10" t="n">
        <v>0</v>
      </c>
      <c r="Q2855" s="12" t="n">
        <f aca="false">P2855/1000</f>
        <v>0</v>
      </c>
      <c r="R2855" s="10" t="n">
        <v>91173</v>
      </c>
      <c r="S2855" s="10" t="n">
        <v>61</v>
      </c>
    </row>
    <row r="2856" customFormat="false" ht="15" hidden="false" customHeight="false" outlineLevel="0" collapsed="false">
      <c r="A2856" s="3" t="s">
        <v>1358</v>
      </c>
      <c r="B2856" s="2" t="s">
        <v>1359</v>
      </c>
      <c r="C2856" s="2" t="s">
        <v>1565</v>
      </c>
      <c r="D2856" s="2" t="n">
        <v>2023</v>
      </c>
      <c r="E2856" s="2" t="n">
        <v>7</v>
      </c>
      <c r="F2856" s="2" t="n">
        <v>2</v>
      </c>
      <c r="G2856" s="2" t="s">
        <v>107</v>
      </c>
      <c r="H2856" s="3" t="s">
        <v>108</v>
      </c>
      <c r="I2856" s="10" t="n">
        <v>3800</v>
      </c>
      <c r="J2856" s="11" t="n">
        <f aca="false">I2856/1000</f>
        <v>3.8</v>
      </c>
      <c r="K2856" s="10" t="n">
        <v>1</v>
      </c>
      <c r="L2856" s="12" t="n">
        <f aca="false">K2856/1000</f>
        <v>0.001</v>
      </c>
      <c r="M2856" s="13" t="n">
        <f aca="false">IF(R2856=0,0,I2856/R2856)</f>
        <v>0.041679005846029</v>
      </c>
      <c r="N2856" s="10" t="n">
        <v>0</v>
      </c>
      <c r="O2856" s="11" t="n">
        <f aca="false">N2856/1000</f>
        <v>0</v>
      </c>
      <c r="P2856" s="10" t="n">
        <v>0</v>
      </c>
      <c r="Q2856" s="12" t="n">
        <f aca="false">P2856/1000</f>
        <v>0</v>
      </c>
      <c r="R2856" s="10" t="n">
        <v>91173</v>
      </c>
      <c r="S2856" s="10" t="n">
        <v>61</v>
      </c>
    </row>
    <row r="2857" customFormat="false" ht="15" hidden="false" customHeight="false" outlineLevel="0" collapsed="false">
      <c r="A2857" s="3" t="s">
        <v>1358</v>
      </c>
      <c r="B2857" s="2" t="s">
        <v>1359</v>
      </c>
      <c r="C2857" s="2" t="s">
        <v>1565</v>
      </c>
      <c r="D2857" s="2" t="n">
        <v>2023</v>
      </c>
      <c r="E2857" s="2" t="n">
        <v>7</v>
      </c>
      <c r="F2857" s="2" t="n">
        <v>3</v>
      </c>
      <c r="G2857" s="2" t="s">
        <v>142</v>
      </c>
      <c r="H2857" s="3" t="s">
        <v>143</v>
      </c>
      <c r="I2857" s="10" t="n">
        <v>3750</v>
      </c>
      <c r="J2857" s="11" t="n">
        <f aca="false">I2857/1000</f>
        <v>3.75</v>
      </c>
      <c r="K2857" s="10" t="n">
        <v>3</v>
      </c>
      <c r="L2857" s="12" t="n">
        <f aca="false">K2857/1000</f>
        <v>0.003</v>
      </c>
      <c r="M2857" s="13" t="n">
        <f aca="false">IF(R2857=0,0,I2857/R2857)</f>
        <v>0.0411305978743707</v>
      </c>
      <c r="N2857" s="10" t="n">
        <v>0</v>
      </c>
      <c r="O2857" s="11" t="n">
        <f aca="false">N2857/1000</f>
        <v>0</v>
      </c>
      <c r="P2857" s="10" t="n">
        <v>0</v>
      </c>
      <c r="Q2857" s="12" t="n">
        <f aca="false">P2857/1000</f>
        <v>0</v>
      </c>
      <c r="R2857" s="10" t="n">
        <v>91173</v>
      </c>
      <c r="S2857" s="10" t="n">
        <v>61</v>
      </c>
    </row>
    <row r="2858" customFormat="false" ht="15" hidden="false" customHeight="false" outlineLevel="0" collapsed="false">
      <c r="A2858" s="3" t="s">
        <v>1358</v>
      </c>
      <c r="B2858" s="2" t="s">
        <v>1359</v>
      </c>
      <c r="C2858" s="2" t="s">
        <v>1565</v>
      </c>
      <c r="D2858" s="2" t="n">
        <v>2023</v>
      </c>
      <c r="E2858" s="2" t="n">
        <v>7</v>
      </c>
      <c r="F2858" s="2" t="n">
        <v>4</v>
      </c>
      <c r="G2858" s="2" t="s">
        <v>97</v>
      </c>
      <c r="H2858" s="3" t="s">
        <v>98</v>
      </c>
      <c r="I2858" s="10" t="n">
        <v>463</v>
      </c>
      <c r="J2858" s="11" t="n">
        <f aca="false">I2858/1000</f>
        <v>0.463</v>
      </c>
      <c r="K2858" s="10" t="n">
        <v>0</v>
      </c>
      <c r="L2858" s="12" t="n">
        <f aca="false">K2858/1000</f>
        <v>0</v>
      </c>
      <c r="M2858" s="13" t="n">
        <f aca="false">IF(R2858=0,0,I2858/R2858)</f>
        <v>0.00507825781755564</v>
      </c>
      <c r="N2858" s="10" t="n">
        <v>0</v>
      </c>
      <c r="O2858" s="11" t="n">
        <f aca="false">N2858/1000</f>
        <v>0</v>
      </c>
      <c r="P2858" s="10" t="n">
        <v>0</v>
      </c>
      <c r="Q2858" s="12" t="n">
        <f aca="false">P2858/1000</f>
        <v>0</v>
      </c>
      <c r="R2858" s="10" t="n">
        <v>91173</v>
      </c>
      <c r="S2858" s="10" t="n">
        <v>61</v>
      </c>
    </row>
    <row r="2859" customFormat="false" ht="15" hidden="false" customHeight="false" outlineLevel="0" collapsed="false">
      <c r="A2859" s="3" t="s">
        <v>1358</v>
      </c>
      <c r="B2859" s="2" t="s">
        <v>1359</v>
      </c>
      <c r="C2859" s="2" t="s">
        <v>1566</v>
      </c>
      <c r="D2859" s="2" t="n">
        <v>2023</v>
      </c>
      <c r="E2859" s="2" t="n">
        <v>8</v>
      </c>
      <c r="F2859" s="2" t="n">
        <v>1</v>
      </c>
      <c r="G2859" s="2" t="s">
        <v>97</v>
      </c>
      <c r="H2859" s="3" t="s">
        <v>98</v>
      </c>
      <c r="I2859" s="10" t="n">
        <v>4283</v>
      </c>
      <c r="J2859" s="11" t="n">
        <f aca="false">I2859/1000</f>
        <v>4.283</v>
      </c>
      <c r="K2859" s="10" t="n">
        <v>1</v>
      </c>
      <c r="L2859" s="12" t="n">
        <f aca="false">K2859/1000</f>
        <v>0.001</v>
      </c>
      <c r="M2859" s="13" t="n">
        <f aca="false">IF(R2859=0,0,I2859/R2859)</f>
        <v>0.893967856397412</v>
      </c>
      <c r="N2859" s="10" t="n">
        <v>0</v>
      </c>
      <c r="O2859" s="11" t="n">
        <f aca="false">N2859/1000</f>
        <v>0</v>
      </c>
      <c r="P2859" s="10" t="n">
        <v>0</v>
      </c>
      <c r="Q2859" s="12" t="n">
        <f aca="false">P2859/1000</f>
        <v>0</v>
      </c>
      <c r="R2859" s="10" t="n">
        <v>4791</v>
      </c>
      <c r="S2859" s="10" t="n">
        <v>1</v>
      </c>
    </row>
    <row r="2860" customFormat="false" ht="15" hidden="false" customHeight="false" outlineLevel="0" collapsed="false">
      <c r="A2860" s="3" t="s">
        <v>1358</v>
      </c>
      <c r="B2860" s="2" t="s">
        <v>1359</v>
      </c>
      <c r="C2860" s="2" t="s">
        <v>1566</v>
      </c>
      <c r="D2860" s="2" t="n">
        <v>2023</v>
      </c>
      <c r="E2860" s="2" t="n">
        <v>8</v>
      </c>
      <c r="F2860" s="2" t="n">
        <v>2</v>
      </c>
      <c r="G2860" s="2" t="s">
        <v>107</v>
      </c>
      <c r="H2860" s="3" t="s">
        <v>108</v>
      </c>
      <c r="I2860" s="10" t="n">
        <v>508</v>
      </c>
      <c r="J2860" s="11" t="n">
        <f aca="false">I2860/1000</f>
        <v>0.508</v>
      </c>
      <c r="K2860" s="10" t="n">
        <v>0</v>
      </c>
      <c r="L2860" s="12" t="n">
        <f aca="false">K2860/1000</f>
        <v>0</v>
      </c>
      <c r="M2860" s="13" t="n">
        <f aca="false">IF(R2860=0,0,I2860/R2860)</f>
        <v>0.106032143602588</v>
      </c>
      <c r="N2860" s="10" t="n">
        <v>0</v>
      </c>
      <c r="O2860" s="11" t="n">
        <f aca="false">N2860/1000</f>
        <v>0</v>
      </c>
      <c r="P2860" s="10" t="n">
        <v>0</v>
      </c>
      <c r="Q2860" s="12" t="n">
        <f aca="false">P2860/1000</f>
        <v>0</v>
      </c>
      <c r="R2860" s="10" t="n">
        <v>4791</v>
      </c>
      <c r="S2860" s="10" t="n">
        <v>1</v>
      </c>
    </row>
    <row r="2861" customFormat="false" ht="15" hidden="false" customHeight="false" outlineLevel="0" collapsed="false">
      <c r="A2861" s="3" t="s">
        <v>1358</v>
      </c>
      <c r="B2861" s="2" t="s">
        <v>1359</v>
      </c>
      <c r="C2861" s="2" t="s">
        <v>1567</v>
      </c>
      <c r="D2861" s="2" t="n">
        <v>2023</v>
      </c>
      <c r="E2861" s="2" t="n">
        <v>9</v>
      </c>
      <c r="F2861" s="2" t="n">
        <v>1</v>
      </c>
      <c r="G2861" s="2" t="s">
        <v>97</v>
      </c>
      <c r="H2861" s="3" t="s">
        <v>98</v>
      </c>
      <c r="I2861" s="10" t="n">
        <v>1357</v>
      </c>
      <c r="J2861" s="11" t="n">
        <f aca="false">I2861/1000</f>
        <v>1.357</v>
      </c>
      <c r="K2861" s="10" t="n">
        <v>0</v>
      </c>
      <c r="L2861" s="12" t="n">
        <f aca="false">K2861/1000</f>
        <v>0</v>
      </c>
      <c r="M2861" s="13" t="n">
        <f aca="false">IF(R2861=0,0,I2861/R2861)</f>
        <v>1</v>
      </c>
      <c r="N2861" s="10" t="n">
        <v>0</v>
      </c>
      <c r="O2861" s="11" t="n">
        <f aca="false">N2861/1000</f>
        <v>0</v>
      </c>
      <c r="P2861" s="10" t="n">
        <v>0</v>
      </c>
      <c r="Q2861" s="12" t="n">
        <f aca="false">P2861/1000</f>
        <v>0</v>
      </c>
      <c r="R2861" s="10" t="n">
        <v>1357</v>
      </c>
      <c r="S2861" s="10" t="n">
        <v>0</v>
      </c>
    </row>
    <row r="2862" customFormat="false" ht="15" hidden="false" customHeight="false" outlineLevel="0" collapsed="false">
      <c r="A2862" s="3" t="s">
        <v>1358</v>
      </c>
      <c r="B2862" s="2" t="s">
        <v>1359</v>
      </c>
      <c r="C2862" s="2" t="s">
        <v>1568</v>
      </c>
      <c r="D2862" s="2" t="n">
        <v>2023</v>
      </c>
      <c r="E2862" s="2" t="n">
        <v>10</v>
      </c>
      <c r="F2862" s="2" t="n">
        <v>1</v>
      </c>
      <c r="G2862" s="2" t="s">
        <v>107</v>
      </c>
      <c r="H2862" s="3" t="s">
        <v>108</v>
      </c>
      <c r="I2862" s="10" t="n">
        <v>3222</v>
      </c>
      <c r="J2862" s="11" t="n">
        <f aca="false">I2862/1000</f>
        <v>3.222</v>
      </c>
      <c r="K2862" s="10" t="n">
        <v>1</v>
      </c>
      <c r="L2862" s="12" t="n">
        <f aca="false">K2862/1000</f>
        <v>0.001</v>
      </c>
      <c r="M2862" s="13" t="n">
        <f aca="false">IF(R2862=0,0,I2862/R2862)</f>
        <v>0.950722927117144</v>
      </c>
      <c r="N2862" s="10" t="n">
        <v>0</v>
      </c>
      <c r="O2862" s="11" t="n">
        <f aca="false">N2862/1000</f>
        <v>0</v>
      </c>
      <c r="P2862" s="10" t="n">
        <v>0</v>
      </c>
      <c r="Q2862" s="12" t="n">
        <f aca="false">P2862/1000</f>
        <v>0</v>
      </c>
      <c r="R2862" s="10" t="n">
        <v>3389</v>
      </c>
      <c r="S2862" s="10" t="n">
        <v>1</v>
      </c>
    </row>
    <row r="2863" customFormat="false" ht="15" hidden="false" customHeight="false" outlineLevel="0" collapsed="false">
      <c r="A2863" s="3" t="s">
        <v>1358</v>
      </c>
      <c r="B2863" s="2" t="s">
        <v>1359</v>
      </c>
      <c r="C2863" s="2" t="s">
        <v>1568</v>
      </c>
      <c r="D2863" s="2" t="n">
        <v>2023</v>
      </c>
      <c r="E2863" s="2" t="n">
        <v>10</v>
      </c>
      <c r="F2863" s="2" t="n">
        <v>2</v>
      </c>
      <c r="G2863" s="2" t="s">
        <v>97</v>
      </c>
      <c r="H2863" s="3" t="s">
        <v>98</v>
      </c>
      <c r="I2863" s="10" t="n">
        <v>167</v>
      </c>
      <c r="J2863" s="11" t="n">
        <f aca="false">I2863/1000</f>
        <v>0.167</v>
      </c>
      <c r="K2863" s="10" t="n">
        <v>0</v>
      </c>
      <c r="L2863" s="12" t="n">
        <f aca="false">K2863/1000</f>
        <v>0</v>
      </c>
      <c r="M2863" s="13" t="n">
        <f aca="false">IF(R2863=0,0,I2863/R2863)</f>
        <v>0.0492770728828563</v>
      </c>
      <c r="N2863" s="10" t="n">
        <v>0</v>
      </c>
      <c r="O2863" s="11" t="n">
        <f aca="false">N2863/1000</f>
        <v>0</v>
      </c>
      <c r="P2863" s="10" t="n">
        <v>0</v>
      </c>
      <c r="Q2863" s="12" t="n">
        <f aca="false">P2863/1000</f>
        <v>0</v>
      </c>
      <c r="R2863" s="10" t="n">
        <v>3389</v>
      </c>
      <c r="S2863" s="10" t="n">
        <v>1</v>
      </c>
    </row>
    <row r="2864" customFormat="false" ht="15" hidden="false" customHeight="false" outlineLevel="0" collapsed="false">
      <c r="A2864" s="3" t="s">
        <v>1358</v>
      </c>
      <c r="B2864" s="2" t="s">
        <v>1359</v>
      </c>
      <c r="C2864" s="2" t="s">
        <v>1568</v>
      </c>
      <c r="D2864" s="2" t="n">
        <v>2023</v>
      </c>
      <c r="E2864" s="2" t="n">
        <v>10</v>
      </c>
      <c r="F2864" s="2" t="n">
        <v>3</v>
      </c>
      <c r="G2864" s="2" t="s">
        <v>147</v>
      </c>
      <c r="H2864" s="3" t="s">
        <v>148</v>
      </c>
      <c r="I2864" s="10" t="n">
        <v>0</v>
      </c>
      <c r="J2864" s="11" t="n">
        <f aca="false">I2864/1000</f>
        <v>0</v>
      </c>
      <c r="K2864" s="10" t="n">
        <v>0</v>
      </c>
      <c r="L2864" s="12" t="n">
        <f aca="false">K2864/1000</f>
        <v>0</v>
      </c>
      <c r="M2864" s="13" t="n">
        <f aca="false">IF(R2864=0,0,I2864/R2864)</f>
        <v>0</v>
      </c>
      <c r="N2864" s="10" t="n">
        <v>73</v>
      </c>
      <c r="O2864" s="11" t="n">
        <f aca="false">N2864/1000</f>
        <v>0.073</v>
      </c>
      <c r="P2864" s="10" t="n">
        <v>0</v>
      </c>
      <c r="Q2864" s="12" t="n">
        <f aca="false">P2864/1000</f>
        <v>0</v>
      </c>
      <c r="R2864" s="10" t="n">
        <v>3389</v>
      </c>
      <c r="S2864" s="10" t="n">
        <v>1</v>
      </c>
    </row>
    <row r="2865" customFormat="false" ht="15" hidden="false" customHeight="false" outlineLevel="0" collapsed="false">
      <c r="A2865" s="3" t="s">
        <v>1358</v>
      </c>
      <c r="B2865" s="2" t="s">
        <v>1359</v>
      </c>
      <c r="C2865" s="2" t="s">
        <v>1569</v>
      </c>
      <c r="D2865" s="2" t="n">
        <v>2023</v>
      </c>
      <c r="E2865" s="2" t="n">
        <v>11</v>
      </c>
      <c r="F2865" s="2" t="n">
        <v>1</v>
      </c>
      <c r="G2865" s="2" t="s">
        <v>107</v>
      </c>
      <c r="H2865" s="3" t="s">
        <v>108</v>
      </c>
      <c r="I2865" s="10" t="n">
        <v>2500</v>
      </c>
      <c r="J2865" s="11" t="n">
        <f aca="false">I2865/1000</f>
        <v>2.5</v>
      </c>
      <c r="K2865" s="10" t="n">
        <v>0</v>
      </c>
      <c r="L2865" s="12" t="n">
        <f aca="false">K2865/1000</f>
        <v>0</v>
      </c>
      <c r="M2865" s="13" t="n">
        <f aca="false">IF(R2865=0,0,I2865/R2865)</f>
        <v>0.981546917942678</v>
      </c>
      <c r="N2865" s="10" t="n">
        <v>0</v>
      </c>
      <c r="O2865" s="11" t="n">
        <f aca="false">N2865/1000</f>
        <v>0</v>
      </c>
      <c r="P2865" s="10" t="n">
        <v>0</v>
      </c>
      <c r="Q2865" s="12" t="n">
        <f aca="false">P2865/1000</f>
        <v>0</v>
      </c>
      <c r="R2865" s="10" t="n">
        <v>2547</v>
      </c>
      <c r="S2865" s="10" t="n">
        <v>0</v>
      </c>
    </row>
    <row r="2866" customFormat="false" ht="15" hidden="false" customHeight="false" outlineLevel="0" collapsed="false">
      <c r="A2866" s="3" t="s">
        <v>1358</v>
      </c>
      <c r="B2866" s="2" t="s">
        <v>1359</v>
      </c>
      <c r="C2866" s="2" t="s">
        <v>1569</v>
      </c>
      <c r="D2866" s="2" t="n">
        <v>2023</v>
      </c>
      <c r="E2866" s="2" t="n">
        <v>11</v>
      </c>
      <c r="F2866" s="2" t="n">
        <v>2</v>
      </c>
      <c r="G2866" s="2" t="s">
        <v>97</v>
      </c>
      <c r="H2866" s="3" t="s">
        <v>98</v>
      </c>
      <c r="I2866" s="10" t="n">
        <v>47</v>
      </c>
      <c r="J2866" s="11" t="n">
        <f aca="false">I2866/1000</f>
        <v>0.047</v>
      </c>
      <c r="K2866" s="10" t="n">
        <v>0</v>
      </c>
      <c r="L2866" s="12" t="n">
        <f aca="false">K2866/1000</f>
        <v>0</v>
      </c>
      <c r="M2866" s="13" t="n">
        <f aca="false">IF(R2866=0,0,I2866/R2866)</f>
        <v>0.0184530820573223</v>
      </c>
      <c r="N2866" s="10" t="n">
        <v>0</v>
      </c>
      <c r="O2866" s="11" t="n">
        <f aca="false">N2866/1000</f>
        <v>0</v>
      </c>
      <c r="P2866" s="10" t="n">
        <v>0</v>
      </c>
      <c r="Q2866" s="12" t="n">
        <f aca="false">P2866/1000</f>
        <v>0</v>
      </c>
      <c r="R2866" s="10" t="n">
        <v>2547</v>
      </c>
      <c r="S2866" s="10" t="n">
        <v>0</v>
      </c>
    </row>
    <row r="2867" customFormat="false" ht="15" hidden="false" customHeight="false" outlineLevel="0" collapsed="false">
      <c r="A2867" s="3" t="s">
        <v>1358</v>
      </c>
      <c r="B2867" s="2" t="s">
        <v>1359</v>
      </c>
      <c r="C2867" s="2" t="s">
        <v>1570</v>
      </c>
      <c r="D2867" s="2" t="n">
        <v>2023</v>
      </c>
      <c r="E2867" s="2" t="n">
        <v>12</v>
      </c>
      <c r="F2867" s="2" t="n">
        <v>1</v>
      </c>
      <c r="G2867" s="2" t="s">
        <v>1372</v>
      </c>
      <c r="H2867" s="3" t="s">
        <v>1373</v>
      </c>
      <c r="I2867" s="10" t="n">
        <v>138600</v>
      </c>
      <c r="J2867" s="11" t="n">
        <f aca="false">I2867/1000</f>
        <v>138.6</v>
      </c>
      <c r="K2867" s="10" t="n">
        <v>100</v>
      </c>
      <c r="L2867" s="12" t="n">
        <f aca="false">K2867/1000</f>
        <v>0.1</v>
      </c>
      <c r="M2867" s="13" t="n">
        <f aca="false">IF(R2867=0,0,I2867/R2867)</f>
        <v>0.999927855133107</v>
      </c>
      <c r="N2867" s="10" t="n">
        <v>0</v>
      </c>
      <c r="O2867" s="11" t="n">
        <f aca="false">N2867/1000</f>
        <v>0</v>
      </c>
      <c r="P2867" s="10" t="n">
        <v>0</v>
      </c>
      <c r="Q2867" s="12" t="n">
        <f aca="false">P2867/1000</f>
        <v>0</v>
      </c>
      <c r="R2867" s="10" t="n">
        <v>138610</v>
      </c>
      <c r="S2867" s="10" t="n">
        <v>100</v>
      </c>
    </row>
    <row r="2868" customFormat="false" ht="15" hidden="false" customHeight="false" outlineLevel="0" collapsed="false">
      <c r="A2868" s="3" t="s">
        <v>1358</v>
      </c>
      <c r="B2868" s="2" t="s">
        <v>1359</v>
      </c>
      <c r="C2868" s="2" t="s">
        <v>1570</v>
      </c>
      <c r="D2868" s="2" t="n">
        <v>2023</v>
      </c>
      <c r="E2868" s="2" t="n">
        <v>12</v>
      </c>
      <c r="F2868" s="2" t="n">
        <v>2</v>
      </c>
      <c r="G2868" s="2" t="s">
        <v>97</v>
      </c>
      <c r="H2868" s="3" t="s">
        <v>98</v>
      </c>
      <c r="I2868" s="10" t="n">
        <v>10</v>
      </c>
      <c r="J2868" s="11" t="n">
        <f aca="false">I2868/1000</f>
        <v>0.01</v>
      </c>
      <c r="K2868" s="10" t="n">
        <v>0</v>
      </c>
      <c r="L2868" s="12" t="n">
        <f aca="false">K2868/1000</f>
        <v>0</v>
      </c>
      <c r="M2868" s="13" t="n">
        <f aca="false">IF(R2868=0,0,I2868/R2868)</f>
        <v>7.21448668927206E-005</v>
      </c>
      <c r="N2868" s="10" t="n">
        <v>0</v>
      </c>
      <c r="O2868" s="11" t="n">
        <f aca="false">N2868/1000</f>
        <v>0</v>
      </c>
      <c r="P2868" s="10" t="n">
        <v>0</v>
      </c>
      <c r="Q2868" s="12" t="n">
        <f aca="false">P2868/1000</f>
        <v>0</v>
      </c>
      <c r="R2868" s="10" t="n">
        <v>138610</v>
      </c>
      <c r="S2868" s="10" t="n">
        <v>100</v>
      </c>
    </row>
    <row r="2869" customFormat="false" ht="15" hidden="false" customHeight="false" outlineLevel="0" collapsed="false">
      <c r="A2869" s="3" t="s">
        <v>1358</v>
      </c>
      <c r="B2869" s="2" t="s">
        <v>1359</v>
      </c>
      <c r="C2869" s="2" t="s">
        <v>1571</v>
      </c>
      <c r="D2869" s="2" t="n">
        <v>2024</v>
      </c>
      <c r="E2869" s="2" t="n">
        <v>1</v>
      </c>
      <c r="F2869" s="2" t="n">
        <v>1</v>
      </c>
      <c r="G2869" s="2" t="s">
        <v>107</v>
      </c>
      <c r="H2869" s="3" t="s">
        <v>108</v>
      </c>
      <c r="I2869" s="10" t="n">
        <v>10960</v>
      </c>
      <c r="J2869" s="11" t="n">
        <f aca="false">I2869/1000</f>
        <v>10.96</v>
      </c>
      <c r="K2869" s="10" t="n">
        <v>4</v>
      </c>
      <c r="L2869" s="12" t="n">
        <f aca="false">K2869/1000</f>
        <v>0.004</v>
      </c>
      <c r="M2869" s="13" t="n">
        <f aca="false">IF(R2869=0,0,I2869/R2869)</f>
        <v>0.436236268110174</v>
      </c>
      <c r="N2869" s="10" t="n">
        <v>0</v>
      </c>
      <c r="O2869" s="11" t="n">
        <f aca="false">N2869/1000</f>
        <v>0</v>
      </c>
      <c r="P2869" s="10" t="n">
        <v>0</v>
      </c>
      <c r="Q2869" s="12" t="n">
        <f aca="false">P2869/1000</f>
        <v>0</v>
      </c>
      <c r="R2869" s="10" t="n">
        <v>25124</v>
      </c>
      <c r="S2869" s="10" t="n">
        <v>10</v>
      </c>
    </row>
    <row r="2870" customFormat="false" ht="15" hidden="false" customHeight="false" outlineLevel="0" collapsed="false">
      <c r="A2870" s="3" t="s">
        <v>1358</v>
      </c>
      <c r="B2870" s="2" t="s">
        <v>1359</v>
      </c>
      <c r="C2870" s="2" t="s">
        <v>1571</v>
      </c>
      <c r="D2870" s="2" t="n">
        <v>2024</v>
      </c>
      <c r="E2870" s="2" t="n">
        <v>1</v>
      </c>
      <c r="F2870" s="2" t="n">
        <v>2</v>
      </c>
      <c r="G2870" s="2" t="s">
        <v>1372</v>
      </c>
      <c r="H2870" s="3" t="s">
        <v>1373</v>
      </c>
      <c r="I2870" s="10" t="n">
        <v>9924</v>
      </c>
      <c r="J2870" s="11" t="n">
        <f aca="false">I2870/1000</f>
        <v>9.924</v>
      </c>
      <c r="K2870" s="10" t="n">
        <v>6</v>
      </c>
      <c r="L2870" s="12" t="n">
        <f aca="false">K2870/1000</f>
        <v>0.006</v>
      </c>
      <c r="M2870" s="13" t="n">
        <f aca="false">IF(R2870=0,0,I2870/R2870)</f>
        <v>0.395000796051584</v>
      </c>
      <c r="N2870" s="10" t="n">
        <v>0</v>
      </c>
      <c r="O2870" s="11" t="n">
        <f aca="false">N2870/1000</f>
        <v>0</v>
      </c>
      <c r="P2870" s="10" t="n">
        <v>0</v>
      </c>
      <c r="Q2870" s="12" t="n">
        <f aca="false">P2870/1000</f>
        <v>0</v>
      </c>
      <c r="R2870" s="10" t="n">
        <v>25124</v>
      </c>
      <c r="S2870" s="10" t="n">
        <v>10</v>
      </c>
    </row>
    <row r="2871" customFormat="false" ht="15" hidden="false" customHeight="false" outlineLevel="0" collapsed="false">
      <c r="A2871" s="3" t="s">
        <v>1358</v>
      </c>
      <c r="B2871" s="2" t="s">
        <v>1359</v>
      </c>
      <c r="C2871" s="2" t="s">
        <v>1571</v>
      </c>
      <c r="D2871" s="2" t="n">
        <v>2024</v>
      </c>
      <c r="E2871" s="2" t="n">
        <v>1</v>
      </c>
      <c r="F2871" s="2" t="n">
        <v>3</v>
      </c>
      <c r="G2871" s="2" t="s">
        <v>97</v>
      </c>
      <c r="H2871" s="3" t="s">
        <v>98</v>
      </c>
      <c r="I2871" s="10" t="n">
        <v>4240</v>
      </c>
      <c r="J2871" s="11" t="n">
        <f aca="false">I2871/1000</f>
        <v>4.24</v>
      </c>
      <c r="K2871" s="10" t="n">
        <v>0</v>
      </c>
      <c r="L2871" s="12" t="n">
        <f aca="false">K2871/1000</f>
        <v>0</v>
      </c>
      <c r="M2871" s="13" t="n">
        <f aca="false">IF(R2871=0,0,I2871/R2871)</f>
        <v>0.168762935838242</v>
      </c>
      <c r="N2871" s="10" t="n">
        <v>0</v>
      </c>
      <c r="O2871" s="11" t="n">
        <f aca="false">N2871/1000</f>
        <v>0</v>
      </c>
      <c r="P2871" s="10" t="n">
        <v>0</v>
      </c>
      <c r="Q2871" s="12" t="n">
        <f aca="false">P2871/1000</f>
        <v>0</v>
      </c>
      <c r="R2871" s="10" t="n">
        <v>25124</v>
      </c>
      <c r="S2871" s="10" t="n">
        <v>10</v>
      </c>
    </row>
    <row r="2872" customFormat="false" ht="15" hidden="false" customHeight="false" outlineLevel="0" collapsed="false">
      <c r="A2872" s="3" t="s">
        <v>1358</v>
      </c>
      <c r="B2872" s="2" t="s">
        <v>1359</v>
      </c>
      <c r="C2872" s="2" t="s">
        <v>1571</v>
      </c>
      <c r="D2872" s="2" t="n">
        <v>2024</v>
      </c>
      <c r="E2872" s="2" t="n">
        <v>1</v>
      </c>
      <c r="F2872" s="2" t="n">
        <v>4</v>
      </c>
      <c r="G2872" s="2" t="s">
        <v>142</v>
      </c>
      <c r="H2872" s="3" t="s">
        <v>143</v>
      </c>
      <c r="I2872" s="10" t="n">
        <v>0</v>
      </c>
      <c r="J2872" s="11" t="n">
        <f aca="false">I2872/1000</f>
        <v>0</v>
      </c>
      <c r="K2872" s="10" t="n">
        <v>0</v>
      </c>
      <c r="L2872" s="12" t="n">
        <f aca="false">K2872/1000</f>
        <v>0</v>
      </c>
      <c r="M2872" s="13" t="n">
        <f aca="false">IF(R2872=0,0,I2872/R2872)</f>
        <v>0</v>
      </c>
      <c r="N2872" s="10" t="n">
        <v>10494</v>
      </c>
      <c r="O2872" s="11" t="n">
        <f aca="false">N2872/1000</f>
        <v>10.494</v>
      </c>
      <c r="P2872" s="10" t="n">
        <v>16</v>
      </c>
      <c r="Q2872" s="12" t="n">
        <f aca="false">P2872/1000</f>
        <v>0.016</v>
      </c>
      <c r="R2872" s="10" t="n">
        <v>25124</v>
      </c>
      <c r="S2872" s="10" t="n">
        <v>10</v>
      </c>
    </row>
    <row r="2873" customFormat="false" ht="15" hidden="false" customHeight="false" outlineLevel="0" collapsed="false">
      <c r="A2873" s="3" t="s">
        <v>1358</v>
      </c>
      <c r="B2873" s="2" t="s">
        <v>1359</v>
      </c>
      <c r="C2873" s="2" t="s">
        <v>1571</v>
      </c>
      <c r="D2873" s="2" t="n">
        <v>2024</v>
      </c>
      <c r="E2873" s="2" t="n">
        <v>1</v>
      </c>
      <c r="F2873" s="2" t="n">
        <v>5</v>
      </c>
      <c r="G2873" s="2" t="s">
        <v>197</v>
      </c>
      <c r="H2873" s="3" t="s">
        <v>198</v>
      </c>
      <c r="I2873" s="10" t="n">
        <v>0</v>
      </c>
      <c r="J2873" s="11" t="n">
        <f aca="false">I2873/1000</f>
        <v>0</v>
      </c>
      <c r="K2873" s="10" t="n">
        <v>0</v>
      </c>
      <c r="L2873" s="12" t="n">
        <f aca="false">K2873/1000</f>
        <v>0</v>
      </c>
      <c r="M2873" s="13" t="n">
        <f aca="false">IF(R2873=0,0,I2873/R2873)</f>
        <v>0</v>
      </c>
      <c r="N2873" s="10" t="n">
        <v>4106</v>
      </c>
      <c r="O2873" s="11" t="n">
        <f aca="false">N2873/1000</f>
        <v>4.106</v>
      </c>
      <c r="P2873" s="10" t="n">
        <v>0</v>
      </c>
      <c r="Q2873" s="12" t="n">
        <f aca="false">P2873/1000</f>
        <v>0</v>
      </c>
      <c r="R2873" s="10" t="n">
        <v>25124</v>
      </c>
      <c r="S2873" s="10" t="n">
        <v>10</v>
      </c>
    </row>
    <row r="2874" customFormat="false" ht="15" hidden="false" customHeight="false" outlineLevel="0" collapsed="false">
      <c r="A2874" s="3" t="s">
        <v>1358</v>
      </c>
      <c r="B2874" s="2" t="s">
        <v>1359</v>
      </c>
      <c r="C2874" s="2" t="s">
        <v>1572</v>
      </c>
      <c r="D2874" s="2" t="n">
        <v>2024</v>
      </c>
      <c r="E2874" s="2" t="n">
        <v>2</v>
      </c>
      <c r="F2874" s="2" t="n">
        <v>1</v>
      </c>
      <c r="G2874" s="2" t="s">
        <v>107</v>
      </c>
      <c r="H2874" s="3" t="s">
        <v>108</v>
      </c>
      <c r="I2874" s="10" t="n">
        <v>5477</v>
      </c>
      <c r="J2874" s="11" t="n">
        <f aca="false">I2874/1000</f>
        <v>5.477</v>
      </c>
      <c r="K2874" s="10" t="n">
        <v>2</v>
      </c>
      <c r="L2874" s="12" t="n">
        <f aca="false">K2874/1000</f>
        <v>0.002</v>
      </c>
      <c r="M2874" s="13" t="n">
        <f aca="false">IF(R2874=0,0,I2874/R2874)</f>
        <v>0.839773075743637</v>
      </c>
      <c r="N2874" s="10" t="n">
        <v>0</v>
      </c>
      <c r="O2874" s="11" t="n">
        <f aca="false">N2874/1000</f>
        <v>0</v>
      </c>
      <c r="P2874" s="10" t="n">
        <v>0</v>
      </c>
      <c r="Q2874" s="12" t="n">
        <f aca="false">P2874/1000</f>
        <v>0</v>
      </c>
      <c r="R2874" s="10" t="n">
        <v>6522</v>
      </c>
      <c r="S2874" s="10" t="n">
        <v>2</v>
      </c>
    </row>
    <row r="2875" customFormat="false" ht="15" hidden="false" customHeight="false" outlineLevel="0" collapsed="false">
      <c r="A2875" s="3" t="s">
        <v>1358</v>
      </c>
      <c r="B2875" s="2" t="s">
        <v>1359</v>
      </c>
      <c r="C2875" s="2" t="s">
        <v>1572</v>
      </c>
      <c r="D2875" s="2" t="n">
        <v>2024</v>
      </c>
      <c r="E2875" s="2" t="n">
        <v>2</v>
      </c>
      <c r="F2875" s="2" t="n">
        <v>2</v>
      </c>
      <c r="G2875" s="2" t="s">
        <v>171</v>
      </c>
      <c r="H2875" s="3" t="s">
        <v>172</v>
      </c>
      <c r="I2875" s="10" t="n">
        <v>786</v>
      </c>
      <c r="J2875" s="11" t="n">
        <f aca="false">I2875/1000</f>
        <v>0.786</v>
      </c>
      <c r="K2875" s="10" t="n">
        <v>0</v>
      </c>
      <c r="L2875" s="12" t="n">
        <f aca="false">K2875/1000</f>
        <v>0</v>
      </c>
      <c r="M2875" s="13" t="n">
        <f aca="false">IF(R2875=0,0,I2875/R2875)</f>
        <v>0.120515179392824</v>
      </c>
      <c r="N2875" s="10" t="n">
        <v>0</v>
      </c>
      <c r="O2875" s="11" t="n">
        <f aca="false">N2875/1000</f>
        <v>0</v>
      </c>
      <c r="P2875" s="10" t="n">
        <v>0</v>
      </c>
      <c r="Q2875" s="12" t="n">
        <f aca="false">P2875/1000</f>
        <v>0</v>
      </c>
      <c r="R2875" s="10" t="n">
        <v>6522</v>
      </c>
      <c r="S2875" s="10" t="n">
        <v>2</v>
      </c>
    </row>
    <row r="2876" customFormat="false" ht="15" hidden="false" customHeight="false" outlineLevel="0" collapsed="false">
      <c r="A2876" s="3" t="s">
        <v>1358</v>
      </c>
      <c r="B2876" s="2" t="s">
        <v>1359</v>
      </c>
      <c r="C2876" s="2" t="s">
        <v>1572</v>
      </c>
      <c r="D2876" s="2" t="n">
        <v>2024</v>
      </c>
      <c r="E2876" s="2" t="n">
        <v>2</v>
      </c>
      <c r="F2876" s="2" t="n">
        <v>3</v>
      </c>
      <c r="G2876" s="2" t="s">
        <v>97</v>
      </c>
      <c r="H2876" s="3" t="s">
        <v>98</v>
      </c>
      <c r="I2876" s="10" t="n">
        <v>259</v>
      </c>
      <c r="J2876" s="11" t="n">
        <f aca="false">I2876/1000</f>
        <v>0.259</v>
      </c>
      <c r="K2876" s="10" t="n">
        <v>0</v>
      </c>
      <c r="L2876" s="12" t="n">
        <f aca="false">K2876/1000</f>
        <v>0</v>
      </c>
      <c r="M2876" s="13" t="n">
        <f aca="false">IF(R2876=0,0,I2876/R2876)</f>
        <v>0.0397117448635388</v>
      </c>
      <c r="N2876" s="10" t="n">
        <v>0</v>
      </c>
      <c r="O2876" s="11" t="n">
        <f aca="false">N2876/1000</f>
        <v>0</v>
      </c>
      <c r="P2876" s="10" t="n">
        <v>0</v>
      </c>
      <c r="Q2876" s="12" t="n">
        <f aca="false">P2876/1000</f>
        <v>0</v>
      </c>
      <c r="R2876" s="10" t="n">
        <v>6522</v>
      </c>
      <c r="S2876" s="10" t="n">
        <v>2</v>
      </c>
    </row>
    <row r="2877" customFormat="false" ht="15" hidden="false" customHeight="false" outlineLevel="0" collapsed="false">
      <c r="A2877" s="3" t="s">
        <v>1358</v>
      </c>
      <c r="B2877" s="2" t="s">
        <v>1359</v>
      </c>
      <c r="C2877" s="2" t="s">
        <v>1573</v>
      </c>
      <c r="D2877" s="2" t="n">
        <v>2024</v>
      </c>
      <c r="E2877" s="2" t="n">
        <v>3</v>
      </c>
      <c r="F2877" s="2" t="n">
        <v>1</v>
      </c>
      <c r="G2877" s="2" t="s">
        <v>197</v>
      </c>
      <c r="H2877" s="3" t="s">
        <v>198</v>
      </c>
      <c r="I2877" s="10" t="n">
        <v>0</v>
      </c>
      <c r="J2877" s="11" t="n">
        <f aca="false">I2877/1000</f>
        <v>0</v>
      </c>
      <c r="K2877" s="10" t="n">
        <v>0</v>
      </c>
      <c r="L2877" s="12" t="n">
        <f aca="false">K2877/1000</f>
        <v>0</v>
      </c>
      <c r="M2877" s="13" t="n">
        <f aca="false">IF(R2877=0,0,I2877/R2877)</f>
        <v>0</v>
      </c>
      <c r="N2877" s="10" t="n">
        <v>206</v>
      </c>
      <c r="O2877" s="11" t="n">
        <f aca="false">N2877/1000</f>
        <v>0.206</v>
      </c>
      <c r="P2877" s="10" t="n">
        <v>0</v>
      </c>
      <c r="Q2877" s="12" t="n">
        <f aca="false">P2877/1000</f>
        <v>0</v>
      </c>
      <c r="R2877" s="10" t="n">
        <v>0</v>
      </c>
      <c r="S2877" s="10" t="n">
        <v>0</v>
      </c>
    </row>
    <row r="2878" customFormat="false" ht="15" hidden="false" customHeight="false" outlineLevel="0" collapsed="false">
      <c r="A2878" s="3" t="s">
        <v>1358</v>
      </c>
      <c r="B2878" s="2" t="s">
        <v>1359</v>
      </c>
      <c r="C2878" s="2" t="s">
        <v>1574</v>
      </c>
      <c r="D2878" s="2" t="n">
        <v>2024</v>
      </c>
      <c r="E2878" s="2" t="n">
        <v>4</v>
      </c>
      <c r="F2878" s="2" t="n">
        <v>1</v>
      </c>
      <c r="G2878" s="2" t="s">
        <v>107</v>
      </c>
      <c r="H2878" s="3" t="s">
        <v>108</v>
      </c>
      <c r="I2878" s="10" t="n">
        <v>5000</v>
      </c>
      <c r="J2878" s="11" t="n">
        <f aca="false">I2878/1000</f>
        <v>5</v>
      </c>
      <c r="K2878" s="10" t="n">
        <v>1</v>
      </c>
      <c r="L2878" s="12" t="n">
        <f aca="false">K2878/1000</f>
        <v>0.001</v>
      </c>
      <c r="M2878" s="13" t="n">
        <f aca="false">IF(R2878=0,0,I2878/R2878)</f>
        <v>0.89142449634516</v>
      </c>
      <c r="N2878" s="10" t="n">
        <v>0</v>
      </c>
      <c r="O2878" s="11" t="n">
        <f aca="false">N2878/1000</f>
        <v>0</v>
      </c>
      <c r="P2878" s="10" t="n">
        <v>0</v>
      </c>
      <c r="Q2878" s="12" t="n">
        <f aca="false">P2878/1000</f>
        <v>0</v>
      </c>
      <c r="R2878" s="10" t="n">
        <v>5609</v>
      </c>
      <c r="S2878" s="10" t="n">
        <v>1</v>
      </c>
    </row>
    <row r="2879" customFormat="false" ht="15" hidden="false" customHeight="false" outlineLevel="0" collapsed="false">
      <c r="A2879" s="3" t="s">
        <v>1358</v>
      </c>
      <c r="B2879" s="2" t="s">
        <v>1359</v>
      </c>
      <c r="C2879" s="2" t="s">
        <v>1574</v>
      </c>
      <c r="D2879" s="2" t="n">
        <v>2024</v>
      </c>
      <c r="E2879" s="2" t="n">
        <v>4</v>
      </c>
      <c r="F2879" s="2" t="n">
        <v>2</v>
      </c>
      <c r="G2879" s="2" t="s">
        <v>97</v>
      </c>
      <c r="H2879" s="3" t="s">
        <v>98</v>
      </c>
      <c r="I2879" s="10" t="n">
        <v>609</v>
      </c>
      <c r="J2879" s="11" t="n">
        <f aca="false">I2879/1000</f>
        <v>0.609</v>
      </c>
      <c r="K2879" s="10" t="n">
        <v>0</v>
      </c>
      <c r="L2879" s="12" t="n">
        <f aca="false">K2879/1000</f>
        <v>0</v>
      </c>
      <c r="M2879" s="13" t="n">
        <f aca="false">IF(R2879=0,0,I2879/R2879)</f>
        <v>0.10857550365484</v>
      </c>
      <c r="N2879" s="10" t="n">
        <v>0</v>
      </c>
      <c r="O2879" s="11" t="n">
        <f aca="false">N2879/1000</f>
        <v>0</v>
      </c>
      <c r="P2879" s="10" t="n">
        <v>0</v>
      </c>
      <c r="Q2879" s="12" t="n">
        <f aca="false">P2879/1000</f>
        <v>0</v>
      </c>
      <c r="R2879" s="10" t="n">
        <v>5609</v>
      </c>
      <c r="S2879" s="10" t="n">
        <v>1</v>
      </c>
    </row>
    <row r="2880" customFormat="false" ht="15" hidden="false" customHeight="false" outlineLevel="0" collapsed="false">
      <c r="A2880" s="3" t="s">
        <v>1358</v>
      </c>
      <c r="B2880" s="2" t="s">
        <v>1359</v>
      </c>
      <c r="C2880" s="2" t="s">
        <v>1575</v>
      </c>
      <c r="D2880" s="2" t="n">
        <v>2024</v>
      </c>
      <c r="E2880" s="2" t="n">
        <v>5</v>
      </c>
      <c r="F2880" s="2" t="n">
        <v>1</v>
      </c>
      <c r="G2880" s="2" t="s">
        <v>1372</v>
      </c>
      <c r="H2880" s="3" t="s">
        <v>1373</v>
      </c>
      <c r="I2880" s="10" t="n">
        <v>8270</v>
      </c>
      <c r="J2880" s="11" t="n">
        <f aca="false">I2880/1000</f>
        <v>8.27</v>
      </c>
      <c r="K2880" s="10" t="n">
        <v>5</v>
      </c>
      <c r="L2880" s="12" t="n">
        <f aca="false">K2880/1000</f>
        <v>0.005</v>
      </c>
      <c r="M2880" s="13" t="n">
        <f aca="false">IF(R2880=0,0,I2880/R2880)</f>
        <v>0.819785884218874</v>
      </c>
      <c r="N2880" s="10" t="n">
        <v>0</v>
      </c>
      <c r="O2880" s="11" t="n">
        <f aca="false">N2880/1000</f>
        <v>0</v>
      </c>
      <c r="P2880" s="10" t="n">
        <v>0</v>
      </c>
      <c r="Q2880" s="12" t="n">
        <f aca="false">P2880/1000</f>
        <v>0</v>
      </c>
      <c r="R2880" s="10" t="n">
        <v>10088</v>
      </c>
      <c r="S2880" s="10" t="n">
        <v>5</v>
      </c>
    </row>
    <row r="2881" customFormat="false" ht="15" hidden="false" customHeight="false" outlineLevel="0" collapsed="false">
      <c r="A2881" s="3" t="s">
        <v>1358</v>
      </c>
      <c r="B2881" s="2" t="s">
        <v>1359</v>
      </c>
      <c r="C2881" s="2" t="s">
        <v>1575</v>
      </c>
      <c r="D2881" s="2" t="n">
        <v>2024</v>
      </c>
      <c r="E2881" s="2" t="n">
        <v>5</v>
      </c>
      <c r="F2881" s="2" t="n">
        <v>2</v>
      </c>
      <c r="G2881" s="2" t="s">
        <v>107</v>
      </c>
      <c r="H2881" s="3" t="s">
        <v>108</v>
      </c>
      <c r="I2881" s="10" t="n">
        <v>1050</v>
      </c>
      <c r="J2881" s="11" t="n">
        <f aca="false">I2881/1000</f>
        <v>1.05</v>
      </c>
      <c r="K2881" s="10" t="n">
        <v>0</v>
      </c>
      <c r="L2881" s="12" t="n">
        <f aca="false">K2881/1000</f>
        <v>0</v>
      </c>
      <c r="M2881" s="13" t="n">
        <f aca="false">IF(R2881=0,0,I2881/R2881)</f>
        <v>0.104084060269627</v>
      </c>
      <c r="N2881" s="10" t="n">
        <v>0</v>
      </c>
      <c r="O2881" s="11" t="n">
        <f aca="false">N2881/1000</f>
        <v>0</v>
      </c>
      <c r="P2881" s="10" t="n">
        <v>0</v>
      </c>
      <c r="Q2881" s="12" t="n">
        <f aca="false">P2881/1000</f>
        <v>0</v>
      </c>
      <c r="R2881" s="10" t="n">
        <v>10088</v>
      </c>
      <c r="S2881" s="10" t="n">
        <v>5</v>
      </c>
    </row>
    <row r="2882" customFormat="false" ht="15" hidden="false" customHeight="false" outlineLevel="0" collapsed="false">
      <c r="A2882" s="3" t="s">
        <v>1358</v>
      </c>
      <c r="B2882" s="2" t="s">
        <v>1359</v>
      </c>
      <c r="C2882" s="2" t="s">
        <v>1575</v>
      </c>
      <c r="D2882" s="2" t="n">
        <v>2024</v>
      </c>
      <c r="E2882" s="2" t="n">
        <v>5</v>
      </c>
      <c r="F2882" s="2" t="n">
        <v>3</v>
      </c>
      <c r="G2882" s="2" t="s">
        <v>97</v>
      </c>
      <c r="H2882" s="3" t="s">
        <v>98</v>
      </c>
      <c r="I2882" s="10" t="n">
        <v>768</v>
      </c>
      <c r="J2882" s="11" t="n">
        <f aca="false">I2882/1000</f>
        <v>0.768</v>
      </c>
      <c r="K2882" s="10" t="n">
        <v>0</v>
      </c>
      <c r="L2882" s="12" t="n">
        <f aca="false">K2882/1000</f>
        <v>0</v>
      </c>
      <c r="M2882" s="13" t="n">
        <f aca="false">IF(R2882=0,0,I2882/R2882)</f>
        <v>0.0761300555114988</v>
      </c>
      <c r="N2882" s="10" t="n">
        <v>0</v>
      </c>
      <c r="O2882" s="11" t="n">
        <f aca="false">N2882/1000</f>
        <v>0</v>
      </c>
      <c r="P2882" s="10" t="n">
        <v>0</v>
      </c>
      <c r="Q2882" s="12" t="n">
        <f aca="false">P2882/1000</f>
        <v>0</v>
      </c>
      <c r="R2882" s="10" t="n">
        <v>10088</v>
      </c>
      <c r="S2882" s="10" t="n">
        <v>5</v>
      </c>
    </row>
    <row r="2883" customFormat="false" ht="15" hidden="false" customHeight="false" outlineLevel="0" collapsed="false">
      <c r="A2883" s="3" t="s">
        <v>1358</v>
      </c>
      <c r="B2883" s="2" t="s">
        <v>1359</v>
      </c>
      <c r="C2883" s="2" t="s">
        <v>1575</v>
      </c>
      <c r="D2883" s="2" t="n">
        <v>2024</v>
      </c>
      <c r="E2883" s="2" t="n">
        <v>5</v>
      </c>
      <c r="F2883" s="2" t="n">
        <v>4</v>
      </c>
      <c r="G2883" s="2" t="s">
        <v>102</v>
      </c>
      <c r="H2883" s="3" t="s">
        <v>103</v>
      </c>
      <c r="I2883" s="10" t="n">
        <v>0</v>
      </c>
      <c r="J2883" s="11" t="n">
        <f aca="false">I2883/1000</f>
        <v>0</v>
      </c>
      <c r="K2883" s="10" t="n">
        <v>0</v>
      </c>
      <c r="L2883" s="12" t="n">
        <f aca="false">K2883/1000</f>
        <v>0</v>
      </c>
      <c r="M2883" s="13" t="n">
        <f aca="false">IF(R2883=0,0,I2883/R2883)</f>
        <v>0</v>
      </c>
      <c r="N2883" s="10" t="n">
        <v>957</v>
      </c>
      <c r="O2883" s="11" t="n">
        <f aca="false">N2883/1000</f>
        <v>0.957</v>
      </c>
      <c r="P2883" s="10" t="n">
        <v>0</v>
      </c>
      <c r="Q2883" s="12" t="n">
        <f aca="false">P2883/1000</f>
        <v>0</v>
      </c>
      <c r="R2883" s="10" t="n">
        <v>10088</v>
      </c>
      <c r="S2883" s="10" t="n">
        <v>5</v>
      </c>
    </row>
    <row r="2884" customFormat="false" ht="15" hidden="false" customHeight="false" outlineLevel="0" collapsed="false">
      <c r="A2884" s="3" t="s">
        <v>1358</v>
      </c>
      <c r="B2884" s="2" t="s">
        <v>1359</v>
      </c>
      <c r="C2884" s="2" t="s">
        <v>1576</v>
      </c>
      <c r="D2884" s="2" t="n">
        <v>2024</v>
      </c>
      <c r="E2884" s="2" t="n">
        <v>6</v>
      </c>
      <c r="F2884" s="2" t="n">
        <v>1</v>
      </c>
      <c r="G2884" s="2" t="s">
        <v>1372</v>
      </c>
      <c r="H2884" s="3" t="s">
        <v>1373</v>
      </c>
      <c r="I2884" s="10" t="n">
        <v>42990</v>
      </c>
      <c r="J2884" s="11" t="n">
        <f aca="false">I2884/1000</f>
        <v>42.99</v>
      </c>
      <c r="K2884" s="10" t="n">
        <v>28</v>
      </c>
      <c r="L2884" s="12" t="n">
        <f aca="false">K2884/1000</f>
        <v>0.028</v>
      </c>
      <c r="M2884" s="13" t="n">
        <f aca="false">IF(R2884=0,0,I2884/R2884)</f>
        <v>1</v>
      </c>
      <c r="N2884" s="10" t="n">
        <v>0</v>
      </c>
      <c r="O2884" s="11" t="n">
        <f aca="false">N2884/1000</f>
        <v>0</v>
      </c>
      <c r="P2884" s="10" t="n">
        <v>0</v>
      </c>
      <c r="Q2884" s="12" t="n">
        <f aca="false">P2884/1000</f>
        <v>0</v>
      </c>
      <c r="R2884" s="10" t="n">
        <v>42990</v>
      </c>
      <c r="S2884" s="10" t="n">
        <v>28</v>
      </c>
    </row>
    <row r="2885" customFormat="false" ht="15" hidden="false" customHeight="false" outlineLevel="0" collapsed="false">
      <c r="A2885" s="3" t="s">
        <v>1358</v>
      </c>
      <c r="B2885" s="2" t="s">
        <v>1359</v>
      </c>
      <c r="C2885" s="2" t="s">
        <v>1577</v>
      </c>
      <c r="D2885" s="2" t="n">
        <v>2024</v>
      </c>
      <c r="E2885" s="2" t="n">
        <v>7</v>
      </c>
      <c r="F2885" s="2" t="n">
        <v>1</v>
      </c>
      <c r="G2885" s="2" t="s">
        <v>1372</v>
      </c>
      <c r="H2885" s="3" t="s">
        <v>1373</v>
      </c>
      <c r="I2885" s="10" t="n">
        <v>57320</v>
      </c>
      <c r="J2885" s="11" t="n">
        <f aca="false">I2885/1000</f>
        <v>57.32</v>
      </c>
      <c r="K2885" s="10" t="n">
        <v>38</v>
      </c>
      <c r="L2885" s="12" t="n">
        <f aca="false">K2885/1000</f>
        <v>0.038</v>
      </c>
      <c r="M2885" s="13" t="n">
        <f aca="false">IF(R2885=0,0,I2885/R2885)</f>
        <v>0.95026525198939</v>
      </c>
      <c r="N2885" s="10" t="n">
        <v>0</v>
      </c>
      <c r="O2885" s="11" t="n">
        <f aca="false">N2885/1000</f>
        <v>0</v>
      </c>
      <c r="P2885" s="10" t="n">
        <v>0</v>
      </c>
      <c r="Q2885" s="12" t="n">
        <f aca="false">P2885/1000</f>
        <v>0</v>
      </c>
      <c r="R2885" s="10" t="n">
        <v>60320</v>
      </c>
      <c r="S2885" s="10" t="n">
        <v>38</v>
      </c>
    </row>
    <row r="2886" customFormat="false" ht="15" hidden="false" customHeight="false" outlineLevel="0" collapsed="false">
      <c r="A2886" s="3" t="s">
        <v>1358</v>
      </c>
      <c r="B2886" s="2" t="s">
        <v>1359</v>
      </c>
      <c r="C2886" s="2" t="s">
        <v>1577</v>
      </c>
      <c r="D2886" s="2" t="n">
        <v>2024</v>
      </c>
      <c r="E2886" s="2" t="n">
        <v>7</v>
      </c>
      <c r="F2886" s="2" t="n">
        <v>2</v>
      </c>
      <c r="G2886" s="2" t="s">
        <v>107</v>
      </c>
      <c r="H2886" s="3" t="s">
        <v>108</v>
      </c>
      <c r="I2886" s="10" t="n">
        <v>3000</v>
      </c>
      <c r="J2886" s="11" t="n">
        <f aca="false">I2886/1000</f>
        <v>3</v>
      </c>
      <c r="K2886" s="10" t="n">
        <v>0</v>
      </c>
      <c r="L2886" s="12" t="n">
        <f aca="false">K2886/1000</f>
        <v>0</v>
      </c>
      <c r="M2886" s="13" t="n">
        <f aca="false">IF(R2886=0,0,I2886/R2886)</f>
        <v>0.0497347480106101</v>
      </c>
      <c r="N2886" s="10" t="n">
        <v>0</v>
      </c>
      <c r="O2886" s="11" t="n">
        <f aca="false">N2886/1000</f>
        <v>0</v>
      </c>
      <c r="P2886" s="10" t="n">
        <v>0</v>
      </c>
      <c r="Q2886" s="12" t="n">
        <f aca="false">P2886/1000</f>
        <v>0</v>
      </c>
      <c r="R2886" s="10" t="n">
        <v>60320</v>
      </c>
      <c r="S2886" s="10" t="n">
        <v>38</v>
      </c>
    </row>
    <row r="2887" customFormat="false" ht="15" hidden="false" customHeight="false" outlineLevel="0" collapsed="false">
      <c r="A2887" s="3" t="s">
        <v>1358</v>
      </c>
      <c r="B2887" s="2" t="s">
        <v>1359</v>
      </c>
      <c r="C2887" s="2" t="s">
        <v>1578</v>
      </c>
      <c r="D2887" s="2" t="n">
        <v>2024</v>
      </c>
      <c r="E2887" s="2" t="n">
        <v>8</v>
      </c>
      <c r="F2887" s="2" t="n">
        <v>1</v>
      </c>
      <c r="G2887" s="2" t="s">
        <v>97</v>
      </c>
      <c r="H2887" s="3" t="s">
        <v>98</v>
      </c>
      <c r="I2887" s="10" t="n">
        <v>269</v>
      </c>
      <c r="J2887" s="11" t="n">
        <f aca="false">I2887/1000</f>
        <v>0.269</v>
      </c>
      <c r="K2887" s="10" t="n">
        <v>0</v>
      </c>
      <c r="L2887" s="12" t="n">
        <f aca="false">K2887/1000</f>
        <v>0</v>
      </c>
      <c r="M2887" s="13" t="n">
        <f aca="false">IF(R2887=0,0,I2887/R2887)</f>
        <v>1</v>
      </c>
      <c r="N2887" s="10" t="n">
        <v>0</v>
      </c>
      <c r="O2887" s="11" t="n">
        <f aca="false">N2887/1000</f>
        <v>0</v>
      </c>
      <c r="P2887" s="10" t="n">
        <v>0</v>
      </c>
      <c r="Q2887" s="12" t="n">
        <f aca="false">P2887/1000</f>
        <v>0</v>
      </c>
      <c r="R2887" s="10" t="n">
        <v>269</v>
      </c>
      <c r="S2887" s="10" t="n">
        <v>0</v>
      </c>
    </row>
    <row r="2888" customFormat="false" ht="15" hidden="false" customHeight="false" outlineLevel="0" collapsed="false">
      <c r="A2888" s="3" t="s">
        <v>1358</v>
      </c>
      <c r="B2888" s="2" t="s">
        <v>1359</v>
      </c>
      <c r="C2888" s="2" t="s">
        <v>1579</v>
      </c>
      <c r="D2888" s="2" t="n">
        <v>2024</v>
      </c>
      <c r="E2888" s="2" t="n">
        <v>9</v>
      </c>
      <c r="F2888" s="2" t="n">
        <v>1</v>
      </c>
      <c r="G2888" s="2" t="s">
        <v>97</v>
      </c>
      <c r="H2888" s="3" t="s">
        <v>98</v>
      </c>
      <c r="I2888" s="10" t="n">
        <v>86864</v>
      </c>
      <c r="J2888" s="11" t="n">
        <f aca="false">I2888/1000</f>
        <v>86.864</v>
      </c>
      <c r="K2888" s="10" t="n">
        <v>60</v>
      </c>
      <c r="L2888" s="12" t="n">
        <f aca="false">K2888/1000</f>
        <v>0.06</v>
      </c>
      <c r="M2888" s="13" t="n">
        <f aca="false">IF(R2888=0,0,I2888/R2888)</f>
        <v>0.491915982852256</v>
      </c>
      <c r="N2888" s="10" t="n">
        <v>0</v>
      </c>
      <c r="O2888" s="11" t="n">
        <f aca="false">N2888/1000</f>
        <v>0</v>
      </c>
      <c r="P2888" s="10" t="n">
        <v>0</v>
      </c>
      <c r="Q2888" s="12" t="n">
        <f aca="false">P2888/1000</f>
        <v>0</v>
      </c>
      <c r="R2888" s="10" t="n">
        <v>176583</v>
      </c>
      <c r="S2888" s="10" t="n">
        <v>117</v>
      </c>
    </row>
    <row r="2889" customFormat="false" ht="15" hidden="false" customHeight="false" outlineLevel="0" collapsed="false">
      <c r="A2889" s="3" t="s">
        <v>1358</v>
      </c>
      <c r="B2889" s="2" t="s">
        <v>1359</v>
      </c>
      <c r="C2889" s="2" t="s">
        <v>1579</v>
      </c>
      <c r="D2889" s="2" t="n">
        <v>2024</v>
      </c>
      <c r="E2889" s="2" t="n">
        <v>9</v>
      </c>
      <c r="F2889" s="2" t="n">
        <v>2</v>
      </c>
      <c r="G2889" s="2" t="s">
        <v>1372</v>
      </c>
      <c r="H2889" s="3" t="s">
        <v>1373</v>
      </c>
      <c r="I2889" s="10" t="n">
        <v>71650</v>
      </c>
      <c r="J2889" s="11" t="n">
        <f aca="false">I2889/1000</f>
        <v>71.65</v>
      </c>
      <c r="K2889" s="10" t="n">
        <v>50</v>
      </c>
      <c r="L2889" s="12" t="n">
        <f aca="false">K2889/1000</f>
        <v>0.05</v>
      </c>
      <c r="M2889" s="13" t="n">
        <f aca="false">IF(R2889=0,0,I2889/R2889)</f>
        <v>0.405758198694099</v>
      </c>
      <c r="N2889" s="10" t="n">
        <v>0</v>
      </c>
      <c r="O2889" s="11" t="n">
        <f aca="false">N2889/1000</f>
        <v>0</v>
      </c>
      <c r="P2889" s="10" t="n">
        <v>0</v>
      </c>
      <c r="Q2889" s="12" t="n">
        <f aca="false">P2889/1000</f>
        <v>0</v>
      </c>
      <c r="R2889" s="10" t="n">
        <v>176583</v>
      </c>
      <c r="S2889" s="10" t="n">
        <v>117</v>
      </c>
    </row>
    <row r="2890" customFormat="false" ht="15" hidden="false" customHeight="false" outlineLevel="0" collapsed="false">
      <c r="A2890" s="3" t="s">
        <v>1358</v>
      </c>
      <c r="B2890" s="2" t="s">
        <v>1359</v>
      </c>
      <c r="C2890" s="2" t="s">
        <v>1579</v>
      </c>
      <c r="D2890" s="2" t="n">
        <v>2024</v>
      </c>
      <c r="E2890" s="2" t="n">
        <v>9</v>
      </c>
      <c r="F2890" s="2" t="n">
        <v>3</v>
      </c>
      <c r="G2890" s="2" t="s">
        <v>107</v>
      </c>
      <c r="H2890" s="3" t="s">
        <v>108</v>
      </c>
      <c r="I2890" s="10" t="n">
        <v>18069</v>
      </c>
      <c r="J2890" s="11" t="n">
        <f aca="false">I2890/1000</f>
        <v>18.069</v>
      </c>
      <c r="K2890" s="10" t="n">
        <v>7</v>
      </c>
      <c r="L2890" s="12" t="n">
        <f aca="false">K2890/1000</f>
        <v>0.007</v>
      </c>
      <c r="M2890" s="13" t="n">
        <f aca="false">IF(R2890=0,0,I2890/R2890)</f>
        <v>0.102325818453645</v>
      </c>
      <c r="N2890" s="10" t="n">
        <v>0</v>
      </c>
      <c r="O2890" s="11" t="n">
        <f aca="false">N2890/1000</f>
        <v>0</v>
      </c>
      <c r="P2890" s="10" t="n">
        <v>0</v>
      </c>
      <c r="Q2890" s="12" t="n">
        <f aca="false">P2890/1000</f>
        <v>0</v>
      </c>
      <c r="R2890" s="10" t="n">
        <v>176583</v>
      </c>
      <c r="S2890" s="10" t="n">
        <v>117</v>
      </c>
    </row>
    <row r="2891" customFormat="false" ht="15" hidden="false" customHeight="false" outlineLevel="0" collapsed="false">
      <c r="A2891" s="3" t="s">
        <v>1358</v>
      </c>
      <c r="B2891" s="2" t="s">
        <v>1359</v>
      </c>
      <c r="C2891" s="2" t="s">
        <v>1580</v>
      </c>
      <c r="D2891" s="2" t="n">
        <v>2024</v>
      </c>
      <c r="E2891" s="2" t="n">
        <v>10</v>
      </c>
      <c r="F2891" s="2" t="n">
        <v>1</v>
      </c>
      <c r="G2891" s="2" t="s">
        <v>102</v>
      </c>
      <c r="H2891" s="3" t="s">
        <v>103</v>
      </c>
      <c r="I2891" s="10" t="n">
        <v>131156</v>
      </c>
      <c r="J2891" s="11" t="n">
        <f aca="false">I2891/1000</f>
        <v>131.156</v>
      </c>
      <c r="K2891" s="10" t="n">
        <v>9</v>
      </c>
      <c r="L2891" s="12" t="n">
        <f aca="false">K2891/1000</f>
        <v>0.009</v>
      </c>
      <c r="M2891" s="13" t="n">
        <f aca="false">IF(R2891=0,0,I2891/R2891)</f>
        <v>0.695876398055986</v>
      </c>
      <c r="N2891" s="10" t="n">
        <v>0</v>
      </c>
      <c r="O2891" s="11" t="n">
        <f aca="false">N2891/1000</f>
        <v>0</v>
      </c>
      <c r="P2891" s="10" t="n">
        <v>0</v>
      </c>
      <c r="Q2891" s="12" t="n">
        <f aca="false">P2891/1000</f>
        <v>0</v>
      </c>
      <c r="R2891" s="10" t="n">
        <v>188476</v>
      </c>
      <c r="S2891" s="10" t="n">
        <v>46</v>
      </c>
    </row>
    <row r="2892" customFormat="false" ht="15" hidden="false" customHeight="false" outlineLevel="0" collapsed="false">
      <c r="A2892" s="3" t="s">
        <v>1358</v>
      </c>
      <c r="B2892" s="2" t="s">
        <v>1359</v>
      </c>
      <c r="C2892" s="2" t="s">
        <v>1580</v>
      </c>
      <c r="D2892" s="2" t="n">
        <v>2024</v>
      </c>
      <c r="E2892" s="2" t="n">
        <v>10</v>
      </c>
      <c r="F2892" s="2" t="n">
        <v>2</v>
      </c>
      <c r="G2892" s="2" t="s">
        <v>1372</v>
      </c>
      <c r="H2892" s="3" t="s">
        <v>1373</v>
      </c>
      <c r="I2892" s="10" t="n">
        <v>57320</v>
      </c>
      <c r="J2892" s="11" t="n">
        <f aca="false">I2892/1000</f>
        <v>57.32</v>
      </c>
      <c r="K2892" s="10" t="n">
        <v>37</v>
      </c>
      <c r="L2892" s="12" t="n">
        <f aca="false">K2892/1000</f>
        <v>0.037</v>
      </c>
      <c r="M2892" s="13" t="n">
        <f aca="false">IF(R2892=0,0,I2892/R2892)</f>
        <v>0.304123601944014</v>
      </c>
      <c r="N2892" s="10" t="n">
        <v>0</v>
      </c>
      <c r="O2892" s="11" t="n">
        <f aca="false">N2892/1000</f>
        <v>0</v>
      </c>
      <c r="P2892" s="10" t="n">
        <v>0</v>
      </c>
      <c r="Q2892" s="12" t="n">
        <f aca="false">P2892/1000</f>
        <v>0</v>
      </c>
      <c r="R2892" s="10" t="n">
        <v>188476</v>
      </c>
      <c r="S2892" s="10" t="n">
        <v>46</v>
      </c>
    </row>
    <row r="2893" customFormat="false" ht="15" hidden="false" customHeight="false" outlineLevel="0" collapsed="false">
      <c r="A2893" s="3" t="s">
        <v>1358</v>
      </c>
      <c r="B2893" s="2" t="s">
        <v>1359</v>
      </c>
      <c r="C2893" s="2" t="s">
        <v>1581</v>
      </c>
      <c r="D2893" s="2" t="n">
        <v>2024</v>
      </c>
      <c r="E2893" s="2" t="n">
        <v>11</v>
      </c>
      <c r="F2893" s="2" t="n">
        <v>1</v>
      </c>
      <c r="G2893" s="2" t="s">
        <v>142</v>
      </c>
      <c r="H2893" s="3" t="s">
        <v>143</v>
      </c>
      <c r="I2893" s="10" t="n">
        <v>19010</v>
      </c>
      <c r="J2893" s="11" t="n">
        <f aca="false">I2893/1000</f>
        <v>19.01</v>
      </c>
      <c r="K2893" s="10" t="n">
        <v>10</v>
      </c>
      <c r="L2893" s="12" t="n">
        <f aca="false">K2893/1000</f>
        <v>0.01</v>
      </c>
      <c r="M2893" s="13" t="n">
        <f aca="false">IF(R2893=0,0,I2893/R2893)</f>
        <v>0.758065159309327</v>
      </c>
      <c r="N2893" s="10" t="n">
        <v>0</v>
      </c>
      <c r="O2893" s="11" t="n">
        <f aca="false">N2893/1000</f>
        <v>0</v>
      </c>
      <c r="P2893" s="10" t="n">
        <v>0</v>
      </c>
      <c r="Q2893" s="12" t="n">
        <f aca="false">P2893/1000</f>
        <v>0</v>
      </c>
      <c r="R2893" s="10" t="n">
        <v>25077</v>
      </c>
      <c r="S2893" s="10" t="n">
        <v>29</v>
      </c>
    </row>
    <row r="2894" customFormat="false" ht="15" hidden="false" customHeight="false" outlineLevel="0" collapsed="false">
      <c r="A2894" s="3" t="s">
        <v>1358</v>
      </c>
      <c r="B2894" s="2" t="s">
        <v>1359</v>
      </c>
      <c r="C2894" s="2" t="s">
        <v>1581</v>
      </c>
      <c r="D2894" s="2" t="n">
        <v>2024</v>
      </c>
      <c r="E2894" s="2" t="n">
        <v>11</v>
      </c>
      <c r="F2894" s="2" t="n">
        <v>2</v>
      </c>
      <c r="G2894" s="2" t="s">
        <v>107</v>
      </c>
      <c r="H2894" s="3" t="s">
        <v>108</v>
      </c>
      <c r="I2894" s="10" t="n">
        <v>4215</v>
      </c>
      <c r="J2894" s="11" t="n">
        <f aca="false">I2894/1000</f>
        <v>4.215</v>
      </c>
      <c r="K2894" s="10" t="n">
        <v>0</v>
      </c>
      <c r="L2894" s="12" t="n">
        <f aca="false">K2894/1000</f>
        <v>0</v>
      </c>
      <c r="M2894" s="13" t="n">
        <f aca="false">IF(R2894=0,0,I2894/R2894)</f>
        <v>0.168082306495992</v>
      </c>
      <c r="N2894" s="10" t="n">
        <v>0</v>
      </c>
      <c r="O2894" s="11" t="n">
        <f aca="false">N2894/1000</f>
        <v>0</v>
      </c>
      <c r="P2894" s="10" t="n">
        <v>0</v>
      </c>
      <c r="Q2894" s="12" t="n">
        <f aca="false">P2894/1000</f>
        <v>0</v>
      </c>
      <c r="R2894" s="10" t="n">
        <v>25077</v>
      </c>
      <c r="S2894" s="10" t="n">
        <v>29</v>
      </c>
    </row>
    <row r="2895" customFormat="false" ht="15" hidden="false" customHeight="false" outlineLevel="0" collapsed="false">
      <c r="A2895" s="3" t="s">
        <v>1358</v>
      </c>
      <c r="B2895" s="2" t="s">
        <v>1359</v>
      </c>
      <c r="C2895" s="2" t="s">
        <v>1581</v>
      </c>
      <c r="D2895" s="2" t="n">
        <v>2024</v>
      </c>
      <c r="E2895" s="2" t="n">
        <v>11</v>
      </c>
      <c r="F2895" s="2" t="n">
        <v>3</v>
      </c>
      <c r="G2895" s="2" t="s">
        <v>97</v>
      </c>
      <c r="H2895" s="3" t="s">
        <v>98</v>
      </c>
      <c r="I2895" s="10" t="n">
        <v>1852</v>
      </c>
      <c r="J2895" s="11" t="n">
        <f aca="false">I2895/1000</f>
        <v>1.852</v>
      </c>
      <c r="K2895" s="10" t="n">
        <v>19</v>
      </c>
      <c r="L2895" s="12" t="n">
        <f aca="false">K2895/1000</f>
        <v>0.019</v>
      </c>
      <c r="M2895" s="13" t="n">
        <f aca="false">IF(R2895=0,0,I2895/R2895)</f>
        <v>0.0738525341946804</v>
      </c>
      <c r="N2895" s="10" t="n">
        <v>0</v>
      </c>
      <c r="O2895" s="11" t="n">
        <f aca="false">N2895/1000</f>
        <v>0</v>
      </c>
      <c r="P2895" s="10" t="n">
        <v>0</v>
      </c>
      <c r="Q2895" s="12" t="n">
        <f aca="false">P2895/1000</f>
        <v>0</v>
      </c>
      <c r="R2895" s="10" t="n">
        <v>25077</v>
      </c>
      <c r="S2895" s="10" t="n">
        <v>29</v>
      </c>
    </row>
    <row r="2896" customFormat="false" ht="15" hidden="false" customHeight="false" outlineLevel="0" collapsed="false">
      <c r="A2896" s="3" t="s">
        <v>1358</v>
      </c>
      <c r="B2896" s="2" t="s">
        <v>1359</v>
      </c>
      <c r="C2896" s="2" t="s">
        <v>1581</v>
      </c>
      <c r="D2896" s="2" t="n">
        <v>2024</v>
      </c>
      <c r="E2896" s="2" t="n">
        <v>11</v>
      </c>
      <c r="F2896" s="2" t="n">
        <v>4</v>
      </c>
      <c r="G2896" s="2" t="s">
        <v>197</v>
      </c>
      <c r="H2896" s="3" t="s">
        <v>198</v>
      </c>
      <c r="I2896" s="10" t="n">
        <v>0</v>
      </c>
      <c r="J2896" s="11" t="n">
        <f aca="false">I2896/1000</f>
        <v>0</v>
      </c>
      <c r="K2896" s="10" t="n">
        <v>0</v>
      </c>
      <c r="L2896" s="12" t="n">
        <f aca="false">K2896/1000</f>
        <v>0</v>
      </c>
      <c r="M2896" s="13" t="n">
        <f aca="false">IF(R2896=0,0,I2896/R2896)</f>
        <v>0</v>
      </c>
      <c r="N2896" s="10" t="n">
        <v>72</v>
      </c>
      <c r="O2896" s="11" t="n">
        <f aca="false">N2896/1000</f>
        <v>0.072</v>
      </c>
      <c r="P2896" s="10" t="n">
        <v>0</v>
      </c>
      <c r="Q2896" s="12" t="n">
        <f aca="false">P2896/1000</f>
        <v>0</v>
      </c>
      <c r="R2896" s="10" t="n">
        <v>25077</v>
      </c>
      <c r="S2896" s="10" t="n">
        <v>29</v>
      </c>
    </row>
    <row r="2897" customFormat="false" ht="15" hidden="false" customHeight="false" outlineLevel="0" collapsed="false">
      <c r="A2897" s="3" t="s">
        <v>1358</v>
      </c>
      <c r="B2897" s="2" t="s">
        <v>1359</v>
      </c>
      <c r="C2897" s="2" t="s">
        <v>1582</v>
      </c>
      <c r="D2897" s="2" t="n">
        <v>2024</v>
      </c>
      <c r="E2897" s="2" t="n">
        <v>12</v>
      </c>
      <c r="F2897" s="2" t="n">
        <v>1</v>
      </c>
      <c r="G2897" s="2" t="s">
        <v>1372</v>
      </c>
      <c r="H2897" s="3" t="s">
        <v>1373</v>
      </c>
      <c r="I2897" s="10" t="n">
        <v>42990</v>
      </c>
      <c r="J2897" s="11" t="n">
        <f aca="false">I2897/1000</f>
        <v>42.99</v>
      </c>
      <c r="K2897" s="10" t="n">
        <v>40</v>
      </c>
      <c r="L2897" s="12" t="n">
        <f aca="false">K2897/1000</f>
        <v>0.04</v>
      </c>
      <c r="M2897" s="13" t="n">
        <f aca="false">IF(R2897=0,0,I2897/R2897)</f>
        <v>0.863756002491411</v>
      </c>
      <c r="N2897" s="10" t="n">
        <v>0</v>
      </c>
      <c r="O2897" s="11" t="n">
        <f aca="false">N2897/1000</f>
        <v>0</v>
      </c>
      <c r="P2897" s="10" t="n">
        <v>0</v>
      </c>
      <c r="Q2897" s="12" t="n">
        <f aca="false">P2897/1000</f>
        <v>0</v>
      </c>
      <c r="R2897" s="10" t="n">
        <v>49771</v>
      </c>
      <c r="S2897" s="10" t="n">
        <v>41</v>
      </c>
    </row>
    <row r="2898" customFormat="false" ht="15" hidden="false" customHeight="false" outlineLevel="0" collapsed="false">
      <c r="A2898" s="3" t="s">
        <v>1358</v>
      </c>
      <c r="B2898" s="2" t="s">
        <v>1359</v>
      </c>
      <c r="C2898" s="2" t="s">
        <v>1582</v>
      </c>
      <c r="D2898" s="2" t="n">
        <v>2024</v>
      </c>
      <c r="E2898" s="2" t="n">
        <v>12</v>
      </c>
      <c r="F2898" s="2" t="n">
        <v>2</v>
      </c>
      <c r="G2898" s="2" t="s">
        <v>107</v>
      </c>
      <c r="H2898" s="3" t="s">
        <v>108</v>
      </c>
      <c r="I2898" s="10" t="n">
        <v>6781</v>
      </c>
      <c r="J2898" s="11" t="n">
        <f aca="false">I2898/1000</f>
        <v>6.781</v>
      </c>
      <c r="K2898" s="10" t="n">
        <v>1</v>
      </c>
      <c r="L2898" s="12" t="n">
        <f aca="false">K2898/1000</f>
        <v>0.001</v>
      </c>
      <c r="M2898" s="13" t="n">
        <f aca="false">IF(R2898=0,0,I2898/R2898)</f>
        <v>0.136243997508589</v>
      </c>
      <c r="N2898" s="10" t="n">
        <v>0</v>
      </c>
      <c r="O2898" s="11" t="n">
        <f aca="false">N2898/1000</f>
        <v>0</v>
      </c>
      <c r="P2898" s="10" t="n">
        <v>0</v>
      </c>
      <c r="Q2898" s="12" t="n">
        <f aca="false">P2898/1000</f>
        <v>0</v>
      </c>
      <c r="R2898" s="10" t="n">
        <v>49771</v>
      </c>
      <c r="S2898" s="10" t="n">
        <v>41</v>
      </c>
    </row>
    <row r="2899" customFormat="false" ht="15" hidden="false" customHeight="false" outlineLevel="0" collapsed="false">
      <c r="A2899" s="3" t="s">
        <v>1358</v>
      </c>
      <c r="B2899" s="2" t="s">
        <v>1359</v>
      </c>
      <c r="C2899" s="2" t="s">
        <v>1583</v>
      </c>
      <c r="D2899" s="2" t="n">
        <v>2025</v>
      </c>
      <c r="E2899" s="2" t="n">
        <v>1</v>
      </c>
      <c r="F2899" s="2" t="n">
        <v>1</v>
      </c>
      <c r="G2899" s="2" t="s">
        <v>1372</v>
      </c>
      <c r="H2899" s="3" t="s">
        <v>1373</v>
      </c>
      <c r="I2899" s="10" t="n">
        <v>42990</v>
      </c>
      <c r="J2899" s="11" t="n">
        <f aca="false">I2899/1000</f>
        <v>42.99</v>
      </c>
      <c r="K2899" s="10" t="n">
        <v>42</v>
      </c>
      <c r="L2899" s="12" t="n">
        <f aca="false">K2899/1000</f>
        <v>0.042</v>
      </c>
      <c r="M2899" s="13" t="n">
        <f aca="false">IF(R2899=0,0,I2899/R2899)</f>
        <v>0.867766092731273</v>
      </c>
      <c r="N2899" s="10" t="n">
        <v>0</v>
      </c>
      <c r="O2899" s="11" t="n">
        <f aca="false">N2899/1000</f>
        <v>0</v>
      </c>
      <c r="P2899" s="10" t="n">
        <v>0</v>
      </c>
      <c r="Q2899" s="12" t="n">
        <f aca="false">P2899/1000</f>
        <v>0</v>
      </c>
      <c r="R2899" s="10" t="n">
        <v>49541</v>
      </c>
      <c r="S2899" s="10" t="n">
        <v>45</v>
      </c>
    </row>
    <row r="2900" customFormat="false" ht="15" hidden="false" customHeight="false" outlineLevel="0" collapsed="false">
      <c r="A2900" s="3" t="s">
        <v>1358</v>
      </c>
      <c r="B2900" s="2" t="s">
        <v>1359</v>
      </c>
      <c r="C2900" s="2" t="s">
        <v>1583</v>
      </c>
      <c r="D2900" s="2" t="n">
        <v>2025</v>
      </c>
      <c r="E2900" s="2" t="n">
        <v>1</v>
      </c>
      <c r="F2900" s="2" t="n">
        <v>2</v>
      </c>
      <c r="G2900" s="2" t="s">
        <v>107</v>
      </c>
      <c r="H2900" s="3" t="s">
        <v>108</v>
      </c>
      <c r="I2900" s="10" t="n">
        <v>6542</v>
      </c>
      <c r="J2900" s="11" t="n">
        <f aca="false">I2900/1000</f>
        <v>6.542</v>
      </c>
      <c r="K2900" s="10" t="n">
        <v>3</v>
      </c>
      <c r="L2900" s="12" t="n">
        <f aca="false">K2900/1000</f>
        <v>0.003</v>
      </c>
      <c r="M2900" s="13" t="n">
        <f aca="false">IF(R2900=0,0,I2900/R2900)</f>
        <v>0.132052239559153</v>
      </c>
      <c r="N2900" s="10" t="n">
        <v>0</v>
      </c>
      <c r="O2900" s="11" t="n">
        <f aca="false">N2900/1000</f>
        <v>0</v>
      </c>
      <c r="P2900" s="10" t="n">
        <v>0</v>
      </c>
      <c r="Q2900" s="12" t="n">
        <f aca="false">P2900/1000</f>
        <v>0</v>
      </c>
      <c r="R2900" s="10" t="n">
        <v>49541</v>
      </c>
      <c r="S2900" s="10" t="n">
        <v>45</v>
      </c>
    </row>
    <row r="2901" customFormat="false" ht="15" hidden="false" customHeight="false" outlineLevel="0" collapsed="false">
      <c r="A2901" s="3" t="s">
        <v>1358</v>
      </c>
      <c r="B2901" s="2" t="s">
        <v>1359</v>
      </c>
      <c r="C2901" s="2" t="s">
        <v>1583</v>
      </c>
      <c r="D2901" s="2" t="n">
        <v>2025</v>
      </c>
      <c r="E2901" s="2" t="n">
        <v>1</v>
      </c>
      <c r="F2901" s="2" t="n">
        <v>3</v>
      </c>
      <c r="G2901" s="2" t="s">
        <v>97</v>
      </c>
      <c r="H2901" s="3" t="s">
        <v>98</v>
      </c>
      <c r="I2901" s="10" t="n">
        <v>9</v>
      </c>
      <c r="J2901" s="11" t="n">
        <f aca="false">I2901/1000</f>
        <v>0.009</v>
      </c>
      <c r="K2901" s="10" t="n">
        <v>0</v>
      </c>
      <c r="L2901" s="12" t="n">
        <f aca="false">K2901/1000</f>
        <v>0</v>
      </c>
      <c r="M2901" s="13" t="n">
        <f aca="false">IF(R2901=0,0,I2901/R2901)</f>
        <v>0.000181667709573888</v>
      </c>
      <c r="N2901" s="10" t="n">
        <v>0</v>
      </c>
      <c r="O2901" s="11" t="n">
        <f aca="false">N2901/1000</f>
        <v>0</v>
      </c>
      <c r="P2901" s="10" t="n">
        <v>0</v>
      </c>
      <c r="Q2901" s="12" t="n">
        <f aca="false">P2901/1000</f>
        <v>0</v>
      </c>
      <c r="R2901" s="10" t="n">
        <v>49541</v>
      </c>
      <c r="S2901" s="10" t="n">
        <v>45</v>
      </c>
    </row>
    <row r="2902" customFormat="false" ht="15" hidden="false" customHeight="false" outlineLevel="0" collapsed="false">
      <c r="A2902" s="3" t="s">
        <v>1358</v>
      </c>
      <c r="B2902" s="2" t="s">
        <v>1359</v>
      </c>
      <c r="C2902" s="2" t="s">
        <v>1584</v>
      </c>
      <c r="D2902" s="2" t="n">
        <v>2025</v>
      </c>
      <c r="E2902" s="2" t="n">
        <v>2</v>
      </c>
      <c r="F2902" s="2" t="n">
        <v>1</v>
      </c>
      <c r="G2902" s="2" t="s">
        <v>107</v>
      </c>
      <c r="H2902" s="3" t="s">
        <v>108</v>
      </c>
      <c r="I2902" s="10" t="n">
        <v>29549</v>
      </c>
      <c r="J2902" s="11" t="n">
        <f aca="false">I2902/1000</f>
        <v>29.549</v>
      </c>
      <c r="K2902" s="10" t="n">
        <v>10</v>
      </c>
      <c r="L2902" s="12" t="n">
        <f aca="false">K2902/1000</f>
        <v>0.01</v>
      </c>
      <c r="M2902" s="13" t="n">
        <f aca="false">IF(R2902=0,0,I2902/R2902)</f>
        <v>0.507557799993129</v>
      </c>
      <c r="N2902" s="10" t="n">
        <v>0</v>
      </c>
      <c r="O2902" s="11" t="n">
        <f aca="false">N2902/1000</f>
        <v>0</v>
      </c>
      <c r="P2902" s="10" t="n">
        <v>0</v>
      </c>
      <c r="Q2902" s="12" t="n">
        <f aca="false">P2902/1000</f>
        <v>0</v>
      </c>
      <c r="R2902" s="10" t="n">
        <v>58218</v>
      </c>
      <c r="S2902" s="10" t="n">
        <v>29</v>
      </c>
    </row>
    <row r="2903" customFormat="false" ht="15" hidden="false" customHeight="false" outlineLevel="0" collapsed="false">
      <c r="A2903" s="3" t="s">
        <v>1358</v>
      </c>
      <c r="B2903" s="2" t="s">
        <v>1359</v>
      </c>
      <c r="C2903" s="2" t="s">
        <v>1584</v>
      </c>
      <c r="D2903" s="2" t="n">
        <v>2025</v>
      </c>
      <c r="E2903" s="2" t="n">
        <v>2</v>
      </c>
      <c r="F2903" s="2" t="n">
        <v>2</v>
      </c>
      <c r="G2903" s="2" t="s">
        <v>1372</v>
      </c>
      <c r="H2903" s="3" t="s">
        <v>1373</v>
      </c>
      <c r="I2903" s="10" t="n">
        <v>28660</v>
      </c>
      <c r="J2903" s="11" t="n">
        <f aca="false">I2903/1000</f>
        <v>28.66</v>
      </c>
      <c r="K2903" s="10" t="n">
        <v>19</v>
      </c>
      <c r="L2903" s="12" t="n">
        <f aca="false">K2903/1000</f>
        <v>0.019</v>
      </c>
      <c r="M2903" s="13" t="n">
        <f aca="false">IF(R2903=0,0,I2903/R2903)</f>
        <v>0.492287608643375</v>
      </c>
      <c r="N2903" s="10" t="n">
        <v>0</v>
      </c>
      <c r="O2903" s="11" t="n">
        <f aca="false">N2903/1000</f>
        <v>0</v>
      </c>
      <c r="P2903" s="10" t="n">
        <v>0</v>
      </c>
      <c r="Q2903" s="12" t="n">
        <f aca="false">P2903/1000</f>
        <v>0</v>
      </c>
      <c r="R2903" s="10" t="n">
        <v>58218</v>
      </c>
      <c r="S2903" s="10" t="n">
        <v>29</v>
      </c>
    </row>
    <row r="2904" customFormat="false" ht="15" hidden="false" customHeight="false" outlineLevel="0" collapsed="false">
      <c r="A2904" s="3" t="s">
        <v>1358</v>
      </c>
      <c r="B2904" s="2" t="s">
        <v>1359</v>
      </c>
      <c r="C2904" s="2" t="s">
        <v>1584</v>
      </c>
      <c r="D2904" s="2" t="n">
        <v>2025</v>
      </c>
      <c r="E2904" s="2" t="n">
        <v>2</v>
      </c>
      <c r="F2904" s="2" t="n">
        <v>3</v>
      </c>
      <c r="G2904" s="2" t="s">
        <v>97</v>
      </c>
      <c r="H2904" s="3" t="s">
        <v>98</v>
      </c>
      <c r="I2904" s="10" t="n">
        <v>9</v>
      </c>
      <c r="J2904" s="11" t="n">
        <f aca="false">I2904/1000</f>
        <v>0.009</v>
      </c>
      <c r="K2904" s="10" t="n">
        <v>0</v>
      </c>
      <c r="L2904" s="12" t="n">
        <f aca="false">K2904/1000</f>
        <v>0</v>
      </c>
      <c r="M2904" s="13" t="n">
        <f aca="false">IF(R2904=0,0,I2904/R2904)</f>
        <v>0.000154591363495826</v>
      </c>
      <c r="N2904" s="10" t="n">
        <v>0</v>
      </c>
      <c r="O2904" s="11" t="n">
        <f aca="false">N2904/1000</f>
        <v>0</v>
      </c>
      <c r="P2904" s="10" t="n">
        <v>0</v>
      </c>
      <c r="Q2904" s="12" t="n">
        <f aca="false">P2904/1000</f>
        <v>0</v>
      </c>
      <c r="R2904" s="10" t="n">
        <v>58218</v>
      </c>
      <c r="S2904" s="10" t="n">
        <v>29</v>
      </c>
    </row>
    <row r="2905" customFormat="false" ht="15" hidden="false" customHeight="false" outlineLevel="0" collapsed="false">
      <c r="A2905" s="3" t="s">
        <v>1358</v>
      </c>
      <c r="B2905" s="2" t="s">
        <v>1359</v>
      </c>
      <c r="C2905" s="2" t="s">
        <v>1585</v>
      </c>
      <c r="D2905" s="2" t="n">
        <v>2025</v>
      </c>
      <c r="E2905" s="2" t="n">
        <v>3</v>
      </c>
      <c r="F2905" s="2" t="n">
        <v>1</v>
      </c>
      <c r="G2905" s="2" t="s">
        <v>1372</v>
      </c>
      <c r="H2905" s="3" t="s">
        <v>1373</v>
      </c>
      <c r="I2905" s="10" t="n">
        <v>32891</v>
      </c>
      <c r="J2905" s="11" t="n">
        <f aca="false">I2905/1000</f>
        <v>32.891</v>
      </c>
      <c r="K2905" s="10" t="n">
        <v>20</v>
      </c>
      <c r="L2905" s="12" t="n">
        <f aca="false">K2905/1000</f>
        <v>0.02</v>
      </c>
      <c r="M2905" s="13" t="n">
        <f aca="false">IF(R2905=0,0,I2905/R2905)</f>
        <v>0.767280192222456</v>
      </c>
      <c r="N2905" s="10" t="n">
        <v>0</v>
      </c>
      <c r="O2905" s="11" t="n">
        <f aca="false">N2905/1000</f>
        <v>0</v>
      </c>
      <c r="P2905" s="10" t="n">
        <v>0</v>
      </c>
      <c r="Q2905" s="12" t="n">
        <f aca="false">P2905/1000</f>
        <v>0</v>
      </c>
      <c r="R2905" s="10" t="n">
        <v>42867</v>
      </c>
      <c r="S2905" s="10" t="n">
        <v>22</v>
      </c>
    </row>
    <row r="2906" customFormat="false" ht="15" hidden="false" customHeight="false" outlineLevel="0" collapsed="false">
      <c r="A2906" s="3" t="s">
        <v>1358</v>
      </c>
      <c r="B2906" s="2" t="s">
        <v>1359</v>
      </c>
      <c r="C2906" s="2" t="s">
        <v>1585</v>
      </c>
      <c r="D2906" s="2" t="n">
        <v>2025</v>
      </c>
      <c r="E2906" s="2" t="n">
        <v>3</v>
      </c>
      <c r="F2906" s="2" t="n">
        <v>2</v>
      </c>
      <c r="G2906" s="2" t="s">
        <v>107</v>
      </c>
      <c r="H2906" s="3" t="s">
        <v>108</v>
      </c>
      <c r="I2906" s="10" t="n">
        <v>6400</v>
      </c>
      <c r="J2906" s="11" t="n">
        <f aca="false">I2906/1000</f>
        <v>6.4</v>
      </c>
      <c r="K2906" s="10" t="n">
        <v>2</v>
      </c>
      <c r="L2906" s="12" t="n">
        <f aca="false">K2906/1000</f>
        <v>0.002</v>
      </c>
      <c r="M2906" s="13" t="n">
        <f aca="false">IF(R2906=0,0,I2906/R2906)</f>
        <v>0.149298994564583</v>
      </c>
      <c r="N2906" s="10" t="n">
        <v>80</v>
      </c>
      <c r="O2906" s="11" t="n">
        <f aca="false">N2906/1000</f>
        <v>0.08</v>
      </c>
      <c r="P2906" s="10" t="n">
        <v>48</v>
      </c>
      <c r="Q2906" s="12" t="n">
        <f aca="false">P2906/1000</f>
        <v>0.048</v>
      </c>
      <c r="R2906" s="10" t="n">
        <v>42867</v>
      </c>
      <c r="S2906" s="10" t="n">
        <v>22</v>
      </c>
    </row>
    <row r="2907" customFormat="false" ht="15" hidden="false" customHeight="false" outlineLevel="0" collapsed="false">
      <c r="A2907" s="3" t="s">
        <v>1358</v>
      </c>
      <c r="B2907" s="2" t="s">
        <v>1359</v>
      </c>
      <c r="C2907" s="2" t="s">
        <v>1585</v>
      </c>
      <c r="D2907" s="2" t="n">
        <v>2025</v>
      </c>
      <c r="E2907" s="2" t="n">
        <v>3</v>
      </c>
      <c r="F2907" s="2" t="n">
        <v>3</v>
      </c>
      <c r="G2907" s="2" t="s">
        <v>102</v>
      </c>
      <c r="H2907" s="3" t="s">
        <v>103</v>
      </c>
      <c r="I2907" s="10" t="n">
        <v>3576</v>
      </c>
      <c r="J2907" s="11" t="n">
        <f aca="false">I2907/1000</f>
        <v>3.576</v>
      </c>
      <c r="K2907" s="10" t="n">
        <v>0</v>
      </c>
      <c r="L2907" s="12" t="n">
        <f aca="false">K2907/1000</f>
        <v>0</v>
      </c>
      <c r="M2907" s="13" t="n">
        <f aca="false">IF(R2907=0,0,I2907/R2907)</f>
        <v>0.083420813212961</v>
      </c>
      <c r="N2907" s="10" t="n">
        <v>0</v>
      </c>
      <c r="O2907" s="11" t="n">
        <f aca="false">N2907/1000</f>
        <v>0</v>
      </c>
      <c r="P2907" s="10" t="n">
        <v>0</v>
      </c>
      <c r="Q2907" s="12" t="n">
        <f aca="false">P2907/1000</f>
        <v>0</v>
      </c>
      <c r="R2907" s="10" t="n">
        <v>42867</v>
      </c>
      <c r="S2907" s="10" t="n">
        <v>22</v>
      </c>
    </row>
    <row r="2908" customFormat="false" ht="15" hidden="false" customHeight="false" outlineLevel="0" collapsed="false">
      <c r="A2908" s="3" t="s">
        <v>1358</v>
      </c>
      <c r="B2908" s="2" t="s">
        <v>1359</v>
      </c>
      <c r="C2908" s="2" t="s">
        <v>1586</v>
      </c>
      <c r="D2908" s="2" t="n">
        <v>2025</v>
      </c>
      <c r="E2908" s="2" t="n">
        <v>4</v>
      </c>
      <c r="F2908" s="2" t="n">
        <v>1</v>
      </c>
      <c r="G2908" s="2" t="s">
        <v>107</v>
      </c>
      <c r="H2908" s="3" t="s">
        <v>108</v>
      </c>
      <c r="I2908" s="10" t="n">
        <v>19725</v>
      </c>
      <c r="J2908" s="11" t="n">
        <f aca="false">I2908/1000</f>
        <v>19.725</v>
      </c>
      <c r="K2908" s="10" t="n">
        <v>6</v>
      </c>
      <c r="L2908" s="12" t="n">
        <f aca="false">K2908/1000</f>
        <v>0.006</v>
      </c>
      <c r="M2908" s="13" t="n">
        <f aca="false">IF(R2908=0,0,I2908/R2908)</f>
        <v>0.970575210352802</v>
      </c>
      <c r="N2908" s="10" t="n">
        <v>0</v>
      </c>
      <c r="O2908" s="11" t="n">
        <f aca="false">N2908/1000</f>
        <v>0</v>
      </c>
      <c r="P2908" s="10" t="n">
        <v>0</v>
      </c>
      <c r="Q2908" s="12" t="n">
        <f aca="false">P2908/1000</f>
        <v>0</v>
      </c>
      <c r="R2908" s="10" t="n">
        <v>20323</v>
      </c>
      <c r="S2908" s="10" t="n">
        <v>6</v>
      </c>
    </row>
    <row r="2909" customFormat="false" ht="15" hidden="false" customHeight="false" outlineLevel="0" collapsed="false">
      <c r="A2909" s="3" t="s">
        <v>1358</v>
      </c>
      <c r="B2909" s="2" t="s">
        <v>1359</v>
      </c>
      <c r="C2909" s="2" t="s">
        <v>1586</v>
      </c>
      <c r="D2909" s="2" t="n">
        <v>2025</v>
      </c>
      <c r="E2909" s="2" t="n">
        <v>4</v>
      </c>
      <c r="F2909" s="2" t="n">
        <v>2</v>
      </c>
      <c r="G2909" s="2" t="s">
        <v>97</v>
      </c>
      <c r="H2909" s="3" t="s">
        <v>98</v>
      </c>
      <c r="I2909" s="10" t="n">
        <v>598</v>
      </c>
      <c r="J2909" s="11" t="n">
        <f aca="false">I2909/1000</f>
        <v>0.598</v>
      </c>
      <c r="K2909" s="10" t="n">
        <v>0</v>
      </c>
      <c r="L2909" s="12" t="n">
        <f aca="false">K2909/1000</f>
        <v>0</v>
      </c>
      <c r="M2909" s="13" t="n">
        <f aca="false">IF(R2909=0,0,I2909/R2909)</f>
        <v>0.0294247896471978</v>
      </c>
      <c r="N2909" s="10" t="n">
        <v>0</v>
      </c>
      <c r="O2909" s="11" t="n">
        <f aca="false">N2909/1000</f>
        <v>0</v>
      </c>
      <c r="P2909" s="10" t="n">
        <v>0</v>
      </c>
      <c r="Q2909" s="12" t="n">
        <f aca="false">P2909/1000</f>
        <v>0</v>
      </c>
      <c r="R2909" s="10" t="n">
        <v>20323</v>
      </c>
      <c r="S2909" s="10" t="n">
        <v>6</v>
      </c>
    </row>
    <row r="2910" customFormat="false" ht="15" hidden="false" customHeight="false" outlineLevel="0" collapsed="false">
      <c r="A2910" s="3" t="s">
        <v>1358</v>
      </c>
      <c r="B2910" s="2" t="s">
        <v>1359</v>
      </c>
      <c r="C2910" s="2" t="s">
        <v>1587</v>
      </c>
      <c r="D2910" s="2" t="n">
        <v>2025</v>
      </c>
      <c r="E2910" s="2" t="n">
        <v>5</v>
      </c>
      <c r="F2910" s="2" t="n">
        <v>1</v>
      </c>
      <c r="G2910" s="2" t="s">
        <v>97</v>
      </c>
      <c r="H2910" s="3" t="s">
        <v>98</v>
      </c>
      <c r="I2910" s="10" t="n">
        <v>124318</v>
      </c>
      <c r="J2910" s="11" t="n">
        <f aca="false">I2910/1000</f>
        <v>124.318</v>
      </c>
      <c r="K2910" s="10" t="n">
        <v>56</v>
      </c>
      <c r="L2910" s="12" t="n">
        <f aca="false">K2910/1000</f>
        <v>0.056</v>
      </c>
      <c r="M2910" s="13" t="n">
        <f aca="false">IF(R2910=0,0,I2910/R2910)</f>
        <v>0.715334599228955</v>
      </c>
      <c r="N2910" s="10" t="n">
        <v>0</v>
      </c>
      <c r="O2910" s="11" t="n">
        <f aca="false">N2910/1000</f>
        <v>0</v>
      </c>
      <c r="P2910" s="10" t="n">
        <v>0</v>
      </c>
      <c r="Q2910" s="12" t="n">
        <f aca="false">P2910/1000</f>
        <v>0</v>
      </c>
      <c r="R2910" s="10" t="n">
        <v>173790</v>
      </c>
      <c r="S2910" s="10" t="n">
        <v>106</v>
      </c>
    </row>
    <row r="2911" customFormat="false" ht="15" hidden="false" customHeight="false" outlineLevel="0" collapsed="false">
      <c r="A2911" s="3" t="s">
        <v>1358</v>
      </c>
      <c r="B2911" s="2" t="s">
        <v>1359</v>
      </c>
      <c r="C2911" s="2" t="s">
        <v>1587</v>
      </c>
      <c r="D2911" s="2" t="n">
        <v>2025</v>
      </c>
      <c r="E2911" s="2" t="n">
        <v>5</v>
      </c>
      <c r="F2911" s="2" t="n">
        <v>2</v>
      </c>
      <c r="G2911" s="2" t="s">
        <v>1372</v>
      </c>
      <c r="H2911" s="3" t="s">
        <v>1373</v>
      </c>
      <c r="I2911" s="10" t="n">
        <v>49472</v>
      </c>
      <c r="J2911" s="11" t="n">
        <f aca="false">I2911/1000</f>
        <v>49.472</v>
      </c>
      <c r="K2911" s="10" t="n">
        <v>50</v>
      </c>
      <c r="L2911" s="12" t="n">
        <f aca="false">K2911/1000</f>
        <v>0.05</v>
      </c>
      <c r="M2911" s="13" t="n">
        <f aca="false">IF(R2911=0,0,I2911/R2911)</f>
        <v>0.284665400771046</v>
      </c>
      <c r="N2911" s="10" t="n">
        <v>0</v>
      </c>
      <c r="O2911" s="11" t="n">
        <f aca="false">N2911/1000</f>
        <v>0</v>
      </c>
      <c r="P2911" s="10" t="n">
        <v>0</v>
      </c>
      <c r="Q2911" s="12" t="n">
        <f aca="false">P2911/1000</f>
        <v>0</v>
      </c>
      <c r="R2911" s="10" t="n">
        <v>173790</v>
      </c>
      <c r="S2911" s="10" t="n">
        <v>106</v>
      </c>
    </row>
    <row r="2912" customFormat="false" ht="15" hidden="false" customHeight="false" outlineLevel="0" collapsed="false">
      <c r="A2912" s="3" t="s">
        <v>1358</v>
      </c>
      <c r="B2912" s="2" t="s">
        <v>1359</v>
      </c>
      <c r="C2912" s="2" t="s">
        <v>1588</v>
      </c>
      <c r="D2912" s="2" t="n">
        <v>2025</v>
      </c>
      <c r="E2912" s="2" t="n">
        <v>6</v>
      </c>
      <c r="F2912" s="2" t="n">
        <v>1</v>
      </c>
      <c r="G2912" s="2" t="s">
        <v>107</v>
      </c>
      <c r="H2912" s="3" t="s">
        <v>108</v>
      </c>
      <c r="I2912" s="10" t="n">
        <v>26755</v>
      </c>
      <c r="J2912" s="11" t="n">
        <f aca="false">I2912/1000</f>
        <v>26.755</v>
      </c>
      <c r="K2912" s="10" t="n">
        <v>10</v>
      </c>
      <c r="L2912" s="12" t="n">
        <f aca="false">K2912/1000</f>
        <v>0.01</v>
      </c>
      <c r="M2912" s="13" t="n">
        <f aca="false">IF(R2912=0,0,I2912/R2912)</f>
        <v>0.99601667783486</v>
      </c>
      <c r="N2912" s="10" t="n">
        <v>0</v>
      </c>
      <c r="O2912" s="11" t="n">
        <f aca="false">N2912/1000</f>
        <v>0</v>
      </c>
      <c r="P2912" s="10" t="n">
        <v>0</v>
      </c>
      <c r="Q2912" s="12" t="n">
        <f aca="false">P2912/1000</f>
        <v>0</v>
      </c>
      <c r="R2912" s="10" t="n">
        <v>26862</v>
      </c>
      <c r="S2912" s="10" t="n">
        <v>10</v>
      </c>
    </row>
    <row r="2913" customFormat="false" ht="15" hidden="false" customHeight="false" outlineLevel="0" collapsed="false">
      <c r="A2913" s="3" t="s">
        <v>1358</v>
      </c>
      <c r="B2913" s="2" t="s">
        <v>1359</v>
      </c>
      <c r="C2913" s="2" t="s">
        <v>1588</v>
      </c>
      <c r="D2913" s="2" t="n">
        <v>2025</v>
      </c>
      <c r="E2913" s="2" t="n">
        <v>6</v>
      </c>
      <c r="F2913" s="2" t="n">
        <v>2</v>
      </c>
      <c r="G2913" s="2" t="s">
        <v>97</v>
      </c>
      <c r="H2913" s="3" t="s">
        <v>98</v>
      </c>
      <c r="I2913" s="10" t="n">
        <v>107</v>
      </c>
      <c r="J2913" s="11" t="n">
        <f aca="false">I2913/1000</f>
        <v>0.107</v>
      </c>
      <c r="K2913" s="10" t="n">
        <v>0</v>
      </c>
      <c r="L2913" s="12" t="n">
        <f aca="false">K2913/1000</f>
        <v>0</v>
      </c>
      <c r="M2913" s="13" t="n">
        <f aca="false">IF(R2913=0,0,I2913/R2913)</f>
        <v>0.00398332216514035</v>
      </c>
      <c r="N2913" s="10" t="n">
        <v>0</v>
      </c>
      <c r="O2913" s="11" t="n">
        <f aca="false">N2913/1000</f>
        <v>0</v>
      </c>
      <c r="P2913" s="10" t="n">
        <v>0</v>
      </c>
      <c r="Q2913" s="12" t="n">
        <f aca="false">P2913/1000</f>
        <v>0</v>
      </c>
      <c r="R2913" s="10" t="n">
        <v>26862</v>
      </c>
      <c r="S2913" s="10" t="n">
        <v>10</v>
      </c>
    </row>
    <row r="2914" customFormat="false" ht="15" hidden="false" customHeight="false" outlineLevel="0" collapsed="false">
      <c r="A2914" s="3" t="s">
        <v>1358</v>
      </c>
      <c r="B2914" s="2" t="s">
        <v>1359</v>
      </c>
      <c r="C2914" s="2" t="s">
        <v>1589</v>
      </c>
      <c r="D2914" s="2" t="n">
        <v>2025</v>
      </c>
      <c r="E2914" s="2" t="n">
        <v>7</v>
      </c>
      <c r="F2914" s="2" t="n">
        <v>1</v>
      </c>
      <c r="G2914" s="2" t="s">
        <v>107</v>
      </c>
      <c r="H2914" s="3" t="s">
        <v>108</v>
      </c>
      <c r="I2914" s="10" t="n">
        <v>195854</v>
      </c>
      <c r="J2914" s="11" t="n">
        <f aca="false">I2914/1000</f>
        <v>195.854</v>
      </c>
      <c r="K2914" s="10" t="n">
        <v>25</v>
      </c>
      <c r="L2914" s="12" t="n">
        <f aca="false">K2914/1000</f>
        <v>0.025</v>
      </c>
      <c r="M2914" s="13" t="n">
        <f aca="false">IF(R2914=0,0,I2914/R2914)</f>
        <v>0.844252861176369</v>
      </c>
      <c r="N2914" s="10" t="n">
        <v>0</v>
      </c>
      <c r="O2914" s="11" t="n">
        <f aca="false">N2914/1000</f>
        <v>0</v>
      </c>
      <c r="P2914" s="10" t="n">
        <v>0</v>
      </c>
      <c r="Q2914" s="12" t="n">
        <f aca="false">P2914/1000</f>
        <v>0</v>
      </c>
      <c r="R2914" s="10" t="n">
        <v>231985</v>
      </c>
      <c r="S2914" s="10" t="n">
        <v>45</v>
      </c>
    </row>
    <row r="2915" customFormat="false" ht="15" hidden="false" customHeight="false" outlineLevel="0" collapsed="false">
      <c r="A2915" s="3" t="s">
        <v>1358</v>
      </c>
      <c r="B2915" s="2" t="s">
        <v>1359</v>
      </c>
      <c r="C2915" s="2" t="s">
        <v>1589</v>
      </c>
      <c r="D2915" s="2" t="n">
        <v>2025</v>
      </c>
      <c r="E2915" s="2" t="n">
        <v>7</v>
      </c>
      <c r="F2915" s="2" t="n">
        <v>2</v>
      </c>
      <c r="G2915" s="2" t="s">
        <v>1372</v>
      </c>
      <c r="H2915" s="3" t="s">
        <v>1373</v>
      </c>
      <c r="I2915" s="10" t="n">
        <v>32981</v>
      </c>
      <c r="J2915" s="11" t="n">
        <f aca="false">I2915/1000</f>
        <v>32.981</v>
      </c>
      <c r="K2915" s="10" t="n">
        <v>20</v>
      </c>
      <c r="L2915" s="12" t="n">
        <f aca="false">K2915/1000</f>
        <v>0.02</v>
      </c>
      <c r="M2915" s="13" t="n">
        <f aca="false">IF(R2915=0,0,I2915/R2915)</f>
        <v>0.142168674698795</v>
      </c>
      <c r="N2915" s="10" t="n">
        <v>0</v>
      </c>
      <c r="O2915" s="11" t="n">
        <f aca="false">N2915/1000</f>
        <v>0</v>
      </c>
      <c r="P2915" s="10" t="n">
        <v>0</v>
      </c>
      <c r="Q2915" s="12" t="n">
        <f aca="false">P2915/1000</f>
        <v>0</v>
      </c>
      <c r="R2915" s="10" t="n">
        <v>231985</v>
      </c>
      <c r="S2915" s="10" t="n">
        <v>45</v>
      </c>
    </row>
    <row r="2916" customFormat="false" ht="15" hidden="false" customHeight="false" outlineLevel="0" collapsed="false">
      <c r="A2916" s="3" t="s">
        <v>1358</v>
      </c>
      <c r="B2916" s="2" t="s">
        <v>1359</v>
      </c>
      <c r="C2916" s="2" t="s">
        <v>1589</v>
      </c>
      <c r="D2916" s="2" t="n">
        <v>2025</v>
      </c>
      <c r="E2916" s="2" t="n">
        <v>7</v>
      </c>
      <c r="F2916" s="2" t="n">
        <v>3</v>
      </c>
      <c r="G2916" s="2" t="s">
        <v>97</v>
      </c>
      <c r="H2916" s="3" t="s">
        <v>98</v>
      </c>
      <c r="I2916" s="10" t="n">
        <v>3150</v>
      </c>
      <c r="J2916" s="11" t="n">
        <f aca="false">I2916/1000</f>
        <v>3.15</v>
      </c>
      <c r="K2916" s="10" t="n">
        <v>0</v>
      </c>
      <c r="L2916" s="12" t="n">
        <f aca="false">K2916/1000</f>
        <v>0</v>
      </c>
      <c r="M2916" s="13" t="n">
        <f aca="false">IF(R2916=0,0,I2916/R2916)</f>
        <v>0.0135784641248357</v>
      </c>
      <c r="N2916" s="10" t="n">
        <v>0</v>
      </c>
      <c r="O2916" s="11" t="n">
        <f aca="false">N2916/1000</f>
        <v>0</v>
      </c>
      <c r="P2916" s="10" t="n">
        <v>0</v>
      </c>
      <c r="Q2916" s="12" t="n">
        <f aca="false">P2916/1000</f>
        <v>0</v>
      </c>
      <c r="R2916" s="10" t="n">
        <v>231985</v>
      </c>
      <c r="S2916" s="10" t="n">
        <v>45</v>
      </c>
    </row>
    <row r="2917" customFormat="false" ht="15" hidden="false" customHeight="false" outlineLevel="0" collapsed="false">
      <c r="A2917" s="3" t="s">
        <v>1358</v>
      </c>
      <c r="B2917" s="2" t="s">
        <v>1359</v>
      </c>
      <c r="C2917" s="2" t="s">
        <v>1589</v>
      </c>
      <c r="D2917" s="2" t="n">
        <v>2025</v>
      </c>
      <c r="E2917" s="2" t="n">
        <v>7</v>
      </c>
      <c r="F2917" s="2" t="n">
        <v>4</v>
      </c>
      <c r="G2917" s="2" t="s">
        <v>197</v>
      </c>
      <c r="H2917" s="3" t="s">
        <v>198</v>
      </c>
      <c r="I2917" s="10" t="n">
        <v>0</v>
      </c>
      <c r="J2917" s="11" t="n">
        <f aca="false">I2917/1000</f>
        <v>0</v>
      </c>
      <c r="K2917" s="10" t="n">
        <v>0</v>
      </c>
      <c r="L2917" s="12" t="n">
        <f aca="false">K2917/1000</f>
        <v>0</v>
      </c>
      <c r="M2917" s="13" t="n">
        <f aca="false">IF(R2917=0,0,I2917/R2917)</f>
        <v>0</v>
      </c>
      <c r="N2917" s="10" t="n">
        <v>3689</v>
      </c>
      <c r="O2917" s="11" t="n">
        <f aca="false">N2917/1000</f>
        <v>3.689</v>
      </c>
      <c r="P2917" s="10" t="n">
        <v>0</v>
      </c>
      <c r="Q2917" s="12" t="n">
        <f aca="false">P2917/1000</f>
        <v>0</v>
      </c>
      <c r="R2917" s="10" t="n">
        <v>231985</v>
      </c>
      <c r="S2917" s="10" t="n">
        <v>45</v>
      </c>
    </row>
    <row r="2918" customFormat="false" ht="15" hidden="false" customHeight="false" outlineLevel="0" collapsed="false">
      <c r="A2918" s="3" t="s">
        <v>1358</v>
      </c>
      <c r="B2918" s="2" t="s">
        <v>1359</v>
      </c>
      <c r="C2918" s="2" t="s">
        <v>1590</v>
      </c>
      <c r="D2918" s="2" t="n">
        <v>2025</v>
      </c>
      <c r="E2918" s="2" t="n">
        <v>8</v>
      </c>
      <c r="F2918" s="2" t="n">
        <v>1</v>
      </c>
      <c r="G2918" s="2" t="s">
        <v>97</v>
      </c>
      <c r="H2918" s="3" t="s">
        <v>98</v>
      </c>
      <c r="I2918" s="10" t="n">
        <v>200056</v>
      </c>
      <c r="J2918" s="11" t="n">
        <f aca="false">I2918/1000</f>
        <v>200.056</v>
      </c>
      <c r="K2918" s="10" t="n">
        <v>80</v>
      </c>
      <c r="L2918" s="12" t="n">
        <f aca="false">K2918/1000</f>
        <v>0.08</v>
      </c>
      <c r="M2918" s="13" t="n">
        <f aca="false">IF(R2918=0,0,I2918/R2918)</f>
        <v>0.971107918139101</v>
      </c>
      <c r="N2918" s="10" t="n">
        <v>0</v>
      </c>
      <c r="O2918" s="11" t="n">
        <f aca="false">N2918/1000</f>
        <v>0</v>
      </c>
      <c r="P2918" s="10" t="n">
        <v>0</v>
      </c>
      <c r="Q2918" s="12" t="n">
        <f aca="false">P2918/1000</f>
        <v>0</v>
      </c>
      <c r="R2918" s="10" t="n">
        <v>206008</v>
      </c>
      <c r="S2918" s="10" t="n">
        <v>81</v>
      </c>
    </row>
    <row r="2919" customFormat="false" ht="15" hidden="false" customHeight="false" outlineLevel="0" collapsed="false">
      <c r="A2919" s="3" t="s">
        <v>1358</v>
      </c>
      <c r="B2919" s="2" t="s">
        <v>1359</v>
      </c>
      <c r="C2919" s="2" t="s">
        <v>1590</v>
      </c>
      <c r="D2919" s="2" t="n">
        <v>2025</v>
      </c>
      <c r="E2919" s="2" t="n">
        <v>8</v>
      </c>
      <c r="F2919" s="2" t="n">
        <v>2</v>
      </c>
      <c r="G2919" s="2" t="s">
        <v>107</v>
      </c>
      <c r="H2919" s="3" t="s">
        <v>108</v>
      </c>
      <c r="I2919" s="10" t="n">
        <v>3987</v>
      </c>
      <c r="J2919" s="11" t="n">
        <f aca="false">I2919/1000</f>
        <v>3.987</v>
      </c>
      <c r="K2919" s="10" t="n">
        <v>1</v>
      </c>
      <c r="L2919" s="12" t="n">
        <f aca="false">K2919/1000</f>
        <v>0.001</v>
      </c>
      <c r="M2919" s="13" t="n">
        <f aca="false">IF(R2919=0,0,I2919/R2919)</f>
        <v>0.0193536173352491</v>
      </c>
      <c r="N2919" s="10" t="n">
        <v>0</v>
      </c>
      <c r="O2919" s="11" t="n">
        <f aca="false">N2919/1000</f>
        <v>0</v>
      </c>
      <c r="P2919" s="10" t="n">
        <v>0</v>
      </c>
      <c r="Q2919" s="12" t="n">
        <f aca="false">P2919/1000</f>
        <v>0</v>
      </c>
      <c r="R2919" s="10" t="n">
        <v>206008</v>
      </c>
      <c r="S2919" s="10" t="n">
        <v>81</v>
      </c>
    </row>
    <row r="2920" customFormat="false" ht="15" hidden="false" customHeight="false" outlineLevel="0" collapsed="false">
      <c r="A2920" s="3" t="s">
        <v>1358</v>
      </c>
      <c r="B2920" s="2" t="s">
        <v>1359</v>
      </c>
      <c r="C2920" s="2" t="s">
        <v>1590</v>
      </c>
      <c r="D2920" s="2" t="n">
        <v>2025</v>
      </c>
      <c r="E2920" s="2" t="n">
        <v>8</v>
      </c>
      <c r="F2920" s="2" t="n">
        <v>3</v>
      </c>
      <c r="G2920" s="2" t="s">
        <v>102</v>
      </c>
      <c r="H2920" s="3" t="s">
        <v>103</v>
      </c>
      <c r="I2920" s="10" t="n">
        <v>1965</v>
      </c>
      <c r="J2920" s="11" t="n">
        <f aca="false">I2920/1000</f>
        <v>1.965</v>
      </c>
      <c r="K2920" s="10" t="n">
        <v>0</v>
      </c>
      <c r="L2920" s="12" t="n">
        <f aca="false">K2920/1000</f>
        <v>0</v>
      </c>
      <c r="M2920" s="13" t="n">
        <f aca="false">IF(R2920=0,0,I2920/R2920)</f>
        <v>0.00953846452564949</v>
      </c>
      <c r="N2920" s="10" t="n">
        <v>0</v>
      </c>
      <c r="O2920" s="11" t="n">
        <f aca="false">N2920/1000</f>
        <v>0</v>
      </c>
      <c r="P2920" s="10" t="n">
        <v>0</v>
      </c>
      <c r="Q2920" s="12" t="n">
        <f aca="false">P2920/1000</f>
        <v>0</v>
      </c>
      <c r="R2920" s="10" t="n">
        <v>206008</v>
      </c>
      <c r="S2920" s="10" t="n">
        <v>81</v>
      </c>
    </row>
    <row r="2921" customFormat="false" ht="15" hidden="false" customHeight="false" outlineLevel="0" collapsed="false">
      <c r="A2921" s="3" t="s">
        <v>1358</v>
      </c>
      <c r="B2921" s="2" t="s">
        <v>1359</v>
      </c>
      <c r="C2921" s="2" t="s">
        <v>1590</v>
      </c>
      <c r="D2921" s="2" t="n">
        <v>2025</v>
      </c>
      <c r="E2921" s="2" t="n">
        <v>8</v>
      </c>
      <c r="F2921" s="2" t="n">
        <v>4</v>
      </c>
      <c r="G2921" s="2" t="s">
        <v>197</v>
      </c>
      <c r="H2921" s="3" t="s">
        <v>198</v>
      </c>
      <c r="I2921" s="10" t="n">
        <v>0</v>
      </c>
      <c r="J2921" s="11" t="n">
        <f aca="false">I2921/1000</f>
        <v>0</v>
      </c>
      <c r="K2921" s="10" t="n">
        <v>0</v>
      </c>
      <c r="L2921" s="12" t="n">
        <f aca="false">K2921/1000</f>
        <v>0</v>
      </c>
      <c r="M2921" s="13" t="n">
        <f aca="false">IF(R2921=0,0,I2921/R2921)</f>
        <v>0</v>
      </c>
      <c r="N2921" s="10" t="n">
        <v>846</v>
      </c>
      <c r="O2921" s="11" t="n">
        <f aca="false">N2921/1000</f>
        <v>0.846</v>
      </c>
      <c r="P2921" s="10" t="n">
        <v>0</v>
      </c>
      <c r="Q2921" s="12" t="n">
        <f aca="false">P2921/1000</f>
        <v>0</v>
      </c>
      <c r="R2921" s="10" t="n">
        <v>206008</v>
      </c>
      <c r="S2921" s="10" t="n">
        <v>81</v>
      </c>
    </row>
    <row r="2922" customFormat="false" ht="15" hidden="false" customHeight="false" outlineLevel="0" collapsed="false">
      <c r="A2922" s="3" t="s">
        <v>1358</v>
      </c>
      <c r="B2922" s="2" t="s">
        <v>1359</v>
      </c>
      <c r="C2922" s="2" t="s">
        <v>1590</v>
      </c>
      <c r="D2922" s="2" t="n">
        <v>2025</v>
      </c>
      <c r="E2922" s="2" t="n">
        <v>8</v>
      </c>
      <c r="F2922" s="2" t="n">
        <v>5</v>
      </c>
      <c r="G2922" s="2" t="s">
        <v>422</v>
      </c>
      <c r="H2922" s="3" t="s">
        <v>423</v>
      </c>
      <c r="I2922" s="10" t="n">
        <v>0</v>
      </c>
      <c r="J2922" s="11" t="n">
        <f aca="false">I2922/1000</f>
        <v>0</v>
      </c>
      <c r="K2922" s="10" t="n">
        <v>0</v>
      </c>
      <c r="L2922" s="12" t="n">
        <f aca="false">K2922/1000</f>
        <v>0</v>
      </c>
      <c r="M2922" s="13" t="n">
        <f aca="false">IF(R2922=0,0,I2922/R2922)</f>
        <v>0</v>
      </c>
      <c r="N2922" s="10" t="n">
        <v>90</v>
      </c>
      <c r="O2922" s="11" t="n">
        <f aca="false">N2922/1000</f>
        <v>0.09</v>
      </c>
      <c r="P2922" s="10" t="n">
        <v>0</v>
      </c>
      <c r="Q2922" s="12" t="n">
        <f aca="false">P2922/1000</f>
        <v>0</v>
      </c>
      <c r="R2922" s="10" t="n">
        <v>206008</v>
      </c>
      <c r="S2922" s="10" t="n">
        <v>81</v>
      </c>
    </row>
    <row r="2923" customFormat="false" ht="15" hidden="false" customHeight="false" outlineLevel="0" collapsed="false">
      <c r="A2923" s="3" t="s">
        <v>1358</v>
      </c>
      <c r="B2923" s="2" t="s">
        <v>1359</v>
      </c>
      <c r="C2923" s="2" t="s">
        <v>1591</v>
      </c>
      <c r="D2923" s="2" t="n">
        <v>2025</v>
      </c>
      <c r="E2923" s="2" t="n">
        <v>9</v>
      </c>
      <c r="F2923" s="2" t="n">
        <v>1</v>
      </c>
      <c r="G2923" s="2" t="s">
        <v>162</v>
      </c>
      <c r="H2923" s="3" t="s">
        <v>163</v>
      </c>
      <c r="I2923" s="10" t="n">
        <v>0</v>
      </c>
      <c r="J2923" s="11" t="n">
        <f aca="false">I2923/1000</f>
        <v>0</v>
      </c>
      <c r="K2923" s="10" t="n">
        <v>0</v>
      </c>
      <c r="L2923" s="12" t="n">
        <f aca="false">K2923/1000</f>
        <v>0</v>
      </c>
      <c r="M2923" s="13" t="n">
        <f aca="false">IF(R2923=0,0,I2923/R2923)</f>
        <v>0</v>
      </c>
      <c r="N2923" s="10" t="n">
        <v>72</v>
      </c>
      <c r="O2923" s="11" t="n">
        <f aca="false">N2923/1000</f>
        <v>0.072</v>
      </c>
      <c r="P2923" s="10" t="n">
        <v>0</v>
      </c>
      <c r="Q2923" s="12" t="n">
        <f aca="false">P2923/1000</f>
        <v>0</v>
      </c>
      <c r="R2923" s="10" t="n">
        <v>0</v>
      </c>
      <c r="S2923" s="10" t="n">
        <v>0</v>
      </c>
    </row>
    <row r="2924" customFormat="false" ht="15" hidden="false" customHeight="false" outlineLevel="0" collapsed="false">
      <c r="A2924" s="3" t="s">
        <v>1358</v>
      </c>
      <c r="B2924" s="2" t="s">
        <v>1359</v>
      </c>
      <c r="C2924" s="2" t="s">
        <v>1592</v>
      </c>
      <c r="D2924" s="2" t="n">
        <v>2025</v>
      </c>
      <c r="E2924" s="2" t="n">
        <v>10</v>
      </c>
      <c r="F2924" s="2" t="n">
        <v>1</v>
      </c>
      <c r="G2924" s="2" t="s">
        <v>107</v>
      </c>
      <c r="H2924" s="3" t="s">
        <v>108</v>
      </c>
      <c r="I2924" s="10" t="n">
        <v>14604</v>
      </c>
      <c r="J2924" s="11" t="n">
        <f aca="false">I2924/1000</f>
        <v>14.604</v>
      </c>
      <c r="K2924" s="10" t="n">
        <v>1</v>
      </c>
      <c r="L2924" s="12" t="n">
        <f aca="false">K2924/1000</f>
        <v>0.001</v>
      </c>
      <c r="M2924" s="13" t="n">
        <f aca="false">IF(R2924=0,0,I2924/R2924)</f>
        <v>0.781966159777254</v>
      </c>
      <c r="N2924" s="10" t="n">
        <v>0</v>
      </c>
      <c r="O2924" s="11" t="n">
        <f aca="false">N2924/1000</f>
        <v>0</v>
      </c>
      <c r="P2924" s="10" t="n">
        <v>0</v>
      </c>
      <c r="Q2924" s="12" t="n">
        <f aca="false">P2924/1000</f>
        <v>0</v>
      </c>
      <c r="R2924" s="10" t="n">
        <v>18676</v>
      </c>
      <c r="S2924" s="10" t="n">
        <v>1</v>
      </c>
    </row>
    <row r="2925" customFormat="false" ht="15" hidden="false" customHeight="false" outlineLevel="0" collapsed="false">
      <c r="A2925" s="3" t="s">
        <v>1358</v>
      </c>
      <c r="B2925" s="2" t="s">
        <v>1359</v>
      </c>
      <c r="C2925" s="2" t="s">
        <v>1592</v>
      </c>
      <c r="D2925" s="2" t="n">
        <v>2025</v>
      </c>
      <c r="E2925" s="2" t="n">
        <v>10</v>
      </c>
      <c r="F2925" s="2" t="n">
        <v>2</v>
      </c>
      <c r="G2925" s="2" t="s">
        <v>102</v>
      </c>
      <c r="H2925" s="3" t="s">
        <v>103</v>
      </c>
      <c r="I2925" s="10" t="n">
        <v>2237</v>
      </c>
      <c r="J2925" s="11" t="n">
        <f aca="false">I2925/1000</f>
        <v>2.237</v>
      </c>
      <c r="K2925" s="10" t="n">
        <v>0</v>
      </c>
      <c r="L2925" s="12" t="n">
        <f aca="false">K2925/1000</f>
        <v>0</v>
      </c>
      <c r="M2925" s="13" t="n">
        <f aca="false">IF(R2925=0,0,I2925/R2925)</f>
        <v>0.119779396016278</v>
      </c>
      <c r="N2925" s="10" t="n">
        <v>0</v>
      </c>
      <c r="O2925" s="11" t="n">
        <f aca="false">N2925/1000</f>
        <v>0</v>
      </c>
      <c r="P2925" s="10" t="n">
        <v>0</v>
      </c>
      <c r="Q2925" s="12" t="n">
        <f aca="false">P2925/1000</f>
        <v>0</v>
      </c>
      <c r="R2925" s="10" t="n">
        <v>18676</v>
      </c>
      <c r="S2925" s="10" t="n">
        <v>1</v>
      </c>
    </row>
    <row r="2926" customFormat="false" ht="15" hidden="false" customHeight="false" outlineLevel="0" collapsed="false">
      <c r="A2926" s="3" t="s">
        <v>1358</v>
      </c>
      <c r="B2926" s="2" t="s">
        <v>1359</v>
      </c>
      <c r="C2926" s="2" t="s">
        <v>1592</v>
      </c>
      <c r="D2926" s="2" t="n">
        <v>2025</v>
      </c>
      <c r="E2926" s="2" t="n">
        <v>10</v>
      </c>
      <c r="F2926" s="2" t="n">
        <v>3</v>
      </c>
      <c r="G2926" s="2" t="s">
        <v>97</v>
      </c>
      <c r="H2926" s="3" t="s">
        <v>98</v>
      </c>
      <c r="I2926" s="10" t="n">
        <v>1835</v>
      </c>
      <c r="J2926" s="11" t="n">
        <f aca="false">I2926/1000</f>
        <v>1.835</v>
      </c>
      <c r="K2926" s="10" t="n">
        <v>0</v>
      </c>
      <c r="L2926" s="12" t="n">
        <f aca="false">K2926/1000</f>
        <v>0</v>
      </c>
      <c r="M2926" s="13" t="n">
        <f aca="false">IF(R2926=0,0,I2926/R2926)</f>
        <v>0.0982544442064682</v>
      </c>
      <c r="N2926" s="10" t="n">
        <v>0</v>
      </c>
      <c r="O2926" s="11" t="n">
        <f aca="false">N2926/1000</f>
        <v>0</v>
      </c>
      <c r="P2926" s="10" t="n">
        <v>0</v>
      </c>
      <c r="Q2926" s="12" t="n">
        <f aca="false">P2926/1000</f>
        <v>0</v>
      </c>
      <c r="R2926" s="10" t="n">
        <v>18676</v>
      </c>
      <c r="S2926" s="10" t="n">
        <v>1</v>
      </c>
    </row>
    <row r="2927" customFormat="false" ht="15" hidden="false" customHeight="false" outlineLevel="0" collapsed="false">
      <c r="A2927" s="3" t="s">
        <v>1358</v>
      </c>
      <c r="B2927" s="2" t="s">
        <v>1359</v>
      </c>
      <c r="C2927" s="2" t="s">
        <v>1593</v>
      </c>
      <c r="D2927" s="2" t="n">
        <v>2025</v>
      </c>
      <c r="E2927" s="2" t="n">
        <v>11</v>
      </c>
      <c r="F2927" s="2" t="n">
        <v>1</v>
      </c>
      <c r="G2927" s="2" t="s">
        <v>1372</v>
      </c>
      <c r="H2927" s="3" t="s">
        <v>1373</v>
      </c>
      <c r="I2927" s="10" t="n">
        <v>84657</v>
      </c>
      <c r="J2927" s="11" t="n">
        <f aca="false">I2927/1000</f>
        <v>84.657</v>
      </c>
      <c r="K2927" s="10" t="n">
        <v>30</v>
      </c>
      <c r="L2927" s="12" t="n">
        <f aca="false">K2927/1000</f>
        <v>0.03</v>
      </c>
      <c r="M2927" s="13" t="n">
        <f aca="false">IF(R2927=0,0,I2927/R2927)</f>
        <v>0.921336453175165</v>
      </c>
      <c r="N2927" s="10" t="n">
        <v>0</v>
      </c>
      <c r="O2927" s="11" t="n">
        <f aca="false">N2927/1000</f>
        <v>0</v>
      </c>
      <c r="P2927" s="10" t="n">
        <v>0</v>
      </c>
      <c r="Q2927" s="12" t="n">
        <f aca="false">P2927/1000</f>
        <v>0</v>
      </c>
      <c r="R2927" s="10" t="n">
        <v>91885</v>
      </c>
      <c r="S2927" s="10" t="n">
        <v>30</v>
      </c>
    </row>
    <row r="2928" customFormat="false" ht="15" hidden="false" customHeight="false" outlineLevel="0" collapsed="false">
      <c r="A2928" s="3" t="s">
        <v>1358</v>
      </c>
      <c r="B2928" s="2" t="s">
        <v>1359</v>
      </c>
      <c r="C2928" s="2" t="s">
        <v>1593</v>
      </c>
      <c r="D2928" s="2" t="n">
        <v>2025</v>
      </c>
      <c r="E2928" s="2" t="n">
        <v>11</v>
      </c>
      <c r="F2928" s="2" t="n">
        <v>2</v>
      </c>
      <c r="G2928" s="2" t="s">
        <v>107</v>
      </c>
      <c r="H2928" s="3" t="s">
        <v>108</v>
      </c>
      <c r="I2928" s="10" t="n">
        <v>3967</v>
      </c>
      <c r="J2928" s="11" t="n">
        <f aca="false">I2928/1000</f>
        <v>3.967</v>
      </c>
      <c r="K2928" s="10" t="n">
        <v>0</v>
      </c>
      <c r="L2928" s="12" t="n">
        <f aca="false">K2928/1000</f>
        <v>0</v>
      </c>
      <c r="M2928" s="13" t="n">
        <f aca="false">IF(R2928=0,0,I2928/R2928)</f>
        <v>0.043173532132557</v>
      </c>
      <c r="N2928" s="10" t="n">
        <v>3960</v>
      </c>
      <c r="O2928" s="11" t="n">
        <f aca="false">N2928/1000</f>
        <v>3.96</v>
      </c>
      <c r="P2928" s="10" t="n">
        <v>0</v>
      </c>
      <c r="Q2928" s="12" t="n">
        <f aca="false">P2928/1000</f>
        <v>0</v>
      </c>
      <c r="R2928" s="10" t="n">
        <v>91885</v>
      </c>
      <c r="S2928" s="10" t="n">
        <v>30</v>
      </c>
    </row>
    <row r="2929" customFormat="false" ht="15" hidden="false" customHeight="false" outlineLevel="0" collapsed="false">
      <c r="A2929" s="3" t="s">
        <v>1358</v>
      </c>
      <c r="B2929" s="2" t="s">
        <v>1359</v>
      </c>
      <c r="C2929" s="2" t="s">
        <v>1593</v>
      </c>
      <c r="D2929" s="2" t="n">
        <v>2025</v>
      </c>
      <c r="E2929" s="2" t="n">
        <v>11</v>
      </c>
      <c r="F2929" s="2" t="n">
        <v>3</v>
      </c>
      <c r="G2929" s="2" t="s">
        <v>102</v>
      </c>
      <c r="H2929" s="3" t="s">
        <v>103</v>
      </c>
      <c r="I2929" s="10" t="n">
        <v>3129</v>
      </c>
      <c r="J2929" s="11" t="n">
        <f aca="false">I2929/1000</f>
        <v>3.129</v>
      </c>
      <c r="K2929" s="10" t="n">
        <v>0</v>
      </c>
      <c r="L2929" s="12" t="n">
        <f aca="false">K2929/1000</f>
        <v>0</v>
      </c>
      <c r="M2929" s="13" t="n">
        <f aca="false">IF(R2929=0,0,I2929/R2929)</f>
        <v>0.0340534363606682</v>
      </c>
      <c r="N2929" s="10" t="n">
        <v>1021</v>
      </c>
      <c r="O2929" s="11" t="n">
        <f aca="false">N2929/1000</f>
        <v>1.021</v>
      </c>
      <c r="P2929" s="10" t="n">
        <v>0</v>
      </c>
      <c r="Q2929" s="12" t="n">
        <f aca="false">P2929/1000</f>
        <v>0</v>
      </c>
      <c r="R2929" s="10" t="n">
        <v>91885</v>
      </c>
      <c r="S2929" s="10" t="n">
        <v>30</v>
      </c>
    </row>
    <row r="2930" customFormat="false" ht="15" hidden="false" customHeight="false" outlineLevel="0" collapsed="false">
      <c r="A2930" s="3" t="s">
        <v>1358</v>
      </c>
      <c r="B2930" s="2" t="s">
        <v>1359</v>
      </c>
      <c r="C2930" s="2" t="s">
        <v>1593</v>
      </c>
      <c r="D2930" s="2" t="n">
        <v>2025</v>
      </c>
      <c r="E2930" s="2" t="n">
        <v>11</v>
      </c>
      <c r="F2930" s="2" t="n">
        <v>4</v>
      </c>
      <c r="G2930" s="2" t="s">
        <v>97</v>
      </c>
      <c r="H2930" s="3" t="s">
        <v>98</v>
      </c>
      <c r="I2930" s="10" t="n">
        <v>132</v>
      </c>
      <c r="J2930" s="11" t="n">
        <f aca="false">I2930/1000</f>
        <v>0.132</v>
      </c>
      <c r="K2930" s="10" t="n">
        <v>0</v>
      </c>
      <c r="L2930" s="12" t="n">
        <f aca="false">K2930/1000</f>
        <v>0</v>
      </c>
      <c r="M2930" s="13" t="n">
        <f aca="false">IF(R2930=0,0,I2930/R2930)</f>
        <v>0.00143657833161016</v>
      </c>
      <c r="N2930" s="10" t="n">
        <v>0</v>
      </c>
      <c r="O2930" s="11" t="n">
        <f aca="false">N2930/1000</f>
        <v>0</v>
      </c>
      <c r="P2930" s="10" t="n">
        <v>0</v>
      </c>
      <c r="Q2930" s="12" t="n">
        <f aca="false">P2930/1000</f>
        <v>0</v>
      </c>
      <c r="R2930" s="10" t="n">
        <v>91885</v>
      </c>
      <c r="S2930" s="10" t="n">
        <v>30</v>
      </c>
    </row>
    <row r="2931" customFormat="false" ht="15" hidden="false" customHeight="false" outlineLevel="0" collapsed="false">
      <c r="A2931" s="3" t="s">
        <v>1358</v>
      </c>
      <c r="B2931" s="2" t="s">
        <v>1359</v>
      </c>
      <c r="C2931" s="2" t="s">
        <v>1594</v>
      </c>
      <c r="D2931" s="2" t="n">
        <v>2025</v>
      </c>
      <c r="E2931" s="2" t="n">
        <v>12</v>
      </c>
      <c r="F2931" s="2" t="n">
        <v>1</v>
      </c>
      <c r="G2931" s="2" t="s">
        <v>1372</v>
      </c>
      <c r="H2931" s="3" t="s">
        <v>1373</v>
      </c>
      <c r="I2931" s="10" t="n">
        <v>197534</v>
      </c>
      <c r="J2931" s="11" t="n">
        <f aca="false">I2931/1000</f>
        <v>197.534</v>
      </c>
      <c r="K2931" s="10" t="n">
        <v>70</v>
      </c>
      <c r="L2931" s="12" t="n">
        <f aca="false">K2931/1000</f>
        <v>0.07</v>
      </c>
      <c r="M2931" s="13" t="n">
        <f aca="false">IF(R2931=0,0,I2931/R2931)</f>
        <v>0.999772243001534</v>
      </c>
      <c r="N2931" s="10" t="n">
        <v>0</v>
      </c>
      <c r="O2931" s="11" t="n">
        <f aca="false">N2931/1000</f>
        <v>0</v>
      </c>
      <c r="P2931" s="10" t="n">
        <v>0</v>
      </c>
      <c r="Q2931" s="12" t="n">
        <f aca="false">P2931/1000</f>
        <v>0</v>
      </c>
      <c r="R2931" s="10" t="n">
        <v>197579</v>
      </c>
      <c r="S2931" s="10" t="n">
        <v>70</v>
      </c>
    </row>
    <row r="2932" customFormat="false" ht="15" hidden="false" customHeight="false" outlineLevel="0" collapsed="false">
      <c r="A2932" s="3" t="s">
        <v>1358</v>
      </c>
      <c r="B2932" s="2" t="s">
        <v>1359</v>
      </c>
      <c r="C2932" s="2" t="s">
        <v>1594</v>
      </c>
      <c r="D2932" s="2" t="n">
        <v>2025</v>
      </c>
      <c r="E2932" s="2" t="n">
        <v>12</v>
      </c>
      <c r="F2932" s="2" t="n">
        <v>2</v>
      </c>
      <c r="G2932" s="2" t="s">
        <v>97</v>
      </c>
      <c r="H2932" s="3" t="s">
        <v>98</v>
      </c>
      <c r="I2932" s="10" t="n">
        <v>45</v>
      </c>
      <c r="J2932" s="11" t="n">
        <f aca="false">I2932/1000</f>
        <v>0.045</v>
      </c>
      <c r="K2932" s="10" t="n">
        <v>0</v>
      </c>
      <c r="L2932" s="12" t="n">
        <f aca="false">K2932/1000</f>
        <v>0</v>
      </c>
      <c r="M2932" s="13" t="n">
        <f aca="false">IF(R2932=0,0,I2932/R2932)</f>
        <v>0.000227756998466436</v>
      </c>
      <c r="N2932" s="10" t="n">
        <v>0</v>
      </c>
      <c r="O2932" s="11" t="n">
        <f aca="false">N2932/1000</f>
        <v>0</v>
      </c>
      <c r="P2932" s="10" t="n">
        <v>0</v>
      </c>
      <c r="Q2932" s="12" t="n">
        <f aca="false">P2932/1000</f>
        <v>0</v>
      </c>
      <c r="R2932" s="10" t="n">
        <v>197579</v>
      </c>
      <c r="S2932" s="10" t="n">
        <v>70</v>
      </c>
    </row>
    <row r="2933" customFormat="false" ht="15" hidden="false" customHeight="false" outlineLevel="0" collapsed="false">
      <c r="A2933" s="3" t="s">
        <v>1358</v>
      </c>
      <c r="B2933" s="2" t="s">
        <v>1359</v>
      </c>
      <c r="C2933" s="2" t="s">
        <v>1595</v>
      </c>
      <c r="D2933" s="2" t="n">
        <v>2026</v>
      </c>
      <c r="E2933" s="2" t="n">
        <v>1</v>
      </c>
      <c r="F2933" s="2" t="n">
        <v>1</v>
      </c>
      <c r="G2933" s="2" t="s">
        <v>97</v>
      </c>
      <c r="H2933" s="3" t="s">
        <v>98</v>
      </c>
      <c r="I2933" s="10" t="n">
        <v>280545</v>
      </c>
      <c r="J2933" s="11" t="n">
        <f aca="false">I2933/1000</f>
        <v>280.545</v>
      </c>
      <c r="K2933" s="10" t="n">
        <v>53</v>
      </c>
      <c r="L2933" s="12" t="n">
        <f aca="false">K2933/1000</f>
        <v>0.053</v>
      </c>
      <c r="M2933" s="13" t="n">
        <f aca="false">IF(R2933=0,0,I2933/R2933)</f>
        <v>0.994949799446038</v>
      </c>
      <c r="N2933" s="10" t="n">
        <v>0</v>
      </c>
      <c r="O2933" s="11" t="n">
        <f aca="false">N2933/1000</f>
        <v>0</v>
      </c>
      <c r="P2933" s="10" t="n">
        <v>0</v>
      </c>
      <c r="Q2933" s="12" t="n">
        <f aca="false">P2933/1000</f>
        <v>0</v>
      </c>
      <c r="R2933" s="10" t="n">
        <v>281969</v>
      </c>
      <c r="S2933" s="10" t="n">
        <v>54</v>
      </c>
    </row>
    <row r="2934" customFormat="false" ht="15" hidden="false" customHeight="false" outlineLevel="0" collapsed="false">
      <c r="A2934" s="3" t="s">
        <v>1358</v>
      </c>
      <c r="B2934" s="2" t="s">
        <v>1359</v>
      </c>
      <c r="C2934" s="2" t="s">
        <v>1595</v>
      </c>
      <c r="D2934" s="2" t="n">
        <v>2026</v>
      </c>
      <c r="E2934" s="2" t="n">
        <v>1</v>
      </c>
      <c r="F2934" s="2" t="n">
        <v>2</v>
      </c>
      <c r="G2934" s="2" t="s">
        <v>102</v>
      </c>
      <c r="H2934" s="3" t="s">
        <v>103</v>
      </c>
      <c r="I2934" s="10" t="n">
        <v>1424</v>
      </c>
      <c r="J2934" s="11" t="n">
        <f aca="false">I2934/1000</f>
        <v>1.424</v>
      </c>
      <c r="K2934" s="10" t="n">
        <v>1</v>
      </c>
      <c r="L2934" s="12" t="n">
        <f aca="false">K2934/1000</f>
        <v>0.001</v>
      </c>
      <c r="M2934" s="13" t="n">
        <f aca="false">IF(R2934=0,0,I2934/R2934)</f>
        <v>0.00505020055396161</v>
      </c>
      <c r="N2934" s="10" t="n">
        <v>1073</v>
      </c>
      <c r="O2934" s="11" t="n">
        <f aca="false">N2934/1000</f>
        <v>1.073</v>
      </c>
      <c r="P2934" s="10" t="n">
        <v>1</v>
      </c>
      <c r="Q2934" s="12" t="n">
        <f aca="false">P2934/1000</f>
        <v>0.001</v>
      </c>
      <c r="R2934" s="10" t="n">
        <v>281969</v>
      </c>
      <c r="S2934" s="10" t="n">
        <v>54</v>
      </c>
    </row>
    <row r="2935" customFormat="false" ht="15" hidden="false" customHeight="false" outlineLevel="0" collapsed="false">
      <c r="A2935" s="3" t="s">
        <v>1358</v>
      </c>
      <c r="B2935" s="2" t="s">
        <v>1359</v>
      </c>
      <c r="C2935" s="2" t="s">
        <v>1596</v>
      </c>
      <c r="D2935" s="2" t="n">
        <v>2026</v>
      </c>
      <c r="E2935" s="2" t="n">
        <v>2</v>
      </c>
      <c r="F2935" s="2" t="n">
        <v>1</v>
      </c>
      <c r="G2935" s="2" t="s">
        <v>1372</v>
      </c>
      <c r="H2935" s="3" t="s">
        <v>1373</v>
      </c>
      <c r="I2935" s="10" t="n">
        <v>181457</v>
      </c>
      <c r="J2935" s="11" t="n">
        <f aca="false">I2935/1000</f>
        <v>181.457</v>
      </c>
      <c r="K2935" s="10" t="n">
        <v>51</v>
      </c>
      <c r="L2935" s="12" t="n">
        <f aca="false">K2935/1000</f>
        <v>0.051</v>
      </c>
      <c r="M2935" s="13" t="n">
        <f aca="false">IF(R2935=0,0,I2935/R2935)</f>
        <v>0.972058090886202</v>
      </c>
      <c r="N2935" s="10" t="n">
        <v>0</v>
      </c>
      <c r="O2935" s="11" t="n">
        <f aca="false">N2935/1000</f>
        <v>0</v>
      </c>
      <c r="P2935" s="10" t="n">
        <v>0</v>
      </c>
      <c r="Q2935" s="12" t="n">
        <f aca="false">P2935/1000</f>
        <v>0</v>
      </c>
      <c r="R2935" s="10" t="n">
        <v>186673</v>
      </c>
      <c r="S2935" s="10" t="n">
        <v>51</v>
      </c>
    </row>
    <row r="2936" customFormat="false" ht="15" hidden="false" customHeight="false" outlineLevel="0" collapsed="false">
      <c r="A2936" s="3" t="s">
        <v>1358</v>
      </c>
      <c r="B2936" s="2" t="s">
        <v>1359</v>
      </c>
      <c r="C2936" s="2" t="s">
        <v>1596</v>
      </c>
      <c r="D2936" s="2" t="n">
        <v>2026</v>
      </c>
      <c r="E2936" s="2" t="n">
        <v>2</v>
      </c>
      <c r="F2936" s="2" t="n">
        <v>2</v>
      </c>
      <c r="G2936" s="2" t="s">
        <v>107</v>
      </c>
      <c r="H2936" s="3" t="s">
        <v>108</v>
      </c>
      <c r="I2936" s="10" t="n">
        <v>5171</v>
      </c>
      <c r="J2936" s="11" t="n">
        <f aca="false">I2936/1000</f>
        <v>5.171</v>
      </c>
      <c r="K2936" s="10" t="n">
        <v>0</v>
      </c>
      <c r="L2936" s="12" t="n">
        <f aca="false">K2936/1000</f>
        <v>0</v>
      </c>
      <c r="M2936" s="13" t="n">
        <f aca="false">IF(R2936=0,0,I2936/R2936)</f>
        <v>0.0277008458641582</v>
      </c>
      <c r="N2936" s="10" t="n">
        <v>0</v>
      </c>
      <c r="O2936" s="11" t="n">
        <f aca="false">N2936/1000</f>
        <v>0</v>
      </c>
      <c r="P2936" s="10" t="n">
        <v>0</v>
      </c>
      <c r="Q2936" s="12" t="n">
        <f aca="false">P2936/1000</f>
        <v>0</v>
      </c>
      <c r="R2936" s="10" t="n">
        <v>186673</v>
      </c>
      <c r="S2936" s="10" t="n">
        <v>51</v>
      </c>
    </row>
    <row r="2937" customFormat="false" ht="15" hidden="false" customHeight="false" outlineLevel="0" collapsed="false">
      <c r="A2937" s="3" t="s">
        <v>1358</v>
      </c>
      <c r="B2937" s="2" t="s">
        <v>1359</v>
      </c>
      <c r="C2937" s="2" t="s">
        <v>1596</v>
      </c>
      <c r="D2937" s="2" t="n">
        <v>2026</v>
      </c>
      <c r="E2937" s="2" t="n">
        <v>2</v>
      </c>
      <c r="F2937" s="2" t="n">
        <v>3</v>
      </c>
      <c r="G2937" s="2" t="s">
        <v>97</v>
      </c>
      <c r="H2937" s="3" t="s">
        <v>98</v>
      </c>
      <c r="I2937" s="10" t="n">
        <v>45</v>
      </c>
      <c r="J2937" s="11" t="n">
        <f aca="false">I2937/1000</f>
        <v>0.045</v>
      </c>
      <c r="K2937" s="10" t="n">
        <v>0</v>
      </c>
      <c r="L2937" s="12" t="n">
        <f aca="false">K2937/1000</f>
        <v>0</v>
      </c>
      <c r="M2937" s="13" t="n">
        <f aca="false">IF(R2937=0,0,I2937/R2937)</f>
        <v>0.000241063249639744</v>
      </c>
      <c r="N2937" s="10" t="n">
        <v>0</v>
      </c>
      <c r="O2937" s="11" t="n">
        <f aca="false">N2937/1000</f>
        <v>0</v>
      </c>
      <c r="P2937" s="10" t="n">
        <v>0</v>
      </c>
      <c r="Q2937" s="12" t="n">
        <f aca="false">P2937/1000</f>
        <v>0</v>
      </c>
      <c r="R2937" s="10" t="n">
        <v>186673</v>
      </c>
      <c r="S2937" s="10" t="n">
        <v>51</v>
      </c>
    </row>
    <row r="2938" customFormat="false" ht="15" hidden="false" customHeight="false" outlineLevel="0" collapsed="false">
      <c r="A2938" s="3" t="s">
        <v>1358</v>
      </c>
      <c r="B2938" s="2" t="s">
        <v>1359</v>
      </c>
      <c r="C2938" s="2" t="s">
        <v>1597</v>
      </c>
      <c r="D2938" s="2" t="n">
        <v>2026</v>
      </c>
      <c r="E2938" s="2" t="n">
        <v>3</v>
      </c>
      <c r="F2938" s="2" t="n">
        <v>1</v>
      </c>
      <c r="G2938" s="2" t="s">
        <v>1372</v>
      </c>
      <c r="H2938" s="3" t="s">
        <v>1373</v>
      </c>
      <c r="I2938" s="10" t="n">
        <v>211422</v>
      </c>
      <c r="J2938" s="11" t="n">
        <f aca="false">I2938/1000</f>
        <v>211.422</v>
      </c>
      <c r="K2938" s="10" t="n">
        <v>50</v>
      </c>
      <c r="L2938" s="12" t="n">
        <f aca="false">K2938/1000</f>
        <v>0.05</v>
      </c>
      <c r="M2938" s="13" t="n">
        <f aca="false">IF(R2938=0,0,I2938/R2938)</f>
        <v>0.778173653796606</v>
      </c>
      <c r="N2938" s="10" t="n">
        <v>0</v>
      </c>
      <c r="O2938" s="11" t="n">
        <f aca="false">N2938/1000</f>
        <v>0</v>
      </c>
      <c r="P2938" s="10" t="n">
        <v>0</v>
      </c>
      <c r="Q2938" s="12" t="n">
        <f aca="false">P2938/1000</f>
        <v>0</v>
      </c>
      <c r="R2938" s="10" t="n">
        <v>271690</v>
      </c>
      <c r="S2938" s="10" t="n">
        <v>58</v>
      </c>
    </row>
    <row r="2939" customFormat="false" ht="15" hidden="false" customHeight="false" outlineLevel="0" collapsed="false">
      <c r="A2939" s="3" t="s">
        <v>1358</v>
      </c>
      <c r="B2939" s="2" t="s">
        <v>1359</v>
      </c>
      <c r="C2939" s="2" t="s">
        <v>1597</v>
      </c>
      <c r="D2939" s="2" t="n">
        <v>2026</v>
      </c>
      <c r="E2939" s="2" t="n">
        <v>3</v>
      </c>
      <c r="F2939" s="2" t="n">
        <v>2</v>
      </c>
      <c r="G2939" s="2" t="s">
        <v>107</v>
      </c>
      <c r="H2939" s="3" t="s">
        <v>108</v>
      </c>
      <c r="I2939" s="10" t="n">
        <v>60008</v>
      </c>
      <c r="J2939" s="11" t="n">
        <f aca="false">I2939/1000</f>
        <v>60.008</v>
      </c>
      <c r="K2939" s="10" t="n">
        <v>8</v>
      </c>
      <c r="L2939" s="12" t="n">
        <f aca="false">K2939/1000</f>
        <v>0.008</v>
      </c>
      <c r="M2939" s="13" t="n">
        <f aca="false">IF(R2939=0,0,I2939/R2939)</f>
        <v>0.220869373182671</v>
      </c>
      <c r="N2939" s="10" t="n">
        <v>0</v>
      </c>
      <c r="O2939" s="11" t="n">
        <f aca="false">N2939/1000</f>
        <v>0</v>
      </c>
      <c r="P2939" s="10" t="n">
        <v>0</v>
      </c>
      <c r="Q2939" s="12" t="n">
        <f aca="false">P2939/1000</f>
        <v>0</v>
      </c>
      <c r="R2939" s="10" t="n">
        <v>271690</v>
      </c>
      <c r="S2939" s="10" t="n">
        <v>58</v>
      </c>
    </row>
    <row r="2940" customFormat="false" ht="15" hidden="false" customHeight="false" outlineLevel="0" collapsed="false">
      <c r="A2940" s="3" t="s">
        <v>1358</v>
      </c>
      <c r="B2940" s="2" t="s">
        <v>1359</v>
      </c>
      <c r="C2940" s="2" t="s">
        <v>1597</v>
      </c>
      <c r="D2940" s="2" t="n">
        <v>2026</v>
      </c>
      <c r="E2940" s="2" t="n">
        <v>3</v>
      </c>
      <c r="F2940" s="2" t="n">
        <v>3</v>
      </c>
      <c r="G2940" s="2" t="s">
        <v>97</v>
      </c>
      <c r="H2940" s="3" t="s">
        <v>98</v>
      </c>
      <c r="I2940" s="10" t="n">
        <v>260</v>
      </c>
      <c r="J2940" s="11" t="n">
        <f aca="false">I2940/1000</f>
        <v>0.26</v>
      </c>
      <c r="K2940" s="10" t="n">
        <v>0</v>
      </c>
      <c r="L2940" s="12" t="n">
        <f aca="false">K2940/1000</f>
        <v>0</v>
      </c>
      <c r="M2940" s="13" t="n">
        <f aca="false">IF(R2940=0,0,I2940/R2940)</f>
        <v>0.000956973020722147</v>
      </c>
      <c r="N2940" s="10" t="n">
        <v>0</v>
      </c>
      <c r="O2940" s="11" t="n">
        <f aca="false">N2940/1000</f>
        <v>0</v>
      </c>
      <c r="P2940" s="10" t="n">
        <v>0</v>
      </c>
      <c r="Q2940" s="12" t="n">
        <f aca="false">P2940/1000</f>
        <v>0</v>
      </c>
      <c r="R2940" s="10" t="n">
        <v>271690</v>
      </c>
      <c r="S2940" s="10" t="n">
        <v>58</v>
      </c>
    </row>
    <row r="2941" customFormat="false" ht="15" hidden="false" customHeight="false" outlineLevel="0" collapsed="false">
      <c r="A2941" s="3" t="s">
        <v>1358</v>
      </c>
      <c r="B2941" s="2" t="s">
        <v>1359</v>
      </c>
      <c r="C2941" s="2" t="s">
        <v>1598</v>
      </c>
      <c r="D2941" s="2" t="n">
        <v>2026</v>
      </c>
      <c r="E2941" s="2" t="n">
        <v>4</v>
      </c>
      <c r="F2941" s="2" t="n">
        <v>1</v>
      </c>
      <c r="G2941" s="2" t="s">
        <v>1372</v>
      </c>
      <c r="H2941" s="3" t="s">
        <v>1373</v>
      </c>
      <c r="I2941" s="10" t="n">
        <v>310189</v>
      </c>
      <c r="J2941" s="11" t="n">
        <f aca="false">I2941/1000</f>
        <v>310.189</v>
      </c>
      <c r="K2941" s="10" t="n">
        <v>85</v>
      </c>
      <c r="L2941" s="12" t="n">
        <f aca="false">K2941/1000</f>
        <v>0.085</v>
      </c>
      <c r="M2941" s="13" t="n">
        <f aca="false">IF(R2941=0,0,I2941/R2941)</f>
        <v>0.95606624276067</v>
      </c>
      <c r="N2941" s="10" t="n">
        <v>0</v>
      </c>
      <c r="O2941" s="11" t="n">
        <f aca="false">N2941/1000</f>
        <v>0</v>
      </c>
      <c r="P2941" s="10" t="n">
        <v>0</v>
      </c>
      <c r="Q2941" s="12" t="n">
        <f aca="false">P2941/1000</f>
        <v>0</v>
      </c>
      <c r="R2941" s="10" t="n">
        <v>324443</v>
      </c>
      <c r="S2941" s="10" t="n">
        <v>86</v>
      </c>
    </row>
    <row r="2942" customFormat="false" ht="15" hidden="false" customHeight="false" outlineLevel="0" collapsed="false">
      <c r="A2942" s="3" t="s">
        <v>1358</v>
      </c>
      <c r="B2942" s="2" t="s">
        <v>1359</v>
      </c>
      <c r="C2942" s="2" t="s">
        <v>1598</v>
      </c>
      <c r="D2942" s="2" t="n">
        <v>2026</v>
      </c>
      <c r="E2942" s="2" t="n">
        <v>4</v>
      </c>
      <c r="F2942" s="2" t="n">
        <v>2</v>
      </c>
      <c r="G2942" s="2" t="s">
        <v>107</v>
      </c>
      <c r="H2942" s="3" t="s">
        <v>108</v>
      </c>
      <c r="I2942" s="10" t="n">
        <v>14254</v>
      </c>
      <c r="J2942" s="11" t="n">
        <f aca="false">I2942/1000</f>
        <v>14.254</v>
      </c>
      <c r="K2942" s="10" t="n">
        <v>1</v>
      </c>
      <c r="L2942" s="12" t="n">
        <f aca="false">K2942/1000</f>
        <v>0.001</v>
      </c>
      <c r="M2942" s="13" t="n">
        <f aca="false">IF(R2942=0,0,I2942/R2942)</f>
        <v>0.0439337572393302</v>
      </c>
      <c r="N2942" s="10" t="n">
        <v>0</v>
      </c>
      <c r="O2942" s="11" t="n">
        <f aca="false">N2942/1000</f>
        <v>0</v>
      </c>
      <c r="P2942" s="10" t="n">
        <v>0</v>
      </c>
      <c r="Q2942" s="12" t="n">
        <f aca="false">P2942/1000</f>
        <v>0</v>
      </c>
      <c r="R2942" s="10" t="n">
        <v>324443</v>
      </c>
      <c r="S2942" s="10" t="n">
        <v>86</v>
      </c>
    </row>
    <row r="2943" customFormat="false" ht="15" hidden="false" customHeight="false" outlineLevel="0" collapsed="false">
      <c r="A2943" s="3" t="s">
        <v>1358</v>
      </c>
      <c r="B2943" s="2" t="s">
        <v>1359</v>
      </c>
      <c r="C2943" s="2" t="s">
        <v>1599</v>
      </c>
      <c r="D2943" s="2" t="n">
        <v>2026</v>
      </c>
      <c r="E2943" s="2" t="n">
        <v>5</v>
      </c>
      <c r="F2943" s="2" t="n">
        <v>1</v>
      </c>
      <c r="G2943" s="2" t="s">
        <v>107</v>
      </c>
      <c r="H2943" s="3" t="s">
        <v>108</v>
      </c>
      <c r="I2943" s="10" t="n">
        <v>13820</v>
      </c>
      <c r="J2943" s="11" t="n">
        <f aca="false">I2943/1000</f>
        <v>13.82</v>
      </c>
      <c r="K2943" s="10" t="n">
        <v>0</v>
      </c>
      <c r="L2943" s="12" t="n">
        <f aca="false">K2943/1000</f>
        <v>0</v>
      </c>
      <c r="M2943" s="13" t="n">
        <f aca="false">IF(R2943=0,0,I2943/R2943)</f>
        <v>0.914142082286017</v>
      </c>
      <c r="N2943" s="10" t="n">
        <v>0</v>
      </c>
      <c r="O2943" s="11" t="n">
        <f aca="false">N2943/1000</f>
        <v>0</v>
      </c>
      <c r="P2943" s="10" t="n">
        <v>0</v>
      </c>
      <c r="Q2943" s="12" t="n">
        <f aca="false">P2943/1000</f>
        <v>0</v>
      </c>
      <c r="R2943" s="10" t="n">
        <v>15118</v>
      </c>
      <c r="S2943" s="10" t="n">
        <v>0</v>
      </c>
    </row>
    <row r="2944" customFormat="false" ht="15" hidden="false" customHeight="false" outlineLevel="0" collapsed="false">
      <c r="A2944" s="3" t="s">
        <v>1358</v>
      </c>
      <c r="B2944" s="2" t="s">
        <v>1359</v>
      </c>
      <c r="C2944" s="2" t="s">
        <v>1599</v>
      </c>
      <c r="D2944" s="2" t="n">
        <v>2026</v>
      </c>
      <c r="E2944" s="2" t="n">
        <v>5</v>
      </c>
      <c r="F2944" s="2" t="n">
        <v>2</v>
      </c>
      <c r="G2944" s="2" t="s">
        <v>97</v>
      </c>
      <c r="H2944" s="3" t="s">
        <v>98</v>
      </c>
      <c r="I2944" s="10" t="n">
        <v>1298</v>
      </c>
      <c r="J2944" s="11" t="n">
        <f aca="false">I2944/1000</f>
        <v>1.298</v>
      </c>
      <c r="K2944" s="10" t="n">
        <v>0</v>
      </c>
      <c r="L2944" s="12" t="n">
        <f aca="false">K2944/1000</f>
        <v>0</v>
      </c>
      <c r="M2944" s="13" t="n">
        <f aca="false">IF(R2944=0,0,I2944/R2944)</f>
        <v>0.0858579177139833</v>
      </c>
      <c r="N2944" s="10" t="n">
        <v>0</v>
      </c>
      <c r="O2944" s="11" t="n">
        <f aca="false">N2944/1000</f>
        <v>0</v>
      </c>
      <c r="P2944" s="10" t="n">
        <v>0</v>
      </c>
      <c r="Q2944" s="12" t="n">
        <f aca="false">P2944/1000</f>
        <v>0</v>
      </c>
      <c r="R2944" s="10" t="n">
        <v>15118</v>
      </c>
      <c r="S2944" s="10" t="n">
        <v>0</v>
      </c>
    </row>
    <row r="2945" customFormat="false" ht="15" hidden="false" customHeight="false" outlineLevel="0" collapsed="false">
      <c r="A2945" s="3" t="s">
        <v>1358</v>
      </c>
      <c r="B2945" s="2" t="s">
        <v>1359</v>
      </c>
      <c r="C2945" s="2" t="s">
        <v>1600</v>
      </c>
      <c r="D2945" s="2" t="n">
        <v>2026</v>
      </c>
      <c r="E2945" s="2" t="n">
        <v>6</v>
      </c>
      <c r="F2945" s="2" t="n">
        <v>1</v>
      </c>
      <c r="G2945" s="2" t="s">
        <v>1372</v>
      </c>
      <c r="H2945" s="3" t="s">
        <v>1373</v>
      </c>
      <c r="I2945" s="10" t="n">
        <v>222226</v>
      </c>
      <c r="J2945" s="11" t="n">
        <f aca="false">I2945/1000</f>
        <v>222.226</v>
      </c>
      <c r="K2945" s="10" t="n">
        <v>70</v>
      </c>
      <c r="L2945" s="12" t="n">
        <f aca="false">K2945/1000</f>
        <v>0.07</v>
      </c>
      <c r="M2945" s="13" t="n">
        <f aca="false">IF(R2945=0,0,I2945/R2945)</f>
        <v>0.886015589179276</v>
      </c>
      <c r="N2945" s="10" t="n">
        <v>0</v>
      </c>
      <c r="O2945" s="11" t="n">
        <f aca="false">N2945/1000</f>
        <v>0</v>
      </c>
      <c r="P2945" s="10" t="n">
        <v>0</v>
      </c>
      <c r="Q2945" s="12" t="n">
        <f aca="false">P2945/1000</f>
        <v>0</v>
      </c>
      <c r="R2945" s="10" t="n">
        <v>250815</v>
      </c>
      <c r="S2945" s="10" t="n">
        <v>73</v>
      </c>
    </row>
    <row r="2946" customFormat="false" ht="15" hidden="false" customHeight="false" outlineLevel="0" collapsed="false">
      <c r="A2946" s="3" t="s">
        <v>1358</v>
      </c>
      <c r="B2946" s="2" t="s">
        <v>1359</v>
      </c>
      <c r="C2946" s="2" t="s">
        <v>1600</v>
      </c>
      <c r="D2946" s="2" t="n">
        <v>2026</v>
      </c>
      <c r="E2946" s="2" t="n">
        <v>6</v>
      </c>
      <c r="F2946" s="2" t="n">
        <v>2</v>
      </c>
      <c r="G2946" s="2" t="s">
        <v>107</v>
      </c>
      <c r="H2946" s="3" t="s">
        <v>108</v>
      </c>
      <c r="I2946" s="10" t="n">
        <v>28589</v>
      </c>
      <c r="J2946" s="11" t="n">
        <f aca="false">I2946/1000</f>
        <v>28.589</v>
      </c>
      <c r="K2946" s="10" t="n">
        <v>3</v>
      </c>
      <c r="L2946" s="12" t="n">
        <f aca="false">K2946/1000</f>
        <v>0.003</v>
      </c>
      <c r="M2946" s="13" t="n">
        <f aca="false">IF(R2946=0,0,I2946/R2946)</f>
        <v>0.113984410820724</v>
      </c>
      <c r="N2946" s="10" t="n">
        <v>0</v>
      </c>
      <c r="O2946" s="11" t="n">
        <f aca="false">N2946/1000</f>
        <v>0</v>
      </c>
      <c r="P2946" s="10" t="n">
        <v>0</v>
      </c>
      <c r="Q2946" s="12" t="n">
        <f aca="false">P2946/1000</f>
        <v>0</v>
      </c>
      <c r="R2946" s="10" t="n">
        <v>250815</v>
      </c>
      <c r="S2946" s="10" t="n">
        <v>73</v>
      </c>
    </row>
    <row r="2947" customFormat="false" ht="15" hidden="false" customHeight="false" outlineLevel="0" collapsed="false">
      <c r="A2947" s="3" t="s">
        <v>1358</v>
      </c>
      <c r="B2947" s="2" t="s">
        <v>1359</v>
      </c>
      <c r="C2947" s="2" t="s">
        <v>1601</v>
      </c>
      <c r="D2947" s="2" t="n">
        <v>2026</v>
      </c>
      <c r="E2947" s="2" t="n">
        <v>7</v>
      </c>
      <c r="F2947" s="2" t="n">
        <v>1</v>
      </c>
      <c r="G2947" s="2" t="s">
        <v>1372</v>
      </c>
      <c r="H2947" s="3" t="s">
        <v>1373</v>
      </c>
      <c r="I2947" s="10" t="n">
        <v>105822</v>
      </c>
      <c r="J2947" s="11" t="n">
        <f aca="false">I2947/1000</f>
        <v>105.822</v>
      </c>
      <c r="K2947" s="10" t="n">
        <v>30</v>
      </c>
      <c r="L2947" s="12" t="n">
        <f aca="false">K2947/1000</f>
        <v>0.03</v>
      </c>
      <c r="M2947" s="13" t="n">
        <f aca="false">IF(R2947=0,0,I2947/R2947)</f>
        <v>0.952741939840282</v>
      </c>
      <c r="N2947" s="10" t="n">
        <v>0</v>
      </c>
      <c r="O2947" s="11" t="n">
        <f aca="false">N2947/1000</f>
        <v>0</v>
      </c>
      <c r="P2947" s="10" t="n">
        <v>0</v>
      </c>
      <c r="Q2947" s="12" t="n">
        <f aca="false">P2947/1000</f>
        <v>0</v>
      </c>
      <c r="R2947" s="10" t="n">
        <v>111071</v>
      </c>
      <c r="S2947" s="10" t="n">
        <v>30</v>
      </c>
    </row>
    <row r="2948" customFormat="false" ht="15" hidden="false" customHeight="false" outlineLevel="0" collapsed="false">
      <c r="A2948" s="3" t="s">
        <v>1358</v>
      </c>
      <c r="B2948" s="2" t="s">
        <v>1359</v>
      </c>
      <c r="C2948" s="2" t="s">
        <v>1601</v>
      </c>
      <c r="D2948" s="2" t="n">
        <v>2026</v>
      </c>
      <c r="E2948" s="2" t="n">
        <v>7</v>
      </c>
      <c r="F2948" s="2" t="n">
        <v>2</v>
      </c>
      <c r="G2948" s="2" t="s">
        <v>107</v>
      </c>
      <c r="H2948" s="3" t="s">
        <v>108</v>
      </c>
      <c r="I2948" s="10" t="n">
        <v>2439</v>
      </c>
      <c r="J2948" s="11" t="n">
        <f aca="false">I2948/1000</f>
        <v>2.439</v>
      </c>
      <c r="K2948" s="10" t="n">
        <v>0</v>
      </c>
      <c r="L2948" s="12" t="n">
        <f aca="false">K2948/1000</f>
        <v>0</v>
      </c>
      <c r="M2948" s="13" t="n">
        <f aca="false">IF(R2948=0,0,I2948/R2948)</f>
        <v>0.0219589271727093</v>
      </c>
      <c r="N2948" s="10" t="n">
        <v>0</v>
      </c>
      <c r="O2948" s="11" t="n">
        <f aca="false">N2948/1000</f>
        <v>0</v>
      </c>
      <c r="P2948" s="10" t="n">
        <v>0</v>
      </c>
      <c r="Q2948" s="12" t="n">
        <f aca="false">P2948/1000</f>
        <v>0</v>
      </c>
      <c r="R2948" s="10" t="n">
        <v>111071</v>
      </c>
      <c r="S2948" s="10" t="n">
        <v>30</v>
      </c>
    </row>
    <row r="2949" customFormat="false" ht="15" hidden="false" customHeight="false" outlineLevel="0" collapsed="false">
      <c r="A2949" s="3" t="s">
        <v>1358</v>
      </c>
      <c r="B2949" s="2" t="s">
        <v>1359</v>
      </c>
      <c r="C2949" s="2" t="s">
        <v>1601</v>
      </c>
      <c r="D2949" s="2" t="n">
        <v>2026</v>
      </c>
      <c r="E2949" s="2" t="n">
        <v>7</v>
      </c>
      <c r="F2949" s="2" t="n">
        <v>3</v>
      </c>
      <c r="G2949" s="2" t="s">
        <v>102</v>
      </c>
      <c r="H2949" s="3" t="s">
        <v>103</v>
      </c>
      <c r="I2949" s="10" t="n">
        <v>2167</v>
      </c>
      <c r="J2949" s="11" t="n">
        <f aca="false">I2949/1000</f>
        <v>2.167</v>
      </c>
      <c r="K2949" s="10" t="n">
        <v>0</v>
      </c>
      <c r="L2949" s="12" t="n">
        <f aca="false">K2949/1000</f>
        <v>0</v>
      </c>
      <c r="M2949" s="13" t="n">
        <f aca="false">IF(R2949=0,0,I2949/R2949)</f>
        <v>0.0195100431255683</v>
      </c>
      <c r="N2949" s="10" t="n">
        <v>0</v>
      </c>
      <c r="O2949" s="11" t="n">
        <f aca="false">N2949/1000</f>
        <v>0</v>
      </c>
      <c r="P2949" s="10" t="n">
        <v>0</v>
      </c>
      <c r="Q2949" s="12" t="n">
        <f aca="false">P2949/1000</f>
        <v>0</v>
      </c>
      <c r="R2949" s="10" t="n">
        <v>111071</v>
      </c>
      <c r="S2949" s="10" t="n">
        <v>30</v>
      </c>
    </row>
    <row r="2950" customFormat="false" ht="15" hidden="false" customHeight="false" outlineLevel="0" collapsed="false">
      <c r="A2950" s="3" t="s">
        <v>1358</v>
      </c>
      <c r="B2950" s="2" t="s">
        <v>1359</v>
      </c>
      <c r="C2950" s="2" t="s">
        <v>1601</v>
      </c>
      <c r="D2950" s="2" t="n">
        <v>2026</v>
      </c>
      <c r="E2950" s="2" t="n">
        <v>7</v>
      </c>
      <c r="F2950" s="2" t="n">
        <v>4</v>
      </c>
      <c r="G2950" s="2" t="s">
        <v>162</v>
      </c>
      <c r="H2950" s="3" t="s">
        <v>163</v>
      </c>
      <c r="I2950" s="10" t="n">
        <v>341</v>
      </c>
      <c r="J2950" s="11" t="n">
        <f aca="false">I2950/1000</f>
        <v>0.341</v>
      </c>
      <c r="K2950" s="10" t="n">
        <v>0</v>
      </c>
      <c r="L2950" s="12" t="n">
        <f aca="false">K2950/1000</f>
        <v>0</v>
      </c>
      <c r="M2950" s="13" t="n">
        <f aca="false">IF(R2950=0,0,I2950/R2950)</f>
        <v>0.00307010830909959</v>
      </c>
      <c r="N2950" s="10" t="n">
        <v>0</v>
      </c>
      <c r="O2950" s="11" t="n">
        <f aca="false">N2950/1000</f>
        <v>0</v>
      </c>
      <c r="P2950" s="10" t="n">
        <v>0</v>
      </c>
      <c r="Q2950" s="12" t="n">
        <f aca="false">P2950/1000</f>
        <v>0</v>
      </c>
      <c r="R2950" s="10" t="n">
        <v>111071</v>
      </c>
      <c r="S2950" s="10" t="n">
        <v>30</v>
      </c>
    </row>
    <row r="2951" customFormat="false" ht="15" hidden="false" customHeight="false" outlineLevel="0" collapsed="false">
      <c r="A2951" s="3" t="s">
        <v>1358</v>
      </c>
      <c r="B2951" s="2" t="s">
        <v>1359</v>
      </c>
      <c r="C2951" s="2" t="s">
        <v>1601</v>
      </c>
      <c r="D2951" s="2" t="n">
        <v>2026</v>
      </c>
      <c r="E2951" s="2" t="n">
        <v>7</v>
      </c>
      <c r="F2951" s="2" t="n">
        <v>5</v>
      </c>
      <c r="G2951" s="2" t="s">
        <v>97</v>
      </c>
      <c r="H2951" s="3" t="s">
        <v>98</v>
      </c>
      <c r="I2951" s="10" t="n">
        <v>302</v>
      </c>
      <c r="J2951" s="11" t="n">
        <f aca="false">I2951/1000</f>
        <v>0.302</v>
      </c>
      <c r="K2951" s="10" t="n">
        <v>0</v>
      </c>
      <c r="L2951" s="12" t="n">
        <f aca="false">K2951/1000</f>
        <v>0</v>
      </c>
      <c r="M2951" s="13" t="n">
        <f aca="false">IF(R2951=0,0,I2951/R2951)</f>
        <v>0.0027189815523404</v>
      </c>
      <c r="N2951" s="10" t="n">
        <v>0</v>
      </c>
      <c r="O2951" s="11" t="n">
        <f aca="false">N2951/1000</f>
        <v>0</v>
      </c>
      <c r="P2951" s="10" t="n">
        <v>0</v>
      </c>
      <c r="Q2951" s="12" t="n">
        <f aca="false">P2951/1000</f>
        <v>0</v>
      </c>
      <c r="R2951" s="10" t="n">
        <v>111071</v>
      </c>
      <c r="S2951" s="10" t="n">
        <v>30</v>
      </c>
    </row>
    <row r="2952" customFormat="false" ht="15" hidden="false" customHeight="false" outlineLevel="0" collapsed="false">
      <c r="A2952" s="3" t="s">
        <v>1358</v>
      </c>
      <c r="B2952" s="2" t="s">
        <v>1359</v>
      </c>
      <c r="C2952" s="2" t="s">
        <v>1602</v>
      </c>
      <c r="D2952" s="2" t="n">
        <v>2026</v>
      </c>
      <c r="E2952" s="2" t="n">
        <v>8</v>
      </c>
      <c r="F2952" s="2" t="n">
        <v>1</v>
      </c>
      <c r="G2952" s="2" t="s">
        <v>1372</v>
      </c>
      <c r="H2952" s="3" t="s">
        <v>1373</v>
      </c>
      <c r="I2952" s="10" t="n">
        <v>462971</v>
      </c>
      <c r="J2952" s="11" t="n">
        <f aca="false">I2952/1000</f>
        <v>462.971</v>
      </c>
      <c r="K2952" s="10" t="n">
        <v>105</v>
      </c>
      <c r="L2952" s="12" t="n">
        <f aca="false">K2952/1000</f>
        <v>0.105</v>
      </c>
      <c r="M2952" s="13" t="n">
        <f aca="false">IF(R2952=0,0,I2952/R2952)</f>
        <v>0.998049047590304</v>
      </c>
      <c r="N2952" s="10" t="n">
        <v>0</v>
      </c>
      <c r="O2952" s="11" t="n">
        <f aca="false">N2952/1000</f>
        <v>0</v>
      </c>
      <c r="P2952" s="10" t="n">
        <v>0</v>
      </c>
      <c r="Q2952" s="12" t="n">
        <f aca="false">P2952/1000</f>
        <v>0</v>
      </c>
      <c r="R2952" s="10" t="n">
        <v>463876</v>
      </c>
      <c r="S2952" s="10" t="n">
        <v>105</v>
      </c>
    </row>
    <row r="2953" customFormat="false" ht="15" hidden="false" customHeight="false" outlineLevel="0" collapsed="false">
      <c r="A2953" s="3" t="s">
        <v>1358</v>
      </c>
      <c r="B2953" s="2" t="s">
        <v>1359</v>
      </c>
      <c r="C2953" s="2" t="s">
        <v>1602</v>
      </c>
      <c r="D2953" s="2" t="n">
        <v>2026</v>
      </c>
      <c r="E2953" s="2" t="n">
        <v>8</v>
      </c>
      <c r="F2953" s="2" t="n">
        <v>2</v>
      </c>
      <c r="G2953" s="2" t="s">
        <v>97</v>
      </c>
      <c r="H2953" s="3" t="s">
        <v>98</v>
      </c>
      <c r="I2953" s="10" t="n">
        <v>905</v>
      </c>
      <c r="J2953" s="11" t="n">
        <f aca="false">I2953/1000</f>
        <v>0.905</v>
      </c>
      <c r="K2953" s="10" t="n">
        <v>0</v>
      </c>
      <c r="L2953" s="12" t="n">
        <f aca="false">K2953/1000</f>
        <v>0</v>
      </c>
      <c r="M2953" s="13" t="n">
        <f aca="false">IF(R2953=0,0,I2953/R2953)</f>
        <v>0.00195095240969569</v>
      </c>
      <c r="N2953" s="10" t="n">
        <v>0</v>
      </c>
      <c r="O2953" s="11" t="n">
        <f aca="false">N2953/1000</f>
        <v>0</v>
      </c>
      <c r="P2953" s="10" t="n">
        <v>0</v>
      </c>
      <c r="Q2953" s="12" t="n">
        <f aca="false">P2953/1000</f>
        <v>0</v>
      </c>
      <c r="R2953" s="10" t="n">
        <v>463876</v>
      </c>
      <c r="S2953" s="10" t="n">
        <v>105</v>
      </c>
    </row>
    <row r="2954" customFormat="false" ht="15" hidden="false" customHeight="false" outlineLevel="0" collapsed="false">
      <c r="A2954" s="3" t="s">
        <v>1358</v>
      </c>
      <c r="B2954" s="2" t="s">
        <v>1359</v>
      </c>
      <c r="C2954" s="2" t="s">
        <v>1602</v>
      </c>
      <c r="D2954" s="2" t="n">
        <v>2026</v>
      </c>
      <c r="E2954" s="2" t="n">
        <v>8</v>
      </c>
      <c r="F2954" s="2" t="n">
        <v>3</v>
      </c>
      <c r="G2954" s="2" t="s">
        <v>142</v>
      </c>
      <c r="H2954" s="3" t="s">
        <v>143</v>
      </c>
      <c r="I2954" s="10" t="n">
        <v>0</v>
      </c>
      <c r="J2954" s="11" t="n">
        <f aca="false">I2954/1000</f>
        <v>0</v>
      </c>
      <c r="K2954" s="10" t="n">
        <v>0</v>
      </c>
      <c r="L2954" s="12" t="n">
        <f aca="false">K2954/1000</f>
        <v>0</v>
      </c>
      <c r="M2954" s="13" t="n">
        <f aca="false">IF(R2954=0,0,I2954/R2954)</f>
        <v>0</v>
      </c>
      <c r="N2954" s="10" t="n">
        <v>2100</v>
      </c>
      <c r="O2954" s="11" t="n">
        <f aca="false">N2954/1000</f>
        <v>2.1</v>
      </c>
      <c r="P2954" s="10" t="n">
        <v>1</v>
      </c>
      <c r="Q2954" s="12" t="n">
        <f aca="false">P2954/1000</f>
        <v>0.001</v>
      </c>
      <c r="R2954" s="10" t="n">
        <v>463876</v>
      </c>
      <c r="S2954" s="10" t="n">
        <v>105</v>
      </c>
    </row>
    <row r="2955" customFormat="false" ht="15" hidden="false" customHeight="false" outlineLevel="0" collapsed="false">
      <c r="A2955" s="3" t="s">
        <v>1358</v>
      </c>
      <c r="B2955" s="2" t="s">
        <v>1359</v>
      </c>
      <c r="C2955" s="2" t="s">
        <v>1603</v>
      </c>
      <c r="D2955" s="2" t="n">
        <v>2026</v>
      </c>
      <c r="E2955" s="2" t="n">
        <v>9</v>
      </c>
      <c r="F2955" s="2" t="n">
        <v>1</v>
      </c>
      <c r="G2955" s="2" t="s">
        <v>1372</v>
      </c>
      <c r="H2955" s="3" t="s">
        <v>1373</v>
      </c>
      <c r="I2955" s="10" t="n">
        <v>132000</v>
      </c>
      <c r="J2955" s="11" t="n">
        <f aca="false">I2955/1000</f>
        <v>132</v>
      </c>
      <c r="K2955" s="10" t="n">
        <v>25</v>
      </c>
      <c r="L2955" s="12" t="n">
        <f aca="false">K2955/1000</f>
        <v>0.025</v>
      </c>
      <c r="M2955" s="13" t="n">
        <f aca="false">IF(R2955=0,0,I2955/R2955)</f>
        <v>0.903200202535803</v>
      </c>
      <c r="N2955" s="10" t="n">
        <v>0</v>
      </c>
      <c r="O2955" s="11" t="n">
        <f aca="false">N2955/1000</f>
        <v>0</v>
      </c>
      <c r="P2955" s="10" t="n">
        <v>0</v>
      </c>
      <c r="Q2955" s="12" t="n">
        <f aca="false">P2955/1000</f>
        <v>0</v>
      </c>
      <c r="R2955" s="10" t="n">
        <v>146147</v>
      </c>
      <c r="S2955" s="10" t="n">
        <v>26</v>
      </c>
    </row>
    <row r="2956" customFormat="false" ht="15" hidden="false" customHeight="false" outlineLevel="0" collapsed="false">
      <c r="A2956" s="3" t="s">
        <v>1358</v>
      </c>
      <c r="B2956" s="2" t="s">
        <v>1359</v>
      </c>
      <c r="C2956" s="2" t="s">
        <v>1603</v>
      </c>
      <c r="D2956" s="2" t="n">
        <v>2026</v>
      </c>
      <c r="E2956" s="2" t="n">
        <v>9</v>
      </c>
      <c r="F2956" s="2" t="n">
        <v>2</v>
      </c>
      <c r="G2956" s="2" t="s">
        <v>107</v>
      </c>
      <c r="H2956" s="3" t="s">
        <v>108</v>
      </c>
      <c r="I2956" s="10" t="n">
        <v>10650</v>
      </c>
      <c r="J2956" s="11" t="n">
        <f aca="false">I2956/1000</f>
        <v>10.65</v>
      </c>
      <c r="K2956" s="10" t="n">
        <v>1</v>
      </c>
      <c r="L2956" s="12" t="n">
        <f aca="false">K2956/1000</f>
        <v>0.001</v>
      </c>
      <c r="M2956" s="13" t="n">
        <f aca="false">IF(R2956=0,0,I2956/R2956)</f>
        <v>0.072871834522775</v>
      </c>
      <c r="N2956" s="10" t="n">
        <v>0</v>
      </c>
      <c r="O2956" s="11" t="n">
        <f aca="false">N2956/1000</f>
        <v>0</v>
      </c>
      <c r="P2956" s="10" t="n">
        <v>0</v>
      </c>
      <c r="Q2956" s="12" t="n">
        <f aca="false">P2956/1000</f>
        <v>0</v>
      </c>
      <c r="R2956" s="10" t="n">
        <v>146147</v>
      </c>
      <c r="S2956" s="10" t="n">
        <v>26</v>
      </c>
    </row>
    <row r="2957" customFormat="false" ht="15" hidden="false" customHeight="false" outlineLevel="0" collapsed="false">
      <c r="A2957" s="3" t="s">
        <v>1358</v>
      </c>
      <c r="B2957" s="2" t="s">
        <v>1359</v>
      </c>
      <c r="C2957" s="2" t="s">
        <v>1603</v>
      </c>
      <c r="D2957" s="2" t="n">
        <v>2026</v>
      </c>
      <c r="E2957" s="2" t="n">
        <v>9</v>
      </c>
      <c r="F2957" s="2" t="n">
        <v>3</v>
      </c>
      <c r="G2957" s="2" t="s">
        <v>97</v>
      </c>
      <c r="H2957" s="3" t="s">
        <v>98</v>
      </c>
      <c r="I2957" s="10" t="n">
        <v>3497</v>
      </c>
      <c r="J2957" s="11" t="n">
        <f aca="false">I2957/1000</f>
        <v>3.497</v>
      </c>
      <c r="K2957" s="10" t="n">
        <v>0</v>
      </c>
      <c r="L2957" s="12" t="n">
        <f aca="false">K2957/1000</f>
        <v>0</v>
      </c>
      <c r="M2957" s="13" t="n">
        <f aca="false">IF(R2957=0,0,I2957/R2957)</f>
        <v>0.023927962941422</v>
      </c>
      <c r="N2957" s="10" t="n">
        <v>0</v>
      </c>
      <c r="O2957" s="11" t="n">
        <f aca="false">N2957/1000</f>
        <v>0</v>
      </c>
      <c r="P2957" s="10" t="n">
        <v>0</v>
      </c>
      <c r="Q2957" s="12" t="n">
        <f aca="false">P2957/1000</f>
        <v>0</v>
      </c>
      <c r="R2957" s="10" t="n">
        <v>146147</v>
      </c>
      <c r="S2957" s="10" t="n">
        <v>26</v>
      </c>
    </row>
  </sheetData>
  <autoFilter ref="A2:S29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15" min="4" style="0" width="15"/>
  </cols>
  <sheetData>
    <row r="1" customFormat="false" ht="15" hidden="false" customHeight="false" outlineLevel="0" collapsed="false">
      <c r="A1" s="7" t="s">
        <v>1604</v>
      </c>
    </row>
    <row r="3" customFormat="false" ht="25.35" hidden="false" customHeight="false" outlineLevel="0" collapsed="false">
      <c r="A3" s="18" t="s">
        <v>1518</v>
      </c>
      <c r="B3" s="18" t="s">
        <v>70</v>
      </c>
      <c r="C3" s="18" t="s">
        <v>1519</v>
      </c>
      <c r="D3" s="17" t="s">
        <v>1605</v>
      </c>
      <c r="E3" s="17" t="s">
        <v>1606</v>
      </c>
      <c r="F3" s="17" t="s">
        <v>1607</v>
      </c>
      <c r="G3" s="17" t="s">
        <v>1608</v>
      </c>
      <c r="H3" s="17" t="s">
        <v>1609</v>
      </c>
      <c r="I3" s="17" t="s">
        <v>1610</v>
      </c>
      <c r="J3" s="17" t="s">
        <v>1611</v>
      </c>
      <c r="K3" s="17" t="s">
        <v>1612</v>
      </c>
      <c r="L3" s="17" t="s">
        <v>1613</v>
      </c>
      <c r="M3" s="17" t="s">
        <v>1614</v>
      </c>
      <c r="N3" s="17" t="s">
        <v>1615</v>
      </c>
      <c r="O3" s="17" t="s">
        <v>1616</v>
      </c>
    </row>
    <row r="4" customFormat="false" ht="15" hidden="false" customHeight="false" outlineLevel="0" collapsed="false">
      <c r="A4" s="2" t="s">
        <v>1523</v>
      </c>
      <c r="B4" s="2" t="n">
        <v>2020</v>
      </c>
      <c r="C4" s="2" t="n">
        <v>1</v>
      </c>
      <c r="D4" s="11" t="n">
        <f aca="false">SUMIFS(관세청_월별_국가!$I:$I,관세청_월별_국가!$B:$B,"Ta",관세청_월별_국가!$C:$C,$A4)/1000</f>
        <v>4529.463</v>
      </c>
      <c r="E4" s="11" t="n">
        <f aca="false">SUMIFS(관세청_월별_국가!$I:$I,관세청_월별_국가!$B:$B,"Nb",관세청_월별_국가!$C:$C,$A4)/1000</f>
        <v>16998.482</v>
      </c>
      <c r="F4" s="11" t="n">
        <f aca="false">SUMIFS(관세청_월별_국가!$I:$I,관세청_월별_국가!$B:$B,"In",관세청_월별_국가!$C:$C,$A4)/1000</f>
        <v>1234.328</v>
      </c>
      <c r="G4" s="11" t="n">
        <f aca="false">SUMIFS(관세청_월별_국가!$I:$I,관세청_월별_국가!$B:$B,"Ga",관세청_월별_국가!$C:$C,$A4)/1000</f>
        <v>461.113</v>
      </c>
      <c r="H4" s="11" t="n">
        <f aca="false">SUMIFS(관세청_월별_국가!$I:$I,관세청_월별_국가!$B:$B,"Hf",관세청_월별_국가!$C:$C,$A4)/1000</f>
        <v>0</v>
      </c>
      <c r="I4" s="11" t="n">
        <f aca="false">SUMIFS(관세청_월별_국가!$I:$I,관세청_월별_국가!$B:$B,"Re",관세청_월별_국가!$C:$C,$A4)/1000</f>
        <v>0</v>
      </c>
      <c r="J4" s="12" t="n">
        <f aca="false">SUMIFS(관세청_월별_국가!$K:$K,관세청_월별_국가!$B:$B,"Ta",관세청_월별_국가!$C:$C,$A4)/1000</f>
        <v>6.897</v>
      </c>
      <c r="K4" s="12" t="n">
        <f aca="false">SUMIFS(관세청_월별_국가!$K:$K,관세청_월별_국가!$B:$B,"Nb",관세청_월별_국가!$C:$C,$A4)/1000</f>
        <v>703.421</v>
      </c>
      <c r="L4" s="12" t="n">
        <f aca="false">SUMIFS(관세청_월별_국가!$K:$K,관세청_월별_국가!$B:$B,"In",관세청_월별_국가!$C:$C,$A4)/1000</f>
        <v>8.833</v>
      </c>
      <c r="M4" s="12" t="n">
        <f aca="false">SUMIFS(관세청_월별_국가!$K:$K,관세청_월별_국가!$B:$B,"Ga",관세청_월별_국가!$C:$C,$A4)/1000</f>
        <v>2.271</v>
      </c>
      <c r="N4" s="12" t="n">
        <f aca="false">SUMIFS(관세청_월별_국가!$K:$K,관세청_월별_국가!$B:$B,"Hf",관세청_월별_국가!$C:$C,$A4)/1000</f>
        <v>0</v>
      </c>
      <c r="O4" s="12" t="n">
        <f aca="false">SUMIFS(관세청_월별_국가!$K:$K,관세청_월별_국가!$B:$B,"Re",관세청_월별_국가!$C:$C,$A4)/1000</f>
        <v>0</v>
      </c>
    </row>
    <row r="5" customFormat="false" ht="15" hidden="false" customHeight="false" outlineLevel="0" collapsed="false">
      <c r="A5" s="2" t="s">
        <v>1524</v>
      </c>
      <c r="B5" s="2" t="n">
        <v>2020</v>
      </c>
      <c r="C5" s="2" t="n">
        <v>2</v>
      </c>
      <c r="D5" s="11" t="n">
        <f aca="false">SUMIFS(관세청_월별_국가!$I:$I,관세청_월별_국가!$B:$B,"Ta",관세청_월별_국가!$C:$C,$A5)/1000</f>
        <v>4631.109</v>
      </c>
      <c r="E5" s="11" t="n">
        <f aca="false">SUMIFS(관세청_월별_국가!$I:$I,관세청_월별_국가!$B:$B,"Nb",관세청_월별_국가!$C:$C,$A5)/1000</f>
        <v>10797.122</v>
      </c>
      <c r="F5" s="11" t="n">
        <f aca="false">SUMIFS(관세청_월별_국가!$I:$I,관세청_월별_국가!$B:$B,"In",관세청_월별_국가!$C:$C,$A5)/1000</f>
        <v>1385.985</v>
      </c>
      <c r="G5" s="11" t="n">
        <f aca="false">SUMIFS(관세청_월별_국가!$I:$I,관세청_월별_국가!$B:$B,"Ga",관세청_월별_국가!$C:$C,$A5)/1000</f>
        <v>627.816</v>
      </c>
      <c r="H5" s="11" t="n">
        <f aca="false">SUMIFS(관세청_월별_국가!$I:$I,관세청_월별_국가!$B:$B,"Hf",관세청_월별_국가!$C:$C,$A5)/1000</f>
        <v>0</v>
      </c>
      <c r="I5" s="11" t="n">
        <f aca="false">SUMIFS(관세청_월별_국가!$I:$I,관세청_월별_국가!$B:$B,"Re",관세청_월별_국가!$C:$C,$A5)/1000</f>
        <v>0</v>
      </c>
      <c r="J5" s="12" t="n">
        <f aca="false">SUMIFS(관세청_월별_국가!$K:$K,관세청_월별_국가!$B:$B,"Ta",관세청_월별_국가!$C:$C,$A5)/1000</f>
        <v>8.398</v>
      </c>
      <c r="K5" s="12" t="n">
        <f aca="false">SUMIFS(관세청_월별_국가!$K:$K,관세청_월별_국가!$B:$B,"Nb",관세청_월별_국가!$C:$C,$A5)/1000</f>
        <v>440.613</v>
      </c>
      <c r="L5" s="12" t="n">
        <f aca="false">SUMIFS(관세청_월별_국가!$K:$K,관세청_월별_국가!$B:$B,"In",관세청_월별_국가!$C:$C,$A5)/1000</f>
        <v>9.244</v>
      </c>
      <c r="M5" s="12" t="n">
        <f aca="false">SUMIFS(관세청_월별_국가!$K:$K,관세청_월별_국가!$B:$B,"Ga",관세청_월별_국가!$C:$C,$A5)/1000</f>
        <v>10.096</v>
      </c>
      <c r="N5" s="12" t="n">
        <f aca="false">SUMIFS(관세청_월별_국가!$K:$K,관세청_월별_국가!$B:$B,"Hf",관세청_월별_국가!$C:$C,$A5)/1000</f>
        <v>0</v>
      </c>
      <c r="O5" s="12" t="n">
        <f aca="false">SUMIFS(관세청_월별_국가!$K:$K,관세청_월별_국가!$B:$B,"Re",관세청_월별_국가!$C:$C,$A5)/1000</f>
        <v>0</v>
      </c>
    </row>
    <row r="6" customFormat="false" ht="15" hidden="false" customHeight="false" outlineLevel="0" collapsed="false">
      <c r="A6" s="2" t="s">
        <v>1525</v>
      </c>
      <c r="B6" s="2" t="n">
        <v>2020</v>
      </c>
      <c r="C6" s="2" t="n">
        <v>3</v>
      </c>
      <c r="D6" s="11" t="n">
        <f aca="false">SUMIFS(관세청_월별_국가!$I:$I,관세청_월별_국가!$B:$B,"Ta",관세청_월별_국가!$C:$C,$A6)/1000</f>
        <v>6644.463</v>
      </c>
      <c r="E6" s="11" t="n">
        <f aca="false">SUMIFS(관세청_월별_국가!$I:$I,관세청_월별_국가!$B:$B,"Nb",관세청_월별_국가!$C:$C,$A6)/1000</f>
        <v>15454.497</v>
      </c>
      <c r="F6" s="11" t="n">
        <f aca="false">SUMIFS(관세청_월별_국가!$I:$I,관세청_월별_국가!$B:$B,"In",관세청_월별_국가!$C:$C,$A6)/1000</f>
        <v>1646.69</v>
      </c>
      <c r="G6" s="11" t="n">
        <f aca="false">SUMIFS(관세청_월별_국가!$I:$I,관세청_월별_국가!$B:$B,"Ga",관세청_월별_국가!$C:$C,$A6)/1000</f>
        <v>605.613</v>
      </c>
      <c r="H6" s="11" t="n">
        <f aca="false">SUMIFS(관세청_월별_국가!$I:$I,관세청_월별_국가!$B:$B,"Hf",관세청_월별_국가!$C:$C,$A6)/1000</f>
        <v>0</v>
      </c>
      <c r="I6" s="11" t="n">
        <f aca="false">SUMIFS(관세청_월별_국가!$I:$I,관세청_월별_국가!$B:$B,"Re",관세청_월별_국가!$C:$C,$A6)/1000</f>
        <v>0</v>
      </c>
      <c r="J6" s="12" t="n">
        <f aca="false">SUMIFS(관세청_월별_국가!$K:$K,관세청_월별_국가!$B:$B,"Ta",관세청_월별_국가!$C:$C,$A6)/1000</f>
        <v>13.061</v>
      </c>
      <c r="K6" s="12" t="n">
        <f aca="false">SUMIFS(관세청_월별_국가!$K:$K,관세청_월별_국가!$B:$B,"Nb",관세청_월별_국가!$C:$C,$A6)/1000</f>
        <v>639.845</v>
      </c>
      <c r="L6" s="12" t="n">
        <f aca="false">SUMIFS(관세청_월별_국가!$K:$K,관세청_월별_국가!$B:$B,"In",관세청_월별_국가!$C:$C,$A6)/1000</f>
        <v>12.007</v>
      </c>
      <c r="M6" s="12" t="n">
        <f aca="false">SUMIFS(관세청_월별_국가!$K:$K,관세청_월별_국가!$B:$B,"Ga",관세청_월별_국가!$C:$C,$A6)/1000</f>
        <v>2.974</v>
      </c>
      <c r="N6" s="12" t="n">
        <f aca="false">SUMIFS(관세청_월별_국가!$K:$K,관세청_월별_국가!$B:$B,"Hf",관세청_월별_국가!$C:$C,$A6)/1000</f>
        <v>0</v>
      </c>
      <c r="O6" s="12" t="n">
        <f aca="false">SUMIFS(관세청_월별_국가!$K:$K,관세청_월별_국가!$B:$B,"Re",관세청_월별_국가!$C:$C,$A6)/1000</f>
        <v>0</v>
      </c>
    </row>
    <row r="7" customFormat="false" ht="15" hidden="false" customHeight="false" outlineLevel="0" collapsed="false">
      <c r="A7" s="2" t="s">
        <v>1526</v>
      </c>
      <c r="B7" s="2" t="n">
        <v>2020</v>
      </c>
      <c r="C7" s="2" t="n">
        <v>4</v>
      </c>
      <c r="D7" s="11" t="n">
        <f aca="false">SUMIFS(관세청_월별_국가!$I:$I,관세청_월별_국가!$B:$B,"Ta",관세청_월별_국가!$C:$C,$A7)/1000</f>
        <v>6987.688</v>
      </c>
      <c r="E7" s="11" t="n">
        <f aca="false">SUMIFS(관세청_월별_국가!$I:$I,관세청_월별_국가!$B:$B,"Nb",관세청_월별_국가!$C:$C,$A7)/1000</f>
        <v>20129.446</v>
      </c>
      <c r="F7" s="11" t="n">
        <f aca="false">SUMIFS(관세청_월별_국가!$I:$I,관세청_월별_국가!$B:$B,"In",관세청_월별_국가!$C:$C,$A7)/1000</f>
        <v>1106.991</v>
      </c>
      <c r="G7" s="11" t="n">
        <f aca="false">SUMIFS(관세청_월별_국가!$I:$I,관세청_월별_국가!$B:$B,"Ga",관세청_월별_국가!$C:$C,$A7)/1000</f>
        <v>377.66</v>
      </c>
      <c r="H7" s="11" t="n">
        <f aca="false">SUMIFS(관세청_월별_국가!$I:$I,관세청_월별_국가!$B:$B,"Hf",관세청_월별_국가!$C:$C,$A7)/1000</f>
        <v>0</v>
      </c>
      <c r="I7" s="11" t="n">
        <f aca="false">SUMIFS(관세청_월별_국가!$I:$I,관세청_월별_국가!$B:$B,"Re",관세청_월별_국가!$C:$C,$A7)/1000</f>
        <v>0</v>
      </c>
      <c r="J7" s="12" t="n">
        <f aca="false">SUMIFS(관세청_월별_국가!$K:$K,관세청_월별_국가!$B:$B,"Ta",관세청_월별_국가!$C:$C,$A7)/1000</f>
        <v>12.083</v>
      </c>
      <c r="K7" s="12" t="n">
        <f aca="false">SUMIFS(관세청_월별_국가!$K:$K,관세청_월별_국가!$B:$B,"Nb",관세청_월별_국가!$C:$C,$A7)/1000</f>
        <v>827.096</v>
      </c>
      <c r="L7" s="12" t="n">
        <f aca="false">SUMIFS(관세청_월별_국가!$K:$K,관세청_월별_국가!$B:$B,"In",관세청_월별_국가!$C:$C,$A7)/1000</f>
        <v>9.385</v>
      </c>
      <c r="M7" s="12" t="n">
        <f aca="false">SUMIFS(관세청_월별_국가!$K:$K,관세청_월별_국가!$B:$B,"Ga",관세청_월별_국가!$C:$C,$A7)/1000</f>
        <v>1.198</v>
      </c>
      <c r="N7" s="12" t="n">
        <f aca="false">SUMIFS(관세청_월별_국가!$K:$K,관세청_월별_국가!$B:$B,"Hf",관세청_월별_국가!$C:$C,$A7)/1000</f>
        <v>0</v>
      </c>
      <c r="O7" s="12" t="n">
        <f aca="false">SUMIFS(관세청_월별_국가!$K:$K,관세청_월별_국가!$B:$B,"Re",관세청_월별_국가!$C:$C,$A7)/1000</f>
        <v>0</v>
      </c>
    </row>
    <row r="8" customFormat="false" ht="15" hidden="false" customHeight="false" outlineLevel="0" collapsed="false">
      <c r="A8" s="2" t="s">
        <v>1527</v>
      </c>
      <c r="B8" s="2" t="n">
        <v>2020</v>
      </c>
      <c r="C8" s="2" t="n">
        <v>5</v>
      </c>
      <c r="D8" s="11" t="n">
        <f aca="false">SUMIFS(관세청_월별_국가!$I:$I,관세청_월별_국가!$B:$B,"Ta",관세청_월별_국가!$C:$C,$A8)/1000</f>
        <v>6305.22</v>
      </c>
      <c r="E8" s="11" t="n">
        <f aca="false">SUMIFS(관세청_월별_국가!$I:$I,관세청_월별_국가!$B:$B,"Nb",관세청_월별_국가!$C:$C,$A8)/1000</f>
        <v>7313.795</v>
      </c>
      <c r="F8" s="11" t="n">
        <f aca="false">SUMIFS(관세청_월별_국가!$I:$I,관세청_월별_국가!$B:$B,"In",관세청_월별_국가!$C:$C,$A8)/1000</f>
        <v>902.374</v>
      </c>
      <c r="G8" s="11" t="n">
        <f aca="false">SUMIFS(관세청_월별_국가!$I:$I,관세청_월별_국가!$B:$B,"Ga",관세청_월별_국가!$C:$C,$A8)/1000</f>
        <v>1076.746</v>
      </c>
      <c r="H8" s="11" t="n">
        <f aca="false">SUMIFS(관세청_월별_국가!$I:$I,관세청_월별_국가!$B:$B,"Hf",관세청_월별_국가!$C:$C,$A8)/1000</f>
        <v>0</v>
      </c>
      <c r="I8" s="11" t="n">
        <f aca="false">SUMIFS(관세청_월별_국가!$I:$I,관세청_월별_국가!$B:$B,"Re",관세청_월별_국가!$C:$C,$A8)/1000</f>
        <v>0</v>
      </c>
      <c r="J8" s="12" t="n">
        <f aca="false">SUMIFS(관세청_월별_국가!$K:$K,관세청_월별_국가!$B:$B,"Ta",관세청_월별_국가!$C:$C,$A8)/1000</f>
        <v>11.837</v>
      </c>
      <c r="K8" s="12" t="n">
        <f aca="false">SUMIFS(관세청_월별_국가!$K:$K,관세청_월별_국가!$B:$B,"Nb",관세청_월별_국가!$C:$C,$A8)/1000</f>
        <v>274.526</v>
      </c>
      <c r="L8" s="12" t="n">
        <f aca="false">SUMIFS(관세청_월별_국가!$K:$K,관세청_월별_국가!$B:$B,"In",관세청_월별_국가!$C:$C,$A8)/1000</f>
        <v>6.721</v>
      </c>
      <c r="M8" s="12" t="n">
        <f aca="false">SUMIFS(관세청_월별_국가!$K:$K,관세청_월별_국가!$B:$B,"Ga",관세청_월별_국가!$C:$C,$A8)/1000</f>
        <v>6.279</v>
      </c>
      <c r="N8" s="12" t="n">
        <f aca="false">SUMIFS(관세청_월별_국가!$K:$K,관세청_월별_국가!$B:$B,"Hf",관세청_월별_국가!$C:$C,$A8)/1000</f>
        <v>0</v>
      </c>
      <c r="O8" s="12" t="n">
        <f aca="false">SUMIFS(관세청_월별_국가!$K:$K,관세청_월별_국가!$B:$B,"Re",관세청_월별_국가!$C:$C,$A8)/1000</f>
        <v>0</v>
      </c>
    </row>
    <row r="9" customFormat="false" ht="15" hidden="false" customHeight="false" outlineLevel="0" collapsed="false">
      <c r="A9" s="2" t="s">
        <v>1528</v>
      </c>
      <c r="B9" s="2" t="n">
        <v>2020</v>
      </c>
      <c r="C9" s="2" t="n">
        <v>6</v>
      </c>
      <c r="D9" s="11" t="n">
        <f aca="false">SUMIFS(관세청_월별_국가!$I:$I,관세청_월별_국가!$B:$B,"Ta",관세청_월별_국가!$C:$C,$A9)/1000</f>
        <v>7550.11</v>
      </c>
      <c r="E9" s="11" t="n">
        <f aca="false">SUMIFS(관세청_월별_국가!$I:$I,관세청_월별_국가!$B:$B,"Nb",관세청_월별_국가!$C:$C,$A9)/1000</f>
        <v>3880.81</v>
      </c>
      <c r="F9" s="11" t="n">
        <f aca="false">SUMIFS(관세청_월별_국가!$I:$I,관세청_월별_국가!$B:$B,"In",관세청_월별_국가!$C:$C,$A9)/1000</f>
        <v>557.13</v>
      </c>
      <c r="G9" s="11" t="n">
        <f aca="false">SUMIFS(관세청_월별_국가!$I:$I,관세청_월별_국가!$B:$B,"Ga",관세청_월별_국가!$C:$C,$A9)/1000</f>
        <v>108.737</v>
      </c>
      <c r="H9" s="11" t="n">
        <f aca="false">SUMIFS(관세청_월별_국가!$I:$I,관세청_월별_국가!$B:$B,"Hf",관세청_월별_국가!$C:$C,$A9)/1000</f>
        <v>0</v>
      </c>
      <c r="I9" s="11" t="n">
        <f aca="false">SUMIFS(관세청_월별_국가!$I:$I,관세청_월별_국가!$B:$B,"Re",관세청_월별_국가!$C:$C,$A9)/1000</f>
        <v>0</v>
      </c>
      <c r="J9" s="12" t="n">
        <f aca="false">SUMIFS(관세청_월별_국가!$K:$K,관세청_월별_국가!$B:$B,"Ta",관세청_월별_국가!$C:$C,$A9)/1000</f>
        <v>13.546</v>
      </c>
      <c r="K9" s="12" t="n">
        <f aca="false">SUMIFS(관세청_월별_국가!$K:$K,관세청_월별_국가!$B:$B,"Nb",관세청_월별_국가!$C:$C,$A9)/1000</f>
        <v>153.181</v>
      </c>
      <c r="L9" s="12" t="n">
        <f aca="false">SUMIFS(관세청_월별_국가!$K:$K,관세청_월별_국가!$B:$B,"In",관세청_월별_국가!$C:$C,$A9)/1000</f>
        <v>4.362</v>
      </c>
      <c r="M9" s="12" t="n">
        <f aca="false">SUMIFS(관세청_월별_국가!$K:$K,관세청_월별_국가!$B:$B,"Ga",관세청_월별_국가!$C:$C,$A9)/1000</f>
        <v>0.061</v>
      </c>
      <c r="N9" s="12" t="n">
        <f aca="false">SUMIFS(관세청_월별_국가!$K:$K,관세청_월별_국가!$B:$B,"Hf",관세청_월별_국가!$C:$C,$A9)/1000</f>
        <v>0</v>
      </c>
      <c r="O9" s="12" t="n">
        <f aca="false">SUMIFS(관세청_월별_국가!$K:$K,관세청_월별_국가!$B:$B,"Re",관세청_월별_국가!$C:$C,$A9)/1000</f>
        <v>0</v>
      </c>
    </row>
    <row r="10" customFormat="false" ht="15" hidden="false" customHeight="false" outlineLevel="0" collapsed="false">
      <c r="A10" s="2" t="s">
        <v>1529</v>
      </c>
      <c r="B10" s="2" t="n">
        <v>2020</v>
      </c>
      <c r="C10" s="2" t="n">
        <v>7</v>
      </c>
      <c r="D10" s="11" t="n">
        <f aca="false">SUMIFS(관세청_월별_국가!$I:$I,관세청_월별_국가!$B:$B,"Ta",관세청_월별_국가!$C:$C,$A10)/1000</f>
        <v>5432.112</v>
      </c>
      <c r="E10" s="11" t="n">
        <f aca="false">SUMIFS(관세청_월별_국가!$I:$I,관세청_월별_국가!$B:$B,"Nb",관세청_월별_국가!$C:$C,$A10)/1000</f>
        <v>15160.189</v>
      </c>
      <c r="F10" s="11" t="n">
        <f aca="false">SUMIFS(관세청_월별_국가!$I:$I,관세청_월별_국가!$B:$B,"In",관세청_월별_국가!$C:$C,$A10)/1000</f>
        <v>1037.37</v>
      </c>
      <c r="G10" s="11" t="n">
        <f aca="false">SUMIFS(관세청_월별_국가!$I:$I,관세청_월별_국가!$B:$B,"Ga",관세청_월별_국가!$C:$C,$A10)/1000</f>
        <v>400.36</v>
      </c>
      <c r="H10" s="11" t="n">
        <f aca="false">SUMIFS(관세청_월별_국가!$I:$I,관세청_월별_국가!$B:$B,"Hf",관세청_월별_국가!$C:$C,$A10)/1000</f>
        <v>0</v>
      </c>
      <c r="I10" s="11" t="n">
        <f aca="false">SUMIFS(관세청_월별_국가!$I:$I,관세청_월별_국가!$B:$B,"Re",관세청_월별_국가!$C:$C,$A10)/1000</f>
        <v>0</v>
      </c>
      <c r="J10" s="12" t="n">
        <f aca="false">SUMIFS(관세청_월별_국가!$K:$K,관세청_월별_국가!$B:$B,"Ta",관세청_월별_국가!$C:$C,$A10)/1000</f>
        <v>10.483</v>
      </c>
      <c r="K10" s="12" t="n">
        <f aca="false">SUMIFS(관세청_월별_국가!$K:$K,관세청_월별_국가!$B:$B,"Nb",관세청_월별_국가!$C:$C,$A10)/1000</f>
        <v>634.858</v>
      </c>
      <c r="L10" s="12" t="n">
        <f aca="false">SUMIFS(관세청_월별_국가!$K:$K,관세청_월별_국가!$B:$B,"In",관세청_월별_국가!$C:$C,$A10)/1000</f>
        <v>9.093</v>
      </c>
      <c r="M10" s="12" t="n">
        <f aca="false">SUMIFS(관세청_월별_국가!$K:$K,관세청_월별_국가!$B:$B,"Ga",관세청_월별_국가!$C:$C,$A10)/1000</f>
        <v>1.149</v>
      </c>
      <c r="N10" s="12" t="n">
        <f aca="false">SUMIFS(관세청_월별_국가!$K:$K,관세청_월별_국가!$B:$B,"Hf",관세청_월별_국가!$C:$C,$A10)/1000</f>
        <v>0</v>
      </c>
      <c r="O10" s="12" t="n">
        <f aca="false">SUMIFS(관세청_월별_국가!$K:$K,관세청_월별_국가!$B:$B,"Re",관세청_월별_국가!$C:$C,$A10)/1000</f>
        <v>0</v>
      </c>
    </row>
    <row r="11" customFormat="false" ht="15" hidden="false" customHeight="false" outlineLevel="0" collapsed="false">
      <c r="A11" s="2" t="s">
        <v>1530</v>
      </c>
      <c r="B11" s="2" t="n">
        <v>2020</v>
      </c>
      <c r="C11" s="2" t="n">
        <v>8</v>
      </c>
      <c r="D11" s="11" t="n">
        <f aca="false">SUMIFS(관세청_월별_국가!$I:$I,관세청_월별_국가!$B:$B,"Ta",관세청_월별_국가!$C:$C,$A11)/1000</f>
        <v>6763.018</v>
      </c>
      <c r="E11" s="11" t="n">
        <f aca="false">SUMIFS(관세청_월별_국가!$I:$I,관세청_월별_국가!$B:$B,"Nb",관세청_월별_국가!$C:$C,$A11)/1000</f>
        <v>9037.387</v>
      </c>
      <c r="F11" s="11" t="n">
        <f aca="false">SUMIFS(관세청_월별_국가!$I:$I,관세청_월별_국가!$B:$B,"In",관세청_월별_국가!$C:$C,$A11)/1000</f>
        <v>744.268</v>
      </c>
      <c r="G11" s="11" t="n">
        <f aca="false">SUMIFS(관세청_월별_국가!$I:$I,관세청_월별_국가!$B:$B,"Ga",관세청_월별_국가!$C:$C,$A11)/1000</f>
        <v>139.424</v>
      </c>
      <c r="H11" s="11" t="n">
        <f aca="false">SUMIFS(관세청_월별_국가!$I:$I,관세청_월별_국가!$B:$B,"Hf",관세청_월별_국가!$C:$C,$A11)/1000</f>
        <v>0</v>
      </c>
      <c r="I11" s="11" t="n">
        <f aca="false">SUMIFS(관세청_월별_국가!$I:$I,관세청_월별_국가!$B:$B,"Re",관세청_월별_국가!$C:$C,$A11)/1000</f>
        <v>0</v>
      </c>
      <c r="J11" s="12" t="n">
        <f aca="false">SUMIFS(관세청_월별_국가!$K:$K,관세청_월별_국가!$B:$B,"Ta",관세청_월별_국가!$C:$C,$A11)/1000</f>
        <v>13.203</v>
      </c>
      <c r="K11" s="12" t="n">
        <f aca="false">SUMIFS(관세청_월별_국가!$K:$K,관세청_월별_국가!$B:$B,"Nb",관세청_월별_국가!$C:$C,$A11)/1000</f>
        <v>365.305</v>
      </c>
      <c r="L11" s="12" t="n">
        <f aca="false">SUMIFS(관세청_월별_국가!$K:$K,관세청_월별_국가!$B:$B,"In",관세청_월별_국가!$C:$C,$A11)/1000</f>
        <v>5.737</v>
      </c>
      <c r="M11" s="12" t="n">
        <f aca="false">SUMIFS(관세청_월별_국가!$K:$K,관세청_월별_국가!$B:$B,"Ga",관세청_월별_국가!$C:$C,$A11)/1000</f>
        <v>0.333</v>
      </c>
      <c r="N11" s="12" t="n">
        <f aca="false">SUMIFS(관세청_월별_국가!$K:$K,관세청_월별_국가!$B:$B,"Hf",관세청_월별_국가!$C:$C,$A11)/1000</f>
        <v>0</v>
      </c>
      <c r="O11" s="12" t="n">
        <f aca="false">SUMIFS(관세청_월별_국가!$K:$K,관세청_월별_국가!$B:$B,"Re",관세청_월별_국가!$C:$C,$A11)/1000</f>
        <v>0</v>
      </c>
    </row>
    <row r="12" customFormat="false" ht="15" hidden="false" customHeight="false" outlineLevel="0" collapsed="false">
      <c r="A12" s="2" t="s">
        <v>1531</v>
      </c>
      <c r="B12" s="2" t="n">
        <v>2020</v>
      </c>
      <c r="C12" s="2" t="n">
        <v>9</v>
      </c>
      <c r="D12" s="11" t="n">
        <f aca="false">SUMIFS(관세청_월별_국가!$I:$I,관세청_월별_국가!$B:$B,"Ta",관세청_월별_국가!$C:$C,$A12)/1000</f>
        <v>5349.998</v>
      </c>
      <c r="E12" s="11" t="n">
        <f aca="false">SUMIFS(관세청_월별_국가!$I:$I,관세청_월별_국가!$B:$B,"Nb",관세청_월별_국가!$C:$C,$A12)/1000</f>
        <v>13358.625</v>
      </c>
      <c r="F12" s="11" t="n">
        <f aca="false">SUMIFS(관세청_월별_국가!$I:$I,관세청_월별_국가!$B:$B,"In",관세청_월별_국가!$C:$C,$A12)/1000</f>
        <v>494.306</v>
      </c>
      <c r="G12" s="11" t="n">
        <f aca="false">SUMIFS(관세청_월별_국가!$I:$I,관세청_월별_국가!$B:$B,"Ga",관세청_월별_국가!$C:$C,$A12)/1000</f>
        <v>423.416</v>
      </c>
      <c r="H12" s="11" t="n">
        <f aca="false">SUMIFS(관세청_월별_국가!$I:$I,관세청_월별_국가!$B:$B,"Hf",관세청_월별_국가!$C:$C,$A12)/1000</f>
        <v>0</v>
      </c>
      <c r="I12" s="11" t="n">
        <f aca="false">SUMIFS(관세청_월별_국가!$I:$I,관세청_월별_국가!$B:$B,"Re",관세청_월별_국가!$C:$C,$A12)/1000</f>
        <v>0</v>
      </c>
      <c r="J12" s="12" t="n">
        <f aca="false">SUMIFS(관세청_월별_국가!$K:$K,관세청_월별_국가!$B:$B,"Ta",관세청_월별_국가!$C:$C,$A12)/1000</f>
        <v>9.857</v>
      </c>
      <c r="K12" s="12" t="n">
        <f aca="false">SUMIFS(관세청_월별_국가!$K:$K,관세청_월별_국가!$B:$B,"Nb",관세청_월별_국가!$C:$C,$A12)/1000</f>
        <v>554.505</v>
      </c>
      <c r="L12" s="12" t="n">
        <f aca="false">SUMIFS(관세청_월별_국가!$K:$K,관세청_월별_국가!$B:$B,"In",관세청_월별_국가!$C:$C,$A12)/1000</f>
        <v>3.866</v>
      </c>
      <c r="M12" s="12" t="n">
        <f aca="false">SUMIFS(관세청_월별_국가!$K:$K,관세청_월별_국가!$B:$B,"Ga",관세청_월별_국가!$C:$C,$A12)/1000</f>
        <v>2.265</v>
      </c>
      <c r="N12" s="12" t="n">
        <f aca="false">SUMIFS(관세청_월별_국가!$K:$K,관세청_월별_국가!$B:$B,"Hf",관세청_월별_국가!$C:$C,$A12)/1000</f>
        <v>0</v>
      </c>
      <c r="O12" s="12" t="n">
        <f aca="false">SUMIFS(관세청_월별_국가!$K:$K,관세청_월별_국가!$B:$B,"Re",관세청_월별_국가!$C:$C,$A12)/1000</f>
        <v>0</v>
      </c>
    </row>
    <row r="13" customFormat="false" ht="15" hidden="false" customHeight="false" outlineLevel="0" collapsed="false">
      <c r="A13" s="2" t="s">
        <v>1532</v>
      </c>
      <c r="B13" s="2" t="n">
        <v>2020</v>
      </c>
      <c r="C13" s="2" t="n">
        <v>10</v>
      </c>
      <c r="D13" s="11" t="n">
        <f aca="false">SUMIFS(관세청_월별_국가!$I:$I,관세청_월별_국가!$B:$B,"Ta",관세청_월별_국가!$C:$C,$A13)/1000</f>
        <v>6382.566</v>
      </c>
      <c r="E13" s="11" t="n">
        <f aca="false">SUMIFS(관세청_월별_국가!$I:$I,관세청_월별_국가!$B:$B,"Nb",관세청_월별_국가!$C:$C,$A13)/1000</f>
        <v>9613.07</v>
      </c>
      <c r="F13" s="11" t="n">
        <f aca="false">SUMIFS(관세청_월별_국가!$I:$I,관세청_월별_국가!$B:$B,"In",관세청_월별_국가!$C:$C,$A13)/1000</f>
        <v>1997.134</v>
      </c>
      <c r="G13" s="11" t="n">
        <f aca="false">SUMIFS(관세청_월별_국가!$I:$I,관세청_월별_국가!$B:$B,"Ga",관세청_월별_국가!$C:$C,$A13)/1000</f>
        <v>153.895</v>
      </c>
      <c r="H13" s="11" t="n">
        <f aca="false">SUMIFS(관세청_월별_국가!$I:$I,관세청_월별_국가!$B:$B,"Hf",관세청_월별_국가!$C:$C,$A13)/1000</f>
        <v>0</v>
      </c>
      <c r="I13" s="11" t="n">
        <f aca="false">SUMIFS(관세청_월별_국가!$I:$I,관세청_월별_국가!$B:$B,"Re",관세청_월별_국가!$C:$C,$A13)/1000</f>
        <v>0</v>
      </c>
      <c r="J13" s="12" t="n">
        <f aca="false">SUMIFS(관세청_월별_국가!$K:$K,관세청_월별_국가!$B:$B,"Ta",관세청_월별_국가!$C:$C,$A13)/1000</f>
        <v>11.48</v>
      </c>
      <c r="K13" s="12" t="n">
        <f aca="false">SUMIFS(관세청_월별_국가!$K:$K,관세청_월별_국가!$B:$B,"Nb",관세청_월별_국가!$C:$C,$A13)/1000</f>
        <v>375.4</v>
      </c>
      <c r="L13" s="12" t="n">
        <f aca="false">SUMIFS(관세청_월별_국가!$K:$K,관세청_월별_국가!$B:$B,"In",관세청_월별_국가!$C:$C,$A13)/1000</f>
        <v>15.747</v>
      </c>
      <c r="M13" s="12" t="n">
        <f aca="false">SUMIFS(관세청_월별_국가!$K:$K,관세청_월별_국가!$B:$B,"Ga",관세청_월별_국가!$C:$C,$A13)/1000</f>
        <v>0.674</v>
      </c>
      <c r="N13" s="12" t="n">
        <f aca="false">SUMIFS(관세청_월별_국가!$K:$K,관세청_월별_국가!$B:$B,"Hf",관세청_월별_국가!$C:$C,$A13)/1000</f>
        <v>0</v>
      </c>
      <c r="O13" s="12" t="n">
        <f aca="false">SUMIFS(관세청_월별_국가!$K:$K,관세청_월별_국가!$B:$B,"Re",관세청_월별_국가!$C:$C,$A13)/1000</f>
        <v>0</v>
      </c>
    </row>
    <row r="14" customFormat="false" ht="15" hidden="false" customHeight="false" outlineLevel="0" collapsed="false">
      <c r="A14" s="2" t="s">
        <v>1533</v>
      </c>
      <c r="B14" s="2" t="n">
        <v>2020</v>
      </c>
      <c r="C14" s="2" t="n">
        <v>11</v>
      </c>
      <c r="D14" s="11" t="n">
        <f aca="false">SUMIFS(관세청_월별_국가!$I:$I,관세청_월별_국가!$B:$B,"Ta",관세청_월별_국가!$C:$C,$A14)/1000</f>
        <v>5905.816</v>
      </c>
      <c r="E14" s="11" t="n">
        <f aca="false">SUMIFS(관세청_월별_국가!$I:$I,관세청_월별_국가!$B:$B,"Nb",관세청_월별_국가!$C:$C,$A14)/1000</f>
        <v>18695.092</v>
      </c>
      <c r="F14" s="11" t="n">
        <f aca="false">SUMIFS(관세청_월별_국가!$I:$I,관세청_월별_국가!$B:$B,"In",관세청_월별_국가!$C:$C,$A14)/1000</f>
        <v>1635.16</v>
      </c>
      <c r="G14" s="11" t="n">
        <f aca="false">SUMIFS(관세청_월별_국가!$I:$I,관세청_월별_국가!$B:$B,"Ga",관세청_월별_국가!$C:$C,$A14)/1000</f>
        <v>266.402</v>
      </c>
      <c r="H14" s="11" t="n">
        <f aca="false">SUMIFS(관세청_월별_국가!$I:$I,관세청_월별_국가!$B:$B,"Hf",관세청_월별_국가!$C:$C,$A14)/1000</f>
        <v>0</v>
      </c>
      <c r="I14" s="11" t="n">
        <f aca="false">SUMIFS(관세청_월별_국가!$I:$I,관세청_월별_국가!$B:$B,"Re",관세청_월별_국가!$C:$C,$A14)/1000</f>
        <v>0</v>
      </c>
      <c r="J14" s="12" t="n">
        <f aca="false">SUMIFS(관세청_월별_국가!$K:$K,관세청_월별_국가!$B:$B,"Ta",관세청_월별_국가!$C:$C,$A14)/1000</f>
        <v>11.049</v>
      </c>
      <c r="K14" s="12" t="n">
        <f aca="false">SUMIFS(관세청_월별_국가!$K:$K,관세청_월별_국가!$B:$B,"Nb",관세청_월별_국가!$C:$C,$A14)/1000</f>
        <v>772.996</v>
      </c>
      <c r="L14" s="12" t="n">
        <f aca="false">SUMIFS(관세청_월별_국가!$K:$K,관세청_월별_국가!$B:$B,"In",관세청_월별_국가!$C:$C,$A14)/1000</f>
        <v>10.512</v>
      </c>
      <c r="M14" s="12" t="n">
        <f aca="false">SUMIFS(관세청_월별_국가!$K:$K,관세청_월별_국가!$B:$B,"Ga",관세청_월별_국가!$C:$C,$A14)/1000</f>
        <v>2.733</v>
      </c>
      <c r="N14" s="12" t="n">
        <f aca="false">SUMIFS(관세청_월별_국가!$K:$K,관세청_월별_국가!$B:$B,"Hf",관세청_월별_국가!$C:$C,$A14)/1000</f>
        <v>0</v>
      </c>
      <c r="O14" s="12" t="n">
        <f aca="false">SUMIFS(관세청_월별_국가!$K:$K,관세청_월별_국가!$B:$B,"Re",관세청_월별_국가!$C:$C,$A14)/1000</f>
        <v>0</v>
      </c>
    </row>
    <row r="15" customFormat="false" ht="15" hidden="false" customHeight="false" outlineLevel="0" collapsed="false">
      <c r="A15" s="2" t="s">
        <v>1534</v>
      </c>
      <c r="B15" s="2" t="n">
        <v>2020</v>
      </c>
      <c r="C15" s="2" t="n">
        <v>12</v>
      </c>
      <c r="D15" s="11" t="n">
        <f aca="false">SUMIFS(관세청_월별_국가!$I:$I,관세청_월별_국가!$B:$B,"Ta",관세청_월별_국가!$C:$C,$A15)/1000</f>
        <v>6352.697</v>
      </c>
      <c r="E15" s="11" t="n">
        <f aca="false">SUMIFS(관세청_월별_국가!$I:$I,관세청_월별_국가!$B:$B,"Nb",관세청_월별_국가!$C:$C,$A15)/1000</f>
        <v>13072.979</v>
      </c>
      <c r="F15" s="11" t="n">
        <f aca="false">SUMIFS(관세청_월별_국가!$I:$I,관세청_월별_국가!$B:$B,"In",관세청_월별_국가!$C:$C,$A15)/1000</f>
        <v>2639.97</v>
      </c>
      <c r="G15" s="11" t="n">
        <f aca="false">SUMIFS(관세청_월별_국가!$I:$I,관세청_월별_국가!$B:$B,"Ga",관세청_월별_국가!$C:$C,$A15)/1000</f>
        <v>192.655</v>
      </c>
      <c r="H15" s="11" t="n">
        <f aca="false">SUMIFS(관세청_월별_국가!$I:$I,관세청_월별_국가!$B:$B,"Hf",관세청_월별_국가!$C:$C,$A15)/1000</f>
        <v>0</v>
      </c>
      <c r="I15" s="11" t="n">
        <f aca="false">SUMIFS(관세청_월별_국가!$I:$I,관세청_월별_국가!$B:$B,"Re",관세청_월별_국가!$C:$C,$A15)/1000</f>
        <v>0</v>
      </c>
      <c r="J15" s="12" t="n">
        <f aca="false">SUMIFS(관세청_월별_국가!$K:$K,관세청_월별_국가!$B:$B,"Ta",관세청_월별_국가!$C:$C,$A15)/1000</f>
        <v>10.523</v>
      </c>
      <c r="K15" s="12" t="n">
        <f aca="false">SUMIFS(관세청_월별_국가!$K:$K,관세청_월별_국가!$B:$B,"Nb",관세청_월별_국가!$C:$C,$A15)/1000</f>
        <v>521.22</v>
      </c>
      <c r="L15" s="12" t="n">
        <f aca="false">SUMIFS(관세청_월별_국가!$K:$K,관세청_월별_국가!$B:$B,"In",관세청_월별_국가!$C:$C,$A15)/1000</f>
        <v>16.278</v>
      </c>
      <c r="M15" s="12" t="n">
        <f aca="false">SUMIFS(관세청_월별_국가!$K:$K,관세청_월별_국가!$B:$B,"Ga",관세청_월별_국가!$C:$C,$A15)/1000</f>
        <v>2.614</v>
      </c>
      <c r="N15" s="12" t="n">
        <f aca="false">SUMIFS(관세청_월별_국가!$K:$K,관세청_월별_국가!$B:$B,"Hf",관세청_월별_국가!$C:$C,$A15)/1000</f>
        <v>0</v>
      </c>
      <c r="O15" s="12" t="n">
        <f aca="false">SUMIFS(관세청_월별_국가!$K:$K,관세청_월별_국가!$B:$B,"Re",관세청_월별_국가!$C:$C,$A15)/1000</f>
        <v>0</v>
      </c>
    </row>
    <row r="16" customFormat="false" ht="15" hidden="false" customHeight="false" outlineLevel="0" collapsed="false">
      <c r="A16" s="2" t="s">
        <v>1535</v>
      </c>
      <c r="B16" s="2" t="n">
        <v>2021</v>
      </c>
      <c r="C16" s="2" t="n">
        <v>1</v>
      </c>
      <c r="D16" s="11" t="n">
        <f aca="false">SUMIFS(관세청_월별_국가!$I:$I,관세청_월별_국가!$B:$B,"Ta",관세청_월별_국가!$C:$C,$A16)/1000</f>
        <v>4094.579</v>
      </c>
      <c r="E16" s="11" t="n">
        <f aca="false">SUMIFS(관세청_월별_국가!$I:$I,관세청_월별_국가!$B:$B,"Nb",관세청_월별_국가!$C:$C,$A16)/1000</f>
        <v>18132.475</v>
      </c>
      <c r="F16" s="11" t="n">
        <f aca="false">SUMIFS(관세청_월별_국가!$I:$I,관세청_월별_국가!$B:$B,"In",관세청_월별_국가!$C:$C,$A16)/1000</f>
        <v>2110.027</v>
      </c>
      <c r="G16" s="11" t="n">
        <f aca="false">SUMIFS(관세청_월별_국가!$I:$I,관세청_월별_국가!$B:$B,"Ga",관세청_월별_국가!$C:$C,$A16)/1000</f>
        <v>129.058</v>
      </c>
      <c r="H16" s="11" t="n">
        <f aca="false">SUMIFS(관세청_월별_국가!$I:$I,관세청_월별_국가!$B:$B,"Hf",관세청_월별_국가!$C:$C,$A16)/1000</f>
        <v>0</v>
      </c>
      <c r="I16" s="11" t="n">
        <f aca="false">SUMIFS(관세청_월별_국가!$I:$I,관세청_월별_국가!$B:$B,"Re",관세청_월별_국가!$C:$C,$A16)/1000</f>
        <v>0</v>
      </c>
      <c r="J16" s="12" t="n">
        <f aca="false">SUMIFS(관세청_월별_국가!$K:$K,관세청_월별_국가!$B:$B,"Ta",관세청_월별_국가!$C:$C,$A16)/1000</f>
        <v>5.663</v>
      </c>
      <c r="K16" s="12" t="n">
        <f aca="false">SUMIFS(관세청_월별_국가!$K:$K,관세청_월별_국가!$B:$B,"Nb",관세청_월별_국가!$C:$C,$A16)/1000</f>
        <v>759.107</v>
      </c>
      <c r="L16" s="12" t="n">
        <f aca="false">SUMIFS(관세청_월별_국가!$K:$K,관세청_월별_국가!$B:$B,"In",관세청_월별_국가!$C:$C,$A16)/1000</f>
        <v>12.555</v>
      </c>
      <c r="M16" s="12" t="n">
        <f aca="false">SUMIFS(관세청_월별_국가!$K:$K,관세청_월별_국가!$B:$B,"Ga",관세청_월별_국가!$C:$C,$A16)/1000</f>
        <v>0.148</v>
      </c>
      <c r="N16" s="12" t="n">
        <f aca="false">SUMIFS(관세청_월별_국가!$K:$K,관세청_월별_국가!$B:$B,"Hf",관세청_월별_국가!$C:$C,$A16)/1000</f>
        <v>0</v>
      </c>
      <c r="O16" s="12" t="n">
        <f aca="false">SUMIFS(관세청_월별_국가!$K:$K,관세청_월별_국가!$B:$B,"Re",관세청_월별_국가!$C:$C,$A16)/1000</f>
        <v>0</v>
      </c>
    </row>
    <row r="17" customFormat="false" ht="15" hidden="false" customHeight="false" outlineLevel="0" collapsed="false">
      <c r="A17" s="2" t="s">
        <v>1536</v>
      </c>
      <c r="B17" s="2" t="n">
        <v>2021</v>
      </c>
      <c r="C17" s="2" t="n">
        <v>2</v>
      </c>
      <c r="D17" s="11" t="n">
        <f aca="false">SUMIFS(관세청_월별_국가!$I:$I,관세청_월별_국가!$B:$B,"Ta",관세청_월별_국가!$C:$C,$A17)/1000</f>
        <v>6514.224</v>
      </c>
      <c r="E17" s="11" t="n">
        <f aca="false">SUMIFS(관세청_월별_국가!$I:$I,관세청_월별_국가!$B:$B,"Nb",관세청_월별_국가!$C:$C,$A17)/1000</f>
        <v>13678.949</v>
      </c>
      <c r="F17" s="11" t="n">
        <f aca="false">SUMIFS(관세청_월별_국가!$I:$I,관세청_월별_국가!$B:$B,"In",관세청_월별_국가!$C:$C,$A17)/1000</f>
        <v>2843.822</v>
      </c>
      <c r="G17" s="11" t="n">
        <f aca="false">SUMIFS(관세청_월별_국가!$I:$I,관세청_월별_국가!$B:$B,"Ga",관세청_월별_국가!$C:$C,$A17)/1000</f>
        <v>205.646</v>
      </c>
      <c r="H17" s="11" t="n">
        <f aca="false">SUMIFS(관세청_월별_국가!$I:$I,관세청_월별_국가!$B:$B,"Hf",관세청_월별_국가!$C:$C,$A17)/1000</f>
        <v>0</v>
      </c>
      <c r="I17" s="11" t="n">
        <f aca="false">SUMIFS(관세청_월별_국가!$I:$I,관세청_월별_국가!$B:$B,"Re",관세청_월별_국가!$C:$C,$A17)/1000</f>
        <v>0</v>
      </c>
      <c r="J17" s="12" t="n">
        <f aca="false">SUMIFS(관세청_월별_국가!$K:$K,관세청_월별_국가!$B:$B,"Ta",관세청_월별_국가!$C:$C,$A17)/1000</f>
        <v>10.35</v>
      </c>
      <c r="K17" s="12" t="n">
        <f aca="false">SUMIFS(관세청_월별_국가!$K:$K,관세청_월별_국가!$B:$B,"Nb",관세청_월별_국가!$C:$C,$A17)/1000</f>
        <v>572.261</v>
      </c>
      <c r="L17" s="12" t="n">
        <f aca="false">SUMIFS(관세청_월별_국가!$K:$K,관세청_월별_국가!$B:$B,"In",관세청_월별_국가!$C:$C,$A17)/1000</f>
        <v>18.141</v>
      </c>
      <c r="M17" s="12" t="n">
        <f aca="false">SUMIFS(관세청_월별_국가!$K:$K,관세청_월별_국가!$B:$B,"Ga",관세청_월별_국가!$C:$C,$A17)/1000</f>
        <v>0.524</v>
      </c>
      <c r="N17" s="12" t="n">
        <f aca="false">SUMIFS(관세청_월별_국가!$K:$K,관세청_월별_국가!$B:$B,"Hf",관세청_월별_국가!$C:$C,$A17)/1000</f>
        <v>0</v>
      </c>
      <c r="O17" s="12" t="n">
        <f aca="false">SUMIFS(관세청_월별_국가!$K:$K,관세청_월별_국가!$B:$B,"Re",관세청_월별_국가!$C:$C,$A17)/1000</f>
        <v>0</v>
      </c>
    </row>
    <row r="18" customFormat="false" ht="15" hidden="false" customHeight="false" outlineLevel="0" collapsed="false">
      <c r="A18" s="2" t="s">
        <v>1537</v>
      </c>
      <c r="B18" s="2" t="n">
        <v>2021</v>
      </c>
      <c r="C18" s="2" t="n">
        <v>3</v>
      </c>
      <c r="D18" s="11" t="n">
        <f aca="false">SUMIFS(관세청_월별_국가!$I:$I,관세청_월별_국가!$B:$B,"Ta",관세청_월별_국가!$C:$C,$A18)/1000</f>
        <v>7790.308</v>
      </c>
      <c r="E18" s="11" t="n">
        <f aca="false">SUMIFS(관세청_월별_국가!$I:$I,관세청_월별_국가!$B:$B,"Nb",관세청_월별_국가!$C:$C,$A18)/1000</f>
        <v>12726.473</v>
      </c>
      <c r="F18" s="11" t="n">
        <f aca="false">SUMIFS(관세청_월별_국가!$I:$I,관세청_월별_국가!$B:$B,"In",관세청_월별_국가!$C:$C,$A18)/1000</f>
        <v>7705.876</v>
      </c>
      <c r="G18" s="11" t="n">
        <f aca="false">SUMIFS(관세청_월별_국가!$I:$I,관세청_월별_국가!$B:$B,"Ga",관세청_월별_국가!$C:$C,$A18)/1000</f>
        <v>565.685</v>
      </c>
      <c r="H18" s="11" t="n">
        <f aca="false">SUMIFS(관세청_월별_국가!$I:$I,관세청_월별_국가!$B:$B,"Hf",관세청_월별_국가!$C:$C,$A18)/1000</f>
        <v>0</v>
      </c>
      <c r="I18" s="11" t="n">
        <f aca="false">SUMIFS(관세청_월별_국가!$I:$I,관세청_월별_국가!$B:$B,"Re",관세청_월별_국가!$C:$C,$A18)/1000</f>
        <v>0</v>
      </c>
      <c r="J18" s="12" t="n">
        <f aca="false">SUMIFS(관세청_월별_국가!$K:$K,관세청_월별_국가!$B:$B,"Ta",관세청_월별_국가!$C:$C,$A18)/1000</f>
        <v>13.762</v>
      </c>
      <c r="K18" s="12" t="n">
        <f aca="false">SUMIFS(관세청_월별_국가!$K:$K,관세청_월별_국가!$B:$B,"Nb",관세청_월별_국가!$C:$C,$A18)/1000</f>
        <v>523.006</v>
      </c>
      <c r="L18" s="12" t="n">
        <f aca="false">SUMIFS(관세청_월별_국가!$K:$K,관세청_월별_국가!$B:$B,"In",관세청_월별_국가!$C:$C,$A18)/1000</f>
        <v>43.183</v>
      </c>
      <c r="M18" s="12" t="n">
        <f aca="false">SUMIFS(관세청_월별_국가!$K:$K,관세청_월별_국가!$B:$B,"Ga",관세청_월별_국가!$C:$C,$A18)/1000</f>
        <v>1.099</v>
      </c>
      <c r="N18" s="12" t="n">
        <f aca="false">SUMIFS(관세청_월별_국가!$K:$K,관세청_월별_국가!$B:$B,"Hf",관세청_월별_국가!$C:$C,$A18)/1000</f>
        <v>0</v>
      </c>
      <c r="O18" s="12" t="n">
        <f aca="false">SUMIFS(관세청_월별_국가!$K:$K,관세청_월별_국가!$B:$B,"Re",관세청_월별_국가!$C:$C,$A18)/1000</f>
        <v>0</v>
      </c>
    </row>
    <row r="19" customFormat="false" ht="15" hidden="false" customHeight="false" outlineLevel="0" collapsed="false">
      <c r="A19" s="2" t="s">
        <v>1538</v>
      </c>
      <c r="B19" s="2" t="n">
        <v>2021</v>
      </c>
      <c r="C19" s="2" t="n">
        <v>4</v>
      </c>
      <c r="D19" s="11" t="n">
        <f aca="false">SUMIFS(관세청_월별_국가!$I:$I,관세청_월별_국가!$B:$B,"Ta",관세청_월별_국가!$C:$C,$A19)/1000</f>
        <v>7020.661</v>
      </c>
      <c r="E19" s="11" t="n">
        <f aca="false">SUMIFS(관세청_월별_국가!$I:$I,관세청_월별_국가!$B:$B,"Nb",관세청_월별_국가!$C:$C,$A19)/1000</f>
        <v>14505.049</v>
      </c>
      <c r="F19" s="11" t="n">
        <f aca="false">SUMIFS(관세청_월별_국가!$I:$I,관세청_월별_국가!$B:$B,"In",관세청_월별_국가!$C:$C,$A19)/1000</f>
        <v>5670.113</v>
      </c>
      <c r="G19" s="11" t="n">
        <f aca="false">SUMIFS(관세청_월별_국가!$I:$I,관세청_월별_국가!$B:$B,"Ga",관세청_월별_국가!$C:$C,$A19)/1000</f>
        <v>474.734</v>
      </c>
      <c r="H19" s="11" t="n">
        <f aca="false">SUMIFS(관세청_월별_국가!$I:$I,관세청_월별_국가!$B:$B,"Hf",관세청_월별_국가!$C:$C,$A19)/1000</f>
        <v>0</v>
      </c>
      <c r="I19" s="11" t="n">
        <f aca="false">SUMIFS(관세청_월별_국가!$I:$I,관세청_월별_국가!$B:$B,"Re",관세청_월별_국가!$C:$C,$A19)/1000</f>
        <v>0</v>
      </c>
      <c r="J19" s="12" t="n">
        <f aca="false">SUMIFS(관세청_월별_국가!$K:$K,관세청_월별_국가!$B:$B,"Ta",관세청_월별_국가!$C:$C,$A19)/1000</f>
        <v>13.2</v>
      </c>
      <c r="K19" s="12" t="n">
        <f aca="false">SUMIFS(관세청_월별_국가!$K:$K,관세청_월별_국가!$B:$B,"Nb",관세청_월별_국가!$C:$C,$A19)/1000</f>
        <v>579.889</v>
      </c>
      <c r="L19" s="12" t="n">
        <f aca="false">SUMIFS(관세청_월별_국가!$K:$K,관세청_월별_국가!$B:$B,"In",관세청_월별_국가!$C:$C,$A19)/1000</f>
        <v>29.434</v>
      </c>
      <c r="M19" s="12" t="n">
        <f aca="false">SUMIFS(관세청_월별_국가!$K:$K,관세청_월별_국가!$B:$B,"Ga",관세청_월별_국가!$C:$C,$A19)/1000</f>
        <v>1.099</v>
      </c>
      <c r="N19" s="12" t="n">
        <f aca="false">SUMIFS(관세청_월별_국가!$K:$K,관세청_월별_국가!$B:$B,"Hf",관세청_월별_국가!$C:$C,$A19)/1000</f>
        <v>0</v>
      </c>
      <c r="O19" s="12" t="n">
        <f aca="false">SUMIFS(관세청_월별_국가!$K:$K,관세청_월별_국가!$B:$B,"Re",관세청_월별_국가!$C:$C,$A19)/1000</f>
        <v>0</v>
      </c>
    </row>
    <row r="20" customFormat="false" ht="15" hidden="false" customHeight="false" outlineLevel="0" collapsed="false">
      <c r="A20" s="2" t="s">
        <v>1539</v>
      </c>
      <c r="B20" s="2" t="n">
        <v>2021</v>
      </c>
      <c r="C20" s="2" t="n">
        <v>5</v>
      </c>
      <c r="D20" s="11" t="n">
        <f aca="false">SUMIFS(관세청_월별_국가!$I:$I,관세청_월별_국가!$B:$B,"Ta",관세청_월별_국가!$C:$C,$A20)/1000</f>
        <v>7037.596</v>
      </c>
      <c r="E20" s="11" t="n">
        <f aca="false">SUMIFS(관세청_월별_국가!$I:$I,관세청_월별_국가!$B:$B,"Nb",관세청_월별_국가!$C:$C,$A20)/1000</f>
        <v>17829.433</v>
      </c>
      <c r="F20" s="11" t="n">
        <f aca="false">SUMIFS(관세청_월별_국가!$I:$I,관세청_월별_국가!$B:$B,"In",관세청_월별_국가!$C:$C,$A20)/1000</f>
        <v>5969.52</v>
      </c>
      <c r="G20" s="11" t="n">
        <f aca="false">SUMIFS(관세청_월별_국가!$I:$I,관세청_월별_국가!$B:$B,"Ga",관세청_월별_국가!$C:$C,$A20)/1000</f>
        <v>486.204</v>
      </c>
      <c r="H20" s="11" t="n">
        <f aca="false">SUMIFS(관세청_월별_국가!$I:$I,관세청_월별_국가!$B:$B,"Hf",관세청_월별_국가!$C:$C,$A20)/1000</f>
        <v>0</v>
      </c>
      <c r="I20" s="11" t="n">
        <f aca="false">SUMIFS(관세청_월별_국가!$I:$I,관세청_월별_국가!$B:$B,"Re",관세청_월별_국가!$C:$C,$A20)/1000</f>
        <v>0</v>
      </c>
      <c r="J20" s="12" t="n">
        <f aca="false">SUMIFS(관세청_월별_국가!$K:$K,관세청_월별_국가!$B:$B,"Ta",관세청_월별_국가!$C:$C,$A20)/1000</f>
        <v>13.564</v>
      </c>
      <c r="K20" s="12" t="n">
        <f aca="false">SUMIFS(관세청_월별_국가!$K:$K,관세청_월별_국가!$B:$B,"Nb",관세청_월별_국가!$C:$C,$A20)/1000</f>
        <v>717.18</v>
      </c>
      <c r="L20" s="12" t="n">
        <f aca="false">SUMIFS(관세청_월별_국가!$K:$K,관세청_월별_국가!$B:$B,"In",관세청_월별_국가!$C:$C,$A20)/1000</f>
        <v>33.181</v>
      </c>
      <c r="M20" s="12" t="n">
        <f aca="false">SUMIFS(관세청_월별_국가!$K:$K,관세청_월별_국가!$B:$B,"Ga",관세청_월별_국가!$C:$C,$A20)/1000</f>
        <v>0.327</v>
      </c>
      <c r="N20" s="12" t="n">
        <f aca="false">SUMIFS(관세청_월별_국가!$K:$K,관세청_월별_국가!$B:$B,"Hf",관세청_월별_국가!$C:$C,$A20)/1000</f>
        <v>0</v>
      </c>
      <c r="O20" s="12" t="n">
        <f aca="false">SUMIFS(관세청_월별_국가!$K:$K,관세청_월별_국가!$B:$B,"Re",관세청_월별_국가!$C:$C,$A20)/1000</f>
        <v>0</v>
      </c>
    </row>
    <row r="21" customFormat="false" ht="15" hidden="false" customHeight="false" outlineLevel="0" collapsed="false">
      <c r="A21" s="2" t="s">
        <v>1540</v>
      </c>
      <c r="B21" s="2" t="n">
        <v>2021</v>
      </c>
      <c r="C21" s="2" t="n">
        <v>6</v>
      </c>
      <c r="D21" s="11" t="n">
        <f aca="false">SUMIFS(관세청_월별_국가!$I:$I,관세청_월별_국가!$B:$B,"Ta",관세청_월별_국가!$C:$C,$A21)/1000</f>
        <v>8103.361</v>
      </c>
      <c r="E21" s="11" t="n">
        <f aca="false">SUMIFS(관세청_월별_국가!$I:$I,관세청_월별_국가!$B:$B,"Nb",관세청_월별_국가!$C:$C,$A21)/1000</f>
        <v>19102.273</v>
      </c>
      <c r="F21" s="11" t="n">
        <f aca="false">SUMIFS(관세청_월별_국가!$I:$I,관세청_월별_국가!$B:$B,"In",관세청_월별_국가!$C:$C,$A21)/1000</f>
        <v>5584.858</v>
      </c>
      <c r="G21" s="11" t="n">
        <f aca="false">SUMIFS(관세청_월별_국가!$I:$I,관세청_월별_국가!$B:$B,"Ga",관세청_월별_국가!$C:$C,$A21)/1000</f>
        <v>140.57</v>
      </c>
      <c r="H21" s="11" t="n">
        <f aca="false">SUMIFS(관세청_월별_국가!$I:$I,관세청_월별_국가!$B:$B,"Hf",관세청_월별_국가!$C:$C,$A21)/1000</f>
        <v>0</v>
      </c>
      <c r="I21" s="11" t="n">
        <f aca="false">SUMIFS(관세청_월별_국가!$I:$I,관세청_월별_국가!$B:$B,"Re",관세청_월별_국가!$C:$C,$A21)/1000</f>
        <v>0</v>
      </c>
      <c r="J21" s="12" t="n">
        <f aca="false">SUMIFS(관세청_월별_국가!$K:$K,관세청_월별_국가!$B:$B,"Ta",관세청_월별_국가!$C:$C,$A21)/1000</f>
        <v>14.816</v>
      </c>
      <c r="K21" s="12" t="n">
        <f aca="false">SUMIFS(관세청_월별_국가!$K:$K,관세청_월별_국가!$B:$B,"Nb",관세청_월별_국가!$C:$C,$A21)/1000</f>
        <v>772.378</v>
      </c>
      <c r="L21" s="12" t="n">
        <f aca="false">SUMIFS(관세청_월별_국가!$K:$K,관세청_월별_국가!$B:$B,"In",관세청_월별_국가!$C:$C,$A21)/1000</f>
        <v>31.609</v>
      </c>
      <c r="M21" s="12" t="n">
        <f aca="false">SUMIFS(관세청_월별_국가!$K:$K,관세청_월별_국가!$B:$B,"Ga",관세청_월별_국가!$C:$C,$A21)/1000</f>
        <v>0.354</v>
      </c>
      <c r="N21" s="12" t="n">
        <f aca="false">SUMIFS(관세청_월별_국가!$K:$K,관세청_월별_국가!$B:$B,"Hf",관세청_월별_국가!$C:$C,$A21)/1000</f>
        <v>0</v>
      </c>
      <c r="O21" s="12" t="n">
        <f aca="false">SUMIFS(관세청_월별_국가!$K:$K,관세청_월별_국가!$B:$B,"Re",관세청_월별_국가!$C:$C,$A21)/1000</f>
        <v>0</v>
      </c>
    </row>
    <row r="22" customFormat="false" ht="15" hidden="false" customHeight="false" outlineLevel="0" collapsed="false">
      <c r="A22" s="2" t="s">
        <v>1541</v>
      </c>
      <c r="B22" s="2" t="n">
        <v>2021</v>
      </c>
      <c r="C22" s="2" t="n">
        <v>7</v>
      </c>
      <c r="D22" s="11" t="n">
        <f aca="false">SUMIFS(관세청_월별_국가!$I:$I,관세청_월별_국가!$B:$B,"Ta",관세청_월별_국가!$C:$C,$A22)/1000</f>
        <v>8639.326</v>
      </c>
      <c r="E22" s="11" t="n">
        <f aca="false">SUMIFS(관세청_월별_국가!$I:$I,관세청_월별_국가!$B:$B,"Nb",관세청_월별_국가!$C:$C,$A22)/1000</f>
        <v>19790.869</v>
      </c>
      <c r="F22" s="11" t="n">
        <f aca="false">SUMIFS(관세청_월별_국가!$I:$I,관세청_월별_국가!$B:$B,"In",관세청_월별_국가!$C:$C,$A22)/1000</f>
        <v>4743.516</v>
      </c>
      <c r="G22" s="11" t="n">
        <f aca="false">SUMIFS(관세청_월별_국가!$I:$I,관세청_월별_국가!$B:$B,"Ga",관세청_월별_국가!$C:$C,$A22)/1000</f>
        <v>318.267</v>
      </c>
      <c r="H22" s="11" t="n">
        <f aca="false">SUMIFS(관세청_월별_국가!$I:$I,관세청_월별_국가!$B:$B,"Hf",관세청_월별_국가!$C:$C,$A22)/1000</f>
        <v>0</v>
      </c>
      <c r="I22" s="11" t="n">
        <f aca="false">SUMIFS(관세청_월별_국가!$I:$I,관세청_월별_국가!$B:$B,"Re",관세청_월별_국가!$C:$C,$A22)/1000</f>
        <v>0</v>
      </c>
      <c r="J22" s="12" t="n">
        <f aca="false">SUMIFS(관세청_월별_국가!$K:$K,관세청_월별_국가!$B:$B,"Ta",관세청_월별_국가!$C:$C,$A22)/1000</f>
        <v>15.85</v>
      </c>
      <c r="K22" s="12" t="n">
        <f aca="false">SUMIFS(관세청_월별_국가!$K:$K,관세청_월별_국가!$B:$B,"Nb",관세청_월별_국가!$C:$C,$A22)/1000</f>
        <v>769.667</v>
      </c>
      <c r="L22" s="12" t="n">
        <f aca="false">SUMIFS(관세청_월별_국가!$K:$K,관세청_월별_국가!$B:$B,"In",관세청_월별_국가!$C:$C,$A22)/1000</f>
        <v>26.395</v>
      </c>
      <c r="M22" s="12" t="n">
        <f aca="false">SUMIFS(관세청_월별_국가!$K:$K,관세청_월별_국가!$B:$B,"Ga",관세청_월별_국가!$C:$C,$A22)/1000</f>
        <v>0.722</v>
      </c>
      <c r="N22" s="12" t="n">
        <f aca="false">SUMIFS(관세청_월별_국가!$K:$K,관세청_월별_국가!$B:$B,"Hf",관세청_월별_국가!$C:$C,$A22)/1000</f>
        <v>0</v>
      </c>
      <c r="O22" s="12" t="n">
        <f aca="false">SUMIFS(관세청_월별_국가!$K:$K,관세청_월별_국가!$B:$B,"Re",관세청_월별_국가!$C:$C,$A22)/1000</f>
        <v>0</v>
      </c>
    </row>
    <row r="23" customFormat="false" ht="15" hidden="false" customHeight="false" outlineLevel="0" collapsed="false">
      <c r="A23" s="2" t="s">
        <v>1542</v>
      </c>
      <c r="B23" s="2" t="n">
        <v>2021</v>
      </c>
      <c r="C23" s="2" t="n">
        <v>8</v>
      </c>
      <c r="D23" s="11" t="n">
        <f aca="false">SUMIFS(관세청_월별_국가!$I:$I,관세청_월별_국가!$B:$B,"Ta",관세청_월별_국가!$C:$C,$A23)/1000</f>
        <v>8729.364</v>
      </c>
      <c r="E23" s="11" t="n">
        <f aca="false">SUMIFS(관세청_월별_국가!$I:$I,관세청_월별_국가!$B:$B,"Nb",관세청_월별_국가!$C:$C,$A23)/1000</f>
        <v>17150.684</v>
      </c>
      <c r="F23" s="11" t="n">
        <f aca="false">SUMIFS(관세청_월별_국가!$I:$I,관세청_월별_국가!$B:$B,"In",관세청_월별_국가!$C:$C,$A23)/1000</f>
        <v>5925.035</v>
      </c>
      <c r="G23" s="11" t="n">
        <f aca="false">SUMIFS(관세청_월별_국가!$I:$I,관세청_월별_국가!$B:$B,"Ga",관세청_월별_국가!$C:$C,$A23)/1000</f>
        <v>117.279</v>
      </c>
      <c r="H23" s="11" t="n">
        <f aca="false">SUMIFS(관세청_월별_국가!$I:$I,관세청_월별_국가!$B:$B,"Hf",관세청_월별_국가!$C:$C,$A23)/1000</f>
        <v>0</v>
      </c>
      <c r="I23" s="11" t="n">
        <f aca="false">SUMIFS(관세청_월별_국가!$I:$I,관세청_월별_국가!$B:$B,"Re",관세청_월별_국가!$C:$C,$A23)/1000</f>
        <v>0</v>
      </c>
      <c r="J23" s="12" t="n">
        <f aca="false">SUMIFS(관세청_월별_국가!$K:$K,관세청_월별_국가!$B:$B,"Ta",관세청_월별_국가!$C:$C,$A23)/1000</f>
        <v>17.648</v>
      </c>
      <c r="K23" s="12" t="n">
        <f aca="false">SUMIFS(관세청_월별_국가!$K:$K,관세청_월별_국가!$B:$B,"Nb",관세청_월별_국가!$C:$C,$A23)/1000</f>
        <v>654.285</v>
      </c>
      <c r="L23" s="12" t="n">
        <f aca="false">SUMIFS(관세청_월별_국가!$K:$K,관세청_월별_국가!$B:$B,"In",관세청_월별_국가!$C:$C,$A23)/1000</f>
        <v>33.415</v>
      </c>
      <c r="M23" s="12" t="n">
        <f aca="false">SUMIFS(관세청_월별_국가!$K:$K,관세청_월별_국가!$B:$B,"Ga",관세청_월별_국가!$C:$C,$A23)/1000</f>
        <v>0.056</v>
      </c>
      <c r="N23" s="12" t="n">
        <f aca="false">SUMIFS(관세청_월별_국가!$K:$K,관세청_월별_국가!$B:$B,"Hf",관세청_월별_국가!$C:$C,$A23)/1000</f>
        <v>0</v>
      </c>
      <c r="O23" s="12" t="n">
        <f aca="false">SUMIFS(관세청_월별_국가!$K:$K,관세청_월별_국가!$B:$B,"Re",관세청_월별_국가!$C:$C,$A23)/1000</f>
        <v>0</v>
      </c>
    </row>
    <row r="24" customFormat="false" ht="15" hidden="false" customHeight="false" outlineLevel="0" collapsed="false">
      <c r="A24" s="2" t="s">
        <v>1543</v>
      </c>
      <c r="B24" s="2" t="n">
        <v>2021</v>
      </c>
      <c r="C24" s="2" t="n">
        <v>9</v>
      </c>
      <c r="D24" s="11" t="n">
        <f aca="false">SUMIFS(관세청_월별_국가!$I:$I,관세청_월별_국가!$B:$B,"Ta",관세청_월별_국가!$C:$C,$A24)/1000</f>
        <v>7884.069</v>
      </c>
      <c r="E24" s="11" t="n">
        <f aca="false">SUMIFS(관세청_월별_국가!$I:$I,관세청_월별_국가!$B:$B,"Nb",관세청_월별_국가!$C:$C,$A24)/1000</f>
        <v>9181.264</v>
      </c>
      <c r="F24" s="11" t="n">
        <f aca="false">SUMIFS(관세청_월별_국가!$I:$I,관세청_월별_국가!$B:$B,"In",관세청_월별_국가!$C:$C,$A24)/1000</f>
        <v>5845.471</v>
      </c>
      <c r="G24" s="11" t="n">
        <f aca="false">SUMIFS(관세청_월별_국가!$I:$I,관세청_월별_국가!$B:$B,"Ga",관세청_월별_국가!$C:$C,$A24)/1000</f>
        <v>390.77</v>
      </c>
      <c r="H24" s="11" t="n">
        <f aca="false">SUMIFS(관세청_월별_국가!$I:$I,관세청_월별_국가!$B:$B,"Hf",관세청_월별_국가!$C:$C,$A24)/1000</f>
        <v>0</v>
      </c>
      <c r="I24" s="11" t="n">
        <f aca="false">SUMIFS(관세청_월별_국가!$I:$I,관세청_월별_국가!$B:$B,"Re",관세청_월별_국가!$C:$C,$A24)/1000</f>
        <v>0</v>
      </c>
      <c r="J24" s="12" t="n">
        <f aca="false">SUMIFS(관세청_월별_국가!$K:$K,관세청_월별_국가!$B:$B,"Ta",관세청_월별_국가!$C:$C,$A24)/1000</f>
        <v>15.209</v>
      </c>
      <c r="K24" s="12" t="n">
        <f aca="false">SUMIFS(관세청_월별_국가!$K:$K,관세청_월별_국가!$B:$B,"Nb",관세청_월별_국가!$C:$C,$A24)/1000</f>
        <v>359.5</v>
      </c>
      <c r="L24" s="12" t="n">
        <f aca="false">SUMIFS(관세청_월별_국가!$K:$K,관세청_월별_국가!$B:$B,"In",관세청_월별_국가!$C:$C,$A24)/1000</f>
        <v>32.668</v>
      </c>
      <c r="M24" s="12" t="n">
        <f aca="false">SUMIFS(관세청_월별_국가!$K:$K,관세청_월별_국가!$B:$B,"Ga",관세청_월별_국가!$C:$C,$A24)/1000</f>
        <v>0.213</v>
      </c>
      <c r="N24" s="12" t="n">
        <f aca="false">SUMIFS(관세청_월별_국가!$K:$K,관세청_월별_국가!$B:$B,"Hf",관세청_월별_국가!$C:$C,$A24)/1000</f>
        <v>0</v>
      </c>
      <c r="O24" s="12" t="n">
        <f aca="false">SUMIFS(관세청_월별_국가!$K:$K,관세청_월별_국가!$B:$B,"Re",관세청_월별_국가!$C:$C,$A24)/1000</f>
        <v>0</v>
      </c>
    </row>
    <row r="25" customFormat="false" ht="15" hidden="false" customHeight="false" outlineLevel="0" collapsed="false">
      <c r="A25" s="2" t="s">
        <v>1544</v>
      </c>
      <c r="B25" s="2" t="n">
        <v>2021</v>
      </c>
      <c r="C25" s="2" t="n">
        <v>10</v>
      </c>
      <c r="D25" s="11" t="n">
        <f aca="false">SUMIFS(관세청_월별_국가!$I:$I,관세청_월별_국가!$B:$B,"Ta",관세청_월별_국가!$C:$C,$A25)/1000</f>
        <v>8470.481</v>
      </c>
      <c r="E25" s="11" t="n">
        <f aca="false">SUMIFS(관세청_월별_국가!$I:$I,관세청_월별_국가!$B:$B,"Nb",관세청_월별_국가!$C:$C,$A25)/1000</f>
        <v>15062.057</v>
      </c>
      <c r="F25" s="11" t="n">
        <f aca="false">SUMIFS(관세청_월별_국가!$I:$I,관세청_월별_국가!$B:$B,"In",관세청_월별_국가!$C:$C,$A25)/1000</f>
        <v>8484.295</v>
      </c>
      <c r="G25" s="11" t="n">
        <f aca="false">SUMIFS(관세청_월별_국가!$I:$I,관세청_월별_국가!$B:$B,"Ga",관세청_월별_국가!$C:$C,$A25)/1000</f>
        <v>132.309</v>
      </c>
      <c r="H25" s="11" t="n">
        <f aca="false">SUMIFS(관세청_월별_국가!$I:$I,관세청_월별_국가!$B:$B,"Hf",관세청_월별_국가!$C:$C,$A25)/1000</f>
        <v>0</v>
      </c>
      <c r="I25" s="11" t="n">
        <f aca="false">SUMIFS(관세청_월별_국가!$I:$I,관세청_월별_국가!$B:$B,"Re",관세청_월별_국가!$C:$C,$A25)/1000</f>
        <v>0</v>
      </c>
      <c r="J25" s="12" t="n">
        <f aca="false">SUMIFS(관세청_월별_국가!$K:$K,관세청_월별_국가!$B:$B,"Ta",관세청_월별_국가!$C:$C,$A25)/1000</f>
        <v>16.423</v>
      </c>
      <c r="K25" s="12" t="n">
        <f aca="false">SUMIFS(관세청_월별_국가!$K:$K,관세청_월별_국가!$B:$B,"Nb",관세청_월별_국가!$C:$C,$A25)/1000</f>
        <v>581.938</v>
      </c>
      <c r="L25" s="12" t="n">
        <f aca="false">SUMIFS(관세청_월별_국가!$K:$K,관세청_월별_국가!$B:$B,"In",관세청_월별_국가!$C:$C,$A25)/1000</f>
        <v>42.352</v>
      </c>
      <c r="M25" s="12" t="n">
        <f aca="false">SUMIFS(관세청_월별_국가!$K:$K,관세청_월별_국가!$B:$B,"Ga",관세청_월별_국가!$C:$C,$A25)/1000</f>
        <v>0.042</v>
      </c>
      <c r="N25" s="12" t="n">
        <f aca="false">SUMIFS(관세청_월별_국가!$K:$K,관세청_월별_국가!$B:$B,"Hf",관세청_월별_국가!$C:$C,$A25)/1000</f>
        <v>0</v>
      </c>
      <c r="O25" s="12" t="n">
        <f aca="false">SUMIFS(관세청_월별_국가!$K:$K,관세청_월별_국가!$B:$B,"Re",관세청_월별_국가!$C:$C,$A25)/1000</f>
        <v>0</v>
      </c>
    </row>
    <row r="26" customFormat="false" ht="15" hidden="false" customHeight="false" outlineLevel="0" collapsed="false">
      <c r="A26" s="2" t="s">
        <v>1545</v>
      </c>
      <c r="B26" s="2" t="n">
        <v>2021</v>
      </c>
      <c r="C26" s="2" t="n">
        <v>11</v>
      </c>
      <c r="D26" s="11" t="n">
        <f aca="false">SUMIFS(관세청_월별_국가!$I:$I,관세청_월별_국가!$B:$B,"Ta",관세청_월별_국가!$C:$C,$A26)/1000</f>
        <v>8278.036</v>
      </c>
      <c r="E26" s="11" t="n">
        <f aca="false">SUMIFS(관세청_월별_국가!$I:$I,관세청_월별_국가!$B:$B,"Nb",관세청_월별_국가!$C:$C,$A26)/1000</f>
        <v>21673.013</v>
      </c>
      <c r="F26" s="11" t="n">
        <f aca="false">SUMIFS(관세청_월별_국가!$I:$I,관세청_월별_국가!$B:$B,"In",관세청_월별_국가!$C:$C,$A26)/1000</f>
        <v>5177.642</v>
      </c>
      <c r="G26" s="11" t="n">
        <f aca="false">SUMIFS(관세청_월별_국가!$I:$I,관세청_월별_국가!$B:$B,"Ga",관세청_월별_국가!$C:$C,$A26)/1000</f>
        <v>155.542</v>
      </c>
      <c r="H26" s="11" t="n">
        <f aca="false">SUMIFS(관세청_월별_국가!$I:$I,관세청_월별_국가!$B:$B,"Hf",관세청_월별_국가!$C:$C,$A26)/1000</f>
        <v>0</v>
      </c>
      <c r="I26" s="11" t="n">
        <f aca="false">SUMIFS(관세청_월별_국가!$I:$I,관세청_월별_국가!$B:$B,"Re",관세청_월별_국가!$C:$C,$A26)/1000</f>
        <v>0</v>
      </c>
      <c r="J26" s="12" t="n">
        <f aca="false">SUMIFS(관세청_월별_국가!$K:$K,관세청_월별_국가!$B:$B,"Ta",관세청_월별_국가!$C:$C,$A26)/1000</f>
        <v>15.14</v>
      </c>
      <c r="K26" s="12" t="n">
        <f aca="false">SUMIFS(관세청_월별_국가!$K:$K,관세청_월별_국가!$B:$B,"Nb",관세청_월별_국가!$C:$C,$A26)/1000</f>
        <v>830.491</v>
      </c>
      <c r="L26" s="12" t="n">
        <f aca="false">SUMIFS(관세청_월별_국가!$K:$K,관세청_월별_국가!$B:$B,"In",관세청_월별_국가!$C:$C,$A26)/1000</f>
        <v>26.32</v>
      </c>
      <c r="M26" s="12" t="n">
        <f aca="false">SUMIFS(관세청_월별_국가!$K:$K,관세청_월별_국가!$B:$B,"Ga",관세청_월별_국가!$C:$C,$A26)/1000</f>
        <v>0.34</v>
      </c>
      <c r="N26" s="12" t="n">
        <f aca="false">SUMIFS(관세청_월별_국가!$K:$K,관세청_월별_국가!$B:$B,"Hf",관세청_월별_국가!$C:$C,$A26)/1000</f>
        <v>0</v>
      </c>
      <c r="O26" s="12" t="n">
        <f aca="false">SUMIFS(관세청_월별_국가!$K:$K,관세청_월별_국가!$B:$B,"Re",관세청_월별_국가!$C:$C,$A26)/1000</f>
        <v>0</v>
      </c>
    </row>
    <row r="27" customFormat="false" ht="15" hidden="false" customHeight="false" outlineLevel="0" collapsed="false">
      <c r="A27" s="2" t="s">
        <v>1546</v>
      </c>
      <c r="B27" s="2" t="n">
        <v>2021</v>
      </c>
      <c r="C27" s="2" t="n">
        <v>12</v>
      </c>
      <c r="D27" s="11" t="n">
        <f aca="false">SUMIFS(관세청_월별_국가!$I:$I,관세청_월별_국가!$B:$B,"Ta",관세청_월별_국가!$C:$C,$A27)/1000</f>
        <v>8615.532</v>
      </c>
      <c r="E27" s="11" t="n">
        <f aca="false">SUMIFS(관세청_월별_국가!$I:$I,관세청_월별_국가!$B:$B,"Nb",관세청_월별_국가!$C:$C,$A27)/1000</f>
        <v>21383.428</v>
      </c>
      <c r="F27" s="11" t="n">
        <f aca="false">SUMIFS(관세청_월별_국가!$I:$I,관세청_월별_국가!$B:$B,"In",관세청_월별_국가!$C:$C,$A27)/1000</f>
        <v>6927.413</v>
      </c>
      <c r="G27" s="11" t="n">
        <f aca="false">SUMIFS(관세청_월별_국가!$I:$I,관세청_월별_국가!$B:$B,"Ga",관세청_월별_국가!$C:$C,$A27)/1000</f>
        <v>199.65</v>
      </c>
      <c r="H27" s="11" t="n">
        <f aca="false">SUMIFS(관세청_월별_국가!$I:$I,관세청_월별_국가!$B:$B,"Hf",관세청_월별_국가!$C:$C,$A27)/1000</f>
        <v>0</v>
      </c>
      <c r="I27" s="11" t="n">
        <f aca="false">SUMIFS(관세청_월별_국가!$I:$I,관세청_월별_국가!$B:$B,"Re",관세청_월별_국가!$C:$C,$A27)/1000</f>
        <v>0</v>
      </c>
      <c r="J27" s="12" t="n">
        <f aca="false">SUMIFS(관세청_월별_국가!$K:$K,관세청_월별_국가!$B:$B,"Ta",관세청_월별_국가!$C:$C,$A27)/1000</f>
        <v>15.495</v>
      </c>
      <c r="K27" s="12" t="n">
        <f aca="false">SUMIFS(관세청_월별_국가!$K:$K,관세청_월별_국가!$B:$B,"Nb",관세청_월별_국가!$C:$C,$A27)/1000</f>
        <v>819.617</v>
      </c>
      <c r="L27" s="12" t="n">
        <f aca="false">SUMIFS(관세청_월별_국가!$K:$K,관세청_월별_국가!$B:$B,"In",관세청_월별_국가!$C:$C,$A27)/1000</f>
        <v>38.909</v>
      </c>
      <c r="M27" s="12" t="n">
        <f aca="false">SUMIFS(관세청_월별_국가!$K:$K,관세청_월별_국가!$B:$B,"Ga",관세청_월별_국가!$C:$C,$A27)/1000</f>
        <v>0.209</v>
      </c>
      <c r="N27" s="12" t="n">
        <f aca="false">SUMIFS(관세청_월별_국가!$K:$K,관세청_월별_국가!$B:$B,"Hf",관세청_월별_국가!$C:$C,$A27)/1000</f>
        <v>0</v>
      </c>
      <c r="O27" s="12" t="n">
        <f aca="false">SUMIFS(관세청_월별_국가!$K:$K,관세청_월별_국가!$B:$B,"Re",관세청_월별_국가!$C:$C,$A27)/1000</f>
        <v>0</v>
      </c>
    </row>
    <row r="28" customFormat="false" ht="15" hidden="false" customHeight="false" outlineLevel="0" collapsed="false">
      <c r="A28" s="2" t="s">
        <v>1547</v>
      </c>
      <c r="B28" s="2" t="n">
        <v>2022</v>
      </c>
      <c r="C28" s="2" t="n">
        <v>1</v>
      </c>
      <c r="D28" s="11" t="n">
        <f aca="false">SUMIFS(관세청_월별_국가!$I:$I,관세청_월별_국가!$B:$B,"Ta",관세청_월별_국가!$C:$C,$A28)/1000</f>
        <v>6845.337</v>
      </c>
      <c r="E28" s="11" t="n">
        <f aca="false">SUMIFS(관세청_월별_국가!$I:$I,관세청_월별_국가!$B:$B,"Nb",관세청_월별_국가!$C:$C,$A28)/1000</f>
        <v>17361.292</v>
      </c>
      <c r="F28" s="11" t="n">
        <f aca="false">SUMIFS(관세청_월별_국가!$I:$I,관세청_월별_국가!$B:$B,"In",관세청_월별_국가!$C:$C,$A28)/1000</f>
        <v>6664.255</v>
      </c>
      <c r="G28" s="11" t="n">
        <f aca="false">SUMIFS(관세청_월별_국가!$I:$I,관세청_월별_국가!$B:$B,"Ga",관세청_월별_국가!$C:$C,$A28)/1000</f>
        <v>529.941</v>
      </c>
      <c r="H28" s="11" t="n">
        <f aca="false">SUMIFS(관세청_월별_국가!$I:$I,관세청_월별_국가!$B:$B,"Hf",관세청_월별_국가!$C:$C,$A28)/1000</f>
        <v>2.277</v>
      </c>
      <c r="I28" s="11" t="n">
        <f aca="false">SUMIFS(관세청_월별_국가!$I:$I,관세청_월별_국가!$B:$B,"Re",관세청_월별_국가!$C:$C,$A28)/1000</f>
        <v>0.916</v>
      </c>
      <c r="J28" s="12" t="n">
        <f aca="false">SUMIFS(관세청_월별_국가!$K:$K,관세청_월별_국가!$B:$B,"Ta",관세청_월별_국가!$C:$C,$A28)/1000</f>
        <v>14.145</v>
      </c>
      <c r="K28" s="12" t="n">
        <f aca="false">SUMIFS(관세청_월별_국가!$K:$K,관세청_월별_국가!$B:$B,"Nb",관세청_월별_국가!$C:$C,$A28)/1000</f>
        <v>659.182</v>
      </c>
      <c r="L28" s="12" t="n">
        <f aca="false">SUMIFS(관세청_월별_국가!$K:$K,관세청_월별_국가!$B:$B,"In",관세청_월별_국가!$C:$C,$A28)/1000</f>
        <v>35.948</v>
      </c>
      <c r="M28" s="12" t="n">
        <f aca="false">SUMIFS(관세청_월별_국가!$K:$K,관세청_월별_국가!$B:$B,"Ga",관세청_월별_국가!$C:$C,$A28)/1000</f>
        <v>1.225</v>
      </c>
      <c r="N28" s="12" t="n">
        <f aca="false">SUMIFS(관세청_월별_국가!$K:$K,관세청_월별_국가!$B:$B,"Hf",관세청_월별_국가!$C:$C,$A28)/1000</f>
        <v>0.008</v>
      </c>
      <c r="O28" s="12" t="n">
        <f aca="false">SUMIFS(관세청_월별_국가!$K:$K,관세청_월별_국가!$B:$B,"Re",관세청_월별_국가!$C:$C,$A28)/1000</f>
        <v>0</v>
      </c>
    </row>
    <row r="29" customFormat="false" ht="15" hidden="false" customHeight="false" outlineLevel="0" collapsed="false">
      <c r="A29" s="2" t="s">
        <v>1548</v>
      </c>
      <c r="B29" s="2" t="n">
        <v>2022</v>
      </c>
      <c r="C29" s="2" t="n">
        <v>2</v>
      </c>
      <c r="D29" s="11" t="n">
        <f aca="false">SUMIFS(관세청_월별_국가!$I:$I,관세청_월별_국가!$B:$B,"Ta",관세청_월별_국가!$C:$C,$A29)/1000</f>
        <v>9203.975</v>
      </c>
      <c r="E29" s="11" t="n">
        <f aca="false">SUMIFS(관세청_월별_국가!$I:$I,관세청_월별_국가!$B:$B,"Nb",관세청_월별_국가!$C:$C,$A29)/1000</f>
        <v>14367.06</v>
      </c>
      <c r="F29" s="11" t="n">
        <f aca="false">SUMIFS(관세청_월별_국가!$I:$I,관세청_월별_국가!$B:$B,"In",관세청_월별_국가!$C:$C,$A29)/1000</f>
        <v>5874.849</v>
      </c>
      <c r="G29" s="11" t="n">
        <f aca="false">SUMIFS(관세청_월별_국가!$I:$I,관세청_월별_국가!$B:$B,"Ga",관세청_월별_국가!$C:$C,$A29)/1000</f>
        <v>52.943</v>
      </c>
      <c r="H29" s="11" t="n">
        <f aca="false">SUMIFS(관세청_월별_국가!$I:$I,관세청_월별_국가!$B:$B,"Hf",관세청_월별_국가!$C:$C,$A29)/1000</f>
        <v>2.571</v>
      </c>
      <c r="I29" s="11" t="n">
        <f aca="false">SUMIFS(관세청_월별_국가!$I:$I,관세청_월별_국가!$B:$B,"Re",관세청_월별_국가!$C:$C,$A29)/1000</f>
        <v>4.621</v>
      </c>
      <c r="J29" s="12" t="n">
        <f aca="false">SUMIFS(관세청_월별_국가!$K:$K,관세청_월별_국가!$B:$B,"Ta",관세청_월별_국가!$C:$C,$A29)/1000</f>
        <v>17.71</v>
      </c>
      <c r="K29" s="12" t="n">
        <f aca="false">SUMIFS(관세청_월별_국가!$K:$K,관세청_월별_국가!$B:$B,"Nb",관세청_월별_국가!$C:$C,$A29)/1000</f>
        <v>544.178</v>
      </c>
      <c r="L29" s="12" t="n">
        <f aca="false">SUMIFS(관세청_월별_국가!$K:$K,관세청_월별_국가!$B:$B,"In",관세청_월별_국가!$C:$C,$A29)/1000</f>
        <v>29.49</v>
      </c>
      <c r="M29" s="12" t="n">
        <f aca="false">SUMIFS(관세청_월별_국가!$K:$K,관세청_월별_국가!$B:$B,"Ga",관세청_월별_국가!$C:$C,$A29)/1000</f>
        <v>0.059</v>
      </c>
      <c r="N29" s="12" t="n">
        <f aca="false">SUMIFS(관세청_월별_국가!$K:$K,관세청_월별_국가!$B:$B,"Hf",관세청_월별_국가!$C:$C,$A29)/1000</f>
        <v>0</v>
      </c>
      <c r="O29" s="12" t="n">
        <f aca="false">SUMIFS(관세청_월별_국가!$K:$K,관세청_월별_국가!$B:$B,"Re",관세청_월별_국가!$C:$C,$A29)/1000</f>
        <v>0.001</v>
      </c>
    </row>
    <row r="30" customFormat="false" ht="15" hidden="false" customHeight="false" outlineLevel="0" collapsed="false">
      <c r="A30" s="2" t="s">
        <v>1549</v>
      </c>
      <c r="B30" s="2" t="n">
        <v>2022</v>
      </c>
      <c r="C30" s="2" t="n">
        <v>3</v>
      </c>
      <c r="D30" s="11" t="n">
        <f aca="false">SUMIFS(관세청_월별_국가!$I:$I,관세청_월별_국가!$B:$B,"Ta",관세청_월별_국가!$C:$C,$A30)/1000</f>
        <v>6549.478</v>
      </c>
      <c r="E30" s="11" t="n">
        <f aca="false">SUMIFS(관세청_월별_국가!$I:$I,관세청_월별_국가!$B:$B,"Nb",관세청_월별_국가!$C:$C,$A30)/1000</f>
        <v>15421.925</v>
      </c>
      <c r="F30" s="11" t="n">
        <f aca="false">SUMIFS(관세청_월별_국가!$I:$I,관세청_월별_국가!$B:$B,"In",관세청_월별_국가!$C:$C,$A30)/1000</f>
        <v>4369.087</v>
      </c>
      <c r="G30" s="11" t="n">
        <f aca="false">SUMIFS(관세청_월별_국가!$I:$I,관세청_월별_국가!$B:$B,"Ga",관세청_월별_국가!$C:$C,$A30)/1000</f>
        <v>172.969</v>
      </c>
      <c r="H30" s="11" t="n">
        <f aca="false">SUMIFS(관세청_월별_국가!$I:$I,관세청_월별_국가!$B:$B,"Hf",관세청_월별_국가!$C:$C,$A30)/1000</f>
        <v>3.939</v>
      </c>
      <c r="I30" s="11" t="n">
        <f aca="false">SUMIFS(관세청_월별_국가!$I:$I,관세청_월별_국가!$B:$B,"Re",관세청_월별_국가!$C:$C,$A30)/1000</f>
        <v>1.201</v>
      </c>
      <c r="J30" s="12" t="n">
        <f aca="false">SUMIFS(관세청_월별_국가!$K:$K,관세청_월별_국가!$B:$B,"Ta",관세청_월별_국가!$C:$C,$A30)/1000</f>
        <v>14.977</v>
      </c>
      <c r="K30" s="12" t="n">
        <f aca="false">SUMIFS(관세청_월별_국가!$K:$K,관세청_월별_국가!$B:$B,"Nb",관세청_월별_국가!$C:$C,$A30)/1000</f>
        <v>576.215</v>
      </c>
      <c r="L30" s="12" t="n">
        <f aca="false">SUMIFS(관세청_월별_국가!$K:$K,관세청_월별_국가!$B:$B,"In",관세청_월별_국가!$C:$C,$A30)/1000</f>
        <v>23.617</v>
      </c>
      <c r="M30" s="12" t="n">
        <f aca="false">SUMIFS(관세청_월별_국가!$K:$K,관세청_월별_국가!$B:$B,"Ga",관세청_월별_국가!$C:$C,$A30)/1000</f>
        <v>0.22</v>
      </c>
      <c r="N30" s="12" t="n">
        <f aca="false">SUMIFS(관세청_월별_국가!$K:$K,관세청_월별_국가!$B:$B,"Hf",관세청_월별_국가!$C:$C,$A30)/1000</f>
        <v>0.008</v>
      </c>
      <c r="O30" s="12" t="n">
        <f aca="false">SUMIFS(관세청_월별_국가!$K:$K,관세청_월별_국가!$B:$B,"Re",관세청_월별_국가!$C:$C,$A30)/1000</f>
        <v>0</v>
      </c>
    </row>
    <row r="31" customFormat="false" ht="15" hidden="false" customHeight="false" outlineLevel="0" collapsed="false">
      <c r="A31" s="2" t="s">
        <v>1550</v>
      </c>
      <c r="B31" s="2" t="n">
        <v>2022</v>
      </c>
      <c r="C31" s="2" t="n">
        <v>4</v>
      </c>
      <c r="D31" s="11" t="n">
        <f aca="false">SUMIFS(관세청_월별_국가!$I:$I,관세청_월별_국가!$B:$B,"Ta",관세청_월별_국가!$C:$C,$A31)/1000</f>
        <v>8729.173</v>
      </c>
      <c r="E31" s="11" t="n">
        <f aca="false">SUMIFS(관세청_월별_국가!$I:$I,관세청_월별_국가!$B:$B,"Nb",관세청_월별_국가!$C:$C,$A31)/1000</f>
        <v>17502.774</v>
      </c>
      <c r="F31" s="11" t="n">
        <f aca="false">SUMIFS(관세청_월별_국가!$I:$I,관세청_월별_국가!$B:$B,"In",관세청_월별_국가!$C:$C,$A31)/1000</f>
        <v>6608.707</v>
      </c>
      <c r="G31" s="11" t="n">
        <f aca="false">SUMIFS(관세청_월별_국가!$I:$I,관세청_월별_국가!$B:$B,"Ga",관세청_월별_국가!$C:$C,$A31)/1000</f>
        <v>167.216</v>
      </c>
      <c r="H31" s="11" t="n">
        <f aca="false">SUMIFS(관세청_월별_국가!$I:$I,관세청_월별_국가!$B:$B,"Hf",관세청_월별_국가!$C:$C,$A31)/1000</f>
        <v>7.853</v>
      </c>
      <c r="I31" s="11" t="n">
        <f aca="false">SUMIFS(관세청_월별_국가!$I:$I,관세청_월별_국가!$B:$B,"Re",관세청_월별_국가!$C:$C,$A31)/1000</f>
        <v>0.756</v>
      </c>
      <c r="J31" s="12" t="n">
        <f aca="false">SUMIFS(관세청_월별_국가!$K:$K,관세청_월별_국가!$B:$B,"Ta",관세청_월별_국가!$C:$C,$A31)/1000</f>
        <v>14.837</v>
      </c>
      <c r="K31" s="12" t="n">
        <f aca="false">SUMIFS(관세청_월별_국가!$K:$K,관세청_월별_국가!$B:$B,"Nb",관세청_월별_국가!$C:$C,$A31)/1000</f>
        <v>643.22</v>
      </c>
      <c r="L31" s="12" t="n">
        <f aca="false">SUMIFS(관세청_월별_국가!$K:$K,관세청_월별_국가!$B:$B,"In",관세청_월별_국가!$C:$C,$A31)/1000</f>
        <v>35.308</v>
      </c>
      <c r="M31" s="12" t="n">
        <f aca="false">SUMIFS(관세청_월별_국가!$K:$K,관세청_월별_국가!$B:$B,"Ga",관세청_월별_국가!$C:$C,$A31)/1000</f>
        <v>0.116</v>
      </c>
      <c r="N31" s="12" t="n">
        <f aca="false">SUMIFS(관세청_월별_국가!$K:$K,관세청_월별_국가!$B:$B,"Hf",관세청_월별_국가!$C:$C,$A31)/1000</f>
        <v>0.004</v>
      </c>
      <c r="O31" s="12" t="n">
        <f aca="false">SUMIFS(관세청_월별_국가!$K:$K,관세청_월별_국가!$B:$B,"Re",관세청_월별_국가!$C:$C,$A31)/1000</f>
        <v>0</v>
      </c>
    </row>
    <row r="32" customFormat="false" ht="15" hidden="false" customHeight="false" outlineLevel="0" collapsed="false">
      <c r="A32" s="2" t="s">
        <v>1551</v>
      </c>
      <c r="B32" s="2" t="n">
        <v>2022</v>
      </c>
      <c r="C32" s="2" t="n">
        <v>5</v>
      </c>
      <c r="D32" s="11" t="n">
        <f aca="false">SUMIFS(관세청_월별_국가!$I:$I,관세청_월별_국가!$B:$B,"Ta",관세청_월별_국가!$C:$C,$A32)/1000</f>
        <v>7308.937</v>
      </c>
      <c r="E32" s="11" t="n">
        <f aca="false">SUMIFS(관세청_월별_국가!$I:$I,관세청_월별_국가!$B:$B,"Nb",관세청_월별_국가!$C:$C,$A32)/1000</f>
        <v>12903.375</v>
      </c>
      <c r="F32" s="11" t="n">
        <f aca="false">SUMIFS(관세청_월별_국가!$I:$I,관세청_월별_국가!$B:$B,"In",관세청_월별_국가!$C:$C,$A32)/1000</f>
        <v>10219.203</v>
      </c>
      <c r="G32" s="11" t="n">
        <f aca="false">SUMIFS(관세청_월별_국가!$I:$I,관세청_월별_국가!$B:$B,"Ga",관세청_월별_국가!$C:$C,$A32)/1000</f>
        <v>119.073</v>
      </c>
      <c r="H32" s="11" t="n">
        <f aca="false">SUMIFS(관세청_월별_국가!$I:$I,관세청_월별_국가!$B:$B,"Hf",관세청_월별_국가!$C:$C,$A32)/1000</f>
        <v>3.256</v>
      </c>
      <c r="I32" s="11" t="n">
        <f aca="false">SUMIFS(관세청_월별_국가!$I:$I,관세청_월별_국가!$B:$B,"Re",관세청_월별_국가!$C:$C,$A32)/1000</f>
        <v>0</v>
      </c>
      <c r="J32" s="12" t="n">
        <f aca="false">SUMIFS(관세청_월별_국가!$K:$K,관세청_월별_국가!$B:$B,"Ta",관세청_월별_국가!$C:$C,$A32)/1000</f>
        <v>14.852</v>
      </c>
      <c r="K32" s="12" t="n">
        <f aca="false">SUMIFS(관세청_월별_국가!$K:$K,관세청_월별_국가!$B:$B,"Nb",관세청_월별_국가!$C:$C,$A32)/1000</f>
        <v>460.758</v>
      </c>
      <c r="L32" s="12" t="n">
        <f aca="false">SUMIFS(관세청_월별_국가!$K:$K,관세청_월별_국가!$B:$B,"In",관세청_월별_국가!$C:$C,$A32)/1000</f>
        <v>49.007</v>
      </c>
      <c r="M32" s="12" t="n">
        <f aca="false">SUMIFS(관세청_월별_국가!$K:$K,관세청_월별_국가!$B:$B,"Ga",관세청_월별_국가!$C:$C,$A32)/1000</f>
        <v>0.074</v>
      </c>
      <c r="N32" s="12" t="n">
        <f aca="false">SUMIFS(관세청_월별_국가!$K:$K,관세청_월별_국가!$B:$B,"Hf",관세청_월별_국가!$C:$C,$A32)/1000</f>
        <v>0.001</v>
      </c>
      <c r="O32" s="12" t="n">
        <f aca="false">SUMIFS(관세청_월별_국가!$K:$K,관세청_월별_국가!$B:$B,"Re",관세청_월별_국가!$C:$C,$A32)/1000</f>
        <v>0</v>
      </c>
    </row>
    <row r="33" customFormat="false" ht="15" hidden="false" customHeight="false" outlineLevel="0" collapsed="false">
      <c r="A33" s="2" t="s">
        <v>1552</v>
      </c>
      <c r="B33" s="2" t="n">
        <v>2022</v>
      </c>
      <c r="C33" s="2" t="n">
        <v>6</v>
      </c>
      <c r="D33" s="11" t="n">
        <f aca="false">SUMIFS(관세청_월별_국가!$I:$I,관세청_월별_국가!$B:$B,"Ta",관세청_월별_국가!$C:$C,$A33)/1000</f>
        <v>9649.984</v>
      </c>
      <c r="E33" s="11" t="n">
        <f aca="false">SUMIFS(관세청_월별_국가!$I:$I,관세청_월별_국가!$B:$B,"Nb",관세청_월별_국가!$C:$C,$A33)/1000</f>
        <v>18694.957</v>
      </c>
      <c r="F33" s="11" t="n">
        <f aca="false">SUMIFS(관세청_월별_국가!$I:$I,관세청_월별_국가!$B:$B,"In",관세청_월별_국가!$C:$C,$A33)/1000</f>
        <v>5774.013</v>
      </c>
      <c r="G33" s="11" t="n">
        <f aca="false">SUMIFS(관세청_월별_국가!$I:$I,관세청_월별_국가!$B:$B,"Ga",관세청_월별_국가!$C:$C,$A33)/1000</f>
        <v>499.911</v>
      </c>
      <c r="H33" s="11" t="n">
        <f aca="false">SUMIFS(관세청_월별_국가!$I:$I,관세청_월별_국가!$B:$B,"Hf",관세청_월별_국가!$C:$C,$A33)/1000</f>
        <v>0.247</v>
      </c>
      <c r="I33" s="11" t="n">
        <f aca="false">SUMIFS(관세청_월별_국가!$I:$I,관세청_월별_국가!$B:$B,"Re",관세청_월별_국가!$C:$C,$A33)/1000</f>
        <v>0.047</v>
      </c>
      <c r="J33" s="12" t="n">
        <f aca="false">SUMIFS(관세청_월별_국가!$K:$K,관세청_월별_국가!$B:$B,"Ta",관세청_월별_국가!$C:$C,$A33)/1000</f>
        <v>16.767</v>
      </c>
      <c r="K33" s="12" t="n">
        <f aca="false">SUMIFS(관세청_월별_국가!$K:$K,관세청_월별_국가!$B:$B,"Nb",관세청_월별_국가!$C:$C,$A33)/1000</f>
        <v>655.138</v>
      </c>
      <c r="L33" s="12" t="n">
        <f aca="false">SUMIFS(관세청_월별_국가!$K:$K,관세청_월별_국가!$B:$B,"In",관세청_월별_국가!$C:$C,$A33)/1000</f>
        <v>31.297</v>
      </c>
      <c r="M33" s="12" t="n">
        <f aca="false">SUMIFS(관세청_월별_국가!$K:$K,관세청_월별_국가!$B:$B,"Ga",관세청_월별_국가!$C:$C,$A33)/1000</f>
        <v>0.645</v>
      </c>
      <c r="N33" s="12" t="n">
        <f aca="false">SUMIFS(관세청_월별_국가!$K:$K,관세청_월별_국가!$B:$B,"Hf",관세청_월별_국가!$C:$C,$A33)/1000</f>
        <v>0</v>
      </c>
      <c r="O33" s="12" t="n">
        <f aca="false">SUMIFS(관세청_월별_국가!$K:$K,관세청_월별_국가!$B:$B,"Re",관세청_월별_국가!$C:$C,$A33)/1000</f>
        <v>0</v>
      </c>
    </row>
    <row r="34" customFormat="false" ht="15" hidden="false" customHeight="false" outlineLevel="0" collapsed="false">
      <c r="A34" s="2" t="s">
        <v>1553</v>
      </c>
      <c r="B34" s="2" t="n">
        <v>2022</v>
      </c>
      <c r="C34" s="2" t="n">
        <v>7</v>
      </c>
      <c r="D34" s="11" t="n">
        <f aca="false">SUMIFS(관세청_월별_국가!$I:$I,관세청_월별_국가!$B:$B,"Ta",관세청_월별_국가!$C:$C,$A34)/1000</f>
        <v>10185.388</v>
      </c>
      <c r="E34" s="11" t="n">
        <f aca="false">SUMIFS(관세청_월별_국가!$I:$I,관세청_월별_국가!$B:$B,"Nb",관세청_월별_국가!$C:$C,$A34)/1000</f>
        <v>24529.745</v>
      </c>
      <c r="F34" s="11" t="n">
        <f aca="false">SUMIFS(관세청_월별_국가!$I:$I,관세청_월별_국가!$B:$B,"In",관세청_월별_국가!$C:$C,$A34)/1000</f>
        <v>4661.204</v>
      </c>
      <c r="G34" s="11" t="n">
        <f aca="false">SUMIFS(관세청_월별_국가!$I:$I,관세청_월별_국가!$B:$B,"Ga",관세청_월별_국가!$C:$C,$A34)/1000</f>
        <v>318.133</v>
      </c>
      <c r="H34" s="11" t="n">
        <f aca="false">SUMIFS(관세청_월별_국가!$I:$I,관세청_월별_국가!$B:$B,"Hf",관세청_월별_국가!$C:$C,$A34)/1000</f>
        <v>24.162</v>
      </c>
      <c r="I34" s="11" t="n">
        <f aca="false">SUMIFS(관세청_월별_국가!$I:$I,관세청_월별_국가!$B:$B,"Re",관세청_월별_국가!$C:$C,$A34)/1000</f>
        <v>108.27</v>
      </c>
      <c r="J34" s="12" t="n">
        <f aca="false">SUMIFS(관세청_월별_국가!$K:$K,관세청_월별_국가!$B:$B,"Ta",관세청_월별_국가!$C:$C,$A34)/1000</f>
        <v>17.42</v>
      </c>
      <c r="K34" s="12" t="n">
        <f aca="false">SUMIFS(관세청_월별_국가!$K:$K,관세청_월별_국가!$B:$B,"Nb",관세청_월별_국가!$C:$C,$A34)/1000</f>
        <v>858.101</v>
      </c>
      <c r="L34" s="12" t="n">
        <f aca="false">SUMIFS(관세청_월별_국가!$K:$K,관세청_월별_국가!$B:$B,"In",관세청_월별_국가!$C:$C,$A34)/1000</f>
        <v>23.352</v>
      </c>
      <c r="M34" s="12" t="n">
        <f aca="false">SUMIFS(관세청_월별_국가!$K:$K,관세청_월별_국가!$B:$B,"Ga",관세청_월별_국가!$C:$C,$A34)/1000</f>
        <v>0.366</v>
      </c>
      <c r="N34" s="12" t="n">
        <f aca="false">SUMIFS(관세청_월별_국가!$K:$K,관세청_월별_국가!$B:$B,"Hf",관세청_월별_국가!$C:$C,$A34)/1000</f>
        <v>0.017</v>
      </c>
      <c r="O34" s="12" t="n">
        <f aca="false">SUMIFS(관세청_월별_국가!$K:$K,관세청_월별_국가!$B:$B,"Re",관세청_월별_국가!$C:$C,$A34)/1000</f>
        <v>0.094</v>
      </c>
    </row>
    <row r="35" customFormat="false" ht="15" hidden="false" customHeight="false" outlineLevel="0" collapsed="false">
      <c r="A35" s="2" t="s">
        <v>1554</v>
      </c>
      <c r="B35" s="2" t="n">
        <v>2022</v>
      </c>
      <c r="C35" s="2" t="n">
        <v>8</v>
      </c>
      <c r="D35" s="11" t="n">
        <f aca="false">SUMIFS(관세청_월별_국가!$I:$I,관세청_월별_국가!$B:$B,"Ta",관세청_월별_국가!$C:$C,$A35)/1000</f>
        <v>10473.815</v>
      </c>
      <c r="E35" s="11" t="n">
        <f aca="false">SUMIFS(관세청_월별_국가!$I:$I,관세청_월별_국가!$B:$B,"Nb",관세청_월별_국가!$C:$C,$A35)/1000</f>
        <v>15071.564</v>
      </c>
      <c r="F35" s="11" t="n">
        <f aca="false">SUMIFS(관세청_월별_국가!$I:$I,관세청_월별_국가!$B:$B,"In",관세청_월별_국가!$C:$C,$A35)/1000</f>
        <v>8319.644</v>
      </c>
      <c r="G35" s="11" t="n">
        <f aca="false">SUMIFS(관세청_월별_국가!$I:$I,관세청_월별_국가!$B:$B,"Ga",관세청_월별_국가!$C:$C,$A35)/1000</f>
        <v>1153.79</v>
      </c>
      <c r="H35" s="11" t="n">
        <f aca="false">SUMIFS(관세청_월별_국가!$I:$I,관세청_월별_국가!$B:$B,"Hf",관세청_월별_국가!$C:$C,$A35)/1000</f>
        <v>7.861</v>
      </c>
      <c r="I35" s="11" t="n">
        <f aca="false">SUMIFS(관세청_월별_국가!$I:$I,관세청_월별_국가!$B:$B,"Re",관세청_월별_국가!$C:$C,$A35)/1000</f>
        <v>0.691</v>
      </c>
      <c r="J35" s="12" t="n">
        <f aca="false">SUMIFS(관세청_월별_국가!$K:$K,관세청_월별_국가!$B:$B,"Ta",관세청_월별_국가!$C:$C,$A35)/1000</f>
        <v>18.804</v>
      </c>
      <c r="K35" s="12" t="n">
        <f aca="false">SUMIFS(관세청_월별_국가!$K:$K,관세청_월별_국가!$B:$B,"Nb",관세청_월별_국가!$C:$C,$A35)/1000</f>
        <v>523.375</v>
      </c>
      <c r="L35" s="12" t="n">
        <f aca="false">SUMIFS(관세청_월별_국가!$K:$K,관세청_월별_국가!$B:$B,"In",관세청_월별_국가!$C:$C,$A35)/1000</f>
        <v>43.465</v>
      </c>
      <c r="M35" s="12" t="n">
        <f aca="false">SUMIFS(관세청_월별_국가!$K:$K,관세청_월별_국가!$B:$B,"Ga",관세청_월별_국가!$C:$C,$A35)/1000</f>
        <v>1.181</v>
      </c>
      <c r="N35" s="12" t="n">
        <f aca="false">SUMIFS(관세청_월별_국가!$K:$K,관세청_월별_국가!$B:$B,"Hf",관세청_월별_국가!$C:$C,$A35)/1000</f>
        <v>0.004</v>
      </c>
      <c r="O35" s="12" t="n">
        <f aca="false">SUMIFS(관세청_월별_국가!$K:$K,관세청_월별_국가!$B:$B,"Re",관세청_월별_국가!$C:$C,$A35)/1000</f>
        <v>0.002</v>
      </c>
    </row>
    <row r="36" customFormat="false" ht="15" hidden="false" customHeight="false" outlineLevel="0" collapsed="false">
      <c r="A36" s="2" t="s">
        <v>1555</v>
      </c>
      <c r="B36" s="2" t="n">
        <v>2022</v>
      </c>
      <c r="C36" s="2" t="n">
        <v>9</v>
      </c>
      <c r="D36" s="11" t="n">
        <f aca="false">SUMIFS(관세청_월별_국가!$I:$I,관세청_월별_국가!$B:$B,"Ta",관세청_월별_국가!$C:$C,$A36)/1000</f>
        <v>13341.195</v>
      </c>
      <c r="E36" s="11" t="n">
        <f aca="false">SUMIFS(관세청_월별_국가!$I:$I,관세청_월별_국가!$B:$B,"Nb",관세청_월별_국가!$C:$C,$A36)/1000</f>
        <v>16434.08</v>
      </c>
      <c r="F36" s="11" t="n">
        <f aca="false">SUMIFS(관세청_월별_국가!$I:$I,관세청_월별_국가!$B:$B,"In",관세청_월별_국가!$C:$C,$A36)/1000</f>
        <v>5197.343</v>
      </c>
      <c r="G36" s="11" t="n">
        <f aca="false">SUMIFS(관세청_월별_국가!$I:$I,관세청_월별_국가!$B:$B,"Ga",관세청_월별_국가!$C:$C,$A36)/1000</f>
        <v>254.017</v>
      </c>
      <c r="H36" s="11" t="n">
        <f aca="false">SUMIFS(관세청_월별_국가!$I:$I,관세청_월별_국가!$B:$B,"Hf",관세청_월별_국가!$C:$C,$A36)/1000</f>
        <v>1.687</v>
      </c>
      <c r="I36" s="11" t="n">
        <f aca="false">SUMIFS(관세청_월별_국가!$I:$I,관세청_월별_국가!$B:$B,"Re",관세청_월별_국가!$C:$C,$A36)/1000</f>
        <v>3.91</v>
      </c>
      <c r="J36" s="12" t="n">
        <f aca="false">SUMIFS(관세청_월별_국가!$K:$K,관세청_월별_국가!$B:$B,"Ta",관세청_월별_국가!$C:$C,$A36)/1000</f>
        <v>20.037</v>
      </c>
      <c r="K36" s="12" t="n">
        <f aca="false">SUMIFS(관세청_월별_국가!$K:$K,관세청_월별_국가!$B:$B,"Nb",관세청_월별_국가!$C:$C,$A36)/1000</f>
        <v>563.476</v>
      </c>
      <c r="L36" s="12" t="n">
        <f aca="false">SUMIFS(관세청_월별_국가!$K:$K,관세청_월별_국가!$B:$B,"In",관세청_월별_국가!$C:$C,$A36)/1000</f>
        <v>25.914</v>
      </c>
      <c r="M36" s="12" t="n">
        <f aca="false">SUMIFS(관세청_월별_국가!$K:$K,관세청_월별_국가!$B:$B,"Ga",관세청_월별_국가!$C:$C,$A36)/1000</f>
        <v>0.086</v>
      </c>
      <c r="N36" s="12" t="n">
        <f aca="false">SUMIFS(관세청_월별_국가!$K:$K,관세청_월별_국가!$B:$B,"Hf",관세청_월별_국가!$C:$C,$A36)/1000</f>
        <v>0.001</v>
      </c>
      <c r="O36" s="12" t="n">
        <f aca="false">SUMIFS(관세청_월별_국가!$K:$K,관세청_월별_국가!$B:$B,"Re",관세청_월별_국가!$C:$C,$A36)/1000</f>
        <v>0.001</v>
      </c>
    </row>
    <row r="37" customFormat="false" ht="15" hidden="false" customHeight="false" outlineLevel="0" collapsed="false">
      <c r="A37" s="2" t="s">
        <v>1556</v>
      </c>
      <c r="B37" s="2" t="n">
        <v>2022</v>
      </c>
      <c r="C37" s="2" t="n">
        <v>10</v>
      </c>
      <c r="D37" s="11" t="n">
        <f aca="false">SUMIFS(관세청_월별_국가!$I:$I,관세청_월별_국가!$B:$B,"Ta",관세청_월별_국가!$C:$C,$A37)/1000</f>
        <v>9749.825</v>
      </c>
      <c r="E37" s="11" t="n">
        <f aca="false">SUMIFS(관세청_월별_국가!$I:$I,관세청_월별_국가!$B:$B,"Nb",관세청_월별_국가!$C:$C,$A37)/1000</f>
        <v>15122.62</v>
      </c>
      <c r="F37" s="11" t="n">
        <f aca="false">SUMIFS(관세청_월별_국가!$I:$I,관세청_월별_국가!$B:$B,"In",관세청_월별_국가!$C:$C,$A37)/1000</f>
        <v>7218.944</v>
      </c>
      <c r="G37" s="11" t="n">
        <f aca="false">SUMIFS(관세청_월별_국가!$I:$I,관세청_월별_국가!$B:$B,"Ga",관세청_월별_국가!$C:$C,$A37)/1000</f>
        <v>259.714</v>
      </c>
      <c r="H37" s="11" t="n">
        <f aca="false">SUMIFS(관세청_월별_국가!$I:$I,관세청_월별_국가!$B:$B,"Hf",관세청_월별_국가!$C:$C,$A37)/1000</f>
        <v>0</v>
      </c>
      <c r="I37" s="11" t="n">
        <f aca="false">SUMIFS(관세청_월별_국가!$I:$I,관세청_월별_국가!$B:$B,"Re",관세청_월별_국가!$C:$C,$A37)/1000</f>
        <v>28.955</v>
      </c>
      <c r="J37" s="12" t="n">
        <f aca="false">SUMIFS(관세청_월별_국가!$K:$K,관세청_월별_국가!$B:$B,"Ta",관세청_월별_국가!$C:$C,$A37)/1000</f>
        <v>18.289</v>
      </c>
      <c r="K37" s="12" t="n">
        <f aca="false">SUMIFS(관세청_월별_국가!$K:$K,관세청_월별_국가!$B:$B,"Nb",관세청_월별_국가!$C:$C,$A37)/1000</f>
        <v>520.073</v>
      </c>
      <c r="L37" s="12" t="n">
        <f aca="false">SUMIFS(관세청_월별_국가!$K:$K,관세청_월별_국가!$B:$B,"In",관세청_월별_국가!$C:$C,$A37)/1000</f>
        <v>38.461</v>
      </c>
      <c r="M37" s="12" t="n">
        <f aca="false">SUMIFS(관세청_월별_국가!$K:$K,관세청_월별_국가!$B:$B,"Ga",관세청_월별_국가!$C:$C,$A37)/1000</f>
        <v>0.189</v>
      </c>
      <c r="N37" s="12" t="n">
        <f aca="false">SUMIFS(관세청_월별_국가!$K:$K,관세청_월별_국가!$B:$B,"Hf",관세청_월별_국가!$C:$C,$A37)/1000</f>
        <v>0</v>
      </c>
      <c r="O37" s="12" t="n">
        <f aca="false">SUMIFS(관세청_월별_국가!$K:$K,관세청_월별_국가!$B:$B,"Re",관세청_월별_국가!$C:$C,$A37)/1000</f>
        <v>0.032</v>
      </c>
    </row>
    <row r="38" customFormat="false" ht="15" hidden="false" customHeight="false" outlineLevel="0" collapsed="false">
      <c r="A38" s="2" t="s">
        <v>1557</v>
      </c>
      <c r="B38" s="2" t="n">
        <v>2022</v>
      </c>
      <c r="C38" s="2" t="n">
        <v>11</v>
      </c>
      <c r="D38" s="11" t="n">
        <f aca="false">SUMIFS(관세청_월별_국가!$I:$I,관세청_월별_국가!$B:$B,"Ta",관세청_월별_국가!$C:$C,$A38)/1000</f>
        <v>9185.211</v>
      </c>
      <c r="E38" s="11" t="n">
        <f aca="false">SUMIFS(관세청_월별_국가!$I:$I,관세청_월별_국가!$B:$B,"Nb",관세청_월별_국가!$C:$C,$A38)/1000</f>
        <v>8720.612</v>
      </c>
      <c r="F38" s="11" t="n">
        <f aca="false">SUMIFS(관세청_월별_국가!$I:$I,관세청_월별_국가!$B:$B,"In",관세청_월별_국가!$C:$C,$A38)/1000</f>
        <v>4358.993</v>
      </c>
      <c r="G38" s="11" t="n">
        <f aca="false">SUMIFS(관세청_월별_국가!$I:$I,관세청_월별_국가!$B:$B,"Ga",관세청_월별_국가!$C:$C,$A38)/1000</f>
        <v>440.666</v>
      </c>
      <c r="H38" s="11" t="n">
        <f aca="false">SUMIFS(관세청_월별_국가!$I:$I,관세청_월별_국가!$B:$B,"Hf",관세청_월별_국가!$C:$C,$A38)/1000</f>
        <v>11.068</v>
      </c>
      <c r="I38" s="11" t="n">
        <f aca="false">SUMIFS(관세청_월별_국가!$I:$I,관세청_월별_국가!$B:$B,"Re",관세청_월별_국가!$C:$C,$A38)/1000</f>
        <v>2.031</v>
      </c>
      <c r="J38" s="12" t="n">
        <f aca="false">SUMIFS(관세청_월별_국가!$K:$K,관세청_월별_국가!$B:$B,"Ta",관세청_월별_국가!$C:$C,$A38)/1000</f>
        <v>19.006</v>
      </c>
      <c r="K38" s="12" t="n">
        <f aca="false">SUMIFS(관세청_월별_국가!$K:$K,관세청_월별_국가!$B:$B,"Nb",관세청_월별_국가!$C:$C,$A38)/1000</f>
        <v>300.183</v>
      </c>
      <c r="L38" s="12" t="n">
        <f aca="false">SUMIFS(관세청_월별_국가!$K:$K,관세청_월별_국가!$B:$B,"In",관세청_월별_국가!$C:$C,$A38)/1000</f>
        <v>23.081</v>
      </c>
      <c r="M38" s="12" t="n">
        <f aca="false">SUMIFS(관세청_월별_국가!$K:$K,관세청_월별_국가!$B:$B,"Ga",관세청_월별_국가!$C:$C,$A38)/1000</f>
        <v>0.467</v>
      </c>
      <c r="N38" s="12" t="n">
        <f aca="false">SUMIFS(관세청_월별_국가!$K:$K,관세청_월별_국가!$B:$B,"Hf",관세청_월별_국가!$C:$C,$A38)/1000</f>
        <v>0.005</v>
      </c>
      <c r="O38" s="12" t="n">
        <f aca="false">SUMIFS(관세청_월별_국가!$K:$K,관세청_월별_국가!$B:$B,"Re",관세청_월별_국가!$C:$C,$A38)/1000</f>
        <v>0.001</v>
      </c>
    </row>
    <row r="39" customFormat="false" ht="15" hidden="false" customHeight="false" outlineLevel="0" collapsed="false">
      <c r="A39" s="2" t="s">
        <v>1558</v>
      </c>
      <c r="B39" s="2" t="n">
        <v>2022</v>
      </c>
      <c r="C39" s="2" t="n">
        <v>12</v>
      </c>
      <c r="D39" s="11" t="n">
        <f aca="false">SUMIFS(관세청_월별_국가!$I:$I,관세청_월별_국가!$B:$B,"Ta",관세청_월별_국가!$C:$C,$A39)/1000</f>
        <v>10591.695</v>
      </c>
      <c r="E39" s="11" t="n">
        <f aca="false">SUMIFS(관세청_월별_국가!$I:$I,관세청_월별_국가!$B:$B,"Nb",관세청_월별_국가!$C:$C,$A39)/1000</f>
        <v>19368.982</v>
      </c>
      <c r="F39" s="11" t="n">
        <f aca="false">SUMIFS(관세청_월별_국가!$I:$I,관세청_월별_국가!$B:$B,"In",관세청_월별_국가!$C:$C,$A39)/1000</f>
        <v>5267.368</v>
      </c>
      <c r="G39" s="11" t="n">
        <f aca="false">SUMIFS(관세청_월별_국가!$I:$I,관세청_월별_국가!$B:$B,"Ga",관세청_월별_국가!$C:$C,$A39)/1000</f>
        <v>391.952</v>
      </c>
      <c r="H39" s="11" t="n">
        <f aca="false">SUMIFS(관세청_월별_국가!$I:$I,관세청_월별_국가!$B:$B,"Hf",관세청_월별_국가!$C:$C,$A39)/1000</f>
        <v>5.559</v>
      </c>
      <c r="I39" s="11" t="n">
        <f aca="false">SUMIFS(관세청_월별_국가!$I:$I,관세청_월별_국가!$B:$B,"Re",관세청_월별_국가!$C:$C,$A39)/1000</f>
        <v>2.51</v>
      </c>
      <c r="J39" s="12" t="n">
        <f aca="false">SUMIFS(관세청_월별_국가!$K:$K,관세청_월별_국가!$B:$B,"Ta",관세청_월별_국가!$C:$C,$A39)/1000</f>
        <v>21.806</v>
      </c>
      <c r="K39" s="12" t="n">
        <f aca="false">SUMIFS(관세청_월별_국가!$K:$K,관세청_월별_국가!$B:$B,"Nb",관세청_월별_국가!$C:$C,$A39)/1000</f>
        <v>636.148</v>
      </c>
      <c r="L39" s="12" t="n">
        <f aca="false">SUMIFS(관세청_월별_국가!$K:$K,관세청_월별_국가!$B:$B,"In",관세청_월별_국가!$C:$C,$A39)/1000</f>
        <v>27.823</v>
      </c>
      <c r="M39" s="12" t="n">
        <f aca="false">SUMIFS(관세청_월별_국가!$K:$K,관세청_월별_국가!$B:$B,"Ga",관세청_월별_국가!$C:$C,$A39)/1000</f>
        <v>0.078</v>
      </c>
      <c r="N39" s="12" t="n">
        <f aca="false">SUMIFS(관세청_월별_국가!$K:$K,관세청_월별_국가!$B:$B,"Hf",관세청_월별_국가!$C:$C,$A39)/1000</f>
        <v>0.008</v>
      </c>
      <c r="O39" s="12" t="n">
        <f aca="false">SUMIFS(관세청_월별_국가!$K:$K,관세청_월별_국가!$B:$B,"Re",관세청_월별_국가!$C:$C,$A39)/1000</f>
        <v>0</v>
      </c>
    </row>
    <row r="40" customFormat="false" ht="15" hidden="false" customHeight="false" outlineLevel="0" collapsed="false">
      <c r="A40" s="2" t="s">
        <v>1559</v>
      </c>
      <c r="B40" s="2" t="n">
        <v>2023</v>
      </c>
      <c r="C40" s="2" t="n">
        <v>1</v>
      </c>
      <c r="D40" s="11" t="n">
        <f aca="false">SUMIFS(관세청_월별_국가!$I:$I,관세청_월별_국가!$B:$B,"Ta",관세청_월별_국가!$C:$C,$A40)/1000</f>
        <v>9649.977</v>
      </c>
      <c r="E40" s="11" t="n">
        <f aca="false">SUMIFS(관세청_월별_국가!$I:$I,관세청_월별_국가!$B:$B,"Nb",관세청_월별_국가!$C:$C,$A40)/1000</f>
        <v>23717.04</v>
      </c>
      <c r="F40" s="11" t="n">
        <f aca="false">SUMIFS(관세청_월별_국가!$I:$I,관세청_월별_국가!$B:$B,"In",관세청_월별_국가!$C:$C,$A40)/1000</f>
        <v>7528.012</v>
      </c>
      <c r="G40" s="11" t="n">
        <f aca="false">SUMIFS(관세청_월별_국가!$I:$I,관세청_월별_국가!$B:$B,"Ga",관세청_월별_국가!$C:$C,$A40)/1000</f>
        <v>402.301</v>
      </c>
      <c r="H40" s="11" t="n">
        <f aca="false">SUMIFS(관세청_월별_국가!$I:$I,관세청_월별_국가!$B:$B,"Hf",관세청_월별_국가!$C:$C,$A40)/1000</f>
        <v>3.906</v>
      </c>
      <c r="I40" s="11" t="n">
        <f aca="false">SUMIFS(관세청_월별_국가!$I:$I,관세청_월별_국가!$B:$B,"Re",관세청_월별_국가!$C:$C,$A40)/1000</f>
        <v>0</v>
      </c>
      <c r="J40" s="12" t="n">
        <f aca="false">SUMIFS(관세청_월별_국가!$K:$K,관세청_월별_국가!$B:$B,"Ta",관세청_월별_국가!$C:$C,$A40)/1000</f>
        <v>16.871</v>
      </c>
      <c r="K40" s="12" t="n">
        <f aca="false">SUMIFS(관세청_월별_국가!$K:$K,관세청_월별_국가!$B:$B,"Nb",관세청_월별_국가!$C:$C,$A40)/1000</f>
        <v>822.854</v>
      </c>
      <c r="L40" s="12" t="n">
        <f aca="false">SUMIFS(관세청_월별_국가!$K:$K,관세청_월별_국가!$B:$B,"In",관세청_월별_국가!$C:$C,$A40)/1000</f>
        <v>41.052</v>
      </c>
      <c r="M40" s="12" t="n">
        <f aca="false">SUMIFS(관세청_월별_국가!$K:$K,관세청_월별_국가!$B:$B,"Ga",관세청_월별_국가!$C:$C,$A40)/1000</f>
        <v>0.662</v>
      </c>
      <c r="N40" s="12" t="n">
        <f aca="false">SUMIFS(관세청_월별_국가!$K:$K,관세청_월별_국가!$B:$B,"Hf",관세청_월별_국가!$C:$C,$A40)/1000</f>
        <v>0.005</v>
      </c>
      <c r="O40" s="12" t="n">
        <f aca="false">SUMIFS(관세청_월별_국가!$K:$K,관세청_월별_국가!$B:$B,"Re",관세청_월별_국가!$C:$C,$A40)/1000</f>
        <v>0</v>
      </c>
    </row>
    <row r="41" customFormat="false" ht="15" hidden="false" customHeight="false" outlineLevel="0" collapsed="false">
      <c r="A41" s="2" t="s">
        <v>1560</v>
      </c>
      <c r="B41" s="2" t="n">
        <v>2023</v>
      </c>
      <c r="C41" s="2" t="n">
        <v>2</v>
      </c>
      <c r="D41" s="11" t="n">
        <f aca="false">SUMIFS(관세청_월별_국가!$I:$I,관세청_월별_국가!$B:$B,"Ta",관세청_월별_국가!$C:$C,$A41)/1000</f>
        <v>10659.822</v>
      </c>
      <c r="E41" s="11" t="n">
        <f aca="false">SUMIFS(관세청_월별_국가!$I:$I,관세청_월별_국가!$B:$B,"Nb",관세청_월별_국가!$C:$C,$A41)/1000</f>
        <v>18382.599</v>
      </c>
      <c r="F41" s="11" t="n">
        <f aca="false">SUMIFS(관세청_월별_국가!$I:$I,관세청_월별_국가!$B:$B,"In",관세청_월별_국가!$C:$C,$A41)/1000</f>
        <v>5381.132</v>
      </c>
      <c r="G41" s="11" t="n">
        <f aca="false">SUMIFS(관세청_월별_국가!$I:$I,관세청_월별_국가!$B:$B,"Ga",관세청_월별_국가!$C:$C,$A41)/1000</f>
        <v>393.341</v>
      </c>
      <c r="H41" s="11" t="n">
        <f aca="false">SUMIFS(관세청_월별_국가!$I:$I,관세청_월별_국가!$B:$B,"Hf",관세청_월별_국가!$C:$C,$A41)/1000</f>
        <v>1.87</v>
      </c>
      <c r="I41" s="11" t="n">
        <f aca="false">SUMIFS(관세청_월별_국가!$I:$I,관세청_월별_국가!$B:$B,"Re",관세청_월별_국가!$C:$C,$A41)/1000</f>
        <v>0.662</v>
      </c>
      <c r="J41" s="12" t="n">
        <f aca="false">SUMIFS(관세청_월별_국가!$K:$K,관세청_월별_국가!$B:$B,"Ta",관세청_월별_국가!$C:$C,$A41)/1000</f>
        <v>20.764</v>
      </c>
      <c r="K41" s="12" t="n">
        <f aca="false">SUMIFS(관세청_월별_국가!$K:$K,관세청_월별_국가!$B:$B,"Nb",관세청_월별_국가!$C:$C,$A41)/1000</f>
        <v>606.403</v>
      </c>
      <c r="L41" s="12" t="n">
        <f aca="false">SUMIFS(관세청_월별_국가!$K:$K,관세청_월별_국가!$B:$B,"In",관세청_월별_국가!$C:$C,$A41)/1000</f>
        <v>29.034</v>
      </c>
      <c r="M41" s="12" t="n">
        <f aca="false">SUMIFS(관세청_월별_국가!$K:$K,관세청_월별_국가!$B:$B,"Ga",관세청_월별_국가!$C:$C,$A41)/1000</f>
        <v>0.579</v>
      </c>
      <c r="N41" s="12" t="n">
        <f aca="false">SUMIFS(관세청_월별_국가!$K:$K,관세청_월별_국가!$B:$B,"Hf",관세청_월별_국가!$C:$C,$A41)/1000</f>
        <v>0.001</v>
      </c>
      <c r="O41" s="12" t="n">
        <f aca="false">SUMIFS(관세청_월별_국가!$K:$K,관세청_월별_국가!$B:$B,"Re",관세청_월별_국가!$C:$C,$A41)/1000</f>
        <v>0</v>
      </c>
    </row>
    <row r="42" customFormat="false" ht="15" hidden="false" customHeight="false" outlineLevel="0" collapsed="false">
      <c r="A42" s="2" t="s">
        <v>1561</v>
      </c>
      <c r="B42" s="2" t="n">
        <v>2023</v>
      </c>
      <c r="C42" s="2" t="n">
        <v>3</v>
      </c>
      <c r="D42" s="11" t="n">
        <f aca="false">SUMIFS(관세청_월별_국가!$I:$I,관세청_월별_국가!$B:$B,"Ta",관세청_월별_국가!$C:$C,$A42)/1000</f>
        <v>14408.006</v>
      </c>
      <c r="E42" s="11" t="n">
        <f aca="false">SUMIFS(관세청_월별_국가!$I:$I,관세청_월별_국가!$B:$B,"Nb",관세청_월별_국가!$C:$C,$A42)/1000</f>
        <v>12934.189</v>
      </c>
      <c r="F42" s="11" t="n">
        <f aca="false">SUMIFS(관세청_월별_국가!$I:$I,관세청_월별_국가!$B:$B,"In",관세청_월별_국가!$C:$C,$A42)/1000</f>
        <v>6557.226</v>
      </c>
      <c r="G42" s="11" t="n">
        <f aca="false">SUMIFS(관세청_월별_국가!$I:$I,관세청_월별_국가!$B:$B,"Ga",관세청_월별_국가!$C:$C,$A42)/1000</f>
        <v>88.974</v>
      </c>
      <c r="H42" s="11" t="n">
        <f aca="false">SUMIFS(관세청_월별_국가!$I:$I,관세청_월별_국가!$B:$B,"Hf",관세청_월별_국가!$C:$C,$A42)/1000</f>
        <v>2.06</v>
      </c>
      <c r="I42" s="11" t="n">
        <f aca="false">SUMIFS(관세청_월별_국가!$I:$I,관세청_월별_국가!$B:$B,"Re",관세청_월별_국가!$C:$C,$A42)/1000</f>
        <v>3.664</v>
      </c>
      <c r="J42" s="12" t="n">
        <f aca="false">SUMIFS(관세청_월별_국가!$K:$K,관세청_월별_국가!$B:$B,"Ta",관세청_월별_국가!$C:$C,$A42)/1000</f>
        <v>26.352</v>
      </c>
      <c r="K42" s="12" t="n">
        <f aca="false">SUMIFS(관세청_월별_국가!$K:$K,관세청_월별_국가!$B:$B,"Nb",관세청_월별_국가!$C:$C,$A42)/1000</f>
        <v>439.666</v>
      </c>
      <c r="L42" s="12" t="n">
        <f aca="false">SUMIFS(관세청_월별_국가!$K:$K,관세청_월별_국가!$B:$B,"In",관세청_월별_국가!$C:$C,$A42)/1000</f>
        <v>35.063</v>
      </c>
      <c r="M42" s="12" t="n">
        <f aca="false">SUMIFS(관세청_월별_국가!$K:$K,관세청_월별_국가!$B:$B,"Ga",관세청_월별_국가!$C:$C,$A42)/1000</f>
        <v>0.208</v>
      </c>
      <c r="N42" s="12" t="n">
        <f aca="false">SUMIFS(관세청_월별_국가!$K:$K,관세청_월별_국가!$B:$B,"Hf",관세청_월별_국가!$C:$C,$A42)/1000</f>
        <v>0</v>
      </c>
      <c r="O42" s="12" t="n">
        <f aca="false">SUMIFS(관세청_월별_국가!$K:$K,관세청_월별_국가!$B:$B,"Re",관세청_월별_국가!$C:$C,$A42)/1000</f>
        <v>0.001</v>
      </c>
    </row>
    <row r="43" customFormat="false" ht="15" hidden="false" customHeight="false" outlineLevel="0" collapsed="false">
      <c r="A43" s="2" t="s">
        <v>1562</v>
      </c>
      <c r="B43" s="2" t="n">
        <v>2023</v>
      </c>
      <c r="C43" s="2" t="n">
        <v>4</v>
      </c>
      <c r="D43" s="11" t="n">
        <f aca="false">SUMIFS(관세청_월별_국가!$I:$I,관세청_월별_국가!$B:$B,"Ta",관세청_월별_국가!$C:$C,$A43)/1000</f>
        <v>13674.023</v>
      </c>
      <c r="E43" s="11" t="n">
        <f aca="false">SUMIFS(관세청_월별_국가!$I:$I,관세청_월별_국가!$B:$B,"Nb",관세청_월별_국가!$C:$C,$A43)/1000</f>
        <v>20870.114</v>
      </c>
      <c r="F43" s="11" t="n">
        <f aca="false">SUMIFS(관세청_월별_국가!$I:$I,관세청_월별_국가!$B:$B,"In",관세청_월별_국가!$C:$C,$A43)/1000</f>
        <v>5651.752</v>
      </c>
      <c r="G43" s="11" t="n">
        <f aca="false">SUMIFS(관세청_월별_국가!$I:$I,관세청_월별_국가!$B:$B,"Ga",관세청_월별_국가!$C:$C,$A43)/1000</f>
        <v>72.611</v>
      </c>
      <c r="H43" s="11" t="n">
        <f aca="false">SUMIFS(관세청_월별_국가!$I:$I,관세청_월별_국가!$B:$B,"Hf",관세청_월별_국가!$C:$C,$A43)/1000</f>
        <v>0</v>
      </c>
      <c r="I43" s="11" t="n">
        <f aca="false">SUMIFS(관세청_월별_국가!$I:$I,관세청_월별_국가!$B:$B,"Re",관세청_월별_국가!$C:$C,$A43)/1000</f>
        <v>3.233</v>
      </c>
      <c r="J43" s="12" t="n">
        <f aca="false">SUMIFS(관세청_월별_국가!$K:$K,관세청_월별_국가!$B:$B,"Ta",관세청_월별_국가!$C:$C,$A43)/1000</f>
        <v>25.052</v>
      </c>
      <c r="K43" s="12" t="n">
        <f aca="false">SUMIFS(관세청_월별_국가!$K:$K,관세청_월별_국가!$B:$B,"Nb",관세청_월별_국가!$C:$C,$A43)/1000</f>
        <v>697.075</v>
      </c>
      <c r="L43" s="12" t="n">
        <f aca="false">SUMIFS(관세청_월별_국가!$K:$K,관세청_월별_국가!$B:$B,"In",관세청_월별_국가!$C:$C,$A43)/1000</f>
        <v>30.764</v>
      </c>
      <c r="M43" s="12" t="n">
        <f aca="false">SUMIFS(관세청_월별_국가!$K:$K,관세청_월별_국가!$B:$B,"Ga",관세청_월별_국가!$C:$C,$A43)/1000</f>
        <v>0.191</v>
      </c>
      <c r="N43" s="12" t="n">
        <f aca="false">SUMIFS(관세청_월별_국가!$K:$K,관세청_월별_국가!$B:$B,"Hf",관세청_월별_국가!$C:$C,$A43)/1000</f>
        <v>0</v>
      </c>
      <c r="O43" s="12" t="n">
        <f aca="false">SUMIFS(관세청_월별_국가!$K:$K,관세청_월별_국가!$B:$B,"Re",관세청_월별_국가!$C:$C,$A43)/1000</f>
        <v>0</v>
      </c>
    </row>
    <row r="44" customFormat="false" ht="15" hidden="false" customHeight="false" outlineLevel="0" collapsed="false">
      <c r="A44" s="2" t="s">
        <v>1563</v>
      </c>
      <c r="B44" s="2" t="n">
        <v>2023</v>
      </c>
      <c r="C44" s="2" t="n">
        <v>5</v>
      </c>
      <c r="D44" s="11" t="n">
        <f aca="false">SUMIFS(관세청_월별_국가!$I:$I,관세청_월별_국가!$B:$B,"Ta",관세청_월별_국가!$C:$C,$A44)/1000</f>
        <v>8511.921</v>
      </c>
      <c r="E44" s="11" t="n">
        <f aca="false">SUMIFS(관세청_월별_국가!$I:$I,관세청_월별_국가!$B:$B,"Nb",관세청_월별_국가!$C:$C,$A44)/1000</f>
        <v>20640.293</v>
      </c>
      <c r="F44" s="11" t="n">
        <f aca="false">SUMIFS(관세청_월별_국가!$I:$I,관세청_월별_국가!$B:$B,"In",관세청_월별_국가!$C:$C,$A44)/1000</f>
        <v>6638.169</v>
      </c>
      <c r="G44" s="11" t="n">
        <f aca="false">SUMIFS(관세청_월별_국가!$I:$I,관세청_월별_국가!$B:$B,"Ga",관세청_월별_국가!$C:$C,$A44)/1000</f>
        <v>293.491</v>
      </c>
      <c r="H44" s="11" t="n">
        <f aca="false">SUMIFS(관세청_월별_국가!$I:$I,관세청_월별_국가!$B:$B,"Hf",관세청_월별_국가!$C:$C,$A44)/1000</f>
        <v>0.052</v>
      </c>
      <c r="I44" s="11" t="n">
        <f aca="false">SUMIFS(관세청_월별_국가!$I:$I,관세청_월별_국가!$B:$B,"Re",관세청_월별_국가!$C:$C,$A44)/1000</f>
        <v>9.857</v>
      </c>
      <c r="J44" s="12" t="n">
        <f aca="false">SUMIFS(관세청_월별_국가!$K:$K,관세청_월별_국가!$B:$B,"Ta",관세청_월별_국가!$C:$C,$A44)/1000</f>
        <v>12.504</v>
      </c>
      <c r="K44" s="12" t="n">
        <f aca="false">SUMIFS(관세청_월별_국가!$K:$K,관세청_월별_국가!$B:$B,"Nb",관세청_월별_국가!$C:$C,$A44)/1000</f>
        <v>715.282</v>
      </c>
      <c r="L44" s="12" t="n">
        <f aca="false">SUMIFS(관세청_월별_국가!$K:$K,관세청_월별_국가!$B:$B,"In",관세청_월별_국가!$C:$C,$A44)/1000</f>
        <v>35.447</v>
      </c>
      <c r="M44" s="12" t="n">
        <f aca="false">SUMIFS(관세청_월별_국가!$K:$K,관세청_월별_국가!$B:$B,"Ga",관세청_월별_국가!$C:$C,$A44)/1000</f>
        <v>0.972</v>
      </c>
      <c r="N44" s="12" t="n">
        <f aca="false">SUMIFS(관세청_월별_국가!$K:$K,관세청_월별_국가!$B:$B,"Hf",관세청_월별_국가!$C:$C,$A44)/1000</f>
        <v>0</v>
      </c>
      <c r="O44" s="12" t="n">
        <f aca="false">SUMIFS(관세청_월별_국가!$K:$K,관세청_월별_국가!$B:$B,"Re",관세청_월별_국가!$C:$C,$A44)/1000</f>
        <v>0.003</v>
      </c>
    </row>
    <row r="45" customFormat="false" ht="15" hidden="false" customHeight="false" outlineLevel="0" collapsed="false">
      <c r="A45" s="2" t="s">
        <v>1564</v>
      </c>
      <c r="B45" s="2" t="n">
        <v>2023</v>
      </c>
      <c r="C45" s="2" t="n">
        <v>6</v>
      </c>
      <c r="D45" s="11" t="n">
        <f aca="false">SUMIFS(관세청_월별_국가!$I:$I,관세청_월별_국가!$B:$B,"Ta",관세청_월별_국가!$C:$C,$A45)/1000</f>
        <v>5293.885</v>
      </c>
      <c r="E45" s="11" t="n">
        <f aca="false">SUMIFS(관세청_월별_국가!$I:$I,관세청_월별_국가!$B:$B,"Nb",관세청_월별_국가!$C:$C,$A45)/1000</f>
        <v>19359.174</v>
      </c>
      <c r="F45" s="11" t="n">
        <f aca="false">SUMIFS(관세청_월별_국가!$I:$I,관세청_월별_국가!$B:$B,"In",관세청_월별_국가!$C:$C,$A45)/1000</f>
        <v>5177.409</v>
      </c>
      <c r="G45" s="11" t="n">
        <f aca="false">SUMIFS(관세청_월별_국가!$I:$I,관세청_월별_국가!$B:$B,"Ga",관세청_월별_국가!$C:$C,$A45)/1000</f>
        <v>258.738</v>
      </c>
      <c r="H45" s="11" t="n">
        <f aca="false">SUMIFS(관세청_월별_국가!$I:$I,관세청_월별_국가!$B:$B,"Hf",관세청_월별_국가!$C:$C,$A45)/1000</f>
        <v>54.573</v>
      </c>
      <c r="I45" s="11" t="n">
        <f aca="false">SUMIFS(관세청_월별_국가!$I:$I,관세청_월별_국가!$B:$B,"Re",관세청_월별_국가!$C:$C,$A45)/1000</f>
        <v>51.51</v>
      </c>
      <c r="J45" s="12" t="n">
        <f aca="false">SUMIFS(관세청_월별_국가!$K:$K,관세청_월별_국가!$B:$B,"Ta",관세청_월별_국가!$C:$C,$A45)/1000</f>
        <v>10.961</v>
      </c>
      <c r="K45" s="12" t="n">
        <f aca="false">SUMIFS(관세청_월별_국가!$K:$K,관세청_월별_국가!$B:$B,"Nb",관세청_월별_국가!$C:$C,$A45)/1000</f>
        <v>663.947</v>
      </c>
      <c r="L45" s="12" t="n">
        <f aca="false">SUMIFS(관세청_월별_국가!$K:$K,관세청_월별_국가!$B:$B,"In",관세청_월별_국가!$C:$C,$A45)/1000</f>
        <v>28.112</v>
      </c>
      <c r="M45" s="12" t="n">
        <f aca="false">SUMIFS(관세청_월별_국가!$K:$K,관세청_월별_국가!$B:$B,"Ga",관세청_월별_국가!$C:$C,$A45)/1000</f>
        <v>0.291</v>
      </c>
      <c r="N45" s="12" t="n">
        <f aca="false">SUMIFS(관세청_월별_국가!$K:$K,관세청_월별_국가!$B:$B,"Hf",관세청_월별_국가!$C:$C,$A45)/1000</f>
        <v>0.019</v>
      </c>
      <c r="O45" s="12" t="n">
        <f aca="false">SUMIFS(관세청_월별_국가!$K:$K,관세청_월별_국가!$B:$B,"Re",관세청_월별_국가!$C:$C,$A45)/1000</f>
        <v>0.05</v>
      </c>
    </row>
    <row r="46" customFormat="false" ht="15" hidden="false" customHeight="false" outlineLevel="0" collapsed="false">
      <c r="A46" s="2" t="s">
        <v>1565</v>
      </c>
      <c r="B46" s="2" t="n">
        <v>2023</v>
      </c>
      <c r="C46" s="2" t="n">
        <v>7</v>
      </c>
      <c r="D46" s="11" t="n">
        <f aca="false">SUMIFS(관세청_월별_국가!$I:$I,관세청_월별_국가!$B:$B,"Ta",관세청_월별_국가!$C:$C,$A46)/1000</f>
        <v>8411.67</v>
      </c>
      <c r="E46" s="11" t="n">
        <f aca="false">SUMIFS(관세청_월별_국가!$I:$I,관세청_월별_국가!$B:$B,"Nb",관세청_월별_국가!$C:$C,$A46)/1000</f>
        <v>14019.884</v>
      </c>
      <c r="F46" s="11" t="n">
        <f aca="false">SUMIFS(관세청_월별_국가!$I:$I,관세청_월별_국가!$B:$B,"In",관세청_월별_국가!$C:$C,$A46)/1000</f>
        <v>6028.016</v>
      </c>
      <c r="G46" s="11" t="n">
        <f aca="false">SUMIFS(관세청_월별_국가!$I:$I,관세청_월별_국가!$B:$B,"Ga",관세청_월별_국가!$C:$C,$A46)/1000</f>
        <v>224.066</v>
      </c>
      <c r="H46" s="11" t="n">
        <f aca="false">SUMIFS(관세청_월별_국가!$I:$I,관세청_월별_국가!$B:$B,"Hf",관세청_월별_국가!$C:$C,$A46)/1000</f>
        <v>0.58</v>
      </c>
      <c r="I46" s="11" t="n">
        <f aca="false">SUMIFS(관세청_월별_국가!$I:$I,관세청_월별_국가!$B:$B,"Re",관세청_월별_국가!$C:$C,$A46)/1000</f>
        <v>91.173</v>
      </c>
      <c r="J46" s="12" t="n">
        <f aca="false">SUMIFS(관세청_월별_국가!$K:$K,관세청_월별_국가!$B:$B,"Ta",관세청_월별_국가!$C:$C,$A46)/1000</f>
        <v>17.24</v>
      </c>
      <c r="K46" s="12" t="n">
        <f aca="false">SUMIFS(관세청_월별_국가!$K:$K,관세청_월별_국가!$B:$B,"Nb",관세청_월별_국가!$C:$C,$A46)/1000</f>
        <v>483.884</v>
      </c>
      <c r="L46" s="12" t="n">
        <f aca="false">SUMIFS(관세청_월별_국가!$K:$K,관세청_월별_국가!$B:$B,"In",관세청_월별_국가!$C:$C,$A46)/1000</f>
        <v>35.138</v>
      </c>
      <c r="M46" s="12" t="n">
        <f aca="false">SUMIFS(관세청_월별_국가!$K:$K,관세청_월별_국가!$B:$B,"Ga",관세청_월별_국가!$C:$C,$A46)/1000</f>
        <v>0.618</v>
      </c>
      <c r="N46" s="12" t="n">
        <f aca="false">SUMIFS(관세청_월별_국가!$K:$K,관세청_월별_국가!$B:$B,"Hf",관세청_월별_국가!$C:$C,$A46)/1000</f>
        <v>0.002</v>
      </c>
      <c r="O46" s="12" t="n">
        <f aca="false">SUMIFS(관세청_월별_국가!$K:$K,관세청_월별_국가!$B:$B,"Re",관세청_월별_국가!$C:$C,$A46)/1000</f>
        <v>0.061</v>
      </c>
    </row>
    <row r="47" customFormat="false" ht="15" hidden="false" customHeight="false" outlineLevel="0" collapsed="false">
      <c r="A47" s="2" t="s">
        <v>1566</v>
      </c>
      <c r="B47" s="2" t="n">
        <v>2023</v>
      </c>
      <c r="C47" s="2" t="n">
        <v>8</v>
      </c>
      <c r="D47" s="11" t="n">
        <f aca="false">SUMIFS(관세청_월별_국가!$I:$I,관세청_월별_국가!$B:$B,"Ta",관세청_월별_국가!$C:$C,$A47)/1000</f>
        <v>4926.929</v>
      </c>
      <c r="E47" s="11" t="n">
        <f aca="false">SUMIFS(관세청_월별_국가!$I:$I,관세청_월별_국가!$B:$B,"Nb",관세청_월별_국가!$C:$C,$A47)/1000</f>
        <v>17030.008</v>
      </c>
      <c r="F47" s="11" t="n">
        <f aca="false">SUMIFS(관세청_월별_국가!$I:$I,관세청_월별_국가!$B:$B,"In",관세청_월별_국가!$C:$C,$A47)/1000</f>
        <v>6573.629</v>
      </c>
      <c r="G47" s="11" t="n">
        <f aca="false">SUMIFS(관세청_월별_국가!$I:$I,관세청_월별_국가!$B:$B,"Ga",관세청_월별_국가!$C:$C,$A47)/1000</f>
        <v>55.026</v>
      </c>
      <c r="H47" s="11" t="n">
        <f aca="false">SUMIFS(관세청_월별_국가!$I:$I,관세청_월별_국가!$B:$B,"Hf",관세청_월별_국가!$C:$C,$A47)/1000</f>
        <v>63.823</v>
      </c>
      <c r="I47" s="11" t="n">
        <f aca="false">SUMIFS(관세청_월별_국가!$I:$I,관세청_월별_국가!$B:$B,"Re",관세청_월별_국가!$C:$C,$A47)/1000</f>
        <v>4.791</v>
      </c>
      <c r="J47" s="12" t="n">
        <f aca="false">SUMIFS(관세청_월별_국가!$K:$K,관세청_월별_국가!$B:$B,"Ta",관세청_월별_국가!$C:$C,$A47)/1000</f>
        <v>7.732</v>
      </c>
      <c r="K47" s="12" t="n">
        <f aca="false">SUMIFS(관세청_월별_국가!$K:$K,관세청_월별_국가!$B:$B,"Nb",관세청_월별_국가!$C:$C,$A47)/1000</f>
        <v>589.259</v>
      </c>
      <c r="L47" s="12" t="n">
        <f aca="false">SUMIFS(관세청_월별_국가!$K:$K,관세청_월별_국가!$B:$B,"In",관세청_월별_국가!$C:$C,$A47)/1000</f>
        <v>32.689</v>
      </c>
      <c r="M47" s="12" t="n">
        <f aca="false">SUMIFS(관세청_월별_국가!$K:$K,관세청_월별_국가!$B:$B,"Ga",관세청_월별_국가!$C:$C,$A47)/1000</f>
        <v>0.116</v>
      </c>
      <c r="N47" s="12" t="n">
        <f aca="false">SUMIFS(관세청_월별_국가!$K:$K,관세청_월별_국가!$B:$B,"Hf",관세청_월별_국가!$C:$C,$A47)/1000</f>
        <v>0.021</v>
      </c>
      <c r="O47" s="12" t="n">
        <f aca="false">SUMIFS(관세청_월별_국가!$K:$K,관세청_월별_국가!$B:$B,"Re",관세청_월별_국가!$C:$C,$A47)/1000</f>
        <v>0.001</v>
      </c>
    </row>
    <row r="48" customFormat="false" ht="15" hidden="false" customHeight="false" outlineLevel="0" collapsed="false">
      <c r="A48" s="2" t="s">
        <v>1567</v>
      </c>
      <c r="B48" s="2" t="n">
        <v>2023</v>
      </c>
      <c r="C48" s="2" t="n">
        <v>9</v>
      </c>
      <c r="D48" s="11" t="n">
        <f aca="false">SUMIFS(관세청_월별_국가!$I:$I,관세청_월별_국가!$B:$B,"Ta",관세청_월별_국가!$C:$C,$A48)/1000</f>
        <v>5077.392</v>
      </c>
      <c r="E48" s="11" t="n">
        <f aca="false">SUMIFS(관세청_월별_국가!$I:$I,관세청_월별_국가!$B:$B,"Nb",관세청_월별_국가!$C:$C,$A48)/1000</f>
        <v>22426.827</v>
      </c>
      <c r="F48" s="11" t="n">
        <f aca="false">SUMIFS(관세청_월별_국가!$I:$I,관세청_월별_국가!$B:$B,"In",관세청_월별_국가!$C:$C,$A48)/1000</f>
        <v>6695.716</v>
      </c>
      <c r="G48" s="11" t="n">
        <f aca="false">SUMIFS(관세청_월별_국가!$I:$I,관세청_월별_국가!$B:$B,"Ga",관세청_월별_국가!$C:$C,$A48)/1000</f>
        <v>199.243</v>
      </c>
      <c r="H48" s="11" t="n">
        <f aca="false">SUMIFS(관세청_월별_국가!$I:$I,관세청_월별_국가!$B:$B,"Hf",관세청_월별_국가!$C:$C,$A48)/1000</f>
        <v>0.891</v>
      </c>
      <c r="I48" s="11" t="n">
        <f aca="false">SUMIFS(관세청_월별_국가!$I:$I,관세청_월별_국가!$B:$B,"Re",관세청_월별_국가!$C:$C,$A48)/1000</f>
        <v>1.357</v>
      </c>
      <c r="J48" s="12" t="n">
        <f aca="false">SUMIFS(관세청_월별_국가!$K:$K,관세청_월별_국가!$B:$B,"Ta",관세청_월별_국가!$C:$C,$A48)/1000</f>
        <v>5.726</v>
      </c>
      <c r="K48" s="12" t="n">
        <f aca="false">SUMIFS(관세청_월별_국가!$K:$K,관세청_월별_국가!$B:$B,"Nb",관세청_월별_국가!$C:$C,$A48)/1000</f>
        <v>780.169</v>
      </c>
      <c r="L48" s="12" t="n">
        <f aca="false">SUMIFS(관세청_월별_국가!$K:$K,관세청_월별_국가!$B:$B,"In",관세청_월별_국가!$C:$C,$A48)/1000</f>
        <v>32.659</v>
      </c>
      <c r="M48" s="12" t="n">
        <f aca="false">SUMIFS(관세청_월별_국가!$K:$K,관세청_월별_국가!$B:$B,"Ga",관세청_월별_국가!$C:$C,$A48)/1000</f>
        <v>0.272</v>
      </c>
      <c r="N48" s="12" t="n">
        <f aca="false">SUMIFS(관세청_월별_국가!$K:$K,관세청_월별_국가!$B:$B,"Hf",관세청_월별_국가!$C:$C,$A48)/1000</f>
        <v>0.001</v>
      </c>
      <c r="O48" s="12" t="n">
        <f aca="false">SUMIFS(관세청_월별_국가!$K:$K,관세청_월별_국가!$B:$B,"Re",관세청_월별_국가!$C:$C,$A48)/1000</f>
        <v>0</v>
      </c>
    </row>
    <row r="49" customFormat="false" ht="15" hidden="false" customHeight="false" outlineLevel="0" collapsed="false">
      <c r="A49" s="2" t="s">
        <v>1568</v>
      </c>
      <c r="B49" s="2" t="n">
        <v>2023</v>
      </c>
      <c r="C49" s="2" t="n">
        <v>10</v>
      </c>
      <c r="D49" s="11" t="n">
        <f aca="false">SUMIFS(관세청_월별_국가!$I:$I,관세청_월별_국가!$B:$B,"Ta",관세청_월별_국가!$C:$C,$A49)/1000</f>
        <v>9868.58</v>
      </c>
      <c r="E49" s="11" t="n">
        <f aca="false">SUMIFS(관세청_월별_국가!$I:$I,관세청_월별_국가!$B:$B,"Nb",관세청_월별_국가!$C:$C,$A49)/1000</f>
        <v>13746.154</v>
      </c>
      <c r="F49" s="11" t="n">
        <f aca="false">SUMIFS(관세청_월별_국가!$I:$I,관세청_월별_국가!$B:$B,"In",관세청_월별_국가!$C:$C,$A49)/1000</f>
        <v>5622.765</v>
      </c>
      <c r="G49" s="11" t="n">
        <f aca="false">SUMIFS(관세청_월별_국가!$I:$I,관세청_월별_국가!$B:$B,"Ga",관세청_월별_국가!$C:$C,$A49)/1000</f>
        <v>173.636</v>
      </c>
      <c r="H49" s="11" t="n">
        <f aca="false">SUMIFS(관세청_월별_국가!$I:$I,관세청_월별_국가!$B:$B,"Hf",관세청_월별_국가!$C:$C,$A49)/1000</f>
        <v>9.321</v>
      </c>
      <c r="I49" s="11" t="n">
        <f aca="false">SUMIFS(관세청_월별_국가!$I:$I,관세청_월별_국가!$B:$B,"Re",관세청_월별_국가!$C:$C,$A49)/1000</f>
        <v>3.389</v>
      </c>
      <c r="J49" s="12" t="n">
        <f aca="false">SUMIFS(관세청_월별_국가!$K:$K,관세청_월별_국가!$B:$B,"Ta",관세청_월별_국가!$C:$C,$A49)/1000</f>
        <v>21.53</v>
      </c>
      <c r="K49" s="12" t="n">
        <f aca="false">SUMIFS(관세청_월별_국가!$K:$K,관세청_월별_국가!$B:$B,"Nb",관세청_월별_국가!$C:$C,$A49)/1000</f>
        <v>477.227</v>
      </c>
      <c r="L49" s="12" t="n">
        <f aca="false">SUMIFS(관세청_월별_국가!$K:$K,관세청_월별_국가!$B:$B,"In",관세청_월별_국가!$C:$C,$A49)/1000</f>
        <v>27.313</v>
      </c>
      <c r="M49" s="12" t="n">
        <f aca="false">SUMIFS(관세청_월별_국가!$K:$K,관세청_월별_국가!$B:$B,"Ga",관세청_월별_국가!$C:$C,$A49)/1000</f>
        <v>0.274</v>
      </c>
      <c r="N49" s="12" t="n">
        <f aca="false">SUMIFS(관세청_월별_국가!$K:$K,관세청_월별_국가!$B:$B,"Hf",관세청_월별_국가!$C:$C,$A49)/1000</f>
        <v>0.005</v>
      </c>
      <c r="O49" s="12" t="n">
        <f aca="false">SUMIFS(관세청_월별_국가!$K:$K,관세청_월별_국가!$B:$B,"Re",관세청_월별_국가!$C:$C,$A49)/1000</f>
        <v>0.001</v>
      </c>
    </row>
    <row r="50" customFormat="false" ht="15" hidden="false" customHeight="false" outlineLevel="0" collapsed="false">
      <c r="A50" s="2" t="s">
        <v>1569</v>
      </c>
      <c r="B50" s="2" t="n">
        <v>2023</v>
      </c>
      <c r="C50" s="2" t="n">
        <v>11</v>
      </c>
      <c r="D50" s="11" t="n">
        <f aca="false">SUMIFS(관세청_월별_국가!$I:$I,관세청_월별_국가!$B:$B,"Ta",관세청_월별_국가!$C:$C,$A50)/1000</f>
        <v>5029.402</v>
      </c>
      <c r="E50" s="11" t="n">
        <f aca="false">SUMIFS(관세청_월별_국가!$I:$I,관세청_월별_국가!$B:$B,"Nb",관세청_월별_국가!$C:$C,$A50)/1000</f>
        <v>17692.105</v>
      </c>
      <c r="F50" s="11" t="n">
        <f aca="false">SUMIFS(관세청_월별_국가!$I:$I,관세청_월별_국가!$B:$B,"In",관세청_월별_국가!$C:$C,$A50)/1000</f>
        <v>5454.336</v>
      </c>
      <c r="G50" s="11" t="n">
        <f aca="false">SUMIFS(관세청_월별_국가!$I:$I,관세청_월별_국가!$B:$B,"Ga",관세청_월별_국가!$C:$C,$A50)/1000</f>
        <v>248.039</v>
      </c>
      <c r="H50" s="11" t="n">
        <f aca="false">SUMIFS(관세청_월별_국가!$I:$I,관세청_월별_국가!$B:$B,"Hf",관세청_월별_국가!$C:$C,$A50)/1000</f>
        <v>17.02</v>
      </c>
      <c r="I50" s="11" t="n">
        <f aca="false">SUMIFS(관세청_월별_국가!$I:$I,관세청_월별_국가!$B:$B,"Re",관세청_월별_국가!$C:$C,$A50)/1000</f>
        <v>2.547</v>
      </c>
      <c r="J50" s="12" t="n">
        <f aca="false">SUMIFS(관세청_월별_국가!$K:$K,관세청_월별_국가!$B:$B,"Ta",관세청_월별_국가!$C:$C,$A50)/1000</f>
        <v>10.924</v>
      </c>
      <c r="K50" s="12" t="n">
        <f aca="false">SUMIFS(관세청_월별_국가!$K:$K,관세청_월별_국가!$B:$B,"Nb",관세청_월별_국가!$C:$C,$A50)/1000</f>
        <v>607.736</v>
      </c>
      <c r="L50" s="12" t="n">
        <f aca="false">SUMIFS(관세청_월별_국가!$K:$K,관세청_월별_국가!$B:$B,"In",관세청_월별_국가!$C:$C,$A50)/1000</f>
        <v>25.758</v>
      </c>
      <c r="M50" s="12" t="n">
        <f aca="false">SUMIFS(관세청_월별_국가!$K:$K,관세청_월별_국가!$B:$B,"Ga",관세청_월별_국가!$C:$C,$A50)/1000</f>
        <v>0.348</v>
      </c>
      <c r="N50" s="12" t="n">
        <f aca="false">SUMIFS(관세청_월별_국가!$K:$K,관세청_월별_국가!$B:$B,"Hf",관세청_월별_국가!$C:$C,$A50)/1000</f>
        <v>0.004</v>
      </c>
      <c r="O50" s="12" t="n">
        <f aca="false">SUMIFS(관세청_월별_국가!$K:$K,관세청_월별_국가!$B:$B,"Re",관세청_월별_국가!$C:$C,$A50)/1000</f>
        <v>0</v>
      </c>
    </row>
    <row r="51" customFormat="false" ht="15" hidden="false" customHeight="false" outlineLevel="0" collapsed="false">
      <c r="A51" s="2" t="s">
        <v>1570</v>
      </c>
      <c r="B51" s="2" t="n">
        <v>2023</v>
      </c>
      <c r="C51" s="2" t="n">
        <v>12</v>
      </c>
      <c r="D51" s="11" t="n">
        <f aca="false">SUMIFS(관세청_월별_국가!$I:$I,관세청_월별_국가!$B:$B,"Ta",관세청_월별_국가!$C:$C,$A51)/1000</f>
        <v>8531.429</v>
      </c>
      <c r="E51" s="11" t="n">
        <f aca="false">SUMIFS(관세청_월별_국가!$I:$I,관세청_월별_국가!$B:$B,"Nb",관세청_월별_국가!$C:$C,$A51)/1000</f>
        <v>18842.171</v>
      </c>
      <c r="F51" s="11" t="n">
        <f aca="false">SUMIFS(관세청_월별_국가!$I:$I,관세청_월별_국가!$B:$B,"In",관세청_월별_국가!$C:$C,$A51)/1000</f>
        <v>7074.684</v>
      </c>
      <c r="G51" s="11" t="n">
        <f aca="false">SUMIFS(관세청_월별_국가!$I:$I,관세청_월별_국가!$B:$B,"Ga",관세청_월별_국가!$C:$C,$A51)/1000</f>
        <v>328.98</v>
      </c>
      <c r="H51" s="11" t="n">
        <f aca="false">SUMIFS(관세청_월별_국가!$I:$I,관세청_월별_국가!$B:$B,"Hf",관세청_월별_국가!$C:$C,$A51)/1000</f>
        <v>110.709</v>
      </c>
      <c r="I51" s="11" t="n">
        <f aca="false">SUMIFS(관세청_월별_국가!$I:$I,관세청_월별_국가!$B:$B,"Re",관세청_월별_국가!$C:$C,$A51)/1000</f>
        <v>138.61</v>
      </c>
      <c r="J51" s="12" t="n">
        <f aca="false">SUMIFS(관세청_월별_국가!$K:$K,관세청_월별_국가!$B:$B,"Ta",관세청_월별_국가!$C:$C,$A51)/1000</f>
        <v>16.21</v>
      </c>
      <c r="K51" s="12" t="n">
        <f aca="false">SUMIFS(관세청_월별_국가!$K:$K,관세청_월별_국가!$B:$B,"Nb",관세청_월별_국가!$C:$C,$A51)/1000</f>
        <v>653.501</v>
      </c>
      <c r="L51" s="12" t="n">
        <f aca="false">SUMIFS(관세청_월별_국가!$K:$K,관세청_월별_국가!$B:$B,"In",관세청_월별_국가!$C:$C,$A51)/1000</f>
        <v>33.802</v>
      </c>
      <c r="M51" s="12" t="n">
        <f aca="false">SUMIFS(관세청_월별_국가!$K:$K,관세청_월별_국가!$B:$B,"Ga",관세청_월별_국가!$C:$C,$A51)/1000</f>
        <v>0.524</v>
      </c>
      <c r="N51" s="12" t="n">
        <f aca="false">SUMIFS(관세청_월별_국가!$K:$K,관세청_월별_국가!$B:$B,"Hf",관세청_월별_국가!$C:$C,$A51)/1000</f>
        <v>0.023</v>
      </c>
      <c r="O51" s="12" t="n">
        <f aca="false">SUMIFS(관세청_월별_국가!$K:$K,관세청_월별_국가!$B:$B,"Re",관세청_월별_국가!$C:$C,$A51)/1000</f>
        <v>0.1</v>
      </c>
    </row>
    <row r="52" customFormat="false" ht="15" hidden="false" customHeight="false" outlineLevel="0" collapsed="false">
      <c r="A52" s="2" t="s">
        <v>1571</v>
      </c>
      <c r="B52" s="2" t="n">
        <v>2024</v>
      </c>
      <c r="C52" s="2" t="n">
        <v>1</v>
      </c>
      <c r="D52" s="11" t="n">
        <f aca="false">SUMIFS(관세청_월별_국가!$I:$I,관세청_월별_국가!$B:$B,"Ta",관세청_월별_국가!$C:$C,$A52)/1000</f>
        <v>9305.282</v>
      </c>
      <c r="E52" s="11" t="n">
        <f aca="false">SUMIFS(관세청_월별_국가!$I:$I,관세청_월별_국가!$B:$B,"Nb",관세청_월별_국가!$C:$C,$A52)/1000</f>
        <v>22260.392</v>
      </c>
      <c r="F52" s="11" t="n">
        <f aca="false">SUMIFS(관세청_월별_국가!$I:$I,관세청_월별_국가!$B:$B,"In",관세청_월별_국가!$C:$C,$A52)/1000</f>
        <v>6546.931</v>
      </c>
      <c r="G52" s="11" t="n">
        <f aca="false">SUMIFS(관세청_월별_국가!$I:$I,관세청_월별_국가!$B:$B,"Ga",관세청_월별_국가!$C:$C,$A52)/1000</f>
        <v>1163.18</v>
      </c>
      <c r="H52" s="11" t="n">
        <f aca="false">SUMIFS(관세청_월별_국가!$I:$I,관세청_월별_국가!$B:$B,"Hf",관세청_월별_국가!$C:$C,$A52)/1000</f>
        <v>6.106</v>
      </c>
      <c r="I52" s="11" t="n">
        <f aca="false">SUMIFS(관세청_월별_국가!$I:$I,관세청_월별_국가!$B:$B,"Re",관세청_월별_국가!$C:$C,$A52)/1000</f>
        <v>25.124</v>
      </c>
      <c r="J52" s="12" t="n">
        <f aca="false">SUMIFS(관세청_월별_국가!$K:$K,관세청_월별_국가!$B:$B,"Ta",관세청_월별_국가!$C:$C,$A52)/1000</f>
        <v>21.488</v>
      </c>
      <c r="K52" s="12" t="n">
        <f aca="false">SUMIFS(관세청_월별_국가!$K:$K,관세청_월별_국가!$B:$B,"Nb",관세청_월별_국가!$C:$C,$A52)/1000</f>
        <v>764.255</v>
      </c>
      <c r="L52" s="12" t="n">
        <f aca="false">SUMIFS(관세청_월별_국가!$K:$K,관세청_월별_국가!$B:$B,"In",관세청_월별_국가!$C:$C,$A52)/1000</f>
        <v>31.831</v>
      </c>
      <c r="M52" s="12" t="n">
        <f aca="false">SUMIFS(관세청_월별_국가!$K:$K,관세청_월별_국가!$B:$B,"Ga",관세청_월별_국가!$C:$C,$A52)/1000</f>
        <v>2.539</v>
      </c>
      <c r="N52" s="12" t="n">
        <f aca="false">SUMIFS(관세청_월별_국가!$K:$K,관세청_월별_국가!$B:$B,"Hf",관세청_월별_국가!$C:$C,$A52)/1000</f>
        <v>0.002</v>
      </c>
      <c r="O52" s="12" t="n">
        <f aca="false">SUMIFS(관세청_월별_국가!$K:$K,관세청_월별_국가!$B:$B,"Re",관세청_월별_국가!$C:$C,$A52)/1000</f>
        <v>0.01</v>
      </c>
    </row>
    <row r="53" customFormat="false" ht="15" hidden="false" customHeight="false" outlineLevel="0" collapsed="false">
      <c r="A53" s="2" t="s">
        <v>1572</v>
      </c>
      <c r="B53" s="2" t="n">
        <v>2024</v>
      </c>
      <c r="C53" s="2" t="n">
        <v>2</v>
      </c>
      <c r="D53" s="11" t="n">
        <f aca="false">SUMIFS(관세청_월별_국가!$I:$I,관세청_월별_국가!$B:$B,"Ta",관세청_월별_국가!$C:$C,$A53)/1000</f>
        <v>7845.41</v>
      </c>
      <c r="E53" s="11" t="n">
        <f aca="false">SUMIFS(관세청_월별_국가!$I:$I,관세청_월별_국가!$B:$B,"Nb",관세청_월별_국가!$C:$C,$A53)/1000</f>
        <v>14727.304</v>
      </c>
      <c r="F53" s="11" t="n">
        <f aca="false">SUMIFS(관세청_월별_국가!$I:$I,관세청_월별_국가!$B:$B,"In",관세청_월별_국가!$C:$C,$A53)/1000</f>
        <v>6905.008</v>
      </c>
      <c r="G53" s="11" t="n">
        <f aca="false">SUMIFS(관세청_월별_국가!$I:$I,관세청_월별_국가!$B:$B,"Ga",관세청_월별_국가!$C:$C,$A53)/1000</f>
        <v>627.032</v>
      </c>
      <c r="H53" s="11" t="n">
        <f aca="false">SUMIFS(관세청_월별_국가!$I:$I,관세청_월별_국가!$B:$B,"Hf",관세청_월별_국가!$C:$C,$A53)/1000</f>
        <v>8.34</v>
      </c>
      <c r="I53" s="11" t="n">
        <f aca="false">SUMIFS(관세청_월별_국가!$I:$I,관세청_월별_국가!$B:$B,"Re",관세청_월별_국가!$C:$C,$A53)/1000</f>
        <v>6.522</v>
      </c>
      <c r="J53" s="12" t="n">
        <f aca="false">SUMIFS(관세청_월별_국가!$K:$K,관세청_월별_국가!$B:$B,"Ta",관세청_월별_국가!$C:$C,$A53)/1000</f>
        <v>15.459</v>
      </c>
      <c r="K53" s="12" t="n">
        <f aca="false">SUMIFS(관세청_월별_국가!$K:$K,관세청_월별_국가!$B:$B,"Nb",관세청_월별_국가!$C:$C,$A53)/1000</f>
        <v>493.887</v>
      </c>
      <c r="L53" s="12" t="n">
        <f aca="false">SUMIFS(관세청_월별_국가!$K:$K,관세청_월별_국가!$B:$B,"In",관세청_월별_국가!$C:$C,$A53)/1000</f>
        <v>37.899</v>
      </c>
      <c r="M53" s="12" t="n">
        <f aca="false">SUMIFS(관세청_월별_국가!$K:$K,관세청_월별_국가!$B:$B,"Ga",관세청_월별_국가!$C:$C,$A53)/1000</f>
        <v>1.72</v>
      </c>
      <c r="N53" s="12" t="n">
        <f aca="false">SUMIFS(관세청_월별_국가!$K:$K,관세청_월별_국가!$B:$B,"Hf",관세청_월별_국가!$C:$C,$A53)/1000</f>
        <v>0.004</v>
      </c>
      <c r="O53" s="12" t="n">
        <f aca="false">SUMIFS(관세청_월별_국가!$K:$K,관세청_월별_국가!$B:$B,"Re",관세청_월별_국가!$C:$C,$A53)/1000</f>
        <v>0.002</v>
      </c>
    </row>
    <row r="54" customFormat="false" ht="15" hidden="false" customHeight="false" outlineLevel="0" collapsed="false">
      <c r="A54" s="2" t="s">
        <v>1573</v>
      </c>
      <c r="B54" s="2" t="n">
        <v>2024</v>
      </c>
      <c r="C54" s="2" t="n">
        <v>3</v>
      </c>
      <c r="D54" s="11" t="n">
        <f aca="false">SUMIFS(관세청_월별_국가!$I:$I,관세청_월별_국가!$B:$B,"Ta",관세청_월별_국가!$C:$C,$A54)/1000</f>
        <v>12633.89</v>
      </c>
      <c r="E54" s="11" t="n">
        <f aca="false">SUMIFS(관세청_월별_국가!$I:$I,관세청_월별_국가!$B:$B,"Nb",관세청_월별_국가!$C:$C,$A54)/1000</f>
        <v>17576.168</v>
      </c>
      <c r="F54" s="11" t="n">
        <f aca="false">SUMIFS(관세청_월별_국가!$I:$I,관세청_월별_국가!$B:$B,"In",관세청_월별_국가!$C:$C,$A54)/1000</f>
        <v>7440.282</v>
      </c>
      <c r="G54" s="11" t="n">
        <f aca="false">SUMIFS(관세청_월별_국가!$I:$I,관세청_월별_국가!$B:$B,"Ga",관세청_월별_국가!$C:$C,$A54)/1000</f>
        <v>1106</v>
      </c>
      <c r="H54" s="11" t="n">
        <f aca="false">SUMIFS(관세청_월별_국가!$I:$I,관세청_월별_국가!$B:$B,"Hf",관세청_월별_국가!$C:$C,$A54)/1000</f>
        <v>0.363</v>
      </c>
      <c r="I54" s="11" t="n">
        <f aca="false">SUMIFS(관세청_월별_국가!$I:$I,관세청_월별_국가!$B:$B,"Re",관세청_월별_국가!$C:$C,$A54)/1000</f>
        <v>0</v>
      </c>
      <c r="J54" s="12" t="n">
        <f aca="false">SUMIFS(관세청_월별_국가!$K:$K,관세청_월별_국가!$B:$B,"Ta",관세청_월별_국가!$C:$C,$A54)/1000</f>
        <v>24.943</v>
      </c>
      <c r="K54" s="12" t="n">
        <f aca="false">SUMIFS(관세청_월별_국가!$K:$K,관세청_월별_국가!$B:$B,"Nb",관세청_월별_국가!$C:$C,$A54)/1000</f>
        <v>592.798</v>
      </c>
      <c r="L54" s="12" t="n">
        <f aca="false">SUMIFS(관세청_월별_국가!$K:$K,관세청_월별_국가!$B:$B,"In",관세청_월별_국가!$C:$C,$A54)/1000</f>
        <v>35.524</v>
      </c>
      <c r="M54" s="12" t="n">
        <f aca="false">SUMIFS(관세청_월별_국가!$K:$K,관세청_월별_국가!$B:$B,"Ga",관세청_월별_국가!$C:$C,$A54)/1000</f>
        <v>3.056</v>
      </c>
      <c r="N54" s="12" t="n">
        <f aca="false">SUMIFS(관세청_월별_국가!$K:$K,관세청_월별_국가!$B:$B,"Hf",관세청_월별_국가!$C:$C,$A54)/1000</f>
        <v>0</v>
      </c>
      <c r="O54" s="12" t="n">
        <f aca="false">SUMIFS(관세청_월별_국가!$K:$K,관세청_월별_국가!$B:$B,"Re",관세청_월별_국가!$C:$C,$A54)/1000</f>
        <v>0</v>
      </c>
    </row>
    <row r="55" customFormat="false" ht="15" hidden="false" customHeight="false" outlineLevel="0" collapsed="false">
      <c r="A55" s="2" t="s">
        <v>1574</v>
      </c>
      <c r="B55" s="2" t="n">
        <v>2024</v>
      </c>
      <c r="C55" s="2" t="n">
        <v>4</v>
      </c>
      <c r="D55" s="11" t="n">
        <f aca="false">SUMIFS(관세청_월별_국가!$I:$I,관세청_월별_국가!$B:$B,"Ta",관세청_월별_국가!$C:$C,$A55)/1000</f>
        <v>14632.208</v>
      </c>
      <c r="E55" s="11" t="n">
        <f aca="false">SUMIFS(관세청_월별_국가!$I:$I,관세청_월별_국가!$B:$B,"Nb",관세청_월별_국가!$C:$C,$A55)/1000</f>
        <v>21274.399</v>
      </c>
      <c r="F55" s="11" t="n">
        <f aca="false">SUMIFS(관세청_월별_국가!$I:$I,관세청_월별_국가!$B:$B,"In",관세청_월별_국가!$C:$C,$A55)/1000</f>
        <v>6973.971</v>
      </c>
      <c r="G55" s="11" t="n">
        <f aca="false">SUMIFS(관세청_월별_국가!$I:$I,관세청_월별_국가!$B:$B,"Ga",관세청_월별_국가!$C:$C,$A55)/1000</f>
        <v>478.096</v>
      </c>
      <c r="H55" s="11" t="n">
        <f aca="false">SUMIFS(관세청_월별_국가!$I:$I,관세청_월별_국가!$B:$B,"Hf",관세청_월별_국가!$C:$C,$A55)/1000</f>
        <v>26.647</v>
      </c>
      <c r="I55" s="11" t="n">
        <f aca="false">SUMIFS(관세청_월별_국가!$I:$I,관세청_월별_국가!$B:$B,"Re",관세청_월별_국가!$C:$C,$A55)/1000</f>
        <v>5.609</v>
      </c>
      <c r="J55" s="12" t="n">
        <f aca="false">SUMIFS(관세청_월별_국가!$K:$K,관세청_월별_국가!$B:$B,"Ta",관세청_월별_국가!$C:$C,$A55)/1000</f>
        <v>48.109</v>
      </c>
      <c r="K55" s="12" t="n">
        <f aca="false">SUMIFS(관세청_월별_국가!$K:$K,관세청_월별_국가!$B:$B,"Nb",관세청_월별_국가!$C:$C,$A55)/1000</f>
        <v>709.882</v>
      </c>
      <c r="L55" s="12" t="n">
        <f aca="false">SUMIFS(관세청_월별_국가!$K:$K,관세청_월별_국가!$B:$B,"In",관세청_월별_국가!$C:$C,$A55)/1000</f>
        <v>33.17</v>
      </c>
      <c r="M55" s="12" t="n">
        <f aca="false">SUMIFS(관세청_월별_국가!$K:$K,관세청_월별_국가!$B:$B,"Ga",관세청_월별_국가!$C:$C,$A55)/1000</f>
        <v>1.021</v>
      </c>
      <c r="N55" s="12" t="n">
        <f aca="false">SUMIFS(관세청_월별_국가!$K:$K,관세청_월별_국가!$B:$B,"Hf",관세청_월별_국가!$C:$C,$A55)/1000</f>
        <v>0.007</v>
      </c>
      <c r="O55" s="12" t="n">
        <f aca="false">SUMIFS(관세청_월별_국가!$K:$K,관세청_월별_국가!$B:$B,"Re",관세청_월별_국가!$C:$C,$A55)/1000</f>
        <v>0.001</v>
      </c>
    </row>
    <row r="56" customFormat="false" ht="15" hidden="false" customHeight="false" outlineLevel="0" collapsed="false">
      <c r="A56" s="2" t="s">
        <v>1575</v>
      </c>
      <c r="B56" s="2" t="n">
        <v>2024</v>
      </c>
      <c r="C56" s="2" t="n">
        <v>5</v>
      </c>
      <c r="D56" s="11" t="n">
        <f aca="false">SUMIFS(관세청_월별_국가!$I:$I,관세청_월별_국가!$B:$B,"Ta",관세청_월별_국가!$C:$C,$A56)/1000</f>
        <v>13432.599</v>
      </c>
      <c r="E56" s="11" t="n">
        <f aca="false">SUMIFS(관세청_월별_국가!$I:$I,관세청_월별_국가!$B:$B,"Nb",관세청_월별_국가!$C:$C,$A56)/1000</f>
        <v>13300.856</v>
      </c>
      <c r="F56" s="11" t="n">
        <f aca="false">SUMIFS(관세청_월별_국가!$I:$I,관세청_월별_국가!$B:$B,"In",관세청_월별_국가!$C:$C,$A56)/1000</f>
        <v>4642.697</v>
      </c>
      <c r="G56" s="11" t="n">
        <f aca="false">SUMIFS(관세청_월별_국가!$I:$I,관세청_월별_국가!$B:$B,"Ga",관세청_월별_국가!$C:$C,$A56)/1000</f>
        <v>1116.494</v>
      </c>
      <c r="H56" s="11" t="n">
        <f aca="false">SUMIFS(관세청_월별_국가!$I:$I,관세청_월별_국가!$B:$B,"Hf",관세청_월별_국가!$C:$C,$A56)/1000</f>
        <v>136.39</v>
      </c>
      <c r="I56" s="11" t="n">
        <f aca="false">SUMIFS(관세청_월별_국가!$I:$I,관세청_월별_국가!$B:$B,"Re",관세청_월별_국가!$C:$C,$A56)/1000</f>
        <v>10.088</v>
      </c>
      <c r="J56" s="12" t="n">
        <f aca="false">SUMIFS(관세청_월별_국가!$K:$K,관세청_월별_국가!$B:$B,"Ta",관세청_월별_국가!$C:$C,$A56)/1000</f>
        <v>26.064</v>
      </c>
      <c r="K56" s="12" t="n">
        <f aca="false">SUMIFS(관세청_월별_국가!$K:$K,관세청_월별_국가!$B:$B,"Nb",관세청_월별_국가!$C:$C,$A56)/1000</f>
        <v>431.068</v>
      </c>
      <c r="L56" s="12" t="n">
        <f aca="false">SUMIFS(관세청_월별_국가!$K:$K,관세청_월별_국가!$B:$B,"In",관세청_월별_국가!$C:$C,$A56)/1000</f>
        <v>22.584</v>
      </c>
      <c r="M56" s="12" t="n">
        <f aca="false">SUMIFS(관세청_월별_국가!$K:$K,관세청_월별_국가!$B:$B,"Ga",관세청_월별_국가!$C:$C,$A56)/1000</f>
        <v>2.617</v>
      </c>
      <c r="N56" s="12" t="n">
        <f aca="false">SUMIFS(관세청_월별_국가!$K:$K,관세청_월별_국가!$B:$B,"Hf",관세청_월별_국가!$C:$C,$A56)/1000</f>
        <v>0.047</v>
      </c>
      <c r="O56" s="12" t="n">
        <f aca="false">SUMIFS(관세청_월별_국가!$K:$K,관세청_월별_국가!$B:$B,"Re",관세청_월별_국가!$C:$C,$A56)/1000</f>
        <v>0.005</v>
      </c>
    </row>
    <row r="57" customFormat="false" ht="15" hidden="false" customHeight="false" outlineLevel="0" collapsed="false">
      <c r="A57" s="2" t="s">
        <v>1576</v>
      </c>
      <c r="B57" s="2" t="n">
        <v>2024</v>
      </c>
      <c r="C57" s="2" t="n">
        <v>6</v>
      </c>
      <c r="D57" s="11" t="n">
        <f aca="false">SUMIFS(관세청_월별_국가!$I:$I,관세청_월별_국가!$B:$B,"Ta",관세청_월별_국가!$C:$C,$A57)/1000</f>
        <v>10520.985</v>
      </c>
      <c r="E57" s="11" t="n">
        <f aca="false">SUMIFS(관세청_월별_국가!$I:$I,관세청_월별_국가!$B:$B,"Nb",관세청_월별_국가!$C:$C,$A57)/1000</f>
        <v>16835.533</v>
      </c>
      <c r="F57" s="11" t="n">
        <f aca="false">SUMIFS(관세청_월별_국가!$I:$I,관세청_월별_국가!$B:$B,"In",관세청_월별_국가!$C:$C,$A57)/1000</f>
        <v>8809.86</v>
      </c>
      <c r="G57" s="11" t="n">
        <f aca="false">SUMIFS(관세청_월별_국가!$I:$I,관세청_월별_국가!$B:$B,"Ga",관세청_월별_국가!$C:$C,$A57)/1000</f>
        <v>530.372</v>
      </c>
      <c r="H57" s="11" t="n">
        <f aca="false">SUMIFS(관세청_월별_국가!$I:$I,관세청_월별_국가!$B:$B,"Hf",관세청_월별_국가!$C:$C,$A57)/1000</f>
        <v>1.043</v>
      </c>
      <c r="I57" s="11" t="n">
        <f aca="false">SUMIFS(관세청_월별_국가!$I:$I,관세청_월별_국가!$B:$B,"Re",관세청_월별_국가!$C:$C,$A57)/1000</f>
        <v>42.99</v>
      </c>
      <c r="J57" s="12" t="n">
        <f aca="false">SUMIFS(관세청_월별_국가!$K:$K,관세청_월별_국가!$B:$B,"Ta",관세청_월별_국가!$C:$C,$A57)/1000</f>
        <v>20.187</v>
      </c>
      <c r="K57" s="12" t="n">
        <f aca="false">SUMIFS(관세청_월별_국가!$K:$K,관세청_월별_국가!$B:$B,"Nb",관세청_월별_국가!$C:$C,$A57)/1000</f>
        <v>581.456</v>
      </c>
      <c r="L57" s="12" t="n">
        <f aca="false">SUMIFS(관세청_월별_국가!$K:$K,관세청_월별_국가!$B:$B,"In",관세청_월별_국가!$C:$C,$A57)/1000</f>
        <v>38.834</v>
      </c>
      <c r="M57" s="12" t="n">
        <f aca="false">SUMIFS(관세청_월별_국가!$K:$K,관세청_월별_국가!$B:$B,"Ga",관세청_월별_국가!$C:$C,$A57)/1000</f>
        <v>1.361</v>
      </c>
      <c r="N57" s="12" t="n">
        <f aca="false">SUMIFS(관세청_월별_국가!$K:$K,관세청_월별_국가!$B:$B,"Hf",관세청_월별_국가!$C:$C,$A57)/1000</f>
        <v>0</v>
      </c>
      <c r="O57" s="12" t="n">
        <f aca="false">SUMIFS(관세청_월별_국가!$K:$K,관세청_월별_국가!$B:$B,"Re",관세청_월별_국가!$C:$C,$A57)/1000</f>
        <v>0.028</v>
      </c>
    </row>
    <row r="58" customFormat="false" ht="15" hidden="false" customHeight="false" outlineLevel="0" collapsed="false">
      <c r="A58" s="2" t="s">
        <v>1577</v>
      </c>
      <c r="B58" s="2" t="n">
        <v>2024</v>
      </c>
      <c r="C58" s="2" t="n">
        <v>7</v>
      </c>
      <c r="D58" s="11" t="n">
        <f aca="false">SUMIFS(관세청_월별_국가!$I:$I,관세청_월별_국가!$B:$B,"Ta",관세청_월별_국가!$C:$C,$A58)/1000</f>
        <v>14119.581</v>
      </c>
      <c r="E58" s="11" t="n">
        <f aca="false">SUMIFS(관세청_월별_국가!$I:$I,관세청_월별_국가!$B:$B,"Nb",관세청_월별_국가!$C:$C,$A58)/1000</f>
        <v>33153.582</v>
      </c>
      <c r="F58" s="11" t="n">
        <f aca="false">SUMIFS(관세청_월별_국가!$I:$I,관세청_월별_국가!$B:$B,"In",관세청_월별_국가!$C:$C,$A58)/1000</f>
        <v>8606.826</v>
      </c>
      <c r="G58" s="11" t="n">
        <f aca="false">SUMIFS(관세청_월별_국가!$I:$I,관세청_월별_국가!$B:$B,"Ga",관세청_월별_국가!$C:$C,$A58)/1000</f>
        <v>1750.161</v>
      </c>
      <c r="H58" s="11" t="n">
        <f aca="false">SUMIFS(관세청_월별_국가!$I:$I,관세청_월별_국가!$B:$B,"Hf",관세청_월별_국가!$C:$C,$A58)/1000</f>
        <v>1.471</v>
      </c>
      <c r="I58" s="11" t="n">
        <f aca="false">SUMIFS(관세청_월별_국가!$I:$I,관세청_월별_국가!$B:$B,"Re",관세청_월별_국가!$C:$C,$A58)/1000</f>
        <v>60.32</v>
      </c>
      <c r="J58" s="12" t="n">
        <f aca="false">SUMIFS(관세청_월별_국가!$K:$K,관세청_월별_국가!$B:$B,"Ta",관세청_월별_국가!$C:$C,$A58)/1000</f>
        <v>30.176</v>
      </c>
      <c r="K58" s="12" t="n">
        <f aca="false">SUMIFS(관세청_월별_국가!$K:$K,관세청_월별_국가!$B:$B,"Nb",관세청_월별_국가!$C:$C,$A58)/1000</f>
        <v>1117.194</v>
      </c>
      <c r="L58" s="12" t="n">
        <f aca="false">SUMIFS(관세청_월별_국가!$K:$K,관세청_월별_국가!$B:$B,"In",관세청_월별_국가!$C:$C,$A58)/1000</f>
        <v>30.256</v>
      </c>
      <c r="M58" s="12" t="n">
        <f aca="false">SUMIFS(관세청_월별_국가!$K:$K,관세청_월별_국가!$B:$B,"Ga",관세청_월별_국가!$C:$C,$A58)/1000</f>
        <v>4.459</v>
      </c>
      <c r="N58" s="12" t="n">
        <f aca="false">SUMIFS(관세청_월별_국가!$K:$K,관세청_월별_국가!$B:$B,"Hf",관세청_월별_국가!$C:$C,$A58)/1000</f>
        <v>0.005</v>
      </c>
      <c r="O58" s="12" t="n">
        <f aca="false">SUMIFS(관세청_월별_국가!$K:$K,관세청_월별_국가!$B:$B,"Re",관세청_월별_국가!$C:$C,$A58)/1000</f>
        <v>0.038</v>
      </c>
    </row>
    <row r="59" customFormat="false" ht="15" hidden="false" customHeight="false" outlineLevel="0" collapsed="false">
      <c r="A59" s="2" t="s">
        <v>1578</v>
      </c>
      <c r="B59" s="2" t="n">
        <v>2024</v>
      </c>
      <c r="C59" s="2" t="n">
        <v>8</v>
      </c>
      <c r="D59" s="11" t="n">
        <f aca="false">SUMIFS(관세청_월별_국가!$I:$I,관세청_월별_국가!$B:$B,"Ta",관세청_월별_국가!$C:$C,$A59)/1000</f>
        <v>5245.333</v>
      </c>
      <c r="E59" s="11" t="n">
        <f aca="false">SUMIFS(관세청_월별_국가!$I:$I,관세청_월별_국가!$B:$B,"Nb",관세청_월별_국가!$C:$C,$A59)/1000</f>
        <v>8555.756</v>
      </c>
      <c r="F59" s="11" t="n">
        <f aca="false">SUMIFS(관세청_월별_국가!$I:$I,관세청_월별_국가!$B:$B,"In",관세청_월별_국가!$C:$C,$A59)/1000</f>
        <v>8426.604</v>
      </c>
      <c r="G59" s="11" t="n">
        <f aca="false">SUMIFS(관세청_월별_국가!$I:$I,관세청_월별_국가!$B:$B,"Ga",관세청_월별_국가!$C:$C,$A59)/1000</f>
        <v>1055.241</v>
      </c>
      <c r="H59" s="11" t="n">
        <f aca="false">SUMIFS(관세청_월별_국가!$I:$I,관세청_월별_국가!$B:$B,"Hf",관세청_월별_국가!$C:$C,$A59)/1000</f>
        <v>66.353</v>
      </c>
      <c r="I59" s="11" t="n">
        <f aca="false">SUMIFS(관세청_월별_국가!$I:$I,관세청_월별_국가!$B:$B,"Re",관세청_월별_국가!$C:$C,$A59)/1000</f>
        <v>0.269</v>
      </c>
      <c r="J59" s="12" t="n">
        <f aca="false">SUMIFS(관세청_월별_국가!$K:$K,관세청_월별_국가!$B:$B,"Ta",관세청_월별_국가!$C:$C,$A59)/1000</f>
        <v>10.478</v>
      </c>
      <c r="K59" s="12" t="n">
        <f aca="false">SUMIFS(관세청_월별_국가!$K:$K,관세청_월별_국가!$B:$B,"Nb",관세청_월별_국가!$C:$C,$A59)/1000</f>
        <v>285.069</v>
      </c>
      <c r="L59" s="12" t="n">
        <f aca="false">SUMIFS(관세청_월별_국가!$K:$K,관세청_월별_국가!$B:$B,"In",관세청_월별_국가!$C:$C,$A59)/1000</f>
        <v>29.221</v>
      </c>
      <c r="M59" s="12" t="n">
        <f aca="false">SUMIFS(관세청_월별_국가!$K:$K,관세청_월별_국가!$B:$B,"Ga",관세청_월별_국가!$C:$C,$A59)/1000</f>
        <v>2.323</v>
      </c>
      <c r="N59" s="12" t="n">
        <f aca="false">SUMIFS(관세청_월별_국가!$K:$K,관세청_월별_국가!$B:$B,"Hf",관세청_월별_국가!$C:$C,$A59)/1000</f>
        <v>0.019</v>
      </c>
      <c r="O59" s="12" t="n">
        <f aca="false">SUMIFS(관세청_월별_국가!$K:$K,관세청_월별_국가!$B:$B,"Re",관세청_월별_국가!$C:$C,$A59)/1000</f>
        <v>0</v>
      </c>
    </row>
    <row r="60" customFormat="false" ht="15" hidden="false" customHeight="false" outlineLevel="0" collapsed="false">
      <c r="A60" s="2" t="s">
        <v>1579</v>
      </c>
      <c r="B60" s="2" t="n">
        <v>2024</v>
      </c>
      <c r="C60" s="2" t="n">
        <v>9</v>
      </c>
      <c r="D60" s="11" t="n">
        <f aca="false">SUMIFS(관세청_월별_국가!$I:$I,관세청_월별_국가!$B:$B,"Ta",관세청_월별_국가!$C:$C,$A60)/1000</f>
        <v>15062.988</v>
      </c>
      <c r="E60" s="11" t="n">
        <f aca="false">SUMIFS(관세청_월별_국가!$I:$I,관세청_월별_국가!$B:$B,"Nb",관세청_월별_국가!$C:$C,$A60)/1000</f>
        <v>20713.635</v>
      </c>
      <c r="F60" s="11" t="n">
        <f aca="false">SUMIFS(관세청_월별_국가!$I:$I,관세청_월별_국가!$B:$B,"In",관세청_월별_국가!$C:$C,$A60)/1000</f>
        <v>10264.492</v>
      </c>
      <c r="G60" s="11" t="n">
        <f aca="false">SUMIFS(관세청_월별_국가!$I:$I,관세청_월별_국가!$B:$B,"Ga",관세청_월별_국가!$C:$C,$A60)/1000</f>
        <v>768.884</v>
      </c>
      <c r="H60" s="11" t="n">
        <f aca="false">SUMIFS(관세청_월별_국가!$I:$I,관세청_월별_국가!$B:$B,"Hf",관세청_월별_국가!$C:$C,$A60)/1000</f>
        <v>1.827</v>
      </c>
      <c r="I60" s="11" t="n">
        <f aca="false">SUMIFS(관세청_월별_국가!$I:$I,관세청_월별_국가!$B:$B,"Re",관세청_월별_국가!$C:$C,$A60)/1000</f>
        <v>176.583</v>
      </c>
      <c r="J60" s="12" t="n">
        <f aca="false">SUMIFS(관세청_월별_국가!$K:$K,관세청_월별_국가!$B:$B,"Ta",관세청_월별_국가!$C:$C,$A60)/1000</f>
        <v>27.385</v>
      </c>
      <c r="K60" s="12" t="n">
        <f aca="false">SUMIFS(관세청_월별_국가!$K:$K,관세청_월별_국가!$B:$B,"Nb",관세청_월별_국가!$C:$C,$A60)/1000</f>
        <v>695.614</v>
      </c>
      <c r="L60" s="12" t="n">
        <f aca="false">SUMIFS(관세청_월별_국가!$K:$K,관세청_월별_국가!$B:$B,"In",관세청_월별_국가!$C:$C,$A60)/1000</f>
        <v>32.864</v>
      </c>
      <c r="M60" s="12" t="n">
        <f aca="false">SUMIFS(관세청_월별_국가!$K:$K,관세청_월별_국가!$B:$B,"Ga",관세청_월별_국가!$C:$C,$A60)/1000</f>
        <v>1.057</v>
      </c>
      <c r="N60" s="12" t="n">
        <f aca="false">SUMIFS(관세청_월별_국가!$K:$K,관세청_월별_국가!$B:$B,"Hf",관세청_월별_국가!$C:$C,$A60)/1000</f>
        <v>0.001</v>
      </c>
      <c r="O60" s="12" t="n">
        <f aca="false">SUMIFS(관세청_월별_국가!$K:$K,관세청_월별_국가!$B:$B,"Re",관세청_월별_국가!$C:$C,$A60)/1000</f>
        <v>0.117</v>
      </c>
    </row>
    <row r="61" customFormat="false" ht="15" hidden="false" customHeight="false" outlineLevel="0" collapsed="false">
      <c r="A61" s="2" t="s">
        <v>1580</v>
      </c>
      <c r="B61" s="2" t="n">
        <v>2024</v>
      </c>
      <c r="C61" s="2" t="n">
        <v>10</v>
      </c>
      <c r="D61" s="11" t="n">
        <f aca="false">SUMIFS(관세청_월별_국가!$I:$I,관세청_월별_국가!$B:$B,"Ta",관세청_월별_국가!$C:$C,$A61)/1000</f>
        <v>11734.813</v>
      </c>
      <c r="E61" s="11" t="n">
        <f aca="false">SUMIFS(관세청_월별_국가!$I:$I,관세청_월별_국가!$B:$B,"Nb",관세청_월별_국가!$C:$C,$A61)/1000</f>
        <v>27935.358</v>
      </c>
      <c r="F61" s="11" t="n">
        <f aca="false">SUMIFS(관세청_월별_국가!$I:$I,관세청_월별_국가!$B:$B,"In",관세청_월별_국가!$C:$C,$A61)/1000</f>
        <v>8817.654</v>
      </c>
      <c r="G61" s="11" t="n">
        <f aca="false">SUMIFS(관세청_월별_국가!$I:$I,관세청_월별_국가!$B:$B,"Ga",관세청_월별_국가!$C:$C,$A61)/1000</f>
        <v>2482.798</v>
      </c>
      <c r="H61" s="11" t="n">
        <f aca="false">SUMIFS(관세청_월별_국가!$I:$I,관세청_월별_국가!$B:$B,"Hf",관세청_월별_국가!$C:$C,$A61)/1000</f>
        <v>55</v>
      </c>
      <c r="I61" s="11" t="n">
        <f aca="false">SUMIFS(관세청_월별_국가!$I:$I,관세청_월별_국가!$B:$B,"Re",관세청_월별_국가!$C:$C,$A61)/1000</f>
        <v>188.476</v>
      </c>
      <c r="J61" s="12" t="n">
        <f aca="false">SUMIFS(관세청_월별_국가!$K:$K,관세청_월별_국가!$B:$B,"Ta",관세청_월별_국가!$C:$C,$A61)/1000</f>
        <v>21.134</v>
      </c>
      <c r="K61" s="12" t="n">
        <f aca="false">SUMIFS(관세청_월별_국가!$K:$K,관세청_월별_국가!$B:$B,"Nb",관세청_월별_국가!$C:$C,$A61)/1000</f>
        <v>942.702</v>
      </c>
      <c r="L61" s="12" t="n">
        <f aca="false">SUMIFS(관세청_월별_국가!$K:$K,관세청_월별_국가!$B:$B,"In",관세청_월별_국가!$C:$C,$A61)/1000</f>
        <v>30.062</v>
      </c>
      <c r="M61" s="12" t="n">
        <f aca="false">SUMIFS(관세청_월별_국가!$K:$K,관세청_월별_국가!$B:$B,"Ga",관세청_월별_국가!$C:$C,$A61)/1000</f>
        <v>5.001</v>
      </c>
      <c r="N61" s="12" t="n">
        <f aca="false">SUMIFS(관세청_월별_국가!$K:$K,관세청_월별_국가!$B:$B,"Hf",관세청_월별_국가!$C:$C,$A61)/1000</f>
        <v>0.005</v>
      </c>
      <c r="O61" s="12" t="n">
        <f aca="false">SUMIFS(관세청_월별_국가!$K:$K,관세청_월별_국가!$B:$B,"Re",관세청_월별_국가!$C:$C,$A61)/1000</f>
        <v>0.046</v>
      </c>
    </row>
    <row r="62" customFormat="false" ht="15" hidden="false" customHeight="false" outlineLevel="0" collapsed="false">
      <c r="A62" s="2" t="s">
        <v>1581</v>
      </c>
      <c r="B62" s="2" t="n">
        <v>2024</v>
      </c>
      <c r="C62" s="2" t="n">
        <v>11</v>
      </c>
      <c r="D62" s="11" t="n">
        <f aca="false">SUMIFS(관세청_월별_국가!$I:$I,관세청_월별_국가!$B:$B,"Ta",관세청_월별_국가!$C:$C,$A62)/1000</f>
        <v>7187.12</v>
      </c>
      <c r="E62" s="11" t="n">
        <f aca="false">SUMIFS(관세청_월별_국가!$I:$I,관세청_월별_국가!$B:$B,"Nb",관세청_월별_국가!$C:$C,$A62)/1000</f>
        <v>12399.012</v>
      </c>
      <c r="F62" s="11" t="n">
        <f aca="false">SUMIFS(관세청_월별_국가!$I:$I,관세청_월별_국가!$B:$B,"In",관세청_월별_국가!$C:$C,$A62)/1000</f>
        <v>10946.891</v>
      </c>
      <c r="G62" s="11" t="n">
        <f aca="false">SUMIFS(관세청_월별_국가!$I:$I,관세청_월별_국가!$B:$B,"Ga",관세청_월별_국가!$C:$C,$A62)/1000</f>
        <v>649.448</v>
      </c>
      <c r="H62" s="11" t="n">
        <f aca="false">SUMIFS(관세청_월별_국가!$I:$I,관세청_월별_국가!$B:$B,"Hf",관세청_월별_국가!$C:$C,$A62)/1000</f>
        <v>22.541</v>
      </c>
      <c r="I62" s="11" t="n">
        <f aca="false">SUMIFS(관세청_월별_국가!$I:$I,관세청_월별_국가!$B:$B,"Re",관세청_월별_국가!$C:$C,$A62)/1000</f>
        <v>25.077</v>
      </c>
      <c r="J62" s="12" t="n">
        <f aca="false">SUMIFS(관세청_월별_국가!$K:$K,관세청_월별_국가!$B:$B,"Ta",관세청_월별_국가!$C:$C,$A62)/1000</f>
        <v>12.993</v>
      </c>
      <c r="K62" s="12" t="n">
        <f aca="false">SUMIFS(관세청_월별_국가!$K:$K,관세청_월별_국가!$B:$B,"Nb",관세청_월별_국가!$C:$C,$A62)/1000</f>
        <v>418.028</v>
      </c>
      <c r="L62" s="12" t="n">
        <f aca="false">SUMIFS(관세청_월별_국가!$K:$K,관세청_월별_국가!$B:$B,"In",관세청_월별_국가!$C:$C,$A62)/1000</f>
        <v>35.361</v>
      </c>
      <c r="M62" s="12" t="n">
        <f aca="false">SUMIFS(관세청_월별_국가!$K:$K,관세청_월별_국가!$B:$B,"Ga",관세청_월별_국가!$C:$C,$A62)/1000</f>
        <v>0.844</v>
      </c>
      <c r="N62" s="12" t="n">
        <f aca="false">SUMIFS(관세청_월별_국가!$K:$K,관세청_월별_국가!$B:$B,"Hf",관세청_월별_국가!$C:$C,$A62)/1000</f>
        <v>0.007</v>
      </c>
      <c r="O62" s="12" t="n">
        <f aca="false">SUMIFS(관세청_월별_국가!$K:$K,관세청_월별_국가!$B:$B,"Re",관세청_월별_국가!$C:$C,$A62)/1000</f>
        <v>0.029</v>
      </c>
    </row>
    <row r="63" customFormat="false" ht="15" hidden="false" customHeight="false" outlineLevel="0" collapsed="false">
      <c r="A63" s="2" t="s">
        <v>1582</v>
      </c>
      <c r="B63" s="2" t="n">
        <v>2024</v>
      </c>
      <c r="C63" s="2" t="n">
        <v>12</v>
      </c>
      <c r="D63" s="11" t="n">
        <f aca="false">SUMIFS(관세청_월별_국가!$I:$I,관세청_월별_국가!$B:$B,"Ta",관세청_월별_국가!$C:$C,$A63)/1000</f>
        <v>12731.992</v>
      </c>
      <c r="E63" s="11" t="n">
        <f aca="false">SUMIFS(관세청_월별_국가!$I:$I,관세청_월별_국가!$B:$B,"Nb",관세청_월별_국가!$C:$C,$A63)/1000</f>
        <v>22629.618</v>
      </c>
      <c r="F63" s="11" t="n">
        <f aca="false">SUMIFS(관세청_월별_국가!$I:$I,관세청_월별_국가!$B:$B,"In",관세청_월별_국가!$C:$C,$A63)/1000</f>
        <v>5960.355</v>
      </c>
      <c r="G63" s="11" t="n">
        <f aca="false">SUMIFS(관세청_월별_국가!$I:$I,관세청_월별_국가!$B:$B,"Ga",관세청_월별_국가!$C:$C,$A63)/1000</f>
        <v>688.518</v>
      </c>
      <c r="H63" s="11" t="n">
        <f aca="false">SUMIFS(관세청_월별_국가!$I:$I,관세청_월별_국가!$B:$B,"Hf",관세청_월별_국가!$C:$C,$A63)/1000</f>
        <v>12.429</v>
      </c>
      <c r="I63" s="11" t="n">
        <f aca="false">SUMIFS(관세청_월별_국가!$I:$I,관세청_월별_국가!$B:$B,"Re",관세청_월별_국가!$C:$C,$A63)/1000</f>
        <v>49.771</v>
      </c>
      <c r="J63" s="12" t="n">
        <f aca="false">SUMIFS(관세청_월별_국가!$K:$K,관세청_월별_국가!$B:$B,"Ta",관세청_월별_국가!$C:$C,$A63)/1000</f>
        <v>31.825</v>
      </c>
      <c r="K63" s="12" t="n">
        <f aca="false">SUMIFS(관세청_월별_국가!$K:$K,관세청_월별_국가!$B:$B,"Nb",관세청_월별_국가!$C:$C,$A63)/1000</f>
        <v>849.687</v>
      </c>
      <c r="L63" s="12" t="n">
        <f aca="false">SUMIFS(관세청_월별_국가!$K:$K,관세청_월별_국가!$B:$B,"In",관세청_월별_국가!$C:$C,$A63)/1000</f>
        <v>24.547</v>
      </c>
      <c r="M63" s="12" t="n">
        <f aca="false">SUMIFS(관세청_월별_국가!$K:$K,관세청_월별_국가!$B:$B,"Ga",관세청_월별_국가!$C:$C,$A63)/1000</f>
        <v>1.729</v>
      </c>
      <c r="N63" s="12" t="n">
        <f aca="false">SUMIFS(관세청_월별_국가!$K:$K,관세청_월별_국가!$B:$B,"Hf",관세청_월별_국가!$C:$C,$A63)/1000</f>
        <v>0.003</v>
      </c>
      <c r="O63" s="12" t="n">
        <f aca="false">SUMIFS(관세청_월별_국가!$K:$K,관세청_월별_국가!$B:$B,"Re",관세청_월별_국가!$C:$C,$A63)/1000</f>
        <v>0.041</v>
      </c>
    </row>
    <row r="64" customFormat="false" ht="15" hidden="false" customHeight="false" outlineLevel="0" collapsed="false">
      <c r="A64" s="2" t="s">
        <v>1583</v>
      </c>
      <c r="B64" s="2" t="n">
        <v>2025</v>
      </c>
      <c r="C64" s="2" t="n">
        <v>1</v>
      </c>
      <c r="D64" s="11" t="n">
        <f aca="false">SUMIFS(관세청_월별_국가!$I:$I,관세청_월별_국가!$B:$B,"Ta",관세청_월별_국가!$C:$C,$A64)/1000</f>
        <v>11000.787</v>
      </c>
      <c r="E64" s="11" t="n">
        <f aca="false">SUMIFS(관세청_월별_국가!$I:$I,관세청_월별_국가!$B:$B,"Nb",관세청_월별_국가!$C:$C,$A64)/1000</f>
        <v>23974.955</v>
      </c>
      <c r="F64" s="11" t="n">
        <f aca="false">SUMIFS(관세청_월별_국가!$I:$I,관세청_월별_국가!$B:$B,"In",관세청_월별_국가!$C:$C,$A64)/1000</f>
        <v>10876.736</v>
      </c>
      <c r="G64" s="11" t="n">
        <f aca="false">SUMIFS(관세청_월별_국가!$I:$I,관세청_월별_국가!$B:$B,"Ga",관세청_월별_국가!$C:$C,$A64)/1000</f>
        <v>7.72</v>
      </c>
      <c r="H64" s="11" t="n">
        <f aca="false">SUMIFS(관세청_월별_국가!$I:$I,관세청_월별_국가!$B:$B,"Hf",관세청_월별_국가!$C:$C,$A64)/1000</f>
        <v>5.763</v>
      </c>
      <c r="I64" s="11" t="n">
        <f aca="false">SUMIFS(관세청_월별_국가!$I:$I,관세청_월별_국가!$B:$B,"Re",관세청_월별_국가!$C:$C,$A64)/1000</f>
        <v>49.541</v>
      </c>
      <c r="J64" s="12" t="n">
        <f aca="false">SUMIFS(관세청_월별_국가!$K:$K,관세청_월별_국가!$B:$B,"Ta",관세청_월별_국가!$C:$C,$A64)/1000</f>
        <v>22.076</v>
      </c>
      <c r="K64" s="12" t="n">
        <f aca="false">SUMIFS(관세청_월별_국가!$K:$K,관세청_월별_국가!$B:$B,"Nb",관세청_월별_국가!$C:$C,$A64)/1000</f>
        <v>878.126</v>
      </c>
      <c r="L64" s="12" t="n">
        <f aca="false">SUMIFS(관세청_월별_국가!$K:$K,관세청_월별_국가!$B:$B,"In",관세청_월별_국가!$C:$C,$A64)/1000</f>
        <v>36.136</v>
      </c>
      <c r="M64" s="12" t="n">
        <f aca="false">SUMIFS(관세청_월별_국가!$K:$K,관세청_월별_국가!$B:$B,"Ga",관세청_월별_국가!$C:$C,$A64)/1000</f>
        <v>0.003</v>
      </c>
      <c r="N64" s="12" t="n">
        <f aca="false">SUMIFS(관세청_월별_국가!$K:$K,관세청_월별_국가!$B:$B,"Hf",관세청_월별_국가!$C:$C,$A64)/1000</f>
        <v>0.004</v>
      </c>
      <c r="O64" s="12" t="n">
        <f aca="false">SUMIFS(관세청_월별_국가!$K:$K,관세청_월별_국가!$B:$B,"Re",관세청_월별_국가!$C:$C,$A64)/1000</f>
        <v>0.045</v>
      </c>
    </row>
    <row r="65" customFormat="false" ht="15" hidden="false" customHeight="false" outlineLevel="0" collapsed="false">
      <c r="A65" s="2" t="s">
        <v>1584</v>
      </c>
      <c r="B65" s="2" t="n">
        <v>2025</v>
      </c>
      <c r="C65" s="2" t="n">
        <v>2</v>
      </c>
      <c r="D65" s="11" t="n">
        <f aca="false">SUMIFS(관세청_월별_국가!$I:$I,관세청_월별_국가!$B:$B,"Ta",관세청_월별_국가!$C:$C,$A65)/1000</f>
        <v>9995.017</v>
      </c>
      <c r="E65" s="11" t="n">
        <f aca="false">SUMIFS(관세청_월별_국가!$I:$I,관세청_월별_국가!$B:$B,"Nb",관세청_월별_국가!$C:$C,$A65)/1000</f>
        <v>15352.565</v>
      </c>
      <c r="F65" s="11" t="n">
        <f aca="false">SUMIFS(관세청_월별_국가!$I:$I,관세청_월별_국가!$B:$B,"In",관세청_월별_국가!$C:$C,$A65)/1000</f>
        <v>5128.29</v>
      </c>
      <c r="G65" s="11" t="n">
        <f aca="false">SUMIFS(관세청_월별_국가!$I:$I,관세청_월별_국가!$B:$B,"Ga",관세청_월별_국가!$C:$C,$A65)/1000</f>
        <v>259.719</v>
      </c>
      <c r="H65" s="11" t="n">
        <f aca="false">SUMIFS(관세청_월별_국가!$I:$I,관세청_월별_국가!$B:$B,"Hf",관세청_월별_국가!$C:$C,$A65)/1000</f>
        <v>49.373</v>
      </c>
      <c r="I65" s="11" t="n">
        <f aca="false">SUMIFS(관세청_월별_국가!$I:$I,관세청_월별_국가!$B:$B,"Re",관세청_월별_국가!$C:$C,$A65)/1000</f>
        <v>58.218</v>
      </c>
      <c r="J65" s="12" t="n">
        <f aca="false">SUMIFS(관세청_월별_국가!$K:$K,관세청_월별_국가!$B:$B,"Ta",관세청_월별_국가!$C:$C,$A65)/1000</f>
        <v>22.299</v>
      </c>
      <c r="K65" s="12" t="n">
        <f aca="false">SUMIFS(관세청_월별_국가!$K:$K,관세청_월별_국가!$B:$B,"Nb",관세청_월별_국가!$C:$C,$A65)/1000</f>
        <v>521.01</v>
      </c>
      <c r="L65" s="12" t="n">
        <f aca="false">SUMIFS(관세청_월별_국가!$K:$K,관세청_월별_국가!$B:$B,"In",관세청_월별_국가!$C:$C,$A65)/1000</f>
        <v>18.861</v>
      </c>
      <c r="M65" s="12" t="n">
        <f aca="false">SUMIFS(관세청_월별_국가!$K:$K,관세청_월별_국가!$B:$B,"Ga",관세청_월별_국가!$C:$C,$A65)/1000</f>
        <v>0.6</v>
      </c>
      <c r="N65" s="12" t="n">
        <f aca="false">SUMIFS(관세청_월별_국가!$K:$K,관세청_월별_국가!$B:$B,"Hf",관세청_월별_국가!$C:$C,$A65)/1000</f>
        <v>0.015</v>
      </c>
      <c r="O65" s="12" t="n">
        <f aca="false">SUMIFS(관세청_월별_국가!$K:$K,관세청_월별_국가!$B:$B,"Re",관세청_월별_국가!$C:$C,$A65)/1000</f>
        <v>0.029</v>
      </c>
    </row>
    <row r="66" customFormat="false" ht="15" hidden="false" customHeight="false" outlineLevel="0" collapsed="false">
      <c r="A66" s="2" t="s">
        <v>1585</v>
      </c>
      <c r="B66" s="2" t="n">
        <v>2025</v>
      </c>
      <c r="C66" s="2" t="n">
        <v>3</v>
      </c>
      <c r="D66" s="11" t="n">
        <f aca="false">SUMIFS(관세청_월별_국가!$I:$I,관세청_월별_국가!$B:$B,"Ta",관세청_월별_국가!$C:$C,$A66)/1000</f>
        <v>13085.942</v>
      </c>
      <c r="E66" s="11" t="n">
        <f aca="false">SUMIFS(관세청_월별_국가!$I:$I,관세청_월별_국가!$B:$B,"Nb",관세청_월별_국가!$C:$C,$A66)/1000</f>
        <v>19690.853</v>
      </c>
      <c r="F66" s="11" t="n">
        <f aca="false">SUMIFS(관세청_월별_국가!$I:$I,관세청_월별_국가!$B:$B,"In",관세청_월별_국가!$C:$C,$A66)/1000</f>
        <v>8707.03</v>
      </c>
      <c r="G66" s="11" t="n">
        <f aca="false">SUMIFS(관세청_월별_국가!$I:$I,관세청_월별_국가!$B:$B,"Ga",관세청_월별_국가!$C:$C,$A66)/1000</f>
        <v>8.951</v>
      </c>
      <c r="H66" s="11" t="n">
        <f aca="false">SUMIFS(관세청_월별_국가!$I:$I,관세청_월별_국가!$B:$B,"Hf",관세청_월별_국가!$C:$C,$A66)/1000</f>
        <v>0.54</v>
      </c>
      <c r="I66" s="11" t="n">
        <f aca="false">SUMIFS(관세청_월별_국가!$I:$I,관세청_월별_국가!$B:$B,"Re",관세청_월별_국가!$C:$C,$A66)/1000</f>
        <v>42.867</v>
      </c>
      <c r="J66" s="12" t="n">
        <f aca="false">SUMIFS(관세청_월별_국가!$K:$K,관세청_월별_국가!$B:$B,"Ta",관세청_월별_국가!$C:$C,$A66)/1000</f>
        <v>34.914</v>
      </c>
      <c r="K66" s="12" t="n">
        <f aca="false">SUMIFS(관세청_월별_국가!$K:$K,관세청_월별_국가!$B:$B,"Nb",관세청_월별_국가!$C:$C,$A66)/1000</f>
        <v>656.46</v>
      </c>
      <c r="L66" s="12" t="n">
        <f aca="false">SUMIFS(관세청_월별_국가!$K:$K,관세청_월별_국가!$B:$B,"In",관세청_월별_국가!$C:$C,$A66)/1000</f>
        <v>28.128</v>
      </c>
      <c r="M66" s="12" t="n">
        <f aca="false">SUMIFS(관세청_월별_국가!$K:$K,관세청_월별_국가!$B:$B,"Ga",관세청_월별_국가!$C:$C,$A66)/1000</f>
        <v>0.003</v>
      </c>
      <c r="N66" s="12" t="n">
        <f aca="false">SUMIFS(관세청_월별_국가!$K:$K,관세청_월별_국가!$B:$B,"Hf",관세청_월별_국가!$C:$C,$A66)/1000</f>
        <v>0</v>
      </c>
      <c r="O66" s="12" t="n">
        <f aca="false">SUMIFS(관세청_월별_국가!$K:$K,관세청_월별_국가!$B:$B,"Re",관세청_월별_국가!$C:$C,$A66)/1000</f>
        <v>0.022</v>
      </c>
    </row>
    <row r="67" customFormat="false" ht="15" hidden="false" customHeight="false" outlineLevel="0" collapsed="false">
      <c r="A67" s="2" t="s">
        <v>1586</v>
      </c>
      <c r="B67" s="2" t="n">
        <v>2025</v>
      </c>
      <c r="C67" s="2" t="n">
        <v>4</v>
      </c>
      <c r="D67" s="11" t="n">
        <f aca="false">SUMIFS(관세청_월별_국가!$I:$I,관세청_월별_국가!$B:$B,"Ta",관세청_월별_국가!$C:$C,$A67)/1000</f>
        <v>9816.469</v>
      </c>
      <c r="E67" s="11" t="n">
        <f aca="false">SUMIFS(관세청_월별_국가!$I:$I,관세청_월별_국가!$B:$B,"Nb",관세청_월별_국가!$C:$C,$A67)/1000</f>
        <v>19387.949</v>
      </c>
      <c r="F67" s="11" t="n">
        <f aca="false">SUMIFS(관세청_월별_국가!$I:$I,관세청_월별_국가!$B:$B,"In",관세청_월별_국가!$C:$C,$A67)/1000</f>
        <v>6859.483</v>
      </c>
      <c r="G67" s="11" t="n">
        <f aca="false">SUMIFS(관세청_월별_국가!$I:$I,관세청_월별_국가!$B:$B,"Ga",관세청_월별_국가!$C:$C,$A67)/1000</f>
        <v>37.344</v>
      </c>
      <c r="H67" s="11" t="n">
        <f aca="false">SUMIFS(관세청_월별_국가!$I:$I,관세청_월별_국가!$B:$B,"Hf",관세청_월별_국가!$C:$C,$A67)/1000</f>
        <v>0.363</v>
      </c>
      <c r="I67" s="11" t="n">
        <f aca="false">SUMIFS(관세청_월별_국가!$I:$I,관세청_월별_국가!$B:$B,"Re",관세청_월별_국가!$C:$C,$A67)/1000</f>
        <v>20.323</v>
      </c>
      <c r="J67" s="12" t="n">
        <f aca="false">SUMIFS(관세청_월별_국가!$K:$K,관세청_월별_국가!$B:$B,"Ta",관세청_월별_국가!$C:$C,$A67)/1000</f>
        <v>22.009</v>
      </c>
      <c r="K67" s="12" t="n">
        <f aca="false">SUMIFS(관세청_월별_국가!$K:$K,관세청_월별_국가!$B:$B,"Nb",관세청_월별_국가!$C:$C,$A67)/1000</f>
        <v>631.514</v>
      </c>
      <c r="L67" s="12" t="n">
        <f aca="false">SUMIFS(관세청_월별_국가!$K:$K,관세청_월별_국가!$B:$B,"In",관세청_월별_국가!$C:$C,$A67)/1000</f>
        <v>23.878</v>
      </c>
      <c r="M67" s="12" t="n">
        <f aca="false">SUMIFS(관세청_월별_국가!$K:$K,관세청_월별_국가!$B:$B,"Ga",관세청_월별_국가!$C:$C,$A67)/1000</f>
        <v>0.081</v>
      </c>
      <c r="N67" s="12" t="n">
        <f aca="false">SUMIFS(관세청_월별_국가!$K:$K,관세청_월별_국가!$B:$B,"Hf",관세청_월별_국가!$C:$C,$A67)/1000</f>
        <v>0</v>
      </c>
      <c r="O67" s="12" t="n">
        <f aca="false">SUMIFS(관세청_월별_국가!$K:$K,관세청_월별_국가!$B:$B,"Re",관세청_월별_국가!$C:$C,$A67)/1000</f>
        <v>0.006</v>
      </c>
    </row>
    <row r="68" customFormat="false" ht="15" hidden="false" customHeight="false" outlineLevel="0" collapsed="false">
      <c r="A68" s="2" t="s">
        <v>1587</v>
      </c>
      <c r="B68" s="2" t="n">
        <v>2025</v>
      </c>
      <c r="C68" s="2" t="n">
        <v>5</v>
      </c>
      <c r="D68" s="11" t="n">
        <f aca="false">SUMIFS(관세청_월별_국가!$I:$I,관세청_월별_국가!$B:$B,"Ta",관세청_월별_국가!$C:$C,$A68)/1000</f>
        <v>9217.786</v>
      </c>
      <c r="E68" s="11" t="n">
        <f aca="false">SUMIFS(관세청_월별_국가!$I:$I,관세청_월별_국가!$B:$B,"Nb",관세청_월별_국가!$C:$C,$A68)/1000</f>
        <v>22333.084</v>
      </c>
      <c r="F68" s="11" t="n">
        <f aca="false">SUMIFS(관세청_월별_국가!$I:$I,관세청_월별_국가!$B:$B,"In",관세청_월별_국가!$C:$C,$A68)/1000</f>
        <v>9464.307</v>
      </c>
      <c r="G68" s="11" t="n">
        <f aca="false">SUMIFS(관세청_월별_국가!$I:$I,관세청_월별_국가!$B:$B,"Ga",관세청_월별_국가!$C:$C,$A68)/1000</f>
        <v>72.039</v>
      </c>
      <c r="H68" s="11" t="n">
        <f aca="false">SUMIFS(관세청_월별_국가!$I:$I,관세청_월별_국가!$B:$B,"Hf",관세청_월별_국가!$C:$C,$A68)/1000</f>
        <v>1.681</v>
      </c>
      <c r="I68" s="11" t="n">
        <f aca="false">SUMIFS(관세청_월별_국가!$I:$I,관세청_월별_국가!$B:$B,"Re",관세청_월별_국가!$C:$C,$A68)/1000</f>
        <v>173.79</v>
      </c>
      <c r="J68" s="12" t="n">
        <f aca="false">SUMIFS(관세청_월별_국가!$K:$K,관세청_월별_국가!$B:$B,"Ta",관세청_월별_국가!$C:$C,$A68)/1000</f>
        <v>23.181</v>
      </c>
      <c r="K68" s="12" t="n">
        <f aca="false">SUMIFS(관세청_월별_국가!$K:$K,관세청_월별_국가!$B:$B,"Nb",관세청_월별_국가!$C:$C,$A68)/1000</f>
        <v>750.838</v>
      </c>
      <c r="L68" s="12" t="n">
        <f aca="false">SUMIFS(관세청_월별_국가!$K:$K,관세청_월별_국가!$B:$B,"In",관세청_월별_국가!$C:$C,$A68)/1000</f>
        <v>29.689</v>
      </c>
      <c r="M68" s="12" t="n">
        <f aca="false">SUMIFS(관세청_월별_국가!$K:$K,관세청_월별_국가!$B:$B,"Ga",관세청_월별_국가!$C:$C,$A68)/1000</f>
        <v>0.113</v>
      </c>
      <c r="N68" s="12" t="n">
        <f aca="false">SUMIFS(관세청_월별_국가!$K:$K,관세청_월별_국가!$B:$B,"Hf",관세청_월별_국가!$C:$C,$A68)/1000</f>
        <v>0</v>
      </c>
      <c r="O68" s="12" t="n">
        <f aca="false">SUMIFS(관세청_월별_국가!$K:$K,관세청_월별_국가!$B:$B,"Re",관세청_월별_국가!$C:$C,$A68)/1000</f>
        <v>0.106</v>
      </c>
    </row>
    <row r="69" customFormat="false" ht="15" hidden="false" customHeight="false" outlineLevel="0" collapsed="false">
      <c r="A69" s="2" t="s">
        <v>1588</v>
      </c>
      <c r="B69" s="2" t="n">
        <v>2025</v>
      </c>
      <c r="C69" s="2" t="n">
        <v>6</v>
      </c>
      <c r="D69" s="11" t="n">
        <f aca="false">SUMIFS(관세청_월별_국가!$I:$I,관세청_월별_국가!$B:$B,"Ta",관세청_월별_국가!$C:$C,$A69)/1000</f>
        <v>8474.764</v>
      </c>
      <c r="E69" s="11" t="n">
        <f aca="false">SUMIFS(관세청_월별_국가!$I:$I,관세청_월별_국가!$B:$B,"Nb",관세청_월별_국가!$C:$C,$A69)/1000</f>
        <v>17702.068</v>
      </c>
      <c r="F69" s="11" t="n">
        <f aca="false">SUMIFS(관세청_월별_국가!$I:$I,관세청_월별_국가!$B:$B,"In",관세청_월별_국가!$C:$C,$A69)/1000</f>
        <v>9006.814</v>
      </c>
      <c r="G69" s="11" t="n">
        <f aca="false">SUMIFS(관세청_월별_국가!$I:$I,관세청_월별_국가!$B:$B,"Ga",관세청_월별_국가!$C:$C,$A69)/1000</f>
        <v>75.245</v>
      </c>
      <c r="H69" s="11" t="n">
        <f aca="false">SUMIFS(관세청_월별_국가!$I:$I,관세청_월별_국가!$B:$B,"Hf",관세청_월별_국가!$C:$C,$A69)/1000</f>
        <v>1.511</v>
      </c>
      <c r="I69" s="11" t="n">
        <f aca="false">SUMIFS(관세청_월별_국가!$I:$I,관세청_월별_국가!$B:$B,"Re",관세청_월별_국가!$C:$C,$A69)/1000</f>
        <v>26.862</v>
      </c>
      <c r="J69" s="12" t="n">
        <f aca="false">SUMIFS(관세청_월별_국가!$K:$K,관세청_월별_국가!$B:$B,"Ta",관세청_월별_국가!$C:$C,$A69)/1000</f>
        <v>20.976</v>
      </c>
      <c r="K69" s="12" t="n">
        <f aca="false">SUMIFS(관세청_월별_국가!$K:$K,관세청_월별_국가!$B:$B,"Nb",관세청_월별_국가!$C:$C,$A69)/1000</f>
        <v>584.406</v>
      </c>
      <c r="L69" s="12" t="n">
        <f aca="false">SUMIFS(관세청_월별_국가!$K:$K,관세청_월별_국가!$B:$B,"In",관세청_월별_국가!$C:$C,$A69)/1000</f>
        <v>26.656</v>
      </c>
      <c r="M69" s="12" t="n">
        <f aca="false">SUMIFS(관세청_월별_국가!$K:$K,관세청_월별_국가!$B:$B,"Ga",관세청_월별_국가!$C:$C,$A69)/1000</f>
        <v>0.101</v>
      </c>
      <c r="N69" s="12" t="n">
        <f aca="false">SUMIFS(관세청_월별_국가!$K:$K,관세청_월별_국가!$B:$B,"Hf",관세청_월별_국가!$C:$C,$A69)/1000</f>
        <v>0</v>
      </c>
      <c r="O69" s="12" t="n">
        <f aca="false">SUMIFS(관세청_월별_국가!$K:$K,관세청_월별_국가!$B:$B,"Re",관세청_월별_국가!$C:$C,$A69)/1000</f>
        <v>0.01</v>
      </c>
    </row>
    <row r="70" customFormat="false" ht="15" hidden="false" customHeight="false" outlineLevel="0" collapsed="false">
      <c r="A70" s="2" t="s">
        <v>1589</v>
      </c>
      <c r="B70" s="2" t="n">
        <v>2025</v>
      </c>
      <c r="C70" s="2" t="n">
        <v>7</v>
      </c>
      <c r="D70" s="11" t="n">
        <f aca="false">SUMIFS(관세청_월별_국가!$I:$I,관세청_월별_국가!$B:$B,"Ta",관세청_월별_국가!$C:$C,$A70)/1000</f>
        <v>9173.494</v>
      </c>
      <c r="E70" s="11" t="n">
        <f aca="false">SUMIFS(관세청_월별_국가!$I:$I,관세청_월별_국가!$B:$B,"Nb",관세청_월별_국가!$C:$C,$A70)/1000</f>
        <v>19219.326</v>
      </c>
      <c r="F70" s="11" t="n">
        <f aca="false">SUMIFS(관세청_월별_국가!$I:$I,관세청_월별_국가!$B:$B,"In",관세청_월별_국가!$C:$C,$A70)/1000</f>
        <v>7393.588</v>
      </c>
      <c r="G70" s="11" t="n">
        <f aca="false">SUMIFS(관세청_월별_국가!$I:$I,관세청_월별_국가!$B:$B,"Ga",관세청_월별_국가!$C:$C,$A70)/1000</f>
        <v>101.069</v>
      </c>
      <c r="H70" s="11" t="n">
        <f aca="false">SUMIFS(관세청_월별_국가!$I:$I,관세청_월별_국가!$B:$B,"Hf",관세청_월별_국가!$C:$C,$A70)/1000</f>
        <v>59.617</v>
      </c>
      <c r="I70" s="11" t="n">
        <f aca="false">SUMIFS(관세청_월별_국가!$I:$I,관세청_월별_국가!$B:$B,"Re",관세청_월별_국가!$C:$C,$A70)/1000</f>
        <v>231.985</v>
      </c>
      <c r="J70" s="12" t="n">
        <f aca="false">SUMIFS(관세청_월별_국가!$K:$K,관세청_월별_국가!$B:$B,"Ta",관세청_월별_국가!$C:$C,$A70)/1000</f>
        <v>21.798</v>
      </c>
      <c r="K70" s="12" t="n">
        <f aca="false">SUMIFS(관세청_월별_국가!$K:$K,관세청_월별_국가!$B:$B,"Nb",관세청_월별_국가!$C:$C,$A70)/1000</f>
        <v>648.139</v>
      </c>
      <c r="L70" s="12" t="n">
        <f aca="false">SUMIFS(관세청_월별_국가!$K:$K,관세청_월별_국가!$B:$B,"In",관세청_월별_국가!$C:$C,$A70)/1000</f>
        <v>22.692</v>
      </c>
      <c r="M70" s="12" t="n">
        <f aca="false">SUMIFS(관세청_월별_국가!$K:$K,관세청_월별_국가!$B:$B,"Ga",관세청_월별_국가!$C:$C,$A70)/1000</f>
        <v>0.115</v>
      </c>
      <c r="N70" s="12" t="n">
        <f aca="false">SUMIFS(관세청_월별_국가!$K:$K,관세청_월별_국가!$B:$B,"Hf",관세청_월별_국가!$C:$C,$A70)/1000</f>
        <v>0.021</v>
      </c>
      <c r="O70" s="12" t="n">
        <f aca="false">SUMIFS(관세청_월별_국가!$K:$K,관세청_월별_국가!$B:$B,"Re",관세청_월별_국가!$C:$C,$A70)/1000</f>
        <v>0.045</v>
      </c>
    </row>
    <row r="71" customFormat="false" ht="15" hidden="false" customHeight="false" outlineLevel="0" collapsed="false">
      <c r="A71" s="2" t="s">
        <v>1590</v>
      </c>
      <c r="B71" s="2" t="n">
        <v>2025</v>
      </c>
      <c r="C71" s="2" t="n">
        <v>8</v>
      </c>
      <c r="D71" s="11" t="n">
        <f aca="false">SUMIFS(관세청_월별_국가!$I:$I,관세청_월별_국가!$B:$B,"Ta",관세청_월별_국가!$C:$C,$A71)/1000</f>
        <v>10432.043</v>
      </c>
      <c r="E71" s="11" t="n">
        <f aca="false">SUMIFS(관세청_월별_국가!$I:$I,관세청_월별_국가!$B:$B,"Nb",관세청_월별_국가!$C:$C,$A71)/1000</f>
        <v>15556.479</v>
      </c>
      <c r="F71" s="11" t="n">
        <f aca="false">SUMIFS(관세청_월별_국가!$I:$I,관세청_월별_국가!$B:$B,"In",관세청_월별_국가!$C:$C,$A71)/1000</f>
        <v>7268.775</v>
      </c>
      <c r="G71" s="11" t="n">
        <f aca="false">SUMIFS(관세청_월별_국가!$I:$I,관세청_월별_국가!$B:$B,"Ga",관세청_월별_국가!$C:$C,$A71)/1000</f>
        <v>669.038</v>
      </c>
      <c r="H71" s="11" t="n">
        <f aca="false">SUMIFS(관세청_월별_국가!$I:$I,관세청_월별_국가!$B:$B,"Hf",관세청_월별_국가!$C:$C,$A71)/1000</f>
        <v>1.606</v>
      </c>
      <c r="I71" s="11" t="n">
        <f aca="false">SUMIFS(관세청_월별_국가!$I:$I,관세청_월별_국가!$B:$B,"Re",관세청_월별_국가!$C:$C,$A71)/1000</f>
        <v>206.008</v>
      </c>
      <c r="J71" s="12" t="n">
        <f aca="false">SUMIFS(관세청_월별_국가!$K:$K,관세청_월별_국가!$B:$B,"Ta",관세청_월별_국가!$C:$C,$A71)/1000</f>
        <v>26.421</v>
      </c>
      <c r="K71" s="12" t="n">
        <f aca="false">SUMIFS(관세청_월별_국가!$K:$K,관세청_월별_국가!$B:$B,"Nb",관세청_월별_국가!$C:$C,$A71)/1000</f>
        <v>519.418</v>
      </c>
      <c r="L71" s="12" t="n">
        <f aca="false">SUMIFS(관세청_월별_국가!$K:$K,관세청_월별_국가!$B:$B,"In",관세청_월별_국가!$C:$C,$A71)/1000</f>
        <v>21.543</v>
      </c>
      <c r="M71" s="12" t="n">
        <f aca="false">SUMIFS(관세청_월별_국가!$K:$K,관세청_월별_국가!$B:$B,"Ga",관세청_월별_국가!$C:$C,$A71)/1000</f>
        <v>1.006</v>
      </c>
      <c r="N71" s="12" t="n">
        <f aca="false">SUMIFS(관세청_월별_국가!$K:$K,관세청_월별_국가!$B:$B,"Hf",관세청_월별_국가!$C:$C,$A71)/1000</f>
        <v>0</v>
      </c>
      <c r="O71" s="12" t="n">
        <f aca="false">SUMIFS(관세청_월별_국가!$K:$K,관세청_월별_국가!$B:$B,"Re",관세청_월별_국가!$C:$C,$A71)/1000</f>
        <v>0.081</v>
      </c>
    </row>
    <row r="72" customFormat="false" ht="15" hidden="false" customHeight="false" outlineLevel="0" collapsed="false">
      <c r="A72" s="2" t="s">
        <v>1591</v>
      </c>
      <c r="B72" s="2" t="n">
        <v>2025</v>
      </c>
      <c r="C72" s="2" t="n">
        <v>9</v>
      </c>
      <c r="D72" s="11" t="n">
        <f aca="false">SUMIFS(관세청_월별_국가!$I:$I,관세청_월별_국가!$B:$B,"Ta",관세청_월별_국가!$C:$C,$A72)/1000</f>
        <v>7827.197</v>
      </c>
      <c r="E72" s="11" t="n">
        <f aca="false">SUMIFS(관세청_월별_국가!$I:$I,관세청_월별_국가!$B:$B,"Nb",관세청_월별_국가!$C:$C,$A72)/1000</f>
        <v>19178.459</v>
      </c>
      <c r="F72" s="11" t="n">
        <f aca="false">SUMIFS(관세청_월별_국가!$I:$I,관세청_월별_국가!$B:$B,"In",관세청_월별_국가!$C:$C,$A72)/1000</f>
        <v>5557.782</v>
      </c>
      <c r="G72" s="11" t="n">
        <f aca="false">SUMIFS(관세청_월별_국가!$I:$I,관세청_월별_국가!$B:$B,"Ga",관세청_월별_국가!$C:$C,$A72)/1000</f>
        <v>172.971</v>
      </c>
      <c r="H72" s="11" t="n">
        <f aca="false">SUMIFS(관세청_월별_국가!$I:$I,관세청_월별_국가!$B:$B,"Hf",관세청_월별_국가!$C:$C,$A72)/1000</f>
        <v>33.805</v>
      </c>
      <c r="I72" s="11" t="n">
        <f aca="false">SUMIFS(관세청_월별_국가!$I:$I,관세청_월별_국가!$B:$B,"Re",관세청_월별_국가!$C:$C,$A72)/1000</f>
        <v>0</v>
      </c>
      <c r="J72" s="12" t="n">
        <f aca="false">SUMIFS(관세청_월별_국가!$K:$K,관세청_월별_국가!$B:$B,"Ta",관세청_월별_국가!$C:$C,$A72)/1000</f>
        <v>18.904</v>
      </c>
      <c r="K72" s="12" t="n">
        <f aca="false">SUMIFS(관세청_월별_국가!$K:$K,관세청_월별_국가!$B:$B,"Nb",관세청_월별_국가!$C:$C,$A72)/1000</f>
        <v>640.85</v>
      </c>
      <c r="L72" s="12" t="n">
        <f aca="false">SUMIFS(관세청_월별_국가!$K:$K,관세청_월별_국가!$B:$B,"In",관세청_월별_국가!$C:$C,$A72)/1000</f>
        <v>18.286</v>
      </c>
      <c r="M72" s="12" t="n">
        <f aca="false">SUMIFS(관세청_월별_국가!$K:$K,관세청_월별_국가!$B:$B,"Ga",관세청_월별_국가!$C:$C,$A72)/1000</f>
        <v>0.032</v>
      </c>
      <c r="N72" s="12" t="n">
        <f aca="false">SUMIFS(관세청_월별_국가!$K:$K,관세청_월별_국가!$B:$B,"Hf",관세청_월별_국가!$C:$C,$A72)/1000</f>
        <v>0.01</v>
      </c>
      <c r="O72" s="12" t="n">
        <f aca="false">SUMIFS(관세청_월별_국가!$K:$K,관세청_월별_국가!$B:$B,"Re",관세청_월별_국가!$C:$C,$A72)/1000</f>
        <v>0</v>
      </c>
    </row>
    <row r="73" customFormat="false" ht="15" hidden="false" customHeight="false" outlineLevel="0" collapsed="false">
      <c r="A73" s="2" t="s">
        <v>1592</v>
      </c>
      <c r="B73" s="2" t="n">
        <v>2025</v>
      </c>
      <c r="C73" s="2" t="n">
        <v>10</v>
      </c>
      <c r="D73" s="11" t="n">
        <f aca="false">SUMIFS(관세청_월별_국가!$I:$I,관세청_월별_국가!$B:$B,"Ta",관세청_월별_국가!$C:$C,$A73)/1000</f>
        <v>9716.504</v>
      </c>
      <c r="E73" s="11" t="n">
        <f aca="false">SUMIFS(관세청_월별_국가!$I:$I,관세청_월별_국가!$B:$B,"Nb",관세청_월별_국가!$C:$C,$A73)/1000</f>
        <v>22555.287</v>
      </c>
      <c r="F73" s="11" t="n">
        <f aca="false">SUMIFS(관세청_월별_국가!$I:$I,관세청_월별_국가!$B:$B,"In",관세청_월별_국가!$C:$C,$A73)/1000</f>
        <v>6450.987</v>
      </c>
      <c r="G73" s="11" t="n">
        <f aca="false">SUMIFS(관세청_월별_국가!$I:$I,관세청_월별_국가!$B:$B,"Ga",관세청_월별_국가!$C:$C,$A73)/1000</f>
        <v>183.742</v>
      </c>
      <c r="H73" s="11" t="n">
        <f aca="false">SUMIFS(관세청_월별_국가!$I:$I,관세청_월별_국가!$B:$B,"Hf",관세청_월별_국가!$C:$C,$A73)/1000</f>
        <v>2.701</v>
      </c>
      <c r="I73" s="11" t="n">
        <f aca="false">SUMIFS(관세청_월별_국가!$I:$I,관세청_월별_국가!$B:$B,"Re",관세청_월별_국가!$C:$C,$A73)/1000</f>
        <v>18.676</v>
      </c>
      <c r="J73" s="12" t="n">
        <f aca="false">SUMIFS(관세청_월별_국가!$K:$K,관세청_월별_국가!$B:$B,"Ta",관세청_월별_국가!$C:$C,$A73)/1000</f>
        <v>20.961</v>
      </c>
      <c r="K73" s="12" t="n">
        <f aca="false">SUMIFS(관세청_월별_국가!$K:$K,관세청_월별_국가!$B:$B,"Nb",관세청_월별_국가!$C:$C,$A73)/1000</f>
        <v>765.471</v>
      </c>
      <c r="L73" s="12" t="n">
        <f aca="false">SUMIFS(관세청_월별_국가!$K:$K,관세청_월별_국가!$B:$B,"In",관세청_월별_국가!$C:$C,$A73)/1000</f>
        <v>20.972</v>
      </c>
      <c r="M73" s="12" t="n">
        <f aca="false">SUMIFS(관세청_월별_국가!$K:$K,관세청_월별_국가!$B:$B,"Ga",관세청_월별_국가!$C:$C,$A73)/1000</f>
        <v>0.214</v>
      </c>
      <c r="N73" s="12" t="n">
        <f aca="false">SUMIFS(관세청_월별_국가!$K:$K,관세청_월별_국가!$B:$B,"Hf",관세청_월별_국가!$C:$C,$A73)/1000</f>
        <v>0.01</v>
      </c>
      <c r="O73" s="12" t="n">
        <f aca="false">SUMIFS(관세청_월별_국가!$K:$K,관세청_월별_국가!$B:$B,"Re",관세청_월별_국가!$C:$C,$A73)/1000</f>
        <v>0.001</v>
      </c>
    </row>
    <row r="74" customFormat="false" ht="15" hidden="false" customHeight="false" outlineLevel="0" collapsed="false">
      <c r="A74" s="2" t="s">
        <v>1593</v>
      </c>
      <c r="B74" s="2" t="n">
        <v>2025</v>
      </c>
      <c r="C74" s="2" t="n">
        <v>11</v>
      </c>
      <c r="D74" s="11" t="n">
        <f aca="false">SUMIFS(관세청_월별_국가!$I:$I,관세청_월별_국가!$B:$B,"Ta",관세청_월별_국가!$C:$C,$A74)/1000</f>
        <v>11107.7</v>
      </c>
      <c r="E74" s="11" t="n">
        <f aca="false">SUMIFS(관세청_월별_국가!$I:$I,관세청_월별_국가!$B:$B,"Nb",관세청_월별_국가!$C:$C,$A74)/1000</f>
        <v>16255.155</v>
      </c>
      <c r="F74" s="11" t="n">
        <f aca="false">SUMIFS(관세청_월별_국가!$I:$I,관세청_월별_국가!$B:$B,"In",관세청_월별_국가!$C:$C,$A74)/1000</f>
        <v>4692.526</v>
      </c>
      <c r="G74" s="11" t="n">
        <f aca="false">SUMIFS(관세청_월별_국가!$I:$I,관세청_월별_국가!$B:$B,"Ga",관세청_월별_국가!$C:$C,$A74)/1000</f>
        <v>624.069</v>
      </c>
      <c r="H74" s="11" t="n">
        <f aca="false">SUMIFS(관세청_월별_국가!$I:$I,관세청_월별_국가!$B:$B,"Hf",관세청_월별_국가!$C:$C,$A74)/1000</f>
        <v>40.084</v>
      </c>
      <c r="I74" s="11" t="n">
        <f aca="false">SUMIFS(관세청_월별_국가!$I:$I,관세청_월별_국가!$B:$B,"Re",관세청_월별_국가!$C:$C,$A74)/1000</f>
        <v>91.885</v>
      </c>
      <c r="J74" s="12" t="n">
        <f aca="false">SUMIFS(관세청_월별_국가!$K:$K,관세청_월별_국가!$B:$B,"Ta",관세청_월별_국가!$C:$C,$A74)/1000</f>
        <v>26.462</v>
      </c>
      <c r="K74" s="12" t="n">
        <f aca="false">SUMIFS(관세청_월별_국가!$K:$K,관세청_월별_국가!$B:$B,"Nb",관세청_월별_국가!$C:$C,$A74)/1000</f>
        <v>540.31</v>
      </c>
      <c r="L74" s="12" t="n">
        <f aca="false">SUMIFS(관세청_월별_국가!$K:$K,관세청_월별_국가!$B:$B,"In",관세청_월별_국가!$C:$C,$A74)/1000</f>
        <v>14.753</v>
      </c>
      <c r="M74" s="12" t="n">
        <f aca="false">SUMIFS(관세청_월별_국가!$K:$K,관세청_월별_국가!$B:$B,"Ga",관세청_월별_국가!$C:$C,$A74)/1000</f>
        <v>1.089</v>
      </c>
      <c r="N74" s="12" t="n">
        <f aca="false">SUMIFS(관세청_월별_국가!$K:$K,관세청_월별_국가!$B:$B,"Hf",관세청_월별_국가!$C:$C,$A74)/1000</f>
        <v>0.015</v>
      </c>
      <c r="O74" s="12" t="n">
        <f aca="false">SUMIFS(관세청_월별_국가!$K:$K,관세청_월별_국가!$B:$B,"Re",관세청_월별_국가!$C:$C,$A74)/1000</f>
        <v>0.03</v>
      </c>
    </row>
    <row r="75" customFormat="false" ht="15" hidden="false" customHeight="false" outlineLevel="0" collapsed="false">
      <c r="A75" s="2" t="s">
        <v>1594</v>
      </c>
      <c r="B75" s="2" t="n">
        <v>2025</v>
      </c>
      <c r="C75" s="2" t="n">
        <v>12</v>
      </c>
      <c r="D75" s="11" t="n">
        <f aca="false">SUMIFS(관세청_월별_국가!$I:$I,관세청_월별_국가!$B:$B,"Ta",관세청_월별_국가!$C:$C,$A75)/1000</f>
        <v>8590.312</v>
      </c>
      <c r="E75" s="11" t="n">
        <f aca="false">SUMIFS(관세청_월별_국가!$I:$I,관세청_월별_국가!$B:$B,"Nb",관세청_월별_국가!$C:$C,$A75)/1000</f>
        <v>18805.319</v>
      </c>
      <c r="F75" s="11" t="n">
        <f aca="false">SUMIFS(관세청_월별_국가!$I:$I,관세청_월별_국가!$B:$B,"In",관세청_월별_국가!$C:$C,$A75)/1000</f>
        <v>5131.005</v>
      </c>
      <c r="G75" s="11" t="n">
        <f aca="false">SUMIFS(관세청_월별_국가!$I:$I,관세청_월별_국가!$B:$B,"Ga",관세청_월별_국가!$C:$C,$A75)/1000</f>
        <v>276.931</v>
      </c>
      <c r="H75" s="11" t="n">
        <f aca="false">SUMIFS(관세청_월별_국가!$I:$I,관세청_월별_국가!$B:$B,"Hf",관세청_월별_국가!$C:$C,$A75)/1000</f>
        <v>43.757</v>
      </c>
      <c r="I75" s="11" t="n">
        <f aca="false">SUMIFS(관세청_월별_국가!$I:$I,관세청_월별_국가!$B:$B,"Re",관세청_월별_국가!$C:$C,$A75)/1000</f>
        <v>197.579</v>
      </c>
      <c r="J75" s="12" t="n">
        <f aca="false">SUMIFS(관세청_월별_국가!$K:$K,관세청_월별_국가!$B:$B,"Ta",관세청_월별_국가!$C:$C,$A75)/1000</f>
        <v>10.142</v>
      </c>
      <c r="K75" s="12" t="n">
        <f aca="false">SUMIFS(관세청_월별_국가!$K:$K,관세청_월별_국가!$B:$B,"Nb",관세청_월별_국가!$C:$C,$A75)/1000</f>
        <v>611.773</v>
      </c>
      <c r="L75" s="12" t="n">
        <f aca="false">SUMIFS(관세청_월별_국가!$K:$K,관세청_월별_국가!$B:$B,"In",관세청_월별_국가!$C:$C,$A75)/1000</f>
        <v>16.111</v>
      </c>
      <c r="M75" s="12" t="n">
        <f aca="false">SUMIFS(관세청_월별_국가!$K:$K,관세청_월별_국가!$B:$B,"Ga",관세청_월별_국가!$C:$C,$A75)/1000</f>
        <v>0.087</v>
      </c>
      <c r="N75" s="12" t="n">
        <f aca="false">SUMIFS(관세청_월별_국가!$K:$K,관세청_월별_국가!$B:$B,"Hf",관세청_월별_국가!$C:$C,$A75)/1000</f>
        <v>0.016</v>
      </c>
      <c r="O75" s="12" t="n">
        <f aca="false">SUMIFS(관세청_월별_국가!$K:$K,관세청_월별_국가!$B:$B,"Re",관세청_월별_국가!$C:$C,$A75)/1000</f>
        <v>0.07</v>
      </c>
    </row>
    <row r="76" customFormat="false" ht="15" hidden="false" customHeight="false" outlineLevel="0" collapsed="false">
      <c r="A76" s="2" t="s">
        <v>1595</v>
      </c>
      <c r="B76" s="2" t="n">
        <v>2026</v>
      </c>
      <c r="C76" s="2" t="n">
        <v>1</v>
      </c>
      <c r="D76" s="11" t="n">
        <f aca="false">SUMIFS(관세청_월별_국가!$I:$I,관세청_월별_국가!$B:$B,"Ta",관세청_월별_국가!$C:$C,$A76)/1000</f>
        <v>6447.766</v>
      </c>
      <c r="E76" s="11" t="n">
        <f aca="false">SUMIFS(관세청_월별_국가!$I:$I,관세청_월별_국가!$B:$B,"Nb",관세청_월별_국가!$C:$C,$A76)/1000</f>
        <v>15434.806</v>
      </c>
      <c r="F76" s="11" t="n">
        <f aca="false">SUMIFS(관세청_월별_국가!$I:$I,관세청_월별_국가!$B:$B,"In",관세청_월별_국가!$C:$C,$A76)/1000</f>
        <v>4142.462</v>
      </c>
      <c r="G76" s="11" t="n">
        <f aca="false">SUMIFS(관세청_월별_국가!$I:$I,관세청_월별_국가!$B:$B,"Ga",관세청_월별_국가!$C:$C,$A76)/1000</f>
        <v>171.853</v>
      </c>
      <c r="H76" s="11" t="n">
        <f aca="false">SUMIFS(관세청_월별_국가!$I:$I,관세청_월별_국가!$B:$B,"Hf",관세청_월별_국가!$C:$C,$A76)/1000</f>
        <v>34.56</v>
      </c>
      <c r="I76" s="11" t="n">
        <f aca="false">SUMIFS(관세청_월별_국가!$I:$I,관세청_월별_국가!$B:$B,"Re",관세청_월별_국가!$C:$C,$A76)/1000</f>
        <v>281.969</v>
      </c>
      <c r="J76" s="12" t="n">
        <f aca="false">SUMIFS(관세청_월별_국가!$K:$K,관세청_월별_국가!$B:$B,"Ta",관세청_월별_국가!$C:$C,$A76)/1000</f>
        <v>9.886</v>
      </c>
      <c r="K76" s="12" t="n">
        <f aca="false">SUMIFS(관세청_월별_국가!$K:$K,관세청_월별_국가!$B:$B,"Nb",관세청_월별_국가!$C:$C,$A76)/1000</f>
        <v>522.402</v>
      </c>
      <c r="L76" s="12" t="n">
        <f aca="false">SUMIFS(관세청_월별_국가!$K:$K,관세청_월별_국가!$B:$B,"In",관세청_월별_국가!$C:$C,$A76)/1000</f>
        <v>12.768</v>
      </c>
      <c r="M76" s="12" t="n">
        <f aca="false">SUMIFS(관세청_월별_국가!$K:$K,관세청_월별_국가!$B:$B,"Ga",관세청_월별_국가!$C:$C,$A76)/1000</f>
        <v>0.209</v>
      </c>
      <c r="N76" s="12" t="n">
        <f aca="false">SUMIFS(관세청_월별_국가!$K:$K,관세청_월별_국가!$B:$B,"Hf",관세청_월별_국가!$C:$C,$A76)/1000</f>
        <v>0.011</v>
      </c>
      <c r="O76" s="12" t="n">
        <f aca="false">SUMIFS(관세청_월별_국가!$K:$K,관세청_월별_국가!$B:$B,"Re",관세청_월별_국가!$C:$C,$A76)/1000</f>
        <v>0.054</v>
      </c>
    </row>
    <row r="77" customFormat="false" ht="15" hidden="false" customHeight="false" outlineLevel="0" collapsed="false">
      <c r="A77" s="2" t="s">
        <v>1596</v>
      </c>
      <c r="B77" s="2" t="n">
        <v>2026</v>
      </c>
      <c r="C77" s="2" t="n">
        <v>2</v>
      </c>
      <c r="D77" s="11" t="n">
        <f aca="false">SUMIFS(관세청_월별_국가!$I:$I,관세청_월별_국가!$B:$B,"Ta",관세청_월별_국가!$C:$C,$A77)/1000</f>
        <v>4906.687</v>
      </c>
      <c r="E77" s="11" t="n">
        <f aca="false">SUMIFS(관세청_월별_국가!$I:$I,관세청_월별_국가!$B:$B,"Nb",관세청_월별_국가!$C:$C,$A77)/1000</f>
        <v>16604.568</v>
      </c>
      <c r="F77" s="11" t="n">
        <f aca="false">SUMIFS(관세청_월별_국가!$I:$I,관세청_월별_국가!$B:$B,"In",관세청_월별_국가!$C:$C,$A77)/1000</f>
        <v>5775.89</v>
      </c>
      <c r="G77" s="11" t="n">
        <f aca="false">SUMIFS(관세청_월별_국가!$I:$I,관세청_월별_국가!$B:$B,"Ga",관세청_월별_국가!$C:$C,$A77)/1000</f>
        <v>17.507</v>
      </c>
      <c r="H77" s="11" t="n">
        <f aca="false">SUMIFS(관세청_월별_국가!$I:$I,관세청_월별_국가!$B:$B,"Hf",관세청_월별_국가!$C:$C,$A77)/1000</f>
        <v>57.54</v>
      </c>
      <c r="I77" s="11" t="n">
        <f aca="false">SUMIFS(관세청_월별_국가!$I:$I,관세청_월별_국가!$B:$B,"Re",관세청_월별_국가!$C:$C,$A77)/1000</f>
        <v>186.673</v>
      </c>
      <c r="J77" s="12" t="n">
        <f aca="false">SUMIFS(관세청_월별_국가!$K:$K,관세청_월별_국가!$B:$B,"Ta",관세청_월별_국가!$C:$C,$A77)/1000</f>
        <v>8.685</v>
      </c>
      <c r="K77" s="12" t="n">
        <f aca="false">SUMIFS(관세청_월별_국가!$K:$K,관세청_월별_국가!$B:$B,"Nb",관세청_월별_국가!$C:$C,$A77)/1000</f>
        <v>560.265</v>
      </c>
      <c r="L77" s="12" t="n">
        <f aca="false">SUMIFS(관세청_월별_국가!$K:$K,관세청_월별_국가!$B:$B,"In",관세청_월별_국가!$C:$C,$A77)/1000</f>
        <v>18.947</v>
      </c>
      <c r="M77" s="12" t="n">
        <f aca="false">SUMIFS(관세청_월별_국가!$K:$K,관세청_월별_국가!$B:$B,"Ga",관세청_월별_국가!$C:$C,$A77)/1000</f>
        <v>0.003</v>
      </c>
      <c r="N77" s="12" t="n">
        <f aca="false">SUMIFS(관세청_월별_국가!$K:$K,관세청_월별_국가!$B:$B,"Hf",관세청_월별_국가!$C:$C,$A77)/1000</f>
        <v>0.025</v>
      </c>
      <c r="O77" s="12" t="n">
        <f aca="false">SUMIFS(관세청_월별_국가!$K:$K,관세청_월별_국가!$B:$B,"Re",관세청_월별_국가!$C:$C,$A77)/1000</f>
        <v>0.051</v>
      </c>
    </row>
    <row r="78" customFormat="false" ht="15" hidden="false" customHeight="false" outlineLevel="0" collapsed="false">
      <c r="A78" s="2" t="s">
        <v>1597</v>
      </c>
      <c r="B78" s="2" t="n">
        <v>2026</v>
      </c>
      <c r="C78" s="2" t="n">
        <v>3</v>
      </c>
      <c r="D78" s="11" t="n">
        <f aca="false">SUMIFS(관세청_월별_국가!$I:$I,관세청_월별_국가!$B:$B,"Ta",관세청_월별_국가!$C:$C,$A78)/1000</f>
        <v>9017.647</v>
      </c>
      <c r="E78" s="11" t="n">
        <f aca="false">SUMIFS(관세청_월별_국가!$I:$I,관세청_월별_국가!$B:$B,"Nb",관세청_월별_국가!$C:$C,$A78)/1000</f>
        <v>15219.661</v>
      </c>
      <c r="F78" s="11" t="n">
        <f aca="false">SUMIFS(관세청_월별_국가!$I:$I,관세청_월별_국가!$B:$B,"In",관세청_월별_국가!$C:$C,$A78)/1000</f>
        <v>8681.51</v>
      </c>
      <c r="G78" s="11" t="n">
        <f aca="false">SUMIFS(관세청_월별_국가!$I:$I,관세청_월별_국가!$B:$B,"Ga",관세청_월별_국가!$C:$C,$A78)/1000</f>
        <v>284.077</v>
      </c>
      <c r="H78" s="11" t="n">
        <f aca="false">SUMIFS(관세청_월별_국가!$I:$I,관세청_월별_국가!$B:$B,"Hf",관세청_월별_국가!$C:$C,$A78)/1000</f>
        <v>70.332</v>
      </c>
      <c r="I78" s="11" t="n">
        <f aca="false">SUMIFS(관세청_월별_국가!$I:$I,관세청_월별_국가!$B:$B,"Re",관세청_월별_국가!$C:$C,$A78)/1000</f>
        <v>271.69</v>
      </c>
      <c r="J78" s="12" t="n">
        <f aca="false">SUMIFS(관세청_월별_국가!$K:$K,관세청_월별_국가!$B:$B,"Ta",관세청_월별_국가!$C:$C,$A78)/1000</f>
        <v>11.529</v>
      </c>
      <c r="K78" s="12" t="n">
        <f aca="false">SUMIFS(관세청_월별_국가!$K:$K,관세청_월별_국가!$B:$B,"Nb",관세청_월별_국가!$C:$C,$A78)/1000</f>
        <v>511.636</v>
      </c>
      <c r="L78" s="12" t="n">
        <f aca="false">SUMIFS(관세청_월별_국가!$K:$K,관세청_월별_국가!$B:$B,"In",관세청_월별_국가!$C:$C,$A78)/1000</f>
        <v>19.785</v>
      </c>
      <c r="M78" s="12" t="n">
        <f aca="false">SUMIFS(관세청_월별_국가!$K:$K,관세청_월별_국가!$B:$B,"Ga",관세청_월별_국가!$C:$C,$A78)/1000</f>
        <v>0.251</v>
      </c>
      <c r="N78" s="12" t="n">
        <f aca="false">SUMIFS(관세청_월별_국가!$K:$K,관세청_월별_국가!$B:$B,"Hf",관세청_월별_국가!$C:$C,$A78)/1000</f>
        <v>0.04</v>
      </c>
      <c r="O78" s="12" t="n">
        <f aca="false">SUMIFS(관세청_월별_국가!$K:$K,관세청_월별_국가!$B:$B,"Re",관세청_월별_국가!$C:$C,$A78)/1000</f>
        <v>0.058</v>
      </c>
    </row>
    <row r="79" customFormat="false" ht="15" hidden="false" customHeight="false" outlineLevel="0" collapsed="false">
      <c r="A79" s="2" t="s">
        <v>1598</v>
      </c>
      <c r="B79" s="2" t="n">
        <v>2026</v>
      </c>
      <c r="C79" s="2" t="n">
        <v>4</v>
      </c>
      <c r="D79" s="11" t="n">
        <f aca="false">SUMIFS(관세청_월별_국가!$I:$I,관세청_월별_국가!$B:$B,"Ta",관세청_월별_국가!$C:$C,$A79)/1000</f>
        <v>10100.256</v>
      </c>
      <c r="E79" s="11" t="n">
        <f aca="false">SUMIFS(관세청_월별_국가!$I:$I,관세청_월별_국가!$B:$B,"Nb",관세청_월별_국가!$C:$C,$A79)/1000</f>
        <v>20053.463</v>
      </c>
      <c r="F79" s="11" t="n">
        <f aca="false">SUMIFS(관세청_월별_국가!$I:$I,관세청_월별_국가!$B:$B,"In",관세청_월별_국가!$C:$C,$A79)/1000</f>
        <v>7138.64</v>
      </c>
      <c r="G79" s="11" t="n">
        <f aca="false">SUMIFS(관세청_월별_국가!$I:$I,관세청_월별_국가!$B:$B,"Ga",관세청_월별_국가!$C:$C,$A79)/1000</f>
        <v>4026.966</v>
      </c>
      <c r="H79" s="11" t="n">
        <f aca="false">SUMIFS(관세청_월별_국가!$I:$I,관세청_월별_국가!$B:$B,"Hf",관세청_월별_국가!$C:$C,$A79)/1000</f>
        <v>74.403</v>
      </c>
      <c r="I79" s="11" t="n">
        <f aca="false">SUMIFS(관세청_월별_국가!$I:$I,관세청_월별_국가!$B:$B,"Re",관세청_월별_국가!$C:$C,$A79)/1000</f>
        <v>324.443</v>
      </c>
      <c r="J79" s="12" t="n">
        <f aca="false">SUMIFS(관세청_월별_국가!$K:$K,관세청_월별_국가!$B:$B,"Ta",관세청_월별_국가!$C:$C,$A79)/1000</f>
        <v>13.642</v>
      </c>
      <c r="K79" s="12" t="n">
        <f aca="false">SUMIFS(관세청_월별_국가!$K:$K,관세청_월별_국가!$B:$B,"Nb",관세청_월별_국가!$C:$C,$A79)/1000</f>
        <v>668.709</v>
      </c>
      <c r="L79" s="12" t="n">
        <f aca="false">SUMIFS(관세청_월별_국가!$K:$K,관세청_월별_국가!$B:$B,"In",관세청_월별_국가!$C:$C,$A79)/1000</f>
        <v>14.657</v>
      </c>
      <c r="M79" s="12" t="n">
        <f aca="false">SUMIFS(관세청_월별_국가!$K:$K,관세청_월별_국가!$B:$B,"Ga",관세청_월별_국가!$C:$C,$A79)/1000</f>
        <v>2.221</v>
      </c>
      <c r="N79" s="12" t="n">
        <f aca="false">SUMIFS(관세청_월별_국가!$K:$K,관세청_월별_국가!$B:$B,"Hf",관세청_월별_국가!$C:$C,$A79)/1000</f>
        <v>0.018</v>
      </c>
      <c r="O79" s="12" t="n">
        <f aca="false">SUMIFS(관세청_월별_국가!$K:$K,관세청_월별_국가!$B:$B,"Re",관세청_월별_국가!$C:$C,$A79)/1000</f>
        <v>0.086</v>
      </c>
    </row>
    <row r="80" customFormat="false" ht="15" hidden="false" customHeight="false" outlineLevel="0" collapsed="false">
      <c r="A80" s="2" t="s">
        <v>1599</v>
      </c>
      <c r="B80" s="2" t="n">
        <v>2026</v>
      </c>
      <c r="C80" s="2" t="n">
        <v>5</v>
      </c>
      <c r="D80" s="11" t="n">
        <f aca="false">SUMIFS(관세청_월별_국가!$I:$I,관세청_월별_국가!$B:$B,"Ta",관세청_월별_국가!$C:$C,$A80)/1000</f>
        <v>4343.42</v>
      </c>
      <c r="E80" s="11" t="n">
        <f aca="false">SUMIFS(관세청_월별_국가!$I:$I,관세청_월별_국가!$B:$B,"Nb",관세청_월별_국가!$C:$C,$A80)/1000</f>
        <v>20740.841</v>
      </c>
      <c r="F80" s="11" t="n">
        <f aca="false">SUMIFS(관세청_월별_국가!$I:$I,관세청_월별_국가!$B:$B,"In",관세청_월별_국가!$C:$C,$A80)/1000</f>
        <v>8443.472</v>
      </c>
      <c r="G80" s="11" t="n">
        <f aca="false">SUMIFS(관세청_월별_국가!$I:$I,관세청_월별_국가!$B:$B,"Ga",관세청_월별_국가!$C:$C,$A80)/1000</f>
        <v>35.412</v>
      </c>
      <c r="H80" s="11" t="n">
        <f aca="false">SUMIFS(관세청_월별_국가!$I:$I,관세청_월별_국가!$B:$B,"Hf",관세청_월별_국가!$C:$C,$A80)/1000</f>
        <v>33.95</v>
      </c>
      <c r="I80" s="11" t="n">
        <f aca="false">SUMIFS(관세청_월별_국가!$I:$I,관세청_월별_국가!$B:$B,"Re",관세청_월별_국가!$C:$C,$A80)/1000</f>
        <v>15.118</v>
      </c>
      <c r="J80" s="12" t="n">
        <f aca="false">SUMIFS(관세청_월별_국가!$K:$K,관세청_월별_국가!$B:$B,"Ta",관세청_월별_국가!$C:$C,$A80)/1000</f>
        <v>5.156</v>
      </c>
      <c r="K80" s="12" t="n">
        <f aca="false">SUMIFS(관세청_월별_국가!$K:$K,관세청_월별_국가!$B:$B,"Nb",관세청_월별_국가!$C:$C,$A80)/1000</f>
        <v>688.1</v>
      </c>
      <c r="L80" s="12" t="n">
        <f aca="false">SUMIFS(관세청_월별_국가!$K:$K,관세청_월별_국가!$B:$B,"In",관세청_월별_국가!$C:$C,$A80)/1000</f>
        <v>14.914</v>
      </c>
      <c r="M80" s="12" t="n">
        <f aca="false">SUMIFS(관세청_월별_국가!$K:$K,관세청_월별_국가!$B:$B,"Ga",관세청_월별_국가!$C:$C,$A80)/1000</f>
        <v>0.007</v>
      </c>
      <c r="N80" s="12" t="n">
        <f aca="false">SUMIFS(관세청_월별_국가!$K:$K,관세청_월별_국가!$B:$B,"Hf",관세청_월별_국가!$C:$C,$A80)/1000</f>
        <v>0.011</v>
      </c>
      <c r="O80" s="12" t="n">
        <f aca="false">SUMIFS(관세청_월별_국가!$K:$K,관세청_월별_국가!$B:$B,"Re",관세청_월별_국가!$C:$C,$A80)/1000</f>
        <v>0</v>
      </c>
    </row>
    <row r="81" customFormat="false" ht="15" hidden="false" customHeight="false" outlineLevel="0" collapsed="false">
      <c r="A81" s="2" t="s">
        <v>1600</v>
      </c>
      <c r="B81" s="2" t="n">
        <v>2026</v>
      </c>
      <c r="C81" s="2" t="n">
        <v>6</v>
      </c>
      <c r="D81" s="11" t="n">
        <f aca="false">SUMIFS(관세청_월별_국가!$I:$I,관세청_월별_국가!$B:$B,"Ta",관세청_월별_국가!$C:$C,$A81)/1000</f>
        <v>8182.411</v>
      </c>
      <c r="E81" s="11" t="n">
        <f aca="false">SUMIFS(관세청_월별_국가!$I:$I,관세청_월별_국가!$B:$B,"Nb",관세청_월별_국가!$C:$C,$A81)/1000</f>
        <v>22497.245</v>
      </c>
      <c r="F81" s="11" t="n">
        <f aca="false">SUMIFS(관세청_월별_국가!$I:$I,관세청_월별_국가!$B:$B,"In",관세청_월별_국가!$C:$C,$A81)/1000</f>
        <v>8349.25</v>
      </c>
      <c r="G81" s="11" t="n">
        <f aca="false">SUMIFS(관세청_월별_국가!$I:$I,관세청_월별_국가!$B:$B,"Ga",관세청_월별_국가!$C:$C,$A81)/1000</f>
        <v>297.717</v>
      </c>
      <c r="H81" s="11" t="n">
        <f aca="false">SUMIFS(관세청_월별_국가!$I:$I,관세청_월별_국가!$B:$B,"Hf",관세청_월별_국가!$C:$C,$A81)/1000</f>
        <v>153.29</v>
      </c>
      <c r="I81" s="11" t="n">
        <f aca="false">SUMIFS(관세청_월별_국가!$I:$I,관세청_월별_국가!$B:$B,"Re",관세청_월별_국가!$C:$C,$A81)/1000</f>
        <v>250.815</v>
      </c>
      <c r="J81" s="12" t="n">
        <f aca="false">SUMIFS(관세청_월별_국가!$K:$K,관세청_월별_국가!$B:$B,"Ta",관세청_월별_국가!$C:$C,$A81)/1000</f>
        <v>8.535</v>
      </c>
      <c r="K81" s="12" t="n">
        <f aca="false">SUMIFS(관세청_월별_국가!$K:$K,관세청_월별_국가!$B:$B,"Nb",관세청_월별_국가!$C:$C,$A81)/1000</f>
        <v>757.46</v>
      </c>
      <c r="L81" s="12" t="n">
        <f aca="false">SUMIFS(관세청_월별_국가!$K:$K,관세청_월별_국가!$B:$B,"In",관세청_월별_국가!$C:$C,$A81)/1000</f>
        <v>13.666</v>
      </c>
      <c r="M81" s="12" t="n">
        <f aca="false">SUMIFS(관세청_월별_국가!$K:$K,관세청_월별_국가!$B:$B,"Ga",관세청_월별_국가!$C:$C,$A81)/1000</f>
        <v>0.124</v>
      </c>
      <c r="N81" s="12" t="n">
        <f aca="false">SUMIFS(관세청_월별_국가!$K:$K,관세청_월별_국가!$B:$B,"Hf",관세청_월별_국가!$C:$C,$A81)/1000</f>
        <v>0.064</v>
      </c>
      <c r="O81" s="12" t="n">
        <f aca="false">SUMIFS(관세청_월별_국가!$K:$K,관세청_월별_국가!$B:$B,"Re",관세청_월별_국가!$C:$C,$A81)/1000</f>
        <v>0.073</v>
      </c>
    </row>
    <row r="82" customFormat="false" ht="15" hidden="false" customHeight="false" outlineLevel="0" collapsed="false">
      <c r="A82" s="2" t="s">
        <v>1601</v>
      </c>
      <c r="B82" s="2" t="n">
        <v>2026</v>
      </c>
      <c r="C82" s="2" t="n">
        <v>7</v>
      </c>
      <c r="D82" s="11" t="n">
        <f aca="false">SUMIFS(관세청_월별_국가!$I:$I,관세청_월별_국가!$B:$B,"Ta",관세청_월별_국가!$C:$C,$A82)/1000</f>
        <v>8177.315</v>
      </c>
      <c r="E82" s="11" t="n">
        <f aca="false">SUMIFS(관세청_월별_국가!$I:$I,관세청_월별_국가!$B:$B,"Nb",관세청_월별_국가!$C:$C,$A82)/1000</f>
        <v>18536.025</v>
      </c>
      <c r="F82" s="11" t="n">
        <f aca="false">SUMIFS(관세청_월별_국가!$I:$I,관세청_월별_국가!$B:$B,"In",관세청_월별_국가!$C:$C,$A82)/1000</f>
        <v>7053.31</v>
      </c>
      <c r="G82" s="11" t="n">
        <f aca="false">SUMIFS(관세청_월별_국가!$I:$I,관세청_월별_국가!$B:$B,"Ga",관세청_월별_국가!$C:$C,$A82)/1000</f>
        <v>1517.007</v>
      </c>
      <c r="H82" s="11" t="n">
        <f aca="false">SUMIFS(관세청_월별_국가!$I:$I,관세청_월별_국가!$B:$B,"Hf",관세청_월별_국가!$C:$C,$A82)/1000</f>
        <v>3.039</v>
      </c>
      <c r="I82" s="11" t="n">
        <f aca="false">SUMIFS(관세청_월별_국가!$I:$I,관세청_월별_국가!$B:$B,"Re",관세청_월별_국가!$C:$C,$A82)/1000</f>
        <v>111.071</v>
      </c>
      <c r="J82" s="12" t="n">
        <f aca="false">SUMIFS(관세청_월별_국가!$K:$K,관세청_월별_국가!$B:$B,"Ta",관세청_월별_국가!$C:$C,$A82)/1000</f>
        <v>9.292</v>
      </c>
      <c r="K82" s="12" t="n">
        <f aca="false">SUMIFS(관세청_월별_국가!$K:$K,관세청_월별_국가!$B:$B,"Nb",관세청_월별_국가!$C:$C,$A82)/1000</f>
        <v>587.648</v>
      </c>
      <c r="L82" s="12" t="n">
        <f aca="false">SUMIFS(관세청_월별_국가!$K:$K,관세청_월별_국가!$B:$B,"In",관세청_월별_국가!$C:$C,$A82)/1000</f>
        <v>13.167</v>
      </c>
      <c r="M82" s="12" t="n">
        <f aca="false">SUMIFS(관세청_월별_국가!$K:$K,관세청_월별_국가!$B:$B,"Ga",관세청_월별_국가!$C:$C,$A82)/1000</f>
        <v>0.875</v>
      </c>
      <c r="N82" s="12" t="n">
        <f aca="false">SUMIFS(관세청_월별_국가!$K:$K,관세청_월별_국가!$B:$B,"Hf",관세청_월별_국가!$C:$C,$A82)/1000</f>
        <v>0.002</v>
      </c>
      <c r="O82" s="12" t="n">
        <f aca="false">SUMIFS(관세청_월별_국가!$K:$K,관세청_월별_국가!$B:$B,"Re",관세청_월별_국가!$C:$C,$A82)/1000</f>
        <v>0.03</v>
      </c>
    </row>
    <row r="83" customFormat="false" ht="15" hidden="false" customHeight="false" outlineLevel="0" collapsed="false">
      <c r="A83" s="2" t="s">
        <v>1602</v>
      </c>
      <c r="B83" s="2" t="n">
        <v>2026</v>
      </c>
      <c r="C83" s="2" t="n">
        <v>8</v>
      </c>
      <c r="D83" s="11" t="n">
        <f aca="false">SUMIFS(관세청_월별_국가!$I:$I,관세청_월별_국가!$B:$B,"Ta",관세청_월별_국가!$C:$C,$A83)/1000</f>
        <v>8054.83</v>
      </c>
      <c r="E83" s="11" t="n">
        <f aca="false">SUMIFS(관세청_월별_국가!$I:$I,관세청_월별_국가!$B:$B,"Nb",관세청_월별_국가!$C:$C,$A83)/1000</f>
        <v>19325.896</v>
      </c>
      <c r="F83" s="11" t="n">
        <f aca="false">SUMIFS(관세청_월별_국가!$I:$I,관세청_월별_국가!$B:$B,"In",관세청_월별_국가!$C:$C,$A83)/1000</f>
        <v>7860.535</v>
      </c>
      <c r="G83" s="11" t="n">
        <f aca="false">SUMIFS(관세청_월별_국가!$I:$I,관세청_월별_국가!$B:$B,"Ga",관세청_월별_국가!$C:$C,$A83)/1000</f>
        <v>162.756</v>
      </c>
      <c r="H83" s="11" t="n">
        <f aca="false">SUMIFS(관세청_월별_국가!$I:$I,관세청_월별_국가!$B:$B,"Hf",관세청_월별_국가!$C:$C,$A83)/1000</f>
        <v>37.371</v>
      </c>
      <c r="I83" s="11" t="n">
        <f aca="false">SUMIFS(관세청_월별_국가!$I:$I,관세청_월별_국가!$B:$B,"Re",관세청_월별_국가!$C:$C,$A83)/1000</f>
        <v>463.876</v>
      </c>
      <c r="J83" s="12" t="n">
        <f aca="false">SUMIFS(관세청_월별_국가!$K:$K,관세청_월별_국가!$B:$B,"Ta",관세청_월별_국가!$C:$C,$A83)/1000</f>
        <v>8.508</v>
      </c>
      <c r="K83" s="12" t="n">
        <f aca="false">SUMIFS(관세청_월별_국가!$K:$K,관세청_월별_국가!$B:$B,"Nb",관세청_월별_국가!$C:$C,$A83)/1000</f>
        <v>644.19</v>
      </c>
      <c r="L83" s="12" t="n">
        <f aca="false">SUMIFS(관세청_월별_국가!$K:$K,관세청_월별_국가!$B:$B,"In",관세청_월별_국가!$C:$C,$A83)/1000</f>
        <v>12.8</v>
      </c>
      <c r="M83" s="12" t="n">
        <f aca="false">SUMIFS(관세청_월별_국가!$K:$K,관세청_월별_국가!$B:$B,"Ga",관세청_월별_국가!$C:$C,$A83)/1000</f>
        <v>0.354</v>
      </c>
      <c r="N83" s="12" t="n">
        <f aca="false">SUMIFS(관세청_월별_국가!$K:$K,관세청_월별_국가!$B:$B,"Hf",관세청_월별_국가!$C:$C,$A83)/1000</f>
        <v>0.011</v>
      </c>
      <c r="O83" s="12" t="n">
        <f aca="false">SUMIFS(관세청_월별_국가!$K:$K,관세청_월별_국가!$B:$B,"Re",관세청_월별_국가!$C:$C,$A83)/1000</f>
        <v>0.105</v>
      </c>
    </row>
    <row r="84" customFormat="false" ht="15" hidden="false" customHeight="false" outlineLevel="0" collapsed="false">
      <c r="A84" s="2" t="s">
        <v>1603</v>
      </c>
      <c r="B84" s="2" t="n">
        <v>2026</v>
      </c>
      <c r="C84" s="2" t="n">
        <v>9</v>
      </c>
      <c r="D84" s="11" t="n">
        <f aca="false">SUMIFS(관세청_월별_국가!$I:$I,관세청_월별_국가!$B:$B,"Ta",관세청_월별_국가!$C:$C,$A84)/1000</f>
        <v>5299.532</v>
      </c>
      <c r="E84" s="11" t="n">
        <f aca="false">SUMIFS(관세청_월별_국가!$I:$I,관세청_월별_국가!$B:$B,"Nb",관세청_월별_국가!$C:$C,$A84)/1000</f>
        <v>37712.826</v>
      </c>
      <c r="F84" s="11" t="n">
        <f aca="false">SUMIFS(관세청_월별_국가!$I:$I,관세청_월별_국가!$B:$B,"In",관세청_월별_국가!$C:$C,$A84)/1000</f>
        <v>17597.224</v>
      </c>
      <c r="G84" s="11" t="n">
        <f aca="false">SUMIFS(관세청_월별_국가!$I:$I,관세청_월별_국가!$B:$B,"Ga",관세청_월별_국가!$C:$C,$A84)/1000</f>
        <v>481.037</v>
      </c>
      <c r="H84" s="11" t="n">
        <f aca="false">SUMIFS(관세청_월별_국가!$I:$I,관세청_월별_국가!$B:$B,"Hf",관세청_월별_국가!$C:$C,$A84)/1000</f>
        <v>1071.149</v>
      </c>
      <c r="I84" s="11" t="n">
        <f aca="false">SUMIFS(관세청_월별_국가!$I:$I,관세청_월별_국가!$B:$B,"Re",관세청_월별_국가!$C:$C,$A84)/1000</f>
        <v>146.147</v>
      </c>
      <c r="J84" s="12" t="n">
        <f aca="false">SUMIFS(관세청_월별_국가!$K:$K,관세청_월별_국가!$B:$B,"Ta",관세청_월별_국가!$C:$C,$A84)/1000</f>
        <v>5.895</v>
      </c>
      <c r="K84" s="12" t="n">
        <f aca="false">SUMIFS(관세청_월별_국가!$K:$K,관세청_월별_국가!$B:$B,"Nb",관세청_월별_국가!$C:$C,$A84)/1000</f>
        <v>1243.661</v>
      </c>
      <c r="L84" s="12" t="n">
        <f aca="false">SUMIFS(관세청_월별_국가!$K:$K,관세청_월별_국가!$B:$B,"In",관세청_월별_국가!$C:$C,$A84)/1000</f>
        <v>24.159</v>
      </c>
      <c r="M84" s="12" t="n">
        <f aca="false">SUMIFS(관세청_월별_국가!$K:$K,관세청_월별_국가!$B:$B,"Ga",관세청_월별_국가!$C:$C,$A84)/1000</f>
        <v>0.781</v>
      </c>
      <c r="N84" s="12" t="n">
        <f aca="false">SUMIFS(관세청_월별_국가!$K:$K,관세청_월별_국가!$B:$B,"Hf",관세청_월별_국가!$C:$C,$A84)/1000</f>
        <v>0.404</v>
      </c>
      <c r="O84" s="12" t="n">
        <f aca="false">SUMIFS(관세청_월별_국가!$K:$K,관세청_월별_국가!$B:$B,"Re",관세청_월별_국가!$C:$C,$A84)/1000</f>
        <v>0.026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5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10" min="6" style="0" width="16"/>
    <col collapsed="false" customWidth="true" hidden="false" outlineLevel="0" max="11" min="11" style="0" width="18"/>
  </cols>
  <sheetData>
    <row r="1" customFormat="false" ht="15" hidden="false" customHeight="false" outlineLevel="0" collapsed="false">
      <c r="A1" s="7" t="s">
        <v>1617</v>
      </c>
    </row>
    <row r="2" customFormat="false" ht="31.5" hidden="false" customHeight="true" outlineLevel="0" collapsed="false">
      <c r="A2" s="8" t="s">
        <v>68</v>
      </c>
      <c r="B2" s="8" t="s">
        <v>69</v>
      </c>
      <c r="C2" s="8" t="s">
        <v>1460</v>
      </c>
      <c r="D2" s="8" t="s">
        <v>72</v>
      </c>
      <c r="E2" s="8" t="s">
        <v>73</v>
      </c>
      <c r="F2" s="9" t="s">
        <v>1618</v>
      </c>
      <c r="G2" s="9" t="s">
        <v>1619</v>
      </c>
      <c r="H2" s="9" t="s">
        <v>1620</v>
      </c>
      <c r="I2" s="9" t="s">
        <v>1621</v>
      </c>
      <c r="J2" s="9" t="s">
        <v>1622</v>
      </c>
      <c r="K2" s="9" t="s">
        <v>1623</v>
      </c>
    </row>
    <row r="3" customFormat="false" ht="15" hidden="false" customHeight="false" outlineLevel="0" collapsed="false">
      <c r="A3" s="3" t="s">
        <v>95</v>
      </c>
      <c r="B3" s="2" t="s">
        <v>96</v>
      </c>
      <c r="C3" s="2" t="n">
        <v>1</v>
      </c>
      <c r="D3" s="2" t="s">
        <v>117</v>
      </c>
      <c r="E3" s="3" t="s">
        <v>118</v>
      </c>
      <c r="F3" s="10" t="n">
        <v>131922</v>
      </c>
      <c r="G3" s="10" t="n">
        <v>193377</v>
      </c>
      <c r="H3" s="10" t="n">
        <v>57315</v>
      </c>
      <c r="I3" s="10" t="n">
        <v>75556</v>
      </c>
      <c r="J3" s="10" t="n">
        <v>286454</v>
      </c>
      <c r="K3" s="19" t="n">
        <v>279.13</v>
      </c>
    </row>
    <row r="4" customFormat="false" ht="15" hidden="false" customHeight="false" outlineLevel="0" collapsed="false">
      <c r="A4" s="3" t="s">
        <v>95</v>
      </c>
      <c r="B4" s="2" t="s">
        <v>96</v>
      </c>
      <c r="C4" s="2" t="n">
        <v>2</v>
      </c>
      <c r="D4" s="2" t="s">
        <v>147</v>
      </c>
      <c r="E4" s="3" t="s">
        <v>148</v>
      </c>
      <c r="F4" s="10" t="n">
        <v>3051</v>
      </c>
      <c r="G4" s="10" t="n">
        <v>252975</v>
      </c>
      <c r="H4" s="10" t="n">
        <v>588362</v>
      </c>
      <c r="I4" s="10" t="n">
        <v>213129</v>
      </c>
      <c r="J4" s="10" t="n">
        <v>481544</v>
      </c>
      <c r="K4" s="19" t="n">
        <v>125.94</v>
      </c>
    </row>
    <row r="5" customFormat="false" ht="15" hidden="false" customHeight="false" outlineLevel="0" collapsed="false">
      <c r="A5" s="3" t="s">
        <v>95</v>
      </c>
      <c r="B5" s="2" t="s">
        <v>96</v>
      </c>
      <c r="C5" s="2" t="n">
        <v>3</v>
      </c>
      <c r="D5" s="2" t="s">
        <v>180</v>
      </c>
      <c r="E5" s="3" t="s">
        <v>181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9" t="n">
        <v>100</v>
      </c>
    </row>
    <row r="6" customFormat="false" ht="15" hidden="false" customHeight="false" outlineLevel="0" collapsed="false">
      <c r="A6" s="3" t="s">
        <v>95</v>
      </c>
      <c r="B6" s="2" t="s">
        <v>96</v>
      </c>
      <c r="C6" s="2" t="n">
        <v>4</v>
      </c>
      <c r="D6" s="2" t="s">
        <v>132</v>
      </c>
      <c r="E6" s="3" t="s">
        <v>133</v>
      </c>
      <c r="F6" s="10" t="n">
        <v>39231</v>
      </c>
      <c r="G6" s="10" t="n">
        <v>13078</v>
      </c>
      <c r="H6" s="10" t="n">
        <v>20386</v>
      </c>
      <c r="I6" s="10" t="n">
        <v>1800</v>
      </c>
      <c r="J6" s="10" t="n">
        <v>3300</v>
      </c>
      <c r="K6" s="19" t="n">
        <v>83.33</v>
      </c>
    </row>
    <row r="7" customFormat="false" ht="15" hidden="false" customHeight="false" outlineLevel="0" collapsed="false">
      <c r="A7" s="3" t="s">
        <v>95</v>
      </c>
      <c r="B7" s="2" t="s">
        <v>96</v>
      </c>
      <c r="C7" s="2" t="n">
        <v>5</v>
      </c>
      <c r="D7" s="2" t="s">
        <v>157</v>
      </c>
      <c r="E7" s="3" t="s">
        <v>158</v>
      </c>
      <c r="F7" s="10" t="n">
        <v>20358</v>
      </c>
      <c r="G7" s="10" t="n">
        <v>17813</v>
      </c>
      <c r="H7" s="10" t="n">
        <v>18836</v>
      </c>
      <c r="I7" s="10" t="n">
        <v>8489</v>
      </c>
      <c r="J7" s="10" t="n">
        <v>9869</v>
      </c>
      <c r="K7" s="19" t="n">
        <v>16.26</v>
      </c>
    </row>
    <row r="8" customFormat="false" ht="15" hidden="false" customHeight="false" outlineLevel="0" collapsed="false">
      <c r="A8" s="3" t="s">
        <v>517</v>
      </c>
      <c r="B8" s="2" t="s">
        <v>518</v>
      </c>
      <c r="C8" s="2" t="n">
        <v>1</v>
      </c>
      <c r="D8" s="2" t="s">
        <v>162</v>
      </c>
      <c r="E8" s="3" t="s">
        <v>163</v>
      </c>
      <c r="F8" s="10" t="n">
        <v>11843</v>
      </c>
      <c r="G8" s="10" t="n">
        <v>1284</v>
      </c>
      <c r="H8" s="10" t="n">
        <v>24026</v>
      </c>
      <c r="I8" s="10" t="n">
        <v>137</v>
      </c>
      <c r="J8" s="10" t="n">
        <v>355</v>
      </c>
      <c r="K8" s="19" t="n">
        <v>159.12</v>
      </c>
    </row>
    <row r="9" customFormat="false" ht="15" hidden="false" customHeight="false" outlineLevel="0" collapsed="false">
      <c r="A9" s="3" t="s">
        <v>517</v>
      </c>
      <c r="B9" s="2" t="s">
        <v>518</v>
      </c>
      <c r="C9" s="2" t="n">
        <v>2</v>
      </c>
      <c r="D9" s="2" t="s">
        <v>422</v>
      </c>
      <c r="E9" s="3" t="s">
        <v>423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9" t="n">
        <v>100</v>
      </c>
    </row>
    <row r="10" customFormat="false" ht="15" hidden="false" customHeight="false" outlineLevel="0" collapsed="false">
      <c r="A10" s="3" t="s">
        <v>517</v>
      </c>
      <c r="B10" s="2" t="s">
        <v>518</v>
      </c>
      <c r="C10" s="2" t="n">
        <v>3</v>
      </c>
      <c r="D10" s="2" t="s">
        <v>180</v>
      </c>
      <c r="E10" s="3" t="s">
        <v>181</v>
      </c>
      <c r="F10" s="10" t="n">
        <v>0</v>
      </c>
      <c r="G10" s="10" t="n">
        <v>0</v>
      </c>
      <c r="H10" s="10" t="n">
        <v>3987</v>
      </c>
      <c r="I10" s="10" t="n">
        <v>0</v>
      </c>
      <c r="J10" s="10" t="n">
        <v>0</v>
      </c>
      <c r="K10" s="19" t="n">
        <v>100</v>
      </c>
    </row>
    <row r="11" customFormat="false" ht="15" hidden="false" customHeight="false" outlineLevel="0" collapsed="false">
      <c r="A11" s="3" t="s">
        <v>517</v>
      </c>
      <c r="B11" s="2" t="s">
        <v>518</v>
      </c>
      <c r="C11" s="2" t="n">
        <v>4</v>
      </c>
      <c r="D11" s="2" t="s">
        <v>147</v>
      </c>
      <c r="E11" s="3" t="s">
        <v>148</v>
      </c>
      <c r="F11" s="10" t="n">
        <v>0</v>
      </c>
      <c r="G11" s="10" t="n">
        <v>0</v>
      </c>
      <c r="H11" s="10" t="n">
        <v>622810</v>
      </c>
      <c r="I11" s="10" t="n">
        <v>0</v>
      </c>
      <c r="J11" s="10" t="n">
        <v>0</v>
      </c>
      <c r="K11" s="19" t="n">
        <v>100</v>
      </c>
    </row>
    <row r="12" customFormat="false" ht="15" hidden="false" customHeight="false" outlineLevel="0" collapsed="false">
      <c r="A12" s="3" t="s">
        <v>517</v>
      </c>
      <c r="B12" s="2" t="s">
        <v>518</v>
      </c>
      <c r="C12" s="2" t="n">
        <v>5</v>
      </c>
      <c r="D12" s="2" t="s">
        <v>210</v>
      </c>
      <c r="E12" s="3" t="s">
        <v>211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136</v>
      </c>
      <c r="K12" s="19" t="n">
        <v>100</v>
      </c>
    </row>
    <row r="13" customFormat="false" ht="15" hidden="false" customHeight="false" outlineLevel="0" collapsed="false">
      <c r="A13" s="3" t="s">
        <v>761</v>
      </c>
      <c r="B13" s="2" t="s">
        <v>762</v>
      </c>
      <c r="C13" s="2" t="n">
        <v>1</v>
      </c>
      <c r="D13" s="2" t="s">
        <v>162</v>
      </c>
      <c r="E13" s="3" t="s">
        <v>163</v>
      </c>
      <c r="F13" s="10" t="n">
        <v>11395</v>
      </c>
      <c r="G13" s="10" t="n">
        <v>7799</v>
      </c>
      <c r="H13" s="10" t="n">
        <v>1227</v>
      </c>
      <c r="I13" s="10" t="n">
        <v>24450</v>
      </c>
      <c r="J13" s="10" t="n">
        <v>70582</v>
      </c>
      <c r="K13" s="19" t="n">
        <v>188.68</v>
      </c>
    </row>
    <row r="14" customFormat="false" ht="15" hidden="false" customHeight="false" outlineLevel="0" collapsed="false">
      <c r="A14" s="3" t="s">
        <v>761</v>
      </c>
      <c r="B14" s="2" t="s">
        <v>762</v>
      </c>
      <c r="C14" s="2" t="n">
        <v>2</v>
      </c>
      <c r="D14" s="2" t="s">
        <v>911</v>
      </c>
      <c r="E14" s="3" t="s">
        <v>912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0</v>
      </c>
      <c r="K14" s="19" t="n">
        <v>100</v>
      </c>
    </row>
    <row r="15" customFormat="false" ht="15" hidden="false" customHeight="false" outlineLevel="0" collapsed="false">
      <c r="A15" s="3" t="s">
        <v>761</v>
      </c>
      <c r="B15" s="2" t="s">
        <v>762</v>
      </c>
      <c r="C15" s="2" t="n">
        <v>3</v>
      </c>
      <c r="D15" s="2" t="s">
        <v>197</v>
      </c>
      <c r="E15" s="3" t="s">
        <v>198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19" t="n">
        <v>100</v>
      </c>
    </row>
    <row r="16" customFormat="false" ht="15" hidden="false" customHeight="false" outlineLevel="0" collapsed="false">
      <c r="A16" s="3" t="s">
        <v>761</v>
      </c>
      <c r="B16" s="2" t="s">
        <v>762</v>
      </c>
      <c r="C16" s="2" t="n">
        <v>4</v>
      </c>
      <c r="D16" s="2" t="s">
        <v>132</v>
      </c>
      <c r="E16" s="3" t="s">
        <v>133</v>
      </c>
      <c r="F16" s="10" t="n">
        <v>935008</v>
      </c>
      <c r="G16" s="10" t="n">
        <v>0</v>
      </c>
      <c r="H16" s="10" t="n">
        <v>0</v>
      </c>
      <c r="I16" s="10" t="n">
        <v>0</v>
      </c>
      <c r="J16" s="10" t="n">
        <v>18</v>
      </c>
      <c r="K16" s="19" t="n">
        <v>100</v>
      </c>
    </row>
    <row r="17" customFormat="false" ht="15" hidden="false" customHeight="false" outlineLevel="0" collapsed="false">
      <c r="A17" s="3" t="s">
        <v>761</v>
      </c>
      <c r="B17" s="2" t="s">
        <v>762</v>
      </c>
      <c r="C17" s="2" t="n">
        <v>5</v>
      </c>
      <c r="D17" s="2" t="s">
        <v>859</v>
      </c>
      <c r="E17" s="3" t="s">
        <v>860</v>
      </c>
      <c r="F17" s="10" t="n">
        <v>0</v>
      </c>
      <c r="G17" s="10" t="n">
        <v>91</v>
      </c>
      <c r="H17" s="10" t="n">
        <v>0</v>
      </c>
      <c r="I17" s="10" t="n">
        <v>0</v>
      </c>
      <c r="J17" s="10" t="n">
        <v>0</v>
      </c>
      <c r="K17" s="19" t="n">
        <v>100</v>
      </c>
    </row>
    <row r="18" customFormat="false" ht="15" hidden="false" customHeight="false" outlineLevel="0" collapsed="false">
      <c r="A18" s="3" t="s">
        <v>1073</v>
      </c>
      <c r="B18" s="2" t="s">
        <v>1074</v>
      </c>
      <c r="C18" s="2" t="n">
        <v>1</v>
      </c>
      <c r="D18" s="2" t="s">
        <v>142</v>
      </c>
      <c r="E18" s="3" t="s">
        <v>143</v>
      </c>
      <c r="F18" s="10" t="n">
        <v>134900</v>
      </c>
      <c r="G18" s="10" t="n">
        <v>0</v>
      </c>
      <c r="H18" s="10" t="n">
        <v>162240</v>
      </c>
      <c r="I18" s="10" t="n">
        <v>983</v>
      </c>
      <c r="J18" s="10" t="n">
        <v>645000</v>
      </c>
      <c r="K18" s="19" t="n">
        <v>65515.46</v>
      </c>
    </row>
    <row r="19" customFormat="false" ht="15" hidden="false" customHeight="false" outlineLevel="0" collapsed="false">
      <c r="A19" s="3" t="s">
        <v>1073</v>
      </c>
      <c r="B19" s="2" t="s">
        <v>1074</v>
      </c>
      <c r="C19" s="2" t="n">
        <v>2</v>
      </c>
      <c r="D19" s="2" t="s">
        <v>147</v>
      </c>
      <c r="E19" s="3" t="s">
        <v>148</v>
      </c>
      <c r="F19" s="10" t="n">
        <v>81250</v>
      </c>
      <c r="G19" s="10" t="n">
        <v>24</v>
      </c>
      <c r="H19" s="10" t="n">
        <v>70597</v>
      </c>
      <c r="I19" s="10" t="n">
        <v>222</v>
      </c>
      <c r="J19" s="10" t="n">
        <v>120133</v>
      </c>
      <c r="K19" s="19" t="n">
        <v>54013.96</v>
      </c>
    </row>
    <row r="20" customFormat="false" ht="15" hidden="false" customHeight="false" outlineLevel="0" collapsed="false">
      <c r="A20" s="3" t="s">
        <v>1073</v>
      </c>
      <c r="B20" s="2" t="s">
        <v>1074</v>
      </c>
      <c r="C20" s="2" t="n">
        <v>3</v>
      </c>
      <c r="D20" s="2" t="s">
        <v>247</v>
      </c>
      <c r="E20" s="3" t="s">
        <v>248</v>
      </c>
      <c r="F20" s="10" t="n">
        <v>0</v>
      </c>
      <c r="G20" s="10" t="n">
        <v>0</v>
      </c>
      <c r="H20" s="10" t="n">
        <v>8351</v>
      </c>
      <c r="I20" s="10" t="n">
        <v>851</v>
      </c>
      <c r="J20" s="10" t="n">
        <v>4015</v>
      </c>
      <c r="K20" s="19" t="n">
        <v>371.8</v>
      </c>
    </row>
    <row r="21" customFormat="false" ht="15" hidden="false" customHeight="false" outlineLevel="0" collapsed="false">
      <c r="A21" s="3" t="s">
        <v>1073</v>
      </c>
      <c r="B21" s="2" t="s">
        <v>1074</v>
      </c>
      <c r="C21" s="2" t="n">
        <v>4</v>
      </c>
      <c r="D21" s="2" t="s">
        <v>162</v>
      </c>
      <c r="E21" s="3" t="s">
        <v>163</v>
      </c>
      <c r="F21" s="10" t="n">
        <v>1400</v>
      </c>
      <c r="G21" s="10" t="n">
        <v>10972</v>
      </c>
      <c r="H21" s="10" t="n">
        <v>2019</v>
      </c>
      <c r="I21" s="10" t="n">
        <v>507</v>
      </c>
      <c r="J21" s="10" t="n">
        <v>2024</v>
      </c>
      <c r="K21" s="19" t="n">
        <v>299.21</v>
      </c>
    </row>
    <row r="22" customFormat="false" ht="15" hidden="false" customHeight="false" outlineLevel="0" collapsed="false">
      <c r="A22" s="3" t="s">
        <v>1073</v>
      </c>
      <c r="B22" s="2" t="s">
        <v>1074</v>
      </c>
      <c r="C22" s="2" t="n">
        <v>5</v>
      </c>
      <c r="D22" s="2" t="s">
        <v>727</v>
      </c>
      <c r="E22" s="3" t="s">
        <v>728</v>
      </c>
      <c r="F22" s="10" t="n">
        <v>0</v>
      </c>
      <c r="G22" s="10" t="n">
        <v>52</v>
      </c>
      <c r="H22" s="10" t="n">
        <v>123</v>
      </c>
      <c r="I22" s="10" t="n">
        <v>611</v>
      </c>
      <c r="J22" s="10" t="n">
        <v>2113</v>
      </c>
      <c r="K22" s="19" t="n">
        <v>245.83</v>
      </c>
    </row>
    <row r="23" customFormat="false" ht="15" hidden="false" customHeight="false" outlineLevel="0" collapsed="false">
      <c r="A23" s="3" t="s">
        <v>1277</v>
      </c>
      <c r="B23" s="2" t="s">
        <v>1278</v>
      </c>
      <c r="C23" s="2" t="n">
        <v>1</v>
      </c>
      <c r="D23" s="2" t="s">
        <v>142</v>
      </c>
      <c r="E23" s="3" t="s">
        <v>143</v>
      </c>
      <c r="F23" s="10" t="n">
        <v>0</v>
      </c>
      <c r="G23" s="10" t="n">
        <v>144</v>
      </c>
      <c r="H23" s="10" t="n">
        <v>0</v>
      </c>
      <c r="I23" s="10" t="n">
        <v>0</v>
      </c>
      <c r="J23" s="10" t="n">
        <v>0</v>
      </c>
      <c r="K23" s="19" t="n">
        <v>100</v>
      </c>
    </row>
    <row r="24" customFormat="false" ht="15" hidden="false" customHeight="false" outlineLevel="0" collapsed="false">
      <c r="A24" s="3" t="s">
        <v>1277</v>
      </c>
      <c r="B24" s="2" t="s">
        <v>1278</v>
      </c>
      <c r="C24" s="2" t="n">
        <v>2</v>
      </c>
      <c r="D24" s="2" t="s">
        <v>180</v>
      </c>
      <c r="E24" s="3" t="s">
        <v>181</v>
      </c>
      <c r="F24" s="10" t="n">
        <v>0</v>
      </c>
      <c r="G24" s="10" t="n">
        <v>0</v>
      </c>
      <c r="H24" s="10" t="n">
        <v>0</v>
      </c>
      <c r="I24" s="10" t="n">
        <v>0</v>
      </c>
      <c r="J24" s="10" t="n">
        <v>0</v>
      </c>
      <c r="K24" s="19" t="n">
        <v>100</v>
      </c>
    </row>
    <row r="25" customFormat="false" ht="15" hidden="false" customHeight="false" outlineLevel="0" collapsed="false">
      <c r="A25" s="3" t="s">
        <v>1277</v>
      </c>
      <c r="B25" s="2" t="s">
        <v>1278</v>
      </c>
      <c r="C25" s="2" t="n">
        <v>3</v>
      </c>
      <c r="D25" s="2" t="s">
        <v>102</v>
      </c>
      <c r="E25" s="3" t="s">
        <v>103</v>
      </c>
      <c r="F25" s="10" t="n">
        <v>0</v>
      </c>
      <c r="G25" s="10" t="n">
        <v>1155</v>
      </c>
      <c r="H25" s="10" t="n">
        <v>742</v>
      </c>
      <c r="I25" s="10" t="n">
        <v>0</v>
      </c>
      <c r="J25" s="10" t="n">
        <v>0</v>
      </c>
      <c r="K25" s="19" t="n">
        <v>100</v>
      </c>
    </row>
    <row r="26" customFormat="false" ht="15" hidden="false" customHeight="false" outlineLevel="0" collapsed="false">
      <c r="A26" s="3" t="s">
        <v>1277</v>
      </c>
      <c r="B26" s="2" t="s">
        <v>1278</v>
      </c>
      <c r="C26" s="2" t="n">
        <v>4</v>
      </c>
      <c r="D26" s="2" t="s">
        <v>1323</v>
      </c>
      <c r="E26" s="3" t="s">
        <v>1324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9" t="n">
        <v>100</v>
      </c>
    </row>
    <row r="27" customFormat="false" ht="15" hidden="false" customHeight="false" outlineLevel="0" collapsed="false">
      <c r="A27" s="3" t="s">
        <v>1277</v>
      </c>
      <c r="B27" s="2" t="s">
        <v>1278</v>
      </c>
      <c r="C27" s="2" t="n">
        <v>5</v>
      </c>
      <c r="D27" s="2" t="s">
        <v>107</v>
      </c>
      <c r="E27" s="3" t="s">
        <v>108</v>
      </c>
      <c r="F27" s="10" t="n">
        <v>0</v>
      </c>
      <c r="G27" s="10" t="n">
        <v>48727</v>
      </c>
      <c r="H27" s="10" t="n">
        <v>209882</v>
      </c>
      <c r="I27" s="10" t="n">
        <v>270405</v>
      </c>
      <c r="J27" s="10" t="n">
        <v>233424</v>
      </c>
      <c r="K27" s="19" t="n">
        <v>-13.68</v>
      </c>
    </row>
    <row r="28" customFormat="false" ht="15" hidden="false" customHeight="false" outlineLevel="0" collapsed="false">
      <c r="A28" s="3" t="s">
        <v>1358</v>
      </c>
      <c r="B28" s="2" t="s">
        <v>1359</v>
      </c>
      <c r="C28" s="2" t="n">
        <v>1</v>
      </c>
      <c r="D28" s="2" t="s">
        <v>107</v>
      </c>
      <c r="E28" s="3" t="s">
        <v>108</v>
      </c>
      <c r="F28" s="10" t="n">
        <v>0</v>
      </c>
      <c r="G28" s="10" t="n">
        <v>12256</v>
      </c>
      <c r="H28" s="10" t="n">
        <v>28131</v>
      </c>
      <c r="I28" s="10" t="n">
        <v>54552</v>
      </c>
      <c r="J28" s="10" t="n">
        <v>307383</v>
      </c>
      <c r="K28" s="19" t="n">
        <v>463.47</v>
      </c>
    </row>
    <row r="29" customFormat="false" ht="15" hidden="false" customHeight="false" outlineLevel="0" collapsed="false">
      <c r="A29" s="3" t="s">
        <v>1358</v>
      </c>
      <c r="B29" s="2" t="s">
        <v>1359</v>
      </c>
      <c r="C29" s="2" t="n">
        <v>2</v>
      </c>
      <c r="D29" s="2" t="s">
        <v>97</v>
      </c>
      <c r="E29" s="3" t="s">
        <v>98</v>
      </c>
      <c r="F29" s="10" t="n">
        <v>0</v>
      </c>
      <c r="G29" s="10" t="n">
        <v>3613</v>
      </c>
      <c r="H29" s="10" t="n">
        <v>7500</v>
      </c>
      <c r="I29" s="10" t="n">
        <v>94861</v>
      </c>
      <c r="J29" s="10" t="n">
        <v>330259</v>
      </c>
      <c r="K29" s="19" t="n">
        <v>248.15</v>
      </c>
    </row>
    <row r="30" customFormat="false" ht="15" hidden="false" customHeight="false" outlineLevel="0" collapsed="false">
      <c r="A30" s="3" t="s">
        <v>1358</v>
      </c>
      <c r="B30" s="2" t="s">
        <v>1359</v>
      </c>
      <c r="C30" s="2" t="n">
        <v>3</v>
      </c>
      <c r="D30" s="2" t="s">
        <v>197</v>
      </c>
      <c r="E30" s="3" t="s">
        <v>198</v>
      </c>
      <c r="F30" s="10" t="n">
        <v>0</v>
      </c>
      <c r="G30" s="10" t="n">
        <v>0</v>
      </c>
      <c r="H30" s="10" t="n">
        <v>0</v>
      </c>
      <c r="I30" s="10" t="n">
        <v>0</v>
      </c>
      <c r="J30" s="10" t="n">
        <v>0</v>
      </c>
      <c r="K30" s="19" t="n">
        <v>100</v>
      </c>
    </row>
    <row r="31" customFormat="false" ht="15" hidden="false" customHeight="false" outlineLevel="0" collapsed="false">
      <c r="A31" s="3" t="s">
        <v>1358</v>
      </c>
      <c r="B31" s="2" t="s">
        <v>1359</v>
      </c>
      <c r="C31" s="2" t="n">
        <v>4</v>
      </c>
      <c r="D31" s="2" t="s">
        <v>1372</v>
      </c>
      <c r="E31" s="3" t="s">
        <v>1373</v>
      </c>
      <c r="F31" s="10" t="n">
        <v>0</v>
      </c>
      <c r="G31" s="10" t="n">
        <v>0</v>
      </c>
      <c r="H31" s="10" t="n">
        <v>221760</v>
      </c>
      <c r="I31" s="10" t="n">
        <v>290464</v>
      </c>
      <c r="J31" s="10" t="n">
        <v>469185</v>
      </c>
      <c r="K31" s="19" t="n">
        <v>61.53</v>
      </c>
    </row>
    <row r="32" customFormat="false" ht="15" hidden="false" customHeight="false" outlineLevel="0" collapsed="false">
      <c r="A32" s="3" t="s">
        <v>1358</v>
      </c>
      <c r="B32" s="2" t="s">
        <v>1359</v>
      </c>
      <c r="C32" s="2" t="n">
        <v>5</v>
      </c>
      <c r="D32" s="2" t="s">
        <v>102</v>
      </c>
      <c r="E32" s="3" t="s">
        <v>103</v>
      </c>
      <c r="F32" s="10" t="n">
        <v>0</v>
      </c>
      <c r="G32" s="10" t="n">
        <v>27824</v>
      </c>
      <c r="H32" s="10" t="n">
        <v>0</v>
      </c>
      <c r="I32" s="10" t="n">
        <v>131156</v>
      </c>
      <c r="J32" s="10" t="n">
        <v>10907</v>
      </c>
      <c r="K32" s="19" t="n">
        <v>-91.68</v>
      </c>
    </row>
  </sheetData>
  <autoFilter ref="A2:K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6"/>
    <col collapsed="false" customWidth="true" hidden="false" outlineLevel="0" max="4" min="4" style="0" width="5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3" min="11" style="0" width="12"/>
    <col collapsed="false" customWidth="true" hidden="false" outlineLevel="0" max="15" min="14" style="0" width="16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7" t="s">
        <v>1624</v>
      </c>
    </row>
    <row r="2" customFormat="false" ht="31.5" hidden="false" customHeight="true" outlineLevel="0" collapsed="false">
      <c r="A2" s="8" t="s">
        <v>68</v>
      </c>
      <c r="B2" s="8" t="s">
        <v>69</v>
      </c>
      <c r="C2" s="8" t="s">
        <v>70</v>
      </c>
      <c r="D2" s="8" t="s">
        <v>1460</v>
      </c>
      <c r="E2" s="8" t="s">
        <v>1625</v>
      </c>
      <c r="F2" s="8" t="s">
        <v>1626</v>
      </c>
      <c r="G2" s="8" t="s">
        <v>1627</v>
      </c>
      <c r="H2" s="8" t="s">
        <v>1628</v>
      </c>
      <c r="I2" s="8" t="s">
        <v>1629</v>
      </c>
      <c r="J2" s="8" t="s">
        <v>1630</v>
      </c>
      <c r="K2" s="8" t="s">
        <v>1631</v>
      </c>
      <c r="L2" s="8" t="s">
        <v>1632</v>
      </c>
      <c r="M2" s="8" t="s">
        <v>1633</v>
      </c>
      <c r="N2" s="8" t="s">
        <v>1634</v>
      </c>
      <c r="O2" s="8" t="s">
        <v>1635</v>
      </c>
      <c r="P2" s="8" t="s">
        <v>1439</v>
      </c>
    </row>
    <row r="3" customFormat="false" ht="15" hidden="false" customHeight="false" outlineLevel="0" collapsed="false">
      <c r="A3" s="3" t="s">
        <v>95</v>
      </c>
      <c r="B3" s="2" t="s">
        <v>96</v>
      </c>
      <c r="C3" s="2" t="n">
        <v>2020</v>
      </c>
      <c r="D3" s="2" t="n">
        <v>1</v>
      </c>
      <c r="E3" s="2" t="s">
        <v>97</v>
      </c>
      <c r="F3" s="3" t="s">
        <v>98</v>
      </c>
      <c r="G3" s="2" t="s">
        <v>99</v>
      </c>
      <c r="H3" s="10" t="n">
        <v>38048316</v>
      </c>
      <c r="I3" s="11" t="n">
        <f aca="false">H3/1000</f>
        <v>38048.316</v>
      </c>
      <c r="J3" s="19" t="n">
        <v>53902.5</v>
      </c>
      <c r="K3" s="12" t="n">
        <f aca="false">J3/1000</f>
        <v>53.9025</v>
      </c>
      <c r="L3" s="20" t="n">
        <v>0.5215</v>
      </c>
      <c r="M3" s="20" t="n">
        <v>0.1035</v>
      </c>
      <c r="N3" s="10" t="n">
        <v>72960619</v>
      </c>
      <c r="O3" s="19" t="n">
        <v>520904.09</v>
      </c>
      <c r="P3" s="2"/>
    </row>
    <row r="4" customFormat="false" ht="15" hidden="false" customHeight="false" outlineLevel="0" collapsed="false">
      <c r="A4" s="3" t="s">
        <v>95</v>
      </c>
      <c r="B4" s="2" t="s">
        <v>96</v>
      </c>
      <c r="C4" s="2" t="n">
        <v>2020</v>
      </c>
      <c r="D4" s="2" t="n">
        <v>2</v>
      </c>
      <c r="E4" s="2" t="s">
        <v>102</v>
      </c>
      <c r="F4" s="3" t="s">
        <v>103</v>
      </c>
      <c r="G4" s="2" t="s">
        <v>104</v>
      </c>
      <c r="H4" s="10" t="n">
        <v>20171545</v>
      </c>
      <c r="I4" s="11" t="n">
        <f aca="false">H4/1000</f>
        <v>20171.545</v>
      </c>
      <c r="J4" s="19" t="n">
        <v>38840.44</v>
      </c>
      <c r="K4" s="12" t="n">
        <f aca="false">J4/1000</f>
        <v>38.84044</v>
      </c>
      <c r="L4" s="20" t="n">
        <v>0.2765</v>
      </c>
      <c r="M4" s="20" t="n">
        <v>0.0746</v>
      </c>
      <c r="N4" s="10" t="n">
        <v>72960619</v>
      </c>
      <c r="O4" s="19" t="n">
        <v>520904.09</v>
      </c>
      <c r="P4" s="2"/>
    </row>
    <row r="5" customFormat="false" ht="15" hidden="false" customHeight="false" outlineLevel="0" collapsed="false">
      <c r="A5" s="3" t="s">
        <v>95</v>
      </c>
      <c r="B5" s="2" t="s">
        <v>96</v>
      </c>
      <c r="C5" s="2" t="n">
        <v>2020</v>
      </c>
      <c r="D5" s="2" t="n">
        <v>3</v>
      </c>
      <c r="E5" s="2" t="s">
        <v>107</v>
      </c>
      <c r="F5" s="3" t="s">
        <v>108</v>
      </c>
      <c r="G5" s="2" t="s">
        <v>109</v>
      </c>
      <c r="H5" s="10" t="n">
        <v>13754848</v>
      </c>
      <c r="I5" s="11" t="n">
        <f aca="false">H5/1000</f>
        <v>13754.848</v>
      </c>
      <c r="J5" s="19" t="n">
        <v>36658.35</v>
      </c>
      <c r="K5" s="12" t="n">
        <f aca="false">J5/1000</f>
        <v>36.65835</v>
      </c>
      <c r="L5" s="20" t="n">
        <v>0.1885</v>
      </c>
      <c r="M5" s="20" t="n">
        <v>0.0704</v>
      </c>
      <c r="N5" s="10" t="n">
        <v>72960619</v>
      </c>
      <c r="O5" s="19" t="n">
        <v>520904.09</v>
      </c>
      <c r="P5" s="2"/>
    </row>
    <row r="6" customFormat="false" ht="15" hidden="false" customHeight="false" outlineLevel="0" collapsed="false">
      <c r="A6" s="3" t="s">
        <v>95</v>
      </c>
      <c r="B6" s="2" t="s">
        <v>96</v>
      </c>
      <c r="C6" s="2" t="n">
        <v>2020</v>
      </c>
      <c r="D6" s="2" t="n">
        <v>4</v>
      </c>
      <c r="E6" s="2" t="s">
        <v>112</v>
      </c>
      <c r="F6" s="3" t="s">
        <v>113</v>
      </c>
      <c r="G6" s="2" t="s">
        <v>114</v>
      </c>
      <c r="H6" s="10" t="n">
        <v>332448</v>
      </c>
      <c r="I6" s="11" t="n">
        <f aca="false">H6/1000</f>
        <v>332.448</v>
      </c>
      <c r="J6" s="19" t="n">
        <v>326.23</v>
      </c>
      <c r="K6" s="12" t="n">
        <f aca="false">J6/1000</f>
        <v>0.32623</v>
      </c>
      <c r="L6" s="20" t="n">
        <v>0.0046</v>
      </c>
      <c r="M6" s="20" t="n">
        <v>0.0006</v>
      </c>
      <c r="N6" s="10" t="n">
        <v>72960619</v>
      </c>
      <c r="O6" s="19" t="n">
        <v>520904.09</v>
      </c>
      <c r="P6" s="2"/>
    </row>
    <row r="7" customFormat="false" ht="15" hidden="false" customHeight="false" outlineLevel="0" collapsed="false">
      <c r="A7" s="3" t="s">
        <v>95</v>
      </c>
      <c r="B7" s="2" t="s">
        <v>96</v>
      </c>
      <c r="C7" s="2" t="n">
        <v>2020</v>
      </c>
      <c r="D7" s="2" t="n">
        <v>5</v>
      </c>
      <c r="E7" s="2" t="s">
        <v>171</v>
      </c>
      <c r="F7" s="3" t="s">
        <v>172</v>
      </c>
      <c r="G7" s="2" t="s">
        <v>173</v>
      </c>
      <c r="H7" s="10" t="n">
        <v>246232</v>
      </c>
      <c r="I7" s="11" t="n">
        <f aca="false">H7/1000</f>
        <v>246.232</v>
      </c>
      <c r="J7" s="19" t="n">
        <v>388682.51</v>
      </c>
      <c r="K7" s="12" t="n">
        <f aca="false">J7/1000</f>
        <v>388.68251</v>
      </c>
      <c r="L7" s="20" t="n">
        <v>0.0034</v>
      </c>
      <c r="M7" s="20" t="n">
        <v>0.7462</v>
      </c>
      <c r="N7" s="10" t="n">
        <v>72960619</v>
      </c>
      <c r="O7" s="19" t="n">
        <v>520904.09</v>
      </c>
      <c r="P7" s="2"/>
    </row>
    <row r="8" customFormat="false" ht="15" hidden="false" customHeight="false" outlineLevel="0" collapsed="false">
      <c r="A8" s="3" t="s">
        <v>95</v>
      </c>
      <c r="B8" s="2" t="s">
        <v>96</v>
      </c>
      <c r="C8" s="2" t="n">
        <v>2020</v>
      </c>
      <c r="D8" s="2" t="n">
        <v>6</v>
      </c>
      <c r="E8" s="2" t="s">
        <v>117</v>
      </c>
      <c r="F8" s="3" t="s">
        <v>118</v>
      </c>
      <c r="G8" s="2" t="s">
        <v>119</v>
      </c>
      <c r="H8" s="10" t="n">
        <v>141346</v>
      </c>
      <c r="I8" s="11" t="n">
        <f aca="false">H8/1000</f>
        <v>141.346</v>
      </c>
      <c r="J8" s="19" t="n">
        <v>207.9</v>
      </c>
      <c r="K8" s="12" t="n">
        <f aca="false">J8/1000</f>
        <v>0.2079</v>
      </c>
      <c r="L8" s="20" t="n">
        <v>0.0019</v>
      </c>
      <c r="M8" s="20" t="n">
        <v>0.0004</v>
      </c>
      <c r="N8" s="10" t="n">
        <v>72960619</v>
      </c>
      <c r="O8" s="19" t="n">
        <v>520904.09</v>
      </c>
      <c r="P8" s="2"/>
    </row>
    <row r="9" customFormat="false" ht="15" hidden="false" customHeight="false" outlineLevel="0" collapsed="false">
      <c r="A9" s="3" t="s">
        <v>95</v>
      </c>
      <c r="B9" s="2" t="s">
        <v>96</v>
      </c>
      <c r="C9" s="2" t="n">
        <v>2020</v>
      </c>
      <c r="D9" s="2" t="n">
        <v>7</v>
      </c>
      <c r="E9" s="2" t="s">
        <v>122</v>
      </c>
      <c r="F9" s="3" t="s">
        <v>123</v>
      </c>
      <c r="G9" s="2" t="s">
        <v>124</v>
      </c>
      <c r="H9" s="10" t="n">
        <v>105409</v>
      </c>
      <c r="I9" s="11" t="n">
        <f aca="false">H9/1000</f>
        <v>105.409</v>
      </c>
      <c r="J9" s="19" t="n">
        <v>711.88</v>
      </c>
      <c r="K9" s="12" t="n">
        <f aca="false">J9/1000</f>
        <v>0.71188</v>
      </c>
      <c r="L9" s="20" t="n">
        <v>0.0014</v>
      </c>
      <c r="M9" s="20" t="n">
        <v>0.0014</v>
      </c>
      <c r="N9" s="10" t="n">
        <v>72960619</v>
      </c>
      <c r="O9" s="19" t="n">
        <v>520904.09</v>
      </c>
      <c r="P9" s="2"/>
    </row>
    <row r="10" customFormat="false" ht="15" hidden="false" customHeight="false" outlineLevel="0" collapsed="false">
      <c r="A10" s="3" t="s">
        <v>95</v>
      </c>
      <c r="B10" s="2" t="s">
        <v>96</v>
      </c>
      <c r="C10" s="2" t="n">
        <v>2020</v>
      </c>
      <c r="D10" s="2" t="n">
        <v>8</v>
      </c>
      <c r="E10" s="2" t="s">
        <v>127</v>
      </c>
      <c r="F10" s="3" t="s">
        <v>128</v>
      </c>
      <c r="G10" s="2" t="s">
        <v>129</v>
      </c>
      <c r="H10" s="10" t="n">
        <v>87500</v>
      </c>
      <c r="I10" s="11" t="n">
        <f aca="false">H10/1000</f>
        <v>87.5</v>
      </c>
      <c r="J10" s="19" t="n">
        <v>500</v>
      </c>
      <c r="K10" s="12" t="n">
        <f aca="false">J10/1000</f>
        <v>0.5</v>
      </c>
      <c r="L10" s="20" t="n">
        <v>0.0012</v>
      </c>
      <c r="M10" s="20" t="n">
        <v>0.001</v>
      </c>
      <c r="N10" s="10" t="n">
        <v>72960619</v>
      </c>
      <c r="O10" s="19" t="n">
        <v>520904.09</v>
      </c>
      <c r="P10" s="2"/>
    </row>
    <row r="11" customFormat="false" ht="15" hidden="false" customHeight="false" outlineLevel="0" collapsed="false">
      <c r="A11" s="3" t="s">
        <v>95</v>
      </c>
      <c r="B11" s="2" t="s">
        <v>96</v>
      </c>
      <c r="C11" s="2" t="n">
        <v>2020</v>
      </c>
      <c r="D11" s="2" t="n">
        <v>9</v>
      </c>
      <c r="E11" s="2" t="s">
        <v>142</v>
      </c>
      <c r="F11" s="3" t="s">
        <v>143</v>
      </c>
      <c r="G11" s="2" t="s">
        <v>144</v>
      </c>
      <c r="H11" s="10" t="n">
        <v>33923</v>
      </c>
      <c r="I11" s="11" t="n">
        <f aca="false">H11/1000</f>
        <v>33.923</v>
      </c>
      <c r="J11" s="19" t="n">
        <v>113.77</v>
      </c>
      <c r="K11" s="12" t="n">
        <f aca="false">J11/1000</f>
        <v>0.11377</v>
      </c>
      <c r="L11" s="20" t="n">
        <v>0.0005</v>
      </c>
      <c r="M11" s="20" t="n">
        <v>0.0002</v>
      </c>
      <c r="N11" s="10" t="n">
        <v>72960619</v>
      </c>
      <c r="O11" s="19" t="n">
        <v>520904.09</v>
      </c>
      <c r="P11" s="2"/>
    </row>
    <row r="12" customFormat="false" ht="15" hidden="false" customHeight="false" outlineLevel="0" collapsed="false">
      <c r="A12" s="3" t="s">
        <v>95</v>
      </c>
      <c r="B12" s="2" t="s">
        <v>96</v>
      </c>
      <c r="C12" s="2" t="n">
        <v>2020</v>
      </c>
      <c r="D12" s="2" t="n">
        <v>10</v>
      </c>
      <c r="E12" s="2" t="s">
        <v>152</v>
      </c>
      <c r="F12" s="3" t="s">
        <v>153</v>
      </c>
      <c r="G12" s="2" t="s">
        <v>154</v>
      </c>
      <c r="H12" s="10" t="n">
        <v>11956</v>
      </c>
      <c r="I12" s="11" t="n">
        <f aca="false">H12/1000</f>
        <v>11.956</v>
      </c>
      <c r="J12" s="19" t="n">
        <v>5.86</v>
      </c>
      <c r="K12" s="12" t="n">
        <f aca="false">J12/1000</f>
        <v>0.00586</v>
      </c>
      <c r="L12" s="20" t="n">
        <v>0.0002</v>
      </c>
      <c r="M12" s="20" t="n">
        <v>0</v>
      </c>
      <c r="N12" s="10" t="n">
        <v>72960619</v>
      </c>
      <c r="O12" s="19" t="n">
        <v>520904.09</v>
      </c>
      <c r="P12" s="2"/>
    </row>
    <row r="13" customFormat="false" ht="15" hidden="false" customHeight="false" outlineLevel="0" collapsed="false">
      <c r="A13" s="3" t="s">
        <v>95</v>
      </c>
      <c r="B13" s="2" t="s">
        <v>96</v>
      </c>
      <c r="C13" s="2" t="n">
        <v>2020</v>
      </c>
      <c r="D13" s="2" t="n">
        <v>11</v>
      </c>
      <c r="E13" s="2" t="s">
        <v>157</v>
      </c>
      <c r="F13" s="3" t="s">
        <v>158</v>
      </c>
      <c r="G13" s="2" t="s">
        <v>159</v>
      </c>
      <c r="H13" s="10" t="n">
        <v>10634</v>
      </c>
      <c r="I13" s="11" t="n">
        <f aca="false">H13/1000</f>
        <v>10.634</v>
      </c>
      <c r="J13" s="19" t="n">
        <v>12.9</v>
      </c>
      <c r="K13" s="12" t="n">
        <f aca="false">J13/1000</f>
        <v>0.0129</v>
      </c>
      <c r="L13" s="20" t="n">
        <v>0.0001</v>
      </c>
      <c r="M13" s="20" t="n">
        <v>0</v>
      </c>
      <c r="N13" s="10" t="n">
        <v>72960619</v>
      </c>
      <c r="O13" s="19" t="n">
        <v>520904.09</v>
      </c>
      <c r="P13" s="2"/>
    </row>
    <row r="14" customFormat="false" ht="15" hidden="false" customHeight="false" outlineLevel="0" collapsed="false">
      <c r="A14" s="3" t="s">
        <v>95</v>
      </c>
      <c r="B14" s="2" t="s">
        <v>96</v>
      </c>
      <c r="C14" s="2" t="n">
        <v>2020</v>
      </c>
      <c r="D14" s="2" t="n">
        <v>12</v>
      </c>
      <c r="E14" s="2" t="s">
        <v>162</v>
      </c>
      <c r="F14" s="3" t="s">
        <v>163</v>
      </c>
      <c r="G14" s="2" t="s">
        <v>164</v>
      </c>
      <c r="H14" s="10" t="n">
        <v>8708</v>
      </c>
      <c r="I14" s="11" t="n">
        <f aca="false">H14/1000</f>
        <v>8.708</v>
      </c>
      <c r="J14" s="19" t="n">
        <v>6.4</v>
      </c>
      <c r="K14" s="12" t="n">
        <f aca="false">J14/1000</f>
        <v>0.0064</v>
      </c>
      <c r="L14" s="20" t="n">
        <v>0.0001</v>
      </c>
      <c r="M14" s="20" t="n">
        <v>0</v>
      </c>
      <c r="N14" s="10" t="n">
        <v>72960619</v>
      </c>
      <c r="O14" s="19" t="n">
        <v>520904.09</v>
      </c>
      <c r="P14" s="2"/>
    </row>
    <row r="15" customFormat="false" ht="15" hidden="false" customHeight="false" outlineLevel="0" collapsed="false">
      <c r="A15" s="3" t="s">
        <v>95</v>
      </c>
      <c r="B15" s="2" t="s">
        <v>96</v>
      </c>
      <c r="C15" s="2" t="n">
        <v>2020</v>
      </c>
      <c r="D15" s="2" t="n">
        <v>13</v>
      </c>
      <c r="E15" s="2" t="s">
        <v>167</v>
      </c>
      <c r="F15" s="3" t="s">
        <v>168</v>
      </c>
      <c r="G15" s="2"/>
      <c r="H15" s="10" t="n">
        <v>4661</v>
      </c>
      <c r="I15" s="11" t="n">
        <f aca="false">H15/1000</f>
        <v>4.661</v>
      </c>
      <c r="J15" s="19" t="n">
        <v>31</v>
      </c>
      <c r="K15" s="12" t="n">
        <f aca="false">J15/1000</f>
        <v>0.031</v>
      </c>
      <c r="L15" s="20" t="n">
        <v>0.0001</v>
      </c>
      <c r="M15" s="20" t="n">
        <v>0.0001</v>
      </c>
      <c r="N15" s="10" t="n">
        <v>72960619</v>
      </c>
      <c r="O15" s="19" t="n">
        <v>520904.09</v>
      </c>
      <c r="P15" s="2"/>
    </row>
    <row r="16" customFormat="false" ht="15" hidden="false" customHeight="false" outlineLevel="0" collapsed="false">
      <c r="A16" s="3" t="s">
        <v>95</v>
      </c>
      <c r="B16" s="2" t="s">
        <v>96</v>
      </c>
      <c r="C16" s="2" t="n">
        <v>2020</v>
      </c>
      <c r="D16" s="2" t="n">
        <v>14</v>
      </c>
      <c r="E16" s="2" t="s">
        <v>176</v>
      </c>
      <c r="F16" s="3" t="s">
        <v>177</v>
      </c>
      <c r="G16" s="2"/>
      <c r="H16" s="10" t="n">
        <v>912</v>
      </c>
      <c r="I16" s="11" t="n">
        <f aca="false">H16/1000</f>
        <v>0.912</v>
      </c>
      <c r="J16" s="19" t="n">
        <v>1.9</v>
      </c>
      <c r="K16" s="12" t="n">
        <f aca="false">J16/1000</f>
        <v>0.0019</v>
      </c>
      <c r="L16" s="20" t="n">
        <v>0</v>
      </c>
      <c r="M16" s="20" t="n">
        <v>0</v>
      </c>
      <c r="N16" s="10" t="n">
        <v>72960619</v>
      </c>
      <c r="O16" s="19" t="n">
        <v>520904.09</v>
      </c>
      <c r="P16" s="2"/>
    </row>
    <row r="17" customFormat="false" ht="15" hidden="false" customHeight="false" outlineLevel="0" collapsed="false">
      <c r="A17" s="3" t="s">
        <v>95</v>
      </c>
      <c r="B17" s="2" t="s">
        <v>96</v>
      </c>
      <c r="C17" s="2" t="n">
        <v>2020</v>
      </c>
      <c r="D17" s="2" t="n">
        <v>15</v>
      </c>
      <c r="E17" s="2" t="s">
        <v>180</v>
      </c>
      <c r="F17" s="3" t="s">
        <v>181</v>
      </c>
      <c r="G17" s="2"/>
      <c r="H17" s="10" t="n">
        <v>806</v>
      </c>
      <c r="I17" s="11" t="n">
        <f aca="false">H17/1000</f>
        <v>0.806</v>
      </c>
      <c r="J17" s="19" t="n">
        <v>4.09</v>
      </c>
      <c r="K17" s="12" t="n">
        <f aca="false">J17/1000</f>
        <v>0.00409</v>
      </c>
      <c r="L17" s="20" t="n">
        <v>0</v>
      </c>
      <c r="M17" s="20" t="n">
        <v>0</v>
      </c>
      <c r="N17" s="10" t="n">
        <v>72960619</v>
      </c>
      <c r="O17" s="19" t="n">
        <v>520904.09</v>
      </c>
      <c r="P17" s="2"/>
    </row>
    <row r="18" customFormat="false" ht="15" hidden="false" customHeight="false" outlineLevel="0" collapsed="false">
      <c r="A18" s="3" t="s">
        <v>95</v>
      </c>
      <c r="B18" s="2" t="s">
        <v>96</v>
      </c>
      <c r="C18" s="2" t="n">
        <v>2020</v>
      </c>
      <c r="D18" s="2" t="n">
        <v>16</v>
      </c>
      <c r="E18" s="2" t="s">
        <v>1323</v>
      </c>
      <c r="F18" s="3" t="s">
        <v>1324</v>
      </c>
      <c r="G18" s="2"/>
      <c r="H18" s="10" t="n">
        <v>709</v>
      </c>
      <c r="I18" s="11" t="n">
        <f aca="false">H18/1000</f>
        <v>0.709</v>
      </c>
      <c r="J18" s="19" t="n">
        <v>887.56</v>
      </c>
      <c r="K18" s="12" t="n">
        <f aca="false">J18/1000</f>
        <v>0.88756</v>
      </c>
      <c r="L18" s="20" t="n">
        <v>0</v>
      </c>
      <c r="M18" s="20" t="n">
        <v>0.0017</v>
      </c>
      <c r="N18" s="10" t="n">
        <v>72960619</v>
      </c>
      <c r="O18" s="19" t="n">
        <v>520904.09</v>
      </c>
      <c r="P18" s="2"/>
    </row>
    <row r="19" customFormat="false" ht="15" hidden="false" customHeight="false" outlineLevel="0" collapsed="false">
      <c r="A19" s="3" t="s">
        <v>95</v>
      </c>
      <c r="B19" s="2" t="s">
        <v>96</v>
      </c>
      <c r="C19" s="2" t="n">
        <v>2020</v>
      </c>
      <c r="D19" s="2" t="n">
        <v>17</v>
      </c>
      <c r="E19" s="2" t="s">
        <v>184</v>
      </c>
      <c r="F19" s="3" t="s">
        <v>185</v>
      </c>
      <c r="G19" s="2"/>
      <c r="H19" s="10" t="n">
        <v>370</v>
      </c>
      <c r="I19" s="11" t="n">
        <f aca="false">H19/1000</f>
        <v>0.37</v>
      </c>
      <c r="J19" s="19" t="n">
        <v>1.3</v>
      </c>
      <c r="K19" s="12" t="n">
        <f aca="false">J19/1000</f>
        <v>0.0013</v>
      </c>
      <c r="L19" s="20" t="n">
        <v>0</v>
      </c>
      <c r="M19" s="20" t="n">
        <v>0</v>
      </c>
      <c r="N19" s="10" t="n">
        <v>72960619</v>
      </c>
      <c r="O19" s="19" t="n">
        <v>520904.09</v>
      </c>
      <c r="P19" s="2"/>
    </row>
    <row r="20" customFormat="false" ht="15" hidden="false" customHeight="false" outlineLevel="0" collapsed="false">
      <c r="A20" s="3" t="s">
        <v>95</v>
      </c>
      <c r="B20" s="2" t="s">
        <v>96</v>
      </c>
      <c r="C20" s="2" t="n">
        <v>2020</v>
      </c>
      <c r="D20" s="2" t="n">
        <v>18</v>
      </c>
      <c r="E20" s="2" t="s">
        <v>188</v>
      </c>
      <c r="F20" s="3" t="s">
        <v>189</v>
      </c>
      <c r="G20" s="2"/>
      <c r="H20" s="10" t="n">
        <v>296</v>
      </c>
      <c r="I20" s="11" t="n">
        <f aca="false">H20/1000</f>
        <v>0.296</v>
      </c>
      <c r="J20" s="19" t="n">
        <v>9.5</v>
      </c>
      <c r="K20" s="12" t="n">
        <f aca="false">J20/1000</f>
        <v>0.0095</v>
      </c>
      <c r="L20" s="20" t="n">
        <v>0</v>
      </c>
      <c r="M20" s="20" t="n">
        <v>0</v>
      </c>
      <c r="N20" s="10" t="n">
        <v>72960619</v>
      </c>
      <c r="O20" s="19" t="n">
        <v>520904.09</v>
      </c>
      <c r="P20" s="2"/>
    </row>
    <row r="21" customFormat="false" ht="15" hidden="false" customHeight="false" outlineLevel="0" collapsed="false">
      <c r="A21" s="3" t="s">
        <v>95</v>
      </c>
      <c r="B21" s="2" t="s">
        <v>96</v>
      </c>
      <c r="C21" s="2" t="n">
        <v>2021</v>
      </c>
      <c r="D21" s="2" t="n">
        <v>1</v>
      </c>
      <c r="E21" s="2" t="s">
        <v>97</v>
      </c>
      <c r="F21" s="3" t="s">
        <v>98</v>
      </c>
      <c r="G21" s="2" t="s">
        <v>99</v>
      </c>
      <c r="H21" s="10" t="n">
        <v>52983809</v>
      </c>
      <c r="I21" s="11" t="n">
        <f aca="false">H21/1000</f>
        <v>52983.809</v>
      </c>
      <c r="J21" s="19" t="n">
        <v>75243.59</v>
      </c>
      <c r="K21" s="12" t="n">
        <f aca="false">J21/1000</f>
        <v>75.24359</v>
      </c>
      <c r="L21" s="20" t="n">
        <v>0.5815</v>
      </c>
      <c r="M21" s="20" t="n">
        <v>0.452</v>
      </c>
      <c r="N21" s="10" t="n">
        <v>91114202</v>
      </c>
      <c r="O21" s="19" t="n">
        <v>166484.09</v>
      </c>
      <c r="P21" s="2"/>
    </row>
    <row r="22" customFormat="false" ht="15" hidden="false" customHeight="false" outlineLevel="0" collapsed="false">
      <c r="A22" s="3" t="s">
        <v>95</v>
      </c>
      <c r="B22" s="2" t="s">
        <v>96</v>
      </c>
      <c r="C22" s="2" t="n">
        <v>2021</v>
      </c>
      <c r="D22" s="2" t="n">
        <v>2</v>
      </c>
      <c r="E22" s="2" t="s">
        <v>102</v>
      </c>
      <c r="F22" s="3" t="s">
        <v>103</v>
      </c>
      <c r="G22" s="2" t="s">
        <v>104</v>
      </c>
      <c r="H22" s="10" t="n">
        <v>24261180</v>
      </c>
      <c r="I22" s="11" t="n">
        <f aca="false">H22/1000</f>
        <v>24261.18</v>
      </c>
      <c r="J22" s="19" t="n">
        <v>55677.33</v>
      </c>
      <c r="K22" s="12" t="n">
        <f aca="false">J22/1000</f>
        <v>55.67733</v>
      </c>
      <c r="L22" s="20" t="n">
        <v>0.2663</v>
      </c>
      <c r="M22" s="20" t="n">
        <v>0.3344</v>
      </c>
      <c r="N22" s="10" t="n">
        <v>91114202</v>
      </c>
      <c r="O22" s="19" t="n">
        <v>166484.09</v>
      </c>
      <c r="P22" s="2"/>
    </row>
    <row r="23" customFormat="false" ht="15" hidden="false" customHeight="false" outlineLevel="0" collapsed="false">
      <c r="A23" s="3" t="s">
        <v>95</v>
      </c>
      <c r="B23" s="2" t="s">
        <v>96</v>
      </c>
      <c r="C23" s="2" t="n">
        <v>2021</v>
      </c>
      <c r="D23" s="2" t="n">
        <v>3</v>
      </c>
      <c r="E23" s="2" t="s">
        <v>107</v>
      </c>
      <c r="F23" s="3" t="s">
        <v>108</v>
      </c>
      <c r="G23" s="2" t="s">
        <v>109</v>
      </c>
      <c r="H23" s="10" t="n">
        <v>13054828</v>
      </c>
      <c r="I23" s="11" t="n">
        <f aca="false">H23/1000</f>
        <v>13054.828</v>
      </c>
      <c r="J23" s="19" t="n">
        <v>33235.17</v>
      </c>
      <c r="K23" s="12" t="n">
        <f aca="false">J23/1000</f>
        <v>33.23517</v>
      </c>
      <c r="L23" s="20" t="n">
        <v>0.1433</v>
      </c>
      <c r="M23" s="20" t="n">
        <v>0.1996</v>
      </c>
      <c r="N23" s="10" t="n">
        <v>91114202</v>
      </c>
      <c r="O23" s="19" t="n">
        <v>166484.09</v>
      </c>
      <c r="P23" s="2"/>
    </row>
    <row r="24" customFormat="false" ht="15" hidden="false" customHeight="false" outlineLevel="0" collapsed="false">
      <c r="A24" s="3" t="s">
        <v>95</v>
      </c>
      <c r="B24" s="2" t="s">
        <v>96</v>
      </c>
      <c r="C24" s="2" t="n">
        <v>2021</v>
      </c>
      <c r="D24" s="2" t="n">
        <v>4</v>
      </c>
      <c r="E24" s="2" t="s">
        <v>112</v>
      </c>
      <c r="F24" s="3" t="s">
        <v>113</v>
      </c>
      <c r="G24" s="2" t="s">
        <v>114</v>
      </c>
      <c r="H24" s="10" t="n">
        <v>262482</v>
      </c>
      <c r="I24" s="11" t="n">
        <f aca="false">H24/1000</f>
        <v>262.482</v>
      </c>
      <c r="J24" s="19" t="n">
        <v>232.17</v>
      </c>
      <c r="K24" s="12" t="n">
        <f aca="false">J24/1000</f>
        <v>0.23217</v>
      </c>
      <c r="L24" s="20" t="n">
        <v>0.0029</v>
      </c>
      <c r="M24" s="20" t="n">
        <v>0.0014</v>
      </c>
      <c r="N24" s="10" t="n">
        <v>91114202</v>
      </c>
      <c r="O24" s="19" t="n">
        <v>166484.09</v>
      </c>
      <c r="P24" s="2"/>
    </row>
    <row r="25" customFormat="false" ht="15" hidden="false" customHeight="false" outlineLevel="0" collapsed="false">
      <c r="A25" s="3" t="s">
        <v>95</v>
      </c>
      <c r="B25" s="2" t="s">
        <v>96</v>
      </c>
      <c r="C25" s="2" t="n">
        <v>2021</v>
      </c>
      <c r="D25" s="2" t="n">
        <v>5</v>
      </c>
      <c r="E25" s="2" t="s">
        <v>127</v>
      </c>
      <c r="F25" s="3" t="s">
        <v>128</v>
      </c>
      <c r="G25" s="2" t="s">
        <v>129</v>
      </c>
      <c r="H25" s="10" t="n">
        <v>208000</v>
      </c>
      <c r="I25" s="11" t="n">
        <f aca="false">H25/1000</f>
        <v>208</v>
      </c>
      <c r="J25" s="19" t="n">
        <v>1000</v>
      </c>
      <c r="K25" s="12" t="n">
        <f aca="false">J25/1000</f>
        <v>1</v>
      </c>
      <c r="L25" s="20" t="n">
        <v>0.0023</v>
      </c>
      <c r="M25" s="20" t="n">
        <v>0.006</v>
      </c>
      <c r="N25" s="10" t="n">
        <v>91114202</v>
      </c>
      <c r="O25" s="19" t="n">
        <v>166484.09</v>
      </c>
      <c r="P25" s="2"/>
    </row>
    <row r="26" customFormat="false" ht="15" hidden="false" customHeight="false" outlineLevel="0" collapsed="false">
      <c r="A26" s="3" t="s">
        <v>95</v>
      </c>
      <c r="B26" s="2" t="s">
        <v>96</v>
      </c>
      <c r="C26" s="2" t="n">
        <v>2021</v>
      </c>
      <c r="D26" s="2" t="n">
        <v>6</v>
      </c>
      <c r="E26" s="2" t="s">
        <v>117</v>
      </c>
      <c r="F26" s="3" t="s">
        <v>118</v>
      </c>
      <c r="G26" s="2" t="s">
        <v>119</v>
      </c>
      <c r="H26" s="10" t="n">
        <v>131922</v>
      </c>
      <c r="I26" s="11" t="n">
        <f aca="false">H26/1000</f>
        <v>131.922</v>
      </c>
      <c r="J26" s="19" t="n">
        <v>183.3</v>
      </c>
      <c r="K26" s="12" t="n">
        <f aca="false">J26/1000</f>
        <v>0.1833</v>
      </c>
      <c r="L26" s="20" t="n">
        <v>0.0014</v>
      </c>
      <c r="M26" s="20" t="n">
        <v>0.0011</v>
      </c>
      <c r="N26" s="10" t="n">
        <v>91114202</v>
      </c>
      <c r="O26" s="19" t="n">
        <v>166484.09</v>
      </c>
      <c r="P26" s="2"/>
    </row>
    <row r="27" customFormat="false" ht="15" hidden="false" customHeight="false" outlineLevel="0" collapsed="false">
      <c r="A27" s="3" t="s">
        <v>95</v>
      </c>
      <c r="B27" s="2" t="s">
        <v>96</v>
      </c>
      <c r="C27" s="2" t="n">
        <v>2021</v>
      </c>
      <c r="D27" s="2" t="n">
        <v>7</v>
      </c>
      <c r="E27" s="2" t="s">
        <v>122</v>
      </c>
      <c r="F27" s="3" t="s">
        <v>123</v>
      </c>
      <c r="G27" s="2" t="s">
        <v>124</v>
      </c>
      <c r="H27" s="10" t="n">
        <v>91645</v>
      </c>
      <c r="I27" s="11" t="n">
        <f aca="false">H27/1000</f>
        <v>91.645</v>
      </c>
      <c r="J27" s="19" t="n">
        <v>603.13</v>
      </c>
      <c r="K27" s="12" t="n">
        <f aca="false">J27/1000</f>
        <v>0.60313</v>
      </c>
      <c r="L27" s="20" t="n">
        <v>0.001</v>
      </c>
      <c r="M27" s="20" t="n">
        <v>0.0036</v>
      </c>
      <c r="N27" s="10" t="n">
        <v>91114202</v>
      </c>
      <c r="O27" s="19" t="n">
        <v>166484.09</v>
      </c>
      <c r="P27" s="2"/>
    </row>
    <row r="28" customFormat="false" ht="15" hidden="false" customHeight="false" outlineLevel="0" collapsed="false">
      <c r="A28" s="3" t="s">
        <v>95</v>
      </c>
      <c r="B28" s="2" t="s">
        <v>96</v>
      </c>
      <c r="C28" s="2" t="n">
        <v>2021</v>
      </c>
      <c r="D28" s="2" t="n">
        <v>8</v>
      </c>
      <c r="E28" s="2" t="s">
        <v>142</v>
      </c>
      <c r="F28" s="3" t="s">
        <v>143</v>
      </c>
      <c r="G28" s="2" t="s">
        <v>144</v>
      </c>
      <c r="H28" s="10" t="n">
        <v>26678</v>
      </c>
      <c r="I28" s="11" t="n">
        <f aca="false">H28/1000</f>
        <v>26.678</v>
      </c>
      <c r="J28" s="19" t="n">
        <v>77.53</v>
      </c>
      <c r="K28" s="12" t="n">
        <f aca="false">J28/1000</f>
        <v>0.07753</v>
      </c>
      <c r="L28" s="20" t="n">
        <v>0.0003</v>
      </c>
      <c r="M28" s="20" t="n">
        <v>0.0005</v>
      </c>
      <c r="N28" s="10" t="n">
        <v>91114202</v>
      </c>
      <c r="O28" s="19" t="n">
        <v>166484.09</v>
      </c>
      <c r="P28" s="2"/>
    </row>
    <row r="29" customFormat="false" ht="15" hidden="false" customHeight="false" outlineLevel="0" collapsed="false">
      <c r="A29" s="3" t="s">
        <v>95</v>
      </c>
      <c r="B29" s="2" t="s">
        <v>96</v>
      </c>
      <c r="C29" s="2" t="n">
        <v>2021</v>
      </c>
      <c r="D29" s="2" t="n">
        <v>9</v>
      </c>
      <c r="E29" s="2" t="s">
        <v>162</v>
      </c>
      <c r="F29" s="3" t="s">
        <v>163</v>
      </c>
      <c r="G29" s="2" t="s">
        <v>164</v>
      </c>
      <c r="H29" s="10" t="n">
        <v>25239</v>
      </c>
      <c r="I29" s="11" t="n">
        <f aca="false">H29/1000</f>
        <v>25.239</v>
      </c>
      <c r="J29" s="19" t="n">
        <v>49.2</v>
      </c>
      <c r="K29" s="12" t="n">
        <f aca="false">J29/1000</f>
        <v>0.0492</v>
      </c>
      <c r="L29" s="20" t="n">
        <v>0.0003</v>
      </c>
      <c r="M29" s="20" t="n">
        <v>0.0003</v>
      </c>
      <c r="N29" s="10" t="n">
        <v>91114202</v>
      </c>
      <c r="O29" s="19" t="n">
        <v>166484.09</v>
      </c>
      <c r="P29" s="2"/>
    </row>
    <row r="30" customFormat="false" ht="15" hidden="false" customHeight="false" outlineLevel="0" collapsed="false">
      <c r="A30" s="3" t="s">
        <v>95</v>
      </c>
      <c r="B30" s="2" t="s">
        <v>96</v>
      </c>
      <c r="C30" s="2" t="n">
        <v>2021</v>
      </c>
      <c r="D30" s="2" t="n">
        <v>10</v>
      </c>
      <c r="E30" s="2" t="s">
        <v>237</v>
      </c>
      <c r="F30" s="3" t="s">
        <v>238</v>
      </c>
      <c r="G30" s="2"/>
      <c r="H30" s="10" t="n">
        <v>21893</v>
      </c>
      <c r="I30" s="11" t="n">
        <f aca="false">H30/1000</f>
        <v>21.893</v>
      </c>
      <c r="J30" s="19" t="n">
        <v>145.04</v>
      </c>
      <c r="K30" s="12" t="n">
        <f aca="false">J30/1000</f>
        <v>0.14504</v>
      </c>
      <c r="L30" s="20" t="n">
        <v>0.0002</v>
      </c>
      <c r="M30" s="20" t="n">
        <v>0.0009</v>
      </c>
      <c r="N30" s="10" t="n">
        <v>91114202</v>
      </c>
      <c r="O30" s="19" t="n">
        <v>166484.09</v>
      </c>
      <c r="P30" s="2"/>
    </row>
    <row r="31" customFormat="false" ht="15" hidden="false" customHeight="false" outlineLevel="0" collapsed="false">
      <c r="A31" s="3" t="s">
        <v>95</v>
      </c>
      <c r="B31" s="2" t="s">
        <v>96</v>
      </c>
      <c r="C31" s="2" t="n">
        <v>2021</v>
      </c>
      <c r="D31" s="2" t="n">
        <v>11</v>
      </c>
      <c r="E31" s="2" t="s">
        <v>157</v>
      </c>
      <c r="F31" s="3" t="s">
        <v>158</v>
      </c>
      <c r="G31" s="2" t="s">
        <v>159</v>
      </c>
      <c r="H31" s="10" t="n">
        <v>20358</v>
      </c>
      <c r="I31" s="11" t="n">
        <f aca="false">H31/1000</f>
        <v>20.358</v>
      </c>
      <c r="J31" s="19" t="n">
        <v>23.2</v>
      </c>
      <c r="K31" s="12" t="n">
        <f aca="false">J31/1000</f>
        <v>0.0232</v>
      </c>
      <c r="L31" s="20" t="n">
        <v>0.0002</v>
      </c>
      <c r="M31" s="20" t="n">
        <v>0.0001</v>
      </c>
      <c r="N31" s="10" t="n">
        <v>91114202</v>
      </c>
      <c r="O31" s="19" t="n">
        <v>166484.09</v>
      </c>
      <c r="P31" s="2"/>
    </row>
    <row r="32" customFormat="false" ht="15" hidden="false" customHeight="false" outlineLevel="0" collapsed="false">
      <c r="A32" s="3" t="s">
        <v>95</v>
      </c>
      <c r="B32" s="2" t="s">
        <v>96</v>
      </c>
      <c r="C32" s="2" t="n">
        <v>2021</v>
      </c>
      <c r="D32" s="2" t="n">
        <v>12</v>
      </c>
      <c r="E32" s="2" t="s">
        <v>152</v>
      </c>
      <c r="F32" s="3" t="s">
        <v>153</v>
      </c>
      <c r="G32" s="2" t="s">
        <v>154</v>
      </c>
      <c r="H32" s="10" t="n">
        <v>11200</v>
      </c>
      <c r="I32" s="11" t="n">
        <f aca="false">H32/1000</f>
        <v>11.2</v>
      </c>
      <c r="J32" s="19" t="n">
        <v>3.13</v>
      </c>
      <c r="K32" s="12" t="n">
        <f aca="false">J32/1000</f>
        <v>0.00313</v>
      </c>
      <c r="L32" s="20" t="n">
        <v>0.0001</v>
      </c>
      <c r="M32" s="20" t="n">
        <v>0</v>
      </c>
      <c r="N32" s="10" t="n">
        <v>91114202</v>
      </c>
      <c r="O32" s="19" t="n">
        <v>166484.09</v>
      </c>
      <c r="P32" s="2"/>
    </row>
    <row r="33" customFormat="false" ht="15" hidden="false" customHeight="false" outlineLevel="0" collapsed="false">
      <c r="A33" s="3" t="s">
        <v>95</v>
      </c>
      <c r="B33" s="2" t="s">
        <v>96</v>
      </c>
      <c r="C33" s="2" t="n">
        <v>2021</v>
      </c>
      <c r="D33" s="2" t="n">
        <v>13</v>
      </c>
      <c r="E33" s="2" t="s">
        <v>247</v>
      </c>
      <c r="F33" s="3" t="s">
        <v>248</v>
      </c>
      <c r="G33" s="2" t="s">
        <v>249</v>
      </c>
      <c r="H33" s="10" t="n">
        <v>5750</v>
      </c>
      <c r="I33" s="11" t="n">
        <f aca="false">H33/1000</f>
        <v>5.75</v>
      </c>
      <c r="J33" s="19" t="n">
        <v>0.8</v>
      </c>
      <c r="K33" s="12" t="n">
        <f aca="false">J33/1000</f>
        <v>0.0008</v>
      </c>
      <c r="L33" s="20" t="n">
        <v>0.0001</v>
      </c>
      <c r="M33" s="20" t="n">
        <v>0</v>
      </c>
      <c r="N33" s="10" t="n">
        <v>91114202</v>
      </c>
      <c r="O33" s="19" t="n">
        <v>166484.09</v>
      </c>
      <c r="P33" s="2"/>
    </row>
    <row r="34" customFormat="false" ht="15" hidden="false" customHeight="false" outlineLevel="0" collapsed="false">
      <c r="A34" s="3" t="s">
        <v>95</v>
      </c>
      <c r="B34" s="2" t="s">
        <v>96</v>
      </c>
      <c r="C34" s="2" t="n">
        <v>2021</v>
      </c>
      <c r="D34" s="2" t="n">
        <v>14</v>
      </c>
      <c r="E34" s="2" t="s">
        <v>252</v>
      </c>
      <c r="F34" s="3" t="s">
        <v>253</v>
      </c>
      <c r="G34" s="2" t="s">
        <v>254</v>
      </c>
      <c r="H34" s="10" t="n">
        <v>4596</v>
      </c>
      <c r="I34" s="11" t="n">
        <f aca="false">H34/1000</f>
        <v>4.596</v>
      </c>
      <c r="J34" s="19" t="n">
        <v>1.47</v>
      </c>
      <c r="K34" s="12" t="n">
        <f aca="false">J34/1000</f>
        <v>0.00147</v>
      </c>
      <c r="L34" s="20" t="n">
        <v>0.0001</v>
      </c>
      <c r="M34" s="20" t="n">
        <v>0</v>
      </c>
      <c r="N34" s="10" t="n">
        <v>91114202</v>
      </c>
      <c r="O34" s="19" t="n">
        <v>166484.09</v>
      </c>
      <c r="P34" s="2"/>
    </row>
    <row r="35" customFormat="false" ht="15" hidden="false" customHeight="false" outlineLevel="0" collapsed="false">
      <c r="A35" s="3" t="s">
        <v>95</v>
      </c>
      <c r="B35" s="2" t="s">
        <v>96</v>
      </c>
      <c r="C35" s="2" t="n">
        <v>2021</v>
      </c>
      <c r="D35" s="2" t="n">
        <v>15</v>
      </c>
      <c r="E35" s="2" t="s">
        <v>171</v>
      </c>
      <c r="F35" s="3" t="s">
        <v>172</v>
      </c>
      <c r="G35" s="2" t="s">
        <v>173</v>
      </c>
      <c r="H35" s="10" t="n">
        <v>3681</v>
      </c>
      <c r="I35" s="11" t="n">
        <f aca="false">H35/1000</f>
        <v>3.681</v>
      </c>
      <c r="J35" s="19" t="n">
        <v>0.33</v>
      </c>
      <c r="K35" s="12" t="n">
        <f aca="false">J35/1000</f>
        <v>0.00033</v>
      </c>
      <c r="L35" s="20" t="n">
        <v>0</v>
      </c>
      <c r="M35" s="20" t="n">
        <v>0</v>
      </c>
      <c r="N35" s="10" t="n">
        <v>91114202</v>
      </c>
      <c r="O35" s="19" t="n">
        <v>166484.09</v>
      </c>
      <c r="P35" s="2"/>
    </row>
    <row r="36" customFormat="false" ht="15" hidden="false" customHeight="false" outlineLevel="0" collapsed="false">
      <c r="A36" s="3" t="s">
        <v>95</v>
      </c>
      <c r="B36" s="2" t="s">
        <v>96</v>
      </c>
      <c r="C36" s="2" t="n">
        <v>2021</v>
      </c>
      <c r="D36" s="2" t="n">
        <v>16</v>
      </c>
      <c r="E36" s="2" t="s">
        <v>263</v>
      </c>
      <c r="F36" s="3" t="s">
        <v>264</v>
      </c>
      <c r="G36" s="2" t="s">
        <v>265</v>
      </c>
      <c r="H36" s="10" t="n">
        <v>401</v>
      </c>
      <c r="I36" s="11" t="n">
        <f aca="false">H36/1000</f>
        <v>0.401</v>
      </c>
      <c r="J36" s="19" t="n">
        <v>2</v>
      </c>
      <c r="K36" s="12" t="n">
        <f aca="false">J36/1000</f>
        <v>0.002</v>
      </c>
      <c r="L36" s="20" t="n">
        <v>0</v>
      </c>
      <c r="M36" s="20" t="n">
        <v>0</v>
      </c>
      <c r="N36" s="10" t="n">
        <v>91114202</v>
      </c>
      <c r="O36" s="19" t="n">
        <v>166484.09</v>
      </c>
      <c r="P36" s="2"/>
    </row>
    <row r="37" customFormat="false" ht="15" hidden="false" customHeight="false" outlineLevel="0" collapsed="false">
      <c r="A37" s="3" t="s">
        <v>95</v>
      </c>
      <c r="B37" s="2" t="s">
        <v>96</v>
      </c>
      <c r="C37" s="2" t="n">
        <v>2021</v>
      </c>
      <c r="D37" s="2" t="n">
        <v>17</v>
      </c>
      <c r="E37" s="2" t="s">
        <v>268</v>
      </c>
      <c r="F37" s="3" t="s">
        <v>269</v>
      </c>
      <c r="G37" s="2"/>
      <c r="H37" s="10" t="n">
        <v>384</v>
      </c>
      <c r="I37" s="11" t="n">
        <f aca="false">H37/1000</f>
        <v>0.384</v>
      </c>
      <c r="J37" s="19" t="n">
        <v>0.4</v>
      </c>
      <c r="K37" s="12" t="n">
        <f aca="false">J37/1000</f>
        <v>0.0004</v>
      </c>
      <c r="L37" s="20" t="n">
        <v>0</v>
      </c>
      <c r="M37" s="20" t="n">
        <v>0</v>
      </c>
      <c r="N37" s="10" t="n">
        <v>91114202</v>
      </c>
      <c r="O37" s="19" t="n">
        <v>166484.09</v>
      </c>
      <c r="P37" s="2"/>
    </row>
    <row r="38" customFormat="false" ht="15" hidden="false" customHeight="false" outlineLevel="0" collapsed="false">
      <c r="A38" s="3" t="s">
        <v>95</v>
      </c>
      <c r="B38" s="2" t="s">
        <v>96</v>
      </c>
      <c r="C38" s="2" t="n">
        <v>2021</v>
      </c>
      <c r="D38" s="2" t="n">
        <v>18</v>
      </c>
      <c r="E38" s="2" t="s">
        <v>272</v>
      </c>
      <c r="F38" s="3" t="s">
        <v>273</v>
      </c>
      <c r="G38" s="2"/>
      <c r="H38" s="10" t="n">
        <v>130</v>
      </c>
      <c r="I38" s="11" t="n">
        <f aca="false">H38/1000</f>
        <v>0.13</v>
      </c>
      <c r="J38" s="19" t="n">
        <v>5.1</v>
      </c>
      <c r="K38" s="12" t="n">
        <f aca="false">J38/1000</f>
        <v>0.0051</v>
      </c>
      <c r="L38" s="20" t="n">
        <v>0</v>
      </c>
      <c r="M38" s="20" t="n">
        <v>0</v>
      </c>
      <c r="N38" s="10" t="n">
        <v>91114202</v>
      </c>
      <c r="O38" s="19" t="n">
        <v>166484.09</v>
      </c>
      <c r="P38" s="2"/>
    </row>
    <row r="39" customFormat="false" ht="15" hidden="false" customHeight="false" outlineLevel="0" collapsed="false">
      <c r="A39" s="3" t="s">
        <v>95</v>
      </c>
      <c r="B39" s="2" t="s">
        <v>96</v>
      </c>
      <c r="C39" s="2" t="n">
        <v>2021</v>
      </c>
      <c r="D39" s="2" t="n">
        <v>19</v>
      </c>
      <c r="E39" s="2" t="s">
        <v>1636</v>
      </c>
      <c r="F39" s="3" t="s">
        <v>1637</v>
      </c>
      <c r="G39" s="2"/>
      <c r="H39" s="10" t="n">
        <v>15</v>
      </c>
      <c r="I39" s="11" t="n">
        <f aca="false">H39/1000</f>
        <v>0.015</v>
      </c>
      <c r="J39" s="19" t="n">
        <v>1.11</v>
      </c>
      <c r="K39" s="12" t="n">
        <f aca="false">J39/1000</f>
        <v>0.00111</v>
      </c>
      <c r="L39" s="20" t="n">
        <v>0</v>
      </c>
      <c r="M39" s="20" t="n">
        <v>0</v>
      </c>
      <c r="N39" s="10" t="n">
        <v>91114202</v>
      </c>
      <c r="O39" s="19" t="n">
        <v>166484.09</v>
      </c>
      <c r="P39" s="2"/>
    </row>
    <row r="40" customFormat="false" ht="15" hidden="false" customHeight="false" outlineLevel="0" collapsed="false">
      <c r="A40" s="3" t="s">
        <v>95</v>
      </c>
      <c r="B40" s="2" t="s">
        <v>96</v>
      </c>
      <c r="C40" s="2" t="n">
        <v>2021</v>
      </c>
      <c r="D40" s="2" t="n">
        <v>20</v>
      </c>
      <c r="E40" s="2" t="s">
        <v>571</v>
      </c>
      <c r="F40" s="3" t="s">
        <v>572</v>
      </c>
      <c r="G40" s="2"/>
      <c r="H40" s="10" t="n">
        <v>11</v>
      </c>
      <c r="I40" s="11" t="n">
        <f aca="false">H40/1000</f>
        <v>0.011</v>
      </c>
      <c r="J40" s="19" t="n">
        <v>0.09</v>
      </c>
      <c r="K40" s="12" t="n">
        <f aca="false">J40/1000</f>
        <v>9E-005</v>
      </c>
      <c r="L40" s="20" t="n">
        <v>0</v>
      </c>
      <c r="M40" s="20" t="n">
        <v>0</v>
      </c>
      <c r="N40" s="10" t="n">
        <v>91114202</v>
      </c>
      <c r="O40" s="19" t="n">
        <v>166484.09</v>
      </c>
      <c r="P40" s="2"/>
    </row>
    <row r="41" customFormat="false" ht="15" hidden="false" customHeight="false" outlineLevel="0" collapsed="false">
      <c r="A41" s="3" t="s">
        <v>95</v>
      </c>
      <c r="B41" s="2" t="s">
        <v>96</v>
      </c>
      <c r="C41" s="2" t="n">
        <v>2022</v>
      </c>
      <c r="D41" s="2" t="n">
        <v>1</v>
      </c>
      <c r="E41" s="2" t="s">
        <v>97</v>
      </c>
      <c r="F41" s="3" t="s">
        <v>98</v>
      </c>
      <c r="G41" s="2" t="s">
        <v>99</v>
      </c>
      <c r="H41" s="10" t="n">
        <v>57781232</v>
      </c>
      <c r="I41" s="11" t="n">
        <f aca="false">H41/1000</f>
        <v>57781.232</v>
      </c>
      <c r="J41" s="19" t="n">
        <v>78227.09</v>
      </c>
      <c r="K41" s="12" t="n">
        <f aca="false">J41/1000</f>
        <v>78.22709</v>
      </c>
      <c r="L41" s="20" t="n">
        <v>0.5188</v>
      </c>
      <c r="M41" s="20" t="n">
        <v>0.2485</v>
      </c>
      <c r="N41" s="10" t="n">
        <v>111372853</v>
      </c>
      <c r="O41" s="19" t="n">
        <v>314800.77</v>
      </c>
      <c r="P41" s="2"/>
    </row>
    <row r="42" customFormat="false" ht="15" hidden="false" customHeight="false" outlineLevel="0" collapsed="false">
      <c r="A42" s="3" t="s">
        <v>95</v>
      </c>
      <c r="B42" s="2" t="s">
        <v>96</v>
      </c>
      <c r="C42" s="2" t="n">
        <v>2022</v>
      </c>
      <c r="D42" s="2" t="n">
        <v>2</v>
      </c>
      <c r="E42" s="2" t="s">
        <v>102</v>
      </c>
      <c r="F42" s="3" t="s">
        <v>103</v>
      </c>
      <c r="G42" s="2" t="s">
        <v>104</v>
      </c>
      <c r="H42" s="10" t="n">
        <v>27941470</v>
      </c>
      <c r="I42" s="11" t="n">
        <f aca="false">H42/1000</f>
        <v>27941.47</v>
      </c>
      <c r="J42" s="19" t="n">
        <v>70068.6</v>
      </c>
      <c r="K42" s="12" t="n">
        <f aca="false">J42/1000</f>
        <v>70.0686</v>
      </c>
      <c r="L42" s="20" t="n">
        <v>0.2509</v>
      </c>
      <c r="M42" s="20" t="n">
        <v>0.2226</v>
      </c>
      <c r="N42" s="10" t="n">
        <v>111372853</v>
      </c>
      <c r="O42" s="19" t="n">
        <v>314800.77</v>
      </c>
      <c r="P42" s="2"/>
    </row>
    <row r="43" customFormat="false" ht="15" hidden="false" customHeight="false" outlineLevel="0" collapsed="false">
      <c r="A43" s="3" t="s">
        <v>95</v>
      </c>
      <c r="B43" s="2" t="s">
        <v>96</v>
      </c>
      <c r="C43" s="2" t="n">
        <v>2022</v>
      </c>
      <c r="D43" s="2" t="n">
        <v>3</v>
      </c>
      <c r="E43" s="2" t="s">
        <v>107</v>
      </c>
      <c r="F43" s="3" t="s">
        <v>108</v>
      </c>
      <c r="G43" s="2" t="s">
        <v>109</v>
      </c>
      <c r="H43" s="10" t="n">
        <v>22115995</v>
      </c>
      <c r="I43" s="11" t="n">
        <f aca="false">H43/1000</f>
        <v>22115.995</v>
      </c>
      <c r="J43" s="19" t="n">
        <v>56018.09</v>
      </c>
      <c r="K43" s="12" t="n">
        <f aca="false">J43/1000</f>
        <v>56.01809</v>
      </c>
      <c r="L43" s="20" t="n">
        <v>0.1986</v>
      </c>
      <c r="M43" s="20" t="n">
        <v>0.1779</v>
      </c>
      <c r="N43" s="10" t="n">
        <v>111372853</v>
      </c>
      <c r="O43" s="19" t="n">
        <v>314800.77</v>
      </c>
      <c r="P43" s="2"/>
    </row>
    <row r="44" customFormat="false" ht="15" hidden="false" customHeight="false" outlineLevel="0" collapsed="false">
      <c r="A44" s="3" t="s">
        <v>95</v>
      </c>
      <c r="B44" s="2" t="s">
        <v>96</v>
      </c>
      <c r="C44" s="2" t="n">
        <v>2022</v>
      </c>
      <c r="D44" s="2" t="n">
        <v>4</v>
      </c>
      <c r="E44" s="2" t="s">
        <v>247</v>
      </c>
      <c r="F44" s="3" t="s">
        <v>248</v>
      </c>
      <c r="G44" s="2" t="s">
        <v>249</v>
      </c>
      <c r="H44" s="10" t="n">
        <v>2599131</v>
      </c>
      <c r="I44" s="11" t="n">
        <f aca="false">H44/1000</f>
        <v>2599.131</v>
      </c>
      <c r="J44" s="19" t="n">
        <v>108549.9</v>
      </c>
      <c r="K44" s="12" t="n">
        <f aca="false">J44/1000</f>
        <v>108.5499</v>
      </c>
      <c r="L44" s="20" t="n">
        <v>0.0233</v>
      </c>
      <c r="M44" s="20" t="n">
        <v>0.3448</v>
      </c>
      <c r="N44" s="10" t="n">
        <v>111372853</v>
      </c>
      <c r="O44" s="19" t="n">
        <v>314800.77</v>
      </c>
      <c r="P44" s="2"/>
    </row>
    <row r="45" customFormat="false" ht="15" hidden="false" customHeight="false" outlineLevel="0" collapsed="false">
      <c r="A45" s="3" t="s">
        <v>95</v>
      </c>
      <c r="B45" s="2" t="s">
        <v>96</v>
      </c>
      <c r="C45" s="2" t="n">
        <v>2022</v>
      </c>
      <c r="D45" s="2" t="n">
        <v>5</v>
      </c>
      <c r="E45" s="2" t="s">
        <v>112</v>
      </c>
      <c r="F45" s="3" t="s">
        <v>113</v>
      </c>
      <c r="G45" s="2" t="s">
        <v>114</v>
      </c>
      <c r="H45" s="10" t="n">
        <v>283862</v>
      </c>
      <c r="I45" s="11" t="n">
        <f aca="false">H45/1000</f>
        <v>283.862</v>
      </c>
      <c r="J45" s="19" t="n">
        <v>293.55</v>
      </c>
      <c r="K45" s="12" t="n">
        <f aca="false">J45/1000</f>
        <v>0.29355</v>
      </c>
      <c r="L45" s="20" t="n">
        <v>0.0025</v>
      </c>
      <c r="M45" s="20" t="n">
        <v>0.0009</v>
      </c>
      <c r="N45" s="10" t="n">
        <v>111372853</v>
      </c>
      <c r="O45" s="19" t="n">
        <v>314800.77</v>
      </c>
      <c r="P45" s="2"/>
    </row>
    <row r="46" customFormat="false" ht="15" hidden="false" customHeight="false" outlineLevel="0" collapsed="false">
      <c r="A46" s="3" t="s">
        <v>95</v>
      </c>
      <c r="B46" s="2" t="s">
        <v>96</v>
      </c>
      <c r="C46" s="2" t="n">
        <v>2022</v>
      </c>
      <c r="D46" s="2" t="n">
        <v>6</v>
      </c>
      <c r="E46" s="2" t="s">
        <v>127</v>
      </c>
      <c r="F46" s="3" t="s">
        <v>128</v>
      </c>
      <c r="G46" s="2" t="s">
        <v>129</v>
      </c>
      <c r="H46" s="10" t="n">
        <v>230000</v>
      </c>
      <c r="I46" s="11" t="n">
        <f aca="false">H46/1000</f>
        <v>230</v>
      </c>
      <c r="J46" s="19" t="n">
        <v>1000</v>
      </c>
      <c r="K46" s="12" t="n">
        <f aca="false">J46/1000</f>
        <v>1</v>
      </c>
      <c r="L46" s="20" t="n">
        <v>0.0021</v>
      </c>
      <c r="M46" s="20" t="n">
        <v>0.0032</v>
      </c>
      <c r="N46" s="10" t="n">
        <v>111372853</v>
      </c>
      <c r="O46" s="19" t="n">
        <v>314800.77</v>
      </c>
      <c r="P46" s="2"/>
    </row>
    <row r="47" customFormat="false" ht="15" hidden="false" customHeight="false" outlineLevel="0" collapsed="false">
      <c r="A47" s="3" t="s">
        <v>95</v>
      </c>
      <c r="B47" s="2" t="s">
        <v>96</v>
      </c>
      <c r="C47" s="2" t="n">
        <v>2022</v>
      </c>
      <c r="D47" s="2" t="n">
        <v>7</v>
      </c>
      <c r="E47" s="2" t="s">
        <v>117</v>
      </c>
      <c r="F47" s="3" t="s">
        <v>118</v>
      </c>
      <c r="G47" s="2" t="s">
        <v>119</v>
      </c>
      <c r="H47" s="10" t="n">
        <v>193377</v>
      </c>
      <c r="I47" s="11" t="n">
        <f aca="false">H47/1000</f>
        <v>193.377</v>
      </c>
      <c r="J47" s="19" t="n">
        <v>229.9</v>
      </c>
      <c r="K47" s="12" t="n">
        <f aca="false">J47/1000</f>
        <v>0.2299</v>
      </c>
      <c r="L47" s="20" t="n">
        <v>0.0017</v>
      </c>
      <c r="M47" s="20" t="n">
        <v>0.0007</v>
      </c>
      <c r="N47" s="10" t="n">
        <v>111372853</v>
      </c>
      <c r="O47" s="19" t="n">
        <v>314800.77</v>
      </c>
      <c r="P47" s="2"/>
    </row>
    <row r="48" customFormat="false" ht="15" hidden="false" customHeight="false" outlineLevel="0" collapsed="false">
      <c r="A48" s="3" t="s">
        <v>95</v>
      </c>
      <c r="B48" s="2" t="s">
        <v>96</v>
      </c>
      <c r="C48" s="2" t="n">
        <v>2022</v>
      </c>
      <c r="D48" s="2" t="n">
        <v>8</v>
      </c>
      <c r="E48" s="2" t="s">
        <v>205</v>
      </c>
      <c r="F48" s="3" t="s">
        <v>206</v>
      </c>
      <c r="G48" s="2" t="s">
        <v>207</v>
      </c>
      <c r="H48" s="10" t="n">
        <v>162476</v>
      </c>
      <c r="I48" s="11" t="n">
        <f aca="false">H48/1000</f>
        <v>162.476</v>
      </c>
      <c r="J48" s="19" t="n">
        <v>302</v>
      </c>
      <c r="K48" s="12" t="n">
        <f aca="false">J48/1000</f>
        <v>0.302</v>
      </c>
      <c r="L48" s="20" t="n">
        <v>0.0015</v>
      </c>
      <c r="M48" s="20" t="n">
        <v>0.001</v>
      </c>
      <c r="N48" s="10" t="n">
        <v>111372853</v>
      </c>
      <c r="O48" s="19" t="n">
        <v>314800.77</v>
      </c>
      <c r="P48" s="2"/>
    </row>
    <row r="49" customFormat="false" ht="15" hidden="false" customHeight="false" outlineLevel="0" collapsed="false">
      <c r="A49" s="3" t="s">
        <v>95</v>
      </c>
      <c r="B49" s="2" t="s">
        <v>96</v>
      </c>
      <c r="C49" s="2" t="n">
        <v>2022</v>
      </c>
      <c r="D49" s="2" t="n">
        <v>9</v>
      </c>
      <c r="E49" s="2" t="s">
        <v>142</v>
      </c>
      <c r="F49" s="3" t="s">
        <v>143</v>
      </c>
      <c r="G49" s="2" t="s">
        <v>144</v>
      </c>
      <c r="H49" s="10" t="n">
        <v>28965</v>
      </c>
      <c r="I49" s="11" t="n">
        <f aca="false">H49/1000</f>
        <v>28.965</v>
      </c>
      <c r="J49" s="19" t="n">
        <v>36.73</v>
      </c>
      <c r="K49" s="12" t="n">
        <f aca="false">J49/1000</f>
        <v>0.03673</v>
      </c>
      <c r="L49" s="20" t="n">
        <v>0.0003</v>
      </c>
      <c r="M49" s="20" t="n">
        <v>0.0001</v>
      </c>
      <c r="N49" s="10" t="n">
        <v>111372853</v>
      </c>
      <c r="O49" s="19" t="n">
        <v>314800.77</v>
      </c>
      <c r="P49" s="2"/>
    </row>
    <row r="50" customFormat="false" ht="15" hidden="false" customHeight="false" outlineLevel="0" collapsed="false">
      <c r="A50" s="3" t="s">
        <v>95</v>
      </c>
      <c r="B50" s="2" t="s">
        <v>96</v>
      </c>
      <c r="C50" s="2" t="n">
        <v>2022</v>
      </c>
      <c r="D50" s="2" t="n">
        <v>10</v>
      </c>
      <c r="E50" s="2" t="s">
        <v>157</v>
      </c>
      <c r="F50" s="3" t="s">
        <v>158</v>
      </c>
      <c r="G50" s="2" t="s">
        <v>159</v>
      </c>
      <c r="H50" s="10" t="n">
        <v>17813</v>
      </c>
      <c r="I50" s="11" t="n">
        <f aca="false">H50/1000</f>
        <v>17.813</v>
      </c>
      <c r="J50" s="19" t="n">
        <v>28.15</v>
      </c>
      <c r="K50" s="12" t="n">
        <f aca="false">J50/1000</f>
        <v>0.02815</v>
      </c>
      <c r="L50" s="20" t="n">
        <v>0.0002</v>
      </c>
      <c r="M50" s="20" t="n">
        <v>0.0001</v>
      </c>
      <c r="N50" s="10" t="n">
        <v>111372853</v>
      </c>
      <c r="O50" s="19" t="n">
        <v>314800.77</v>
      </c>
      <c r="P50" s="2"/>
    </row>
    <row r="51" customFormat="false" ht="15" hidden="false" customHeight="false" outlineLevel="0" collapsed="false">
      <c r="A51" s="3" t="s">
        <v>95</v>
      </c>
      <c r="B51" s="2" t="s">
        <v>96</v>
      </c>
      <c r="C51" s="2" t="n">
        <v>2022</v>
      </c>
      <c r="D51" s="2" t="n">
        <v>11</v>
      </c>
      <c r="E51" s="2" t="s">
        <v>152</v>
      </c>
      <c r="F51" s="3" t="s">
        <v>153</v>
      </c>
      <c r="G51" s="2" t="s">
        <v>154</v>
      </c>
      <c r="H51" s="10" t="n">
        <v>10551</v>
      </c>
      <c r="I51" s="11" t="n">
        <f aca="false">H51/1000</f>
        <v>10.551</v>
      </c>
      <c r="J51" s="19" t="n">
        <v>3.18</v>
      </c>
      <c r="K51" s="12" t="n">
        <f aca="false">J51/1000</f>
        <v>0.00318</v>
      </c>
      <c r="L51" s="20" t="n">
        <v>0.0001</v>
      </c>
      <c r="M51" s="20" t="n">
        <v>0</v>
      </c>
      <c r="N51" s="10" t="n">
        <v>111372853</v>
      </c>
      <c r="O51" s="19" t="n">
        <v>314800.77</v>
      </c>
      <c r="P51" s="2"/>
    </row>
    <row r="52" customFormat="false" ht="15" hidden="false" customHeight="false" outlineLevel="0" collapsed="false">
      <c r="A52" s="3" t="s">
        <v>95</v>
      </c>
      <c r="B52" s="2" t="s">
        <v>96</v>
      </c>
      <c r="C52" s="2" t="n">
        <v>2022</v>
      </c>
      <c r="D52" s="2" t="n">
        <v>12</v>
      </c>
      <c r="E52" s="2" t="s">
        <v>162</v>
      </c>
      <c r="F52" s="3" t="s">
        <v>163</v>
      </c>
      <c r="G52" s="2" t="s">
        <v>164</v>
      </c>
      <c r="H52" s="10" t="n">
        <v>5909</v>
      </c>
      <c r="I52" s="11" t="n">
        <f aca="false">H52/1000</f>
        <v>5.909</v>
      </c>
      <c r="J52" s="19" t="n">
        <v>7.61</v>
      </c>
      <c r="K52" s="12" t="n">
        <f aca="false">J52/1000</f>
        <v>0.00761</v>
      </c>
      <c r="L52" s="20" t="n">
        <v>0.0001</v>
      </c>
      <c r="M52" s="20" t="n">
        <v>0</v>
      </c>
      <c r="N52" s="10" t="n">
        <v>111372853</v>
      </c>
      <c r="O52" s="19" t="n">
        <v>314800.77</v>
      </c>
      <c r="P52" s="2"/>
    </row>
    <row r="53" customFormat="false" ht="15" hidden="false" customHeight="false" outlineLevel="0" collapsed="false">
      <c r="A53" s="3" t="s">
        <v>95</v>
      </c>
      <c r="B53" s="2" t="s">
        <v>96</v>
      </c>
      <c r="C53" s="2" t="n">
        <v>2022</v>
      </c>
      <c r="D53" s="2" t="n">
        <v>13</v>
      </c>
      <c r="E53" s="2" t="s">
        <v>252</v>
      </c>
      <c r="F53" s="3" t="s">
        <v>253</v>
      </c>
      <c r="G53" s="2" t="s">
        <v>254</v>
      </c>
      <c r="H53" s="10" t="n">
        <v>1919</v>
      </c>
      <c r="I53" s="11" t="n">
        <f aca="false">H53/1000</f>
        <v>1.919</v>
      </c>
      <c r="J53" s="19" t="n">
        <v>1.02</v>
      </c>
      <c r="K53" s="12" t="n">
        <f aca="false">J53/1000</f>
        <v>0.00102</v>
      </c>
      <c r="L53" s="20" t="n">
        <v>0</v>
      </c>
      <c r="M53" s="20" t="n">
        <v>0</v>
      </c>
      <c r="N53" s="10" t="n">
        <v>111372853</v>
      </c>
      <c r="O53" s="19" t="n">
        <v>314800.77</v>
      </c>
      <c r="P53" s="2"/>
    </row>
    <row r="54" customFormat="false" ht="15" hidden="false" customHeight="false" outlineLevel="0" collapsed="false">
      <c r="A54" s="3" t="s">
        <v>95</v>
      </c>
      <c r="B54" s="2" t="s">
        <v>96</v>
      </c>
      <c r="C54" s="2" t="n">
        <v>2022</v>
      </c>
      <c r="D54" s="2" t="n">
        <v>14</v>
      </c>
      <c r="E54" s="2" t="s">
        <v>314</v>
      </c>
      <c r="F54" s="3" t="s">
        <v>315</v>
      </c>
      <c r="G54" s="2" t="s">
        <v>316</v>
      </c>
      <c r="H54" s="10" t="n">
        <v>133</v>
      </c>
      <c r="I54" s="11" t="n">
        <f aca="false">H54/1000</f>
        <v>0.133</v>
      </c>
      <c r="J54" s="19" t="n">
        <v>34.09</v>
      </c>
      <c r="K54" s="12" t="n">
        <f aca="false">J54/1000</f>
        <v>0.03409</v>
      </c>
      <c r="L54" s="20" t="n">
        <v>0</v>
      </c>
      <c r="M54" s="20" t="n">
        <v>0.0001</v>
      </c>
      <c r="N54" s="10" t="n">
        <v>111372853</v>
      </c>
      <c r="O54" s="19" t="n">
        <v>314800.77</v>
      </c>
      <c r="P54" s="2"/>
    </row>
    <row r="55" customFormat="false" ht="15" hidden="false" customHeight="false" outlineLevel="0" collapsed="false">
      <c r="A55" s="3" t="s">
        <v>95</v>
      </c>
      <c r="B55" s="2" t="s">
        <v>96</v>
      </c>
      <c r="C55" s="2" t="n">
        <v>2022</v>
      </c>
      <c r="D55" s="2" t="n">
        <v>15</v>
      </c>
      <c r="E55" s="2" t="s">
        <v>210</v>
      </c>
      <c r="F55" s="3" t="s">
        <v>211</v>
      </c>
      <c r="G55" s="2" t="s">
        <v>212</v>
      </c>
      <c r="H55" s="10" t="n">
        <v>20</v>
      </c>
      <c r="I55" s="11" t="n">
        <f aca="false">H55/1000</f>
        <v>0.02</v>
      </c>
      <c r="J55" s="19" t="n">
        <v>0.86</v>
      </c>
      <c r="K55" s="12" t="n">
        <f aca="false">J55/1000</f>
        <v>0.00086</v>
      </c>
      <c r="L55" s="20" t="n">
        <v>0</v>
      </c>
      <c r="M55" s="20" t="n">
        <v>0</v>
      </c>
      <c r="N55" s="10" t="n">
        <v>111372853</v>
      </c>
      <c r="O55" s="19" t="n">
        <v>314800.77</v>
      </c>
      <c r="P55" s="2"/>
    </row>
    <row r="56" customFormat="false" ht="15" hidden="false" customHeight="false" outlineLevel="0" collapsed="false">
      <c r="A56" s="3" t="s">
        <v>95</v>
      </c>
      <c r="B56" s="2" t="s">
        <v>96</v>
      </c>
      <c r="C56" s="2" t="n">
        <v>2023</v>
      </c>
      <c r="D56" s="2" t="n">
        <v>1</v>
      </c>
      <c r="E56" s="2" t="s">
        <v>97</v>
      </c>
      <c r="F56" s="3" t="s">
        <v>98</v>
      </c>
      <c r="G56" s="2" t="s">
        <v>99</v>
      </c>
      <c r="H56" s="10" t="n">
        <v>47949259</v>
      </c>
      <c r="I56" s="11" t="n">
        <f aca="false">H56/1000</f>
        <v>47949.259</v>
      </c>
      <c r="J56" s="19" t="n">
        <v>96173.8</v>
      </c>
      <c r="K56" s="12" t="n">
        <f aca="false">J56/1000</f>
        <v>96.1738</v>
      </c>
      <c r="L56" s="20" t="n">
        <v>0.455</v>
      </c>
      <c r="M56" s="20" t="n">
        <v>0.0576</v>
      </c>
      <c r="N56" s="10" t="n">
        <v>105384999</v>
      </c>
      <c r="O56" s="19" t="n">
        <v>1671033.54</v>
      </c>
      <c r="P56" s="2"/>
    </row>
    <row r="57" customFormat="false" ht="15" hidden="false" customHeight="false" outlineLevel="0" collapsed="false">
      <c r="A57" s="3" t="s">
        <v>95</v>
      </c>
      <c r="B57" s="2" t="s">
        <v>96</v>
      </c>
      <c r="C57" s="2" t="n">
        <v>2023</v>
      </c>
      <c r="D57" s="2" t="n">
        <v>2</v>
      </c>
      <c r="E57" s="2" t="s">
        <v>102</v>
      </c>
      <c r="F57" s="3" t="s">
        <v>103</v>
      </c>
      <c r="G57" s="2" t="s">
        <v>104</v>
      </c>
      <c r="H57" s="10" t="n">
        <v>27726239</v>
      </c>
      <c r="I57" s="11" t="n">
        <f aca="false">H57/1000</f>
        <v>27726.239</v>
      </c>
      <c r="J57" s="19" t="n">
        <v>61634.27</v>
      </c>
      <c r="K57" s="12" t="n">
        <f aca="false">J57/1000</f>
        <v>61.63427</v>
      </c>
      <c r="L57" s="20" t="n">
        <v>0.2631</v>
      </c>
      <c r="M57" s="20" t="n">
        <v>0.0369</v>
      </c>
      <c r="N57" s="10" t="n">
        <v>105384999</v>
      </c>
      <c r="O57" s="19" t="n">
        <v>1671033.54</v>
      </c>
      <c r="P57" s="2"/>
    </row>
    <row r="58" customFormat="false" ht="15" hidden="false" customHeight="false" outlineLevel="0" collapsed="false">
      <c r="A58" s="3" t="s">
        <v>95</v>
      </c>
      <c r="B58" s="2" t="s">
        <v>96</v>
      </c>
      <c r="C58" s="2" t="n">
        <v>2023</v>
      </c>
      <c r="D58" s="2" t="n">
        <v>3</v>
      </c>
      <c r="E58" s="2" t="s">
        <v>107</v>
      </c>
      <c r="F58" s="3" t="s">
        <v>108</v>
      </c>
      <c r="G58" s="2" t="s">
        <v>109</v>
      </c>
      <c r="H58" s="10" t="n">
        <v>26509941</v>
      </c>
      <c r="I58" s="11" t="n">
        <f aca="false">H58/1000</f>
        <v>26509.941</v>
      </c>
      <c r="J58" s="19" t="n">
        <v>61683.62</v>
      </c>
      <c r="K58" s="12" t="n">
        <f aca="false">J58/1000</f>
        <v>61.68362</v>
      </c>
      <c r="L58" s="20" t="n">
        <v>0.2516</v>
      </c>
      <c r="M58" s="20" t="n">
        <v>0.0369</v>
      </c>
      <c r="N58" s="10" t="n">
        <v>105384999</v>
      </c>
      <c r="O58" s="19" t="n">
        <v>1671033.54</v>
      </c>
      <c r="P58" s="2"/>
    </row>
    <row r="59" customFormat="false" ht="15" hidden="false" customHeight="false" outlineLevel="0" collapsed="false">
      <c r="A59" s="3" t="s">
        <v>95</v>
      </c>
      <c r="B59" s="2" t="s">
        <v>96</v>
      </c>
      <c r="C59" s="2" t="n">
        <v>2023</v>
      </c>
      <c r="D59" s="2" t="n">
        <v>4</v>
      </c>
      <c r="E59" s="2" t="s">
        <v>247</v>
      </c>
      <c r="F59" s="3" t="s">
        <v>248</v>
      </c>
      <c r="G59" s="2" t="s">
        <v>249</v>
      </c>
      <c r="H59" s="10" t="n">
        <v>1868529</v>
      </c>
      <c r="I59" s="11" t="n">
        <f aca="false">H59/1000</f>
        <v>1868.529</v>
      </c>
      <c r="J59" s="19" t="n">
        <v>1446514.5</v>
      </c>
      <c r="K59" s="12" t="n">
        <f aca="false">J59/1000</f>
        <v>1446.5145</v>
      </c>
      <c r="L59" s="20" t="n">
        <v>0.0177</v>
      </c>
      <c r="M59" s="20" t="n">
        <v>0.8656</v>
      </c>
      <c r="N59" s="10" t="n">
        <v>105384999</v>
      </c>
      <c r="O59" s="19" t="n">
        <v>1671033.54</v>
      </c>
      <c r="P59" s="2"/>
    </row>
    <row r="60" customFormat="false" ht="15" hidden="false" customHeight="false" outlineLevel="0" collapsed="false">
      <c r="A60" s="3" t="s">
        <v>95</v>
      </c>
      <c r="B60" s="2" t="s">
        <v>96</v>
      </c>
      <c r="C60" s="2" t="n">
        <v>2023</v>
      </c>
      <c r="D60" s="2" t="n">
        <v>5</v>
      </c>
      <c r="E60" s="2" t="s">
        <v>252</v>
      </c>
      <c r="F60" s="3" t="s">
        <v>253</v>
      </c>
      <c r="G60" s="2" t="s">
        <v>254</v>
      </c>
      <c r="H60" s="10" t="n">
        <v>676814</v>
      </c>
      <c r="I60" s="11" t="n">
        <f aca="false">H60/1000</f>
        <v>676.814</v>
      </c>
      <c r="J60" s="19" t="n">
        <v>2900</v>
      </c>
      <c r="K60" s="12" t="n">
        <f aca="false">J60/1000</f>
        <v>2.9</v>
      </c>
      <c r="L60" s="20" t="n">
        <v>0.0064</v>
      </c>
      <c r="M60" s="20" t="n">
        <v>0.0017</v>
      </c>
      <c r="N60" s="10" t="n">
        <v>105384999</v>
      </c>
      <c r="O60" s="19" t="n">
        <v>1671033.54</v>
      </c>
      <c r="P60" s="2"/>
    </row>
    <row r="61" customFormat="false" ht="15" hidden="false" customHeight="false" outlineLevel="0" collapsed="false">
      <c r="A61" s="3" t="s">
        <v>95</v>
      </c>
      <c r="B61" s="2" t="s">
        <v>96</v>
      </c>
      <c r="C61" s="2" t="n">
        <v>2023</v>
      </c>
      <c r="D61" s="2" t="n">
        <v>6</v>
      </c>
      <c r="E61" s="2" t="s">
        <v>341</v>
      </c>
      <c r="F61" s="3" t="s">
        <v>342</v>
      </c>
      <c r="G61" s="2" t="s">
        <v>343</v>
      </c>
      <c r="H61" s="10" t="n">
        <v>496000</v>
      </c>
      <c r="I61" s="11" t="n">
        <f aca="false">H61/1000</f>
        <v>496</v>
      </c>
      <c r="J61" s="19" t="n">
        <v>2000</v>
      </c>
      <c r="K61" s="12" t="n">
        <f aca="false">J61/1000</f>
        <v>2</v>
      </c>
      <c r="L61" s="20" t="n">
        <v>0.0047</v>
      </c>
      <c r="M61" s="20" t="n">
        <v>0.0012</v>
      </c>
      <c r="N61" s="10" t="n">
        <v>105384999</v>
      </c>
      <c r="O61" s="19" t="n">
        <v>1671033.54</v>
      </c>
      <c r="P61" s="2"/>
    </row>
    <row r="62" customFormat="false" ht="15" hidden="false" customHeight="false" outlineLevel="0" collapsed="false">
      <c r="A62" s="3" t="s">
        <v>95</v>
      </c>
      <c r="B62" s="2" t="s">
        <v>96</v>
      </c>
      <c r="C62" s="2" t="n">
        <v>2023</v>
      </c>
      <c r="D62" s="2" t="n">
        <v>7</v>
      </c>
      <c r="E62" s="2" t="s">
        <v>142</v>
      </c>
      <c r="F62" s="3" t="s">
        <v>143</v>
      </c>
      <c r="G62" s="2" t="s">
        <v>144</v>
      </c>
      <c r="H62" s="10" t="n">
        <v>58776</v>
      </c>
      <c r="I62" s="11" t="n">
        <f aca="false">H62/1000</f>
        <v>58.776</v>
      </c>
      <c r="J62" s="19" t="n">
        <v>24.75</v>
      </c>
      <c r="K62" s="12" t="n">
        <f aca="false">J62/1000</f>
        <v>0.02475</v>
      </c>
      <c r="L62" s="20" t="n">
        <v>0.0006</v>
      </c>
      <c r="M62" s="20" t="n">
        <v>0</v>
      </c>
      <c r="N62" s="10" t="n">
        <v>105384999</v>
      </c>
      <c r="O62" s="19" t="n">
        <v>1671033.54</v>
      </c>
      <c r="P62" s="2"/>
    </row>
    <row r="63" customFormat="false" ht="15" hidden="false" customHeight="false" outlineLevel="0" collapsed="false">
      <c r="A63" s="3" t="s">
        <v>95</v>
      </c>
      <c r="B63" s="2" t="s">
        <v>96</v>
      </c>
      <c r="C63" s="2" t="n">
        <v>2023</v>
      </c>
      <c r="D63" s="2" t="n">
        <v>8</v>
      </c>
      <c r="E63" s="2" t="s">
        <v>117</v>
      </c>
      <c r="F63" s="3" t="s">
        <v>118</v>
      </c>
      <c r="G63" s="2" t="s">
        <v>119</v>
      </c>
      <c r="H63" s="10" t="n">
        <v>57315</v>
      </c>
      <c r="I63" s="11" t="n">
        <f aca="false">H63/1000</f>
        <v>57.315</v>
      </c>
      <c r="J63" s="19" t="n">
        <v>57.6</v>
      </c>
      <c r="K63" s="12" t="n">
        <f aca="false">J63/1000</f>
        <v>0.0576</v>
      </c>
      <c r="L63" s="20" t="n">
        <v>0.0005</v>
      </c>
      <c r="M63" s="20" t="n">
        <v>0</v>
      </c>
      <c r="N63" s="10" t="n">
        <v>105384999</v>
      </c>
      <c r="O63" s="19" t="n">
        <v>1671033.54</v>
      </c>
      <c r="P63" s="2"/>
    </row>
    <row r="64" customFormat="false" ht="15" hidden="false" customHeight="false" outlineLevel="0" collapsed="false">
      <c r="A64" s="3" t="s">
        <v>95</v>
      </c>
      <c r="B64" s="2" t="s">
        <v>96</v>
      </c>
      <c r="C64" s="2" t="n">
        <v>2023</v>
      </c>
      <c r="D64" s="2" t="n">
        <v>9</v>
      </c>
      <c r="E64" s="2" t="s">
        <v>157</v>
      </c>
      <c r="F64" s="3" t="s">
        <v>158</v>
      </c>
      <c r="G64" s="2" t="s">
        <v>159</v>
      </c>
      <c r="H64" s="10" t="n">
        <v>18836</v>
      </c>
      <c r="I64" s="11" t="n">
        <f aca="false">H64/1000</f>
        <v>18.836</v>
      </c>
      <c r="J64" s="19" t="n">
        <v>11.06</v>
      </c>
      <c r="K64" s="12" t="n">
        <f aca="false">J64/1000</f>
        <v>0.01106</v>
      </c>
      <c r="L64" s="20" t="n">
        <v>0.0002</v>
      </c>
      <c r="M64" s="20" t="n">
        <v>0</v>
      </c>
      <c r="N64" s="10" t="n">
        <v>105384999</v>
      </c>
      <c r="O64" s="19" t="n">
        <v>1671033.54</v>
      </c>
      <c r="P64" s="2"/>
    </row>
    <row r="65" customFormat="false" ht="15" hidden="false" customHeight="false" outlineLevel="0" collapsed="false">
      <c r="A65" s="3" t="s">
        <v>95</v>
      </c>
      <c r="B65" s="2" t="s">
        <v>96</v>
      </c>
      <c r="C65" s="2" t="n">
        <v>2023</v>
      </c>
      <c r="D65" s="2" t="n">
        <v>10</v>
      </c>
      <c r="E65" s="2" t="s">
        <v>162</v>
      </c>
      <c r="F65" s="3" t="s">
        <v>163</v>
      </c>
      <c r="G65" s="2" t="s">
        <v>164</v>
      </c>
      <c r="H65" s="10" t="n">
        <v>17614</v>
      </c>
      <c r="I65" s="11" t="n">
        <f aca="false">H65/1000</f>
        <v>17.614</v>
      </c>
      <c r="J65" s="19" t="n">
        <v>6.4</v>
      </c>
      <c r="K65" s="12" t="n">
        <f aca="false">J65/1000</f>
        <v>0.0064</v>
      </c>
      <c r="L65" s="20" t="n">
        <v>0.0002</v>
      </c>
      <c r="M65" s="20" t="n">
        <v>0</v>
      </c>
      <c r="N65" s="10" t="n">
        <v>105384999</v>
      </c>
      <c r="O65" s="19" t="n">
        <v>1671033.54</v>
      </c>
      <c r="P65" s="2"/>
    </row>
    <row r="66" customFormat="false" ht="15" hidden="false" customHeight="false" outlineLevel="0" collapsed="false">
      <c r="A66" s="3" t="s">
        <v>95</v>
      </c>
      <c r="B66" s="2" t="s">
        <v>96</v>
      </c>
      <c r="C66" s="2" t="n">
        <v>2023</v>
      </c>
      <c r="D66" s="2" t="n">
        <v>11</v>
      </c>
      <c r="E66" s="2" t="s">
        <v>152</v>
      </c>
      <c r="F66" s="3" t="s">
        <v>153</v>
      </c>
      <c r="G66" s="2" t="s">
        <v>154</v>
      </c>
      <c r="H66" s="10" t="n">
        <v>3916</v>
      </c>
      <c r="I66" s="11" t="n">
        <f aca="false">H66/1000</f>
        <v>3.916</v>
      </c>
      <c r="J66" s="19" t="n">
        <v>0.97</v>
      </c>
      <c r="K66" s="12" t="n">
        <f aca="false">J66/1000</f>
        <v>0.00097</v>
      </c>
      <c r="L66" s="20" t="n">
        <v>0</v>
      </c>
      <c r="M66" s="20" t="n">
        <v>0</v>
      </c>
      <c r="N66" s="10" t="n">
        <v>105384999</v>
      </c>
      <c r="O66" s="19" t="n">
        <v>1671033.54</v>
      </c>
      <c r="P66" s="2"/>
    </row>
    <row r="67" customFormat="false" ht="15" hidden="false" customHeight="false" outlineLevel="0" collapsed="false">
      <c r="A67" s="3" t="s">
        <v>95</v>
      </c>
      <c r="B67" s="2" t="s">
        <v>96</v>
      </c>
      <c r="C67" s="2" t="n">
        <v>2023</v>
      </c>
      <c r="D67" s="2" t="n">
        <v>12</v>
      </c>
      <c r="E67" s="2" t="s">
        <v>637</v>
      </c>
      <c r="F67" s="3" t="s">
        <v>638</v>
      </c>
      <c r="G67" s="2"/>
      <c r="H67" s="10" t="n">
        <v>900</v>
      </c>
      <c r="I67" s="11" t="n">
        <f aca="false">H67/1000</f>
        <v>0.9</v>
      </c>
      <c r="J67" s="19" t="n">
        <v>8.5</v>
      </c>
      <c r="K67" s="12" t="n">
        <f aca="false">J67/1000</f>
        <v>0.0085</v>
      </c>
      <c r="L67" s="20" t="n">
        <v>0</v>
      </c>
      <c r="M67" s="20" t="n">
        <v>0</v>
      </c>
      <c r="N67" s="10" t="n">
        <v>105384999</v>
      </c>
      <c r="O67" s="19" t="n">
        <v>1671033.54</v>
      </c>
      <c r="P67" s="2"/>
    </row>
    <row r="68" customFormat="false" ht="15" hidden="false" customHeight="false" outlineLevel="0" collapsed="false">
      <c r="A68" s="3" t="s">
        <v>95</v>
      </c>
      <c r="B68" s="2" t="s">
        <v>96</v>
      </c>
      <c r="C68" s="2" t="n">
        <v>2023</v>
      </c>
      <c r="D68" s="2" t="n">
        <v>13</v>
      </c>
      <c r="E68" s="2" t="s">
        <v>268</v>
      </c>
      <c r="F68" s="3" t="s">
        <v>269</v>
      </c>
      <c r="G68" s="2"/>
      <c r="H68" s="10" t="n">
        <v>342</v>
      </c>
      <c r="I68" s="11" t="n">
        <f aca="false">H68/1000</f>
        <v>0.342</v>
      </c>
      <c r="J68" s="19" t="n">
        <v>0.1</v>
      </c>
      <c r="K68" s="12" t="n">
        <f aca="false">J68/1000</f>
        <v>0.0001</v>
      </c>
      <c r="L68" s="20" t="n">
        <v>0</v>
      </c>
      <c r="M68" s="20" t="n">
        <v>0</v>
      </c>
      <c r="N68" s="10" t="n">
        <v>105384999</v>
      </c>
      <c r="O68" s="19" t="n">
        <v>1671033.54</v>
      </c>
      <c r="P68" s="2"/>
    </row>
    <row r="69" customFormat="false" ht="15" hidden="false" customHeight="false" outlineLevel="0" collapsed="false">
      <c r="A69" s="3" t="s">
        <v>95</v>
      </c>
      <c r="B69" s="2" t="s">
        <v>96</v>
      </c>
      <c r="C69" s="2" t="n">
        <v>2023</v>
      </c>
      <c r="D69" s="2" t="n">
        <v>14</v>
      </c>
      <c r="E69" s="2" t="s">
        <v>362</v>
      </c>
      <c r="F69" s="3" t="s">
        <v>363</v>
      </c>
      <c r="G69" s="2" t="s">
        <v>364</v>
      </c>
      <c r="H69" s="10" t="n">
        <v>240</v>
      </c>
      <c r="I69" s="11" t="n">
        <f aca="false">H69/1000</f>
        <v>0.24</v>
      </c>
      <c r="J69" s="19" t="n">
        <v>0.1</v>
      </c>
      <c r="K69" s="12" t="n">
        <f aca="false">J69/1000</f>
        <v>0.0001</v>
      </c>
      <c r="L69" s="20" t="n">
        <v>0</v>
      </c>
      <c r="M69" s="20" t="n">
        <v>0</v>
      </c>
      <c r="N69" s="10" t="n">
        <v>105384999</v>
      </c>
      <c r="O69" s="19" t="n">
        <v>1671033.54</v>
      </c>
      <c r="P69" s="2"/>
    </row>
    <row r="70" customFormat="false" ht="15" hidden="false" customHeight="false" outlineLevel="0" collapsed="false">
      <c r="A70" s="3" t="s">
        <v>95</v>
      </c>
      <c r="B70" s="2" t="s">
        <v>96</v>
      </c>
      <c r="C70" s="2" t="n">
        <v>2023</v>
      </c>
      <c r="D70" s="2" t="n">
        <v>15</v>
      </c>
      <c r="E70" s="2" t="s">
        <v>112</v>
      </c>
      <c r="F70" s="3" t="s">
        <v>113</v>
      </c>
      <c r="G70" s="2" t="s">
        <v>114</v>
      </c>
      <c r="H70" s="10" t="n">
        <v>93</v>
      </c>
      <c r="I70" s="11" t="n">
        <f aca="false">H70/1000</f>
        <v>0.093</v>
      </c>
      <c r="J70" s="19" t="n">
        <v>0</v>
      </c>
      <c r="K70" s="12" t="n">
        <f aca="false">J70/1000</f>
        <v>0</v>
      </c>
      <c r="L70" s="20" t="n">
        <v>0</v>
      </c>
      <c r="M70" s="20" t="n">
        <v>0</v>
      </c>
      <c r="N70" s="10" t="n">
        <v>105384999</v>
      </c>
      <c r="O70" s="19" t="n">
        <v>1671033.54</v>
      </c>
      <c r="P70" s="2"/>
    </row>
    <row r="71" customFormat="false" ht="15" hidden="false" customHeight="false" outlineLevel="0" collapsed="false">
      <c r="A71" s="3" t="s">
        <v>95</v>
      </c>
      <c r="B71" s="2" t="s">
        <v>96</v>
      </c>
      <c r="C71" s="2" t="n">
        <v>2023</v>
      </c>
      <c r="D71" s="2" t="n">
        <v>16</v>
      </c>
      <c r="E71" s="2" t="s">
        <v>1636</v>
      </c>
      <c r="F71" s="3" t="s">
        <v>1637</v>
      </c>
      <c r="G71" s="2"/>
      <c r="H71" s="10" t="n">
        <v>59</v>
      </c>
      <c r="I71" s="11" t="n">
        <f aca="false">H71/1000</f>
        <v>0.059</v>
      </c>
      <c r="J71" s="19" t="n">
        <v>6.74</v>
      </c>
      <c r="K71" s="12" t="n">
        <f aca="false">J71/1000</f>
        <v>0.00674</v>
      </c>
      <c r="L71" s="20" t="n">
        <v>0</v>
      </c>
      <c r="M71" s="20" t="n">
        <v>0</v>
      </c>
      <c r="N71" s="10" t="n">
        <v>105384999</v>
      </c>
      <c r="O71" s="19" t="n">
        <v>1671033.54</v>
      </c>
      <c r="P71" s="2"/>
    </row>
    <row r="72" customFormat="false" ht="15" hidden="false" customHeight="false" outlineLevel="0" collapsed="false">
      <c r="A72" s="3" t="s">
        <v>95</v>
      </c>
      <c r="B72" s="2" t="s">
        <v>96</v>
      </c>
      <c r="C72" s="2" t="n">
        <v>2023</v>
      </c>
      <c r="D72" s="2" t="n">
        <v>17</v>
      </c>
      <c r="E72" s="2" t="s">
        <v>197</v>
      </c>
      <c r="F72" s="3" t="s">
        <v>198</v>
      </c>
      <c r="G72" s="2"/>
      <c r="H72" s="10" t="n">
        <v>50</v>
      </c>
      <c r="I72" s="11" t="n">
        <f aca="false">H72/1000</f>
        <v>0.05</v>
      </c>
      <c r="J72" s="19" t="n">
        <v>8.5</v>
      </c>
      <c r="K72" s="12" t="n">
        <f aca="false">J72/1000</f>
        <v>0.0085</v>
      </c>
      <c r="L72" s="20" t="n">
        <v>0</v>
      </c>
      <c r="M72" s="20" t="n">
        <v>0</v>
      </c>
      <c r="N72" s="10" t="n">
        <v>105384999</v>
      </c>
      <c r="O72" s="19" t="n">
        <v>1671033.54</v>
      </c>
      <c r="P72" s="2"/>
    </row>
    <row r="73" customFormat="false" ht="15" hidden="false" customHeight="false" outlineLevel="0" collapsed="false">
      <c r="A73" s="3" t="s">
        <v>95</v>
      </c>
      <c r="B73" s="2" t="s">
        <v>96</v>
      </c>
      <c r="C73" s="2" t="n">
        <v>2023</v>
      </c>
      <c r="D73" s="2" t="n">
        <v>18</v>
      </c>
      <c r="E73" s="2" t="s">
        <v>192</v>
      </c>
      <c r="F73" s="3" t="s">
        <v>193</v>
      </c>
      <c r="G73" s="2" t="s">
        <v>194</v>
      </c>
      <c r="H73" s="10" t="n">
        <v>50</v>
      </c>
      <c r="I73" s="11" t="n">
        <f aca="false">H73/1000</f>
        <v>0.05</v>
      </c>
      <c r="J73" s="19" t="n">
        <v>1</v>
      </c>
      <c r="K73" s="12" t="n">
        <f aca="false">J73/1000</f>
        <v>0.001</v>
      </c>
      <c r="L73" s="20" t="n">
        <v>0</v>
      </c>
      <c r="M73" s="20" t="n">
        <v>0</v>
      </c>
      <c r="N73" s="10" t="n">
        <v>105384999</v>
      </c>
      <c r="O73" s="19" t="n">
        <v>1671033.54</v>
      </c>
      <c r="P73" s="2"/>
    </row>
    <row r="74" customFormat="false" ht="15" hidden="false" customHeight="false" outlineLevel="0" collapsed="false">
      <c r="A74" s="3" t="s">
        <v>95</v>
      </c>
      <c r="B74" s="2" t="s">
        <v>96</v>
      </c>
      <c r="C74" s="2" t="n">
        <v>2023</v>
      </c>
      <c r="D74" s="2" t="n">
        <v>19</v>
      </c>
      <c r="E74" s="2" t="s">
        <v>641</v>
      </c>
      <c r="F74" s="3" t="s">
        <v>642</v>
      </c>
      <c r="G74" s="2"/>
      <c r="H74" s="10" t="n">
        <v>17</v>
      </c>
      <c r="I74" s="11" t="n">
        <f aca="false">H74/1000</f>
        <v>0.017</v>
      </c>
      <c r="J74" s="19" t="n">
        <v>1.28</v>
      </c>
      <c r="K74" s="12" t="n">
        <f aca="false">J74/1000</f>
        <v>0.00128</v>
      </c>
      <c r="L74" s="20" t="n">
        <v>0</v>
      </c>
      <c r="M74" s="20" t="n">
        <v>0</v>
      </c>
      <c r="N74" s="10" t="n">
        <v>105384999</v>
      </c>
      <c r="O74" s="19" t="n">
        <v>1671033.54</v>
      </c>
      <c r="P74" s="2"/>
    </row>
    <row r="75" customFormat="false" ht="15" hidden="false" customHeight="false" outlineLevel="0" collapsed="false">
      <c r="A75" s="3" t="s">
        <v>95</v>
      </c>
      <c r="B75" s="2" t="s">
        <v>96</v>
      </c>
      <c r="C75" s="2" t="n">
        <v>2023</v>
      </c>
      <c r="D75" s="2" t="n">
        <v>20</v>
      </c>
      <c r="E75" s="2" t="s">
        <v>122</v>
      </c>
      <c r="F75" s="3" t="s">
        <v>123</v>
      </c>
      <c r="G75" s="2" t="s">
        <v>124</v>
      </c>
      <c r="H75" s="10" t="n">
        <v>9</v>
      </c>
      <c r="I75" s="11" t="n">
        <f aca="false">H75/1000</f>
        <v>0.009</v>
      </c>
      <c r="J75" s="19" t="n">
        <v>0.35</v>
      </c>
      <c r="K75" s="12" t="n">
        <f aca="false">J75/1000</f>
        <v>0.00035</v>
      </c>
      <c r="L75" s="20" t="n">
        <v>0</v>
      </c>
      <c r="M75" s="20" t="n">
        <v>0</v>
      </c>
      <c r="N75" s="10" t="n">
        <v>105384999</v>
      </c>
      <c r="O75" s="19" t="n">
        <v>1671033.54</v>
      </c>
      <c r="P75" s="2"/>
    </row>
    <row r="76" customFormat="false" ht="15" hidden="false" customHeight="false" outlineLevel="0" collapsed="false">
      <c r="A76" s="3" t="s">
        <v>95</v>
      </c>
      <c r="B76" s="2" t="s">
        <v>96</v>
      </c>
      <c r="C76" s="2" t="n">
        <v>2024</v>
      </c>
      <c r="D76" s="2" t="n">
        <v>1</v>
      </c>
      <c r="E76" s="2" t="s">
        <v>97</v>
      </c>
      <c r="F76" s="3" t="s">
        <v>98</v>
      </c>
      <c r="G76" s="2" t="s">
        <v>99</v>
      </c>
      <c r="H76" s="10" t="n">
        <v>55747048</v>
      </c>
      <c r="I76" s="11" t="n">
        <f aca="false">H76/1000</f>
        <v>55747.048</v>
      </c>
      <c r="J76" s="19" t="n">
        <v>91077.29</v>
      </c>
      <c r="K76" s="12" t="n">
        <f aca="false">J76/1000</f>
        <v>91.07729</v>
      </c>
      <c r="L76" s="20" t="n">
        <v>0.4134</v>
      </c>
      <c r="M76" s="20" t="n">
        <v>0.1288</v>
      </c>
      <c r="N76" s="10" t="n">
        <v>134857853</v>
      </c>
      <c r="O76" s="19" t="n">
        <v>706976.01</v>
      </c>
      <c r="P76" s="2"/>
    </row>
    <row r="77" customFormat="false" ht="15" hidden="false" customHeight="false" outlineLevel="0" collapsed="false">
      <c r="A77" s="3" t="s">
        <v>95</v>
      </c>
      <c r="B77" s="2" t="s">
        <v>96</v>
      </c>
      <c r="C77" s="2" t="n">
        <v>2024</v>
      </c>
      <c r="D77" s="2" t="n">
        <v>2</v>
      </c>
      <c r="E77" s="2" t="s">
        <v>107</v>
      </c>
      <c r="F77" s="3" t="s">
        <v>108</v>
      </c>
      <c r="G77" s="2" t="s">
        <v>109</v>
      </c>
      <c r="H77" s="10" t="n">
        <v>38155370</v>
      </c>
      <c r="I77" s="11" t="n">
        <f aca="false">H77/1000</f>
        <v>38155.37</v>
      </c>
      <c r="J77" s="19" t="n">
        <v>90953.71</v>
      </c>
      <c r="K77" s="12" t="n">
        <f aca="false">J77/1000</f>
        <v>90.95371</v>
      </c>
      <c r="L77" s="20" t="n">
        <v>0.2829</v>
      </c>
      <c r="M77" s="20" t="n">
        <v>0.1287</v>
      </c>
      <c r="N77" s="10" t="n">
        <v>134857853</v>
      </c>
      <c r="O77" s="19" t="n">
        <v>706976.01</v>
      </c>
      <c r="P77" s="2"/>
    </row>
    <row r="78" customFormat="false" ht="15" hidden="false" customHeight="false" outlineLevel="0" collapsed="false">
      <c r="A78" s="3" t="s">
        <v>95</v>
      </c>
      <c r="B78" s="2" t="s">
        <v>96</v>
      </c>
      <c r="C78" s="2" t="n">
        <v>2024</v>
      </c>
      <c r="D78" s="2" t="n">
        <v>3</v>
      </c>
      <c r="E78" s="2" t="s">
        <v>102</v>
      </c>
      <c r="F78" s="3" t="s">
        <v>103</v>
      </c>
      <c r="G78" s="2" t="s">
        <v>104</v>
      </c>
      <c r="H78" s="10" t="n">
        <v>36406666</v>
      </c>
      <c r="I78" s="11" t="n">
        <f aca="false">H78/1000</f>
        <v>36406.666</v>
      </c>
      <c r="J78" s="19" t="n">
        <v>95026.45</v>
      </c>
      <c r="K78" s="12" t="n">
        <f aca="false">J78/1000</f>
        <v>95.02645</v>
      </c>
      <c r="L78" s="20" t="n">
        <v>0.27</v>
      </c>
      <c r="M78" s="20" t="n">
        <v>0.1344</v>
      </c>
      <c r="N78" s="10" t="n">
        <v>134857853</v>
      </c>
      <c r="O78" s="19" t="n">
        <v>706976.01</v>
      </c>
      <c r="P78" s="2"/>
    </row>
    <row r="79" customFormat="false" ht="15" hidden="false" customHeight="false" outlineLevel="0" collapsed="false">
      <c r="A79" s="3" t="s">
        <v>95</v>
      </c>
      <c r="B79" s="2" t="s">
        <v>96</v>
      </c>
      <c r="C79" s="2" t="n">
        <v>2024</v>
      </c>
      <c r="D79" s="2" t="n">
        <v>4</v>
      </c>
      <c r="E79" s="2" t="s">
        <v>192</v>
      </c>
      <c r="F79" s="3" t="s">
        <v>193</v>
      </c>
      <c r="G79" s="2" t="s">
        <v>194</v>
      </c>
      <c r="H79" s="10" t="n">
        <v>3216121</v>
      </c>
      <c r="I79" s="11" t="n">
        <f aca="false">H79/1000</f>
        <v>3216.121</v>
      </c>
      <c r="J79" s="19" t="n">
        <v>7577.53</v>
      </c>
      <c r="K79" s="12" t="n">
        <f aca="false">J79/1000</f>
        <v>7.57753</v>
      </c>
      <c r="L79" s="20" t="n">
        <v>0.0238</v>
      </c>
      <c r="M79" s="20" t="n">
        <v>0.0107</v>
      </c>
      <c r="N79" s="10" t="n">
        <v>134857853</v>
      </c>
      <c r="O79" s="19" t="n">
        <v>706976.01</v>
      </c>
      <c r="P79" s="2"/>
    </row>
    <row r="80" customFormat="false" ht="15" hidden="false" customHeight="false" outlineLevel="0" collapsed="false">
      <c r="A80" s="3" t="s">
        <v>95</v>
      </c>
      <c r="B80" s="2" t="s">
        <v>96</v>
      </c>
      <c r="C80" s="2" t="n">
        <v>2024</v>
      </c>
      <c r="D80" s="2" t="n">
        <v>5</v>
      </c>
      <c r="E80" s="2" t="s">
        <v>247</v>
      </c>
      <c r="F80" s="3" t="s">
        <v>248</v>
      </c>
      <c r="G80" s="2" t="s">
        <v>249</v>
      </c>
      <c r="H80" s="10" t="n">
        <v>600000</v>
      </c>
      <c r="I80" s="11" t="n">
        <f aca="false">H80/1000</f>
        <v>600</v>
      </c>
      <c r="J80" s="19" t="n">
        <v>419280</v>
      </c>
      <c r="K80" s="12" t="n">
        <f aca="false">J80/1000</f>
        <v>419.28</v>
      </c>
      <c r="L80" s="20" t="n">
        <v>0.0044</v>
      </c>
      <c r="M80" s="20" t="n">
        <v>0.5931</v>
      </c>
      <c r="N80" s="10" t="n">
        <v>134857853</v>
      </c>
      <c r="O80" s="19" t="n">
        <v>706976.01</v>
      </c>
      <c r="P80" s="2"/>
    </row>
    <row r="81" customFormat="false" ht="15" hidden="false" customHeight="false" outlineLevel="0" collapsed="false">
      <c r="A81" s="3" t="s">
        <v>95</v>
      </c>
      <c r="B81" s="2" t="s">
        <v>96</v>
      </c>
      <c r="C81" s="2" t="n">
        <v>2024</v>
      </c>
      <c r="D81" s="2" t="n">
        <v>6</v>
      </c>
      <c r="E81" s="2" t="s">
        <v>122</v>
      </c>
      <c r="F81" s="3" t="s">
        <v>123</v>
      </c>
      <c r="G81" s="2" t="s">
        <v>124</v>
      </c>
      <c r="H81" s="10" t="n">
        <v>477900</v>
      </c>
      <c r="I81" s="11" t="n">
        <f aca="false">H81/1000</f>
        <v>477.9</v>
      </c>
      <c r="J81" s="19" t="n">
        <v>2849</v>
      </c>
      <c r="K81" s="12" t="n">
        <f aca="false">J81/1000</f>
        <v>2.849</v>
      </c>
      <c r="L81" s="20" t="n">
        <v>0.0035</v>
      </c>
      <c r="M81" s="20" t="n">
        <v>0.004</v>
      </c>
      <c r="N81" s="10" t="n">
        <v>134857853</v>
      </c>
      <c r="O81" s="19" t="n">
        <v>706976.01</v>
      </c>
      <c r="P81" s="2"/>
    </row>
    <row r="82" customFormat="false" ht="15" hidden="false" customHeight="false" outlineLevel="0" collapsed="false">
      <c r="A82" s="3" t="s">
        <v>95</v>
      </c>
      <c r="B82" s="2" t="s">
        <v>96</v>
      </c>
      <c r="C82" s="2" t="n">
        <v>2024</v>
      </c>
      <c r="D82" s="2" t="n">
        <v>7</v>
      </c>
      <c r="E82" s="2" t="s">
        <v>112</v>
      </c>
      <c r="F82" s="3" t="s">
        <v>113</v>
      </c>
      <c r="G82" s="2" t="s">
        <v>114</v>
      </c>
      <c r="H82" s="10" t="n">
        <v>87549</v>
      </c>
      <c r="I82" s="11" t="n">
        <f aca="false">H82/1000</f>
        <v>87.549</v>
      </c>
      <c r="J82" s="19" t="n">
        <v>54.25</v>
      </c>
      <c r="K82" s="12" t="n">
        <f aca="false">J82/1000</f>
        <v>0.05425</v>
      </c>
      <c r="L82" s="20" t="n">
        <v>0.0006</v>
      </c>
      <c r="M82" s="20" t="n">
        <v>0.0001</v>
      </c>
      <c r="N82" s="10" t="n">
        <v>134857853</v>
      </c>
      <c r="O82" s="19" t="n">
        <v>706976.01</v>
      </c>
      <c r="P82" s="2"/>
    </row>
    <row r="83" customFormat="false" ht="15" hidden="false" customHeight="false" outlineLevel="0" collapsed="false">
      <c r="A83" s="3" t="s">
        <v>95</v>
      </c>
      <c r="B83" s="2" t="s">
        <v>96</v>
      </c>
      <c r="C83" s="2" t="n">
        <v>2024</v>
      </c>
      <c r="D83" s="2" t="n">
        <v>8</v>
      </c>
      <c r="E83" s="2" t="s">
        <v>117</v>
      </c>
      <c r="F83" s="3" t="s">
        <v>118</v>
      </c>
      <c r="G83" s="2" t="s">
        <v>119</v>
      </c>
      <c r="H83" s="10" t="n">
        <v>75556</v>
      </c>
      <c r="I83" s="11" t="n">
        <f aca="false">H83/1000</f>
        <v>75.556</v>
      </c>
      <c r="J83" s="19" t="n">
        <v>75.6</v>
      </c>
      <c r="K83" s="12" t="n">
        <f aca="false">J83/1000</f>
        <v>0.0756</v>
      </c>
      <c r="L83" s="20" t="n">
        <v>0.0006</v>
      </c>
      <c r="M83" s="20" t="n">
        <v>0.0001</v>
      </c>
      <c r="N83" s="10" t="n">
        <v>134857853</v>
      </c>
      <c r="O83" s="19" t="n">
        <v>706976.01</v>
      </c>
      <c r="P83" s="2"/>
    </row>
    <row r="84" customFormat="false" ht="15" hidden="false" customHeight="false" outlineLevel="0" collapsed="false">
      <c r="A84" s="3" t="s">
        <v>95</v>
      </c>
      <c r="B84" s="2" t="s">
        <v>96</v>
      </c>
      <c r="C84" s="2" t="n">
        <v>2024</v>
      </c>
      <c r="D84" s="2" t="n">
        <v>9</v>
      </c>
      <c r="E84" s="2" t="s">
        <v>142</v>
      </c>
      <c r="F84" s="3" t="s">
        <v>143</v>
      </c>
      <c r="G84" s="2" t="s">
        <v>144</v>
      </c>
      <c r="H84" s="10" t="n">
        <v>67692</v>
      </c>
      <c r="I84" s="11" t="n">
        <f aca="false">H84/1000</f>
        <v>67.692</v>
      </c>
      <c r="J84" s="19" t="n">
        <v>51.05</v>
      </c>
      <c r="K84" s="12" t="n">
        <f aca="false">J84/1000</f>
        <v>0.05105</v>
      </c>
      <c r="L84" s="20" t="n">
        <v>0.0005</v>
      </c>
      <c r="M84" s="20" t="n">
        <v>0.0001</v>
      </c>
      <c r="N84" s="10" t="n">
        <v>134857853</v>
      </c>
      <c r="O84" s="19" t="n">
        <v>706976.01</v>
      </c>
      <c r="P84" s="2"/>
    </row>
    <row r="85" customFormat="false" ht="15" hidden="false" customHeight="false" outlineLevel="0" collapsed="false">
      <c r="A85" s="3" t="s">
        <v>95</v>
      </c>
      <c r="B85" s="2" t="s">
        <v>96</v>
      </c>
      <c r="C85" s="2" t="n">
        <v>2024</v>
      </c>
      <c r="D85" s="2" t="n">
        <v>10</v>
      </c>
      <c r="E85" s="2" t="s">
        <v>162</v>
      </c>
      <c r="F85" s="3" t="s">
        <v>163</v>
      </c>
      <c r="G85" s="2" t="s">
        <v>164</v>
      </c>
      <c r="H85" s="10" t="n">
        <v>9777</v>
      </c>
      <c r="I85" s="11" t="n">
        <f aca="false">H85/1000</f>
        <v>9.777</v>
      </c>
      <c r="J85" s="19" t="n">
        <v>7.4</v>
      </c>
      <c r="K85" s="12" t="n">
        <f aca="false">J85/1000</f>
        <v>0.0074</v>
      </c>
      <c r="L85" s="20" t="n">
        <v>0.0001</v>
      </c>
      <c r="M85" s="20" t="n">
        <v>0</v>
      </c>
      <c r="N85" s="10" t="n">
        <v>134857853</v>
      </c>
      <c r="O85" s="19" t="n">
        <v>706976.01</v>
      </c>
      <c r="P85" s="2"/>
    </row>
    <row r="86" customFormat="false" ht="15" hidden="false" customHeight="false" outlineLevel="0" collapsed="false">
      <c r="A86" s="3" t="s">
        <v>95</v>
      </c>
      <c r="B86" s="2" t="s">
        <v>96</v>
      </c>
      <c r="C86" s="2" t="n">
        <v>2024</v>
      </c>
      <c r="D86" s="2" t="n">
        <v>11</v>
      </c>
      <c r="E86" s="2" t="s">
        <v>157</v>
      </c>
      <c r="F86" s="3" t="s">
        <v>158</v>
      </c>
      <c r="G86" s="2" t="s">
        <v>159</v>
      </c>
      <c r="H86" s="10" t="n">
        <v>8489</v>
      </c>
      <c r="I86" s="11" t="n">
        <f aca="false">H86/1000</f>
        <v>8.489</v>
      </c>
      <c r="J86" s="19" t="n">
        <v>7.4</v>
      </c>
      <c r="K86" s="12" t="n">
        <f aca="false">J86/1000</f>
        <v>0.0074</v>
      </c>
      <c r="L86" s="20" t="n">
        <v>0.0001</v>
      </c>
      <c r="M86" s="20" t="n">
        <v>0</v>
      </c>
      <c r="N86" s="10" t="n">
        <v>134857853</v>
      </c>
      <c r="O86" s="19" t="n">
        <v>706976.01</v>
      </c>
      <c r="P86" s="2"/>
    </row>
    <row r="87" customFormat="false" ht="15" hidden="false" customHeight="false" outlineLevel="0" collapsed="false">
      <c r="A87" s="3" t="s">
        <v>95</v>
      </c>
      <c r="B87" s="2" t="s">
        <v>96</v>
      </c>
      <c r="C87" s="2" t="n">
        <v>2024</v>
      </c>
      <c r="D87" s="2" t="n">
        <v>12</v>
      </c>
      <c r="E87" s="2" t="s">
        <v>152</v>
      </c>
      <c r="F87" s="3" t="s">
        <v>153</v>
      </c>
      <c r="G87" s="2" t="s">
        <v>154</v>
      </c>
      <c r="H87" s="10" t="n">
        <v>2691</v>
      </c>
      <c r="I87" s="11" t="n">
        <f aca="false">H87/1000</f>
        <v>2.691</v>
      </c>
      <c r="J87" s="19" t="n">
        <v>0.77</v>
      </c>
      <c r="K87" s="12" t="n">
        <f aca="false">J87/1000</f>
        <v>0.00077</v>
      </c>
      <c r="L87" s="20" t="n">
        <v>0</v>
      </c>
      <c r="M87" s="20" t="n">
        <v>0</v>
      </c>
      <c r="N87" s="10" t="n">
        <v>134857853</v>
      </c>
      <c r="O87" s="19" t="n">
        <v>706976.01</v>
      </c>
      <c r="P87" s="2"/>
    </row>
    <row r="88" customFormat="false" ht="15" hidden="false" customHeight="false" outlineLevel="0" collapsed="false">
      <c r="A88" s="3" t="s">
        <v>95</v>
      </c>
      <c r="B88" s="2" t="s">
        <v>96</v>
      </c>
      <c r="C88" s="2" t="n">
        <v>2024</v>
      </c>
      <c r="D88" s="2" t="n">
        <v>13</v>
      </c>
      <c r="E88" s="2" t="s">
        <v>171</v>
      </c>
      <c r="F88" s="3" t="s">
        <v>172</v>
      </c>
      <c r="G88" s="2" t="s">
        <v>173</v>
      </c>
      <c r="H88" s="10" t="n">
        <v>1516</v>
      </c>
      <c r="I88" s="11" t="n">
        <f aca="false">H88/1000</f>
        <v>1.516</v>
      </c>
      <c r="J88" s="19" t="n">
        <v>2.5</v>
      </c>
      <c r="K88" s="12" t="n">
        <f aca="false">J88/1000</f>
        <v>0.0025</v>
      </c>
      <c r="L88" s="20" t="n">
        <v>0</v>
      </c>
      <c r="M88" s="20" t="n">
        <v>0</v>
      </c>
      <c r="N88" s="10" t="n">
        <v>134857853</v>
      </c>
      <c r="O88" s="19" t="n">
        <v>706976.01</v>
      </c>
      <c r="P88" s="2"/>
    </row>
    <row r="89" customFormat="false" ht="15" hidden="false" customHeight="false" outlineLevel="0" collapsed="false">
      <c r="A89" s="3" t="s">
        <v>95</v>
      </c>
      <c r="B89" s="2" t="s">
        <v>96</v>
      </c>
      <c r="C89" s="2" t="n">
        <v>2024</v>
      </c>
      <c r="D89" s="2" t="n">
        <v>14</v>
      </c>
      <c r="E89" s="2" t="s">
        <v>268</v>
      </c>
      <c r="F89" s="3" t="s">
        <v>269</v>
      </c>
      <c r="G89" s="2"/>
      <c r="H89" s="10" t="n">
        <v>1183</v>
      </c>
      <c r="I89" s="11" t="n">
        <f aca="false">H89/1000</f>
        <v>1.183</v>
      </c>
      <c r="J89" s="19" t="n">
        <v>0.9</v>
      </c>
      <c r="K89" s="12" t="n">
        <f aca="false">J89/1000</f>
        <v>0.0009</v>
      </c>
      <c r="L89" s="20" t="n">
        <v>0</v>
      </c>
      <c r="M89" s="20" t="n">
        <v>0</v>
      </c>
      <c r="N89" s="10" t="n">
        <v>134857853</v>
      </c>
      <c r="O89" s="19" t="n">
        <v>706976.01</v>
      </c>
      <c r="P89" s="2"/>
    </row>
    <row r="90" customFormat="false" ht="15" hidden="false" customHeight="false" outlineLevel="0" collapsed="false">
      <c r="A90" s="3" t="s">
        <v>95</v>
      </c>
      <c r="B90" s="2" t="s">
        <v>96</v>
      </c>
      <c r="C90" s="2" t="n">
        <v>2024</v>
      </c>
      <c r="D90" s="2" t="n">
        <v>15</v>
      </c>
      <c r="E90" s="2" t="s">
        <v>362</v>
      </c>
      <c r="F90" s="3" t="s">
        <v>363</v>
      </c>
      <c r="G90" s="2" t="s">
        <v>364</v>
      </c>
      <c r="H90" s="10" t="n">
        <v>225</v>
      </c>
      <c r="I90" s="11" t="n">
        <f aca="false">H90/1000</f>
        <v>0.225</v>
      </c>
      <c r="J90" s="19" t="n">
        <v>0.44</v>
      </c>
      <c r="K90" s="12" t="n">
        <f aca="false">J90/1000</f>
        <v>0.00044</v>
      </c>
      <c r="L90" s="20" t="n">
        <v>0</v>
      </c>
      <c r="M90" s="20" t="n">
        <v>0</v>
      </c>
      <c r="N90" s="10" t="n">
        <v>134857853</v>
      </c>
      <c r="O90" s="19" t="n">
        <v>706976.01</v>
      </c>
      <c r="P90" s="2"/>
    </row>
    <row r="91" customFormat="false" ht="15" hidden="false" customHeight="false" outlineLevel="0" collapsed="false">
      <c r="A91" s="3" t="s">
        <v>95</v>
      </c>
      <c r="B91" s="2" t="s">
        <v>96</v>
      </c>
      <c r="C91" s="2" t="n">
        <v>2024</v>
      </c>
      <c r="D91" s="2" t="n">
        <v>16</v>
      </c>
      <c r="E91" s="2" t="s">
        <v>1638</v>
      </c>
      <c r="F91" s="3" t="s">
        <v>1639</v>
      </c>
      <c r="G91" s="2"/>
      <c r="H91" s="10" t="n">
        <v>47</v>
      </c>
      <c r="I91" s="11" t="n">
        <f aca="false">H91/1000</f>
        <v>0.047</v>
      </c>
      <c r="J91" s="19" t="n">
        <v>9.18</v>
      </c>
      <c r="K91" s="12" t="n">
        <f aca="false">J91/1000</f>
        <v>0.00918</v>
      </c>
      <c r="L91" s="20" t="n">
        <v>0</v>
      </c>
      <c r="M91" s="20" t="n">
        <v>0</v>
      </c>
      <c r="N91" s="10" t="n">
        <v>134857853</v>
      </c>
      <c r="O91" s="19" t="n">
        <v>706976.01</v>
      </c>
      <c r="P91" s="2"/>
    </row>
    <row r="92" customFormat="false" ht="15" hidden="false" customHeight="false" outlineLevel="0" collapsed="false">
      <c r="A92" s="3" t="s">
        <v>95</v>
      </c>
      <c r="B92" s="2" t="s">
        <v>96</v>
      </c>
      <c r="C92" s="2" t="n">
        <v>2024</v>
      </c>
      <c r="D92" s="2" t="n">
        <v>17</v>
      </c>
      <c r="E92" s="2" t="s">
        <v>377</v>
      </c>
      <c r="F92" s="3" t="s">
        <v>378</v>
      </c>
      <c r="G92" s="2" t="s">
        <v>379</v>
      </c>
      <c r="H92" s="10" t="n">
        <v>22</v>
      </c>
      <c r="I92" s="11" t="n">
        <f aca="false">H92/1000</f>
        <v>0.022</v>
      </c>
      <c r="J92" s="19" t="n">
        <v>2.04</v>
      </c>
      <c r="K92" s="12" t="n">
        <f aca="false">J92/1000</f>
        <v>0.00204</v>
      </c>
      <c r="L92" s="20" t="n">
        <v>0</v>
      </c>
      <c r="M92" s="20" t="n">
        <v>0</v>
      </c>
      <c r="N92" s="10" t="n">
        <v>134857853</v>
      </c>
      <c r="O92" s="19" t="n">
        <v>706976.01</v>
      </c>
      <c r="P92" s="2"/>
    </row>
    <row r="93" customFormat="false" ht="15" hidden="false" customHeight="false" outlineLevel="0" collapsed="false">
      <c r="A93" s="3" t="s">
        <v>95</v>
      </c>
      <c r="B93" s="2" t="s">
        <v>96</v>
      </c>
      <c r="C93" s="2" t="n">
        <v>2024</v>
      </c>
      <c r="D93" s="2" t="n">
        <v>18</v>
      </c>
      <c r="E93" s="2" t="s">
        <v>1640</v>
      </c>
      <c r="F93" s="3" t="s">
        <v>1641</v>
      </c>
      <c r="G93" s="2"/>
      <c r="H93" s="10" t="n">
        <v>1</v>
      </c>
      <c r="I93" s="11" t="n">
        <f aca="false">H93/1000</f>
        <v>0.001</v>
      </c>
      <c r="J93" s="19" t="n">
        <v>0.5</v>
      </c>
      <c r="K93" s="12" t="n">
        <f aca="false">J93/1000</f>
        <v>0.0005</v>
      </c>
      <c r="L93" s="20" t="n">
        <v>0</v>
      </c>
      <c r="M93" s="20" t="n">
        <v>0</v>
      </c>
      <c r="N93" s="10" t="n">
        <v>134857853</v>
      </c>
      <c r="O93" s="19" t="n">
        <v>706976.01</v>
      </c>
      <c r="P93" s="2"/>
    </row>
    <row r="94" customFormat="false" ht="15" hidden="false" customHeight="false" outlineLevel="0" collapsed="false">
      <c r="A94" s="3" t="s">
        <v>95</v>
      </c>
      <c r="B94" s="2" t="s">
        <v>96</v>
      </c>
      <c r="C94" s="2" t="n">
        <v>2025</v>
      </c>
      <c r="P94" s="2" t="s">
        <v>1642</v>
      </c>
    </row>
    <row r="95" customFormat="false" ht="15" hidden="false" customHeight="false" outlineLevel="0" collapsed="false">
      <c r="A95" s="3" t="s">
        <v>95</v>
      </c>
      <c r="B95" s="2" t="s">
        <v>96</v>
      </c>
      <c r="C95" s="2" t="n">
        <v>2026</v>
      </c>
      <c r="P95" s="2" t="s">
        <v>1642</v>
      </c>
    </row>
    <row r="96" customFormat="false" ht="15" hidden="false" customHeight="false" outlineLevel="0" collapsed="false">
      <c r="A96" s="3" t="s">
        <v>517</v>
      </c>
      <c r="B96" s="2" t="s">
        <v>518</v>
      </c>
      <c r="C96" s="2" t="n">
        <v>2020</v>
      </c>
      <c r="D96" s="2" t="n">
        <v>1</v>
      </c>
      <c r="E96" s="2" t="s">
        <v>314</v>
      </c>
      <c r="F96" s="3" t="s">
        <v>315</v>
      </c>
      <c r="G96" s="2" t="s">
        <v>316</v>
      </c>
      <c r="H96" s="10" t="n">
        <v>138178663</v>
      </c>
      <c r="I96" s="11" t="n">
        <f aca="false">H96/1000</f>
        <v>138178.663</v>
      </c>
      <c r="J96" s="19" t="n">
        <v>5898000</v>
      </c>
      <c r="K96" s="12" t="n">
        <f aca="false">J96/1000</f>
        <v>5898</v>
      </c>
      <c r="L96" s="20" t="n">
        <v>0.7953</v>
      </c>
      <c r="M96" s="20" t="n">
        <v>0.8681</v>
      </c>
      <c r="N96" s="10" t="n">
        <v>173753720</v>
      </c>
      <c r="O96" s="19" t="n">
        <v>6794463.61</v>
      </c>
      <c r="P96" s="2" t="s">
        <v>1643</v>
      </c>
    </row>
    <row r="97" customFormat="false" ht="15" hidden="false" customHeight="false" outlineLevel="0" collapsed="false">
      <c r="A97" s="3" t="s">
        <v>517</v>
      </c>
      <c r="B97" s="2" t="s">
        <v>518</v>
      </c>
      <c r="C97" s="2" t="n">
        <v>2020</v>
      </c>
      <c r="D97" s="2" t="n">
        <v>2</v>
      </c>
      <c r="E97" s="2" t="s">
        <v>107</v>
      </c>
      <c r="F97" s="3" t="s">
        <v>108</v>
      </c>
      <c r="G97" s="2" t="s">
        <v>109</v>
      </c>
      <c r="H97" s="10" t="n">
        <v>11486789</v>
      </c>
      <c r="I97" s="11" t="n">
        <f aca="false">H97/1000</f>
        <v>11486.789</v>
      </c>
      <c r="J97" s="19" t="n">
        <v>78005.58</v>
      </c>
      <c r="K97" s="12" t="n">
        <f aca="false">J97/1000</f>
        <v>78.00558</v>
      </c>
      <c r="L97" s="20" t="n">
        <v>0.0661</v>
      </c>
      <c r="M97" s="20" t="n">
        <v>0.0115</v>
      </c>
      <c r="N97" s="10" t="n">
        <v>173753720</v>
      </c>
      <c r="O97" s="19" t="n">
        <v>6794463.61</v>
      </c>
      <c r="P97" s="2" t="s">
        <v>1643</v>
      </c>
    </row>
    <row r="98" customFormat="false" ht="15" hidden="false" customHeight="false" outlineLevel="0" collapsed="false">
      <c r="A98" s="3" t="s">
        <v>517</v>
      </c>
      <c r="B98" s="2" t="s">
        <v>518</v>
      </c>
      <c r="C98" s="2" t="n">
        <v>2020</v>
      </c>
      <c r="D98" s="2" t="n">
        <v>3</v>
      </c>
      <c r="E98" s="2" t="s">
        <v>97</v>
      </c>
      <c r="F98" s="3" t="s">
        <v>98</v>
      </c>
      <c r="G98" s="2" t="s">
        <v>99</v>
      </c>
      <c r="H98" s="10" t="n">
        <v>7451777</v>
      </c>
      <c r="I98" s="11" t="n">
        <f aca="false">H98/1000</f>
        <v>7451.777</v>
      </c>
      <c r="J98" s="19" t="n">
        <v>16791.38</v>
      </c>
      <c r="K98" s="12" t="n">
        <f aca="false">J98/1000</f>
        <v>16.79138</v>
      </c>
      <c r="L98" s="20" t="n">
        <v>0.0429</v>
      </c>
      <c r="M98" s="20" t="n">
        <v>0.0025</v>
      </c>
      <c r="N98" s="10" t="n">
        <v>173753720</v>
      </c>
      <c r="O98" s="19" t="n">
        <v>6794463.61</v>
      </c>
      <c r="P98" s="2" t="s">
        <v>1643</v>
      </c>
    </row>
    <row r="99" customFormat="false" ht="15" hidden="false" customHeight="false" outlineLevel="0" collapsed="false">
      <c r="A99" s="3" t="s">
        <v>517</v>
      </c>
      <c r="B99" s="2" t="s">
        <v>518</v>
      </c>
      <c r="C99" s="2" t="n">
        <v>2020</v>
      </c>
      <c r="D99" s="2" t="n">
        <v>4</v>
      </c>
      <c r="E99" s="2" t="s">
        <v>247</v>
      </c>
      <c r="F99" s="3" t="s">
        <v>248</v>
      </c>
      <c r="G99" s="2" t="s">
        <v>249</v>
      </c>
      <c r="H99" s="10" t="n">
        <v>7314263</v>
      </c>
      <c r="I99" s="11" t="n">
        <f aca="false">H99/1000</f>
        <v>7314.263</v>
      </c>
      <c r="J99" s="19" t="n">
        <v>319024.7</v>
      </c>
      <c r="K99" s="12" t="n">
        <f aca="false">J99/1000</f>
        <v>319.0247</v>
      </c>
      <c r="L99" s="20" t="n">
        <v>0.0421</v>
      </c>
      <c r="M99" s="20" t="n">
        <v>0.047</v>
      </c>
      <c r="N99" s="10" t="n">
        <v>173753720</v>
      </c>
      <c r="O99" s="19" t="n">
        <v>6794463.61</v>
      </c>
      <c r="P99" s="2" t="s">
        <v>1643</v>
      </c>
    </row>
    <row r="100" customFormat="false" ht="15" hidden="false" customHeight="false" outlineLevel="0" collapsed="false">
      <c r="A100" s="3" t="s">
        <v>517</v>
      </c>
      <c r="B100" s="2" t="s">
        <v>518</v>
      </c>
      <c r="C100" s="2" t="n">
        <v>2020</v>
      </c>
      <c r="D100" s="2" t="n">
        <v>5</v>
      </c>
      <c r="E100" s="2" t="s">
        <v>102</v>
      </c>
      <c r="F100" s="3" t="s">
        <v>103</v>
      </c>
      <c r="G100" s="2" t="s">
        <v>104</v>
      </c>
      <c r="H100" s="10" t="n">
        <v>6371787</v>
      </c>
      <c r="I100" s="11" t="n">
        <f aca="false">H100/1000</f>
        <v>6371.787</v>
      </c>
      <c r="J100" s="19" t="n">
        <v>48033.96</v>
      </c>
      <c r="K100" s="12" t="n">
        <f aca="false">J100/1000</f>
        <v>48.03396</v>
      </c>
      <c r="L100" s="20" t="n">
        <v>0.0367</v>
      </c>
      <c r="M100" s="20" t="n">
        <v>0.0071</v>
      </c>
      <c r="N100" s="10" t="n">
        <v>173753720</v>
      </c>
      <c r="O100" s="19" t="n">
        <v>6794463.61</v>
      </c>
      <c r="P100" s="2" t="s">
        <v>1643</v>
      </c>
    </row>
    <row r="101" customFormat="false" ht="15" hidden="false" customHeight="false" outlineLevel="0" collapsed="false">
      <c r="A101" s="3" t="s">
        <v>517</v>
      </c>
      <c r="B101" s="2" t="s">
        <v>518</v>
      </c>
      <c r="C101" s="2" t="n">
        <v>2020</v>
      </c>
      <c r="D101" s="2" t="n">
        <v>6</v>
      </c>
      <c r="E101" s="2" t="s">
        <v>127</v>
      </c>
      <c r="F101" s="3" t="s">
        <v>128</v>
      </c>
      <c r="G101" s="2" t="s">
        <v>129</v>
      </c>
      <c r="H101" s="10" t="n">
        <v>1467485</v>
      </c>
      <c r="I101" s="11" t="n">
        <f aca="false">H101/1000</f>
        <v>1467.485</v>
      </c>
      <c r="J101" s="19" t="n">
        <v>24857.05</v>
      </c>
      <c r="K101" s="12" t="n">
        <f aca="false">J101/1000</f>
        <v>24.85705</v>
      </c>
      <c r="L101" s="20" t="n">
        <v>0.0084</v>
      </c>
      <c r="M101" s="20" t="n">
        <v>0.0037</v>
      </c>
      <c r="N101" s="10" t="n">
        <v>173753720</v>
      </c>
      <c r="O101" s="19" t="n">
        <v>6794463.61</v>
      </c>
      <c r="P101" s="2" t="s">
        <v>1643</v>
      </c>
    </row>
    <row r="102" customFormat="false" ht="15" hidden="false" customHeight="false" outlineLevel="0" collapsed="false">
      <c r="A102" s="3" t="s">
        <v>517</v>
      </c>
      <c r="B102" s="2" t="s">
        <v>518</v>
      </c>
      <c r="C102" s="2" t="n">
        <v>2020</v>
      </c>
      <c r="D102" s="2" t="n">
        <v>7</v>
      </c>
      <c r="E102" s="2" t="s">
        <v>252</v>
      </c>
      <c r="F102" s="3" t="s">
        <v>253</v>
      </c>
      <c r="G102" s="2" t="s">
        <v>254</v>
      </c>
      <c r="H102" s="10" t="n">
        <v>830917</v>
      </c>
      <c r="I102" s="11" t="n">
        <f aca="false">H102/1000</f>
        <v>830.917</v>
      </c>
      <c r="J102" s="19" t="n">
        <v>19250.1</v>
      </c>
      <c r="K102" s="12" t="n">
        <f aca="false">J102/1000</f>
        <v>19.2501</v>
      </c>
      <c r="L102" s="20" t="n">
        <v>0.0048</v>
      </c>
      <c r="M102" s="20" t="n">
        <v>0.0028</v>
      </c>
      <c r="N102" s="10" t="n">
        <v>173753720</v>
      </c>
      <c r="O102" s="19" t="n">
        <v>6794463.61</v>
      </c>
      <c r="P102" s="2" t="s">
        <v>1643</v>
      </c>
    </row>
    <row r="103" customFormat="false" ht="15" hidden="false" customHeight="false" outlineLevel="0" collapsed="false">
      <c r="A103" s="3" t="s">
        <v>517</v>
      </c>
      <c r="B103" s="2" t="s">
        <v>518</v>
      </c>
      <c r="C103" s="2" t="n">
        <v>2020</v>
      </c>
      <c r="D103" s="2" t="n">
        <v>8</v>
      </c>
      <c r="E103" s="2" t="s">
        <v>171</v>
      </c>
      <c r="F103" s="3" t="s">
        <v>172</v>
      </c>
      <c r="G103" s="2" t="s">
        <v>173</v>
      </c>
      <c r="H103" s="10" t="n">
        <v>250642</v>
      </c>
      <c r="I103" s="11" t="n">
        <f aca="false">H103/1000</f>
        <v>250.642</v>
      </c>
      <c r="J103" s="19" t="n">
        <v>388683.03</v>
      </c>
      <c r="K103" s="12" t="n">
        <f aca="false">J103/1000</f>
        <v>388.68303</v>
      </c>
      <c r="L103" s="20" t="n">
        <v>0.0014</v>
      </c>
      <c r="M103" s="20" t="n">
        <v>0.0572</v>
      </c>
      <c r="N103" s="10" t="n">
        <v>173753720</v>
      </c>
      <c r="O103" s="19" t="n">
        <v>6794463.61</v>
      </c>
      <c r="P103" s="2" t="s">
        <v>1643</v>
      </c>
    </row>
    <row r="104" customFormat="false" ht="15" hidden="false" customHeight="false" outlineLevel="0" collapsed="false">
      <c r="A104" s="3" t="s">
        <v>517</v>
      </c>
      <c r="B104" s="2" t="s">
        <v>518</v>
      </c>
      <c r="C104" s="2" t="n">
        <v>2020</v>
      </c>
      <c r="D104" s="2" t="n">
        <v>9</v>
      </c>
      <c r="E104" s="2" t="s">
        <v>142</v>
      </c>
      <c r="F104" s="3" t="s">
        <v>143</v>
      </c>
      <c r="G104" s="2" t="s">
        <v>144</v>
      </c>
      <c r="H104" s="10" t="n">
        <v>120954</v>
      </c>
      <c r="I104" s="11" t="n">
        <f aca="false">H104/1000</f>
        <v>120.954</v>
      </c>
      <c r="J104" s="19" t="n">
        <v>270.85</v>
      </c>
      <c r="K104" s="12" t="n">
        <f aca="false">J104/1000</f>
        <v>0.27085</v>
      </c>
      <c r="L104" s="20" t="n">
        <v>0.0007</v>
      </c>
      <c r="M104" s="20" t="n">
        <v>0</v>
      </c>
      <c r="N104" s="10" t="n">
        <v>173753720</v>
      </c>
      <c r="O104" s="19" t="n">
        <v>6794463.61</v>
      </c>
      <c r="P104" s="2" t="s">
        <v>1643</v>
      </c>
    </row>
    <row r="105" customFormat="false" ht="15" hidden="false" customHeight="false" outlineLevel="0" collapsed="false">
      <c r="A105" s="3" t="s">
        <v>517</v>
      </c>
      <c r="B105" s="2" t="s">
        <v>518</v>
      </c>
      <c r="C105" s="2" t="n">
        <v>2020</v>
      </c>
      <c r="D105" s="2" t="n">
        <v>10</v>
      </c>
      <c r="E105" s="2" t="s">
        <v>162</v>
      </c>
      <c r="F105" s="3" t="s">
        <v>163</v>
      </c>
      <c r="G105" s="2" t="s">
        <v>164</v>
      </c>
      <c r="H105" s="10" t="n">
        <v>83234</v>
      </c>
      <c r="I105" s="11" t="n">
        <f aca="false">H105/1000</f>
        <v>83.234</v>
      </c>
      <c r="J105" s="19" t="n">
        <v>61.72</v>
      </c>
      <c r="K105" s="12" t="n">
        <f aca="false">J105/1000</f>
        <v>0.06172</v>
      </c>
      <c r="L105" s="20" t="n">
        <v>0.0005</v>
      </c>
      <c r="M105" s="20" t="n">
        <v>0</v>
      </c>
      <c r="N105" s="10" t="n">
        <v>173753720</v>
      </c>
      <c r="O105" s="19" t="n">
        <v>6794463.61</v>
      </c>
      <c r="P105" s="2" t="s">
        <v>1643</v>
      </c>
    </row>
    <row r="106" customFormat="false" ht="15" hidden="false" customHeight="false" outlineLevel="0" collapsed="false">
      <c r="A106" s="3" t="s">
        <v>517</v>
      </c>
      <c r="B106" s="2" t="s">
        <v>518</v>
      </c>
      <c r="C106" s="2" t="n">
        <v>2020</v>
      </c>
      <c r="D106" s="2" t="n">
        <v>11</v>
      </c>
      <c r="E106" s="2" t="s">
        <v>117</v>
      </c>
      <c r="F106" s="3" t="s">
        <v>118</v>
      </c>
      <c r="G106" s="2" t="s">
        <v>119</v>
      </c>
      <c r="H106" s="10" t="n">
        <v>56948</v>
      </c>
      <c r="I106" s="11" t="n">
        <f aca="false">H106/1000</f>
        <v>56.948</v>
      </c>
      <c r="J106" s="19" t="n">
        <v>98.37</v>
      </c>
      <c r="K106" s="12" t="n">
        <f aca="false">J106/1000</f>
        <v>0.09837</v>
      </c>
      <c r="L106" s="20" t="n">
        <v>0.0003</v>
      </c>
      <c r="M106" s="20" t="n">
        <v>0</v>
      </c>
      <c r="N106" s="10" t="n">
        <v>173753720</v>
      </c>
      <c r="O106" s="19" t="n">
        <v>6794463.61</v>
      </c>
      <c r="P106" s="2" t="s">
        <v>1643</v>
      </c>
    </row>
    <row r="107" customFormat="false" ht="15" hidden="false" customHeight="false" outlineLevel="0" collapsed="false">
      <c r="A107" s="3" t="s">
        <v>517</v>
      </c>
      <c r="B107" s="2" t="s">
        <v>518</v>
      </c>
      <c r="C107" s="2" t="n">
        <v>2020</v>
      </c>
      <c r="D107" s="2" t="n">
        <v>12</v>
      </c>
      <c r="E107" s="2" t="s">
        <v>1644</v>
      </c>
      <c r="F107" s="3" t="s">
        <v>1645</v>
      </c>
      <c r="G107" s="2"/>
      <c r="H107" s="10" t="n">
        <v>55600</v>
      </c>
      <c r="I107" s="11" t="n">
        <f aca="false">H107/1000</f>
        <v>55.6</v>
      </c>
      <c r="J107" s="19" t="n">
        <v>400</v>
      </c>
      <c r="K107" s="12" t="n">
        <f aca="false">J107/1000</f>
        <v>0.4</v>
      </c>
      <c r="L107" s="20" t="n">
        <v>0.0003</v>
      </c>
      <c r="M107" s="20" t="n">
        <v>0.0001</v>
      </c>
      <c r="N107" s="10" t="n">
        <v>173753720</v>
      </c>
      <c r="O107" s="19" t="n">
        <v>6794463.61</v>
      </c>
      <c r="P107" s="2" t="s">
        <v>1643</v>
      </c>
    </row>
    <row r="108" customFormat="false" ht="15" hidden="false" customHeight="false" outlineLevel="0" collapsed="false">
      <c r="A108" s="3" t="s">
        <v>517</v>
      </c>
      <c r="B108" s="2" t="s">
        <v>518</v>
      </c>
      <c r="C108" s="2" t="n">
        <v>2020</v>
      </c>
      <c r="D108" s="2" t="n">
        <v>13</v>
      </c>
      <c r="E108" s="2" t="s">
        <v>112</v>
      </c>
      <c r="F108" s="3" t="s">
        <v>113</v>
      </c>
      <c r="G108" s="2" t="s">
        <v>114</v>
      </c>
      <c r="H108" s="10" t="n">
        <v>25397</v>
      </c>
      <c r="I108" s="11" t="n">
        <f aca="false">H108/1000</f>
        <v>25.397</v>
      </c>
      <c r="J108" s="19" t="n">
        <v>17.3</v>
      </c>
      <c r="K108" s="12" t="n">
        <f aca="false">J108/1000</f>
        <v>0.0173</v>
      </c>
      <c r="L108" s="20" t="n">
        <v>0.0001</v>
      </c>
      <c r="M108" s="20" t="n">
        <v>0</v>
      </c>
      <c r="N108" s="10" t="n">
        <v>173753720</v>
      </c>
      <c r="O108" s="19" t="n">
        <v>6794463.61</v>
      </c>
      <c r="P108" s="2" t="s">
        <v>1643</v>
      </c>
    </row>
    <row r="109" customFormat="false" ht="15" hidden="false" customHeight="false" outlineLevel="0" collapsed="false">
      <c r="A109" s="3" t="s">
        <v>517</v>
      </c>
      <c r="B109" s="2" t="s">
        <v>518</v>
      </c>
      <c r="C109" s="2" t="n">
        <v>2020</v>
      </c>
      <c r="D109" s="2" t="n">
        <v>14</v>
      </c>
      <c r="E109" s="2" t="s">
        <v>1372</v>
      </c>
      <c r="F109" s="3" t="s">
        <v>1373</v>
      </c>
      <c r="G109" s="2" t="s">
        <v>1374</v>
      </c>
      <c r="H109" s="10" t="n">
        <v>24078</v>
      </c>
      <c r="I109" s="11" t="n">
        <f aca="false">H109/1000</f>
        <v>24.078</v>
      </c>
      <c r="J109" s="19" t="n">
        <v>8.3</v>
      </c>
      <c r="K109" s="12" t="n">
        <f aca="false">J109/1000</f>
        <v>0.0083</v>
      </c>
      <c r="L109" s="20" t="n">
        <v>0.0001</v>
      </c>
      <c r="M109" s="20" t="n">
        <v>0</v>
      </c>
      <c r="N109" s="10" t="n">
        <v>173753720</v>
      </c>
      <c r="O109" s="19" t="n">
        <v>6794463.61</v>
      </c>
      <c r="P109" s="2" t="s">
        <v>1643</v>
      </c>
    </row>
    <row r="110" customFormat="false" ht="15" hidden="false" customHeight="false" outlineLevel="0" collapsed="false">
      <c r="A110" s="3" t="s">
        <v>517</v>
      </c>
      <c r="B110" s="2" t="s">
        <v>518</v>
      </c>
      <c r="C110" s="2" t="n">
        <v>2020</v>
      </c>
      <c r="D110" s="2" t="n">
        <v>15</v>
      </c>
      <c r="E110" s="2" t="s">
        <v>1646</v>
      </c>
      <c r="F110" s="3" t="s">
        <v>1647</v>
      </c>
      <c r="G110" s="2"/>
      <c r="H110" s="10" t="n">
        <v>16000</v>
      </c>
      <c r="I110" s="11" t="n">
        <f aca="false">H110/1000</f>
        <v>16</v>
      </c>
      <c r="J110" s="19" t="n">
        <v>14</v>
      </c>
      <c r="K110" s="12" t="n">
        <f aca="false">J110/1000</f>
        <v>0.014</v>
      </c>
      <c r="L110" s="20" t="n">
        <v>0.0001</v>
      </c>
      <c r="M110" s="20" t="n">
        <v>0</v>
      </c>
      <c r="N110" s="10" t="n">
        <v>173753720</v>
      </c>
      <c r="O110" s="19" t="n">
        <v>6794463.61</v>
      </c>
      <c r="P110" s="2" t="s">
        <v>1643</v>
      </c>
    </row>
    <row r="111" customFormat="false" ht="15" hidden="false" customHeight="false" outlineLevel="0" collapsed="false">
      <c r="A111" s="3" t="s">
        <v>517</v>
      </c>
      <c r="B111" s="2" t="s">
        <v>518</v>
      </c>
      <c r="C111" s="2" t="n">
        <v>2020</v>
      </c>
      <c r="D111" s="2" t="n">
        <v>16</v>
      </c>
      <c r="E111" s="2" t="s">
        <v>152</v>
      </c>
      <c r="F111" s="3" t="s">
        <v>153</v>
      </c>
      <c r="G111" s="2" t="s">
        <v>154</v>
      </c>
      <c r="H111" s="10" t="n">
        <v>9053</v>
      </c>
      <c r="I111" s="11" t="n">
        <f aca="false">H111/1000</f>
        <v>9.053</v>
      </c>
      <c r="J111" s="19" t="n">
        <v>2.24</v>
      </c>
      <c r="K111" s="12" t="n">
        <f aca="false">J111/1000</f>
        <v>0.00224</v>
      </c>
      <c r="L111" s="20" t="n">
        <v>0.0001</v>
      </c>
      <c r="M111" s="20" t="n">
        <v>0</v>
      </c>
      <c r="N111" s="10" t="n">
        <v>173753720</v>
      </c>
      <c r="O111" s="19" t="n">
        <v>6794463.61</v>
      </c>
      <c r="P111" s="2" t="s">
        <v>1643</v>
      </c>
    </row>
    <row r="112" customFormat="false" ht="15" hidden="false" customHeight="false" outlineLevel="0" collapsed="false">
      <c r="A112" s="3" t="s">
        <v>517</v>
      </c>
      <c r="B112" s="2" t="s">
        <v>518</v>
      </c>
      <c r="C112" s="2" t="n">
        <v>2020</v>
      </c>
      <c r="D112" s="2" t="n">
        <v>17</v>
      </c>
      <c r="E112" s="2" t="s">
        <v>1648</v>
      </c>
      <c r="F112" s="3" t="s">
        <v>1649</v>
      </c>
      <c r="G112" s="2"/>
      <c r="H112" s="10" t="n">
        <v>7942</v>
      </c>
      <c r="I112" s="11" t="n">
        <f aca="false">H112/1000</f>
        <v>7.942</v>
      </c>
      <c r="J112" s="19" t="n">
        <v>2.3</v>
      </c>
      <c r="K112" s="12" t="n">
        <f aca="false">J112/1000</f>
        <v>0.0023</v>
      </c>
      <c r="L112" s="20" t="n">
        <v>0</v>
      </c>
      <c r="M112" s="20" t="n">
        <v>0</v>
      </c>
      <c r="N112" s="10" t="n">
        <v>173753720</v>
      </c>
      <c r="O112" s="19" t="n">
        <v>6794463.61</v>
      </c>
      <c r="P112" s="2" t="s">
        <v>1643</v>
      </c>
    </row>
    <row r="113" customFormat="false" ht="15" hidden="false" customHeight="false" outlineLevel="0" collapsed="false">
      <c r="A113" s="3" t="s">
        <v>517</v>
      </c>
      <c r="B113" s="2" t="s">
        <v>518</v>
      </c>
      <c r="C113" s="2" t="n">
        <v>2020</v>
      </c>
      <c r="D113" s="2" t="n">
        <v>18</v>
      </c>
      <c r="E113" s="2" t="s">
        <v>1323</v>
      </c>
      <c r="F113" s="3" t="s">
        <v>1324</v>
      </c>
      <c r="G113" s="2"/>
      <c r="H113" s="10" t="n">
        <v>709</v>
      </c>
      <c r="I113" s="11" t="n">
        <f aca="false">H113/1000</f>
        <v>0.709</v>
      </c>
      <c r="J113" s="19" t="n">
        <v>887.56</v>
      </c>
      <c r="K113" s="12" t="n">
        <f aca="false">J113/1000</f>
        <v>0.88756</v>
      </c>
      <c r="L113" s="20" t="n">
        <v>0</v>
      </c>
      <c r="M113" s="20" t="n">
        <v>0.0001</v>
      </c>
      <c r="N113" s="10" t="n">
        <v>173753720</v>
      </c>
      <c r="O113" s="19" t="n">
        <v>6794463.61</v>
      </c>
      <c r="P113" s="2" t="s">
        <v>1643</v>
      </c>
    </row>
    <row r="114" customFormat="false" ht="15" hidden="false" customHeight="false" outlineLevel="0" collapsed="false">
      <c r="A114" s="3" t="s">
        <v>517</v>
      </c>
      <c r="B114" s="2" t="s">
        <v>518</v>
      </c>
      <c r="C114" s="2" t="n">
        <v>2020</v>
      </c>
      <c r="D114" s="2" t="n">
        <v>19</v>
      </c>
      <c r="E114" s="2" t="s">
        <v>727</v>
      </c>
      <c r="F114" s="3" t="s">
        <v>728</v>
      </c>
      <c r="G114" s="2" t="s">
        <v>729</v>
      </c>
      <c r="H114" s="10" t="n">
        <v>449</v>
      </c>
      <c r="I114" s="11" t="n">
        <f aca="false">H114/1000</f>
        <v>0.449</v>
      </c>
      <c r="J114" s="19" t="n">
        <v>0.07</v>
      </c>
      <c r="K114" s="12" t="n">
        <f aca="false">J114/1000</f>
        <v>7E-005</v>
      </c>
      <c r="L114" s="20" t="n">
        <v>0</v>
      </c>
      <c r="M114" s="20" t="n">
        <v>0</v>
      </c>
      <c r="N114" s="10" t="n">
        <v>173753720</v>
      </c>
      <c r="O114" s="19" t="n">
        <v>6794463.61</v>
      </c>
      <c r="P114" s="2" t="s">
        <v>1643</v>
      </c>
    </row>
    <row r="115" customFormat="false" ht="15" hidden="false" customHeight="false" outlineLevel="0" collapsed="false">
      <c r="A115" s="3" t="s">
        <v>517</v>
      </c>
      <c r="B115" s="2" t="s">
        <v>518</v>
      </c>
      <c r="C115" s="2" t="n">
        <v>2020</v>
      </c>
      <c r="D115" s="2" t="n">
        <v>20</v>
      </c>
      <c r="E115" s="2" t="s">
        <v>180</v>
      </c>
      <c r="F115" s="3" t="s">
        <v>181</v>
      </c>
      <c r="G115" s="2"/>
      <c r="H115" s="10" t="n">
        <v>336</v>
      </c>
      <c r="I115" s="11" t="n">
        <f aca="false">H115/1000</f>
        <v>0.336</v>
      </c>
      <c r="J115" s="19" t="n">
        <v>0.1</v>
      </c>
      <c r="K115" s="12" t="n">
        <f aca="false">J115/1000</f>
        <v>0.0001</v>
      </c>
      <c r="L115" s="20" t="n">
        <v>0</v>
      </c>
      <c r="M115" s="20" t="n">
        <v>0</v>
      </c>
      <c r="N115" s="10" t="n">
        <v>173753720</v>
      </c>
      <c r="O115" s="19" t="n">
        <v>6794463.61</v>
      </c>
      <c r="P115" s="2" t="s">
        <v>1643</v>
      </c>
    </row>
    <row r="116" customFormat="false" ht="15" hidden="false" customHeight="false" outlineLevel="0" collapsed="false">
      <c r="A116" s="3" t="s">
        <v>517</v>
      </c>
      <c r="B116" s="2" t="s">
        <v>518</v>
      </c>
      <c r="C116" s="2" t="n">
        <v>2020</v>
      </c>
      <c r="D116" s="2" t="n">
        <v>21</v>
      </c>
      <c r="E116" s="2" t="s">
        <v>422</v>
      </c>
      <c r="F116" s="3" t="s">
        <v>423</v>
      </c>
      <c r="G116" s="2"/>
      <c r="H116" s="10" t="n">
        <v>303</v>
      </c>
      <c r="I116" s="11" t="n">
        <f aca="false">H116/1000</f>
        <v>0.303</v>
      </c>
      <c r="J116" s="19" t="n">
        <v>45.5</v>
      </c>
      <c r="K116" s="12" t="n">
        <f aca="false">J116/1000</f>
        <v>0.0455</v>
      </c>
      <c r="L116" s="20" t="n">
        <v>0</v>
      </c>
      <c r="M116" s="20" t="n">
        <v>0</v>
      </c>
      <c r="N116" s="10" t="n">
        <v>173753720</v>
      </c>
      <c r="O116" s="19" t="n">
        <v>6794463.61</v>
      </c>
      <c r="P116" s="2" t="s">
        <v>1643</v>
      </c>
    </row>
    <row r="117" customFormat="false" ht="15" hidden="false" customHeight="false" outlineLevel="0" collapsed="false">
      <c r="A117" s="3" t="s">
        <v>517</v>
      </c>
      <c r="B117" s="2" t="s">
        <v>518</v>
      </c>
      <c r="C117" s="2" t="n">
        <v>2020</v>
      </c>
      <c r="D117" s="2" t="n">
        <v>22</v>
      </c>
      <c r="E117" s="2" t="s">
        <v>188</v>
      </c>
      <c r="F117" s="3" t="s">
        <v>189</v>
      </c>
      <c r="G117" s="2"/>
      <c r="H117" s="10" t="n">
        <v>296</v>
      </c>
      <c r="I117" s="11" t="n">
        <f aca="false">H117/1000</f>
        <v>0.296</v>
      </c>
      <c r="J117" s="19" t="n">
        <v>9.5</v>
      </c>
      <c r="K117" s="12" t="n">
        <f aca="false">J117/1000</f>
        <v>0.0095</v>
      </c>
      <c r="L117" s="20" t="n">
        <v>0</v>
      </c>
      <c r="M117" s="20" t="n">
        <v>0</v>
      </c>
      <c r="N117" s="10" t="n">
        <v>173753720</v>
      </c>
      <c r="O117" s="19" t="n">
        <v>6794463.61</v>
      </c>
      <c r="P117" s="2" t="s">
        <v>1643</v>
      </c>
    </row>
    <row r="118" customFormat="false" ht="15" hidden="false" customHeight="false" outlineLevel="0" collapsed="false">
      <c r="A118" s="3" t="s">
        <v>517</v>
      </c>
      <c r="B118" s="2" t="s">
        <v>518</v>
      </c>
      <c r="C118" s="2" t="n">
        <v>2020</v>
      </c>
      <c r="D118" s="2" t="n">
        <v>23</v>
      </c>
      <c r="E118" s="2" t="s">
        <v>781</v>
      </c>
      <c r="F118" s="3" t="s">
        <v>782</v>
      </c>
      <c r="G118" s="2" t="s">
        <v>783</v>
      </c>
      <c r="H118" s="10" t="n">
        <v>98</v>
      </c>
      <c r="I118" s="11" t="n">
        <f aca="false">H118/1000</f>
        <v>0.098</v>
      </c>
      <c r="J118" s="19" t="n">
        <v>0</v>
      </c>
      <c r="K118" s="12" t="n">
        <f aca="false">J118/1000</f>
        <v>0</v>
      </c>
      <c r="L118" s="20" t="n">
        <v>0</v>
      </c>
      <c r="M118" s="20" t="n">
        <v>0</v>
      </c>
      <c r="N118" s="10" t="n">
        <v>173753720</v>
      </c>
      <c r="O118" s="19" t="n">
        <v>6794463.61</v>
      </c>
      <c r="P118" s="2" t="s">
        <v>1643</v>
      </c>
    </row>
    <row r="119" customFormat="false" ht="15" hidden="false" customHeight="false" outlineLevel="0" collapsed="false">
      <c r="A119" s="3" t="s">
        <v>517</v>
      </c>
      <c r="B119" s="2" t="s">
        <v>518</v>
      </c>
      <c r="C119" s="2" t="n">
        <v>2021</v>
      </c>
      <c r="D119" s="2" t="n">
        <v>1</v>
      </c>
      <c r="E119" s="2" t="s">
        <v>314</v>
      </c>
      <c r="F119" s="3" t="s">
        <v>315</v>
      </c>
      <c r="G119" s="2" t="s">
        <v>316</v>
      </c>
      <c r="H119" s="10" t="n">
        <v>193553735</v>
      </c>
      <c r="I119" s="11" t="n">
        <f aca="false">H119/1000</f>
        <v>193553.735</v>
      </c>
      <c r="J119" s="19" t="n">
        <v>7795000</v>
      </c>
      <c r="K119" s="12" t="n">
        <f aca="false">J119/1000</f>
        <v>7795</v>
      </c>
      <c r="L119" s="20" t="n">
        <v>0.7133</v>
      </c>
      <c r="M119" s="20" t="n">
        <v>0.9368</v>
      </c>
      <c r="N119" s="10" t="n">
        <v>271365603</v>
      </c>
      <c r="O119" s="19" t="n">
        <v>8321156.43</v>
      </c>
      <c r="P119" s="2" t="s">
        <v>1643</v>
      </c>
    </row>
    <row r="120" customFormat="false" ht="15" hidden="false" customHeight="false" outlineLevel="0" collapsed="false">
      <c r="A120" s="3" t="s">
        <v>517</v>
      </c>
      <c r="B120" s="2" t="s">
        <v>518</v>
      </c>
      <c r="C120" s="2" t="n">
        <v>2021</v>
      </c>
      <c r="D120" s="2" t="n">
        <v>2</v>
      </c>
      <c r="E120" s="2" t="s">
        <v>107</v>
      </c>
      <c r="F120" s="3" t="s">
        <v>108</v>
      </c>
      <c r="G120" s="2" t="s">
        <v>109</v>
      </c>
      <c r="H120" s="10" t="n">
        <v>61725599</v>
      </c>
      <c r="I120" s="11" t="n">
        <f aca="false">H120/1000</f>
        <v>61725.599</v>
      </c>
      <c r="J120" s="19" t="n">
        <v>343887.11</v>
      </c>
      <c r="K120" s="12" t="n">
        <f aca="false">J120/1000</f>
        <v>343.88711</v>
      </c>
      <c r="L120" s="20" t="n">
        <v>0.2275</v>
      </c>
      <c r="M120" s="20" t="n">
        <v>0.0413</v>
      </c>
      <c r="N120" s="10" t="n">
        <v>271365603</v>
      </c>
      <c r="O120" s="19" t="n">
        <v>8321156.43</v>
      </c>
      <c r="P120" s="2" t="s">
        <v>1643</v>
      </c>
    </row>
    <row r="121" customFormat="false" ht="15" hidden="false" customHeight="false" outlineLevel="0" collapsed="false">
      <c r="A121" s="3" t="s">
        <v>517</v>
      </c>
      <c r="B121" s="2" t="s">
        <v>518</v>
      </c>
      <c r="C121" s="2" t="n">
        <v>2021</v>
      </c>
      <c r="D121" s="2" t="n">
        <v>3</v>
      </c>
      <c r="E121" s="2" t="s">
        <v>102</v>
      </c>
      <c r="F121" s="3" t="s">
        <v>103</v>
      </c>
      <c r="G121" s="2" t="s">
        <v>104</v>
      </c>
      <c r="H121" s="10" t="n">
        <v>6526741</v>
      </c>
      <c r="I121" s="11" t="n">
        <f aca="false">H121/1000</f>
        <v>6526.741</v>
      </c>
      <c r="J121" s="19" t="n">
        <v>43287.61</v>
      </c>
      <c r="K121" s="12" t="n">
        <f aca="false">J121/1000</f>
        <v>43.28761</v>
      </c>
      <c r="L121" s="20" t="n">
        <v>0.0241</v>
      </c>
      <c r="M121" s="20" t="n">
        <v>0.0052</v>
      </c>
      <c r="N121" s="10" t="n">
        <v>271365603</v>
      </c>
      <c r="O121" s="19" t="n">
        <v>8321156.43</v>
      </c>
      <c r="P121" s="2" t="s">
        <v>1643</v>
      </c>
    </row>
    <row r="122" customFormat="false" ht="15" hidden="false" customHeight="false" outlineLevel="0" collapsed="false">
      <c r="A122" s="3" t="s">
        <v>517</v>
      </c>
      <c r="B122" s="2" t="s">
        <v>518</v>
      </c>
      <c r="C122" s="2" t="n">
        <v>2021</v>
      </c>
      <c r="D122" s="2" t="n">
        <v>4</v>
      </c>
      <c r="E122" s="2" t="s">
        <v>97</v>
      </c>
      <c r="F122" s="3" t="s">
        <v>98</v>
      </c>
      <c r="G122" s="2" t="s">
        <v>99</v>
      </c>
      <c r="H122" s="10" t="n">
        <v>4485889</v>
      </c>
      <c r="I122" s="11" t="n">
        <f aca="false">H122/1000</f>
        <v>4485.889</v>
      </c>
      <c r="J122" s="19" t="n">
        <v>10196.87</v>
      </c>
      <c r="K122" s="12" t="n">
        <f aca="false">J122/1000</f>
        <v>10.19687</v>
      </c>
      <c r="L122" s="20" t="n">
        <v>0.0165</v>
      </c>
      <c r="M122" s="20" t="n">
        <v>0.0012</v>
      </c>
      <c r="N122" s="10" t="n">
        <v>271365603</v>
      </c>
      <c r="O122" s="19" t="n">
        <v>8321156.43</v>
      </c>
      <c r="P122" s="2" t="s">
        <v>1643</v>
      </c>
    </row>
    <row r="123" customFormat="false" ht="15" hidden="false" customHeight="false" outlineLevel="0" collapsed="false">
      <c r="A123" s="3" t="s">
        <v>517</v>
      </c>
      <c r="B123" s="2" t="s">
        <v>518</v>
      </c>
      <c r="C123" s="2" t="n">
        <v>2021</v>
      </c>
      <c r="D123" s="2" t="n">
        <v>5</v>
      </c>
      <c r="E123" s="2" t="s">
        <v>247</v>
      </c>
      <c r="F123" s="3" t="s">
        <v>248</v>
      </c>
      <c r="G123" s="2" t="s">
        <v>249</v>
      </c>
      <c r="H123" s="10" t="n">
        <v>2571870</v>
      </c>
      <c r="I123" s="11" t="n">
        <f aca="false">H123/1000</f>
        <v>2571.87</v>
      </c>
      <c r="J123" s="19" t="n">
        <v>104091.92</v>
      </c>
      <c r="K123" s="12" t="n">
        <f aca="false">J123/1000</f>
        <v>104.09192</v>
      </c>
      <c r="L123" s="20" t="n">
        <v>0.0095</v>
      </c>
      <c r="M123" s="20" t="n">
        <v>0.0125</v>
      </c>
      <c r="N123" s="10" t="n">
        <v>271365603</v>
      </c>
      <c r="O123" s="19" t="n">
        <v>8321156.43</v>
      </c>
      <c r="P123" s="2" t="s">
        <v>1643</v>
      </c>
    </row>
    <row r="124" customFormat="false" ht="15" hidden="false" customHeight="false" outlineLevel="0" collapsed="false">
      <c r="A124" s="3" t="s">
        <v>517</v>
      </c>
      <c r="B124" s="2" t="s">
        <v>518</v>
      </c>
      <c r="C124" s="2" t="n">
        <v>2021</v>
      </c>
      <c r="D124" s="2" t="n">
        <v>6</v>
      </c>
      <c r="E124" s="2" t="s">
        <v>127</v>
      </c>
      <c r="F124" s="3" t="s">
        <v>128</v>
      </c>
      <c r="G124" s="2" t="s">
        <v>129</v>
      </c>
      <c r="H124" s="10" t="n">
        <v>1681533</v>
      </c>
      <c r="I124" s="11" t="n">
        <f aca="false">H124/1000</f>
        <v>1681.533</v>
      </c>
      <c r="J124" s="19" t="n">
        <v>15467.82</v>
      </c>
      <c r="K124" s="12" t="n">
        <f aca="false">J124/1000</f>
        <v>15.46782</v>
      </c>
      <c r="L124" s="20" t="n">
        <v>0.0062</v>
      </c>
      <c r="M124" s="20" t="n">
        <v>0.0019</v>
      </c>
      <c r="N124" s="10" t="n">
        <v>271365603</v>
      </c>
      <c r="O124" s="19" t="n">
        <v>8321156.43</v>
      </c>
      <c r="P124" s="2" t="s">
        <v>1643</v>
      </c>
    </row>
    <row r="125" customFormat="false" ht="15" hidden="false" customHeight="false" outlineLevel="0" collapsed="false">
      <c r="A125" s="3" t="s">
        <v>517</v>
      </c>
      <c r="B125" s="2" t="s">
        <v>518</v>
      </c>
      <c r="C125" s="2" t="n">
        <v>2021</v>
      </c>
      <c r="D125" s="2" t="n">
        <v>7</v>
      </c>
      <c r="E125" s="2" t="s">
        <v>142</v>
      </c>
      <c r="F125" s="3" t="s">
        <v>143</v>
      </c>
      <c r="G125" s="2" t="s">
        <v>144</v>
      </c>
      <c r="H125" s="10" t="n">
        <v>311305</v>
      </c>
      <c r="I125" s="11" t="n">
        <f aca="false">H125/1000</f>
        <v>311.305</v>
      </c>
      <c r="J125" s="19" t="n">
        <v>650.95</v>
      </c>
      <c r="K125" s="12" t="n">
        <f aca="false">J125/1000</f>
        <v>0.65095</v>
      </c>
      <c r="L125" s="20" t="n">
        <v>0.0011</v>
      </c>
      <c r="M125" s="20" t="n">
        <v>0.0001</v>
      </c>
      <c r="N125" s="10" t="n">
        <v>271365603</v>
      </c>
      <c r="O125" s="19" t="n">
        <v>8321156.43</v>
      </c>
      <c r="P125" s="2" t="s">
        <v>1643</v>
      </c>
    </row>
    <row r="126" customFormat="false" ht="15" hidden="false" customHeight="false" outlineLevel="0" collapsed="false">
      <c r="A126" s="3" t="s">
        <v>517</v>
      </c>
      <c r="B126" s="2" t="s">
        <v>518</v>
      </c>
      <c r="C126" s="2" t="n">
        <v>2021</v>
      </c>
      <c r="D126" s="2" t="n">
        <v>8</v>
      </c>
      <c r="E126" s="2" t="s">
        <v>252</v>
      </c>
      <c r="F126" s="3" t="s">
        <v>253</v>
      </c>
      <c r="G126" s="2" t="s">
        <v>254</v>
      </c>
      <c r="H126" s="10" t="n">
        <v>287731</v>
      </c>
      <c r="I126" s="11" t="n">
        <f aca="false">H126/1000</f>
        <v>287.731</v>
      </c>
      <c r="J126" s="19" t="n">
        <v>6000</v>
      </c>
      <c r="K126" s="12" t="n">
        <f aca="false">J126/1000</f>
        <v>6</v>
      </c>
      <c r="L126" s="20" t="n">
        <v>0.0011</v>
      </c>
      <c r="M126" s="20" t="n">
        <v>0.0007</v>
      </c>
      <c r="N126" s="10" t="n">
        <v>271365603</v>
      </c>
      <c r="O126" s="19" t="n">
        <v>8321156.43</v>
      </c>
      <c r="P126" s="2" t="s">
        <v>1643</v>
      </c>
    </row>
    <row r="127" customFormat="false" ht="15" hidden="false" customHeight="false" outlineLevel="0" collapsed="false">
      <c r="A127" s="3" t="s">
        <v>517</v>
      </c>
      <c r="B127" s="2" t="s">
        <v>518</v>
      </c>
      <c r="C127" s="2" t="n">
        <v>2021</v>
      </c>
      <c r="D127" s="2" t="n">
        <v>9</v>
      </c>
      <c r="E127" s="2" t="s">
        <v>162</v>
      </c>
      <c r="F127" s="3" t="s">
        <v>163</v>
      </c>
      <c r="G127" s="2" t="s">
        <v>164</v>
      </c>
      <c r="H127" s="10" t="n">
        <v>111888</v>
      </c>
      <c r="I127" s="11" t="n">
        <f aca="false">H127/1000</f>
        <v>111.888</v>
      </c>
      <c r="J127" s="19" t="n">
        <v>253.93</v>
      </c>
      <c r="K127" s="12" t="n">
        <f aca="false">J127/1000</f>
        <v>0.25393</v>
      </c>
      <c r="L127" s="20" t="n">
        <v>0.0004</v>
      </c>
      <c r="M127" s="20" t="n">
        <v>0</v>
      </c>
      <c r="N127" s="10" t="n">
        <v>271365603</v>
      </c>
      <c r="O127" s="19" t="n">
        <v>8321156.43</v>
      </c>
      <c r="P127" s="2" t="s">
        <v>1643</v>
      </c>
    </row>
    <row r="128" customFormat="false" ht="15" hidden="false" customHeight="false" outlineLevel="0" collapsed="false">
      <c r="A128" s="3" t="s">
        <v>517</v>
      </c>
      <c r="B128" s="2" t="s">
        <v>518</v>
      </c>
      <c r="C128" s="2" t="n">
        <v>2021</v>
      </c>
      <c r="D128" s="2" t="n">
        <v>10</v>
      </c>
      <c r="E128" s="2" t="s">
        <v>117</v>
      </c>
      <c r="F128" s="3" t="s">
        <v>118</v>
      </c>
      <c r="G128" s="2" t="s">
        <v>119</v>
      </c>
      <c r="H128" s="10" t="n">
        <v>43269</v>
      </c>
      <c r="I128" s="11" t="n">
        <f aca="false">H128/1000</f>
        <v>43.269</v>
      </c>
      <c r="J128" s="19" t="n">
        <v>71.98</v>
      </c>
      <c r="K128" s="12" t="n">
        <f aca="false">J128/1000</f>
        <v>0.07198</v>
      </c>
      <c r="L128" s="20" t="n">
        <v>0.0002</v>
      </c>
      <c r="M128" s="20" t="n">
        <v>0</v>
      </c>
      <c r="N128" s="10" t="n">
        <v>271365603</v>
      </c>
      <c r="O128" s="19" t="n">
        <v>8321156.43</v>
      </c>
      <c r="P128" s="2" t="s">
        <v>1643</v>
      </c>
    </row>
    <row r="129" customFormat="false" ht="15" hidden="false" customHeight="false" outlineLevel="0" collapsed="false">
      <c r="A129" s="3" t="s">
        <v>517</v>
      </c>
      <c r="B129" s="2" t="s">
        <v>518</v>
      </c>
      <c r="C129" s="2" t="n">
        <v>2021</v>
      </c>
      <c r="D129" s="2" t="n">
        <v>11</v>
      </c>
      <c r="E129" s="2" t="s">
        <v>1644</v>
      </c>
      <c r="F129" s="3" t="s">
        <v>1645</v>
      </c>
      <c r="G129" s="2"/>
      <c r="H129" s="10" t="n">
        <v>27000</v>
      </c>
      <c r="I129" s="11" t="n">
        <f aca="false">H129/1000</f>
        <v>27</v>
      </c>
      <c r="J129" s="19" t="n">
        <v>200</v>
      </c>
      <c r="K129" s="12" t="n">
        <f aca="false">J129/1000</f>
        <v>0.2</v>
      </c>
      <c r="L129" s="20" t="n">
        <v>0.0001</v>
      </c>
      <c r="M129" s="20" t="n">
        <v>0</v>
      </c>
      <c r="N129" s="10" t="n">
        <v>271365603</v>
      </c>
      <c r="O129" s="19" t="n">
        <v>8321156.43</v>
      </c>
      <c r="P129" s="2" t="s">
        <v>1643</v>
      </c>
    </row>
    <row r="130" customFormat="false" ht="15" hidden="false" customHeight="false" outlineLevel="0" collapsed="false">
      <c r="A130" s="3" t="s">
        <v>517</v>
      </c>
      <c r="B130" s="2" t="s">
        <v>518</v>
      </c>
      <c r="C130" s="2" t="n">
        <v>2021</v>
      </c>
      <c r="D130" s="2" t="n">
        <v>12</v>
      </c>
      <c r="E130" s="2" t="s">
        <v>814</v>
      </c>
      <c r="F130" s="3" t="s">
        <v>815</v>
      </c>
      <c r="G130" s="2" t="s">
        <v>816</v>
      </c>
      <c r="H130" s="10" t="n">
        <v>15796</v>
      </c>
      <c r="I130" s="11" t="n">
        <f aca="false">H130/1000</f>
        <v>15.796</v>
      </c>
      <c r="J130" s="19" t="n">
        <v>151.2</v>
      </c>
      <c r="K130" s="12" t="n">
        <f aca="false">J130/1000</f>
        <v>0.1512</v>
      </c>
      <c r="L130" s="20" t="n">
        <v>0.0001</v>
      </c>
      <c r="M130" s="20" t="n">
        <v>0</v>
      </c>
      <c r="N130" s="10" t="n">
        <v>271365603</v>
      </c>
      <c r="O130" s="19" t="n">
        <v>8321156.43</v>
      </c>
      <c r="P130" s="2" t="s">
        <v>1643</v>
      </c>
    </row>
    <row r="131" customFormat="false" ht="15" hidden="false" customHeight="false" outlineLevel="0" collapsed="false">
      <c r="A131" s="3" t="s">
        <v>517</v>
      </c>
      <c r="B131" s="2" t="s">
        <v>518</v>
      </c>
      <c r="C131" s="2" t="n">
        <v>2021</v>
      </c>
      <c r="D131" s="2" t="n">
        <v>13</v>
      </c>
      <c r="E131" s="2" t="s">
        <v>859</v>
      </c>
      <c r="F131" s="3" t="s">
        <v>860</v>
      </c>
      <c r="G131" s="2"/>
      <c r="H131" s="10" t="n">
        <v>9482</v>
      </c>
      <c r="I131" s="11" t="n">
        <f aca="false">H131/1000</f>
        <v>9.482</v>
      </c>
      <c r="J131" s="19" t="n">
        <v>1883.28</v>
      </c>
      <c r="K131" s="12" t="n">
        <f aca="false">J131/1000</f>
        <v>1.88328</v>
      </c>
      <c r="L131" s="20" t="n">
        <v>0</v>
      </c>
      <c r="M131" s="20" t="n">
        <v>0.0002</v>
      </c>
      <c r="N131" s="10" t="n">
        <v>271365603</v>
      </c>
      <c r="O131" s="19" t="n">
        <v>8321156.43</v>
      </c>
      <c r="P131" s="2" t="s">
        <v>1643</v>
      </c>
    </row>
    <row r="132" customFormat="false" ht="15" hidden="false" customHeight="false" outlineLevel="0" collapsed="false">
      <c r="A132" s="3" t="s">
        <v>517</v>
      </c>
      <c r="B132" s="2" t="s">
        <v>518</v>
      </c>
      <c r="C132" s="2" t="n">
        <v>2021</v>
      </c>
      <c r="D132" s="2" t="n">
        <v>14</v>
      </c>
      <c r="E132" s="2" t="s">
        <v>1372</v>
      </c>
      <c r="F132" s="3" t="s">
        <v>1373</v>
      </c>
      <c r="G132" s="2" t="s">
        <v>1374</v>
      </c>
      <c r="H132" s="10" t="n">
        <v>6589</v>
      </c>
      <c r="I132" s="11" t="n">
        <f aca="false">H132/1000</f>
        <v>6.589</v>
      </c>
      <c r="J132" s="19" t="n">
        <v>4.3</v>
      </c>
      <c r="K132" s="12" t="n">
        <f aca="false">J132/1000</f>
        <v>0.0043</v>
      </c>
      <c r="L132" s="20" t="n">
        <v>0</v>
      </c>
      <c r="M132" s="20" t="n">
        <v>0</v>
      </c>
      <c r="N132" s="10" t="n">
        <v>271365603</v>
      </c>
      <c r="O132" s="19" t="n">
        <v>8321156.43</v>
      </c>
      <c r="P132" s="2" t="s">
        <v>1643</v>
      </c>
    </row>
    <row r="133" customFormat="false" ht="15" hidden="false" customHeight="false" outlineLevel="0" collapsed="false">
      <c r="A133" s="3" t="s">
        <v>517</v>
      </c>
      <c r="B133" s="2" t="s">
        <v>518</v>
      </c>
      <c r="C133" s="2" t="n">
        <v>2021</v>
      </c>
      <c r="D133" s="2" t="n">
        <v>15</v>
      </c>
      <c r="E133" s="2" t="s">
        <v>171</v>
      </c>
      <c r="F133" s="3" t="s">
        <v>172</v>
      </c>
      <c r="G133" s="2" t="s">
        <v>173</v>
      </c>
      <c r="H133" s="10" t="n">
        <v>5415</v>
      </c>
      <c r="I133" s="11" t="n">
        <f aca="false">H133/1000</f>
        <v>5.415</v>
      </c>
      <c r="J133" s="19" t="n">
        <v>1.1</v>
      </c>
      <c r="K133" s="12" t="n">
        <f aca="false">J133/1000</f>
        <v>0.0011</v>
      </c>
      <c r="L133" s="20" t="n">
        <v>0</v>
      </c>
      <c r="M133" s="20" t="n">
        <v>0</v>
      </c>
      <c r="N133" s="10" t="n">
        <v>271365603</v>
      </c>
      <c r="O133" s="19" t="n">
        <v>8321156.43</v>
      </c>
      <c r="P133" s="2" t="s">
        <v>1643</v>
      </c>
    </row>
    <row r="134" customFormat="false" ht="15" hidden="false" customHeight="false" outlineLevel="0" collapsed="false">
      <c r="A134" s="3" t="s">
        <v>517</v>
      </c>
      <c r="B134" s="2" t="s">
        <v>518</v>
      </c>
      <c r="C134" s="2" t="n">
        <v>2021</v>
      </c>
      <c r="D134" s="2" t="n">
        <v>16</v>
      </c>
      <c r="E134" s="2" t="s">
        <v>112</v>
      </c>
      <c r="F134" s="3" t="s">
        <v>113</v>
      </c>
      <c r="G134" s="2" t="s">
        <v>114</v>
      </c>
      <c r="H134" s="10" t="n">
        <v>1231</v>
      </c>
      <c r="I134" s="11" t="n">
        <f aca="false">H134/1000</f>
        <v>1.231</v>
      </c>
      <c r="J134" s="19" t="n">
        <v>0.86</v>
      </c>
      <c r="K134" s="12" t="n">
        <f aca="false">J134/1000</f>
        <v>0.00086</v>
      </c>
      <c r="L134" s="20" t="n">
        <v>0</v>
      </c>
      <c r="M134" s="20" t="n">
        <v>0</v>
      </c>
      <c r="N134" s="10" t="n">
        <v>271365603</v>
      </c>
      <c r="O134" s="19" t="n">
        <v>8321156.43</v>
      </c>
      <c r="P134" s="2" t="s">
        <v>1643</v>
      </c>
    </row>
    <row r="135" customFormat="false" ht="15" hidden="false" customHeight="false" outlineLevel="0" collapsed="false">
      <c r="A135" s="3" t="s">
        <v>517</v>
      </c>
      <c r="B135" s="2" t="s">
        <v>518</v>
      </c>
      <c r="C135" s="2" t="n">
        <v>2021</v>
      </c>
      <c r="D135" s="2" t="n">
        <v>17</v>
      </c>
      <c r="E135" s="2" t="s">
        <v>422</v>
      </c>
      <c r="F135" s="3" t="s">
        <v>423</v>
      </c>
      <c r="G135" s="2"/>
      <c r="H135" s="10" t="n">
        <v>342</v>
      </c>
      <c r="I135" s="11" t="n">
        <f aca="false">H135/1000</f>
        <v>0.342</v>
      </c>
      <c r="J135" s="19" t="n">
        <v>0.77</v>
      </c>
      <c r="K135" s="12" t="n">
        <f aca="false">J135/1000</f>
        <v>0.00077</v>
      </c>
      <c r="L135" s="20" t="n">
        <v>0</v>
      </c>
      <c r="M135" s="20" t="n">
        <v>0</v>
      </c>
      <c r="N135" s="10" t="n">
        <v>271365603</v>
      </c>
      <c r="O135" s="19" t="n">
        <v>8321156.43</v>
      </c>
      <c r="P135" s="2" t="s">
        <v>1643</v>
      </c>
    </row>
    <row r="136" customFormat="false" ht="15" hidden="false" customHeight="false" outlineLevel="0" collapsed="false">
      <c r="A136" s="3" t="s">
        <v>517</v>
      </c>
      <c r="B136" s="2" t="s">
        <v>518</v>
      </c>
      <c r="C136" s="2" t="n">
        <v>2021</v>
      </c>
      <c r="D136" s="2" t="n">
        <v>18</v>
      </c>
      <c r="E136" s="2" t="s">
        <v>272</v>
      </c>
      <c r="F136" s="3" t="s">
        <v>273</v>
      </c>
      <c r="G136" s="2"/>
      <c r="H136" s="10" t="n">
        <v>130</v>
      </c>
      <c r="I136" s="11" t="n">
        <f aca="false">H136/1000</f>
        <v>0.13</v>
      </c>
      <c r="J136" s="19" t="n">
        <v>5.1</v>
      </c>
      <c r="K136" s="12" t="n">
        <f aca="false">J136/1000</f>
        <v>0.0051</v>
      </c>
      <c r="L136" s="20" t="n">
        <v>0</v>
      </c>
      <c r="M136" s="20" t="n">
        <v>0</v>
      </c>
      <c r="N136" s="10" t="n">
        <v>271365603</v>
      </c>
      <c r="O136" s="19" t="n">
        <v>8321156.43</v>
      </c>
      <c r="P136" s="2" t="s">
        <v>1643</v>
      </c>
    </row>
    <row r="137" customFormat="false" ht="15" hidden="false" customHeight="false" outlineLevel="0" collapsed="false">
      <c r="A137" s="3" t="s">
        <v>517</v>
      </c>
      <c r="B137" s="2" t="s">
        <v>518</v>
      </c>
      <c r="C137" s="2" t="n">
        <v>2021</v>
      </c>
      <c r="D137" s="2" t="n">
        <v>19</v>
      </c>
      <c r="E137" s="2" t="s">
        <v>727</v>
      </c>
      <c r="F137" s="3" t="s">
        <v>728</v>
      </c>
      <c r="G137" s="2" t="s">
        <v>729</v>
      </c>
      <c r="H137" s="10" t="n">
        <v>21</v>
      </c>
      <c r="I137" s="11" t="n">
        <f aca="false">H137/1000</f>
        <v>0.021</v>
      </c>
      <c r="J137" s="19" t="n">
        <v>0</v>
      </c>
      <c r="K137" s="12" t="n">
        <f aca="false">J137/1000</f>
        <v>0</v>
      </c>
      <c r="L137" s="20" t="n">
        <v>0</v>
      </c>
      <c r="M137" s="20" t="n">
        <v>0</v>
      </c>
      <c r="N137" s="10" t="n">
        <v>271365603</v>
      </c>
      <c r="O137" s="19" t="n">
        <v>8321156.43</v>
      </c>
      <c r="P137" s="2" t="s">
        <v>1643</v>
      </c>
    </row>
    <row r="138" customFormat="false" ht="15" hidden="false" customHeight="false" outlineLevel="0" collapsed="false">
      <c r="A138" s="3" t="s">
        <v>517</v>
      </c>
      <c r="B138" s="2" t="s">
        <v>518</v>
      </c>
      <c r="C138" s="2" t="n">
        <v>2021</v>
      </c>
      <c r="D138" s="2" t="n">
        <v>20</v>
      </c>
      <c r="E138" s="2" t="s">
        <v>1636</v>
      </c>
      <c r="F138" s="3" t="s">
        <v>1637</v>
      </c>
      <c r="G138" s="2"/>
      <c r="H138" s="10" t="n">
        <v>15</v>
      </c>
      <c r="I138" s="11" t="n">
        <f aca="false">H138/1000</f>
        <v>0.015</v>
      </c>
      <c r="J138" s="19" t="n">
        <v>1.11</v>
      </c>
      <c r="K138" s="12" t="n">
        <f aca="false">J138/1000</f>
        <v>0.00111</v>
      </c>
      <c r="L138" s="20" t="n">
        <v>0</v>
      </c>
      <c r="M138" s="20" t="n">
        <v>0</v>
      </c>
      <c r="N138" s="10" t="n">
        <v>271365603</v>
      </c>
      <c r="O138" s="19" t="n">
        <v>8321156.43</v>
      </c>
      <c r="P138" s="2" t="s">
        <v>1643</v>
      </c>
    </row>
    <row r="139" customFormat="false" ht="15" hidden="false" customHeight="false" outlineLevel="0" collapsed="false">
      <c r="A139" s="3" t="s">
        <v>517</v>
      </c>
      <c r="B139" s="2" t="s">
        <v>518</v>
      </c>
      <c r="C139" s="2" t="n">
        <v>2021</v>
      </c>
      <c r="D139" s="2" t="n">
        <v>21</v>
      </c>
      <c r="E139" s="2" t="s">
        <v>210</v>
      </c>
      <c r="F139" s="3" t="s">
        <v>211</v>
      </c>
      <c r="G139" s="2" t="s">
        <v>212</v>
      </c>
      <c r="H139" s="10" t="n">
        <v>11</v>
      </c>
      <c r="I139" s="11" t="n">
        <f aca="false">H139/1000</f>
        <v>0.011</v>
      </c>
      <c r="J139" s="19" t="n">
        <v>0.43</v>
      </c>
      <c r="K139" s="12" t="n">
        <f aca="false">J139/1000</f>
        <v>0.00043</v>
      </c>
      <c r="L139" s="20" t="n">
        <v>0</v>
      </c>
      <c r="M139" s="20" t="n">
        <v>0</v>
      </c>
      <c r="N139" s="10" t="n">
        <v>271365603</v>
      </c>
      <c r="O139" s="19" t="n">
        <v>8321156.43</v>
      </c>
      <c r="P139" s="2" t="s">
        <v>1643</v>
      </c>
    </row>
    <row r="140" customFormat="false" ht="15" hidden="false" customHeight="false" outlineLevel="0" collapsed="false">
      <c r="A140" s="3" t="s">
        <v>517</v>
      </c>
      <c r="B140" s="2" t="s">
        <v>518</v>
      </c>
      <c r="C140" s="2" t="n">
        <v>2021</v>
      </c>
      <c r="D140" s="2" t="n">
        <v>22</v>
      </c>
      <c r="E140" s="2" t="s">
        <v>571</v>
      </c>
      <c r="F140" s="3" t="s">
        <v>572</v>
      </c>
      <c r="G140" s="2"/>
      <c r="H140" s="10" t="n">
        <v>11</v>
      </c>
      <c r="I140" s="11" t="n">
        <f aca="false">H140/1000</f>
        <v>0.011</v>
      </c>
      <c r="J140" s="19" t="n">
        <v>0.09</v>
      </c>
      <c r="K140" s="12" t="n">
        <f aca="false">J140/1000</f>
        <v>9E-005</v>
      </c>
      <c r="L140" s="20" t="n">
        <v>0</v>
      </c>
      <c r="M140" s="20" t="n">
        <v>0</v>
      </c>
      <c r="N140" s="10" t="n">
        <v>271365603</v>
      </c>
      <c r="O140" s="19" t="n">
        <v>8321156.43</v>
      </c>
      <c r="P140" s="2" t="s">
        <v>1643</v>
      </c>
    </row>
    <row r="141" customFormat="false" ht="15" hidden="false" customHeight="false" outlineLevel="0" collapsed="false">
      <c r="A141" s="3" t="s">
        <v>517</v>
      </c>
      <c r="B141" s="2" t="s">
        <v>518</v>
      </c>
      <c r="C141" s="2" t="n">
        <v>2022</v>
      </c>
      <c r="D141" s="2" t="n">
        <v>1</v>
      </c>
      <c r="E141" s="2" t="s">
        <v>314</v>
      </c>
      <c r="F141" s="3" t="s">
        <v>315</v>
      </c>
      <c r="G141" s="2" t="s">
        <v>316</v>
      </c>
      <c r="H141" s="10" t="n">
        <v>188623537</v>
      </c>
      <c r="I141" s="11" t="n">
        <f aca="false">H141/1000</f>
        <v>188623.537</v>
      </c>
      <c r="J141" s="19" t="n">
        <v>6800034.09</v>
      </c>
      <c r="K141" s="12" t="n">
        <f aca="false">J141/1000</f>
        <v>6800.03409</v>
      </c>
      <c r="L141" s="20" t="n">
        <v>0.6785</v>
      </c>
      <c r="M141" s="20" t="n">
        <v>0.9088</v>
      </c>
      <c r="N141" s="10" t="n">
        <v>277982696</v>
      </c>
      <c r="O141" s="19" t="n">
        <v>7482105.36</v>
      </c>
      <c r="P141" s="2" t="s">
        <v>1643</v>
      </c>
    </row>
    <row r="142" customFormat="false" ht="15" hidden="false" customHeight="false" outlineLevel="0" collapsed="false">
      <c r="A142" s="3" t="s">
        <v>517</v>
      </c>
      <c r="B142" s="2" t="s">
        <v>518</v>
      </c>
      <c r="C142" s="2" t="n">
        <v>2022</v>
      </c>
      <c r="D142" s="2" t="n">
        <v>2</v>
      </c>
      <c r="E142" s="2" t="s">
        <v>107</v>
      </c>
      <c r="F142" s="3" t="s">
        <v>108</v>
      </c>
      <c r="G142" s="2" t="s">
        <v>109</v>
      </c>
      <c r="H142" s="10" t="n">
        <v>72436665</v>
      </c>
      <c r="I142" s="11" t="n">
        <f aca="false">H142/1000</f>
        <v>72436.665</v>
      </c>
      <c r="J142" s="19" t="n">
        <v>379647.39</v>
      </c>
      <c r="K142" s="12" t="n">
        <f aca="false">J142/1000</f>
        <v>379.64739</v>
      </c>
      <c r="L142" s="20" t="n">
        <v>0.2606</v>
      </c>
      <c r="M142" s="20" t="n">
        <v>0.0507</v>
      </c>
      <c r="N142" s="10" t="n">
        <v>277982696</v>
      </c>
      <c r="O142" s="19" t="n">
        <v>7482105.36</v>
      </c>
      <c r="P142" s="2" t="s">
        <v>1643</v>
      </c>
    </row>
    <row r="143" customFormat="false" ht="15" hidden="false" customHeight="false" outlineLevel="0" collapsed="false">
      <c r="A143" s="3" t="s">
        <v>517</v>
      </c>
      <c r="B143" s="2" t="s">
        <v>518</v>
      </c>
      <c r="C143" s="2" t="n">
        <v>2022</v>
      </c>
      <c r="D143" s="2" t="n">
        <v>3</v>
      </c>
      <c r="E143" s="2" t="s">
        <v>102</v>
      </c>
      <c r="F143" s="3" t="s">
        <v>103</v>
      </c>
      <c r="G143" s="2" t="s">
        <v>104</v>
      </c>
      <c r="H143" s="10" t="n">
        <v>7484199</v>
      </c>
      <c r="I143" s="11" t="n">
        <f aca="false">H143/1000</f>
        <v>7484.199</v>
      </c>
      <c r="J143" s="19" t="n">
        <v>39032.84</v>
      </c>
      <c r="K143" s="12" t="n">
        <f aca="false">J143/1000</f>
        <v>39.03284</v>
      </c>
      <c r="L143" s="20" t="n">
        <v>0.0269</v>
      </c>
      <c r="M143" s="20" t="n">
        <v>0.0052</v>
      </c>
      <c r="N143" s="10" t="n">
        <v>277982696</v>
      </c>
      <c r="O143" s="19" t="n">
        <v>7482105.36</v>
      </c>
      <c r="P143" s="2" t="s">
        <v>1643</v>
      </c>
    </row>
    <row r="144" customFormat="false" ht="15" hidden="false" customHeight="false" outlineLevel="0" collapsed="false">
      <c r="A144" s="3" t="s">
        <v>517</v>
      </c>
      <c r="B144" s="2" t="s">
        <v>518</v>
      </c>
      <c r="C144" s="2" t="n">
        <v>2022</v>
      </c>
      <c r="D144" s="2" t="n">
        <v>4</v>
      </c>
      <c r="E144" s="2" t="s">
        <v>127</v>
      </c>
      <c r="F144" s="3" t="s">
        <v>128</v>
      </c>
      <c r="G144" s="2" t="s">
        <v>129</v>
      </c>
      <c r="H144" s="10" t="n">
        <v>3073331</v>
      </c>
      <c r="I144" s="11" t="n">
        <f aca="false">H144/1000</f>
        <v>3073.331</v>
      </c>
      <c r="J144" s="19" t="n">
        <v>49488.37</v>
      </c>
      <c r="K144" s="12" t="n">
        <f aca="false">J144/1000</f>
        <v>49.48837</v>
      </c>
      <c r="L144" s="20" t="n">
        <v>0.0111</v>
      </c>
      <c r="M144" s="20" t="n">
        <v>0.0066</v>
      </c>
      <c r="N144" s="10" t="n">
        <v>277982696</v>
      </c>
      <c r="O144" s="19" t="n">
        <v>7482105.36</v>
      </c>
      <c r="P144" s="2" t="s">
        <v>1643</v>
      </c>
    </row>
    <row r="145" customFormat="false" ht="15" hidden="false" customHeight="false" outlineLevel="0" collapsed="false">
      <c r="A145" s="3" t="s">
        <v>517</v>
      </c>
      <c r="B145" s="2" t="s">
        <v>518</v>
      </c>
      <c r="C145" s="2" t="n">
        <v>2022</v>
      </c>
      <c r="D145" s="2" t="n">
        <v>5</v>
      </c>
      <c r="E145" s="2" t="s">
        <v>97</v>
      </c>
      <c r="F145" s="3" t="s">
        <v>98</v>
      </c>
      <c r="G145" s="2" t="s">
        <v>99</v>
      </c>
      <c r="H145" s="10" t="n">
        <v>2671108</v>
      </c>
      <c r="I145" s="11" t="n">
        <f aca="false">H145/1000</f>
        <v>2671.108</v>
      </c>
      <c r="J145" s="19" t="n">
        <v>1633.4</v>
      </c>
      <c r="K145" s="12" t="n">
        <f aca="false">J145/1000</f>
        <v>1.6334</v>
      </c>
      <c r="L145" s="20" t="n">
        <v>0.0096</v>
      </c>
      <c r="M145" s="20" t="n">
        <v>0.0002</v>
      </c>
      <c r="N145" s="10" t="n">
        <v>277982696</v>
      </c>
      <c r="O145" s="19" t="n">
        <v>7482105.36</v>
      </c>
      <c r="P145" s="2" t="s">
        <v>1643</v>
      </c>
    </row>
    <row r="146" customFormat="false" ht="15" hidden="false" customHeight="false" outlineLevel="0" collapsed="false">
      <c r="A146" s="3" t="s">
        <v>517</v>
      </c>
      <c r="B146" s="2" t="s">
        <v>518</v>
      </c>
      <c r="C146" s="2" t="n">
        <v>2022</v>
      </c>
      <c r="D146" s="2" t="n">
        <v>6</v>
      </c>
      <c r="E146" s="2" t="s">
        <v>247</v>
      </c>
      <c r="F146" s="3" t="s">
        <v>248</v>
      </c>
      <c r="G146" s="2" t="s">
        <v>249</v>
      </c>
      <c r="H146" s="10" t="n">
        <v>2101253</v>
      </c>
      <c r="I146" s="11" t="n">
        <f aca="false">H146/1000</f>
        <v>2101.253</v>
      </c>
      <c r="J146" s="19" t="n">
        <v>175638.13</v>
      </c>
      <c r="K146" s="12" t="n">
        <f aca="false">J146/1000</f>
        <v>175.63813</v>
      </c>
      <c r="L146" s="20" t="n">
        <v>0.0076</v>
      </c>
      <c r="M146" s="20" t="n">
        <v>0.0235</v>
      </c>
      <c r="N146" s="10" t="n">
        <v>277982696</v>
      </c>
      <c r="O146" s="19" t="n">
        <v>7482105.36</v>
      </c>
      <c r="P146" s="2" t="s">
        <v>1643</v>
      </c>
    </row>
    <row r="147" customFormat="false" ht="15" hidden="false" customHeight="false" outlineLevel="0" collapsed="false">
      <c r="A147" s="3" t="s">
        <v>517</v>
      </c>
      <c r="B147" s="2" t="s">
        <v>518</v>
      </c>
      <c r="C147" s="2" t="n">
        <v>2022</v>
      </c>
      <c r="D147" s="2" t="n">
        <v>7</v>
      </c>
      <c r="E147" s="2" t="s">
        <v>122</v>
      </c>
      <c r="F147" s="3" t="s">
        <v>123</v>
      </c>
      <c r="G147" s="2" t="s">
        <v>124</v>
      </c>
      <c r="H147" s="10" t="n">
        <v>552732</v>
      </c>
      <c r="I147" s="11" t="n">
        <f aca="false">H147/1000</f>
        <v>552.732</v>
      </c>
      <c r="J147" s="19" t="n">
        <v>34225</v>
      </c>
      <c r="K147" s="12" t="n">
        <f aca="false">J147/1000</f>
        <v>34.225</v>
      </c>
      <c r="L147" s="20" t="n">
        <v>0.002</v>
      </c>
      <c r="M147" s="20" t="n">
        <v>0.0046</v>
      </c>
      <c r="N147" s="10" t="n">
        <v>277982696</v>
      </c>
      <c r="O147" s="19" t="n">
        <v>7482105.36</v>
      </c>
      <c r="P147" s="2" t="s">
        <v>1643</v>
      </c>
    </row>
    <row r="148" customFormat="false" ht="15" hidden="false" customHeight="false" outlineLevel="0" collapsed="false">
      <c r="A148" s="3" t="s">
        <v>517</v>
      </c>
      <c r="B148" s="2" t="s">
        <v>518</v>
      </c>
      <c r="C148" s="2" t="n">
        <v>2022</v>
      </c>
      <c r="D148" s="2" t="n">
        <v>8</v>
      </c>
      <c r="E148" s="2" t="s">
        <v>362</v>
      </c>
      <c r="F148" s="3" t="s">
        <v>363</v>
      </c>
      <c r="G148" s="2" t="s">
        <v>364</v>
      </c>
      <c r="H148" s="10" t="n">
        <v>458677</v>
      </c>
      <c r="I148" s="11" t="n">
        <f aca="false">H148/1000</f>
        <v>458.677</v>
      </c>
      <c r="J148" s="19" t="n">
        <v>235</v>
      </c>
      <c r="K148" s="12" t="n">
        <f aca="false">J148/1000</f>
        <v>0.235</v>
      </c>
      <c r="L148" s="20" t="n">
        <v>0.0017</v>
      </c>
      <c r="M148" s="20" t="n">
        <v>0</v>
      </c>
      <c r="N148" s="10" t="n">
        <v>277982696</v>
      </c>
      <c r="O148" s="19" t="n">
        <v>7482105.36</v>
      </c>
      <c r="P148" s="2" t="s">
        <v>1643</v>
      </c>
    </row>
    <row r="149" customFormat="false" ht="15" hidden="false" customHeight="false" outlineLevel="0" collapsed="false">
      <c r="A149" s="3" t="s">
        <v>517</v>
      </c>
      <c r="B149" s="2" t="s">
        <v>518</v>
      </c>
      <c r="C149" s="2" t="n">
        <v>2022</v>
      </c>
      <c r="D149" s="2" t="n">
        <v>9</v>
      </c>
      <c r="E149" s="2" t="s">
        <v>377</v>
      </c>
      <c r="F149" s="3" t="s">
        <v>378</v>
      </c>
      <c r="G149" s="2" t="s">
        <v>379</v>
      </c>
      <c r="H149" s="10" t="n">
        <v>231537</v>
      </c>
      <c r="I149" s="11" t="n">
        <f aca="false">H149/1000</f>
        <v>231.537</v>
      </c>
      <c r="J149" s="19" t="n">
        <v>1557.7</v>
      </c>
      <c r="K149" s="12" t="n">
        <f aca="false">J149/1000</f>
        <v>1.5577</v>
      </c>
      <c r="L149" s="20" t="n">
        <v>0.0008</v>
      </c>
      <c r="M149" s="20" t="n">
        <v>0.0002</v>
      </c>
      <c r="N149" s="10" t="n">
        <v>277982696</v>
      </c>
      <c r="O149" s="19" t="n">
        <v>7482105.36</v>
      </c>
      <c r="P149" s="2" t="s">
        <v>1643</v>
      </c>
    </row>
    <row r="150" customFormat="false" ht="15" hidden="false" customHeight="false" outlineLevel="0" collapsed="false">
      <c r="A150" s="3" t="s">
        <v>517</v>
      </c>
      <c r="B150" s="2" t="s">
        <v>518</v>
      </c>
      <c r="C150" s="2" t="n">
        <v>2022</v>
      </c>
      <c r="D150" s="2" t="n">
        <v>10</v>
      </c>
      <c r="E150" s="2" t="s">
        <v>142</v>
      </c>
      <c r="F150" s="3" t="s">
        <v>143</v>
      </c>
      <c r="G150" s="2" t="s">
        <v>144</v>
      </c>
      <c r="H150" s="10" t="n">
        <v>154636</v>
      </c>
      <c r="I150" s="11" t="n">
        <f aca="false">H150/1000</f>
        <v>154.636</v>
      </c>
      <c r="J150" s="19" t="n">
        <v>90.96</v>
      </c>
      <c r="K150" s="12" t="n">
        <f aca="false">J150/1000</f>
        <v>0.09096</v>
      </c>
      <c r="L150" s="20" t="n">
        <v>0.0006</v>
      </c>
      <c r="M150" s="20" t="n">
        <v>0</v>
      </c>
      <c r="N150" s="10" t="n">
        <v>277982696</v>
      </c>
      <c r="O150" s="19" t="n">
        <v>7482105.36</v>
      </c>
      <c r="P150" s="2" t="s">
        <v>1643</v>
      </c>
    </row>
    <row r="151" customFormat="false" ht="15" hidden="false" customHeight="false" outlineLevel="0" collapsed="false">
      <c r="A151" s="3" t="s">
        <v>517</v>
      </c>
      <c r="B151" s="2" t="s">
        <v>518</v>
      </c>
      <c r="C151" s="2" t="n">
        <v>2022</v>
      </c>
      <c r="D151" s="2" t="n">
        <v>11</v>
      </c>
      <c r="E151" s="2" t="s">
        <v>1372</v>
      </c>
      <c r="F151" s="3" t="s">
        <v>1373</v>
      </c>
      <c r="G151" s="2" t="s">
        <v>1374</v>
      </c>
      <c r="H151" s="10" t="n">
        <v>55286</v>
      </c>
      <c r="I151" s="11" t="n">
        <f aca="false">H151/1000</f>
        <v>55.286</v>
      </c>
      <c r="J151" s="19" t="n">
        <v>41.1</v>
      </c>
      <c r="K151" s="12" t="n">
        <f aca="false">J151/1000</f>
        <v>0.0411</v>
      </c>
      <c r="L151" s="20" t="n">
        <v>0.0002</v>
      </c>
      <c r="M151" s="20" t="n">
        <v>0</v>
      </c>
      <c r="N151" s="10" t="n">
        <v>277982696</v>
      </c>
      <c r="O151" s="19" t="n">
        <v>7482105.36</v>
      </c>
      <c r="P151" s="2" t="s">
        <v>1643</v>
      </c>
    </row>
    <row r="152" customFormat="false" ht="15" hidden="false" customHeight="false" outlineLevel="0" collapsed="false">
      <c r="A152" s="3" t="s">
        <v>517</v>
      </c>
      <c r="B152" s="2" t="s">
        <v>518</v>
      </c>
      <c r="C152" s="2" t="n">
        <v>2022</v>
      </c>
      <c r="D152" s="2" t="n">
        <v>12</v>
      </c>
      <c r="E152" s="2" t="s">
        <v>162</v>
      </c>
      <c r="F152" s="3" t="s">
        <v>163</v>
      </c>
      <c r="G152" s="2" t="s">
        <v>164</v>
      </c>
      <c r="H152" s="10" t="n">
        <v>53757</v>
      </c>
      <c r="I152" s="11" t="n">
        <f aca="false">H152/1000</f>
        <v>53.757</v>
      </c>
      <c r="J152" s="19" t="n">
        <v>83.01</v>
      </c>
      <c r="K152" s="12" t="n">
        <f aca="false">J152/1000</f>
        <v>0.08301</v>
      </c>
      <c r="L152" s="20" t="n">
        <v>0.0002</v>
      </c>
      <c r="M152" s="20" t="n">
        <v>0</v>
      </c>
      <c r="N152" s="10" t="n">
        <v>277982696</v>
      </c>
      <c r="O152" s="19" t="n">
        <v>7482105.36</v>
      </c>
      <c r="P152" s="2" t="s">
        <v>1643</v>
      </c>
    </row>
    <row r="153" customFormat="false" ht="15" hidden="false" customHeight="false" outlineLevel="0" collapsed="false">
      <c r="A153" s="3" t="s">
        <v>517</v>
      </c>
      <c r="B153" s="2" t="s">
        <v>518</v>
      </c>
      <c r="C153" s="2" t="n">
        <v>2022</v>
      </c>
      <c r="D153" s="2" t="n">
        <v>13</v>
      </c>
      <c r="E153" s="2" t="s">
        <v>117</v>
      </c>
      <c r="F153" s="3" t="s">
        <v>118</v>
      </c>
      <c r="G153" s="2" t="s">
        <v>119</v>
      </c>
      <c r="H153" s="10" t="n">
        <v>38983</v>
      </c>
      <c r="I153" s="11" t="n">
        <f aca="false">H153/1000</f>
        <v>38.983</v>
      </c>
      <c r="J153" s="19" t="n">
        <v>27.6</v>
      </c>
      <c r="K153" s="12" t="n">
        <f aca="false">J153/1000</f>
        <v>0.0276</v>
      </c>
      <c r="L153" s="20" t="n">
        <v>0.0001</v>
      </c>
      <c r="M153" s="20" t="n">
        <v>0</v>
      </c>
      <c r="N153" s="10" t="n">
        <v>277982696</v>
      </c>
      <c r="O153" s="19" t="n">
        <v>7482105.36</v>
      </c>
      <c r="P153" s="2" t="s">
        <v>1643</v>
      </c>
    </row>
    <row r="154" customFormat="false" ht="15" hidden="false" customHeight="false" outlineLevel="0" collapsed="false">
      <c r="A154" s="3" t="s">
        <v>517</v>
      </c>
      <c r="B154" s="2" t="s">
        <v>518</v>
      </c>
      <c r="C154" s="2" t="n">
        <v>2022</v>
      </c>
      <c r="D154" s="2" t="n">
        <v>14</v>
      </c>
      <c r="E154" s="2" t="s">
        <v>1650</v>
      </c>
      <c r="F154" s="3" t="s">
        <v>1651</v>
      </c>
      <c r="G154" s="2"/>
      <c r="H154" s="10" t="n">
        <v>22151</v>
      </c>
      <c r="I154" s="11" t="n">
        <f aca="false">H154/1000</f>
        <v>22.151</v>
      </c>
      <c r="J154" s="19" t="n">
        <v>237</v>
      </c>
      <c r="K154" s="12" t="n">
        <f aca="false">J154/1000</f>
        <v>0.237</v>
      </c>
      <c r="L154" s="20" t="n">
        <v>0.0001</v>
      </c>
      <c r="M154" s="20" t="n">
        <v>0</v>
      </c>
      <c r="N154" s="10" t="n">
        <v>277982696</v>
      </c>
      <c r="O154" s="19" t="n">
        <v>7482105.36</v>
      </c>
      <c r="P154" s="2" t="s">
        <v>1643</v>
      </c>
    </row>
    <row r="155" customFormat="false" ht="15" hidden="false" customHeight="false" outlineLevel="0" collapsed="false">
      <c r="A155" s="3" t="s">
        <v>517</v>
      </c>
      <c r="B155" s="2" t="s">
        <v>518</v>
      </c>
      <c r="C155" s="2" t="n">
        <v>2022</v>
      </c>
      <c r="D155" s="2" t="n">
        <v>15</v>
      </c>
      <c r="E155" s="2" t="s">
        <v>814</v>
      </c>
      <c r="F155" s="3" t="s">
        <v>815</v>
      </c>
      <c r="G155" s="2" t="s">
        <v>816</v>
      </c>
      <c r="H155" s="10" t="n">
        <v>14691</v>
      </c>
      <c r="I155" s="11" t="n">
        <f aca="false">H155/1000</f>
        <v>14.691</v>
      </c>
      <c r="J155" s="19" t="n">
        <v>123</v>
      </c>
      <c r="K155" s="12" t="n">
        <f aca="false">J155/1000</f>
        <v>0.123</v>
      </c>
      <c r="L155" s="20" t="n">
        <v>0.0001</v>
      </c>
      <c r="M155" s="20" t="n">
        <v>0</v>
      </c>
      <c r="N155" s="10" t="n">
        <v>277982696</v>
      </c>
      <c r="O155" s="19" t="n">
        <v>7482105.36</v>
      </c>
      <c r="P155" s="2" t="s">
        <v>1643</v>
      </c>
    </row>
    <row r="156" customFormat="false" ht="15" hidden="false" customHeight="false" outlineLevel="0" collapsed="false">
      <c r="A156" s="3" t="s">
        <v>517</v>
      </c>
      <c r="B156" s="2" t="s">
        <v>518</v>
      </c>
      <c r="C156" s="2" t="n">
        <v>2022</v>
      </c>
      <c r="D156" s="2" t="n">
        <v>16</v>
      </c>
      <c r="E156" s="2" t="s">
        <v>152</v>
      </c>
      <c r="F156" s="3" t="s">
        <v>153</v>
      </c>
      <c r="G156" s="2" t="s">
        <v>154</v>
      </c>
      <c r="H156" s="10" t="n">
        <v>6389</v>
      </c>
      <c r="I156" s="11" t="n">
        <f aca="false">H156/1000</f>
        <v>6.389</v>
      </c>
      <c r="J156" s="19" t="n">
        <v>7.17</v>
      </c>
      <c r="K156" s="12" t="n">
        <f aca="false">J156/1000</f>
        <v>0.00717</v>
      </c>
      <c r="L156" s="20" t="n">
        <v>0</v>
      </c>
      <c r="M156" s="20" t="n">
        <v>0</v>
      </c>
      <c r="N156" s="10" t="n">
        <v>277982696</v>
      </c>
      <c r="O156" s="19" t="n">
        <v>7482105.36</v>
      </c>
      <c r="P156" s="2" t="s">
        <v>1643</v>
      </c>
    </row>
    <row r="157" customFormat="false" ht="15" hidden="false" customHeight="false" outlineLevel="0" collapsed="false">
      <c r="A157" s="3" t="s">
        <v>517</v>
      </c>
      <c r="B157" s="2" t="s">
        <v>518</v>
      </c>
      <c r="C157" s="2" t="n">
        <v>2022</v>
      </c>
      <c r="D157" s="2" t="n">
        <v>17</v>
      </c>
      <c r="E157" s="2" t="s">
        <v>171</v>
      </c>
      <c r="F157" s="3" t="s">
        <v>172</v>
      </c>
      <c r="G157" s="2" t="s">
        <v>173</v>
      </c>
      <c r="H157" s="10" t="n">
        <v>3374</v>
      </c>
      <c r="I157" s="11" t="n">
        <f aca="false">H157/1000</f>
        <v>3.374</v>
      </c>
      <c r="J157" s="19" t="n">
        <v>2.3</v>
      </c>
      <c r="K157" s="12" t="n">
        <f aca="false">J157/1000</f>
        <v>0.0023</v>
      </c>
      <c r="L157" s="20" t="n">
        <v>0</v>
      </c>
      <c r="M157" s="20" t="n">
        <v>0</v>
      </c>
      <c r="N157" s="10" t="n">
        <v>277982696</v>
      </c>
      <c r="O157" s="19" t="n">
        <v>7482105.36</v>
      </c>
      <c r="P157" s="2" t="s">
        <v>1643</v>
      </c>
    </row>
    <row r="158" customFormat="false" ht="15" hidden="false" customHeight="false" outlineLevel="0" collapsed="false">
      <c r="A158" s="3" t="s">
        <v>517</v>
      </c>
      <c r="B158" s="2" t="s">
        <v>518</v>
      </c>
      <c r="C158" s="2" t="n">
        <v>2022</v>
      </c>
      <c r="D158" s="2" t="n">
        <v>18</v>
      </c>
      <c r="E158" s="2" t="s">
        <v>504</v>
      </c>
      <c r="F158" s="3" t="s">
        <v>505</v>
      </c>
      <c r="G158" s="2"/>
      <c r="H158" s="10" t="n">
        <v>137</v>
      </c>
      <c r="I158" s="11" t="n">
        <f aca="false">H158/1000</f>
        <v>0.137</v>
      </c>
      <c r="J158" s="19" t="n">
        <v>0.43</v>
      </c>
      <c r="K158" s="12" t="n">
        <f aca="false">J158/1000</f>
        <v>0.00043</v>
      </c>
      <c r="L158" s="20" t="n">
        <v>0</v>
      </c>
      <c r="M158" s="20" t="n">
        <v>0</v>
      </c>
      <c r="N158" s="10" t="n">
        <v>277982696</v>
      </c>
      <c r="O158" s="19" t="n">
        <v>7482105.36</v>
      </c>
      <c r="P158" s="2" t="s">
        <v>1643</v>
      </c>
    </row>
    <row r="159" customFormat="false" ht="15" hidden="false" customHeight="false" outlineLevel="0" collapsed="false">
      <c r="A159" s="3" t="s">
        <v>517</v>
      </c>
      <c r="B159" s="2" t="s">
        <v>518</v>
      </c>
      <c r="C159" s="2" t="n">
        <v>2022</v>
      </c>
      <c r="D159" s="2" t="n">
        <v>19</v>
      </c>
      <c r="E159" s="2" t="s">
        <v>859</v>
      </c>
      <c r="F159" s="3" t="s">
        <v>860</v>
      </c>
      <c r="G159" s="2"/>
      <c r="H159" s="10" t="n">
        <v>91</v>
      </c>
      <c r="I159" s="11" t="n">
        <f aca="false">H159/1000</f>
        <v>0.091</v>
      </c>
      <c r="J159" s="19" t="n">
        <v>0</v>
      </c>
      <c r="K159" s="12" t="n">
        <f aca="false">J159/1000</f>
        <v>0</v>
      </c>
      <c r="L159" s="20" t="n">
        <v>0</v>
      </c>
      <c r="M159" s="20" t="n">
        <v>0</v>
      </c>
      <c r="N159" s="10" t="n">
        <v>277982696</v>
      </c>
      <c r="O159" s="19" t="n">
        <v>7482105.36</v>
      </c>
      <c r="P159" s="2" t="s">
        <v>1643</v>
      </c>
    </row>
    <row r="160" customFormat="false" ht="15" hidden="false" customHeight="false" outlineLevel="0" collapsed="false">
      <c r="A160" s="3" t="s">
        <v>517</v>
      </c>
      <c r="B160" s="2" t="s">
        <v>518</v>
      </c>
      <c r="C160" s="2" t="n">
        <v>2022</v>
      </c>
      <c r="D160" s="2" t="n">
        <v>20</v>
      </c>
      <c r="E160" s="2" t="s">
        <v>863</v>
      </c>
      <c r="F160" s="3" t="s">
        <v>864</v>
      </c>
      <c r="G160" s="2"/>
      <c r="H160" s="10" t="n">
        <v>90</v>
      </c>
      <c r="I160" s="11" t="n">
        <f aca="false">H160/1000</f>
        <v>0.09</v>
      </c>
      <c r="J160" s="19" t="n">
        <v>0</v>
      </c>
      <c r="K160" s="12" t="n">
        <f aca="false">J160/1000</f>
        <v>0</v>
      </c>
      <c r="L160" s="20" t="n">
        <v>0</v>
      </c>
      <c r="M160" s="20" t="n">
        <v>0</v>
      </c>
      <c r="N160" s="10" t="n">
        <v>277982696</v>
      </c>
      <c r="O160" s="19" t="n">
        <v>7482105.36</v>
      </c>
      <c r="P160" s="2" t="s">
        <v>1643</v>
      </c>
    </row>
    <row r="161" customFormat="false" ht="15" hidden="false" customHeight="false" outlineLevel="0" collapsed="false">
      <c r="A161" s="3" t="s">
        <v>517</v>
      </c>
      <c r="B161" s="2" t="s">
        <v>518</v>
      </c>
      <c r="C161" s="2" t="n">
        <v>2022</v>
      </c>
      <c r="D161" s="2" t="n">
        <v>21</v>
      </c>
      <c r="E161" s="2" t="s">
        <v>727</v>
      </c>
      <c r="F161" s="3" t="s">
        <v>728</v>
      </c>
      <c r="G161" s="2" t="s">
        <v>729</v>
      </c>
      <c r="H161" s="10" t="n">
        <v>52</v>
      </c>
      <c r="I161" s="11" t="n">
        <f aca="false">H161/1000</f>
        <v>0.052</v>
      </c>
      <c r="J161" s="19" t="n">
        <v>0.01</v>
      </c>
      <c r="K161" s="12" t="n">
        <f aca="false">J161/1000</f>
        <v>1E-005</v>
      </c>
      <c r="L161" s="20" t="n">
        <v>0</v>
      </c>
      <c r="M161" s="20" t="n">
        <v>0</v>
      </c>
      <c r="N161" s="10" t="n">
        <v>277982696</v>
      </c>
      <c r="O161" s="19" t="n">
        <v>7482105.36</v>
      </c>
      <c r="P161" s="2" t="s">
        <v>1643</v>
      </c>
    </row>
    <row r="162" customFormat="false" ht="15" hidden="false" customHeight="false" outlineLevel="0" collapsed="false">
      <c r="A162" s="3" t="s">
        <v>517</v>
      </c>
      <c r="B162" s="2" t="s">
        <v>518</v>
      </c>
      <c r="C162" s="2" t="n">
        <v>2022</v>
      </c>
      <c r="D162" s="2" t="n">
        <v>22</v>
      </c>
      <c r="E162" s="2" t="s">
        <v>210</v>
      </c>
      <c r="F162" s="3" t="s">
        <v>211</v>
      </c>
      <c r="G162" s="2" t="s">
        <v>212</v>
      </c>
      <c r="H162" s="10" t="n">
        <v>20</v>
      </c>
      <c r="I162" s="11" t="n">
        <f aca="false">H162/1000</f>
        <v>0.02</v>
      </c>
      <c r="J162" s="19" t="n">
        <v>0.86</v>
      </c>
      <c r="K162" s="12" t="n">
        <f aca="false">J162/1000</f>
        <v>0.00086</v>
      </c>
      <c r="L162" s="20" t="n">
        <v>0</v>
      </c>
      <c r="M162" s="20" t="n">
        <v>0</v>
      </c>
      <c r="N162" s="10" t="n">
        <v>277982696</v>
      </c>
      <c r="O162" s="19" t="n">
        <v>7482105.36</v>
      </c>
      <c r="P162" s="2" t="s">
        <v>1643</v>
      </c>
    </row>
    <row r="163" customFormat="false" ht="15" hidden="false" customHeight="false" outlineLevel="0" collapsed="false">
      <c r="A163" s="3" t="s">
        <v>517</v>
      </c>
      <c r="B163" s="2" t="s">
        <v>518</v>
      </c>
      <c r="C163" s="2" t="n">
        <v>2023</v>
      </c>
      <c r="D163" s="2" t="n">
        <v>1</v>
      </c>
      <c r="E163" s="2" t="s">
        <v>314</v>
      </c>
      <c r="F163" s="3" t="s">
        <v>315</v>
      </c>
      <c r="G163" s="2" t="s">
        <v>316</v>
      </c>
      <c r="H163" s="10" t="n">
        <v>212176322</v>
      </c>
      <c r="I163" s="11" t="n">
        <f aca="false">H163/1000</f>
        <v>212176.322</v>
      </c>
      <c r="J163" s="19" t="n">
        <v>7387100</v>
      </c>
      <c r="K163" s="12" t="n">
        <f aca="false">J163/1000</f>
        <v>7387.1</v>
      </c>
      <c r="L163" s="20" t="n">
        <v>0.7068</v>
      </c>
      <c r="M163" s="20" t="n">
        <v>0.7829</v>
      </c>
      <c r="N163" s="10" t="n">
        <v>300188076</v>
      </c>
      <c r="O163" s="19" t="n">
        <v>9435739.25</v>
      </c>
      <c r="P163" s="2" t="s">
        <v>1643</v>
      </c>
    </row>
    <row r="164" customFormat="false" ht="15" hidden="false" customHeight="false" outlineLevel="0" collapsed="false">
      <c r="A164" s="3" t="s">
        <v>517</v>
      </c>
      <c r="B164" s="2" t="s">
        <v>518</v>
      </c>
      <c r="C164" s="2" t="n">
        <v>2023</v>
      </c>
      <c r="D164" s="2" t="n">
        <v>2</v>
      </c>
      <c r="E164" s="2" t="s">
        <v>107</v>
      </c>
      <c r="F164" s="3" t="s">
        <v>108</v>
      </c>
      <c r="G164" s="2" t="s">
        <v>109</v>
      </c>
      <c r="H164" s="10" t="n">
        <v>73241356</v>
      </c>
      <c r="I164" s="11" t="n">
        <f aca="false">H164/1000</f>
        <v>73241.356</v>
      </c>
      <c r="J164" s="19" t="n">
        <v>398097.41</v>
      </c>
      <c r="K164" s="12" t="n">
        <f aca="false">J164/1000</f>
        <v>398.09741</v>
      </c>
      <c r="L164" s="20" t="n">
        <v>0.244</v>
      </c>
      <c r="M164" s="20" t="n">
        <v>0.0422</v>
      </c>
      <c r="N164" s="10" t="n">
        <v>300188076</v>
      </c>
      <c r="O164" s="19" t="n">
        <v>9435739.25</v>
      </c>
      <c r="P164" s="2" t="s">
        <v>1643</v>
      </c>
    </row>
    <row r="165" customFormat="false" ht="15" hidden="false" customHeight="false" outlineLevel="0" collapsed="false">
      <c r="A165" s="3" t="s">
        <v>517</v>
      </c>
      <c r="B165" s="2" t="s">
        <v>518</v>
      </c>
      <c r="C165" s="2" t="n">
        <v>2023</v>
      </c>
      <c r="D165" s="2" t="n">
        <v>3</v>
      </c>
      <c r="E165" s="2" t="s">
        <v>102</v>
      </c>
      <c r="F165" s="3" t="s">
        <v>103</v>
      </c>
      <c r="G165" s="2" t="s">
        <v>104</v>
      </c>
      <c r="H165" s="10" t="n">
        <v>5395245</v>
      </c>
      <c r="I165" s="11" t="n">
        <f aca="false">H165/1000</f>
        <v>5395.245</v>
      </c>
      <c r="J165" s="19" t="n">
        <v>32748.85</v>
      </c>
      <c r="K165" s="12" t="n">
        <f aca="false">J165/1000</f>
        <v>32.74885</v>
      </c>
      <c r="L165" s="20" t="n">
        <v>0.018</v>
      </c>
      <c r="M165" s="20" t="n">
        <v>0.0035</v>
      </c>
      <c r="N165" s="10" t="n">
        <v>300188076</v>
      </c>
      <c r="O165" s="19" t="n">
        <v>9435739.25</v>
      </c>
      <c r="P165" s="2" t="s">
        <v>1643</v>
      </c>
    </row>
    <row r="166" customFormat="false" ht="15" hidden="false" customHeight="false" outlineLevel="0" collapsed="false">
      <c r="A166" s="3" t="s">
        <v>517</v>
      </c>
      <c r="B166" s="2" t="s">
        <v>518</v>
      </c>
      <c r="C166" s="2" t="n">
        <v>2023</v>
      </c>
      <c r="D166" s="2" t="n">
        <v>4</v>
      </c>
      <c r="E166" s="2" t="s">
        <v>247</v>
      </c>
      <c r="F166" s="3" t="s">
        <v>248</v>
      </c>
      <c r="G166" s="2" t="s">
        <v>249</v>
      </c>
      <c r="H166" s="10" t="n">
        <v>4067175</v>
      </c>
      <c r="I166" s="11" t="n">
        <f aca="false">H166/1000</f>
        <v>4067.175</v>
      </c>
      <c r="J166" s="19" t="n">
        <v>1522520.41</v>
      </c>
      <c r="K166" s="12" t="n">
        <f aca="false">J166/1000</f>
        <v>1522.52041</v>
      </c>
      <c r="L166" s="20" t="n">
        <v>0.0135</v>
      </c>
      <c r="M166" s="20" t="n">
        <v>0.1614</v>
      </c>
      <c r="N166" s="10" t="n">
        <v>300188076</v>
      </c>
      <c r="O166" s="19" t="n">
        <v>9435739.25</v>
      </c>
      <c r="P166" s="2" t="s">
        <v>1643</v>
      </c>
    </row>
    <row r="167" customFormat="false" ht="15" hidden="false" customHeight="false" outlineLevel="0" collapsed="false">
      <c r="A167" s="3" t="s">
        <v>517</v>
      </c>
      <c r="B167" s="2" t="s">
        <v>518</v>
      </c>
      <c r="C167" s="2" t="n">
        <v>2023</v>
      </c>
      <c r="D167" s="2" t="n">
        <v>5</v>
      </c>
      <c r="E167" s="2" t="s">
        <v>97</v>
      </c>
      <c r="F167" s="3" t="s">
        <v>98</v>
      </c>
      <c r="G167" s="2" t="s">
        <v>99</v>
      </c>
      <c r="H167" s="10" t="n">
        <v>2520693</v>
      </c>
      <c r="I167" s="11" t="n">
        <f aca="false">H167/1000</f>
        <v>2520.693</v>
      </c>
      <c r="J167" s="19" t="n">
        <v>52339.32</v>
      </c>
      <c r="K167" s="12" t="n">
        <f aca="false">J167/1000</f>
        <v>52.33932</v>
      </c>
      <c r="L167" s="20" t="n">
        <v>0.0084</v>
      </c>
      <c r="M167" s="20" t="n">
        <v>0.0055</v>
      </c>
      <c r="N167" s="10" t="n">
        <v>300188076</v>
      </c>
      <c r="O167" s="19" t="n">
        <v>9435739.25</v>
      </c>
      <c r="P167" s="2" t="s">
        <v>1643</v>
      </c>
    </row>
    <row r="168" customFormat="false" ht="15" hidden="false" customHeight="false" outlineLevel="0" collapsed="false">
      <c r="A168" s="3" t="s">
        <v>517</v>
      </c>
      <c r="B168" s="2" t="s">
        <v>518</v>
      </c>
      <c r="C168" s="2" t="n">
        <v>2023</v>
      </c>
      <c r="D168" s="2" t="n">
        <v>6</v>
      </c>
      <c r="E168" s="2" t="s">
        <v>127</v>
      </c>
      <c r="F168" s="3" t="s">
        <v>128</v>
      </c>
      <c r="G168" s="2" t="s">
        <v>129</v>
      </c>
      <c r="H168" s="10" t="n">
        <v>2174389</v>
      </c>
      <c r="I168" s="11" t="n">
        <f aca="false">H168/1000</f>
        <v>2174.389</v>
      </c>
      <c r="J168" s="19" t="n">
        <v>40121.25</v>
      </c>
      <c r="K168" s="12" t="n">
        <f aca="false">J168/1000</f>
        <v>40.12125</v>
      </c>
      <c r="L168" s="20" t="n">
        <v>0.0072</v>
      </c>
      <c r="M168" s="20" t="n">
        <v>0.0043</v>
      </c>
      <c r="N168" s="10" t="n">
        <v>300188076</v>
      </c>
      <c r="O168" s="19" t="n">
        <v>9435739.25</v>
      </c>
      <c r="P168" s="2" t="s">
        <v>1643</v>
      </c>
    </row>
    <row r="169" customFormat="false" ht="15" hidden="false" customHeight="false" outlineLevel="0" collapsed="false">
      <c r="A169" s="3" t="s">
        <v>517</v>
      </c>
      <c r="B169" s="2" t="s">
        <v>518</v>
      </c>
      <c r="C169" s="2" t="n">
        <v>2023</v>
      </c>
      <c r="D169" s="2" t="n">
        <v>7</v>
      </c>
      <c r="E169" s="2" t="s">
        <v>142</v>
      </c>
      <c r="F169" s="3" t="s">
        <v>143</v>
      </c>
      <c r="G169" s="2" t="s">
        <v>144</v>
      </c>
      <c r="H169" s="10" t="n">
        <v>248326</v>
      </c>
      <c r="I169" s="11" t="n">
        <f aca="false">H169/1000</f>
        <v>248.326</v>
      </c>
      <c r="J169" s="19" t="n">
        <v>669.31</v>
      </c>
      <c r="K169" s="12" t="n">
        <f aca="false">J169/1000</f>
        <v>0.66931</v>
      </c>
      <c r="L169" s="20" t="n">
        <v>0.0008</v>
      </c>
      <c r="M169" s="20" t="n">
        <v>0.0001</v>
      </c>
      <c r="N169" s="10" t="n">
        <v>300188076</v>
      </c>
      <c r="O169" s="19" t="n">
        <v>9435739.25</v>
      </c>
      <c r="P169" s="2" t="s">
        <v>1643</v>
      </c>
    </row>
    <row r="170" customFormat="false" ht="15" hidden="false" customHeight="false" outlineLevel="0" collapsed="false">
      <c r="A170" s="3" t="s">
        <v>517</v>
      </c>
      <c r="B170" s="2" t="s">
        <v>518</v>
      </c>
      <c r="C170" s="2" t="n">
        <v>2023</v>
      </c>
      <c r="D170" s="2" t="n">
        <v>8</v>
      </c>
      <c r="E170" s="2" t="s">
        <v>377</v>
      </c>
      <c r="F170" s="3" t="s">
        <v>378</v>
      </c>
      <c r="G170" s="2" t="s">
        <v>379</v>
      </c>
      <c r="H170" s="10" t="n">
        <v>166785</v>
      </c>
      <c r="I170" s="11" t="n">
        <f aca="false">H170/1000</f>
        <v>166.785</v>
      </c>
      <c r="J170" s="19" t="n">
        <v>1456.6</v>
      </c>
      <c r="K170" s="12" t="n">
        <f aca="false">J170/1000</f>
        <v>1.4566</v>
      </c>
      <c r="L170" s="20" t="n">
        <v>0.0006</v>
      </c>
      <c r="M170" s="20" t="n">
        <v>0.0002</v>
      </c>
      <c r="N170" s="10" t="n">
        <v>300188076</v>
      </c>
      <c r="O170" s="19" t="n">
        <v>9435739.25</v>
      </c>
      <c r="P170" s="2" t="s">
        <v>1643</v>
      </c>
    </row>
    <row r="171" customFormat="false" ht="15" hidden="false" customHeight="false" outlineLevel="0" collapsed="false">
      <c r="A171" s="3" t="s">
        <v>517</v>
      </c>
      <c r="B171" s="2" t="s">
        <v>518</v>
      </c>
      <c r="C171" s="2" t="n">
        <v>2023</v>
      </c>
      <c r="D171" s="2" t="n">
        <v>9</v>
      </c>
      <c r="E171" s="2" t="s">
        <v>1372</v>
      </c>
      <c r="F171" s="3" t="s">
        <v>1373</v>
      </c>
      <c r="G171" s="2" t="s">
        <v>1374</v>
      </c>
      <c r="H171" s="10" t="n">
        <v>97020</v>
      </c>
      <c r="I171" s="11" t="n">
        <f aca="false">H171/1000</f>
        <v>97.02</v>
      </c>
      <c r="J171" s="19" t="n">
        <v>69.6</v>
      </c>
      <c r="K171" s="12" t="n">
        <f aca="false">J171/1000</f>
        <v>0.0696</v>
      </c>
      <c r="L171" s="20" t="n">
        <v>0.0003</v>
      </c>
      <c r="M171" s="20" t="n">
        <v>0</v>
      </c>
      <c r="N171" s="10" t="n">
        <v>300188076</v>
      </c>
      <c r="O171" s="19" t="n">
        <v>9435739.25</v>
      </c>
      <c r="P171" s="2" t="s">
        <v>1643</v>
      </c>
    </row>
    <row r="172" customFormat="false" ht="15" hidden="false" customHeight="false" outlineLevel="0" collapsed="false">
      <c r="A172" s="3" t="s">
        <v>517</v>
      </c>
      <c r="B172" s="2" t="s">
        <v>518</v>
      </c>
      <c r="C172" s="2" t="n">
        <v>2023</v>
      </c>
      <c r="D172" s="2" t="n">
        <v>10</v>
      </c>
      <c r="E172" s="2" t="s">
        <v>162</v>
      </c>
      <c r="F172" s="3" t="s">
        <v>163</v>
      </c>
      <c r="G172" s="2" t="s">
        <v>164</v>
      </c>
      <c r="H172" s="10" t="n">
        <v>81154</v>
      </c>
      <c r="I172" s="11" t="n">
        <f aca="false">H172/1000</f>
        <v>81.154</v>
      </c>
      <c r="J172" s="19" t="n">
        <v>301.61</v>
      </c>
      <c r="K172" s="12" t="n">
        <f aca="false">J172/1000</f>
        <v>0.30161</v>
      </c>
      <c r="L172" s="20" t="n">
        <v>0.0003</v>
      </c>
      <c r="M172" s="20" t="n">
        <v>0</v>
      </c>
      <c r="N172" s="10" t="n">
        <v>300188076</v>
      </c>
      <c r="O172" s="19" t="n">
        <v>9435739.25</v>
      </c>
      <c r="P172" s="2" t="s">
        <v>1643</v>
      </c>
    </row>
    <row r="173" customFormat="false" ht="15" hidden="false" customHeight="false" outlineLevel="0" collapsed="false">
      <c r="A173" s="3" t="s">
        <v>517</v>
      </c>
      <c r="B173" s="2" t="s">
        <v>518</v>
      </c>
      <c r="C173" s="2" t="n">
        <v>2023</v>
      </c>
      <c r="D173" s="2" t="n">
        <v>11</v>
      </c>
      <c r="E173" s="2" t="s">
        <v>117</v>
      </c>
      <c r="F173" s="3" t="s">
        <v>118</v>
      </c>
      <c r="G173" s="2" t="s">
        <v>119</v>
      </c>
      <c r="H173" s="10" t="n">
        <v>9119</v>
      </c>
      <c r="I173" s="11" t="n">
        <f aca="false">H173/1000</f>
        <v>9.119</v>
      </c>
      <c r="J173" s="19" t="n">
        <v>14.89</v>
      </c>
      <c r="K173" s="12" t="n">
        <f aca="false">J173/1000</f>
        <v>0.01489</v>
      </c>
      <c r="L173" s="20" t="n">
        <v>0</v>
      </c>
      <c r="M173" s="20" t="n">
        <v>0</v>
      </c>
      <c r="N173" s="10" t="n">
        <v>300188076</v>
      </c>
      <c r="O173" s="19" t="n">
        <v>9435739.25</v>
      </c>
      <c r="P173" s="2" t="s">
        <v>1643</v>
      </c>
    </row>
    <row r="174" customFormat="false" ht="15" hidden="false" customHeight="false" outlineLevel="0" collapsed="false">
      <c r="A174" s="3" t="s">
        <v>517</v>
      </c>
      <c r="B174" s="2" t="s">
        <v>518</v>
      </c>
      <c r="C174" s="2" t="n">
        <v>2023</v>
      </c>
      <c r="D174" s="2" t="n">
        <v>12</v>
      </c>
      <c r="E174" s="2" t="s">
        <v>180</v>
      </c>
      <c r="F174" s="3" t="s">
        <v>181</v>
      </c>
      <c r="G174" s="2"/>
      <c r="H174" s="10" t="n">
        <v>4015</v>
      </c>
      <c r="I174" s="11" t="n">
        <f aca="false">H174/1000</f>
        <v>4.015</v>
      </c>
      <c r="J174" s="19" t="n">
        <v>2.9</v>
      </c>
      <c r="K174" s="12" t="n">
        <f aca="false">J174/1000</f>
        <v>0.0029</v>
      </c>
      <c r="L174" s="20" t="n">
        <v>0</v>
      </c>
      <c r="M174" s="20" t="n">
        <v>0</v>
      </c>
      <c r="N174" s="10" t="n">
        <v>300188076</v>
      </c>
      <c r="O174" s="19" t="n">
        <v>9435739.25</v>
      </c>
      <c r="P174" s="2" t="s">
        <v>1643</v>
      </c>
    </row>
    <row r="175" customFormat="false" ht="15" hidden="false" customHeight="false" outlineLevel="0" collapsed="false">
      <c r="A175" s="3" t="s">
        <v>517</v>
      </c>
      <c r="B175" s="2" t="s">
        <v>518</v>
      </c>
      <c r="C175" s="2" t="n">
        <v>2023</v>
      </c>
      <c r="D175" s="2" t="n">
        <v>13</v>
      </c>
      <c r="E175" s="2" t="s">
        <v>152</v>
      </c>
      <c r="F175" s="3" t="s">
        <v>153</v>
      </c>
      <c r="G175" s="2" t="s">
        <v>154</v>
      </c>
      <c r="H175" s="10" t="n">
        <v>3094</v>
      </c>
      <c r="I175" s="11" t="n">
        <f aca="false">H175/1000</f>
        <v>3.094</v>
      </c>
      <c r="J175" s="19" t="n">
        <v>268.74</v>
      </c>
      <c r="K175" s="12" t="n">
        <f aca="false">J175/1000</f>
        <v>0.26874</v>
      </c>
      <c r="L175" s="20" t="n">
        <v>0</v>
      </c>
      <c r="M175" s="20" t="n">
        <v>0</v>
      </c>
      <c r="N175" s="10" t="n">
        <v>300188076</v>
      </c>
      <c r="O175" s="19" t="n">
        <v>9435739.25</v>
      </c>
      <c r="P175" s="2" t="s">
        <v>1643</v>
      </c>
    </row>
    <row r="176" customFormat="false" ht="15" hidden="false" customHeight="false" outlineLevel="0" collapsed="false">
      <c r="A176" s="3" t="s">
        <v>517</v>
      </c>
      <c r="B176" s="2" t="s">
        <v>518</v>
      </c>
      <c r="C176" s="2" t="n">
        <v>2023</v>
      </c>
      <c r="D176" s="2" t="n">
        <v>14</v>
      </c>
      <c r="E176" s="2" t="s">
        <v>171</v>
      </c>
      <c r="F176" s="3" t="s">
        <v>172</v>
      </c>
      <c r="G176" s="2" t="s">
        <v>173</v>
      </c>
      <c r="H176" s="10" t="n">
        <v>1341</v>
      </c>
      <c r="I176" s="11" t="n">
        <f aca="false">H176/1000</f>
        <v>1.341</v>
      </c>
      <c r="J176" s="19" t="n">
        <v>1.2</v>
      </c>
      <c r="K176" s="12" t="n">
        <f aca="false">J176/1000</f>
        <v>0.0012</v>
      </c>
      <c r="L176" s="20" t="n">
        <v>0</v>
      </c>
      <c r="M176" s="20" t="n">
        <v>0</v>
      </c>
      <c r="N176" s="10" t="n">
        <v>300188076</v>
      </c>
      <c r="O176" s="19" t="n">
        <v>9435739.25</v>
      </c>
      <c r="P176" s="2" t="s">
        <v>1643</v>
      </c>
    </row>
    <row r="177" customFormat="false" ht="15" hidden="false" customHeight="false" outlineLevel="0" collapsed="false">
      <c r="A177" s="3" t="s">
        <v>517</v>
      </c>
      <c r="B177" s="2" t="s">
        <v>518</v>
      </c>
      <c r="C177" s="2" t="n">
        <v>2023</v>
      </c>
      <c r="D177" s="2" t="n">
        <v>15</v>
      </c>
      <c r="E177" s="2" t="s">
        <v>637</v>
      </c>
      <c r="F177" s="3" t="s">
        <v>638</v>
      </c>
      <c r="G177" s="2"/>
      <c r="H177" s="10" t="n">
        <v>900</v>
      </c>
      <c r="I177" s="11" t="n">
        <f aca="false">H177/1000</f>
        <v>0.9</v>
      </c>
      <c r="J177" s="19" t="n">
        <v>8.5</v>
      </c>
      <c r="K177" s="12" t="n">
        <f aca="false">J177/1000</f>
        <v>0.0085</v>
      </c>
      <c r="L177" s="20" t="n">
        <v>0</v>
      </c>
      <c r="M177" s="20" t="n">
        <v>0</v>
      </c>
      <c r="N177" s="10" t="n">
        <v>300188076</v>
      </c>
      <c r="O177" s="19" t="n">
        <v>9435739.25</v>
      </c>
      <c r="P177" s="2" t="s">
        <v>1643</v>
      </c>
    </row>
    <row r="178" customFormat="false" ht="15" hidden="false" customHeight="false" outlineLevel="0" collapsed="false">
      <c r="A178" s="3" t="s">
        <v>517</v>
      </c>
      <c r="B178" s="2" t="s">
        <v>518</v>
      </c>
      <c r="C178" s="2" t="n">
        <v>2023</v>
      </c>
      <c r="D178" s="2" t="n">
        <v>16</v>
      </c>
      <c r="E178" s="2" t="s">
        <v>362</v>
      </c>
      <c r="F178" s="3" t="s">
        <v>363</v>
      </c>
      <c r="G178" s="2" t="s">
        <v>364</v>
      </c>
      <c r="H178" s="10" t="n">
        <v>737</v>
      </c>
      <c r="I178" s="11" t="n">
        <f aca="false">H178/1000</f>
        <v>0.737</v>
      </c>
      <c r="J178" s="19" t="n">
        <v>1.96</v>
      </c>
      <c r="K178" s="12" t="n">
        <f aca="false">J178/1000</f>
        <v>0.00196</v>
      </c>
      <c r="L178" s="20" t="n">
        <v>0</v>
      </c>
      <c r="M178" s="20" t="n">
        <v>0</v>
      </c>
      <c r="N178" s="10" t="n">
        <v>300188076</v>
      </c>
      <c r="O178" s="19" t="n">
        <v>9435739.25</v>
      </c>
      <c r="P178" s="2" t="s">
        <v>1643</v>
      </c>
    </row>
    <row r="179" customFormat="false" ht="15" hidden="false" customHeight="false" outlineLevel="0" collapsed="false">
      <c r="A179" s="3" t="s">
        <v>517</v>
      </c>
      <c r="B179" s="2" t="s">
        <v>518</v>
      </c>
      <c r="C179" s="2" t="n">
        <v>2023</v>
      </c>
      <c r="D179" s="2" t="n">
        <v>17</v>
      </c>
      <c r="E179" s="2" t="s">
        <v>112</v>
      </c>
      <c r="F179" s="3" t="s">
        <v>113</v>
      </c>
      <c r="G179" s="2" t="s">
        <v>114</v>
      </c>
      <c r="H179" s="10" t="n">
        <v>156</v>
      </c>
      <c r="I179" s="11" t="n">
        <f aca="false">H179/1000</f>
        <v>0.156</v>
      </c>
      <c r="J179" s="19" t="n">
        <v>0.17</v>
      </c>
      <c r="K179" s="12" t="n">
        <f aca="false">J179/1000</f>
        <v>0.00017</v>
      </c>
      <c r="L179" s="20" t="n">
        <v>0</v>
      </c>
      <c r="M179" s="20" t="n">
        <v>0</v>
      </c>
      <c r="N179" s="10" t="n">
        <v>300188076</v>
      </c>
      <c r="O179" s="19" t="n">
        <v>9435739.25</v>
      </c>
      <c r="P179" s="2" t="s">
        <v>1643</v>
      </c>
    </row>
    <row r="180" customFormat="false" ht="15" hidden="false" customHeight="false" outlineLevel="0" collapsed="false">
      <c r="A180" s="3" t="s">
        <v>517</v>
      </c>
      <c r="B180" s="2" t="s">
        <v>518</v>
      </c>
      <c r="C180" s="2" t="n">
        <v>2023</v>
      </c>
      <c r="D180" s="2" t="n">
        <v>18</v>
      </c>
      <c r="E180" s="2" t="s">
        <v>727</v>
      </c>
      <c r="F180" s="3" t="s">
        <v>728</v>
      </c>
      <c r="G180" s="2" t="s">
        <v>729</v>
      </c>
      <c r="H180" s="10" t="n">
        <v>123</v>
      </c>
      <c r="I180" s="11" t="n">
        <f aca="false">H180/1000</f>
        <v>0.123</v>
      </c>
      <c r="J180" s="19" t="n">
        <v>0.01</v>
      </c>
      <c r="K180" s="12" t="n">
        <f aca="false">J180/1000</f>
        <v>1E-005</v>
      </c>
      <c r="L180" s="20" t="n">
        <v>0</v>
      </c>
      <c r="M180" s="20" t="n">
        <v>0</v>
      </c>
      <c r="N180" s="10" t="n">
        <v>300188076</v>
      </c>
      <c r="O180" s="19" t="n">
        <v>9435739.25</v>
      </c>
      <c r="P180" s="2" t="s">
        <v>1643</v>
      </c>
    </row>
    <row r="181" customFormat="false" ht="15" hidden="false" customHeight="false" outlineLevel="0" collapsed="false">
      <c r="A181" s="3" t="s">
        <v>517</v>
      </c>
      <c r="B181" s="2" t="s">
        <v>518</v>
      </c>
      <c r="C181" s="2" t="n">
        <v>2023</v>
      </c>
      <c r="D181" s="2" t="n">
        <v>19</v>
      </c>
      <c r="E181" s="2" t="s">
        <v>1636</v>
      </c>
      <c r="F181" s="3" t="s">
        <v>1637</v>
      </c>
      <c r="G181" s="2"/>
      <c r="H181" s="10" t="n">
        <v>59</v>
      </c>
      <c r="I181" s="11" t="n">
        <f aca="false">H181/1000</f>
        <v>0.059</v>
      </c>
      <c r="J181" s="19" t="n">
        <v>6.74</v>
      </c>
      <c r="K181" s="12" t="n">
        <f aca="false">J181/1000</f>
        <v>0.00674</v>
      </c>
      <c r="L181" s="20" t="n">
        <v>0</v>
      </c>
      <c r="M181" s="20" t="n">
        <v>0</v>
      </c>
      <c r="N181" s="10" t="n">
        <v>300188076</v>
      </c>
      <c r="O181" s="19" t="n">
        <v>9435739.25</v>
      </c>
      <c r="P181" s="2" t="s">
        <v>1643</v>
      </c>
    </row>
    <row r="182" customFormat="false" ht="15" hidden="false" customHeight="false" outlineLevel="0" collapsed="false">
      <c r="A182" s="3" t="s">
        <v>517</v>
      </c>
      <c r="B182" s="2" t="s">
        <v>518</v>
      </c>
      <c r="C182" s="2" t="n">
        <v>2023</v>
      </c>
      <c r="D182" s="2" t="n">
        <v>20</v>
      </c>
      <c r="E182" s="2" t="s">
        <v>197</v>
      </c>
      <c r="F182" s="3" t="s">
        <v>198</v>
      </c>
      <c r="G182" s="2"/>
      <c r="H182" s="10" t="n">
        <v>50</v>
      </c>
      <c r="I182" s="11" t="n">
        <f aca="false">H182/1000</f>
        <v>0.05</v>
      </c>
      <c r="J182" s="19" t="n">
        <v>8.5</v>
      </c>
      <c r="K182" s="12" t="n">
        <f aca="false">J182/1000</f>
        <v>0.0085</v>
      </c>
      <c r="L182" s="20" t="n">
        <v>0</v>
      </c>
      <c r="M182" s="20" t="n">
        <v>0</v>
      </c>
      <c r="N182" s="10" t="n">
        <v>300188076</v>
      </c>
      <c r="O182" s="19" t="n">
        <v>9435739.25</v>
      </c>
      <c r="P182" s="2" t="s">
        <v>1643</v>
      </c>
    </row>
    <row r="183" customFormat="false" ht="15" hidden="false" customHeight="false" outlineLevel="0" collapsed="false">
      <c r="A183" s="3" t="s">
        <v>517</v>
      </c>
      <c r="B183" s="2" t="s">
        <v>518</v>
      </c>
      <c r="C183" s="2" t="n">
        <v>2023</v>
      </c>
      <c r="D183" s="2" t="n">
        <v>21</v>
      </c>
      <c r="E183" s="2" t="s">
        <v>641</v>
      </c>
      <c r="F183" s="3" t="s">
        <v>642</v>
      </c>
      <c r="G183" s="2"/>
      <c r="H183" s="10" t="n">
        <v>17</v>
      </c>
      <c r="I183" s="11" t="n">
        <f aca="false">H183/1000</f>
        <v>0.017</v>
      </c>
      <c r="J183" s="19" t="n">
        <v>1.28</v>
      </c>
      <c r="K183" s="12" t="n">
        <f aca="false">J183/1000</f>
        <v>0.00128</v>
      </c>
      <c r="L183" s="20" t="n">
        <v>0</v>
      </c>
      <c r="M183" s="20" t="n">
        <v>0</v>
      </c>
      <c r="N183" s="10" t="n">
        <v>300188076</v>
      </c>
      <c r="O183" s="19" t="n">
        <v>9435739.25</v>
      </c>
      <c r="P183" s="2" t="s">
        <v>1643</v>
      </c>
    </row>
    <row r="184" customFormat="false" ht="15" hidden="false" customHeight="false" outlineLevel="0" collapsed="false">
      <c r="A184" s="3" t="s">
        <v>517</v>
      </c>
      <c r="B184" s="2" t="s">
        <v>518</v>
      </c>
      <c r="C184" s="2" t="n">
        <v>2024</v>
      </c>
      <c r="D184" s="2" t="n">
        <v>1</v>
      </c>
      <c r="E184" s="2" t="s">
        <v>314</v>
      </c>
      <c r="F184" s="3" t="s">
        <v>315</v>
      </c>
      <c r="G184" s="2" t="s">
        <v>316</v>
      </c>
      <c r="H184" s="10" t="n">
        <v>224460581</v>
      </c>
      <c r="I184" s="11" t="n">
        <f aca="false">H184/1000</f>
        <v>224460.581</v>
      </c>
      <c r="J184" s="19" t="n">
        <v>7778001</v>
      </c>
      <c r="K184" s="12" t="n">
        <f aca="false">J184/1000</f>
        <v>7778.001</v>
      </c>
      <c r="L184" s="20" t="n">
        <v>0.649</v>
      </c>
      <c r="M184" s="20" t="n">
        <v>0.8827</v>
      </c>
      <c r="N184" s="10" t="n">
        <v>345841689</v>
      </c>
      <c r="O184" s="19" t="n">
        <v>8811430.19</v>
      </c>
      <c r="P184" s="2" t="s">
        <v>1643</v>
      </c>
    </row>
    <row r="185" customFormat="false" ht="15" hidden="false" customHeight="false" outlineLevel="0" collapsed="false">
      <c r="A185" s="3" t="s">
        <v>517</v>
      </c>
      <c r="B185" s="2" t="s">
        <v>518</v>
      </c>
      <c r="C185" s="2" t="n">
        <v>2024</v>
      </c>
      <c r="D185" s="2" t="n">
        <v>2</v>
      </c>
      <c r="E185" s="2" t="s">
        <v>107</v>
      </c>
      <c r="F185" s="3" t="s">
        <v>108</v>
      </c>
      <c r="G185" s="2" t="s">
        <v>109</v>
      </c>
      <c r="H185" s="10" t="n">
        <v>109490767</v>
      </c>
      <c r="I185" s="11" t="n">
        <f aca="false">H185/1000</f>
        <v>109490.767</v>
      </c>
      <c r="J185" s="19" t="n">
        <v>508115.29</v>
      </c>
      <c r="K185" s="12" t="n">
        <f aca="false">J185/1000</f>
        <v>508.11529</v>
      </c>
      <c r="L185" s="20" t="n">
        <v>0.3166</v>
      </c>
      <c r="M185" s="20" t="n">
        <v>0.0577</v>
      </c>
      <c r="N185" s="10" t="n">
        <v>345841689</v>
      </c>
      <c r="O185" s="19" t="n">
        <v>8811430.19</v>
      </c>
      <c r="P185" s="2" t="s">
        <v>1643</v>
      </c>
    </row>
    <row r="186" customFormat="false" ht="15" hidden="false" customHeight="false" outlineLevel="0" collapsed="false">
      <c r="A186" s="3" t="s">
        <v>517</v>
      </c>
      <c r="B186" s="2" t="s">
        <v>518</v>
      </c>
      <c r="C186" s="2" t="n">
        <v>2024</v>
      </c>
      <c r="D186" s="2" t="n">
        <v>3</v>
      </c>
      <c r="E186" s="2" t="s">
        <v>102</v>
      </c>
      <c r="F186" s="3" t="s">
        <v>103</v>
      </c>
      <c r="G186" s="2" t="s">
        <v>104</v>
      </c>
      <c r="H186" s="10" t="n">
        <v>5050276</v>
      </c>
      <c r="I186" s="11" t="n">
        <f aca="false">H186/1000</f>
        <v>5050.276</v>
      </c>
      <c r="J186" s="19" t="n">
        <v>27664.46</v>
      </c>
      <c r="K186" s="12" t="n">
        <f aca="false">J186/1000</f>
        <v>27.66446</v>
      </c>
      <c r="L186" s="20" t="n">
        <v>0.0146</v>
      </c>
      <c r="M186" s="20" t="n">
        <v>0.0031</v>
      </c>
      <c r="N186" s="10" t="n">
        <v>345841689</v>
      </c>
      <c r="O186" s="19" t="n">
        <v>8811430.19</v>
      </c>
      <c r="P186" s="2" t="s">
        <v>1643</v>
      </c>
    </row>
    <row r="187" customFormat="false" ht="15" hidden="false" customHeight="false" outlineLevel="0" collapsed="false">
      <c r="A187" s="3" t="s">
        <v>517</v>
      </c>
      <c r="B187" s="2" t="s">
        <v>518</v>
      </c>
      <c r="C187" s="2" t="n">
        <v>2024</v>
      </c>
      <c r="D187" s="2" t="n">
        <v>4</v>
      </c>
      <c r="E187" s="2" t="s">
        <v>97</v>
      </c>
      <c r="F187" s="3" t="s">
        <v>98</v>
      </c>
      <c r="G187" s="2" t="s">
        <v>99</v>
      </c>
      <c r="H187" s="10" t="n">
        <v>3703748</v>
      </c>
      <c r="I187" s="11" t="n">
        <f aca="false">H187/1000</f>
        <v>3703.748</v>
      </c>
      <c r="J187" s="19" t="n">
        <v>11721.95</v>
      </c>
      <c r="K187" s="12" t="n">
        <f aca="false">J187/1000</f>
        <v>11.72195</v>
      </c>
      <c r="L187" s="20" t="n">
        <v>0.0107</v>
      </c>
      <c r="M187" s="20" t="n">
        <v>0.0013</v>
      </c>
      <c r="N187" s="10" t="n">
        <v>345841689</v>
      </c>
      <c r="O187" s="19" t="n">
        <v>8811430.19</v>
      </c>
      <c r="P187" s="2" t="s">
        <v>1643</v>
      </c>
    </row>
    <row r="188" customFormat="false" ht="15" hidden="false" customHeight="false" outlineLevel="0" collapsed="false">
      <c r="A188" s="3" t="s">
        <v>517</v>
      </c>
      <c r="B188" s="2" t="s">
        <v>518</v>
      </c>
      <c r="C188" s="2" t="n">
        <v>2024</v>
      </c>
      <c r="D188" s="2" t="n">
        <v>5</v>
      </c>
      <c r="E188" s="2" t="s">
        <v>247</v>
      </c>
      <c r="F188" s="3" t="s">
        <v>248</v>
      </c>
      <c r="G188" s="2" t="s">
        <v>249</v>
      </c>
      <c r="H188" s="10" t="n">
        <v>2431646</v>
      </c>
      <c r="I188" s="11" t="n">
        <f aca="false">H188/1000</f>
        <v>2431.646</v>
      </c>
      <c r="J188" s="19" t="n">
        <v>482291.7</v>
      </c>
      <c r="K188" s="12" t="n">
        <f aca="false">J188/1000</f>
        <v>482.2917</v>
      </c>
      <c r="L188" s="20" t="n">
        <v>0.007</v>
      </c>
      <c r="M188" s="20" t="n">
        <v>0.0547</v>
      </c>
      <c r="N188" s="10" t="n">
        <v>345841689</v>
      </c>
      <c r="O188" s="19" t="n">
        <v>8811430.19</v>
      </c>
      <c r="P188" s="2" t="s">
        <v>1643</v>
      </c>
    </row>
    <row r="189" customFormat="false" ht="15" hidden="false" customHeight="false" outlineLevel="0" collapsed="false">
      <c r="A189" s="3" t="s">
        <v>517</v>
      </c>
      <c r="B189" s="2" t="s">
        <v>518</v>
      </c>
      <c r="C189" s="2" t="n">
        <v>2024</v>
      </c>
      <c r="D189" s="2" t="n">
        <v>6</v>
      </c>
      <c r="E189" s="2" t="s">
        <v>377</v>
      </c>
      <c r="F189" s="3" t="s">
        <v>378</v>
      </c>
      <c r="G189" s="2" t="s">
        <v>379</v>
      </c>
      <c r="H189" s="10" t="n">
        <v>366170</v>
      </c>
      <c r="I189" s="11" t="n">
        <f aca="false">H189/1000</f>
        <v>366.17</v>
      </c>
      <c r="J189" s="19" t="n">
        <v>2402.52</v>
      </c>
      <c r="K189" s="12" t="n">
        <f aca="false">J189/1000</f>
        <v>2.40252</v>
      </c>
      <c r="L189" s="20" t="n">
        <v>0.0011</v>
      </c>
      <c r="M189" s="20" t="n">
        <v>0.0003</v>
      </c>
      <c r="N189" s="10" t="n">
        <v>345841689</v>
      </c>
      <c r="O189" s="19" t="n">
        <v>8811430.19</v>
      </c>
      <c r="P189" s="2" t="s">
        <v>1643</v>
      </c>
    </row>
    <row r="190" customFormat="false" ht="15" hidden="false" customHeight="false" outlineLevel="0" collapsed="false">
      <c r="A190" s="3" t="s">
        <v>517</v>
      </c>
      <c r="B190" s="2" t="s">
        <v>518</v>
      </c>
      <c r="C190" s="2" t="n">
        <v>2024</v>
      </c>
      <c r="D190" s="2" t="n">
        <v>7</v>
      </c>
      <c r="E190" s="2" t="s">
        <v>142</v>
      </c>
      <c r="F190" s="3" t="s">
        <v>143</v>
      </c>
      <c r="G190" s="2" t="s">
        <v>144</v>
      </c>
      <c r="H190" s="10" t="n">
        <v>145148</v>
      </c>
      <c r="I190" s="11" t="n">
        <f aca="false">H190/1000</f>
        <v>145.148</v>
      </c>
      <c r="J190" s="19" t="n">
        <v>208.03</v>
      </c>
      <c r="K190" s="12" t="n">
        <f aca="false">J190/1000</f>
        <v>0.20803</v>
      </c>
      <c r="L190" s="20" t="n">
        <v>0.0004</v>
      </c>
      <c r="M190" s="20" t="n">
        <v>0</v>
      </c>
      <c r="N190" s="10" t="n">
        <v>345841689</v>
      </c>
      <c r="O190" s="19" t="n">
        <v>8811430.19</v>
      </c>
      <c r="P190" s="2" t="s">
        <v>1643</v>
      </c>
    </row>
    <row r="191" customFormat="false" ht="15" hidden="false" customHeight="false" outlineLevel="0" collapsed="false">
      <c r="A191" s="3" t="s">
        <v>517</v>
      </c>
      <c r="B191" s="2" t="s">
        <v>518</v>
      </c>
      <c r="C191" s="2" t="n">
        <v>2024</v>
      </c>
      <c r="D191" s="2" t="n">
        <v>8</v>
      </c>
      <c r="E191" s="2" t="s">
        <v>192</v>
      </c>
      <c r="F191" s="3" t="s">
        <v>193</v>
      </c>
      <c r="G191" s="2" t="s">
        <v>194</v>
      </c>
      <c r="H191" s="10" t="n">
        <v>112025</v>
      </c>
      <c r="I191" s="11" t="n">
        <f aca="false">H191/1000</f>
        <v>112.025</v>
      </c>
      <c r="J191" s="19" t="n">
        <v>502.36</v>
      </c>
      <c r="K191" s="12" t="n">
        <f aca="false">J191/1000</f>
        <v>0.50236</v>
      </c>
      <c r="L191" s="20" t="n">
        <v>0.0003</v>
      </c>
      <c r="M191" s="20" t="n">
        <v>0.0001</v>
      </c>
      <c r="N191" s="10" t="n">
        <v>345841689</v>
      </c>
      <c r="O191" s="19" t="n">
        <v>8811430.19</v>
      </c>
      <c r="P191" s="2" t="s">
        <v>1643</v>
      </c>
    </row>
    <row r="192" customFormat="false" ht="15" hidden="false" customHeight="false" outlineLevel="0" collapsed="false">
      <c r="A192" s="3" t="s">
        <v>517</v>
      </c>
      <c r="B192" s="2" t="s">
        <v>518</v>
      </c>
      <c r="C192" s="2" t="n">
        <v>2024</v>
      </c>
      <c r="D192" s="2" t="n">
        <v>9</v>
      </c>
      <c r="E192" s="2" t="s">
        <v>162</v>
      </c>
      <c r="F192" s="3" t="s">
        <v>163</v>
      </c>
      <c r="G192" s="2" t="s">
        <v>164</v>
      </c>
      <c r="H192" s="10" t="n">
        <v>58742</v>
      </c>
      <c r="I192" s="11" t="n">
        <f aca="false">H192/1000</f>
        <v>58.742</v>
      </c>
      <c r="J192" s="19" t="n">
        <v>503.52</v>
      </c>
      <c r="K192" s="12" t="n">
        <f aca="false">J192/1000</f>
        <v>0.50352</v>
      </c>
      <c r="L192" s="20" t="n">
        <v>0.0002</v>
      </c>
      <c r="M192" s="20" t="n">
        <v>0.0001</v>
      </c>
      <c r="N192" s="10" t="n">
        <v>345841689</v>
      </c>
      <c r="O192" s="19" t="n">
        <v>8811430.19</v>
      </c>
      <c r="P192" s="2" t="s">
        <v>1643</v>
      </c>
    </row>
    <row r="193" customFormat="false" ht="15" hidden="false" customHeight="false" outlineLevel="0" collapsed="false">
      <c r="A193" s="3" t="s">
        <v>517</v>
      </c>
      <c r="B193" s="2" t="s">
        <v>518</v>
      </c>
      <c r="C193" s="2" t="n">
        <v>2024</v>
      </c>
      <c r="D193" s="2" t="n">
        <v>10</v>
      </c>
      <c r="E193" s="2" t="s">
        <v>171</v>
      </c>
      <c r="F193" s="3" t="s">
        <v>172</v>
      </c>
      <c r="G193" s="2" t="s">
        <v>173</v>
      </c>
      <c r="H193" s="10" t="n">
        <v>15673</v>
      </c>
      <c r="I193" s="11" t="n">
        <f aca="false">H193/1000</f>
        <v>15.673</v>
      </c>
      <c r="J193" s="19" t="n">
        <v>3.82</v>
      </c>
      <c r="K193" s="12" t="n">
        <f aca="false">J193/1000</f>
        <v>0.00382</v>
      </c>
      <c r="L193" s="20" t="n">
        <v>0</v>
      </c>
      <c r="M193" s="20" t="n">
        <v>0</v>
      </c>
      <c r="N193" s="10" t="n">
        <v>345841689</v>
      </c>
      <c r="O193" s="19" t="n">
        <v>8811430.19</v>
      </c>
      <c r="P193" s="2" t="s">
        <v>1643</v>
      </c>
    </row>
    <row r="194" customFormat="false" ht="15" hidden="false" customHeight="false" outlineLevel="0" collapsed="false">
      <c r="A194" s="3" t="s">
        <v>517</v>
      </c>
      <c r="B194" s="2" t="s">
        <v>518</v>
      </c>
      <c r="C194" s="2" t="n">
        <v>2024</v>
      </c>
      <c r="D194" s="2" t="n">
        <v>11</v>
      </c>
      <c r="E194" s="2" t="s">
        <v>252</v>
      </c>
      <c r="F194" s="3" t="s">
        <v>253</v>
      </c>
      <c r="G194" s="2" t="s">
        <v>254</v>
      </c>
      <c r="H194" s="10" t="n">
        <v>3301</v>
      </c>
      <c r="I194" s="11" t="n">
        <f aca="false">H194/1000</f>
        <v>3.301</v>
      </c>
      <c r="J194" s="19" t="n">
        <v>1.45</v>
      </c>
      <c r="K194" s="12" t="n">
        <f aca="false">J194/1000</f>
        <v>0.00145</v>
      </c>
      <c r="L194" s="20" t="n">
        <v>0</v>
      </c>
      <c r="M194" s="20" t="n">
        <v>0</v>
      </c>
      <c r="N194" s="10" t="n">
        <v>345841689</v>
      </c>
      <c r="O194" s="19" t="n">
        <v>8811430.19</v>
      </c>
      <c r="P194" s="2" t="s">
        <v>1643</v>
      </c>
    </row>
    <row r="195" customFormat="false" ht="15" hidden="false" customHeight="false" outlineLevel="0" collapsed="false">
      <c r="A195" s="3" t="s">
        <v>517</v>
      </c>
      <c r="B195" s="2" t="s">
        <v>518</v>
      </c>
      <c r="C195" s="2" t="n">
        <v>2024</v>
      </c>
      <c r="D195" s="2" t="n">
        <v>12</v>
      </c>
      <c r="E195" s="2" t="s">
        <v>180</v>
      </c>
      <c r="F195" s="3" t="s">
        <v>181</v>
      </c>
      <c r="G195" s="2"/>
      <c r="H195" s="10" t="n">
        <v>1583</v>
      </c>
      <c r="I195" s="11" t="n">
        <f aca="false">H195/1000</f>
        <v>1.583</v>
      </c>
      <c r="J195" s="19" t="n">
        <v>0.84</v>
      </c>
      <c r="K195" s="12" t="n">
        <f aca="false">J195/1000</f>
        <v>0.00084</v>
      </c>
      <c r="L195" s="20" t="n">
        <v>0</v>
      </c>
      <c r="M195" s="20" t="n">
        <v>0</v>
      </c>
      <c r="N195" s="10" t="n">
        <v>345841689</v>
      </c>
      <c r="O195" s="19" t="n">
        <v>8811430.19</v>
      </c>
      <c r="P195" s="2" t="s">
        <v>1643</v>
      </c>
    </row>
    <row r="196" customFormat="false" ht="15" hidden="false" customHeight="false" outlineLevel="0" collapsed="false">
      <c r="A196" s="3" t="s">
        <v>517</v>
      </c>
      <c r="B196" s="2" t="s">
        <v>518</v>
      </c>
      <c r="C196" s="2" t="n">
        <v>2024</v>
      </c>
      <c r="D196" s="2" t="n">
        <v>13</v>
      </c>
      <c r="E196" s="2" t="s">
        <v>727</v>
      </c>
      <c r="F196" s="3" t="s">
        <v>728</v>
      </c>
      <c r="G196" s="2" t="s">
        <v>729</v>
      </c>
      <c r="H196" s="10" t="n">
        <v>733</v>
      </c>
      <c r="I196" s="11" t="n">
        <f aca="false">H196/1000</f>
        <v>0.733</v>
      </c>
      <c r="J196" s="19" t="n">
        <v>0.06</v>
      </c>
      <c r="K196" s="12" t="n">
        <f aca="false">J196/1000</f>
        <v>6E-005</v>
      </c>
      <c r="L196" s="20" t="n">
        <v>0</v>
      </c>
      <c r="M196" s="20" t="n">
        <v>0</v>
      </c>
      <c r="N196" s="10" t="n">
        <v>345841689</v>
      </c>
      <c r="O196" s="19" t="n">
        <v>8811430.19</v>
      </c>
      <c r="P196" s="2" t="s">
        <v>1643</v>
      </c>
    </row>
    <row r="197" customFormat="false" ht="15" hidden="false" customHeight="false" outlineLevel="0" collapsed="false">
      <c r="A197" s="3" t="s">
        <v>517</v>
      </c>
      <c r="B197" s="2" t="s">
        <v>518</v>
      </c>
      <c r="C197" s="2" t="n">
        <v>2024</v>
      </c>
      <c r="D197" s="2" t="n">
        <v>14</v>
      </c>
      <c r="E197" s="2" t="s">
        <v>504</v>
      </c>
      <c r="F197" s="3" t="s">
        <v>505</v>
      </c>
      <c r="G197" s="2"/>
      <c r="H197" s="10" t="n">
        <v>719</v>
      </c>
      <c r="I197" s="11" t="n">
        <f aca="false">H197/1000</f>
        <v>0.719</v>
      </c>
      <c r="J197" s="19" t="n">
        <v>0.55</v>
      </c>
      <c r="K197" s="12" t="n">
        <f aca="false">J197/1000</f>
        <v>0.00055</v>
      </c>
      <c r="L197" s="20" t="n">
        <v>0</v>
      </c>
      <c r="M197" s="20" t="n">
        <v>0</v>
      </c>
      <c r="N197" s="10" t="n">
        <v>345841689</v>
      </c>
      <c r="O197" s="19" t="n">
        <v>8811430.19</v>
      </c>
      <c r="P197" s="2" t="s">
        <v>1643</v>
      </c>
    </row>
    <row r="198" customFormat="false" ht="15" hidden="false" customHeight="false" outlineLevel="0" collapsed="false">
      <c r="A198" s="3" t="s">
        <v>517</v>
      </c>
      <c r="B198" s="2" t="s">
        <v>518</v>
      </c>
      <c r="C198" s="2" t="n">
        <v>2024</v>
      </c>
      <c r="D198" s="2" t="n">
        <v>15</v>
      </c>
      <c r="E198" s="2" t="s">
        <v>112</v>
      </c>
      <c r="F198" s="3" t="s">
        <v>113</v>
      </c>
      <c r="G198" s="2" t="s">
        <v>114</v>
      </c>
      <c r="H198" s="10" t="n">
        <v>406</v>
      </c>
      <c r="I198" s="11" t="n">
        <f aca="false">H198/1000</f>
        <v>0.406</v>
      </c>
      <c r="J198" s="19" t="n">
        <v>0.26</v>
      </c>
      <c r="K198" s="12" t="n">
        <f aca="false">J198/1000</f>
        <v>0.00026</v>
      </c>
      <c r="L198" s="20" t="n">
        <v>0</v>
      </c>
      <c r="M198" s="20" t="n">
        <v>0</v>
      </c>
      <c r="N198" s="10" t="n">
        <v>345841689</v>
      </c>
      <c r="O198" s="19" t="n">
        <v>8811430.19</v>
      </c>
      <c r="P198" s="2" t="s">
        <v>1643</v>
      </c>
    </row>
    <row r="199" customFormat="false" ht="15" hidden="false" customHeight="false" outlineLevel="0" collapsed="false">
      <c r="A199" s="3" t="s">
        <v>517</v>
      </c>
      <c r="B199" s="2" t="s">
        <v>518</v>
      </c>
      <c r="C199" s="2" t="n">
        <v>2024</v>
      </c>
      <c r="D199" s="2" t="n">
        <v>16</v>
      </c>
      <c r="E199" s="2" t="s">
        <v>951</v>
      </c>
      <c r="F199" s="3" t="s">
        <v>952</v>
      </c>
      <c r="G199" s="2" t="s">
        <v>953</v>
      </c>
      <c r="H199" s="10" t="n">
        <v>89</v>
      </c>
      <c r="I199" s="11" t="n">
        <f aca="false">H199/1000</f>
        <v>0.089</v>
      </c>
      <c r="J199" s="19" t="n">
        <v>0.8</v>
      </c>
      <c r="K199" s="12" t="n">
        <f aca="false">J199/1000</f>
        <v>0.0008</v>
      </c>
      <c r="L199" s="20" t="n">
        <v>0</v>
      </c>
      <c r="M199" s="20" t="n">
        <v>0</v>
      </c>
      <c r="N199" s="10" t="n">
        <v>345841689</v>
      </c>
      <c r="O199" s="19" t="n">
        <v>8811430.19</v>
      </c>
      <c r="P199" s="2" t="s">
        <v>1643</v>
      </c>
    </row>
    <row r="200" customFormat="false" ht="15" hidden="false" customHeight="false" outlineLevel="0" collapsed="false">
      <c r="A200" s="3" t="s">
        <v>517</v>
      </c>
      <c r="B200" s="2" t="s">
        <v>518</v>
      </c>
      <c r="C200" s="2" t="n">
        <v>2024</v>
      </c>
      <c r="D200" s="2" t="n">
        <v>17</v>
      </c>
      <c r="E200" s="2" t="s">
        <v>1638</v>
      </c>
      <c r="F200" s="3" t="s">
        <v>1639</v>
      </c>
      <c r="G200" s="2"/>
      <c r="H200" s="10" t="n">
        <v>47</v>
      </c>
      <c r="I200" s="11" t="n">
        <f aca="false">H200/1000</f>
        <v>0.047</v>
      </c>
      <c r="J200" s="19" t="n">
        <v>9.18</v>
      </c>
      <c r="K200" s="12" t="n">
        <f aca="false">J200/1000</f>
        <v>0.00918</v>
      </c>
      <c r="L200" s="20" t="n">
        <v>0</v>
      </c>
      <c r="M200" s="20" t="n">
        <v>0</v>
      </c>
      <c r="N200" s="10" t="n">
        <v>345841689</v>
      </c>
      <c r="O200" s="19" t="n">
        <v>8811430.19</v>
      </c>
      <c r="P200" s="2" t="s">
        <v>1643</v>
      </c>
    </row>
    <row r="201" customFormat="false" ht="15" hidden="false" customHeight="false" outlineLevel="0" collapsed="false">
      <c r="A201" s="3" t="s">
        <v>517</v>
      </c>
      <c r="B201" s="2" t="s">
        <v>518</v>
      </c>
      <c r="C201" s="2" t="n">
        <v>2024</v>
      </c>
      <c r="D201" s="2" t="n">
        <v>18</v>
      </c>
      <c r="E201" s="2" t="s">
        <v>197</v>
      </c>
      <c r="F201" s="3" t="s">
        <v>198</v>
      </c>
      <c r="G201" s="2"/>
      <c r="H201" s="10" t="n">
        <v>24</v>
      </c>
      <c r="I201" s="11" t="n">
        <f aca="false">H201/1000</f>
        <v>0.024</v>
      </c>
      <c r="J201" s="19" t="n">
        <v>1</v>
      </c>
      <c r="K201" s="12" t="n">
        <f aca="false">J201/1000</f>
        <v>0.001</v>
      </c>
      <c r="L201" s="20" t="n">
        <v>0</v>
      </c>
      <c r="M201" s="20" t="n">
        <v>0</v>
      </c>
      <c r="N201" s="10" t="n">
        <v>345841689</v>
      </c>
      <c r="O201" s="19" t="n">
        <v>8811430.19</v>
      </c>
      <c r="P201" s="2" t="s">
        <v>1643</v>
      </c>
    </row>
    <row r="202" customFormat="false" ht="15" hidden="false" customHeight="false" outlineLevel="0" collapsed="false">
      <c r="A202" s="3" t="s">
        <v>517</v>
      </c>
      <c r="B202" s="2" t="s">
        <v>518</v>
      </c>
      <c r="C202" s="2" t="n">
        <v>2024</v>
      </c>
      <c r="D202" s="2" t="n">
        <v>19</v>
      </c>
      <c r="E202" s="2" t="s">
        <v>781</v>
      </c>
      <c r="F202" s="3" t="s">
        <v>782</v>
      </c>
      <c r="G202" s="2" t="s">
        <v>783</v>
      </c>
      <c r="H202" s="10" t="n">
        <v>10</v>
      </c>
      <c r="I202" s="11" t="n">
        <f aca="false">H202/1000</f>
        <v>0.01</v>
      </c>
      <c r="J202" s="19" t="n">
        <v>0.9</v>
      </c>
      <c r="K202" s="12" t="n">
        <f aca="false">J202/1000</f>
        <v>0.0009</v>
      </c>
      <c r="L202" s="20" t="n">
        <v>0</v>
      </c>
      <c r="M202" s="20" t="n">
        <v>0</v>
      </c>
      <c r="N202" s="10" t="n">
        <v>345841689</v>
      </c>
      <c r="O202" s="19" t="n">
        <v>8811430.19</v>
      </c>
      <c r="P202" s="2" t="s">
        <v>1643</v>
      </c>
    </row>
    <row r="203" customFormat="false" ht="15" hidden="false" customHeight="false" outlineLevel="0" collapsed="false">
      <c r="A203" s="3" t="s">
        <v>517</v>
      </c>
      <c r="B203" s="2" t="s">
        <v>518</v>
      </c>
      <c r="C203" s="2" t="n">
        <v>2024</v>
      </c>
      <c r="D203" s="2" t="n">
        <v>20</v>
      </c>
      <c r="E203" s="2" t="s">
        <v>1640</v>
      </c>
      <c r="F203" s="3" t="s">
        <v>1641</v>
      </c>
      <c r="G203" s="2"/>
      <c r="H203" s="10" t="n">
        <v>1</v>
      </c>
      <c r="I203" s="11" t="n">
        <f aca="false">H203/1000</f>
        <v>0.001</v>
      </c>
      <c r="J203" s="19" t="n">
        <v>0.5</v>
      </c>
      <c r="K203" s="12" t="n">
        <f aca="false">J203/1000</f>
        <v>0.0005</v>
      </c>
      <c r="L203" s="20" t="n">
        <v>0</v>
      </c>
      <c r="M203" s="20" t="n">
        <v>0</v>
      </c>
      <c r="N203" s="10" t="n">
        <v>345841689</v>
      </c>
      <c r="O203" s="19" t="n">
        <v>8811430.19</v>
      </c>
      <c r="P203" s="2" t="s">
        <v>1643</v>
      </c>
    </row>
    <row r="204" customFormat="false" ht="15" hidden="false" customHeight="false" outlineLevel="0" collapsed="false">
      <c r="A204" s="3" t="s">
        <v>517</v>
      </c>
      <c r="B204" s="2" t="s">
        <v>518</v>
      </c>
      <c r="C204" s="2" t="n">
        <v>2025</v>
      </c>
      <c r="P204" s="2" t="s">
        <v>1642</v>
      </c>
    </row>
    <row r="205" customFormat="false" ht="15" hidden="false" customHeight="false" outlineLevel="0" collapsed="false">
      <c r="A205" s="3" t="s">
        <v>517</v>
      </c>
      <c r="B205" s="2" t="s">
        <v>518</v>
      </c>
      <c r="C205" s="2" t="n">
        <v>2026</v>
      </c>
      <c r="P205" s="2" t="s">
        <v>1642</v>
      </c>
    </row>
    <row r="206" customFormat="false" ht="15" hidden="false" customHeight="false" outlineLevel="0" collapsed="false">
      <c r="A206" s="3" t="s">
        <v>761</v>
      </c>
      <c r="B206" s="2" t="s">
        <v>762</v>
      </c>
      <c r="C206" s="2" t="n">
        <v>2020</v>
      </c>
      <c r="D206" s="2" t="n">
        <v>1</v>
      </c>
      <c r="E206" s="2" t="s">
        <v>107</v>
      </c>
      <c r="F206" s="3" t="s">
        <v>108</v>
      </c>
      <c r="G206" s="2" t="s">
        <v>109</v>
      </c>
      <c r="H206" s="10" t="n">
        <v>11480715</v>
      </c>
      <c r="I206" s="11" t="n">
        <f aca="false">H206/1000</f>
        <v>11480.715</v>
      </c>
      <c r="J206" s="19" t="n">
        <v>77992.1</v>
      </c>
      <c r="K206" s="12" t="n">
        <f aca="false">J206/1000</f>
        <v>77.9921</v>
      </c>
      <c r="L206" s="20" t="n">
        <v>0.4099</v>
      </c>
      <c r="M206" s="20" t="n">
        <v>0.4158</v>
      </c>
      <c r="N206" s="10" t="n">
        <v>28008065</v>
      </c>
      <c r="O206" s="19" t="n">
        <v>187588.13</v>
      </c>
      <c r="P206" s="2" t="s">
        <v>1643</v>
      </c>
    </row>
    <row r="207" customFormat="false" ht="15" hidden="false" customHeight="false" outlineLevel="0" collapsed="false">
      <c r="A207" s="3" t="s">
        <v>761</v>
      </c>
      <c r="B207" s="2" t="s">
        <v>762</v>
      </c>
      <c r="C207" s="2" t="n">
        <v>2020</v>
      </c>
      <c r="D207" s="2" t="n">
        <v>2</v>
      </c>
      <c r="E207" s="2" t="s">
        <v>97</v>
      </c>
      <c r="F207" s="3" t="s">
        <v>98</v>
      </c>
      <c r="G207" s="2" t="s">
        <v>99</v>
      </c>
      <c r="H207" s="10" t="n">
        <v>7451503</v>
      </c>
      <c r="I207" s="11" t="n">
        <f aca="false">H207/1000</f>
        <v>7451.503</v>
      </c>
      <c r="J207" s="19" t="n">
        <v>16789.98</v>
      </c>
      <c r="K207" s="12" t="n">
        <f aca="false">J207/1000</f>
        <v>16.78998</v>
      </c>
      <c r="L207" s="20" t="n">
        <v>0.266</v>
      </c>
      <c r="M207" s="20" t="n">
        <v>0.0895</v>
      </c>
      <c r="N207" s="10" t="n">
        <v>28008065</v>
      </c>
      <c r="O207" s="19" t="n">
        <v>187588.13</v>
      </c>
      <c r="P207" s="2" t="s">
        <v>1643</v>
      </c>
    </row>
    <row r="208" customFormat="false" ht="15" hidden="false" customHeight="false" outlineLevel="0" collapsed="false">
      <c r="A208" s="3" t="s">
        <v>761</v>
      </c>
      <c r="B208" s="2" t="s">
        <v>762</v>
      </c>
      <c r="C208" s="2" t="n">
        <v>2020</v>
      </c>
      <c r="D208" s="2" t="n">
        <v>3</v>
      </c>
      <c r="E208" s="2" t="s">
        <v>102</v>
      </c>
      <c r="F208" s="3" t="s">
        <v>103</v>
      </c>
      <c r="G208" s="2" t="s">
        <v>104</v>
      </c>
      <c r="H208" s="10" t="n">
        <v>6336190</v>
      </c>
      <c r="I208" s="11" t="n">
        <f aca="false">H208/1000</f>
        <v>6336.19</v>
      </c>
      <c r="J208" s="19" t="n">
        <v>47252.51</v>
      </c>
      <c r="K208" s="12" t="n">
        <f aca="false">J208/1000</f>
        <v>47.25251</v>
      </c>
      <c r="L208" s="20" t="n">
        <v>0.2262</v>
      </c>
      <c r="M208" s="20" t="n">
        <v>0.2519</v>
      </c>
      <c r="N208" s="10" t="n">
        <v>28008065</v>
      </c>
      <c r="O208" s="19" t="n">
        <v>187588.13</v>
      </c>
      <c r="P208" s="2" t="s">
        <v>1643</v>
      </c>
    </row>
    <row r="209" customFormat="false" ht="15" hidden="false" customHeight="false" outlineLevel="0" collapsed="false">
      <c r="A209" s="3" t="s">
        <v>761</v>
      </c>
      <c r="B209" s="2" t="s">
        <v>762</v>
      </c>
      <c r="C209" s="2" t="n">
        <v>2020</v>
      </c>
      <c r="D209" s="2" t="n">
        <v>4</v>
      </c>
      <c r="E209" s="2" t="s">
        <v>127</v>
      </c>
      <c r="F209" s="3" t="s">
        <v>128</v>
      </c>
      <c r="G209" s="2" t="s">
        <v>129</v>
      </c>
      <c r="H209" s="10" t="n">
        <v>1467485</v>
      </c>
      <c r="I209" s="11" t="n">
        <f aca="false">H209/1000</f>
        <v>1467.485</v>
      </c>
      <c r="J209" s="19" t="n">
        <v>24857.05</v>
      </c>
      <c r="K209" s="12" t="n">
        <f aca="false">J209/1000</f>
        <v>24.85705</v>
      </c>
      <c r="L209" s="20" t="n">
        <v>0.0524</v>
      </c>
      <c r="M209" s="20" t="n">
        <v>0.1325</v>
      </c>
      <c r="N209" s="10" t="n">
        <v>28008065</v>
      </c>
      <c r="O209" s="19" t="n">
        <v>187588.13</v>
      </c>
      <c r="P209" s="2" t="s">
        <v>1643</v>
      </c>
    </row>
    <row r="210" customFormat="false" ht="15" hidden="false" customHeight="false" outlineLevel="0" collapsed="false">
      <c r="A210" s="3" t="s">
        <v>761</v>
      </c>
      <c r="B210" s="2" t="s">
        <v>762</v>
      </c>
      <c r="C210" s="2" t="n">
        <v>2020</v>
      </c>
      <c r="D210" s="2" t="n">
        <v>5</v>
      </c>
      <c r="E210" s="2" t="s">
        <v>252</v>
      </c>
      <c r="F210" s="3" t="s">
        <v>253</v>
      </c>
      <c r="G210" s="2" t="s">
        <v>254</v>
      </c>
      <c r="H210" s="10" t="n">
        <v>830917</v>
      </c>
      <c r="I210" s="11" t="n">
        <f aca="false">H210/1000</f>
        <v>830.917</v>
      </c>
      <c r="J210" s="19" t="n">
        <v>19250.1</v>
      </c>
      <c r="K210" s="12" t="n">
        <f aca="false">J210/1000</f>
        <v>19.2501</v>
      </c>
      <c r="L210" s="20" t="n">
        <v>0.0297</v>
      </c>
      <c r="M210" s="20" t="n">
        <v>0.1026</v>
      </c>
      <c r="N210" s="10" t="n">
        <v>28008065</v>
      </c>
      <c r="O210" s="19" t="n">
        <v>187588.13</v>
      </c>
      <c r="P210" s="2" t="s">
        <v>1643</v>
      </c>
    </row>
    <row r="211" customFormat="false" ht="15" hidden="false" customHeight="false" outlineLevel="0" collapsed="false">
      <c r="A211" s="3" t="s">
        <v>761</v>
      </c>
      <c r="B211" s="2" t="s">
        <v>762</v>
      </c>
      <c r="C211" s="2" t="n">
        <v>2020</v>
      </c>
      <c r="D211" s="2" t="n">
        <v>6</v>
      </c>
      <c r="E211" s="2" t="s">
        <v>142</v>
      </c>
      <c r="F211" s="3" t="s">
        <v>143</v>
      </c>
      <c r="G211" s="2" t="s">
        <v>144</v>
      </c>
      <c r="H211" s="10" t="n">
        <v>120954</v>
      </c>
      <c r="I211" s="11" t="n">
        <f aca="false">H211/1000</f>
        <v>120.954</v>
      </c>
      <c r="J211" s="19" t="n">
        <v>270.85</v>
      </c>
      <c r="K211" s="12" t="n">
        <f aca="false">J211/1000</f>
        <v>0.27085</v>
      </c>
      <c r="L211" s="20" t="n">
        <v>0.0043</v>
      </c>
      <c r="M211" s="20" t="n">
        <v>0.0014</v>
      </c>
      <c r="N211" s="10" t="n">
        <v>28008065</v>
      </c>
      <c r="O211" s="19" t="n">
        <v>187588.13</v>
      </c>
      <c r="P211" s="2" t="s">
        <v>1643</v>
      </c>
    </row>
    <row r="212" customFormat="false" ht="15" hidden="false" customHeight="false" outlineLevel="0" collapsed="false">
      <c r="A212" s="3" t="s">
        <v>761</v>
      </c>
      <c r="B212" s="2" t="s">
        <v>762</v>
      </c>
      <c r="C212" s="2" t="n">
        <v>2020</v>
      </c>
      <c r="D212" s="2" t="n">
        <v>7</v>
      </c>
      <c r="E212" s="2" t="s">
        <v>162</v>
      </c>
      <c r="F212" s="3" t="s">
        <v>163</v>
      </c>
      <c r="G212" s="2" t="s">
        <v>164</v>
      </c>
      <c r="H212" s="10" t="n">
        <v>83234</v>
      </c>
      <c r="I212" s="11" t="n">
        <f aca="false">H212/1000</f>
        <v>83.234</v>
      </c>
      <c r="J212" s="19" t="n">
        <v>61.72</v>
      </c>
      <c r="K212" s="12" t="n">
        <f aca="false">J212/1000</f>
        <v>0.06172</v>
      </c>
      <c r="L212" s="20" t="n">
        <v>0.003</v>
      </c>
      <c r="M212" s="20" t="n">
        <v>0.0003</v>
      </c>
      <c r="N212" s="10" t="n">
        <v>28008065</v>
      </c>
      <c r="O212" s="19" t="n">
        <v>187588.13</v>
      </c>
      <c r="P212" s="2" t="s">
        <v>1643</v>
      </c>
    </row>
    <row r="213" customFormat="false" ht="15" hidden="false" customHeight="false" outlineLevel="0" collapsed="false">
      <c r="A213" s="3" t="s">
        <v>761</v>
      </c>
      <c r="B213" s="2" t="s">
        <v>762</v>
      </c>
      <c r="C213" s="2" t="n">
        <v>2020</v>
      </c>
      <c r="D213" s="2" t="n">
        <v>8</v>
      </c>
      <c r="E213" s="2" t="s">
        <v>117</v>
      </c>
      <c r="F213" s="3" t="s">
        <v>118</v>
      </c>
      <c r="G213" s="2" t="s">
        <v>119</v>
      </c>
      <c r="H213" s="10" t="n">
        <v>56948</v>
      </c>
      <c r="I213" s="11" t="n">
        <f aca="false">H213/1000</f>
        <v>56.948</v>
      </c>
      <c r="J213" s="19" t="n">
        <v>98.37</v>
      </c>
      <c r="K213" s="12" t="n">
        <f aca="false">J213/1000</f>
        <v>0.09837</v>
      </c>
      <c r="L213" s="20" t="n">
        <v>0.002</v>
      </c>
      <c r="M213" s="20" t="n">
        <v>0.0005</v>
      </c>
      <c r="N213" s="10" t="n">
        <v>28008065</v>
      </c>
      <c r="O213" s="19" t="n">
        <v>187588.13</v>
      </c>
      <c r="P213" s="2" t="s">
        <v>1643</v>
      </c>
    </row>
    <row r="214" customFormat="false" ht="15" hidden="false" customHeight="false" outlineLevel="0" collapsed="false">
      <c r="A214" s="3" t="s">
        <v>761</v>
      </c>
      <c r="B214" s="2" t="s">
        <v>762</v>
      </c>
      <c r="C214" s="2" t="n">
        <v>2020</v>
      </c>
      <c r="D214" s="2" t="n">
        <v>9</v>
      </c>
      <c r="E214" s="2" t="s">
        <v>1644</v>
      </c>
      <c r="F214" s="3" t="s">
        <v>1645</v>
      </c>
      <c r="G214" s="2"/>
      <c r="H214" s="10" t="n">
        <v>55600</v>
      </c>
      <c r="I214" s="11" t="n">
        <f aca="false">H214/1000</f>
        <v>55.6</v>
      </c>
      <c r="J214" s="19" t="n">
        <v>400</v>
      </c>
      <c r="K214" s="12" t="n">
        <f aca="false">J214/1000</f>
        <v>0.4</v>
      </c>
      <c r="L214" s="20" t="n">
        <v>0.002</v>
      </c>
      <c r="M214" s="20" t="n">
        <v>0.0021</v>
      </c>
      <c r="N214" s="10" t="n">
        <v>28008065</v>
      </c>
      <c r="O214" s="19" t="n">
        <v>187588.13</v>
      </c>
      <c r="P214" s="2" t="s">
        <v>1643</v>
      </c>
    </row>
    <row r="215" customFormat="false" ht="15" hidden="false" customHeight="false" outlineLevel="0" collapsed="false">
      <c r="A215" s="3" t="s">
        <v>761</v>
      </c>
      <c r="B215" s="2" t="s">
        <v>762</v>
      </c>
      <c r="C215" s="2" t="n">
        <v>2020</v>
      </c>
      <c r="D215" s="2" t="n">
        <v>10</v>
      </c>
      <c r="E215" s="2" t="s">
        <v>247</v>
      </c>
      <c r="F215" s="3" t="s">
        <v>248</v>
      </c>
      <c r="G215" s="2" t="s">
        <v>249</v>
      </c>
      <c r="H215" s="10" t="n">
        <v>32819</v>
      </c>
      <c r="I215" s="11" t="n">
        <f aca="false">H215/1000</f>
        <v>32.819</v>
      </c>
      <c r="J215" s="19" t="n">
        <v>524.7</v>
      </c>
      <c r="K215" s="12" t="n">
        <f aca="false">J215/1000</f>
        <v>0.5247</v>
      </c>
      <c r="L215" s="20" t="n">
        <v>0.0012</v>
      </c>
      <c r="M215" s="20" t="n">
        <v>0.0028</v>
      </c>
      <c r="N215" s="10" t="n">
        <v>28008065</v>
      </c>
      <c r="O215" s="19" t="n">
        <v>187588.13</v>
      </c>
      <c r="P215" s="2" t="s">
        <v>1643</v>
      </c>
    </row>
    <row r="216" customFormat="false" ht="15" hidden="false" customHeight="false" outlineLevel="0" collapsed="false">
      <c r="A216" s="3" t="s">
        <v>761</v>
      </c>
      <c r="B216" s="2" t="s">
        <v>762</v>
      </c>
      <c r="C216" s="2" t="n">
        <v>2020</v>
      </c>
      <c r="D216" s="2" t="n">
        <v>11</v>
      </c>
      <c r="E216" s="2" t="s">
        <v>112</v>
      </c>
      <c r="F216" s="3" t="s">
        <v>113</v>
      </c>
      <c r="G216" s="2" t="s">
        <v>114</v>
      </c>
      <c r="H216" s="10" t="n">
        <v>25397</v>
      </c>
      <c r="I216" s="11" t="n">
        <f aca="false">H216/1000</f>
        <v>25.397</v>
      </c>
      <c r="J216" s="19" t="n">
        <v>17.3</v>
      </c>
      <c r="K216" s="12" t="n">
        <f aca="false">J216/1000</f>
        <v>0.0173</v>
      </c>
      <c r="L216" s="20" t="n">
        <v>0.0009</v>
      </c>
      <c r="M216" s="20" t="n">
        <v>0.0001</v>
      </c>
      <c r="N216" s="10" t="n">
        <v>28008065</v>
      </c>
      <c r="O216" s="19" t="n">
        <v>187588.13</v>
      </c>
      <c r="P216" s="2" t="s">
        <v>1643</v>
      </c>
    </row>
    <row r="217" customFormat="false" ht="15" hidden="false" customHeight="false" outlineLevel="0" collapsed="false">
      <c r="A217" s="3" t="s">
        <v>761</v>
      </c>
      <c r="B217" s="2" t="s">
        <v>762</v>
      </c>
      <c r="C217" s="2" t="n">
        <v>2020</v>
      </c>
      <c r="D217" s="2" t="n">
        <v>12</v>
      </c>
      <c r="E217" s="2" t="s">
        <v>1372</v>
      </c>
      <c r="F217" s="3" t="s">
        <v>1373</v>
      </c>
      <c r="G217" s="2" t="s">
        <v>1374</v>
      </c>
      <c r="H217" s="10" t="n">
        <v>24078</v>
      </c>
      <c r="I217" s="11" t="n">
        <f aca="false">H217/1000</f>
        <v>24.078</v>
      </c>
      <c r="J217" s="19" t="n">
        <v>8.3</v>
      </c>
      <c r="K217" s="12" t="n">
        <f aca="false">J217/1000</f>
        <v>0.0083</v>
      </c>
      <c r="L217" s="20" t="n">
        <v>0.0009</v>
      </c>
      <c r="M217" s="20" t="n">
        <v>0</v>
      </c>
      <c r="N217" s="10" t="n">
        <v>28008065</v>
      </c>
      <c r="O217" s="19" t="n">
        <v>187588.13</v>
      </c>
      <c r="P217" s="2" t="s">
        <v>1643</v>
      </c>
    </row>
    <row r="218" customFormat="false" ht="15" hidden="false" customHeight="false" outlineLevel="0" collapsed="false">
      <c r="A218" s="3" t="s">
        <v>761</v>
      </c>
      <c r="B218" s="2" t="s">
        <v>762</v>
      </c>
      <c r="C218" s="2" t="n">
        <v>2020</v>
      </c>
      <c r="D218" s="2" t="n">
        <v>13</v>
      </c>
      <c r="E218" s="2" t="s">
        <v>1646</v>
      </c>
      <c r="F218" s="3" t="s">
        <v>1647</v>
      </c>
      <c r="G218" s="2"/>
      <c r="H218" s="10" t="n">
        <v>16000</v>
      </c>
      <c r="I218" s="11" t="n">
        <f aca="false">H218/1000</f>
        <v>16</v>
      </c>
      <c r="J218" s="19" t="n">
        <v>14</v>
      </c>
      <c r="K218" s="12" t="n">
        <f aca="false">J218/1000</f>
        <v>0.014</v>
      </c>
      <c r="L218" s="20" t="n">
        <v>0.0006</v>
      </c>
      <c r="M218" s="20" t="n">
        <v>0.0001</v>
      </c>
      <c r="N218" s="10" t="n">
        <v>28008065</v>
      </c>
      <c r="O218" s="19" t="n">
        <v>187588.13</v>
      </c>
      <c r="P218" s="2" t="s">
        <v>1643</v>
      </c>
    </row>
    <row r="219" customFormat="false" ht="15" hidden="false" customHeight="false" outlineLevel="0" collapsed="false">
      <c r="A219" s="3" t="s">
        <v>761</v>
      </c>
      <c r="B219" s="2" t="s">
        <v>762</v>
      </c>
      <c r="C219" s="2" t="n">
        <v>2020</v>
      </c>
      <c r="D219" s="2" t="n">
        <v>14</v>
      </c>
      <c r="E219" s="2" t="s">
        <v>152</v>
      </c>
      <c r="F219" s="3" t="s">
        <v>153</v>
      </c>
      <c r="G219" s="2" t="s">
        <v>154</v>
      </c>
      <c r="H219" s="10" t="n">
        <v>9053</v>
      </c>
      <c r="I219" s="11" t="n">
        <f aca="false">H219/1000</f>
        <v>9.053</v>
      </c>
      <c r="J219" s="19" t="n">
        <v>2.24</v>
      </c>
      <c r="K219" s="12" t="n">
        <f aca="false">J219/1000</f>
        <v>0.00224</v>
      </c>
      <c r="L219" s="20" t="n">
        <v>0.0003</v>
      </c>
      <c r="M219" s="20" t="n">
        <v>0</v>
      </c>
      <c r="N219" s="10" t="n">
        <v>28008065</v>
      </c>
      <c r="O219" s="19" t="n">
        <v>187588.13</v>
      </c>
      <c r="P219" s="2" t="s">
        <v>1643</v>
      </c>
    </row>
    <row r="220" customFormat="false" ht="15" hidden="false" customHeight="false" outlineLevel="0" collapsed="false">
      <c r="A220" s="3" t="s">
        <v>761</v>
      </c>
      <c r="B220" s="2" t="s">
        <v>762</v>
      </c>
      <c r="C220" s="2" t="n">
        <v>2020</v>
      </c>
      <c r="D220" s="2" t="n">
        <v>15</v>
      </c>
      <c r="E220" s="2" t="s">
        <v>171</v>
      </c>
      <c r="F220" s="3" t="s">
        <v>172</v>
      </c>
      <c r="G220" s="2" t="s">
        <v>173</v>
      </c>
      <c r="H220" s="10" t="n">
        <v>8060</v>
      </c>
      <c r="I220" s="11" t="n">
        <f aca="false">H220/1000</f>
        <v>8.06</v>
      </c>
      <c r="J220" s="19" t="n">
        <v>1.03</v>
      </c>
      <c r="K220" s="12" t="n">
        <f aca="false">J220/1000</f>
        <v>0.00103</v>
      </c>
      <c r="L220" s="20" t="n">
        <v>0.0003</v>
      </c>
      <c r="M220" s="20" t="n">
        <v>0</v>
      </c>
      <c r="N220" s="10" t="n">
        <v>28008065</v>
      </c>
      <c r="O220" s="19" t="n">
        <v>187588.13</v>
      </c>
      <c r="P220" s="2" t="s">
        <v>1643</v>
      </c>
    </row>
    <row r="221" customFormat="false" ht="15" hidden="false" customHeight="false" outlineLevel="0" collapsed="false">
      <c r="A221" s="3" t="s">
        <v>761</v>
      </c>
      <c r="B221" s="2" t="s">
        <v>762</v>
      </c>
      <c r="C221" s="2" t="n">
        <v>2020</v>
      </c>
      <c r="D221" s="2" t="n">
        <v>16</v>
      </c>
      <c r="E221" s="2" t="s">
        <v>1648</v>
      </c>
      <c r="F221" s="3" t="s">
        <v>1649</v>
      </c>
      <c r="G221" s="2"/>
      <c r="H221" s="10" t="n">
        <v>7942</v>
      </c>
      <c r="I221" s="11" t="n">
        <f aca="false">H221/1000</f>
        <v>7.942</v>
      </c>
      <c r="J221" s="19" t="n">
        <v>2.3</v>
      </c>
      <c r="K221" s="12" t="n">
        <f aca="false">J221/1000</f>
        <v>0.0023</v>
      </c>
      <c r="L221" s="20" t="n">
        <v>0.0003</v>
      </c>
      <c r="M221" s="20" t="n">
        <v>0</v>
      </c>
      <c r="N221" s="10" t="n">
        <v>28008065</v>
      </c>
      <c r="O221" s="19" t="n">
        <v>187588.13</v>
      </c>
      <c r="P221" s="2" t="s">
        <v>1643</v>
      </c>
    </row>
    <row r="222" customFormat="false" ht="15" hidden="false" customHeight="false" outlineLevel="0" collapsed="false">
      <c r="A222" s="3" t="s">
        <v>761</v>
      </c>
      <c r="B222" s="2" t="s">
        <v>762</v>
      </c>
      <c r="C222" s="2" t="n">
        <v>2020</v>
      </c>
      <c r="D222" s="2" t="n">
        <v>17</v>
      </c>
      <c r="E222" s="2" t="s">
        <v>727</v>
      </c>
      <c r="F222" s="3" t="s">
        <v>728</v>
      </c>
      <c r="G222" s="2" t="s">
        <v>729</v>
      </c>
      <c r="H222" s="10" t="n">
        <v>449</v>
      </c>
      <c r="I222" s="11" t="n">
        <f aca="false">H222/1000</f>
        <v>0.449</v>
      </c>
      <c r="J222" s="19" t="n">
        <v>0.07</v>
      </c>
      <c r="K222" s="12" t="n">
        <f aca="false">J222/1000</f>
        <v>7E-005</v>
      </c>
      <c r="L222" s="20" t="n">
        <v>0</v>
      </c>
      <c r="M222" s="20" t="n">
        <v>0</v>
      </c>
      <c r="N222" s="10" t="n">
        <v>28008065</v>
      </c>
      <c r="O222" s="19" t="n">
        <v>187588.13</v>
      </c>
      <c r="P222" s="2" t="s">
        <v>1643</v>
      </c>
    </row>
    <row r="223" customFormat="false" ht="15" hidden="false" customHeight="false" outlineLevel="0" collapsed="false">
      <c r="A223" s="3" t="s">
        <v>761</v>
      </c>
      <c r="B223" s="2" t="s">
        <v>762</v>
      </c>
      <c r="C223" s="2" t="n">
        <v>2020</v>
      </c>
      <c r="D223" s="2" t="n">
        <v>18</v>
      </c>
      <c r="E223" s="2" t="s">
        <v>180</v>
      </c>
      <c r="F223" s="3" t="s">
        <v>181</v>
      </c>
      <c r="G223" s="2"/>
      <c r="H223" s="10" t="n">
        <v>320</v>
      </c>
      <c r="I223" s="11" t="n">
        <f aca="false">H223/1000</f>
        <v>0.32</v>
      </c>
      <c r="J223" s="19" t="n">
        <v>0.01</v>
      </c>
      <c r="K223" s="12" t="n">
        <f aca="false">J223/1000</f>
        <v>1E-005</v>
      </c>
      <c r="L223" s="20" t="n">
        <v>0</v>
      </c>
      <c r="M223" s="20" t="n">
        <v>0</v>
      </c>
      <c r="N223" s="10" t="n">
        <v>28008065</v>
      </c>
      <c r="O223" s="19" t="n">
        <v>187588.13</v>
      </c>
      <c r="P223" s="2" t="s">
        <v>1643</v>
      </c>
    </row>
    <row r="224" customFormat="false" ht="15" hidden="false" customHeight="false" outlineLevel="0" collapsed="false">
      <c r="A224" s="3" t="s">
        <v>761</v>
      </c>
      <c r="B224" s="2" t="s">
        <v>762</v>
      </c>
      <c r="C224" s="2" t="n">
        <v>2020</v>
      </c>
      <c r="D224" s="2" t="n">
        <v>19</v>
      </c>
      <c r="E224" s="2" t="s">
        <v>422</v>
      </c>
      <c r="F224" s="3" t="s">
        <v>423</v>
      </c>
      <c r="G224" s="2"/>
      <c r="H224" s="10" t="n">
        <v>303</v>
      </c>
      <c r="I224" s="11" t="n">
        <f aca="false">H224/1000</f>
        <v>0.303</v>
      </c>
      <c r="J224" s="19" t="n">
        <v>45.5</v>
      </c>
      <c r="K224" s="12" t="n">
        <f aca="false">J224/1000</f>
        <v>0.0455</v>
      </c>
      <c r="L224" s="20" t="n">
        <v>0</v>
      </c>
      <c r="M224" s="20" t="n">
        <v>0.0002</v>
      </c>
      <c r="N224" s="10" t="n">
        <v>28008065</v>
      </c>
      <c r="O224" s="19" t="n">
        <v>187588.13</v>
      </c>
      <c r="P224" s="2" t="s">
        <v>1643</v>
      </c>
    </row>
    <row r="225" customFormat="false" ht="15" hidden="false" customHeight="false" outlineLevel="0" collapsed="false">
      <c r="A225" s="3" t="s">
        <v>761</v>
      </c>
      <c r="B225" s="2" t="s">
        <v>762</v>
      </c>
      <c r="C225" s="2" t="n">
        <v>2020</v>
      </c>
      <c r="D225" s="2" t="n">
        <v>20</v>
      </c>
      <c r="E225" s="2" t="s">
        <v>781</v>
      </c>
      <c r="F225" s="3" t="s">
        <v>782</v>
      </c>
      <c r="G225" s="2" t="s">
        <v>783</v>
      </c>
      <c r="H225" s="10" t="n">
        <v>98</v>
      </c>
      <c r="I225" s="11" t="n">
        <f aca="false">H225/1000</f>
        <v>0.098</v>
      </c>
      <c r="J225" s="19" t="n">
        <v>0</v>
      </c>
      <c r="K225" s="12" t="n">
        <f aca="false">J225/1000</f>
        <v>0</v>
      </c>
      <c r="L225" s="20" t="n">
        <v>0</v>
      </c>
      <c r="M225" s="20" t="n">
        <v>0</v>
      </c>
      <c r="N225" s="10" t="n">
        <v>28008065</v>
      </c>
      <c r="O225" s="19" t="n">
        <v>187588.13</v>
      </c>
      <c r="P225" s="2" t="s">
        <v>1643</v>
      </c>
    </row>
    <row r="226" customFormat="false" ht="15" hidden="false" customHeight="false" outlineLevel="0" collapsed="false">
      <c r="A226" s="3" t="s">
        <v>761</v>
      </c>
      <c r="B226" s="2" t="s">
        <v>762</v>
      </c>
      <c r="C226" s="2" t="n">
        <v>2021</v>
      </c>
      <c r="D226" s="2" t="n">
        <v>1</v>
      </c>
      <c r="E226" s="2" t="s">
        <v>107</v>
      </c>
      <c r="F226" s="3" t="s">
        <v>108</v>
      </c>
      <c r="G226" s="2" t="s">
        <v>109</v>
      </c>
      <c r="H226" s="10" t="n">
        <v>61698337</v>
      </c>
      <c r="I226" s="11" t="n">
        <f aca="false">H226/1000</f>
        <v>61698.337</v>
      </c>
      <c r="J226" s="19" t="n">
        <v>343764.91</v>
      </c>
      <c r="K226" s="12" t="n">
        <f aca="false">J226/1000</f>
        <v>343.76491</v>
      </c>
      <c r="L226" s="20" t="n">
        <v>0.8198</v>
      </c>
      <c r="M226" s="20" t="n">
        <v>0.8147</v>
      </c>
      <c r="N226" s="10" t="n">
        <v>75264170</v>
      </c>
      <c r="O226" s="19" t="n">
        <v>421930.13</v>
      </c>
      <c r="P226" s="2" t="s">
        <v>1643</v>
      </c>
    </row>
    <row r="227" customFormat="false" ht="15" hidden="false" customHeight="false" outlineLevel="0" collapsed="false">
      <c r="A227" s="3" t="s">
        <v>761</v>
      </c>
      <c r="B227" s="2" t="s">
        <v>762</v>
      </c>
      <c r="C227" s="2" t="n">
        <v>2021</v>
      </c>
      <c r="D227" s="2" t="n">
        <v>2</v>
      </c>
      <c r="E227" s="2" t="s">
        <v>102</v>
      </c>
      <c r="F227" s="3" t="s">
        <v>103</v>
      </c>
      <c r="G227" s="2" t="s">
        <v>104</v>
      </c>
      <c r="H227" s="10" t="n">
        <v>6489312</v>
      </c>
      <c r="I227" s="11" t="n">
        <f aca="false">H227/1000</f>
        <v>6489.312</v>
      </c>
      <c r="J227" s="19" t="n">
        <v>42287.61</v>
      </c>
      <c r="K227" s="12" t="n">
        <f aca="false">J227/1000</f>
        <v>42.28761</v>
      </c>
      <c r="L227" s="20" t="n">
        <v>0.0862</v>
      </c>
      <c r="M227" s="20" t="n">
        <v>0.1002</v>
      </c>
      <c r="N227" s="10" t="n">
        <v>75264170</v>
      </c>
      <c r="O227" s="19" t="n">
        <v>421930.13</v>
      </c>
      <c r="P227" s="2" t="s">
        <v>1643</v>
      </c>
    </row>
    <row r="228" customFormat="false" ht="15" hidden="false" customHeight="false" outlineLevel="0" collapsed="false">
      <c r="A228" s="3" t="s">
        <v>761</v>
      </c>
      <c r="B228" s="2" t="s">
        <v>762</v>
      </c>
      <c r="C228" s="2" t="n">
        <v>2021</v>
      </c>
      <c r="D228" s="2" t="n">
        <v>3</v>
      </c>
      <c r="E228" s="2" t="s">
        <v>97</v>
      </c>
      <c r="F228" s="3" t="s">
        <v>98</v>
      </c>
      <c r="G228" s="2" t="s">
        <v>99</v>
      </c>
      <c r="H228" s="10" t="n">
        <v>4475062</v>
      </c>
      <c r="I228" s="11" t="n">
        <f aca="false">H228/1000</f>
        <v>4475.062</v>
      </c>
      <c r="J228" s="19" t="n">
        <v>10110.67</v>
      </c>
      <c r="K228" s="12" t="n">
        <f aca="false">J228/1000</f>
        <v>10.11067</v>
      </c>
      <c r="L228" s="20" t="n">
        <v>0.0595</v>
      </c>
      <c r="M228" s="20" t="n">
        <v>0.024</v>
      </c>
      <c r="N228" s="10" t="n">
        <v>75264170</v>
      </c>
      <c r="O228" s="19" t="n">
        <v>421930.13</v>
      </c>
      <c r="P228" s="2" t="s">
        <v>1643</v>
      </c>
    </row>
    <row r="229" customFormat="false" ht="15" hidden="false" customHeight="false" outlineLevel="0" collapsed="false">
      <c r="A229" s="3" t="s">
        <v>761</v>
      </c>
      <c r="B229" s="2" t="s">
        <v>762</v>
      </c>
      <c r="C229" s="2" t="n">
        <v>2021</v>
      </c>
      <c r="D229" s="2" t="n">
        <v>4</v>
      </c>
      <c r="E229" s="2" t="s">
        <v>127</v>
      </c>
      <c r="F229" s="3" t="s">
        <v>128</v>
      </c>
      <c r="G229" s="2" t="s">
        <v>129</v>
      </c>
      <c r="H229" s="10" t="n">
        <v>1681533</v>
      </c>
      <c r="I229" s="11" t="n">
        <f aca="false">H229/1000</f>
        <v>1681.533</v>
      </c>
      <c r="J229" s="19" t="n">
        <v>15467.82</v>
      </c>
      <c r="K229" s="12" t="n">
        <f aca="false">J229/1000</f>
        <v>15.46782</v>
      </c>
      <c r="L229" s="20" t="n">
        <v>0.0223</v>
      </c>
      <c r="M229" s="20" t="n">
        <v>0.0367</v>
      </c>
      <c r="N229" s="10" t="n">
        <v>75264170</v>
      </c>
      <c r="O229" s="19" t="n">
        <v>421930.13</v>
      </c>
      <c r="P229" s="2" t="s">
        <v>1643</v>
      </c>
    </row>
    <row r="230" customFormat="false" ht="15" hidden="false" customHeight="false" outlineLevel="0" collapsed="false">
      <c r="A230" s="3" t="s">
        <v>761</v>
      </c>
      <c r="B230" s="2" t="s">
        <v>762</v>
      </c>
      <c r="C230" s="2" t="n">
        <v>2021</v>
      </c>
      <c r="D230" s="2" t="n">
        <v>5</v>
      </c>
      <c r="E230" s="2" t="s">
        <v>142</v>
      </c>
      <c r="F230" s="3" t="s">
        <v>143</v>
      </c>
      <c r="G230" s="2" t="s">
        <v>144</v>
      </c>
      <c r="H230" s="10" t="n">
        <v>311305</v>
      </c>
      <c r="I230" s="11" t="n">
        <f aca="false">H230/1000</f>
        <v>311.305</v>
      </c>
      <c r="J230" s="19" t="n">
        <v>650.95</v>
      </c>
      <c r="K230" s="12" t="n">
        <f aca="false">J230/1000</f>
        <v>0.65095</v>
      </c>
      <c r="L230" s="20" t="n">
        <v>0.0041</v>
      </c>
      <c r="M230" s="20" t="n">
        <v>0.0015</v>
      </c>
      <c r="N230" s="10" t="n">
        <v>75264170</v>
      </c>
      <c r="O230" s="19" t="n">
        <v>421930.13</v>
      </c>
      <c r="P230" s="2" t="s">
        <v>1643</v>
      </c>
    </row>
    <row r="231" customFormat="false" ht="15" hidden="false" customHeight="false" outlineLevel="0" collapsed="false">
      <c r="A231" s="3" t="s">
        <v>761</v>
      </c>
      <c r="B231" s="2" t="s">
        <v>762</v>
      </c>
      <c r="C231" s="2" t="n">
        <v>2021</v>
      </c>
      <c r="D231" s="2" t="n">
        <v>6</v>
      </c>
      <c r="E231" s="2" t="s">
        <v>252</v>
      </c>
      <c r="F231" s="3" t="s">
        <v>253</v>
      </c>
      <c r="G231" s="2" t="s">
        <v>254</v>
      </c>
      <c r="H231" s="10" t="n">
        <v>287731</v>
      </c>
      <c r="I231" s="11" t="n">
        <f aca="false">H231/1000</f>
        <v>287.731</v>
      </c>
      <c r="J231" s="19" t="n">
        <v>6000</v>
      </c>
      <c r="K231" s="12" t="n">
        <f aca="false">J231/1000</f>
        <v>6</v>
      </c>
      <c r="L231" s="20" t="n">
        <v>0.0038</v>
      </c>
      <c r="M231" s="20" t="n">
        <v>0.0142</v>
      </c>
      <c r="N231" s="10" t="n">
        <v>75264170</v>
      </c>
      <c r="O231" s="19" t="n">
        <v>421930.13</v>
      </c>
      <c r="P231" s="2" t="s">
        <v>1643</v>
      </c>
    </row>
    <row r="232" customFormat="false" ht="15" hidden="false" customHeight="false" outlineLevel="0" collapsed="false">
      <c r="A232" s="3" t="s">
        <v>761</v>
      </c>
      <c r="B232" s="2" t="s">
        <v>762</v>
      </c>
      <c r="C232" s="2" t="n">
        <v>2021</v>
      </c>
      <c r="D232" s="2" t="n">
        <v>7</v>
      </c>
      <c r="E232" s="2" t="s">
        <v>162</v>
      </c>
      <c r="F232" s="3" t="s">
        <v>163</v>
      </c>
      <c r="G232" s="2" t="s">
        <v>164</v>
      </c>
      <c r="H232" s="10" t="n">
        <v>111888</v>
      </c>
      <c r="I232" s="11" t="n">
        <f aca="false">H232/1000</f>
        <v>111.888</v>
      </c>
      <c r="J232" s="19" t="n">
        <v>253.93</v>
      </c>
      <c r="K232" s="12" t="n">
        <f aca="false">J232/1000</f>
        <v>0.25393</v>
      </c>
      <c r="L232" s="20" t="n">
        <v>0.0015</v>
      </c>
      <c r="M232" s="20" t="n">
        <v>0.0006</v>
      </c>
      <c r="N232" s="10" t="n">
        <v>75264170</v>
      </c>
      <c r="O232" s="19" t="n">
        <v>421930.13</v>
      </c>
      <c r="P232" s="2" t="s">
        <v>1643</v>
      </c>
    </row>
    <row r="233" customFormat="false" ht="15" hidden="false" customHeight="false" outlineLevel="0" collapsed="false">
      <c r="A233" s="3" t="s">
        <v>761</v>
      </c>
      <c r="B233" s="2" t="s">
        <v>762</v>
      </c>
      <c r="C233" s="2" t="n">
        <v>2021</v>
      </c>
      <c r="D233" s="2" t="n">
        <v>8</v>
      </c>
      <c r="E233" s="2" t="s">
        <v>247</v>
      </c>
      <c r="F233" s="3" t="s">
        <v>248</v>
      </c>
      <c r="G233" s="2" t="s">
        <v>249</v>
      </c>
      <c r="H233" s="10" t="n">
        <v>99846</v>
      </c>
      <c r="I233" s="11" t="n">
        <f aca="false">H233/1000</f>
        <v>99.846</v>
      </c>
      <c r="J233" s="19" t="n">
        <v>1080.32</v>
      </c>
      <c r="K233" s="12" t="n">
        <f aca="false">J233/1000</f>
        <v>1.08032</v>
      </c>
      <c r="L233" s="20" t="n">
        <v>0.0013</v>
      </c>
      <c r="M233" s="20" t="n">
        <v>0.0026</v>
      </c>
      <c r="N233" s="10" t="n">
        <v>75264170</v>
      </c>
      <c r="O233" s="19" t="n">
        <v>421930.13</v>
      </c>
      <c r="P233" s="2" t="s">
        <v>1643</v>
      </c>
    </row>
    <row r="234" customFormat="false" ht="15" hidden="false" customHeight="false" outlineLevel="0" collapsed="false">
      <c r="A234" s="3" t="s">
        <v>761</v>
      </c>
      <c r="B234" s="2" t="s">
        <v>762</v>
      </c>
      <c r="C234" s="2" t="n">
        <v>2021</v>
      </c>
      <c r="D234" s="2" t="n">
        <v>9</v>
      </c>
      <c r="E234" s="2" t="s">
        <v>117</v>
      </c>
      <c r="F234" s="3" t="s">
        <v>118</v>
      </c>
      <c r="G234" s="2" t="s">
        <v>119</v>
      </c>
      <c r="H234" s="10" t="n">
        <v>43269</v>
      </c>
      <c r="I234" s="11" t="n">
        <f aca="false">H234/1000</f>
        <v>43.269</v>
      </c>
      <c r="J234" s="19" t="n">
        <v>71.98</v>
      </c>
      <c r="K234" s="12" t="n">
        <f aca="false">J234/1000</f>
        <v>0.07198</v>
      </c>
      <c r="L234" s="20" t="n">
        <v>0.0006</v>
      </c>
      <c r="M234" s="20" t="n">
        <v>0.0002</v>
      </c>
      <c r="N234" s="10" t="n">
        <v>75264170</v>
      </c>
      <c r="O234" s="19" t="n">
        <v>421930.13</v>
      </c>
      <c r="P234" s="2" t="s">
        <v>1643</v>
      </c>
    </row>
    <row r="235" customFormat="false" ht="15" hidden="false" customHeight="false" outlineLevel="0" collapsed="false">
      <c r="A235" s="3" t="s">
        <v>761</v>
      </c>
      <c r="B235" s="2" t="s">
        <v>762</v>
      </c>
      <c r="C235" s="2" t="n">
        <v>2021</v>
      </c>
      <c r="D235" s="2" t="n">
        <v>10</v>
      </c>
      <c r="E235" s="2" t="s">
        <v>1644</v>
      </c>
      <c r="F235" s="3" t="s">
        <v>1645</v>
      </c>
      <c r="G235" s="2"/>
      <c r="H235" s="10" t="n">
        <v>27000</v>
      </c>
      <c r="I235" s="11" t="n">
        <f aca="false">H235/1000</f>
        <v>27</v>
      </c>
      <c r="J235" s="19" t="n">
        <v>200</v>
      </c>
      <c r="K235" s="12" t="n">
        <f aca="false">J235/1000</f>
        <v>0.2</v>
      </c>
      <c r="L235" s="20" t="n">
        <v>0.0004</v>
      </c>
      <c r="M235" s="20" t="n">
        <v>0.0005</v>
      </c>
      <c r="N235" s="10" t="n">
        <v>75264170</v>
      </c>
      <c r="O235" s="19" t="n">
        <v>421930.13</v>
      </c>
      <c r="P235" s="2" t="s">
        <v>1643</v>
      </c>
    </row>
    <row r="236" customFormat="false" ht="15" hidden="false" customHeight="false" outlineLevel="0" collapsed="false">
      <c r="A236" s="3" t="s">
        <v>761</v>
      </c>
      <c r="B236" s="2" t="s">
        <v>762</v>
      </c>
      <c r="C236" s="2" t="n">
        <v>2021</v>
      </c>
      <c r="D236" s="2" t="n">
        <v>11</v>
      </c>
      <c r="E236" s="2" t="s">
        <v>814</v>
      </c>
      <c r="F236" s="3" t="s">
        <v>815</v>
      </c>
      <c r="G236" s="2" t="s">
        <v>816</v>
      </c>
      <c r="H236" s="10" t="n">
        <v>15796</v>
      </c>
      <c r="I236" s="11" t="n">
        <f aca="false">H236/1000</f>
        <v>15.796</v>
      </c>
      <c r="J236" s="19" t="n">
        <v>151.2</v>
      </c>
      <c r="K236" s="12" t="n">
        <f aca="false">J236/1000</f>
        <v>0.1512</v>
      </c>
      <c r="L236" s="20" t="n">
        <v>0.0002</v>
      </c>
      <c r="M236" s="20" t="n">
        <v>0.0004</v>
      </c>
      <c r="N236" s="10" t="n">
        <v>75264170</v>
      </c>
      <c r="O236" s="19" t="n">
        <v>421930.13</v>
      </c>
      <c r="P236" s="2" t="s">
        <v>1643</v>
      </c>
    </row>
    <row r="237" customFormat="false" ht="15" hidden="false" customHeight="false" outlineLevel="0" collapsed="false">
      <c r="A237" s="3" t="s">
        <v>761</v>
      </c>
      <c r="B237" s="2" t="s">
        <v>762</v>
      </c>
      <c r="C237" s="2" t="n">
        <v>2021</v>
      </c>
      <c r="D237" s="2" t="n">
        <v>12</v>
      </c>
      <c r="E237" s="2" t="s">
        <v>859</v>
      </c>
      <c r="F237" s="3" t="s">
        <v>860</v>
      </c>
      <c r="G237" s="2"/>
      <c r="H237" s="10" t="n">
        <v>9482</v>
      </c>
      <c r="I237" s="11" t="n">
        <f aca="false">H237/1000</f>
        <v>9.482</v>
      </c>
      <c r="J237" s="19" t="n">
        <v>1883.28</v>
      </c>
      <c r="K237" s="12" t="n">
        <f aca="false">J237/1000</f>
        <v>1.88328</v>
      </c>
      <c r="L237" s="20" t="n">
        <v>0.0001</v>
      </c>
      <c r="M237" s="20" t="n">
        <v>0.0045</v>
      </c>
      <c r="N237" s="10" t="n">
        <v>75264170</v>
      </c>
      <c r="O237" s="19" t="n">
        <v>421930.13</v>
      </c>
      <c r="P237" s="2" t="s">
        <v>1643</v>
      </c>
    </row>
    <row r="238" customFormat="false" ht="15" hidden="false" customHeight="false" outlineLevel="0" collapsed="false">
      <c r="A238" s="3" t="s">
        <v>761</v>
      </c>
      <c r="B238" s="2" t="s">
        <v>762</v>
      </c>
      <c r="C238" s="2" t="n">
        <v>2021</v>
      </c>
      <c r="D238" s="2" t="n">
        <v>13</v>
      </c>
      <c r="E238" s="2" t="s">
        <v>1372</v>
      </c>
      <c r="F238" s="3" t="s">
        <v>1373</v>
      </c>
      <c r="G238" s="2" t="s">
        <v>1374</v>
      </c>
      <c r="H238" s="10" t="n">
        <v>6589</v>
      </c>
      <c r="I238" s="11" t="n">
        <f aca="false">H238/1000</f>
        <v>6.589</v>
      </c>
      <c r="J238" s="19" t="n">
        <v>4.3</v>
      </c>
      <c r="K238" s="12" t="n">
        <f aca="false">J238/1000</f>
        <v>0.0043</v>
      </c>
      <c r="L238" s="20" t="n">
        <v>0.0001</v>
      </c>
      <c r="M238" s="20" t="n">
        <v>0</v>
      </c>
      <c r="N238" s="10" t="n">
        <v>75264170</v>
      </c>
      <c r="O238" s="19" t="n">
        <v>421930.13</v>
      </c>
      <c r="P238" s="2" t="s">
        <v>1643</v>
      </c>
    </row>
    <row r="239" customFormat="false" ht="15" hidden="false" customHeight="false" outlineLevel="0" collapsed="false">
      <c r="A239" s="3" t="s">
        <v>761</v>
      </c>
      <c r="B239" s="2" t="s">
        <v>762</v>
      </c>
      <c r="C239" s="2" t="n">
        <v>2021</v>
      </c>
      <c r="D239" s="2" t="n">
        <v>14</v>
      </c>
      <c r="E239" s="2" t="s">
        <v>171</v>
      </c>
      <c r="F239" s="3" t="s">
        <v>172</v>
      </c>
      <c r="G239" s="2" t="s">
        <v>173</v>
      </c>
      <c r="H239" s="10" t="n">
        <v>5415</v>
      </c>
      <c r="I239" s="11" t="n">
        <f aca="false">H239/1000</f>
        <v>5.415</v>
      </c>
      <c r="J239" s="19" t="n">
        <v>1.1</v>
      </c>
      <c r="K239" s="12" t="n">
        <f aca="false">J239/1000</f>
        <v>0.0011</v>
      </c>
      <c r="L239" s="20" t="n">
        <v>0.0001</v>
      </c>
      <c r="M239" s="20" t="n">
        <v>0</v>
      </c>
      <c r="N239" s="10" t="n">
        <v>75264170</v>
      </c>
      <c r="O239" s="19" t="n">
        <v>421930.13</v>
      </c>
      <c r="P239" s="2" t="s">
        <v>1643</v>
      </c>
    </row>
    <row r="240" customFormat="false" ht="15" hidden="false" customHeight="false" outlineLevel="0" collapsed="false">
      <c r="A240" s="3" t="s">
        <v>761</v>
      </c>
      <c r="B240" s="2" t="s">
        <v>762</v>
      </c>
      <c r="C240" s="2" t="n">
        <v>2021</v>
      </c>
      <c r="D240" s="2" t="n">
        <v>15</v>
      </c>
      <c r="E240" s="2" t="s">
        <v>112</v>
      </c>
      <c r="F240" s="3" t="s">
        <v>113</v>
      </c>
      <c r="G240" s="2" t="s">
        <v>114</v>
      </c>
      <c r="H240" s="10" t="n">
        <v>1231</v>
      </c>
      <c r="I240" s="11" t="n">
        <f aca="false">H240/1000</f>
        <v>1.231</v>
      </c>
      <c r="J240" s="19" t="n">
        <v>0.86</v>
      </c>
      <c r="K240" s="12" t="n">
        <f aca="false">J240/1000</f>
        <v>0.00086</v>
      </c>
      <c r="L240" s="20" t="n">
        <v>0</v>
      </c>
      <c r="M240" s="20" t="n">
        <v>0</v>
      </c>
      <c r="N240" s="10" t="n">
        <v>75264170</v>
      </c>
      <c r="O240" s="19" t="n">
        <v>421930.13</v>
      </c>
      <c r="P240" s="2" t="s">
        <v>1643</v>
      </c>
    </row>
    <row r="241" customFormat="false" ht="15" hidden="false" customHeight="false" outlineLevel="0" collapsed="false">
      <c r="A241" s="3" t="s">
        <v>761</v>
      </c>
      <c r="B241" s="2" t="s">
        <v>762</v>
      </c>
      <c r="C241" s="2" t="n">
        <v>2021</v>
      </c>
      <c r="D241" s="2" t="n">
        <v>16</v>
      </c>
      <c r="E241" s="2" t="s">
        <v>422</v>
      </c>
      <c r="F241" s="3" t="s">
        <v>423</v>
      </c>
      <c r="G241" s="2"/>
      <c r="H241" s="10" t="n">
        <v>342</v>
      </c>
      <c r="I241" s="11" t="n">
        <f aca="false">H241/1000</f>
        <v>0.342</v>
      </c>
      <c r="J241" s="19" t="n">
        <v>0.77</v>
      </c>
      <c r="K241" s="12" t="n">
        <f aca="false">J241/1000</f>
        <v>0.00077</v>
      </c>
      <c r="L241" s="20" t="n">
        <v>0</v>
      </c>
      <c r="M241" s="20" t="n">
        <v>0</v>
      </c>
      <c r="N241" s="10" t="n">
        <v>75264170</v>
      </c>
      <c r="O241" s="19" t="n">
        <v>421930.13</v>
      </c>
      <c r="P241" s="2" t="s">
        <v>1643</v>
      </c>
    </row>
    <row r="242" customFormat="false" ht="15" hidden="false" customHeight="false" outlineLevel="0" collapsed="false">
      <c r="A242" s="3" t="s">
        <v>761</v>
      </c>
      <c r="B242" s="2" t="s">
        <v>762</v>
      </c>
      <c r="C242" s="2" t="n">
        <v>2021</v>
      </c>
      <c r="D242" s="2" t="n">
        <v>17</v>
      </c>
      <c r="E242" s="2" t="s">
        <v>727</v>
      </c>
      <c r="F242" s="3" t="s">
        <v>728</v>
      </c>
      <c r="G242" s="2" t="s">
        <v>729</v>
      </c>
      <c r="H242" s="10" t="n">
        <v>21</v>
      </c>
      <c r="I242" s="11" t="n">
        <f aca="false">H242/1000</f>
        <v>0.021</v>
      </c>
      <c r="J242" s="19" t="n">
        <v>0</v>
      </c>
      <c r="K242" s="12" t="n">
        <f aca="false">J242/1000</f>
        <v>0</v>
      </c>
      <c r="L242" s="20" t="n">
        <v>0</v>
      </c>
      <c r="M242" s="20" t="n">
        <v>0</v>
      </c>
      <c r="N242" s="10" t="n">
        <v>75264170</v>
      </c>
      <c r="O242" s="19" t="n">
        <v>421930.13</v>
      </c>
      <c r="P242" s="2" t="s">
        <v>1643</v>
      </c>
    </row>
    <row r="243" customFormat="false" ht="15" hidden="false" customHeight="false" outlineLevel="0" collapsed="false">
      <c r="A243" s="3" t="s">
        <v>761</v>
      </c>
      <c r="B243" s="2" t="s">
        <v>762</v>
      </c>
      <c r="C243" s="2" t="n">
        <v>2021</v>
      </c>
      <c r="D243" s="2" t="n">
        <v>18</v>
      </c>
      <c r="E243" s="2" t="s">
        <v>210</v>
      </c>
      <c r="F243" s="3" t="s">
        <v>211</v>
      </c>
      <c r="G243" s="2" t="s">
        <v>212</v>
      </c>
      <c r="H243" s="10" t="n">
        <v>11</v>
      </c>
      <c r="I243" s="11" t="n">
        <f aca="false">H243/1000</f>
        <v>0.011</v>
      </c>
      <c r="J243" s="19" t="n">
        <v>0.43</v>
      </c>
      <c r="K243" s="12" t="n">
        <f aca="false">J243/1000</f>
        <v>0.00043</v>
      </c>
      <c r="L243" s="20" t="n">
        <v>0</v>
      </c>
      <c r="M243" s="20" t="n">
        <v>0</v>
      </c>
      <c r="N243" s="10" t="n">
        <v>75264170</v>
      </c>
      <c r="O243" s="19" t="n">
        <v>421930.13</v>
      </c>
      <c r="P243" s="2" t="s">
        <v>1643</v>
      </c>
    </row>
    <row r="244" customFormat="false" ht="15" hidden="false" customHeight="false" outlineLevel="0" collapsed="false">
      <c r="A244" s="3" t="s">
        <v>761</v>
      </c>
      <c r="B244" s="2" t="s">
        <v>762</v>
      </c>
      <c r="C244" s="2" t="n">
        <v>2022</v>
      </c>
      <c r="D244" s="2" t="n">
        <v>1</v>
      </c>
      <c r="E244" s="2" t="s">
        <v>107</v>
      </c>
      <c r="F244" s="3" t="s">
        <v>108</v>
      </c>
      <c r="G244" s="2" t="s">
        <v>109</v>
      </c>
      <c r="H244" s="10" t="n">
        <v>72259354</v>
      </c>
      <c r="I244" s="11" t="n">
        <f aca="false">H244/1000</f>
        <v>72259.354</v>
      </c>
      <c r="J244" s="19" t="n">
        <v>375378.59</v>
      </c>
      <c r="K244" s="12" t="n">
        <f aca="false">J244/1000</f>
        <v>375.37859</v>
      </c>
      <c r="L244" s="20" t="n">
        <v>0.8295</v>
      </c>
      <c r="M244" s="20" t="n">
        <v>0.7477</v>
      </c>
      <c r="N244" s="10" t="n">
        <v>87111745</v>
      </c>
      <c r="O244" s="19" t="n">
        <v>502049.41</v>
      </c>
      <c r="P244" s="2" t="s">
        <v>1643</v>
      </c>
    </row>
    <row r="245" customFormat="false" ht="15" hidden="false" customHeight="false" outlineLevel="0" collapsed="false">
      <c r="A245" s="3" t="s">
        <v>761</v>
      </c>
      <c r="B245" s="2" t="s">
        <v>762</v>
      </c>
      <c r="C245" s="2" t="n">
        <v>2022</v>
      </c>
      <c r="D245" s="2" t="n">
        <v>2</v>
      </c>
      <c r="E245" s="2" t="s">
        <v>102</v>
      </c>
      <c r="F245" s="3" t="s">
        <v>103</v>
      </c>
      <c r="G245" s="2" t="s">
        <v>104</v>
      </c>
      <c r="H245" s="10" t="n">
        <v>7475316</v>
      </c>
      <c r="I245" s="11" t="n">
        <f aca="false">H245/1000</f>
        <v>7475.316</v>
      </c>
      <c r="J245" s="19" t="n">
        <v>38782.84</v>
      </c>
      <c r="K245" s="12" t="n">
        <f aca="false">J245/1000</f>
        <v>38.78284</v>
      </c>
      <c r="L245" s="20" t="n">
        <v>0.0858</v>
      </c>
      <c r="M245" s="20" t="n">
        <v>0.0772</v>
      </c>
      <c r="N245" s="10" t="n">
        <v>87111745</v>
      </c>
      <c r="O245" s="19" t="n">
        <v>502049.41</v>
      </c>
      <c r="P245" s="2" t="s">
        <v>1643</v>
      </c>
    </row>
    <row r="246" customFormat="false" ht="15" hidden="false" customHeight="false" outlineLevel="0" collapsed="false">
      <c r="A246" s="3" t="s">
        <v>761</v>
      </c>
      <c r="B246" s="2" t="s">
        <v>762</v>
      </c>
      <c r="C246" s="2" t="n">
        <v>2022</v>
      </c>
      <c r="D246" s="2" t="n">
        <v>3</v>
      </c>
      <c r="E246" s="2" t="s">
        <v>127</v>
      </c>
      <c r="F246" s="3" t="s">
        <v>128</v>
      </c>
      <c r="G246" s="2" t="s">
        <v>129</v>
      </c>
      <c r="H246" s="10" t="n">
        <v>3073331</v>
      </c>
      <c r="I246" s="11" t="n">
        <f aca="false">H246/1000</f>
        <v>3073.331</v>
      </c>
      <c r="J246" s="19" t="n">
        <v>49488.37</v>
      </c>
      <c r="K246" s="12" t="n">
        <f aca="false">J246/1000</f>
        <v>49.48837</v>
      </c>
      <c r="L246" s="20" t="n">
        <v>0.0353</v>
      </c>
      <c r="M246" s="20" t="n">
        <v>0.0986</v>
      </c>
      <c r="N246" s="10" t="n">
        <v>87111745</v>
      </c>
      <c r="O246" s="19" t="n">
        <v>502049.41</v>
      </c>
      <c r="P246" s="2" t="s">
        <v>1643</v>
      </c>
    </row>
    <row r="247" customFormat="false" ht="15" hidden="false" customHeight="false" outlineLevel="0" collapsed="false">
      <c r="A247" s="3" t="s">
        <v>761</v>
      </c>
      <c r="B247" s="2" t="s">
        <v>762</v>
      </c>
      <c r="C247" s="2" t="n">
        <v>2022</v>
      </c>
      <c r="D247" s="2" t="n">
        <v>4</v>
      </c>
      <c r="E247" s="2" t="s">
        <v>97</v>
      </c>
      <c r="F247" s="3" t="s">
        <v>98</v>
      </c>
      <c r="G247" s="2" t="s">
        <v>99</v>
      </c>
      <c r="H247" s="10" t="n">
        <v>2671108</v>
      </c>
      <c r="I247" s="11" t="n">
        <f aca="false">H247/1000</f>
        <v>2671.108</v>
      </c>
      <c r="J247" s="19" t="n">
        <v>1633.4</v>
      </c>
      <c r="K247" s="12" t="n">
        <f aca="false">J247/1000</f>
        <v>1.6334</v>
      </c>
      <c r="L247" s="20" t="n">
        <v>0.0307</v>
      </c>
      <c r="M247" s="20" t="n">
        <v>0.0033</v>
      </c>
      <c r="N247" s="10" t="n">
        <v>87111745</v>
      </c>
      <c r="O247" s="19" t="n">
        <v>502049.41</v>
      </c>
      <c r="P247" s="2" t="s">
        <v>1643</v>
      </c>
    </row>
    <row r="248" customFormat="false" ht="15" hidden="false" customHeight="false" outlineLevel="0" collapsed="false">
      <c r="A248" s="3" t="s">
        <v>761</v>
      </c>
      <c r="B248" s="2" t="s">
        <v>762</v>
      </c>
      <c r="C248" s="2" t="n">
        <v>2022</v>
      </c>
      <c r="D248" s="2" t="n">
        <v>5</v>
      </c>
      <c r="E248" s="2" t="s">
        <v>122</v>
      </c>
      <c r="F248" s="3" t="s">
        <v>123</v>
      </c>
      <c r="G248" s="2" t="s">
        <v>124</v>
      </c>
      <c r="H248" s="10" t="n">
        <v>552732</v>
      </c>
      <c r="I248" s="11" t="n">
        <f aca="false">H248/1000</f>
        <v>552.732</v>
      </c>
      <c r="J248" s="19" t="n">
        <v>34225</v>
      </c>
      <c r="K248" s="12" t="n">
        <f aca="false">J248/1000</f>
        <v>34.225</v>
      </c>
      <c r="L248" s="20" t="n">
        <v>0.0063</v>
      </c>
      <c r="M248" s="20" t="n">
        <v>0.0682</v>
      </c>
      <c r="N248" s="10" t="n">
        <v>87111745</v>
      </c>
      <c r="O248" s="19" t="n">
        <v>502049.41</v>
      </c>
      <c r="P248" s="2" t="s">
        <v>1643</v>
      </c>
    </row>
    <row r="249" customFormat="false" ht="15" hidden="false" customHeight="false" outlineLevel="0" collapsed="false">
      <c r="A249" s="3" t="s">
        <v>761</v>
      </c>
      <c r="B249" s="2" t="s">
        <v>762</v>
      </c>
      <c r="C249" s="2" t="n">
        <v>2022</v>
      </c>
      <c r="D249" s="2" t="n">
        <v>6</v>
      </c>
      <c r="E249" s="2" t="s">
        <v>362</v>
      </c>
      <c r="F249" s="3" t="s">
        <v>363</v>
      </c>
      <c r="G249" s="2" t="s">
        <v>364</v>
      </c>
      <c r="H249" s="10" t="n">
        <v>458677</v>
      </c>
      <c r="I249" s="11" t="n">
        <f aca="false">H249/1000</f>
        <v>458.677</v>
      </c>
      <c r="J249" s="19" t="n">
        <v>235</v>
      </c>
      <c r="K249" s="12" t="n">
        <f aca="false">J249/1000</f>
        <v>0.235</v>
      </c>
      <c r="L249" s="20" t="n">
        <v>0.0053</v>
      </c>
      <c r="M249" s="20" t="n">
        <v>0.0005</v>
      </c>
      <c r="N249" s="10" t="n">
        <v>87111745</v>
      </c>
      <c r="O249" s="19" t="n">
        <v>502049.41</v>
      </c>
      <c r="P249" s="2" t="s">
        <v>1643</v>
      </c>
    </row>
    <row r="250" customFormat="false" ht="15" hidden="false" customHeight="false" outlineLevel="0" collapsed="false">
      <c r="A250" s="3" t="s">
        <v>761</v>
      </c>
      <c r="B250" s="2" t="s">
        <v>762</v>
      </c>
      <c r="C250" s="2" t="n">
        <v>2022</v>
      </c>
      <c r="D250" s="2" t="n">
        <v>7</v>
      </c>
      <c r="E250" s="2" t="s">
        <v>377</v>
      </c>
      <c r="F250" s="3" t="s">
        <v>378</v>
      </c>
      <c r="G250" s="2" t="s">
        <v>379</v>
      </c>
      <c r="H250" s="10" t="n">
        <v>231537</v>
      </c>
      <c r="I250" s="11" t="n">
        <f aca="false">H250/1000</f>
        <v>231.537</v>
      </c>
      <c r="J250" s="19" t="n">
        <v>1557.7</v>
      </c>
      <c r="K250" s="12" t="n">
        <f aca="false">J250/1000</f>
        <v>1.5577</v>
      </c>
      <c r="L250" s="20" t="n">
        <v>0.0027</v>
      </c>
      <c r="M250" s="20" t="n">
        <v>0.0031</v>
      </c>
      <c r="N250" s="10" t="n">
        <v>87111745</v>
      </c>
      <c r="O250" s="19" t="n">
        <v>502049.41</v>
      </c>
      <c r="P250" s="2" t="s">
        <v>1643</v>
      </c>
    </row>
    <row r="251" customFormat="false" ht="15" hidden="false" customHeight="false" outlineLevel="0" collapsed="false">
      <c r="A251" s="3" t="s">
        <v>761</v>
      </c>
      <c r="B251" s="2" t="s">
        <v>762</v>
      </c>
      <c r="C251" s="2" t="n">
        <v>2022</v>
      </c>
      <c r="D251" s="2" t="n">
        <v>8</v>
      </c>
      <c r="E251" s="2" t="s">
        <v>142</v>
      </c>
      <c r="F251" s="3" t="s">
        <v>143</v>
      </c>
      <c r="G251" s="2" t="s">
        <v>144</v>
      </c>
      <c r="H251" s="10" t="n">
        <v>153722</v>
      </c>
      <c r="I251" s="11" t="n">
        <f aca="false">H251/1000</f>
        <v>153.722</v>
      </c>
      <c r="J251" s="19" t="n">
        <v>88.66</v>
      </c>
      <c r="K251" s="12" t="n">
        <f aca="false">J251/1000</f>
        <v>0.08866</v>
      </c>
      <c r="L251" s="20" t="n">
        <v>0.0018</v>
      </c>
      <c r="M251" s="20" t="n">
        <v>0.0002</v>
      </c>
      <c r="N251" s="10" t="n">
        <v>87111745</v>
      </c>
      <c r="O251" s="19" t="n">
        <v>502049.41</v>
      </c>
      <c r="P251" s="2" t="s">
        <v>1643</v>
      </c>
    </row>
    <row r="252" customFormat="false" ht="15" hidden="false" customHeight="false" outlineLevel="0" collapsed="false">
      <c r="A252" s="3" t="s">
        <v>761</v>
      </c>
      <c r="B252" s="2" t="s">
        <v>762</v>
      </c>
      <c r="C252" s="2" t="n">
        <v>2022</v>
      </c>
      <c r="D252" s="2" t="n">
        <v>9</v>
      </c>
      <c r="E252" s="2" t="s">
        <v>1372</v>
      </c>
      <c r="F252" s="3" t="s">
        <v>1373</v>
      </c>
      <c r="G252" s="2" t="s">
        <v>1374</v>
      </c>
      <c r="H252" s="10" t="n">
        <v>55286</v>
      </c>
      <c r="I252" s="11" t="n">
        <f aca="false">H252/1000</f>
        <v>55.286</v>
      </c>
      <c r="J252" s="19" t="n">
        <v>41.1</v>
      </c>
      <c r="K252" s="12" t="n">
        <f aca="false">J252/1000</f>
        <v>0.0411</v>
      </c>
      <c r="L252" s="20" t="n">
        <v>0.0006</v>
      </c>
      <c r="M252" s="20" t="n">
        <v>0.0001</v>
      </c>
      <c r="N252" s="10" t="n">
        <v>87111745</v>
      </c>
      <c r="O252" s="19" t="n">
        <v>502049.41</v>
      </c>
      <c r="P252" s="2" t="s">
        <v>1643</v>
      </c>
    </row>
    <row r="253" customFormat="false" ht="15" hidden="false" customHeight="false" outlineLevel="0" collapsed="false">
      <c r="A253" s="3" t="s">
        <v>761</v>
      </c>
      <c r="B253" s="2" t="s">
        <v>762</v>
      </c>
      <c r="C253" s="2" t="n">
        <v>2022</v>
      </c>
      <c r="D253" s="2" t="n">
        <v>10</v>
      </c>
      <c r="E253" s="2" t="s">
        <v>162</v>
      </c>
      <c r="F253" s="3" t="s">
        <v>163</v>
      </c>
      <c r="G253" s="2" t="s">
        <v>164</v>
      </c>
      <c r="H253" s="10" t="n">
        <v>53757</v>
      </c>
      <c r="I253" s="11" t="n">
        <f aca="false">H253/1000</f>
        <v>53.757</v>
      </c>
      <c r="J253" s="19" t="n">
        <v>83.01</v>
      </c>
      <c r="K253" s="12" t="n">
        <f aca="false">J253/1000</f>
        <v>0.08301</v>
      </c>
      <c r="L253" s="20" t="n">
        <v>0.0006</v>
      </c>
      <c r="M253" s="20" t="n">
        <v>0.0002</v>
      </c>
      <c r="N253" s="10" t="n">
        <v>87111745</v>
      </c>
      <c r="O253" s="19" t="n">
        <v>502049.41</v>
      </c>
      <c r="P253" s="2" t="s">
        <v>1643</v>
      </c>
    </row>
    <row r="254" customFormat="false" ht="15" hidden="false" customHeight="false" outlineLevel="0" collapsed="false">
      <c r="A254" s="3" t="s">
        <v>761</v>
      </c>
      <c r="B254" s="2" t="s">
        <v>762</v>
      </c>
      <c r="C254" s="2" t="n">
        <v>2022</v>
      </c>
      <c r="D254" s="2" t="n">
        <v>11</v>
      </c>
      <c r="E254" s="2" t="s">
        <v>247</v>
      </c>
      <c r="F254" s="3" t="s">
        <v>248</v>
      </c>
      <c r="G254" s="2" t="s">
        <v>249</v>
      </c>
      <c r="H254" s="10" t="n">
        <v>40967</v>
      </c>
      <c r="I254" s="11" t="n">
        <f aca="false">H254/1000</f>
        <v>40.967</v>
      </c>
      <c r="J254" s="19" t="n">
        <v>138.23</v>
      </c>
      <c r="K254" s="12" t="n">
        <f aca="false">J254/1000</f>
        <v>0.13823</v>
      </c>
      <c r="L254" s="20" t="n">
        <v>0.0005</v>
      </c>
      <c r="M254" s="20" t="n">
        <v>0.0003</v>
      </c>
      <c r="N254" s="10" t="n">
        <v>87111745</v>
      </c>
      <c r="O254" s="19" t="n">
        <v>502049.41</v>
      </c>
      <c r="P254" s="2" t="s">
        <v>1643</v>
      </c>
    </row>
    <row r="255" customFormat="false" ht="15" hidden="false" customHeight="false" outlineLevel="0" collapsed="false">
      <c r="A255" s="3" t="s">
        <v>761</v>
      </c>
      <c r="B255" s="2" t="s">
        <v>762</v>
      </c>
      <c r="C255" s="2" t="n">
        <v>2022</v>
      </c>
      <c r="D255" s="2" t="n">
        <v>12</v>
      </c>
      <c r="E255" s="2" t="s">
        <v>117</v>
      </c>
      <c r="F255" s="3" t="s">
        <v>118</v>
      </c>
      <c r="G255" s="2" t="s">
        <v>119</v>
      </c>
      <c r="H255" s="10" t="n">
        <v>38983</v>
      </c>
      <c r="I255" s="11" t="n">
        <f aca="false">H255/1000</f>
        <v>38.983</v>
      </c>
      <c r="J255" s="19" t="n">
        <v>27.6</v>
      </c>
      <c r="K255" s="12" t="n">
        <f aca="false">J255/1000</f>
        <v>0.0276</v>
      </c>
      <c r="L255" s="20" t="n">
        <v>0.0004</v>
      </c>
      <c r="M255" s="20" t="n">
        <v>0.0001</v>
      </c>
      <c r="N255" s="10" t="n">
        <v>87111745</v>
      </c>
      <c r="O255" s="19" t="n">
        <v>502049.41</v>
      </c>
      <c r="P255" s="2" t="s">
        <v>1643</v>
      </c>
    </row>
    <row r="256" customFormat="false" ht="15" hidden="false" customHeight="false" outlineLevel="0" collapsed="false">
      <c r="A256" s="3" t="s">
        <v>761</v>
      </c>
      <c r="B256" s="2" t="s">
        <v>762</v>
      </c>
      <c r="C256" s="2" t="n">
        <v>2022</v>
      </c>
      <c r="D256" s="2" t="n">
        <v>13</v>
      </c>
      <c r="E256" s="2" t="s">
        <v>1650</v>
      </c>
      <c r="F256" s="3" t="s">
        <v>1651</v>
      </c>
      <c r="G256" s="2"/>
      <c r="H256" s="10" t="n">
        <v>22151</v>
      </c>
      <c r="I256" s="11" t="n">
        <f aca="false">H256/1000</f>
        <v>22.151</v>
      </c>
      <c r="J256" s="19" t="n">
        <v>237</v>
      </c>
      <c r="K256" s="12" t="n">
        <f aca="false">J256/1000</f>
        <v>0.237</v>
      </c>
      <c r="L256" s="20" t="n">
        <v>0.0003</v>
      </c>
      <c r="M256" s="20" t="n">
        <v>0.0005</v>
      </c>
      <c r="N256" s="10" t="n">
        <v>87111745</v>
      </c>
      <c r="O256" s="19" t="n">
        <v>502049.41</v>
      </c>
      <c r="P256" s="2" t="s">
        <v>1643</v>
      </c>
    </row>
    <row r="257" customFormat="false" ht="15" hidden="false" customHeight="false" outlineLevel="0" collapsed="false">
      <c r="A257" s="3" t="s">
        <v>761</v>
      </c>
      <c r="B257" s="2" t="s">
        <v>762</v>
      </c>
      <c r="C257" s="2" t="n">
        <v>2022</v>
      </c>
      <c r="D257" s="2" t="n">
        <v>14</v>
      </c>
      <c r="E257" s="2" t="s">
        <v>814</v>
      </c>
      <c r="F257" s="3" t="s">
        <v>815</v>
      </c>
      <c r="G257" s="2" t="s">
        <v>816</v>
      </c>
      <c r="H257" s="10" t="n">
        <v>14691</v>
      </c>
      <c r="I257" s="11" t="n">
        <f aca="false">H257/1000</f>
        <v>14.691</v>
      </c>
      <c r="J257" s="19" t="n">
        <v>123</v>
      </c>
      <c r="K257" s="12" t="n">
        <f aca="false">J257/1000</f>
        <v>0.123</v>
      </c>
      <c r="L257" s="20" t="n">
        <v>0.0002</v>
      </c>
      <c r="M257" s="20" t="n">
        <v>0.0002</v>
      </c>
      <c r="N257" s="10" t="n">
        <v>87111745</v>
      </c>
      <c r="O257" s="19" t="n">
        <v>502049.41</v>
      </c>
      <c r="P257" s="2" t="s">
        <v>1643</v>
      </c>
    </row>
    <row r="258" customFormat="false" ht="15" hidden="false" customHeight="false" outlineLevel="0" collapsed="false">
      <c r="A258" s="3" t="s">
        <v>761</v>
      </c>
      <c r="B258" s="2" t="s">
        <v>762</v>
      </c>
      <c r="C258" s="2" t="n">
        <v>2022</v>
      </c>
      <c r="D258" s="2" t="n">
        <v>15</v>
      </c>
      <c r="E258" s="2" t="s">
        <v>152</v>
      </c>
      <c r="F258" s="3" t="s">
        <v>153</v>
      </c>
      <c r="G258" s="2" t="s">
        <v>154</v>
      </c>
      <c r="H258" s="10" t="n">
        <v>6389</v>
      </c>
      <c r="I258" s="11" t="n">
        <f aca="false">H258/1000</f>
        <v>6.389</v>
      </c>
      <c r="J258" s="19" t="n">
        <v>7.17</v>
      </c>
      <c r="K258" s="12" t="n">
        <f aca="false">J258/1000</f>
        <v>0.00717</v>
      </c>
      <c r="L258" s="20" t="n">
        <v>0.0001</v>
      </c>
      <c r="M258" s="20" t="n">
        <v>0</v>
      </c>
      <c r="N258" s="10" t="n">
        <v>87111745</v>
      </c>
      <c r="O258" s="19" t="n">
        <v>502049.41</v>
      </c>
      <c r="P258" s="2" t="s">
        <v>1643</v>
      </c>
    </row>
    <row r="259" customFormat="false" ht="15" hidden="false" customHeight="false" outlineLevel="0" collapsed="false">
      <c r="A259" s="3" t="s">
        <v>761</v>
      </c>
      <c r="B259" s="2" t="s">
        <v>762</v>
      </c>
      <c r="C259" s="2" t="n">
        <v>2022</v>
      </c>
      <c r="D259" s="2" t="n">
        <v>16</v>
      </c>
      <c r="E259" s="2" t="s">
        <v>171</v>
      </c>
      <c r="F259" s="3" t="s">
        <v>172</v>
      </c>
      <c r="G259" s="2" t="s">
        <v>173</v>
      </c>
      <c r="H259" s="10" t="n">
        <v>3374</v>
      </c>
      <c r="I259" s="11" t="n">
        <f aca="false">H259/1000</f>
        <v>3.374</v>
      </c>
      <c r="J259" s="19" t="n">
        <v>2.3</v>
      </c>
      <c r="K259" s="12" t="n">
        <f aca="false">J259/1000</f>
        <v>0.0023</v>
      </c>
      <c r="L259" s="20" t="n">
        <v>0</v>
      </c>
      <c r="M259" s="20" t="n">
        <v>0</v>
      </c>
      <c r="N259" s="10" t="n">
        <v>87111745</v>
      </c>
      <c r="O259" s="19" t="n">
        <v>502049.41</v>
      </c>
      <c r="P259" s="2" t="s">
        <v>1643</v>
      </c>
    </row>
    <row r="260" customFormat="false" ht="15" hidden="false" customHeight="false" outlineLevel="0" collapsed="false">
      <c r="A260" s="3" t="s">
        <v>761</v>
      </c>
      <c r="B260" s="2" t="s">
        <v>762</v>
      </c>
      <c r="C260" s="2" t="n">
        <v>2022</v>
      </c>
      <c r="D260" s="2" t="n">
        <v>17</v>
      </c>
      <c r="E260" s="2" t="s">
        <v>504</v>
      </c>
      <c r="F260" s="3" t="s">
        <v>505</v>
      </c>
      <c r="G260" s="2"/>
      <c r="H260" s="10" t="n">
        <v>137</v>
      </c>
      <c r="I260" s="11" t="n">
        <f aca="false">H260/1000</f>
        <v>0.137</v>
      </c>
      <c r="J260" s="19" t="n">
        <v>0.43</v>
      </c>
      <c r="K260" s="12" t="n">
        <f aca="false">J260/1000</f>
        <v>0.00043</v>
      </c>
      <c r="L260" s="20" t="n">
        <v>0</v>
      </c>
      <c r="M260" s="20" t="n">
        <v>0</v>
      </c>
      <c r="N260" s="10" t="n">
        <v>87111745</v>
      </c>
      <c r="O260" s="19" t="n">
        <v>502049.41</v>
      </c>
      <c r="P260" s="2" t="s">
        <v>1643</v>
      </c>
    </row>
    <row r="261" customFormat="false" ht="15" hidden="false" customHeight="false" outlineLevel="0" collapsed="false">
      <c r="A261" s="3" t="s">
        <v>761</v>
      </c>
      <c r="B261" s="2" t="s">
        <v>762</v>
      </c>
      <c r="C261" s="2" t="n">
        <v>2022</v>
      </c>
      <c r="D261" s="2" t="n">
        <v>18</v>
      </c>
      <c r="E261" s="2" t="s">
        <v>859</v>
      </c>
      <c r="F261" s="3" t="s">
        <v>860</v>
      </c>
      <c r="G261" s="2"/>
      <c r="H261" s="10" t="n">
        <v>91</v>
      </c>
      <c r="I261" s="11" t="n">
        <f aca="false">H261/1000</f>
        <v>0.091</v>
      </c>
      <c r="J261" s="19" t="n">
        <v>0</v>
      </c>
      <c r="K261" s="12" t="n">
        <f aca="false">J261/1000</f>
        <v>0</v>
      </c>
      <c r="L261" s="20" t="n">
        <v>0</v>
      </c>
      <c r="M261" s="20" t="n">
        <v>0</v>
      </c>
      <c r="N261" s="10" t="n">
        <v>87111745</v>
      </c>
      <c r="O261" s="19" t="n">
        <v>502049.41</v>
      </c>
      <c r="P261" s="2" t="s">
        <v>1643</v>
      </c>
    </row>
    <row r="262" customFormat="false" ht="15" hidden="false" customHeight="false" outlineLevel="0" collapsed="false">
      <c r="A262" s="3" t="s">
        <v>761</v>
      </c>
      <c r="B262" s="2" t="s">
        <v>762</v>
      </c>
      <c r="C262" s="2" t="n">
        <v>2022</v>
      </c>
      <c r="D262" s="2" t="n">
        <v>19</v>
      </c>
      <c r="E262" s="2" t="s">
        <v>863</v>
      </c>
      <c r="F262" s="3" t="s">
        <v>864</v>
      </c>
      <c r="G262" s="2"/>
      <c r="H262" s="10" t="n">
        <v>90</v>
      </c>
      <c r="I262" s="11" t="n">
        <f aca="false">H262/1000</f>
        <v>0.09</v>
      </c>
      <c r="J262" s="19" t="n">
        <v>0</v>
      </c>
      <c r="K262" s="12" t="n">
        <f aca="false">J262/1000</f>
        <v>0</v>
      </c>
      <c r="L262" s="20" t="n">
        <v>0</v>
      </c>
      <c r="M262" s="20" t="n">
        <v>0</v>
      </c>
      <c r="N262" s="10" t="n">
        <v>87111745</v>
      </c>
      <c r="O262" s="19" t="n">
        <v>502049.41</v>
      </c>
      <c r="P262" s="2" t="s">
        <v>1643</v>
      </c>
    </row>
    <row r="263" customFormat="false" ht="15" hidden="false" customHeight="false" outlineLevel="0" collapsed="false">
      <c r="A263" s="3" t="s">
        <v>761</v>
      </c>
      <c r="B263" s="2" t="s">
        <v>762</v>
      </c>
      <c r="C263" s="2" t="n">
        <v>2022</v>
      </c>
      <c r="D263" s="2" t="n">
        <v>20</v>
      </c>
      <c r="E263" s="2" t="s">
        <v>727</v>
      </c>
      <c r="F263" s="3" t="s">
        <v>728</v>
      </c>
      <c r="G263" s="2" t="s">
        <v>729</v>
      </c>
      <c r="H263" s="10" t="n">
        <v>52</v>
      </c>
      <c r="I263" s="11" t="n">
        <f aca="false">H263/1000</f>
        <v>0.052</v>
      </c>
      <c r="J263" s="19" t="n">
        <v>0.01</v>
      </c>
      <c r="K263" s="12" t="n">
        <f aca="false">J263/1000</f>
        <v>1E-005</v>
      </c>
      <c r="L263" s="20" t="n">
        <v>0</v>
      </c>
      <c r="M263" s="20" t="n">
        <v>0</v>
      </c>
      <c r="N263" s="10" t="n">
        <v>87111745</v>
      </c>
      <c r="O263" s="19" t="n">
        <v>502049.41</v>
      </c>
      <c r="P263" s="2" t="s">
        <v>1643</v>
      </c>
    </row>
    <row r="264" customFormat="false" ht="15" hidden="false" customHeight="false" outlineLevel="0" collapsed="false">
      <c r="A264" s="3" t="s">
        <v>761</v>
      </c>
      <c r="B264" s="2" t="s">
        <v>762</v>
      </c>
      <c r="C264" s="2" t="n">
        <v>2023</v>
      </c>
      <c r="D264" s="2" t="n">
        <v>1</v>
      </c>
      <c r="E264" s="2" t="s">
        <v>107</v>
      </c>
      <c r="F264" s="3" t="s">
        <v>108</v>
      </c>
      <c r="G264" s="2" t="s">
        <v>109</v>
      </c>
      <c r="H264" s="10" t="n">
        <v>73210120</v>
      </c>
      <c r="I264" s="11" t="n">
        <f aca="false">H264/1000</f>
        <v>73210.12</v>
      </c>
      <c r="J264" s="19" t="n">
        <v>397737.01</v>
      </c>
      <c r="K264" s="12" t="n">
        <f aca="false">J264/1000</f>
        <v>397.73701</v>
      </c>
      <c r="L264" s="20" t="n">
        <v>0.8732</v>
      </c>
      <c r="M264" s="20" t="n">
        <v>0.8182</v>
      </c>
      <c r="N264" s="10" t="n">
        <v>83838273</v>
      </c>
      <c r="O264" s="19" t="n">
        <v>486088.83</v>
      </c>
      <c r="P264" s="2" t="s">
        <v>1643</v>
      </c>
    </row>
    <row r="265" customFormat="false" ht="15" hidden="false" customHeight="false" outlineLevel="0" collapsed="false">
      <c r="A265" s="3" t="s">
        <v>761</v>
      </c>
      <c r="B265" s="2" t="s">
        <v>762</v>
      </c>
      <c r="C265" s="2" t="n">
        <v>2023</v>
      </c>
      <c r="D265" s="2" t="n">
        <v>2</v>
      </c>
      <c r="E265" s="2" t="s">
        <v>102</v>
      </c>
      <c r="F265" s="3" t="s">
        <v>103</v>
      </c>
      <c r="G265" s="2" t="s">
        <v>104</v>
      </c>
      <c r="H265" s="10" t="n">
        <v>5356819</v>
      </c>
      <c r="I265" s="11" t="n">
        <f aca="false">H265/1000</f>
        <v>5356.819</v>
      </c>
      <c r="J265" s="19" t="n">
        <v>31748.85</v>
      </c>
      <c r="K265" s="12" t="n">
        <f aca="false">J265/1000</f>
        <v>31.74885</v>
      </c>
      <c r="L265" s="20" t="n">
        <v>0.0639</v>
      </c>
      <c r="M265" s="20" t="n">
        <v>0.0653</v>
      </c>
      <c r="N265" s="10" t="n">
        <v>83838273</v>
      </c>
      <c r="O265" s="19" t="n">
        <v>486088.83</v>
      </c>
      <c r="P265" s="2" t="s">
        <v>1643</v>
      </c>
    </row>
    <row r="266" customFormat="false" ht="15" hidden="false" customHeight="false" outlineLevel="0" collapsed="false">
      <c r="A266" s="3" t="s">
        <v>761</v>
      </c>
      <c r="B266" s="2" t="s">
        <v>762</v>
      </c>
      <c r="C266" s="2" t="n">
        <v>2023</v>
      </c>
      <c r="D266" s="2" t="n">
        <v>3</v>
      </c>
      <c r="E266" s="2" t="s">
        <v>97</v>
      </c>
      <c r="F266" s="3" t="s">
        <v>98</v>
      </c>
      <c r="G266" s="2" t="s">
        <v>99</v>
      </c>
      <c r="H266" s="10" t="n">
        <v>2463943</v>
      </c>
      <c r="I266" s="11" t="n">
        <f aca="false">H266/1000</f>
        <v>2463.943</v>
      </c>
      <c r="J266" s="19" t="n">
        <v>13688.32</v>
      </c>
      <c r="K266" s="12" t="n">
        <f aca="false">J266/1000</f>
        <v>13.68832</v>
      </c>
      <c r="L266" s="20" t="n">
        <v>0.0294</v>
      </c>
      <c r="M266" s="20" t="n">
        <v>0.0282</v>
      </c>
      <c r="N266" s="10" t="n">
        <v>83838273</v>
      </c>
      <c r="O266" s="19" t="n">
        <v>486088.83</v>
      </c>
      <c r="P266" s="2" t="s">
        <v>1643</v>
      </c>
    </row>
    <row r="267" customFormat="false" ht="15" hidden="false" customHeight="false" outlineLevel="0" collapsed="false">
      <c r="A267" s="3" t="s">
        <v>761</v>
      </c>
      <c r="B267" s="2" t="s">
        <v>762</v>
      </c>
      <c r="C267" s="2" t="n">
        <v>2023</v>
      </c>
      <c r="D267" s="2" t="n">
        <v>4</v>
      </c>
      <c r="E267" s="2" t="s">
        <v>127</v>
      </c>
      <c r="F267" s="3" t="s">
        <v>128</v>
      </c>
      <c r="G267" s="2" t="s">
        <v>129</v>
      </c>
      <c r="H267" s="10" t="n">
        <v>2174389</v>
      </c>
      <c r="I267" s="11" t="n">
        <f aca="false">H267/1000</f>
        <v>2174.389</v>
      </c>
      <c r="J267" s="19" t="n">
        <v>40121.25</v>
      </c>
      <c r="K267" s="12" t="n">
        <f aca="false">J267/1000</f>
        <v>40.12125</v>
      </c>
      <c r="L267" s="20" t="n">
        <v>0.0259</v>
      </c>
      <c r="M267" s="20" t="n">
        <v>0.0825</v>
      </c>
      <c r="N267" s="10" t="n">
        <v>83838273</v>
      </c>
      <c r="O267" s="19" t="n">
        <v>486088.83</v>
      </c>
      <c r="P267" s="2" t="s">
        <v>1643</v>
      </c>
    </row>
    <row r="268" customFormat="false" ht="15" hidden="false" customHeight="false" outlineLevel="0" collapsed="false">
      <c r="A268" s="3" t="s">
        <v>761</v>
      </c>
      <c r="B268" s="2" t="s">
        <v>762</v>
      </c>
      <c r="C268" s="2" t="n">
        <v>2023</v>
      </c>
      <c r="D268" s="2" t="n">
        <v>5</v>
      </c>
      <c r="E268" s="2" t="s">
        <v>142</v>
      </c>
      <c r="F268" s="3" t="s">
        <v>143</v>
      </c>
      <c r="G268" s="2" t="s">
        <v>144</v>
      </c>
      <c r="H268" s="10" t="n">
        <v>248326</v>
      </c>
      <c r="I268" s="11" t="n">
        <f aca="false">H268/1000</f>
        <v>248.326</v>
      </c>
      <c r="J268" s="19" t="n">
        <v>669.31</v>
      </c>
      <c r="K268" s="12" t="n">
        <f aca="false">J268/1000</f>
        <v>0.66931</v>
      </c>
      <c r="L268" s="20" t="n">
        <v>0.003</v>
      </c>
      <c r="M268" s="20" t="n">
        <v>0.0014</v>
      </c>
      <c r="N268" s="10" t="n">
        <v>83838273</v>
      </c>
      <c r="O268" s="19" t="n">
        <v>486088.83</v>
      </c>
      <c r="P268" s="2" t="s">
        <v>1643</v>
      </c>
    </row>
    <row r="269" customFormat="false" ht="15" hidden="false" customHeight="false" outlineLevel="0" collapsed="false">
      <c r="A269" s="3" t="s">
        <v>761</v>
      </c>
      <c r="B269" s="2" t="s">
        <v>762</v>
      </c>
      <c r="C269" s="2" t="n">
        <v>2023</v>
      </c>
      <c r="D269" s="2" t="n">
        <v>6</v>
      </c>
      <c r="E269" s="2" t="s">
        <v>377</v>
      </c>
      <c r="F269" s="3" t="s">
        <v>378</v>
      </c>
      <c r="G269" s="2" t="s">
        <v>379</v>
      </c>
      <c r="H269" s="10" t="n">
        <v>166785</v>
      </c>
      <c r="I269" s="11" t="n">
        <f aca="false">H269/1000</f>
        <v>166.785</v>
      </c>
      <c r="J269" s="19" t="n">
        <v>1456.6</v>
      </c>
      <c r="K269" s="12" t="n">
        <f aca="false">J269/1000</f>
        <v>1.4566</v>
      </c>
      <c r="L269" s="20" t="n">
        <v>0.002</v>
      </c>
      <c r="M269" s="20" t="n">
        <v>0.003</v>
      </c>
      <c r="N269" s="10" t="n">
        <v>83838273</v>
      </c>
      <c r="O269" s="19" t="n">
        <v>486088.83</v>
      </c>
      <c r="P269" s="2" t="s">
        <v>1643</v>
      </c>
    </row>
    <row r="270" customFormat="false" ht="15" hidden="false" customHeight="false" outlineLevel="0" collapsed="false">
      <c r="A270" s="3" t="s">
        <v>761</v>
      </c>
      <c r="B270" s="2" t="s">
        <v>762</v>
      </c>
      <c r="C270" s="2" t="n">
        <v>2023</v>
      </c>
      <c r="D270" s="2" t="n">
        <v>7</v>
      </c>
      <c r="E270" s="2" t="s">
        <v>1372</v>
      </c>
      <c r="F270" s="3" t="s">
        <v>1373</v>
      </c>
      <c r="G270" s="2" t="s">
        <v>1374</v>
      </c>
      <c r="H270" s="10" t="n">
        <v>97020</v>
      </c>
      <c r="I270" s="11" t="n">
        <f aca="false">H270/1000</f>
        <v>97.02</v>
      </c>
      <c r="J270" s="19" t="n">
        <v>69.6</v>
      </c>
      <c r="K270" s="12" t="n">
        <f aca="false">J270/1000</f>
        <v>0.0696</v>
      </c>
      <c r="L270" s="20" t="n">
        <v>0.0012</v>
      </c>
      <c r="M270" s="20" t="n">
        <v>0.0001</v>
      </c>
      <c r="N270" s="10" t="n">
        <v>83838273</v>
      </c>
      <c r="O270" s="19" t="n">
        <v>486088.83</v>
      </c>
      <c r="P270" s="2" t="s">
        <v>1643</v>
      </c>
    </row>
    <row r="271" customFormat="false" ht="15" hidden="false" customHeight="false" outlineLevel="0" collapsed="false">
      <c r="A271" s="3" t="s">
        <v>761</v>
      </c>
      <c r="B271" s="2" t="s">
        <v>762</v>
      </c>
      <c r="C271" s="2" t="n">
        <v>2023</v>
      </c>
      <c r="D271" s="2" t="n">
        <v>8</v>
      </c>
      <c r="E271" s="2" t="s">
        <v>162</v>
      </c>
      <c r="F271" s="3" t="s">
        <v>163</v>
      </c>
      <c r="G271" s="2" t="s">
        <v>164</v>
      </c>
      <c r="H271" s="10" t="n">
        <v>81154</v>
      </c>
      <c r="I271" s="11" t="n">
        <f aca="false">H271/1000</f>
        <v>81.154</v>
      </c>
      <c r="J271" s="19" t="n">
        <v>301.61</v>
      </c>
      <c r="K271" s="12" t="n">
        <f aca="false">J271/1000</f>
        <v>0.30161</v>
      </c>
      <c r="L271" s="20" t="n">
        <v>0.001</v>
      </c>
      <c r="M271" s="20" t="n">
        <v>0.0006</v>
      </c>
      <c r="N271" s="10" t="n">
        <v>83838273</v>
      </c>
      <c r="O271" s="19" t="n">
        <v>486088.83</v>
      </c>
      <c r="P271" s="2" t="s">
        <v>1643</v>
      </c>
    </row>
    <row r="272" customFormat="false" ht="15" hidden="false" customHeight="false" outlineLevel="0" collapsed="false">
      <c r="A272" s="3" t="s">
        <v>761</v>
      </c>
      <c r="B272" s="2" t="s">
        <v>762</v>
      </c>
      <c r="C272" s="2" t="n">
        <v>2023</v>
      </c>
      <c r="D272" s="2" t="n">
        <v>9</v>
      </c>
      <c r="E272" s="2" t="s">
        <v>247</v>
      </c>
      <c r="F272" s="3" t="s">
        <v>248</v>
      </c>
      <c r="G272" s="2" t="s">
        <v>249</v>
      </c>
      <c r="H272" s="10" t="n">
        <v>21132</v>
      </c>
      <c r="I272" s="11" t="n">
        <f aca="false">H272/1000</f>
        <v>21.132</v>
      </c>
      <c r="J272" s="19" t="n">
        <v>6.41</v>
      </c>
      <c r="K272" s="12" t="n">
        <f aca="false">J272/1000</f>
        <v>0.00641</v>
      </c>
      <c r="L272" s="20" t="n">
        <v>0.0003</v>
      </c>
      <c r="M272" s="20" t="n">
        <v>0</v>
      </c>
      <c r="N272" s="10" t="n">
        <v>83838273</v>
      </c>
      <c r="O272" s="19" t="n">
        <v>486088.83</v>
      </c>
      <c r="P272" s="2" t="s">
        <v>1643</v>
      </c>
    </row>
    <row r="273" customFormat="false" ht="15" hidden="false" customHeight="false" outlineLevel="0" collapsed="false">
      <c r="A273" s="3" t="s">
        <v>761</v>
      </c>
      <c r="B273" s="2" t="s">
        <v>762</v>
      </c>
      <c r="C273" s="2" t="n">
        <v>2023</v>
      </c>
      <c r="D273" s="2" t="n">
        <v>10</v>
      </c>
      <c r="E273" s="2" t="s">
        <v>117</v>
      </c>
      <c r="F273" s="3" t="s">
        <v>118</v>
      </c>
      <c r="G273" s="2" t="s">
        <v>119</v>
      </c>
      <c r="H273" s="10" t="n">
        <v>9119</v>
      </c>
      <c r="I273" s="11" t="n">
        <f aca="false">H273/1000</f>
        <v>9.119</v>
      </c>
      <c r="J273" s="19" t="n">
        <v>14.89</v>
      </c>
      <c r="K273" s="12" t="n">
        <f aca="false">J273/1000</f>
        <v>0.01489</v>
      </c>
      <c r="L273" s="20" t="n">
        <v>0.0001</v>
      </c>
      <c r="M273" s="20" t="n">
        <v>0</v>
      </c>
      <c r="N273" s="10" t="n">
        <v>83838273</v>
      </c>
      <c r="O273" s="19" t="n">
        <v>486088.83</v>
      </c>
      <c r="P273" s="2" t="s">
        <v>1643</v>
      </c>
    </row>
    <row r="274" customFormat="false" ht="15" hidden="false" customHeight="false" outlineLevel="0" collapsed="false">
      <c r="A274" s="3" t="s">
        <v>761</v>
      </c>
      <c r="B274" s="2" t="s">
        <v>762</v>
      </c>
      <c r="C274" s="2" t="n">
        <v>2023</v>
      </c>
      <c r="D274" s="2" t="n">
        <v>11</v>
      </c>
      <c r="E274" s="2" t="s">
        <v>180</v>
      </c>
      <c r="F274" s="3" t="s">
        <v>181</v>
      </c>
      <c r="G274" s="2"/>
      <c r="H274" s="10" t="n">
        <v>4015</v>
      </c>
      <c r="I274" s="11" t="n">
        <f aca="false">H274/1000</f>
        <v>4.015</v>
      </c>
      <c r="J274" s="19" t="n">
        <v>2.9</v>
      </c>
      <c r="K274" s="12" t="n">
        <f aca="false">J274/1000</f>
        <v>0.0029</v>
      </c>
      <c r="L274" s="20" t="n">
        <v>0</v>
      </c>
      <c r="M274" s="20" t="n">
        <v>0</v>
      </c>
      <c r="N274" s="10" t="n">
        <v>83838273</v>
      </c>
      <c r="O274" s="19" t="n">
        <v>486088.83</v>
      </c>
      <c r="P274" s="2" t="s">
        <v>1643</v>
      </c>
    </row>
    <row r="275" customFormat="false" ht="15" hidden="false" customHeight="false" outlineLevel="0" collapsed="false">
      <c r="A275" s="3" t="s">
        <v>761</v>
      </c>
      <c r="B275" s="2" t="s">
        <v>762</v>
      </c>
      <c r="C275" s="2" t="n">
        <v>2023</v>
      </c>
      <c r="D275" s="2" t="n">
        <v>12</v>
      </c>
      <c r="E275" s="2" t="s">
        <v>152</v>
      </c>
      <c r="F275" s="3" t="s">
        <v>153</v>
      </c>
      <c r="G275" s="2" t="s">
        <v>154</v>
      </c>
      <c r="H275" s="10" t="n">
        <v>3094</v>
      </c>
      <c r="I275" s="11" t="n">
        <f aca="false">H275/1000</f>
        <v>3.094</v>
      </c>
      <c r="J275" s="19" t="n">
        <v>268.74</v>
      </c>
      <c r="K275" s="12" t="n">
        <f aca="false">J275/1000</f>
        <v>0.26874</v>
      </c>
      <c r="L275" s="20" t="n">
        <v>0</v>
      </c>
      <c r="M275" s="20" t="n">
        <v>0.0006</v>
      </c>
      <c r="N275" s="10" t="n">
        <v>83838273</v>
      </c>
      <c r="O275" s="19" t="n">
        <v>486088.83</v>
      </c>
      <c r="P275" s="2" t="s">
        <v>1643</v>
      </c>
    </row>
    <row r="276" customFormat="false" ht="15" hidden="false" customHeight="false" outlineLevel="0" collapsed="false">
      <c r="A276" s="3" t="s">
        <v>761</v>
      </c>
      <c r="B276" s="2" t="s">
        <v>762</v>
      </c>
      <c r="C276" s="2" t="n">
        <v>2023</v>
      </c>
      <c r="D276" s="2" t="n">
        <v>13</v>
      </c>
      <c r="E276" s="2" t="s">
        <v>171</v>
      </c>
      <c r="F276" s="3" t="s">
        <v>172</v>
      </c>
      <c r="G276" s="2" t="s">
        <v>173</v>
      </c>
      <c r="H276" s="10" t="n">
        <v>1341</v>
      </c>
      <c r="I276" s="11" t="n">
        <f aca="false">H276/1000</f>
        <v>1.341</v>
      </c>
      <c r="J276" s="19" t="n">
        <v>1.2</v>
      </c>
      <c r="K276" s="12" t="n">
        <f aca="false">J276/1000</f>
        <v>0.0012</v>
      </c>
      <c r="L276" s="20" t="n">
        <v>0</v>
      </c>
      <c r="M276" s="20" t="n">
        <v>0</v>
      </c>
      <c r="N276" s="10" t="n">
        <v>83838273</v>
      </c>
      <c r="O276" s="19" t="n">
        <v>486088.83</v>
      </c>
      <c r="P276" s="2" t="s">
        <v>1643</v>
      </c>
    </row>
    <row r="277" customFormat="false" ht="15" hidden="false" customHeight="false" outlineLevel="0" collapsed="false">
      <c r="A277" s="3" t="s">
        <v>761</v>
      </c>
      <c r="B277" s="2" t="s">
        <v>762</v>
      </c>
      <c r="C277" s="2" t="n">
        <v>2023</v>
      </c>
      <c r="D277" s="2" t="n">
        <v>14</v>
      </c>
      <c r="E277" s="2" t="s">
        <v>362</v>
      </c>
      <c r="F277" s="3" t="s">
        <v>363</v>
      </c>
      <c r="G277" s="2" t="s">
        <v>364</v>
      </c>
      <c r="H277" s="10" t="n">
        <v>737</v>
      </c>
      <c r="I277" s="11" t="n">
        <f aca="false">H277/1000</f>
        <v>0.737</v>
      </c>
      <c r="J277" s="19" t="n">
        <v>1.96</v>
      </c>
      <c r="K277" s="12" t="n">
        <f aca="false">J277/1000</f>
        <v>0.00196</v>
      </c>
      <c r="L277" s="20" t="n">
        <v>0</v>
      </c>
      <c r="M277" s="20" t="n">
        <v>0</v>
      </c>
      <c r="N277" s="10" t="n">
        <v>83838273</v>
      </c>
      <c r="O277" s="19" t="n">
        <v>486088.83</v>
      </c>
      <c r="P277" s="2" t="s">
        <v>1643</v>
      </c>
    </row>
    <row r="278" customFormat="false" ht="15" hidden="false" customHeight="false" outlineLevel="0" collapsed="false">
      <c r="A278" s="3" t="s">
        <v>761</v>
      </c>
      <c r="B278" s="2" t="s">
        <v>762</v>
      </c>
      <c r="C278" s="2" t="n">
        <v>2023</v>
      </c>
      <c r="D278" s="2" t="n">
        <v>15</v>
      </c>
      <c r="E278" s="2" t="s">
        <v>112</v>
      </c>
      <c r="F278" s="3" t="s">
        <v>113</v>
      </c>
      <c r="G278" s="2" t="s">
        <v>114</v>
      </c>
      <c r="H278" s="10" t="n">
        <v>156</v>
      </c>
      <c r="I278" s="11" t="n">
        <f aca="false">H278/1000</f>
        <v>0.156</v>
      </c>
      <c r="J278" s="19" t="n">
        <v>0.17</v>
      </c>
      <c r="K278" s="12" t="n">
        <f aca="false">J278/1000</f>
        <v>0.00017</v>
      </c>
      <c r="L278" s="20" t="n">
        <v>0</v>
      </c>
      <c r="M278" s="20" t="n">
        <v>0</v>
      </c>
      <c r="N278" s="10" t="n">
        <v>83838273</v>
      </c>
      <c r="O278" s="19" t="n">
        <v>486088.83</v>
      </c>
      <c r="P278" s="2" t="s">
        <v>1643</v>
      </c>
    </row>
    <row r="279" customFormat="false" ht="15" hidden="false" customHeight="false" outlineLevel="0" collapsed="false">
      <c r="A279" s="3" t="s">
        <v>761</v>
      </c>
      <c r="B279" s="2" t="s">
        <v>762</v>
      </c>
      <c r="C279" s="2" t="n">
        <v>2023</v>
      </c>
      <c r="D279" s="2" t="n">
        <v>16</v>
      </c>
      <c r="E279" s="2" t="s">
        <v>727</v>
      </c>
      <c r="F279" s="3" t="s">
        <v>728</v>
      </c>
      <c r="G279" s="2" t="s">
        <v>729</v>
      </c>
      <c r="H279" s="10" t="n">
        <v>123</v>
      </c>
      <c r="I279" s="11" t="n">
        <f aca="false">H279/1000</f>
        <v>0.123</v>
      </c>
      <c r="J279" s="19" t="n">
        <v>0.01</v>
      </c>
      <c r="K279" s="12" t="n">
        <f aca="false">J279/1000</f>
        <v>1E-005</v>
      </c>
      <c r="L279" s="20" t="n">
        <v>0</v>
      </c>
      <c r="M279" s="20" t="n">
        <v>0</v>
      </c>
      <c r="N279" s="10" t="n">
        <v>83838273</v>
      </c>
      <c r="O279" s="19" t="n">
        <v>486088.83</v>
      </c>
      <c r="P279" s="2" t="s">
        <v>1643</v>
      </c>
    </row>
    <row r="280" customFormat="false" ht="15" hidden="false" customHeight="false" outlineLevel="0" collapsed="false">
      <c r="A280" s="3" t="s">
        <v>761</v>
      </c>
      <c r="B280" s="2" t="s">
        <v>762</v>
      </c>
      <c r="C280" s="2" t="n">
        <v>2024</v>
      </c>
      <c r="D280" s="2" t="n">
        <v>1</v>
      </c>
      <c r="E280" s="2" t="s">
        <v>107</v>
      </c>
      <c r="F280" s="3" t="s">
        <v>108</v>
      </c>
      <c r="G280" s="2" t="s">
        <v>109</v>
      </c>
      <c r="H280" s="10" t="n">
        <v>109452270</v>
      </c>
      <c r="I280" s="11" t="n">
        <f aca="false">H280/1000</f>
        <v>109452.27</v>
      </c>
      <c r="J280" s="19" t="n">
        <v>507744.09</v>
      </c>
      <c r="K280" s="12" t="n">
        <f aca="false">J280/1000</f>
        <v>507.74409</v>
      </c>
      <c r="L280" s="20" t="n">
        <v>0.9204</v>
      </c>
      <c r="M280" s="20" t="n">
        <v>0.9232</v>
      </c>
      <c r="N280" s="10" t="n">
        <v>118915964</v>
      </c>
      <c r="O280" s="19" t="n">
        <v>549963.77</v>
      </c>
      <c r="P280" s="2" t="s">
        <v>1643</v>
      </c>
    </row>
    <row r="281" customFormat="false" ht="15" hidden="false" customHeight="false" outlineLevel="0" collapsed="false">
      <c r="A281" s="3" t="s">
        <v>761</v>
      </c>
      <c r="B281" s="2" t="s">
        <v>762</v>
      </c>
      <c r="C281" s="2" t="n">
        <v>2024</v>
      </c>
      <c r="D281" s="2" t="n">
        <v>2</v>
      </c>
      <c r="E281" s="2" t="s">
        <v>102</v>
      </c>
      <c r="F281" s="3" t="s">
        <v>103</v>
      </c>
      <c r="G281" s="2" t="s">
        <v>104</v>
      </c>
      <c r="H281" s="10" t="n">
        <v>4972908</v>
      </c>
      <c r="I281" s="11" t="n">
        <f aca="false">H281/1000</f>
        <v>4972.908</v>
      </c>
      <c r="J281" s="19" t="n">
        <v>25864.46</v>
      </c>
      <c r="K281" s="12" t="n">
        <f aca="false">J281/1000</f>
        <v>25.86446</v>
      </c>
      <c r="L281" s="20" t="n">
        <v>0.0418</v>
      </c>
      <c r="M281" s="20" t="n">
        <v>0.047</v>
      </c>
      <c r="N281" s="10" t="n">
        <v>118915964</v>
      </c>
      <c r="O281" s="19" t="n">
        <v>549963.77</v>
      </c>
      <c r="P281" s="2" t="s">
        <v>1643</v>
      </c>
    </row>
    <row r="282" customFormat="false" ht="15" hidden="false" customHeight="false" outlineLevel="0" collapsed="false">
      <c r="A282" s="3" t="s">
        <v>761</v>
      </c>
      <c r="B282" s="2" t="s">
        <v>762</v>
      </c>
      <c r="C282" s="2" t="n">
        <v>2024</v>
      </c>
      <c r="D282" s="2" t="n">
        <v>3</v>
      </c>
      <c r="E282" s="2" t="s">
        <v>97</v>
      </c>
      <c r="F282" s="3" t="s">
        <v>98</v>
      </c>
      <c r="G282" s="2" t="s">
        <v>99</v>
      </c>
      <c r="H282" s="10" t="n">
        <v>3703748</v>
      </c>
      <c r="I282" s="11" t="n">
        <f aca="false">H282/1000</f>
        <v>3703.748</v>
      </c>
      <c r="J282" s="19" t="n">
        <v>11721.95</v>
      </c>
      <c r="K282" s="12" t="n">
        <f aca="false">J282/1000</f>
        <v>11.72195</v>
      </c>
      <c r="L282" s="20" t="n">
        <v>0.0311</v>
      </c>
      <c r="M282" s="20" t="n">
        <v>0.0213</v>
      </c>
      <c r="N282" s="10" t="n">
        <v>118915964</v>
      </c>
      <c r="O282" s="19" t="n">
        <v>549963.77</v>
      </c>
      <c r="P282" s="2" t="s">
        <v>1643</v>
      </c>
    </row>
    <row r="283" customFormat="false" ht="15" hidden="false" customHeight="false" outlineLevel="0" collapsed="false">
      <c r="A283" s="3" t="s">
        <v>761</v>
      </c>
      <c r="B283" s="2" t="s">
        <v>762</v>
      </c>
      <c r="C283" s="2" t="n">
        <v>2024</v>
      </c>
      <c r="D283" s="2" t="n">
        <v>4</v>
      </c>
      <c r="E283" s="2" t="s">
        <v>377</v>
      </c>
      <c r="F283" s="3" t="s">
        <v>378</v>
      </c>
      <c r="G283" s="2" t="s">
        <v>379</v>
      </c>
      <c r="H283" s="10" t="n">
        <v>366148</v>
      </c>
      <c r="I283" s="11" t="n">
        <f aca="false">H283/1000</f>
        <v>366.148</v>
      </c>
      <c r="J283" s="19" t="n">
        <v>2400.48</v>
      </c>
      <c r="K283" s="12" t="n">
        <f aca="false">J283/1000</f>
        <v>2.40048</v>
      </c>
      <c r="L283" s="20" t="n">
        <v>0.0031</v>
      </c>
      <c r="M283" s="20" t="n">
        <v>0.0044</v>
      </c>
      <c r="N283" s="10" t="n">
        <v>118915964</v>
      </c>
      <c r="O283" s="19" t="n">
        <v>549963.77</v>
      </c>
      <c r="P283" s="2" t="s">
        <v>1643</v>
      </c>
    </row>
    <row r="284" customFormat="false" ht="15" hidden="false" customHeight="false" outlineLevel="0" collapsed="false">
      <c r="A284" s="3" t="s">
        <v>761</v>
      </c>
      <c r="B284" s="2" t="s">
        <v>762</v>
      </c>
      <c r="C284" s="2" t="n">
        <v>2024</v>
      </c>
      <c r="D284" s="2" t="n">
        <v>5</v>
      </c>
      <c r="E284" s="2" t="s">
        <v>142</v>
      </c>
      <c r="F284" s="3" t="s">
        <v>143</v>
      </c>
      <c r="G284" s="2" t="s">
        <v>144</v>
      </c>
      <c r="H284" s="10" t="n">
        <v>145148</v>
      </c>
      <c r="I284" s="11" t="n">
        <f aca="false">H284/1000</f>
        <v>145.148</v>
      </c>
      <c r="J284" s="19" t="n">
        <v>208.03</v>
      </c>
      <c r="K284" s="12" t="n">
        <f aca="false">J284/1000</f>
        <v>0.20803</v>
      </c>
      <c r="L284" s="20" t="n">
        <v>0.0012</v>
      </c>
      <c r="M284" s="20" t="n">
        <v>0.0004</v>
      </c>
      <c r="N284" s="10" t="n">
        <v>118915964</v>
      </c>
      <c r="O284" s="19" t="n">
        <v>549963.77</v>
      </c>
      <c r="P284" s="2" t="s">
        <v>1643</v>
      </c>
    </row>
    <row r="285" customFormat="false" ht="15" hidden="false" customHeight="false" outlineLevel="0" collapsed="false">
      <c r="A285" s="3" t="s">
        <v>761</v>
      </c>
      <c r="B285" s="2" t="s">
        <v>762</v>
      </c>
      <c r="C285" s="2" t="n">
        <v>2024</v>
      </c>
      <c r="D285" s="2" t="n">
        <v>6</v>
      </c>
      <c r="E285" s="2" t="s">
        <v>192</v>
      </c>
      <c r="F285" s="3" t="s">
        <v>193</v>
      </c>
      <c r="G285" s="2" t="s">
        <v>194</v>
      </c>
      <c r="H285" s="10" t="n">
        <v>112025</v>
      </c>
      <c r="I285" s="11" t="n">
        <f aca="false">H285/1000</f>
        <v>112.025</v>
      </c>
      <c r="J285" s="19" t="n">
        <v>502.36</v>
      </c>
      <c r="K285" s="12" t="n">
        <f aca="false">J285/1000</f>
        <v>0.50236</v>
      </c>
      <c r="L285" s="20" t="n">
        <v>0.0009</v>
      </c>
      <c r="M285" s="20" t="n">
        <v>0.0009</v>
      </c>
      <c r="N285" s="10" t="n">
        <v>118915964</v>
      </c>
      <c r="O285" s="19" t="n">
        <v>549963.77</v>
      </c>
      <c r="P285" s="2" t="s">
        <v>1643</v>
      </c>
    </row>
    <row r="286" customFormat="false" ht="15" hidden="false" customHeight="false" outlineLevel="0" collapsed="false">
      <c r="A286" s="3" t="s">
        <v>761</v>
      </c>
      <c r="B286" s="2" t="s">
        <v>762</v>
      </c>
      <c r="C286" s="2" t="n">
        <v>2024</v>
      </c>
      <c r="D286" s="2" t="n">
        <v>7</v>
      </c>
      <c r="E286" s="2" t="s">
        <v>314</v>
      </c>
      <c r="F286" s="3" t="s">
        <v>315</v>
      </c>
      <c r="G286" s="2" t="s">
        <v>316</v>
      </c>
      <c r="H286" s="10" t="n">
        <v>65878</v>
      </c>
      <c r="I286" s="11" t="n">
        <f aca="false">H286/1000</f>
        <v>65.878</v>
      </c>
      <c r="J286" s="19" t="n">
        <v>1000</v>
      </c>
      <c r="K286" s="12" t="n">
        <f aca="false">J286/1000</f>
        <v>1</v>
      </c>
      <c r="L286" s="20" t="n">
        <v>0.0006</v>
      </c>
      <c r="M286" s="20" t="n">
        <v>0.0018</v>
      </c>
      <c r="N286" s="10" t="n">
        <v>118915964</v>
      </c>
      <c r="O286" s="19" t="n">
        <v>549963.77</v>
      </c>
      <c r="P286" s="2" t="s">
        <v>1643</v>
      </c>
    </row>
    <row r="287" customFormat="false" ht="15" hidden="false" customHeight="false" outlineLevel="0" collapsed="false">
      <c r="A287" s="3" t="s">
        <v>761</v>
      </c>
      <c r="B287" s="2" t="s">
        <v>762</v>
      </c>
      <c r="C287" s="2" t="n">
        <v>2024</v>
      </c>
      <c r="D287" s="2" t="n">
        <v>8</v>
      </c>
      <c r="E287" s="2" t="s">
        <v>162</v>
      </c>
      <c r="F287" s="3" t="s">
        <v>163</v>
      </c>
      <c r="G287" s="2" t="s">
        <v>164</v>
      </c>
      <c r="H287" s="10" t="n">
        <v>58742</v>
      </c>
      <c r="I287" s="11" t="n">
        <f aca="false">H287/1000</f>
        <v>58.742</v>
      </c>
      <c r="J287" s="19" t="n">
        <v>503.52</v>
      </c>
      <c r="K287" s="12" t="n">
        <f aca="false">J287/1000</f>
        <v>0.50352</v>
      </c>
      <c r="L287" s="20" t="n">
        <v>0.0005</v>
      </c>
      <c r="M287" s="20" t="n">
        <v>0.0009</v>
      </c>
      <c r="N287" s="10" t="n">
        <v>118915964</v>
      </c>
      <c r="O287" s="19" t="n">
        <v>549963.77</v>
      </c>
      <c r="P287" s="2" t="s">
        <v>1643</v>
      </c>
    </row>
    <row r="288" customFormat="false" ht="15" hidden="false" customHeight="false" outlineLevel="0" collapsed="false">
      <c r="A288" s="3" t="s">
        <v>761</v>
      </c>
      <c r="B288" s="2" t="s">
        <v>762</v>
      </c>
      <c r="C288" s="2" t="n">
        <v>2024</v>
      </c>
      <c r="D288" s="2" t="n">
        <v>9</v>
      </c>
      <c r="E288" s="2" t="s">
        <v>247</v>
      </c>
      <c r="F288" s="3" t="s">
        <v>248</v>
      </c>
      <c r="G288" s="2" t="s">
        <v>249</v>
      </c>
      <c r="H288" s="10" t="n">
        <v>18075</v>
      </c>
      <c r="I288" s="11" t="n">
        <f aca="false">H288/1000</f>
        <v>18.075</v>
      </c>
      <c r="J288" s="19" t="n">
        <v>11.7</v>
      </c>
      <c r="K288" s="12" t="n">
        <f aca="false">J288/1000</f>
        <v>0.0117</v>
      </c>
      <c r="L288" s="20" t="n">
        <v>0.0002</v>
      </c>
      <c r="M288" s="20" t="n">
        <v>0</v>
      </c>
      <c r="N288" s="10" t="n">
        <v>118915964</v>
      </c>
      <c r="O288" s="19" t="n">
        <v>549963.77</v>
      </c>
      <c r="P288" s="2" t="s">
        <v>1643</v>
      </c>
    </row>
    <row r="289" customFormat="false" ht="15" hidden="false" customHeight="false" outlineLevel="0" collapsed="false">
      <c r="A289" s="3" t="s">
        <v>761</v>
      </c>
      <c r="B289" s="2" t="s">
        <v>762</v>
      </c>
      <c r="C289" s="2" t="n">
        <v>2024</v>
      </c>
      <c r="D289" s="2" t="n">
        <v>10</v>
      </c>
      <c r="E289" s="2" t="s">
        <v>171</v>
      </c>
      <c r="F289" s="3" t="s">
        <v>172</v>
      </c>
      <c r="G289" s="2" t="s">
        <v>173</v>
      </c>
      <c r="H289" s="10" t="n">
        <v>14157</v>
      </c>
      <c r="I289" s="11" t="n">
        <f aca="false">H289/1000</f>
        <v>14.157</v>
      </c>
      <c r="J289" s="19" t="n">
        <v>1.32</v>
      </c>
      <c r="K289" s="12" t="n">
        <f aca="false">J289/1000</f>
        <v>0.00132</v>
      </c>
      <c r="L289" s="20" t="n">
        <v>0.0001</v>
      </c>
      <c r="M289" s="20" t="n">
        <v>0</v>
      </c>
      <c r="N289" s="10" t="n">
        <v>118915964</v>
      </c>
      <c r="O289" s="19" t="n">
        <v>549963.77</v>
      </c>
      <c r="P289" s="2" t="s">
        <v>1643</v>
      </c>
    </row>
    <row r="290" customFormat="false" ht="15" hidden="false" customHeight="false" outlineLevel="0" collapsed="false">
      <c r="A290" s="3" t="s">
        <v>761</v>
      </c>
      <c r="B290" s="2" t="s">
        <v>762</v>
      </c>
      <c r="C290" s="2" t="n">
        <v>2024</v>
      </c>
      <c r="D290" s="2" t="n">
        <v>11</v>
      </c>
      <c r="E290" s="2" t="s">
        <v>252</v>
      </c>
      <c r="F290" s="3" t="s">
        <v>253</v>
      </c>
      <c r="G290" s="2" t="s">
        <v>254</v>
      </c>
      <c r="H290" s="10" t="n">
        <v>3301</v>
      </c>
      <c r="I290" s="11" t="n">
        <f aca="false">H290/1000</f>
        <v>3.301</v>
      </c>
      <c r="J290" s="19" t="n">
        <v>1.45</v>
      </c>
      <c r="K290" s="12" t="n">
        <f aca="false">J290/1000</f>
        <v>0.00145</v>
      </c>
      <c r="L290" s="20" t="n">
        <v>0</v>
      </c>
      <c r="M290" s="20" t="n">
        <v>0</v>
      </c>
      <c r="N290" s="10" t="n">
        <v>118915964</v>
      </c>
      <c r="O290" s="19" t="n">
        <v>549963.77</v>
      </c>
      <c r="P290" s="2" t="s">
        <v>1643</v>
      </c>
    </row>
    <row r="291" customFormat="false" ht="15" hidden="false" customHeight="false" outlineLevel="0" collapsed="false">
      <c r="A291" s="3" t="s">
        <v>761</v>
      </c>
      <c r="B291" s="2" t="s">
        <v>762</v>
      </c>
      <c r="C291" s="2" t="n">
        <v>2024</v>
      </c>
      <c r="D291" s="2" t="n">
        <v>12</v>
      </c>
      <c r="E291" s="2" t="s">
        <v>180</v>
      </c>
      <c r="F291" s="3" t="s">
        <v>181</v>
      </c>
      <c r="G291" s="2"/>
      <c r="H291" s="10" t="n">
        <v>1583</v>
      </c>
      <c r="I291" s="11" t="n">
        <f aca="false">H291/1000</f>
        <v>1.583</v>
      </c>
      <c r="J291" s="19" t="n">
        <v>0.84</v>
      </c>
      <c r="K291" s="12" t="n">
        <f aca="false">J291/1000</f>
        <v>0.00084</v>
      </c>
      <c r="L291" s="20" t="n">
        <v>0</v>
      </c>
      <c r="M291" s="20" t="n">
        <v>0</v>
      </c>
      <c r="N291" s="10" t="n">
        <v>118915964</v>
      </c>
      <c r="O291" s="19" t="n">
        <v>549963.77</v>
      </c>
      <c r="P291" s="2" t="s">
        <v>1643</v>
      </c>
    </row>
    <row r="292" customFormat="false" ht="15" hidden="false" customHeight="false" outlineLevel="0" collapsed="false">
      <c r="A292" s="3" t="s">
        <v>761</v>
      </c>
      <c r="B292" s="2" t="s">
        <v>762</v>
      </c>
      <c r="C292" s="2" t="n">
        <v>2024</v>
      </c>
      <c r="D292" s="2" t="n">
        <v>13</v>
      </c>
      <c r="E292" s="2" t="s">
        <v>727</v>
      </c>
      <c r="F292" s="3" t="s">
        <v>728</v>
      </c>
      <c r="G292" s="2" t="s">
        <v>729</v>
      </c>
      <c r="H292" s="10" t="n">
        <v>733</v>
      </c>
      <c r="I292" s="11" t="n">
        <f aca="false">H292/1000</f>
        <v>0.733</v>
      </c>
      <c r="J292" s="19" t="n">
        <v>0.06</v>
      </c>
      <c r="K292" s="12" t="n">
        <f aca="false">J292/1000</f>
        <v>6E-005</v>
      </c>
      <c r="L292" s="20" t="n">
        <v>0</v>
      </c>
      <c r="M292" s="20" t="n">
        <v>0</v>
      </c>
      <c r="N292" s="10" t="n">
        <v>118915964</v>
      </c>
      <c r="O292" s="19" t="n">
        <v>549963.77</v>
      </c>
      <c r="P292" s="2" t="s">
        <v>1643</v>
      </c>
    </row>
    <row r="293" customFormat="false" ht="15" hidden="false" customHeight="false" outlineLevel="0" collapsed="false">
      <c r="A293" s="3" t="s">
        <v>761</v>
      </c>
      <c r="B293" s="2" t="s">
        <v>762</v>
      </c>
      <c r="C293" s="2" t="n">
        <v>2024</v>
      </c>
      <c r="D293" s="2" t="n">
        <v>14</v>
      </c>
      <c r="E293" s="2" t="s">
        <v>504</v>
      </c>
      <c r="F293" s="3" t="s">
        <v>505</v>
      </c>
      <c r="G293" s="2"/>
      <c r="H293" s="10" t="n">
        <v>719</v>
      </c>
      <c r="I293" s="11" t="n">
        <f aca="false">H293/1000</f>
        <v>0.719</v>
      </c>
      <c r="J293" s="19" t="n">
        <v>0.55</v>
      </c>
      <c r="K293" s="12" t="n">
        <f aca="false">J293/1000</f>
        <v>0.00055</v>
      </c>
      <c r="L293" s="20" t="n">
        <v>0</v>
      </c>
      <c r="M293" s="20" t="n">
        <v>0</v>
      </c>
      <c r="N293" s="10" t="n">
        <v>118915964</v>
      </c>
      <c r="O293" s="19" t="n">
        <v>549963.77</v>
      </c>
      <c r="P293" s="2" t="s">
        <v>1643</v>
      </c>
    </row>
    <row r="294" customFormat="false" ht="15" hidden="false" customHeight="false" outlineLevel="0" collapsed="false">
      <c r="A294" s="3" t="s">
        <v>761</v>
      </c>
      <c r="B294" s="2" t="s">
        <v>762</v>
      </c>
      <c r="C294" s="2" t="n">
        <v>2024</v>
      </c>
      <c r="D294" s="2" t="n">
        <v>15</v>
      </c>
      <c r="E294" s="2" t="s">
        <v>112</v>
      </c>
      <c r="F294" s="3" t="s">
        <v>113</v>
      </c>
      <c r="G294" s="2" t="s">
        <v>114</v>
      </c>
      <c r="H294" s="10" t="n">
        <v>406</v>
      </c>
      <c r="I294" s="11" t="n">
        <f aca="false">H294/1000</f>
        <v>0.406</v>
      </c>
      <c r="J294" s="19" t="n">
        <v>0.26</v>
      </c>
      <c r="K294" s="12" t="n">
        <f aca="false">J294/1000</f>
        <v>0.00026</v>
      </c>
      <c r="L294" s="20" t="n">
        <v>0</v>
      </c>
      <c r="M294" s="20" t="n">
        <v>0</v>
      </c>
      <c r="N294" s="10" t="n">
        <v>118915964</v>
      </c>
      <c r="O294" s="19" t="n">
        <v>549963.77</v>
      </c>
      <c r="P294" s="2" t="s">
        <v>1643</v>
      </c>
    </row>
    <row r="295" customFormat="false" ht="15" hidden="false" customHeight="false" outlineLevel="0" collapsed="false">
      <c r="A295" s="3" t="s">
        <v>761</v>
      </c>
      <c r="B295" s="2" t="s">
        <v>762</v>
      </c>
      <c r="C295" s="2" t="n">
        <v>2024</v>
      </c>
      <c r="D295" s="2" t="n">
        <v>16</v>
      </c>
      <c r="E295" s="2" t="s">
        <v>951</v>
      </c>
      <c r="F295" s="3" t="s">
        <v>952</v>
      </c>
      <c r="G295" s="2" t="s">
        <v>953</v>
      </c>
      <c r="H295" s="10" t="n">
        <v>89</v>
      </c>
      <c r="I295" s="11" t="n">
        <f aca="false">H295/1000</f>
        <v>0.089</v>
      </c>
      <c r="J295" s="19" t="n">
        <v>0.8</v>
      </c>
      <c r="K295" s="12" t="n">
        <f aca="false">J295/1000</f>
        <v>0.0008</v>
      </c>
      <c r="L295" s="20" t="n">
        <v>0</v>
      </c>
      <c r="M295" s="20" t="n">
        <v>0</v>
      </c>
      <c r="N295" s="10" t="n">
        <v>118915964</v>
      </c>
      <c r="O295" s="19" t="n">
        <v>549963.77</v>
      </c>
      <c r="P295" s="2" t="s">
        <v>1643</v>
      </c>
    </row>
    <row r="296" customFormat="false" ht="15" hidden="false" customHeight="false" outlineLevel="0" collapsed="false">
      <c r="A296" s="3" t="s">
        <v>761</v>
      </c>
      <c r="B296" s="2" t="s">
        <v>762</v>
      </c>
      <c r="C296" s="2" t="n">
        <v>2024</v>
      </c>
      <c r="D296" s="2" t="n">
        <v>17</v>
      </c>
      <c r="E296" s="2" t="s">
        <v>197</v>
      </c>
      <c r="F296" s="3" t="s">
        <v>198</v>
      </c>
      <c r="G296" s="2"/>
      <c r="H296" s="10" t="n">
        <v>24</v>
      </c>
      <c r="I296" s="11" t="n">
        <f aca="false">H296/1000</f>
        <v>0.024</v>
      </c>
      <c r="J296" s="19" t="n">
        <v>1</v>
      </c>
      <c r="K296" s="12" t="n">
        <f aca="false">J296/1000</f>
        <v>0.001</v>
      </c>
      <c r="L296" s="20" t="n">
        <v>0</v>
      </c>
      <c r="M296" s="20" t="n">
        <v>0</v>
      </c>
      <c r="N296" s="10" t="n">
        <v>118915964</v>
      </c>
      <c r="O296" s="19" t="n">
        <v>549963.77</v>
      </c>
      <c r="P296" s="2" t="s">
        <v>1643</v>
      </c>
    </row>
    <row r="297" customFormat="false" ht="15" hidden="false" customHeight="false" outlineLevel="0" collapsed="false">
      <c r="A297" s="3" t="s">
        <v>761</v>
      </c>
      <c r="B297" s="2" t="s">
        <v>762</v>
      </c>
      <c r="C297" s="2" t="n">
        <v>2024</v>
      </c>
      <c r="D297" s="2" t="n">
        <v>18</v>
      </c>
      <c r="E297" s="2" t="s">
        <v>781</v>
      </c>
      <c r="F297" s="3" t="s">
        <v>782</v>
      </c>
      <c r="G297" s="2" t="s">
        <v>783</v>
      </c>
      <c r="H297" s="10" t="n">
        <v>10</v>
      </c>
      <c r="I297" s="11" t="n">
        <f aca="false">H297/1000</f>
        <v>0.01</v>
      </c>
      <c r="J297" s="19" t="n">
        <v>0.9</v>
      </c>
      <c r="K297" s="12" t="n">
        <f aca="false">J297/1000</f>
        <v>0.0009</v>
      </c>
      <c r="L297" s="20" t="n">
        <v>0</v>
      </c>
      <c r="M297" s="20" t="n">
        <v>0</v>
      </c>
      <c r="N297" s="10" t="n">
        <v>118915964</v>
      </c>
      <c r="O297" s="19" t="n">
        <v>549963.77</v>
      </c>
      <c r="P297" s="2" t="s">
        <v>1643</v>
      </c>
    </row>
    <row r="298" customFormat="false" ht="15" hidden="false" customHeight="false" outlineLevel="0" collapsed="false">
      <c r="A298" s="3" t="s">
        <v>761</v>
      </c>
      <c r="B298" s="2" t="s">
        <v>762</v>
      </c>
      <c r="C298" s="2" t="n">
        <v>2025</v>
      </c>
      <c r="P298" s="2" t="s">
        <v>1642</v>
      </c>
    </row>
    <row r="299" customFormat="false" ht="15" hidden="false" customHeight="false" outlineLevel="0" collapsed="false">
      <c r="A299" s="3" t="s">
        <v>761</v>
      </c>
      <c r="B299" s="2" t="s">
        <v>762</v>
      </c>
      <c r="C299" s="2" t="n">
        <v>2026</v>
      </c>
      <c r="P299" s="2" t="s">
        <v>1642</v>
      </c>
    </row>
    <row r="300" customFormat="false" ht="15" hidden="false" customHeight="false" outlineLevel="0" collapsed="false">
      <c r="A300" s="3" t="s">
        <v>1073</v>
      </c>
      <c r="B300" s="2" t="s">
        <v>1074</v>
      </c>
      <c r="C300" s="2" t="n">
        <v>2020</v>
      </c>
      <c r="D300" s="2" t="n">
        <v>1</v>
      </c>
      <c r="E300" s="2" t="s">
        <v>107</v>
      </c>
      <c r="F300" s="3" t="s">
        <v>108</v>
      </c>
      <c r="G300" s="2" t="s">
        <v>109</v>
      </c>
      <c r="H300" s="10" t="n">
        <v>11480715</v>
      </c>
      <c r="I300" s="11" t="n">
        <f aca="false">H300/1000</f>
        <v>11480.715</v>
      </c>
      <c r="J300" s="19" t="n">
        <v>77992.1</v>
      </c>
      <c r="K300" s="12" t="n">
        <f aca="false">J300/1000</f>
        <v>77.9921</v>
      </c>
      <c r="L300" s="20" t="n">
        <v>0.4099</v>
      </c>
      <c r="M300" s="20" t="n">
        <v>0.4158</v>
      </c>
      <c r="N300" s="10" t="n">
        <v>28008065</v>
      </c>
      <c r="O300" s="19" t="n">
        <v>187588.13</v>
      </c>
      <c r="P300" s="2" t="s">
        <v>1643</v>
      </c>
    </row>
    <row r="301" customFormat="false" ht="15" hidden="false" customHeight="false" outlineLevel="0" collapsed="false">
      <c r="A301" s="3" t="s">
        <v>1073</v>
      </c>
      <c r="B301" s="2" t="s">
        <v>1074</v>
      </c>
      <c r="C301" s="2" t="n">
        <v>2020</v>
      </c>
      <c r="D301" s="2" t="n">
        <v>2</v>
      </c>
      <c r="E301" s="2" t="s">
        <v>97</v>
      </c>
      <c r="F301" s="3" t="s">
        <v>98</v>
      </c>
      <c r="G301" s="2" t="s">
        <v>99</v>
      </c>
      <c r="H301" s="10" t="n">
        <v>7451503</v>
      </c>
      <c r="I301" s="11" t="n">
        <f aca="false">H301/1000</f>
        <v>7451.503</v>
      </c>
      <c r="J301" s="19" t="n">
        <v>16789.98</v>
      </c>
      <c r="K301" s="12" t="n">
        <f aca="false">J301/1000</f>
        <v>16.78998</v>
      </c>
      <c r="L301" s="20" t="n">
        <v>0.266</v>
      </c>
      <c r="M301" s="20" t="n">
        <v>0.0895</v>
      </c>
      <c r="N301" s="10" t="n">
        <v>28008065</v>
      </c>
      <c r="O301" s="19" t="n">
        <v>187588.13</v>
      </c>
      <c r="P301" s="2" t="s">
        <v>1643</v>
      </c>
    </row>
    <row r="302" customFormat="false" ht="15" hidden="false" customHeight="false" outlineLevel="0" collapsed="false">
      <c r="A302" s="3" t="s">
        <v>1073</v>
      </c>
      <c r="B302" s="2" t="s">
        <v>1074</v>
      </c>
      <c r="C302" s="2" t="n">
        <v>2020</v>
      </c>
      <c r="D302" s="2" t="n">
        <v>3</v>
      </c>
      <c r="E302" s="2" t="s">
        <v>102</v>
      </c>
      <c r="F302" s="3" t="s">
        <v>103</v>
      </c>
      <c r="G302" s="2" t="s">
        <v>104</v>
      </c>
      <c r="H302" s="10" t="n">
        <v>6336190</v>
      </c>
      <c r="I302" s="11" t="n">
        <f aca="false">H302/1000</f>
        <v>6336.19</v>
      </c>
      <c r="J302" s="19" t="n">
        <v>47252.51</v>
      </c>
      <c r="K302" s="12" t="n">
        <f aca="false">J302/1000</f>
        <v>47.25251</v>
      </c>
      <c r="L302" s="20" t="n">
        <v>0.2262</v>
      </c>
      <c r="M302" s="20" t="n">
        <v>0.2519</v>
      </c>
      <c r="N302" s="10" t="n">
        <v>28008065</v>
      </c>
      <c r="O302" s="19" t="n">
        <v>187588.13</v>
      </c>
      <c r="P302" s="2" t="s">
        <v>1643</v>
      </c>
    </row>
    <row r="303" customFormat="false" ht="15" hidden="false" customHeight="false" outlineLevel="0" collapsed="false">
      <c r="A303" s="3" t="s">
        <v>1073</v>
      </c>
      <c r="B303" s="2" t="s">
        <v>1074</v>
      </c>
      <c r="C303" s="2" t="n">
        <v>2020</v>
      </c>
      <c r="D303" s="2" t="n">
        <v>4</v>
      </c>
      <c r="E303" s="2" t="s">
        <v>127</v>
      </c>
      <c r="F303" s="3" t="s">
        <v>128</v>
      </c>
      <c r="G303" s="2" t="s">
        <v>129</v>
      </c>
      <c r="H303" s="10" t="n">
        <v>1467485</v>
      </c>
      <c r="I303" s="11" t="n">
        <f aca="false">H303/1000</f>
        <v>1467.485</v>
      </c>
      <c r="J303" s="19" t="n">
        <v>24857.05</v>
      </c>
      <c r="K303" s="12" t="n">
        <f aca="false">J303/1000</f>
        <v>24.85705</v>
      </c>
      <c r="L303" s="20" t="n">
        <v>0.0524</v>
      </c>
      <c r="M303" s="20" t="n">
        <v>0.1325</v>
      </c>
      <c r="N303" s="10" t="n">
        <v>28008065</v>
      </c>
      <c r="O303" s="19" t="n">
        <v>187588.13</v>
      </c>
      <c r="P303" s="2" t="s">
        <v>1643</v>
      </c>
    </row>
    <row r="304" customFormat="false" ht="15" hidden="false" customHeight="false" outlineLevel="0" collapsed="false">
      <c r="A304" s="3" t="s">
        <v>1073</v>
      </c>
      <c r="B304" s="2" t="s">
        <v>1074</v>
      </c>
      <c r="C304" s="2" t="n">
        <v>2020</v>
      </c>
      <c r="D304" s="2" t="n">
        <v>5</v>
      </c>
      <c r="E304" s="2" t="s">
        <v>252</v>
      </c>
      <c r="F304" s="3" t="s">
        <v>253</v>
      </c>
      <c r="G304" s="2" t="s">
        <v>254</v>
      </c>
      <c r="H304" s="10" t="n">
        <v>830917</v>
      </c>
      <c r="I304" s="11" t="n">
        <f aca="false">H304/1000</f>
        <v>830.917</v>
      </c>
      <c r="J304" s="19" t="n">
        <v>19250.1</v>
      </c>
      <c r="K304" s="12" t="n">
        <f aca="false">J304/1000</f>
        <v>19.2501</v>
      </c>
      <c r="L304" s="20" t="n">
        <v>0.0297</v>
      </c>
      <c r="M304" s="20" t="n">
        <v>0.1026</v>
      </c>
      <c r="N304" s="10" t="n">
        <v>28008065</v>
      </c>
      <c r="O304" s="19" t="n">
        <v>187588.13</v>
      </c>
      <c r="P304" s="2" t="s">
        <v>1643</v>
      </c>
    </row>
    <row r="305" customFormat="false" ht="15" hidden="false" customHeight="false" outlineLevel="0" collapsed="false">
      <c r="A305" s="3" t="s">
        <v>1073</v>
      </c>
      <c r="B305" s="2" t="s">
        <v>1074</v>
      </c>
      <c r="C305" s="2" t="n">
        <v>2020</v>
      </c>
      <c r="D305" s="2" t="n">
        <v>6</v>
      </c>
      <c r="E305" s="2" t="s">
        <v>142</v>
      </c>
      <c r="F305" s="3" t="s">
        <v>143</v>
      </c>
      <c r="G305" s="2" t="s">
        <v>144</v>
      </c>
      <c r="H305" s="10" t="n">
        <v>120954</v>
      </c>
      <c r="I305" s="11" t="n">
        <f aca="false">H305/1000</f>
        <v>120.954</v>
      </c>
      <c r="J305" s="19" t="n">
        <v>270.85</v>
      </c>
      <c r="K305" s="12" t="n">
        <f aca="false">J305/1000</f>
        <v>0.27085</v>
      </c>
      <c r="L305" s="20" t="n">
        <v>0.0043</v>
      </c>
      <c r="M305" s="20" t="n">
        <v>0.0014</v>
      </c>
      <c r="N305" s="10" t="n">
        <v>28008065</v>
      </c>
      <c r="O305" s="19" t="n">
        <v>187588.13</v>
      </c>
      <c r="P305" s="2" t="s">
        <v>1643</v>
      </c>
    </row>
    <row r="306" customFormat="false" ht="15" hidden="false" customHeight="false" outlineLevel="0" collapsed="false">
      <c r="A306" s="3" t="s">
        <v>1073</v>
      </c>
      <c r="B306" s="2" t="s">
        <v>1074</v>
      </c>
      <c r="C306" s="2" t="n">
        <v>2020</v>
      </c>
      <c r="D306" s="2" t="n">
        <v>7</v>
      </c>
      <c r="E306" s="2" t="s">
        <v>162</v>
      </c>
      <c r="F306" s="3" t="s">
        <v>163</v>
      </c>
      <c r="G306" s="2" t="s">
        <v>164</v>
      </c>
      <c r="H306" s="10" t="n">
        <v>83234</v>
      </c>
      <c r="I306" s="11" t="n">
        <f aca="false">H306/1000</f>
        <v>83.234</v>
      </c>
      <c r="J306" s="19" t="n">
        <v>61.72</v>
      </c>
      <c r="K306" s="12" t="n">
        <f aca="false">J306/1000</f>
        <v>0.06172</v>
      </c>
      <c r="L306" s="20" t="n">
        <v>0.003</v>
      </c>
      <c r="M306" s="20" t="n">
        <v>0.0003</v>
      </c>
      <c r="N306" s="10" t="n">
        <v>28008065</v>
      </c>
      <c r="O306" s="19" t="n">
        <v>187588.13</v>
      </c>
      <c r="P306" s="2" t="s">
        <v>1643</v>
      </c>
    </row>
    <row r="307" customFormat="false" ht="15" hidden="false" customHeight="false" outlineLevel="0" collapsed="false">
      <c r="A307" s="3" t="s">
        <v>1073</v>
      </c>
      <c r="B307" s="2" t="s">
        <v>1074</v>
      </c>
      <c r="C307" s="2" t="n">
        <v>2020</v>
      </c>
      <c r="D307" s="2" t="n">
        <v>8</v>
      </c>
      <c r="E307" s="2" t="s">
        <v>117</v>
      </c>
      <c r="F307" s="3" t="s">
        <v>118</v>
      </c>
      <c r="G307" s="2" t="s">
        <v>119</v>
      </c>
      <c r="H307" s="10" t="n">
        <v>56948</v>
      </c>
      <c r="I307" s="11" t="n">
        <f aca="false">H307/1000</f>
        <v>56.948</v>
      </c>
      <c r="J307" s="19" t="n">
        <v>98.37</v>
      </c>
      <c r="K307" s="12" t="n">
        <f aca="false">J307/1000</f>
        <v>0.09837</v>
      </c>
      <c r="L307" s="20" t="n">
        <v>0.002</v>
      </c>
      <c r="M307" s="20" t="n">
        <v>0.0005</v>
      </c>
      <c r="N307" s="10" t="n">
        <v>28008065</v>
      </c>
      <c r="O307" s="19" t="n">
        <v>187588.13</v>
      </c>
      <c r="P307" s="2" t="s">
        <v>1643</v>
      </c>
    </row>
    <row r="308" customFormat="false" ht="15" hidden="false" customHeight="false" outlineLevel="0" collapsed="false">
      <c r="A308" s="3" t="s">
        <v>1073</v>
      </c>
      <c r="B308" s="2" t="s">
        <v>1074</v>
      </c>
      <c r="C308" s="2" t="n">
        <v>2020</v>
      </c>
      <c r="D308" s="2" t="n">
        <v>9</v>
      </c>
      <c r="E308" s="2" t="s">
        <v>1644</v>
      </c>
      <c r="F308" s="3" t="s">
        <v>1645</v>
      </c>
      <c r="G308" s="2"/>
      <c r="H308" s="10" t="n">
        <v>55600</v>
      </c>
      <c r="I308" s="11" t="n">
        <f aca="false">H308/1000</f>
        <v>55.6</v>
      </c>
      <c r="J308" s="19" t="n">
        <v>400</v>
      </c>
      <c r="K308" s="12" t="n">
        <f aca="false">J308/1000</f>
        <v>0.4</v>
      </c>
      <c r="L308" s="20" t="n">
        <v>0.002</v>
      </c>
      <c r="M308" s="20" t="n">
        <v>0.0021</v>
      </c>
      <c r="N308" s="10" t="n">
        <v>28008065</v>
      </c>
      <c r="O308" s="19" t="n">
        <v>187588.13</v>
      </c>
      <c r="P308" s="2" t="s">
        <v>1643</v>
      </c>
    </row>
    <row r="309" customFormat="false" ht="15" hidden="false" customHeight="false" outlineLevel="0" collapsed="false">
      <c r="A309" s="3" t="s">
        <v>1073</v>
      </c>
      <c r="B309" s="2" t="s">
        <v>1074</v>
      </c>
      <c r="C309" s="2" t="n">
        <v>2020</v>
      </c>
      <c r="D309" s="2" t="n">
        <v>10</v>
      </c>
      <c r="E309" s="2" t="s">
        <v>247</v>
      </c>
      <c r="F309" s="3" t="s">
        <v>248</v>
      </c>
      <c r="G309" s="2" t="s">
        <v>249</v>
      </c>
      <c r="H309" s="10" t="n">
        <v>32819</v>
      </c>
      <c r="I309" s="11" t="n">
        <f aca="false">H309/1000</f>
        <v>32.819</v>
      </c>
      <c r="J309" s="19" t="n">
        <v>524.7</v>
      </c>
      <c r="K309" s="12" t="n">
        <f aca="false">J309/1000</f>
        <v>0.5247</v>
      </c>
      <c r="L309" s="20" t="n">
        <v>0.0012</v>
      </c>
      <c r="M309" s="20" t="n">
        <v>0.0028</v>
      </c>
      <c r="N309" s="10" t="n">
        <v>28008065</v>
      </c>
      <c r="O309" s="19" t="n">
        <v>187588.13</v>
      </c>
      <c r="P309" s="2" t="s">
        <v>1643</v>
      </c>
    </row>
    <row r="310" customFormat="false" ht="15" hidden="false" customHeight="false" outlineLevel="0" collapsed="false">
      <c r="A310" s="3" t="s">
        <v>1073</v>
      </c>
      <c r="B310" s="2" t="s">
        <v>1074</v>
      </c>
      <c r="C310" s="2" t="n">
        <v>2020</v>
      </c>
      <c r="D310" s="2" t="n">
        <v>11</v>
      </c>
      <c r="E310" s="2" t="s">
        <v>112</v>
      </c>
      <c r="F310" s="3" t="s">
        <v>113</v>
      </c>
      <c r="G310" s="2" t="s">
        <v>114</v>
      </c>
      <c r="H310" s="10" t="n">
        <v>25397</v>
      </c>
      <c r="I310" s="11" t="n">
        <f aca="false">H310/1000</f>
        <v>25.397</v>
      </c>
      <c r="J310" s="19" t="n">
        <v>17.3</v>
      </c>
      <c r="K310" s="12" t="n">
        <f aca="false">J310/1000</f>
        <v>0.0173</v>
      </c>
      <c r="L310" s="20" t="n">
        <v>0.0009</v>
      </c>
      <c r="M310" s="20" t="n">
        <v>0.0001</v>
      </c>
      <c r="N310" s="10" t="n">
        <v>28008065</v>
      </c>
      <c r="O310" s="19" t="n">
        <v>187588.13</v>
      </c>
      <c r="P310" s="2" t="s">
        <v>1643</v>
      </c>
    </row>
    <row r="311" customFormat="false" ht="15" hidden="false" customHeight="false" outlineLevel="0" collapsed="false">
      <c r="A311" s="3" t="s">
        <v>1073</v>
      </c>
      <c r="B311" s="2" t="s">
        <v>1074</v>
      </c>
      <c r="C311" s="2" t="n">
        <v>2020</v>
      </c>
      <c r="D311" s="2" t="n">
        <v>12</v>
      </c>
      <c r="E311" s="2" t="s">
        <v>1372</v>
      </c>
      <c r="F311" s="3" t="s">
        <v>1373</v>
      </c>
      <c r="G311" s="2" t="s">
        <v>1374</v>
      </c>
      <c r="H311" s="10" t="n">
        <v>24078</v>
      </c>
      <c r="I311" s="11" t="n">
        <f aca="false">H311/1000</f>
        <v>24.078</v>
      </c>
      <c r="J311" s="19" t="n">
        <v>8.3</v>
      </c>
      <c r="K311" s="12" t="n">
        <f aca="false">J311/1000</f>
        <v>0.0083</v>
      </c>
      <c r="L311" s="20" t="n">
        <v>0.0009</v>
      </c>
      <c r="M311" s="20" t="n">
        <v>0</v>
      </c>
      <c r="N311" s="10" t="n">
        <v>28008065</v>
      </c>
      <c r="O311" s="19" t="n">
        <v>187588.13</v>
      </c>
      <c r="P311" s="2" t="s">
        <v>1643</v>
      </c>
    </row>
    <row r="312" customFormat="false" ht="15" hidden="false" customHeight="false" outlineLevel="0" collapsed="false">
      <c r="A312" s="3" t="s">
        <v>1073</v>
      </c>
      <c r="B312" s="2" t="s">
        <v>1074</v>
      </c>
      <c r="C312" s="2" t="n">
        <v>2020</v>
      </c>
      <c r="D312" s="2" t="n">
        <v>13</v>
      </c>
      <c r="E312" s="2" t="s">
        <v>1646</v>
      </c>
      <c r="F312" s="3" t="s">
        <v>1647</v>
      </c>
      <c r="G312" s="2"/>
      <c r="H312" s="10" t="n">
        <v>16000</v>
      </c>
      <c r="I312" s="11" t="n">
        <f aca="false">H312/1000</f>
        <v>16</v>
      </c>
      <c r="J312" s="19" t="n">
        <v>14</v>
      </c>
      <c r="K312" s="12" t="n">
        <f aca="false">J312/1000</f>
        <v>0.014</v>
      </c>
      <c r="L312" s="20" t="n">
        <v>0.0006</v>
      </c>
      <c r="M312" s="20" t="n">
        <v>0.0001</v>
      </c>
      <c r="N312" s="10" t="n">
        <v>28008065</v>
      </c>
      <c r="O312" s="19" t="n">
        <v>187588.13</v>
      </c>
      <c r="P312" s="2" t="s">
        <v>1643</v>
      </c>
    </row>
    <row r="313" customFormat="false" ht="15" hidden="false" customHeight="false" outlineLevel="0" collapsed="false">
      <c r="A313" s="3" t="s">
        <v>1073</v>
      </c>
      <c r="B313" s="2" t="s">
        <v>1074</v>
      </c>
      <c r="C313" s="2" t="n">
        <v>2020</v>
      </c>
      <c r="D313" s="2" t="n">
        <v>14</v>
      </c>
      <c r="E313" s="2" t="s">
        <v>152</v>
      </c>
      <c r="F313" s="3" t="s">
        <v>153</v>
      </c>
      <c r="G313" s="2" t="s">
        <v>154</v>
      </c>
      <c r="H313" s="10" t="n">
        <v>9053</v>
      </c>
      <c r="I313" s="11" t="n">
        <f aca="false">H313/1000</f>
        <v>9.053</v>
      </c>
      <c r="J313" s="19" t="n">
        <v>2.24</v>
      </c>
      <c r="K313" s="12" t="n">
        <f aca="false">J313/1000</f>
        <v>0.00224</v>
      </c>
      <c r="L313" s="20" t="n">
        <v>0.0003</v>
      </c>
      <c r="M313" s="20" t="n">
        <v>0</v>
      </c>
      <c r="N313" s="10" t="n">
        <v>28008065</v>
      </c>
      <c r="O313" s="19" t="n">
        <v>187588.13</v>
      </c>
      <c r="P313" s="2" t="s">
        <v>1643</v>
      </c>
    </row>
    <row r="314" customFormat="false" ht="15" hidden="false" customHeight="false" outlineLevel="0" collapsed="false">
      <c r="A314" s="3" t="s">
        <v>1073</v>
      </c>
      <c r="B314" s="2" t="s">
        <v>1074</v>
      </c>
      <c r="C314" s="2" t="n">
        <v>2020</v>
      </c>
      <c r="D314" s="2" t="n">
        <v>15</v>
      </c>
      <c r="E314" s="2" t="s">
        <v>171</v>
      </c>
      <c r="F314" s="3" t="s">
        <v>172</v>
      </c>
      <c r="G314" s="2" t="s">
        <v>173</v>
      </c>
      <c r="H314" s="10" t="n">
        <v>8060</v>
      </c>
      <c r="I314" s="11" t="n">
        <f aca="false">H314/1000</f>
        <v>8.06</v>
      </c>
      <c r="J314" s="19" t="n">
        <v>1.03</v>
      </c>
      <c r="K314" s="12" t="n">
        <f aca="false">J314/1000</f>
        <v>0.00103</v>
      </c>
      <c r="L314" s="20" t="n">
        <v>0.0003</v>
      </c>
      <c r="M314" s="20" t="n">
        <v>0</v>
      </c>
      <c r="N314" s="10" t="n">
        <v>28008065</v>
      </c>
      <c r="O314" s="19" t="n">
        <v>187588.13</v>
      </c>
      <c r="P314" s="2" t="s">
        <v>1643</v>
      </c>
    </row>
    <row r="315" customFormat="false" ht="15" hidden="false" customHeight="false" outlineLevel="0" collapsed="false">
      <c r="A315" s="3" t="s">
        <v>1073</v>
      </c>
      <c r="B315" s="2" t="s">
        <v>1074</v>
      </c>
      <c r="C315" s="2" t="n">
        <v>2020</v>
      </c>
      <c r="D315" s="2" t="n">
        <v>16</v>
      </c>
      <c r="E315" s="2" t="s">
        <v>1648</v>
      </c>
      <c r="F315" s="3" t="s">
        <v>1649</v>
      </c>
      <c r="G315" s="2"/>
      <c r="H315" s="10" t="n">
        <v>7942</v>
      </c>
      <c r="I315" s="11" t="n">
        <f aca="false">H315/1000</f>
        <v>7.942</v>
      </c>
      <c r="J315" s="19" t="n">
        <v>2.3</v>
      </c>
      <c r="K315" s="12" t="n">
        <f aca="false">J315/1000</f>
        <v>0.0023</v>
      </c>
      <c r="L315" s="20" t="n">
        <v>0.0003</v>
      </c>
      <c r="M315" s="20" t="n">
        <v>0</v>
      </c>
      <c r="N315" s="10" t="n">
        <v>28008065</v>
      </c>
      <c r="O315" s="19" t="n">
        <v>187588.13</v>
      </c>
      <c r="P315" s="2" t="s">
        <v>1643</v>
      </c>
    </row>
    <row r="316" customFormat="false" ht="15" hidden="false" customHeight="false" outlineLevel="0" collapsed="false">
      <c r="A316" s="3" t="s">
        <v>1073</v>
      </c>
      <c r="B316" s="2" t="s">
        <v>1074</v>
      </c>
      <c r="C316" s="2" t="n">
        <v>2020</v>
      </c>
      <c r="D316" s="2" t="n">
        <v>17</v>
      </c>
      <c r="E316" s="2" t="s">
        <v>727</v>
      </c>
      <c r="F316" s="3" t="s">
        <v>728</v>
      </c>
      <c r="G316" s="2" t="s">
        <v>729</v>
      </c>
      <c r="H316" s="10" t="n">
        <v>449</v>
      </c>
      <c r="I316" s="11" t="n">
        <f aca="false">H316/1000</f>
        <v>0.449</v>
      </c>
      <c r="J316" s="19" t="n">
        <v>0.07</v>
      </c>
      <c r="K316" s="12" t="n">
        <f aca="false">J316/1000</f>
        <v>7E-005</v>
      </c>
      <c r="L316" s="20" t="n">
        <v>0</v>
      </c>
      <c r="M316" s="20" t="n">
        <v>0</v>
      </c>
      <c r="N316" s="10" t="n">
        <v>28008065</v>
      </c>
      <c r="O316" s="19" t="n">
        <v>187588.13</v>
      </c>
      <c r="P316" s="2" t="s">
        <v>1643</v>
      </c>
    </row>
    <row r="317" customFormat="false" ht="15" hidden="false" customHeight="false" outlineLevel="0" collapsed="false">
      <c r="A317" s="3" t="s">
        <v>1073</v>
      </c>
      <c r="B317" s="2" t="s">
        <v>1074</v>
      </c>
      <c r="C317" s="2" t="n">
        <v>2020</v>
      </c>
      <c r="D317" s="2" t="n">
        <v>18</v>
      </c>
      <c r="E317" s="2" t="s">
        <v>180</v>
      </c>
      <c r="F317" s="3" t="s">
        <v>181</v>
      </c>
      <c r="G317" s="2"/>
      <c r="H317" s="10" t="n">
        <v>320</v>
      </c>
      <c r="I317" s="11" t="n">
        <f aca="false">H317/1000</f>
        <v>0.32</v>
      </c>
      <c r="J317" s="19" t="n">
        <v>0.01</v>
      </c>
      <c r="K317" s="12" t="n">
        <f aca="false">J317/1000</f>
        <v>1E-005</v>
      </c>
      <c r="L317" s="20" t="n">
        <v>0</v>
      </c>
      <c r="M317" s="20" t="n">
        <v>0</v>
      </c>
      <c r="N317" s="10" t="n">
        <v>28008065</v>
      </c>
      <c r="O317" s="19" t="n">
        <v>187588.13</v>
      </c>
      <c r="P317" s="2" t="s">
        <v>1643</v>
      </c>
    </row>
    <row r="318" customFormat="false" ht="15" hidden="false" customHeight="false" outlineLevel="0" collapsed="false">
      <c r="A318" s="3" t="s">
        <v>1073</v>
      </c>
      <c r="B318" s="2" t="s">
        <v>1074</v>
      </c>
      <c r="C318" s="2" t="n">
        <v>2020</v>
      </c>
      <c r="D318" s="2" t="n">
        <v>19</v>
      </c>
      <c r="E318" s="2" t="s">
        <v>422</v>
      </c>
      <c r="F318" s="3" t="s">
        <v>423</v>
      </c>
      <c r="G318" s="2"/>
      <c r="H318" s="10" t="n">
        <v>303</v>
      </c>
      <c r="I318" s="11" t="n">
        <f aca="false">H318/1000</f>
        <v>0.303</v>
      </c>
      <c r="J318" s="19" t="n">
        <v>45.5</v>
      </c>
      <c r="K318" s="12" t="n">
        <f aca="false">J318/1000</f>
        <v>0.0455</v>
      </c>
      <c r="L318" s="20" t="n">
        <v>0</v>
      </c>
      <c r="M318" s="20" t="n">
        <v>0.0002</v>
      </c>
      <c r="N318" s="10" t="n">
        <v>28008065</v>
      </c>
      <c r="O318" s="19" t="n">
        <v>187588.13</v>
      </c>
      <c r="P318" s="2" t="s">
        <v>1643</v>
      </c>
    </row>
    <row r="319" customFormat="false" ht="15" hidden="false" customHeight="false" outlineLevel="0" collapsed="false">
      <c r="A319" s="3" t="s">
        <v>1073</v>
      </c>
      <c r="B319" s="2" t="s">
        <v>1074</v>
      </c>
      <c r="C319" s="2" t="n">
        <v>2020</v>
      </c>
      <c r="D319" s="2" t="n">
        <v>20</v>
      </c>
      <c r="E319" s="2" t="s">
        <v>781</v>
      </c>
      <c r="F319" s="3" t="s">
        <v>782</v>
      </c>
      <c r="G319" s="2" t="s">
        <v>783</v>
      </c>
      <c r="H319" s="10" t="n">
        <v>98</v>
      </c>
      <c r="I319" s="11" t="n">
        <f aca="false">H319/1000</f>
        <v>0.098</v>
      </c>
      <c r="J319" s="19" t="n">
        <v>0</v>
      </c>
      <c r="K319" s="12" t="n">
        <f aca="false">J319/1000</f>
        <v>0</v>
      </c>
      <c r="L319" s="20" t="n">
        <v>0</v>
      </c>
      <c r="M319" s="20" t="n">
        <v>0</v>
      </c>
      <c r="N319" s="10" t="n">
        <v>28008065</v>
      </c>
      <c r="O319" s="19" t="n">
        <v>187588.13</v>
      </c>
      <c r="P319" s="2" t="s">
        <v>1643</v>
      </c>
    </row>
    <row r="320" customFormat="false" ht="15" hidden="false" customHeight="false" outlineLevel="0" collapsed="false">
      <c r="A320" s="3" t="s">
        <v>1073</v>
      </c>
      <c r="B320" s="2" t="s">
        <v>1074</v>
      </c>
      <c r="C320" s="2" t="n">
        <v>2021</v>
      </c>
      <c r="D320" s="2" t="n">
        <v>1</v>
      </c>
      <c r="E320" s="2" t="s">
        <v>107</v>
      </c>
      <c r="F320" s="3" t="s">
        <v>108</v>
      </c>
      <c r="G320" s="2" t="s">
        <v>109</v>
      </c>
      <c r="H320" s="10" t="n">
        <v>61698337</v>
      </c>
      <c r="I320" s="11" t="n">
        <f aca="false">H320/1000</f>
        <v>61698.337</v>
      </c>
      <c r="J320" s="19" t="n">
        <v>343764.91</v>
      </c>
      <c r="K320" s="12" t="n">
        <f aca="false">J320/1000</f>
        <v>343.76491</v>
      </c>
      <c r="L320" s="20" t="n">
        <v>0.8198</v>
      </c>
      <c r="M320" s="20" t="n">
        <v>0.8147</v>
      </c>
      <c r="N320" s="10" t="n">
        <v>75264170</v>
      </c>
      <c r="O320" s="19" t="n">
        <v>421930.13</v>
      </c>
      <c r="P320" s="2" t="s">
        <v>1643</v>
      </c>
    </row>
    <row r="321" customFormat="false" ht="15" hidden="false" customHeight="false" outlineLevel="0" collapsed="false">
      <c r="A321" s="3" t="s">
        <v>1073</v>
      </c>
      <c r="B321" s="2" t="s">
        <v>1074</v>
      </c>
      <c r="C321" s="2" t="n">
        <v>2021</v>
      </c>
      <c r="D321" s="2" t="n">
        <v>2</v>
      </c>
      <c r="E321" s="2" t="s">
        <v>102</v>
      </c>
      <c r="F321" s="3" t="s">
        <v>103</v>
      </c>
      <c r="G321" s="2" t="s">
        <v>104</v>
      </c>
      <c r="H321" s="10" t="n">
        <v>6489312</v>
      </c>
      <c r="I321" s="11" t="n">
        <f aca="false">H321/1000</f>
        <v>6489.312</v>
      </c>
      <c r="J321" s="19" t="n">
        <v>42287.61</v>
      </c>
      <c r="K321" s="12" t="n">
        <f aca="false">J321/1000</f>
        <v>42.28761</v>
      </c>
      <c r="L321" s="20" t="n">
        <v>0.0862</v>
      </c>
      <c r="M321" s="20" t="n">
        <v>0.1002</v>
      </c>
      <c r="N321" s="10" t="n">
        <v>75264170</v>
      </c>
      <c r="O321" s="19" t="n">
        <v>421930.13</v>
      </c>
      <c r="P321" s="2" t="s">
        <v>1643</v>
      </c>
    </row>
    <row r="322" customFormat="false" ht="15" hidden="false" customHeight="false" outlineLevel="0" collapsed="false">
      <c r="A322" s="3" t="s">
        <v>1073</v>
      </c>
      <c r="B322" s="2" t="s">
        <v>1074</v>
      </c>
      <c r="C322" s="2" t="n">
        <v>2021</v>
      </c>
      <c r="D322" s="2" t="n">
        <v>3</v>
      </c>
      <c r="E322" s="2" t="s">
        <v>97</v>
      </c>
      <c r="F322" s="3" t="s">
        <v>98</v>
      </c>
      <c r="G322" s="2" t="s">
        <v>99</v>
      </c>
      <c r="H322" s="10" t="n">
        <v>4475062</v>
      </c>
      <c r="I322" s="11" t="n">
        <f aca="false">H322/1000</f>
        <v>4475.062</v>
      </c>
      <c r="J322" s="19" t="n">
        <v>10110.67</v>
      </c>
      <c r="K322" s="12" t="n">
        <f aca="false">J322/1000</f>
        <v>10.11067</v>
      </c>
      <c r="L322" s="20" t="n">
        <v>0.0595</v>
      </c>
      <c r="M322" s="20" t="n">
        <v>0.024</v>
      </c>
      <c r="N322" s="10" t="n">
        <v>75264170</v>
      </c>
      <c r="O322" s="19" t="n">
        <v>421930.13</v>
      </c>
      <c r="P322" s="2" t="s">
        <v>1643</v>
      </c>
    </row>
    <row r="323" customFormat="false" ht="15" hidden="false" customHeight="false" outlineLevel="0" collapsed="false">
      <c r="A323" s="3" t="s">
        <v>1073</v>
      </c>
      <c r="B323" s="2" t="s">
        <v>1074</v>
      </c>
      <c r="C323" s="2" t="n">
        <v>2021</v>
      </c>
      <c r="D323" s="2" t="n">
        <v>4</v>
      </c>
      <c r="E323" s="2" t="s">
        <v>127</v>
      </c>
      <c r="F323" s="3" t="s">
        <v>128</v>
      </c>
      <c r="G323" s="2" t="s">
        <v>129</v>
      </c>
      <c r="H323" s="10" t="n">
        <v>1681533</v>
      </c>
      <c r="I323" s="11" t="n">
        <f aca="false">H323/1000</f>
        <v>1681.533</v>
      </c>
      <c r="J323" s="19" t="n">
        <v>15467.82</v>
      </c>
      <c r="K323" s="12" t="n">
        <f aca="false">J323/1000</f>
        <v>15.46782</v>
      </c>
      <c r="L323" s="20" t="n">
        <v>0.0223</v>
      </c>
      <c r="M323" s="20" t="n">
        <v>0.0367</v>
      </c>
      <c r="N323" s="10" t="n">
        <v>75264170</v>
      </c>
      <c r="O323" s="19" t="n">
        <v>421930.13</v>
      </c>
      <c r="P323" s="2" t="s">
        <v>1643</v>
      </c>
    </row>
    <row r="324" customFormat="false" ht="15" hidden="false" customHeight="false" outlineLevel="0" collapsed="false">
      <c r="A324" s="3" t="s">
        <v>1073</v>
      </c>
      <c r="B324" s="2" t="s">
        <v>1074</v>
      </c>
      <c r="C324" s="2" t="n">
        <v>2021</v>
      </c>
      <c r="D324" s="2" t="n">
        <v>5</v>
      </c>
      <c r="E324" s="2" t="s">
        <v>142</v>
      </c>
      <c r="F324" s="3" t="s">
        <v>143</v>
      </c>
      <c r="G324" s="2" t="s">
        <v>144</v>
      </c>
      <c r="H324" s="10" t="n">
        <v>311305</v>
      </c>
      <c r="I324" s="11" t="n">
        <f aca="false">H324/1000</f>
        <v>311.305</v>
      </c>
      <c r="J324" s="19" t="n">
        <v>650.95</v>
      </c>
      <c r="K324" s="12" t="n">
        <f aca="false">J324/1000</f>
        <v>0.65095</v>
      </c>
      <c r="L324" s="20" t="n">
        <v>0.0041</v>
      </c>
      <c r="M324" s="20" t="n">
        <v>0.0015</v>
      </c>
      <c r="N324" s="10" t="n">
        <v>75264170</v>
      </c>
      <c r="O324" s="19" t="n">
        <v>421930.13</v>
      </c>
      <c r="P324" s="2" t="s">
        <v>1643</v>
      </c>
    </row>
    <row r="325" customFormat="false" ht="15" hidden="false" customHeight="false" outlineLevel="0" collapsed="false">
      <c r="A325" s="3" t="s">
        <v>1073</v>
      </c>
      <c r="B325" s="2" t="s">
        <v>1074</v>
      </c>
      <c r="C325" s="2" t="n">
        <v>2021</v>
      </c>
      <c r="D325" s="2" t="n">
        <v>6</v>
      </c>
      <c r="E325" s="2" t="s">
        <v>252</v>
      </c>
      <c r="F325" s="3" t="s">
        <v>253</v>
      </c>
      <c r="G325" s="2" t="s">
        <v>254</v>
      </c>
      <c r="H325" s="10" t="n">
        <v>287731</v>
      </c>
      <c r="I325" s="11" t="n">
        <f aca="false">H325/1000</f>
        <v>287.731</v>
      </c>
      <c r="J325" s="19" t="n">
        <v>6000</v>
      </c>
      <c r="K325" s="12" t="n">
        <f aca="false">J325/1000</f>
        <v>6</v>
      </c>
      <c r="L325" s="20" t="n">
        <v>0.0038</v>
      </c>
      <c r="M325" s="20" t="n">
        <v>0.0142</v>
      </c>
      <c r="N325" s="10" t="n">
        <v>75264170</v>
      </c>
      <c r="O325" s="19" t="n">
        <v>421930.13</v>
      </c>
      <c r="P325" s="2" t="s">
        <v>1643</v>
      </c>
    </row>
    <row r="326" customFormat="false" ht="15" hidden="false" customHeight="false" outlineLevel="0" collapsed="false">
      <c r="A326" s="3" t="s">
        <v>1073</v>
      </c>
      <c r="B326" s="2" t="s">
        <v>1074</v>
      </c>
      <c r="C326" s="2" t="n">
        <v>2021</v>
      </c>
      <c r="D326" s="2" t="n">
        <v>7</v>
      </c>
      <c r="E326" s="2" t="s">
        <v>162</v>
      </c>
      <c r="F326" s="3" t="s">
        <v>163</v>
      </c>
      <c r="G326" s="2" t="s">
        <v>164</v>
      </c>
      <c r="H326" s="10" t="n">
        <v>111888</v>
      </c>
      <c r="I326" s="11" t="n">
        <f aca="false">H326/1000</f>
        <v>111.888</v>
      </c>
      <c r="J326" s="19" t="n">
        <v>253.93</v>
      </c>
      <c r="K326" s="12" t="n">
        <f aca="false">J326/1000</f>
        <v>0.25393</v>
      </c>
      <c r="L326" s="20" t="n">
        <v>0.0015</v>
      </c>
      <c r="M326" s="20" t="n">
        <v>0.0006</v>
      </c>
      <c r="N326" s="10" t="n">
        <v>75264170</v>
      </c>
      <c r="O326" s="19" t="n">
        <v>421930.13</v>
      </c>
      <c r="P326" s="2" t="s">
        <v>1643</v>
      </c>
    </row>
    <row r="327" customFormat="false" ht="15" hidden="false" customHeight="false" outlineLevel="0" collapsed="false">
      <c r="A327" s="3" t="s">
        <v>1073</v>
      </c>
      <c r="B327" s="2" t="s">
        <v>1074</v>
      </c>
      <c r="C327" s="2" t="n">
        <v>2021</v>
      </c>
      <c r="D327" s="2" t="n">
        <v>8</v>
      </c>
      <c r="E327" s="2" t="s">
        <v>247</v>
      </c>
      <c r="F327" s="3" t="s">
        <v>248</v>
      </c>
      <c r="G327" s="2" t="s">
        <v>249</v>
      </c>
      <c r="H327" s="10" t="n">
        <v>99846</v>
      </c>
      <c r="I327" s="11" t="n">
        <f aca="false">H327/1000</f>
        <v>99.846</v>
      </c>
      <c r="J327" s="19" t="n">
        <v>1080.32</v>
      </c>
      <c r="K327" s="12" t="n">
        <f aca="false">J327/1000</f>
        <v>1.08032</v>
      </c>
      <c r="L327" s="20" t="n">
        <v>0.0013</v>
      </c>
      <c r="M327" s="20" t="n">
        <v>0.0026</v>
      </c>
      <c r="N327" s="10" t="n">
        <v>75264170</v>
      </c>
      <c r="O327" s="19" t="n">
        <v>421930.13</v>
      </c>
      <c r="P327" s="2" t="s">
        <v>1643</v>
      </c>
    </row>
    <row r="328" customFormat="false" ht="15" hidden="false" customHeight="false" outlineLevel="0" collapsed="false">
      <c r="A328" s="3" t="s">
        <v>1073</v>
      </c>
      <c r="B328" s="2" t="s">
        <v>1074</v>
      </c>
      <c r="C328" s="2" t="n">
        <v>2021</v>
      </c>
      <c r="D328" s="2" t="n">
        <v>9</v>
      </c>
      <c r="E328" s="2" t="s">
        <v>117</v>
      </c>
      <c r="F328" s="3" t="s">
        <v>118</v>
      </c>
      <c r="G328" s="2" t="s">
        <v>119</v>
      </c>
      <c r="H328" s="10" t="n">
        <v>43269</v>
      </c>
      <c r="I328" s="11" t="n">
        <f aca="false">H328/1000</f>
        <v>43.269</v>
      </c>
      <c r="J328" s="19" t="n">
        <v>71.98</v>
      </c>
      <c r="K328" s="12" t="n">
        <f aca="false">J328/1000</f>
        <v>0.07198</v>
      </c>
      <c r="L328" s="20" t="n">
        <v>0.0006</v>
      </c>
      <c r="M328" s="20" t="n">
        <v>0.0002</v>
      </c>
      <c r="N328" s="10" t="n">
        <v>75264170</v>
      </c>
      <c r="O328" s="19" t="n">
        <v>421930.13</v>
      </c>
      <c r="P328" s="2" t="s">
        <v>1643</v>
      </c>
    </row>
    <row r="329" customFormat="false" ht="15" hidden="false" customHeight="false" outlineLevel="0" collapsed="false">
      <c r="A329" s="3" t="s">
        <v>1073</v>
      </c>
      <c r="B329" s="2" t="s">
        <v>1074</v>
      </c>
      <c r="C329" s="2" t="n">
        <v>2021</v>
      </c>
      <c r="D329" s="2" t="n">
        <v>10</v>
      </c>
      <c r="E329" s="2" t="s">
        <v>1644</v>
      </c>
      <c r="F329" s="3" t="s">
        <v>1645</v>
      </c>
      <c r="G329" s="2"/>
      <c r="H329" s="10" t="n">
        <v>27000</v>
      </c>
      <c r="I329" s="11" t="n">
        <f aca="false">H329/1000</f>
        <v>27</v>
      </c>
      <c r="J329" s="19" t="n">
        <v>200</v>
      </c>
      <c r="K329" s="12" t="n">
        <f aca="false">J329/1000</f>
        <v>0.2</v>
      </c>
      <c r="L329" s="20" t="n">
        <v>0.0004</v>
      </c>
      <c r="M329" s="20" t="n">
        <v>0.0005</v>
      </c>
      <c r="N329" s="10" t="n">
        <v>75264170</v>
      </c>
      <c r="O329" s="19" t="n">
        <v>421930.13</v>
      </c>
      <c r="P329" s="2" t="s">
        <v>1643</v>
      </c>
    </row>
    <row r="330" customFormat="false" ht="15" hidden="false" customHeight="false" outlineLevel="0" collapsed="false">
      <c r="A330" s="3" t="s">
        <v>1073</v>
      </c>
      <c r="B330" s="2" t="s">
        <v>1074</v>
      </c>
      <c r="C330" s="2" t="n">
        <v>2021</v>
      </c>
      <c r="D330" s="2" t="n">
        <v>11</v>
      </c>
      <c r="E330" s="2" t="s">
        <v>814</v>
      </c>
      <c r="F330" s="3" t="s">
        <v>815</v>
      </c>
      <c r="G330" s="2" t="s">
        <v>816</v>
      </c>
      <c r="H330" s="10" t="n">
        <v>15796</v>
      </c>
      <c r="I330" s="11" t="n">
        <f aca="false">H330/1000</f>
        <v>15.796</v>
      </c>
      <c r="J330" s="19" t="n">
        <v>151.2</v>
      </c>
      <c r="K330" s="12" t="n">
        <f aca="false">J330/1000</f>
        <v>0.1512</v>
      </c>
      <c r="L330" s="20" t="n">
        <v>0.0002</v>
      </c>
      <c r="M330" s="20" t="n">
        <v>0.0004</v>
      </c>
      <c r="N330" s="10" t="n">
        <v>75264170</v>
      </c>
      <c r="O330" s="19" t="n">
        <v>421930.13</v>
      </c>
      <c r="P330" s="2" t="s">
        <v>1643</v>
      </c>
    </row>
    <row r="331" customFormat="false" ht="15" hidden="false" customHeight="false" outlineLevel="0" collapsed="false">
      <c r="A331" s="3" t="s">
        <v>1073</v>
      </c>
      <c r="B331" s="2" t="s">
        <v>1074</v>
      </c>
      <c r="C331" s="2" t="n">
        <v>2021</v>
      </c>
      <c r="D331" s="2" t="n">
        <v>12</v>
      </c>
      <c r="E331" s="2" t="s">
        <v>859</v>
      </c>
      <c r="F331" s="3" t="s">
        <v>860</v>
      </c>
      <c r="G331" s="2"/>
      <c r="H331" s="10" t="n">
        <v>9482</v>
      </c>
      <c r="I331" s="11" t="n">
        <f aca="false">H331/1000</f>
        <v>9.482</v>
      </c>
      <c r="J331" s="19" t="n">
        <v>1883.28</v>
      </c>
      <c r="K331" s="12" t="n">
        <f aca="false">J331/1000</f>
        <v>1.88328</v>
      </c>
      <c r="L331" s="20" t="n">
        <v>0.0001</v>
      </c>
      <c r="M331" s="20" t="n">
        <v>0.0045</v>
      </c>
      <c r="N331" s="10" t="n">
        <v>75264170</v>
      </c>
      <c r="O331" s="19" t="n">
        <v>421930.13</v>
      </c>
      <c r="P331" s="2" t="s">
        <v>1643</v>
      </c>
    </row>
    <row r="332" customFormat="false" ht="15" hidden="false" customHeight="false" outlineLevel="0" collapsed="false">
      <c r="A332" s="3" t="s">
        <v>1073</v>
      </c>
      <c r="B332" s="2" t="s">
        <v>1074</v>
      </c>
      <c r="C332" s="2" t="n">
        <v>2021</v>
      </c>
      <c r="D332" s="2" t="n">
        <v>13</v>
      </c>
      <c r="E332" s="2" t="s">
        <v>1372</v>
      </c>
      <c r="F332" s="3" t="s">
        <v>1373</v>
      </c>
      <c r="G332" s="2" t="s">
        <v>1374</v>
      </c>
      <c r="H332" s="10" t="n">
        <v>6589</v>
      </c>
      <c r="I332" s="11" t="n">
        <f aca="false">H332/1000</f>
        <v>6.589</v>
      </c>
      <c r="J332" s="19" t="n">
        <v>4.3</v>
      </c>
      <c r="K332" s="12" t="n">
        <f aca="false">J332/1000</f>
        <v>0.0043</v>
      </c>
      <c r="L332" s="20" t="n">
        <v>0.0001</v>
      </c>
      <c r="M332" s="20" t="n">
        <v>0</v>
      </c>
      <c r="N332" s="10" t="n">
        <v>75264170</v>
      </c>
      <c r="O332" s="19" t="n">
        <v>421930.13</v>
      </c>
      <c r="P332" s="2" t="s">
        <v>1643</v>
      </c>
    </row>
    <row r="333" customFormat="false" ht="15" hidden="false" customHeight="false" outlineLevel="0" collapsed="false">
      <c r="A333" s="3" t="s">
        <v>1073</v>
      </c>
      <c r="B333" s="2" t="s">
        <v>1074</v>
      </c>
      <c r="C333" s="2" t="n">
        <v>2021</v>
      </c>
      <c r="D333" s="2" t="n">
        <v>14</v>
      </c>
      <c r="E333" s="2" t="s">
        <v>171</v>
      </c>
      <c r="F333" s="3" t="s">
        <v>172</v>
      </c>
      <c r="G333" s="2" t="s">
        <v>173</v>
      </c>
      <c r="H333" s="10" t="n">
        <v>5415</v>
      </c>
      <c r="I333" s="11" t="n">
        <f aca="false">H333/1000</f>
        <v>5.415</v>
      </c>
      <c r="J333" s="19" t="n">
        <v>1.1</v>
      </c>
      <c r="K333" s="12" t="n">
        <f aca="false">J333/1000</f>
        <v>0.0011</v>
      </c>
      <c r="L333" s="20" t="n">
        <v>0.0001</v>
      </c>
      <c r="M333" s="20" t="n">
        <v>0</v>
      </c>
      <c r="N333" s="10" t="n">
        <v>75264170</v>
      </c>
      <c r="O333" s="19" t="n">
        <v>421930.13</v>
      </c>
      <c r="P333" s="2" t="s">
        <v>1643</v>
      </c>
    </row>
    <row r="334" customFormat="false" ht="15" hidden="false" customHeight="false" outlineLevel="0" collapsed="false">
      <c r="A334" s="3" t="s">
        <v>1073</v>
      </c>
      <c r="B334" s="2" t="s">
        <v>1074</v>
      </c>
      <c r="C334" s="2" t="n">
        <v>2021</v>
      </c>
      <c r="D334" s="2" t="n">
        <v>15</v>
      </c>
      <c r="E334" s="2" t="s">
        <v>112</v>
      </c>
      <c r="F334" s="3" t="s">
        <v>113</v>
      </c>
      <c r="G334" s="2" t="s">
        <v>114</v>
      </c>
      <c r="H334" s="10" t="n">
        <v>1231</v>
      </c>
      <c r="I334" s="11" t="n">
        <f aca="false">H334/1000</f>
        <v>1.231</v>
      </c>
      <c r="J334" s="19" t="n">
        <v>0.86</v>
      </c>
      <c r="K334" s="12" t="n">
        <f aca="false">J334/1000</f>
        <v>0.00086</v>
      </c>
      <c r="L334" s="20" t="n">
        <v>0</v>
      </c>
      <c r="M334" s="20" t="n">
        <v>0</v>
      </c>
      <c r="N334" s="10" t="n">
        <v>75264170</v>
      </c>
      <c r="O334" s="19" t="n">
        <v>421930.13</v>
      </c>
      <c r="P334" s="2" t="s">
        <v>1643</v>
      </c>
    </row>
    <row r="335" customFormat="false" ht="15" hidden="false" customHeight="false" outlineLevel="0" collapsed="false">
      <c r="A335" s="3" t="s">
        <v>1073</v>
      </c>
      <c r="B335" s="2" t="s">
        <v>1074</v>
      </c>
      <c r="C335" s="2" t="n">
        <v>2021</v>
      </c>
      <c r="D335" s="2" t="n">
        <v>16</v>
      </c>
      <c r="E335" s="2" t="s">
        <v>422</v>
      </c>
      <c r="F335" s="3" t="s">
        <v>423</v>
      </c>
      <c r="G335" s="2"/>
      <c r="H335" s="10" t="n">
        <v>342</v>
      </c>
      <c r="I335" s="11" t="n">
        <f aca="false">H335/1000</f>
        <v>0.342</v>
      </c>
      <c r="J335" s="19" t="n">
        <v>0.77</v>
      </c>
      <c r="K335" s="12" t="n">
        <f aca="false">J335/1000</f>
        <v>0.00077</v>
      </c>
      <c r="L335" s="20" t="n">
        <v>0</v>
      </c>
      <c r="M335" s="20" t="n">
        <v>0</v>
      </c>
      <c r="N335" s="10" t="n">
        <v>75264170</v>
      </c>
      <c r="O335" s="19" t="n">
        <v>421930.13</v>
      </c>
      <c r="P335" s="2" t="s">
        <v>1643</v>
      </c>
    </row>
    <row r="336" customFormat="false" ht="15" hidden="false" customHeight="false" outlineLevel="0" collapsed="false">
      <c r="A336" s="3" t="s">
        <v>1073</v>
      </c>
      <c r="B336" s="2" t="s">
        <v>1074</v>
      </c>
      <c r="C336" s="2" t="n">
        <v>2021</v>
      </c>
      <c r="D336" s="2" t="n">
        <v>17</v>
      </c>
      <c r="E336" s="2" t="s">
        <v>727</v>
      </c>
      <c r="F336" s="3" t="s">
        <v>728</v>
      </c>
      <c r="G336" s="2" t="s">
        <v>729</v>
      </c>
      <c r="H336" s="10" t="n">
        <v>21</v>
      </c>
      <c r="I336" s="11" t="n">
        <f aca="false">H336/1000</f>
        <v>0.021</v>
      </c>
      <c r="J336" s="19" t="n">
        <v>0</v>
      </c>
      <c r="K336" s="12" t="n">
        <f aca="false">J336/1000</f>
        <v>0</v>
      </c>
      <c r="L336" s="20" t="n">
        <v>0</v>
      </c>
      <c r="M336" s="20" t="n">
        <v>0</v>
      </c>
      <c r="N336" s="10" t="n">
        <v>75264170</v>
      </c>
      <c r="O336" s="19" t="n">
        <v>421930.13</v>
      </c>
      <c r="P336" s="2" t="s">
        <v>1643</v>
      </c>
    </row>
    <row r="337" customFormat="false" ht="15" hidden="false" customHeight="false" outlineLevel="0" collapsed="false">
      <c r="A337" s="3" t="s">
        <v>1073</v>
      </c>
      <c r="B337" s="2" t="s">
        <v>1074</v>
      </c>
      <c r="C337" s="2" t="n">
        <v>2021</v>
      </c>
      <c r="D337" s="2" t="n">
        <v>18</v>
      </c>
      <c r="E337" s="2" t="s">
        <v>210</v>
      </c>
      <c r="F337" s="3" t="s">
        <v>211</v>
      </c>
      <c r="G337" s="2" t="s">
        <v>212</v>
      </c>
      <c r="H337" s="10" t="n">
        <v>11</v>
      </c>
      <c r="I337" s="11" t="n">
        <f aca="false">H337/1000</f>
        <v>0.011</v>
      </c>
      <c r="J337" s="19" t="n">
        <v>0.43</v>
      </c>
      <c r="K337" s="12" t="n">
        <f aca="false">J337/1000</f>
        <v>0.00043</v>
      </c>
      <c r="L337" s="20" t="n">
        <v>0</v>
      </c>
      <c r="M337" s="20" t="n">
        <v>0</v>
      </c>
      <c r="N337" s="10" t="n">
        <v>75264170</v>
      </c>
      <c r="O337" s="19" t="n">
        <v>421930.13</v>
      </c>
      <c r="P337" s="2" t="s">
        <v>1643</v>
      </c>
    </row>
    <row r="338" customFormat="false" ht="15" hidden="false" customHeight="false" outlineLevel="0" collapsed="false">
      <c r="A338" s="3" t="s">
        <v>1073</v>
      </c>
      <c r="B338" s="2" t="s">
        <v>1074</v>
      </c>
      <c r="C338" s="2" t="n">
        <v>2022</v>
      </c>
      <c r="D338" s="2" t="n">
        <v>1</v>
      </c>
      <c r="E338" s="2" t="s">
        <v>107</v>
      </c>
      <c r="F338" s="3" t="s">
        <v>108</v>
      </c>
      <c r="G338" s="2" t="s">
        <v>109</v>
      </c>
      <c r="H338" s="10" t="n">
        <v>72259354</v>
      </c>
      <c r="I338" s="11" t="n">
        <f aca="false">H338/1000</f>
        <v>72259.354</v>
      </c>
      <c r="J338" s="19" t="n">
        <v>375378.59</v>
      </c>
      <c r="K338" s="12" t="n">
        <f aca="false">J338/1000</f>
        <v>375.37859</v>
      </c>
      <c r="L338" s="20" t="n">
        <v>0.8295</v>
      </c>
      <c r="M338" s="20" t="n">
        <v>0.7477</v>
      </c>
      <c r="N338" s="10" t="n">
        <v>87111745</v>
      </c>
      <c r="O338" s="19" t="n">
        <v>502049.41</v>
      </c>
      <c r="P338" s="2" t="s">
        <v>1643</v>
      </c>
    </row>
    <row r="339" customFormat="false" ht="15" hidden="false" customHeight="false" outlineLevel="0" collapsed="false">
      <c r="A339" s="3" t="s">
        <v>1073</v>
      </c>
      <c r="B339" s="2" t="s">
        <v>1074</v>
      </c>
      <c r="C339" s="2" t="n">
        <v>2022</v>
      </c>
      <c r="D339" s="2" t="n">
        <v>2</v>
      </c>
      <c r="E339" s="2" t="s">
        <v>102</v>
      </c>
      <c r="F339" s="3" t="s">
        <v>103</v>
      </c>
      <c r="G339" s="2" t="s">
        <v>104</v>
      </c>
      <c r="H339" s="10" t="n">
        <v>7475316</v>
      </c>
      <c r="I339" s="11" t="n">
        <f aca="false">H339/1000</f>
        <v>7475.316</v>
      </c>
      <c r="J339" s="19" t="n">
        <v>38782.84</v>
      </c>
      <c r="K339" s="12" t="n">
        <f aca="false">J339/1000</f>
        <v>38.78284</v>
      </c>
      <c r="L339" s="20" t="n">
        <v>0.0858</v>
      </c>
      <c r="M339" s="20" t="n">
        <v>0.0772</v>
      </c>
      <c r="N339" s="10" t="n">
        <v>87111745</v>
      </c>
      <c r="O339" s="19" t="n">
        <v>502049.41</v>
      </c>
      <c r="P339" s="2" t="s">
        <v>1643</v>
      </c>
    </row>
    <row r="340" customFormat="false" ht="15" hidden="false" customHeight="false" outlineLevel="0" collapsed="false">
      <c r="A340" s="3" t="s">
        <v>1073</v>
      </c>
      <c r="B340" s="2" t="s">
        <v>1074</v>
      </c>
      <c r="C340" s="2" t="n">
        <v>2022</v>
      </c>
      <c r="D340" s="2" t="n">
        <v>3</v>
      </c>
      <c r="E340" s="2" t="s">
        <v>127</v>
      </c>
      <c r="F340" s="3" t="s">
        <v>128</v>
      </c>
      <c r="G340" s="2" t="s">
        <v>129</v>
      </c>
      <c r="H340" s="10" t="n">
        <v>3073331</v>
      </c>
      <c r="I340" s="11" t="n">
        <f aca="false">H340/1000</f>
        <v>3073.331</v>
      </c>
      <c r="J340" s="19" t="n">
        <v>49488.37</v>
      </c>
      <c r="K340" s="12" t="n">
        <f aca="false">J340/1000</f>
        <v>49.48837</v>
      </c>
      <c r="L340" s="20" t="n">
        <v>0.0353</v>
      </c>
      <c r="M340" s="20" t="n">
        <v>0.0986</v>
      </c>
      <c r="N340" s="10" t="n">
        <v>87111745</v>
      </c>
      <c r="O340" s="19" t="n">
        <v>502049.41</v>
      </c>
      <c r="P340" s="2" t="s">
        <v>1643</v>
      </c>
    </row>
    <row r="341" customFormat="false" ht="15" hidden="false" customHeight="false" outlineLevel="0" collapsed="false">
      <c r="A341" s="3" t="s">
        <v>1073</v>
      </c>
      <c r="B341" s="2" t="s">
        <v>1074</v>
      </c>
      <c r="C341" s="2" t="n">
        <v>2022</v>
      </c>
      <c r="D341" s="2" t="n">
        <v>4</v>
      </c>
      <c r="E341" s="2" t="s">
        <v>97</v>
      </c>
      <c r="F341" s="3" t="s">
        <v>98</v>
      </c>
      <c r="G341" s="2" t="s">
        <v>99</v>
      </c>
      <c r="H341" s="10" t="n">
        <v>2671108</v>
      </c>
      <c r="I341" s="11" t="n">
        <f aca="false">H341/1000</f>
        <v>2671.108</v>
      </c>
      <c r="J341" s="19" t="n">
        <v>1633.4</v>
      </c>
      <c r="K341" s="12" t="n">
        <f aca="false">J341/1000</f>
        <v>1.6334</v>
      </c>
      <c r="L341" s="20" t="n">
        <v>0.0307</v>
      </c>
      <c r="M341" s="20" t="n">
        <v>0.0033</v>
      </c>
      <c r="N341" s="10" t="n">
        <v>87111745</v>
      </c>
      <c r="O341" s="19" t="n">
        <v>502049.41</v>
      </c>
      <c r="P341" s="2" t="s">
        <v>1643</v>
      </c>
    </row>
    <row r="342" customFormat="false" ht="15" hidden="false" customHeight="false" outlineLevel="0" collapsed="false">
      <c r="A342" s="3" t="s">
        <v>1073</v>
      </c>
      <c r="B342" s="2" t="s">
        <v>1074</v>
      </c>
      <c r="C342" s="2" t="n">
        <v>2022</v>
      </c>
      <c r="D342" s="2" t="n">
        <v>5</v>
      </c>
      <c r="E342" s="2" t="s">
        <v>122</v>
      </c>
      <c r="F342" s="3" t="s">
        <v>123</v>
      </c>
      <c r="G342" s="2" t="s">
        <v>124</v>
      </c>
      <c r="H342" s="10" t="n">
        <v>552732</v>
      </c>
      <c r="I342" s="11" t="n">
        <f aca="false">H342/1000</f>
        <v>552.732</v>
      </c>
      <c r="J342" s="19" t="n">
        <v>34225</v>
      </c>
      <c r="K342" s="12" t="n">
        <f aca="false">J342/1000</f>
        <v>34.225</v>
      </c>
      <c r="L342" s="20" t="n">
        <v>0.0063</v>
      </c>
      <c r="M342" s="20" t="n">
        <v>0.0682</v>
      </c>
      <c r="N342" s="10" t="n">
        <v>87111745</v>
      </c>
      <c r="O342" s="19" t="n">
        <v>502049.41</v>
      </c>
      <c r="P342" s="2" t="s">
        <v>1643</v>
      </c>
    </row>
    <row r="343" customFormat="false" ht="15" hidden="false" customHeight="false" outlineLevel="0" collapsed="false">
      <c r="A343" s="3" t="s">
        <v>1073</v>
      </c>
      <c r="B343" s="2" t="s">
        <v>1074</v>
      </c>
      <c r="C343" s="2" t="n">
        <v>2022</v>
      </c>
      <c r="D343" s="2" t="n">
        <v>6</v>
      </c>
      <c r="E343" s="2" t="s">
        <v>362</v>
      </c>
      <c r="F343" s="3" t="s">
        <v>363</v>
      </c>
      <c r="G343" s="2" t="s">
        <v>364</v>
      </c>
      <c r="H343" s="10" t="n">
        <v>458677</v>
      </c>
      <c r="I343" s="11" t="n">
        <f aca="false">H343/1000</f>
        <v>458.677</v>
      </c>
      <c r="J343" s="19" t="n">
        <v>235</v>
      </c>
      <c r="K343" s="12" t="n">
        <f aca="false">J343/1000</f>
        <v>0.235</v>
      </c>
      <c r="L343" s="20" t="n">
        <v>0.0053</v>
      </c>
      <c r="M343" s="20" t="n">
        <v>0.0005</v>
      </c>
      <c r="N343" s="10" t="n">
        <v>87111745</v>
      </c>
      <c r="O343" s="19" t="n">
        <v>502049.41</v>
      </c>
      <c r="P343" s="2" t="s">
        <v>1643</v>
      </c>
    </row>
    <row r="344" customFormat="false" ht="15" hidden="false" customHeight="false" outlineLevel="0" collapsed="false">
      <c r="A344" s="3" t="s">
        <v>1073</v>
      </c>
      <c r="B344" s="2" t="s">
        <v>1074</v>
      </c>
      <c r="C344" s="2" t="n">
        <v>2022</v>
      </c>
      <c r="D344" s="2" t="n">
        <v>7</v>
      </c>
      <c r="E344" s="2" t="s">
        <v>377</v>
      </c>
      <c r="F344" s="3" t="s">
        <v>378</v>
      </c>
      <c r="G344" s="2" t="s">
        <v>379</v>
      </c>
      <c r="H344" s="10" t="n">
        <v>231537</v>
      </c>
      <c r="I344" s="11" t="n">
        <f aca="false">H344/1000</f>
        <v>231.537</v>
      </c>
      <c r="J344" s="19" t="n">
        <v>1557.7</v>
      </c>
      <c r="K344" s="12" t="n">
        <f aca="false">J344/1000</f>
        <v>1.5577</v>
      </c>
      <c r="L344" s="20" t="n">
        <v>0.0027</v>
      </c>
      <c r="M344" s="20" t="n">
        <v>0.0031</v>
      </c>
      <c r="N344" s="10" t="n">
        <v>87111745</v>
      </c>
      <c r="O344" s="19" t="n">
        <v>502049.41</v>
      </c>
      <c r="P344" s="2" t="s">
        <v>1643</v>
      </c>
    </row>
    <row r="345" customFormat="false" ht="15" hidden="false" customHeight="false" outlineLevel="0" collapsed="false">
      <c r="A345" s="3" t="s">
        <v>1073</v>
      </c>
      <c r="B345" s="2" t="s">
        <v>1074</v>
      </c>
      <c r="C345" s="2" t="n">
        <v>2022</v>
      </c>
      <c r="D345" s="2" t="n">
        <v>8</v>
      </c>
      <c r="E345" s="2" t="s">
        <v>142</v>
      </c>
      <c r="F345" s="3" t="s">
        <v>143</v>
      </c>
      <c r="G345" s="2" t="s">
        <v>144</v>
      </c>
      <c r="H345" s="10" t="n">
        <v>153722</v>
      </c>
      <c r="I345" s="11" t="n">
        <f aca="false">H345/1000</f>
        <v>153.722</v>
      </c>
      <c r="J345" s="19" t="n">
        <v>88.66</v>
      </c>
      <c r="K345" s="12" t="n">
        <f aca="false">J345/1000</f>
        <v>0.08866</v>
      </c>
      <c r="L345" s="20" t="n">
        <v>0.0018</v>
      </c>
      <c r="M345" s="20" t="n">
        <v>0.0002</v>
      </c>
      <c r="N345" s="10" t="n">
        <v>87111745</v>
      </c>
      <c r="O345" s="19" t="n">
        <v>502049.41</v>
      </c>
      <c r="P345" s="2" t="s">
        <v>1643</v>
      </c>
    </row>
    <row r="346" customFormat="false" ht="15" hidden="false" customHeight="false" outlineLevel="0" collapsed="false">
      <c r="A346" s="3" t="s">
        <v>1073</v>
      </c>
      <c r="B346" s="2" t="s">
        <v>1074</v>
      </c>
      <c r="C346" s="2" t="n">
        <v>2022</v>
      </c>
      <c r="D346" s="2" t="n">
        <v>9</v>
      </c>
      <c r="E346" s="2" t="s">
        <v>1372</v>
      </c>
      <c r="F346" s="3" t="s">
        <v>1373</v>
      </c>
      <c r="G346" s="2" t="s">
        <v>1374</v>
      </c>
      <c r="H346" s="10" t="n">
        <v>55286</v>
      </c>
      <c r="I346" s="11" t="n">
        <f aca="false">H346/1000</f>
        <v>55.286</v>
      </c>
      <c r="J346" s="19" t="n">
        <v>41.1</v>
      </c>
      <c r="K346" s="12" t="n">
        <f aca="false">J346/1000</f>
        <v>0.0411</v>
      </c>
      <c r="L346" s="20" t="n">
        <v>0.0006</v>
      </c>
      <c r="M346" s="20" t="n">
        <v>0.0001</v>
      </c>
      <c r="N346" s="10" t="n">
        <v>87111745</v>
      </c>
      <c r="O346" s="19" t="n">
        <v>502049.41</v>
      </c>
      <c r="P346" s="2" t="s">
        <v>1643</v>
      </c>
    </row>
    <row r="347" customFormat="false" ht="15" hidden="false" customHeight="false" outlineLevel="0" collapsed="false">
      <c r="A347" s="3" t="s">
        <v>1073</v>
      </c>
      <c r="B347" s="2" t="s">
        <v>1074</v>
      </c>
      <c r="C347" s="2" t="n">
        <v>2022</v>
      </c>
      <c r="D347" s="2" t="n">
        <v>10</v>
      </c>
      <c r="E347" s="2" t="s">
        <v>162</v>
      </c>
      <c r="F347" s="3" t="s">
        <v>163</v>
      </c>
      <c r="G347" s="2" t="s">
        <v>164</v>
      </c>
      <c r="H347" s="10" t="n">
        <v>53757</v>
      </c>
      <c r="I347" s="11" t="n">
        <f aca="false">H347/1000</f>
        <v>53.757</v>
      </c>
      <c r="J347" s="19" t="n">
        <v>83.01</v>
      </c>
      <c r="K347" s="12" t="n">
        <f aca="false">J347/1000</f>
        <v>0.08301</v>
      </c>
      <c r="L347" s="20" t="n">
        <v>0.0006</v>
      </c>
      <c r="M347" s="20" t="n">
        <v>0.0002</v>
      </c>
      <c r="N347" s="10" t="n">
        <v>87111745</v>
      </c>
      <c r="O347" s="19" t="n">
        <v>502049.41</v>
      </c>
      <c r="P347" s="2" t="s">
        <v>1643</v>
      </c>
    </row>
    <row r="348" customFormat="false" ht="15" hidden="false" customHeight="false" outlineLevel="0" collapsed="false">
      <c r="A348" s="3" t="s">
        <v>1073</v>
      </c>
      <c r="B348" s="2" t="s">
        <v>1074</v>
      </c>
      <c r="C348" s="2" t="n">
        <v>2022</v>
      </c>
      <c r="D348" s="2" t="n">
        <v>11</v>
      </c>
      <c r="E348" s="2" t="s">
        <v>247</v>
      </c>
      <c r="F348" s="3" t="s">
        <v>248</v>
      </c>
      <c r="G348" s="2" t="s">
        <v>249</v>
      </c>
      <c r="H348" s="10" t="n">
        <v>40967</v>
      </c>
      <c r="I348" s="11" t="n">
        <f aca="false">H348/1000</f>
        <v>40.967</v>
      </c>
      <c r="J348" s="19" t="n">
        <v>138.23</v>
      </c>
      <c r="K348" s="12" t="n">
        <f aca="false">J348/1000</f>
        <v>0.13823</v>
      </c>
      <c r="L348" s="20" t="n">
        <v>0.0005</v>
      </c>
      <c r="M348" s="20" t="n">
        <v>0.0003</v>
      </c>
      <c r="N348" s="10" t="n">
        <v>87111745</v>
      </c>
      <c r="O348" s="19" t="n">
        <v>502049.41</v>
      </c>
      <c r="P348" s="2" t="s">
        <v>1643</v>
      </c>
    </row>
    <row r="349" customFormat="false" ht="15" hidden="false" customHeight="false" outlineLevel="0" collapsed="false">
      <c r="A349" s="3" t="s">
        <v>1073</v>
      </c>
      <c r="B349" s="2" t="s">
        <v>1074</v>
      </c>
      <c r="C349" s="2" t="n">
        <v>2022</v>
      </c>
      <c r="D349" s="2" t="n">
        <v>12</v>
      </c>
      <c r="E349" s="2" t="s">
        <v>117</v>
      </c>
      <c r="F349" s="3" t="s">
        <v>118</v>
      </c>
      <c r="G349" s="2" t="s">
        <v>119</v>
      </c>
      <c r="H349" s="10" t="n">
        <v>38983</v>
      </c>
      <c r="I349" s="11" t="n">
        <f aca="false">H349/1000</f>
        <v>38.983</v>
      </c>
      <c r="J349" s="19" t="n">
        <v>27.6</v>
      </c>
      <c r="K349" s="12" t="n">
        <f aca="false">J349/1000</f>
        <v>0.0276</v>
      </c>
      <c r="L349" s="20" t="n">
        <v>0.0004</v>
      </c>
      <c r="M349" s="20" t="n">
        <v>0.0001</v>
      </c>
      <c r="N349" s="10" t="n">
        <v>87111745</v>
      </c>
      <c r="O349" s="19" t="n">
        <v>502049.41</v>
      </c>
      <c r="P349" s="2" t="s">
        <v>1643</v>
      </c>
    </row>
    <row r="350" customFormat="false" ht="15" hidden="false" customHeight="false" outlineLevel="0" collapsed="false">
      <c r="A350" s="3" t="s">
        <v>1073</v>
      </c>
      <c r="B350" s="2" t="s">
        <v>1074</v>
      </c>
      <c r="C350" s="2" t="n">
        <v>2022</v>
      </c>
      <c r="D350" s="2" t="n">
        <v>13</v>
      </c>
      <c r="E350" s="2" t="s">
        <v>1650</v>
      </c>
      <c r="F350" s="3" t="s">
        <v>1651</v>
      </c>
      <c r="G350" s="2"/>
      <c r="H350" s="10" t="n">
        <v>22151</v>
      </c>
      <c r="I350" s="11" t="n">
        <f aca="false">H350/1000</f>
        <v>22.151</v>
      </c>
      <c r="J350" s="19" t="n">
        <v>237</v>
      </c>
      <c r="K350" s="12" t="n">
        <f aca="false">J350/1000</f>
        <v>0.237</v>
      </c>
      <c r="L350" s="20" t="n">
        <v>0.0003</v>
      </c>
      <c r="M350" s="20" t="n">
        <v>0.0005</v>
      </c>
      <c r="N350" s="10" t="n">
        <v>87111745</v>
      </c>
      <c r="O350" s="19" t="n">
        <v>502049.41</v>
      </c>
      <c r="P350" s="2" t="s">
        <v>1643</v>
      </c>
    </row>
    <row r="351" customFormat="false" ht="15" hidden="false" customHeight="false" outlineLevel="0" collapsed="false">
      <c r="A351" s="3" t="s">
        <v>1073</v>
      </c>
      <c r="B351" s="2" t="s">
        <v>1074</v>
      </c>
      <c r="C351" s="2" t="n">
        <v>2022</v>
      </c>
      <c r="D351" s="2" t="n">
        <v>14</v>
      </c>
      <c r="E351" s="2" t="s">
        <v>814</v>
      </c>
      <c r="F351" s="3" t="s">
        <v>815</v>
      </c>
      <c r="G351" s="2" t="s">
        <v>816</v>
      </c>
      <c r="H351" s="10" t="n">
        <v>14691</v>
      </c>
      <c r="I351" s="11" t="n">
        <f aca="false">H351/1000</f>
        <v>14.691</v>
      </c>
      <c r="J351" s="19" t="n">
        <v>123</v>
      </c>
      <c r="K351" s="12" t="n">
        <f aca="false">J351/1000</f>
        <v>0.123</v>
      </c>
      <c r="L351" s="20" t="n">
        <v>0.0002</v>
      </c>
      <c r="M351" s="20" t="n">
        <v>0.0002</v>
      </c>
      <c r="N351" s="10" t="n">
        <v>87111745</v>
      </c>
      <c r="O351" s="19" t="n">
        <v>502049.41</v>
      </c>
      <c r="P351" s="2" t="s">
        <v>1643</v>
      </c>
    </row>
    <row r="352" customFormat="false" ht="15" hidden="false" customHeight="false" outlineLevel="0" collapsed="false">
      <c r="A352" s="3" t="s">
        <v>1073</v>
      </c>
      <c r="B352" s="2" t="s">
        <v>1074</v>
      </c>
      <c r="C352" s="2" t="n">
        <v>2022</v>
      </c>
      <c r="D352" s="2" t="n">
        <v>15</v>
      </c>
      <c r="E352" s="2" t="s">
        <v>152</v>
      </c>
      <c r="F352" s="3" t="s">
        <v>153</v>
      </c>
      <c r="G352" s="2" t="s">
        <v>154</v>
      </c>
      <c r="H352" s="10" t="n">
        <v>6389</v>
      </c>
      <c r="I352" s="11" t="n">
        <f aca="false">H352/1000</f>
        <v>6.389</v>
      </c>
      <c r="J352" s="19" t="n">
        <v>7.17</v>
      </c>
      <c r="K352" s="12" t="n">
        <f aca="false">J352/1000</f>
        <v>0.00717</v>
      </c>
      <c r="L352" s="20" t="n">
        <v>0.0001</v>
      </c>
      <c r="M352" s="20" t="n">
        <v>0</v>
      </c>
      <c r="N352" s="10" t="n">
        <v>87111745</v>
      </c>
      <c r="O352" s="19" t="n">
        <v>502049.41</v>
      </c>
      <c r="P352" s="2" t="s">
        <v>1643</v>
      </c>
    </row>
    <row r="353" customFormat="false" ht="15" hidden="false" customHeight="false" outlineLevel="0" collapsed="false">
      <c r="A353" s="3" t="s">
        <v>1073</v>
      </c>
      <c r="B353" s="2" t="s">
        <v>1074</v>
      </c>
      <c r="C353" s="2" t="n">
        <v>2022</v>
      </c>
      <c r="D353" s="2" t="n">
        <v>16</v>
      </c>
      <c r="E353" s="2" t="s">
        <v>171</v>
      </c>
      <c r="F353" s="3" t="s">
        <v>172</v>
      </c>
      <c r="G353" s="2" t="s">
        <v>173</v>
      </c>
      <c r="H353" s="10" t="n">
        <v>3374</v>
      </c>
      <c r="I353" s="11" t="n">
        <f aca="false">H353/1000</f>
        <v>3.374</v>
      </c>
      <c r="J353" s="19" t="n">
        <v>2.3</v>
      </c>
      <c r="K353" s="12" t="n">
        <f aca="false">J353/1000</f>
        <v>0.0023</v>
      </c>
      <c r="L353" s="20" t="n">
        <v>0</v>
      </c>
      <c r="M353" s="20" t="n">
        <v>0</v>
      </c>
      <c r="N353" s="10" t="n">
        <v>87111745</v>
      </c>
      <c r="O353" s="19" t="n">
        <v>502049.41</v>
      </c>
      <c r="P353" s="2" t="s">
        <v>1643</v>
      </c>
    </row>
    <row r="354" customFormat="false" ht="15" hidden="false" customHeight="false" outlineLevel="0" collapsed="false">
      <c r="A354" s="3" t="s">
        <v>1073</v>
      </c>
      <c r="B354" s="2" t="s">
        <v>1074</v>
      </c>
      <c r="C354" s="2" t="n">
        <v>2022</v>
      </c>
      <c r="D354" s="2" t="n">
        <v>17</v>
      </c>
      <c r="E354" s="2" t="s">
        <v>504</v>
      </c>
      <c r="F354" s="3" t="s">
        <v>505</v>
      </c>
      <c r="G354" s="2"/>
      <c r="H354" s="10" t="n">
        <v>137</v>
      </c>
      <c r="I354" s="11" t="n">
        <f aca="false">H354/1000</f>
        <v>0.137</v>
      </c>
      <c r="J354" s="19" t="n">
        <v>0.43</v>
      </c>
      <c r="K354" s="12" t="n">
        <f aca="false">J354/1000</f>
        <v>0.00043</v>
      </c>
      <c r="L354" s="20" t="n">
        <v>0</v>
      </c>
      <c r="M354" s="20" t="n">
        <v>0</v>
      </c>
      <c r="N354" s="10" t="n">
        <v>87111745</v>
      </c>
      <c r="O354" s="19" t="n">
        <v>502049.41</v>
      </c>
      <c r="P354" s="2" t="s">
        <v>1643</v>
      </c>
    </row>
    <row r="355" customFormat="false" ht="15" hidden="false" customHeight="false" outlineLevel="0" collapsed="false">
      <c r="A355" s="3" t="s">
        <v>1073</v>
      </c>
      <c r="B355" s="2" t="s">
        <v>1074</v>
      </c>
      <c r="C355" s="2" t="n">
        <v>2022</v>
      </c>
      <c r="D355" s="2" t="n">
        <v>18</v>
      </c>
      <c r="E355" s="2" t="s">
        <v>859</v>
      </c>
      <c r="F355" s="3" t="s">
        <v>860</v>
      </c>
      <c r="G355" s="2"/>
      <c r="H355" s="10" t="n">
        <v>91</v>
      </c>
      <c r="I355" s="11" t="n">
        <f aca="false">H355/1000</f>
        <v>0.091</v>
      </c>
      <c r="J355" s="19" t="n">
        <v>0</v>
      </c>
      <c r="K355" s="12" t="n">
        <f aca="false">J355/1000</f>
        <v>0</v>
      </c>
      <c r="L355" s="20" t="n">
        <v>0</v>
      </c>
      <c r="M355" s="20" t="n">
        <v>0</v>
      </c>
      <c r="N355" s="10" t="n">
        <v>87111745</v>
      </c>
      <c r="O355" s="19" t="n">
        <v>502049.41</v>
      </c>
      <c r="P355" s="2" t="s">
        <v>1643</v>
      </c>
    </row>
    <row r="356" customFormat="false" ht="15" hidden="false" customHeight="false" outlineLevel="0" collapsed="false">
      <c r="A356" s="3" t="s">
        <v>1073</v>
      </c>
      <c r="B356" s="2" t="s">
        <v>1074</v>
      </c>
      <c r="C356" s="2" t="n">
        <v>2022</v>
      </c>
      <c r="D356" s="2" t="n">
        <v>19</v>
      </c>
      <c r="E356" s="2" t="s">
        <v>863</v>
      </c>
      <c r="F356" s="3" t="s">
        <v>864</v>
      </c>
      <c r="G356" s="2"/>
      <c r="H356" s="10" t="n">
        <v>90</v>
      </c>
      <c r="I356" s="11" t="n">
        <f aca="false">H356/1000</f>
        <v>0.09</v>
      </c>
      <c r="J356" s="19" t="n">
        <v>0</v>
      </c>
      <c r="K356" s="12" t="n">
        <f aca="false">J356/1000</f>
        <v>0</v>
      </c>
      <c r="L356" s="20" t="n">
        <v>0</v>
      </c>
      <c r="M356" s="20" t="n">
        <v>0</v>
      </c>
      <c r="N356" s="10" t="n">
        <v>87111745</v>
      </c>
      <c r="O356" s="19" t="n">
        <v>502049.41</v>
      </c>
      <c r="P356" s="2" t="s">
        <v>1643</v>
      </c>
    </row>
    <row r="357" customFormat="false" ht="15" hidden="false" customHeight="false" outlineLevel="0" collapsed="false">
      <c r="A357" s="3" t="s">
        <v>1073</v>
      </c>
      <c r="B357" s="2" t="s">
        <v>1074</v>
      </c>
      <c r="C357" s="2" t="n">
        <v>2022</v>
      </c>
      <c r="D357" s="2" t="n">
        <v>20</v>
      </c>
      <c r="E357" s="2" t="s">
        <v>727</v>
      </c>
      <c r="F357" s="3" t="s">
        <v>728</v>
      </c>
      <c r="G357" s="2" t="s">
        <v>729</v>
      </c>
      <c r="H357" s="10" t="n">
        <v>52</v>
      </c>
      <c r="I357" s="11" t="n">
        <f aca="false">H357/1000</f>
        <v>0.052</v>
      </c>
      <c r="J357" s="19" t="n">
        <v>0.01</v>
      </c>
      <c r="K357" s="12" t="n">
        <f aca="false">J357/1000</f>
        <v>1E-005</v>
      </c>
      <c r="L357" s="20" t="n">
        <v>0</v>
      </c>
      <c r="M357" s="20" t="n">
        <v>0</v>
      </c>
      <c r="N357" s="10" t="n">
        <v>87111745</v>
      </c>
      <c r="O357" s="19" t="n">
        <v>502049.41</v>
      </c>
      <c r="P357" s="2" t="s">
        <v>1643</v>
      </c>
    </row>
    <row r="358" customFormat="false" ht="15" hidden="false" customHeight="false" outlineLevel="0" collapsed="false">
      <c r="A358" s="3" t="s">
        <v>1073</v>
      </c>
      <c r="B358" s="2" t="s">
        <v>1074</v>
      </c>
      <c r="C358" s="2" t="n">
        <v>2023</v>
      </c>
      <c r="D358" s="2" t="n">
        <v>1</v>
      </c>
      <c r="E358" s="2" t="s">
        <v>107</v>
      </c>
      <c r="F358" s="3" t="s">
        <v>108</v>
      </c>
      <c r="G358" s="2" t="s">
        <v>109</v>
      </c>
      <c r="H358" s="10" t="n">
        <v>73210120</v>
      </c>
      <c r="I358" s="11" t="n">
        <f aca="false">H358/1000</f>
        <v>73210.12</v>
      </c>
      <c r="J358" s="19" t="n">
        <v>397737.01</v>
      </c>
      <c r="K358" s="12" t="n">
        <f aca="false">J358/1000</f>
        <v>397.73701</v>
      </c>
      <c r="L358" s="20" t="n">
        <v>0.8732</v>
      </c>
      <c r="M358" s="20" t="n">
        <v>0.8182</v>
      </c>
      <c r="N358" s="10" t="n">
        <v>83838273</v>
      </c>
      <c r="O358" s="19" t="n">
        <v>486088.83</v>
      </c>
      <c r="P358" s="2" t="s">
        <v>1643</v>
      </c>
    </row>
    <row r="359" customFormat="false" ht="15" hidden="false" customHeight="false" outlineLevel="0" collapsed="false">
      <c r="A359" s="3" t="s">
        <v>1073</v>
      </c>
      <c r="B359" s="2" t="s">
        <v>1074</v>
      </c>
      <c r="C359" s="2" t="n">
        <v>2023</v>
      </c>
      <c r="D359" s="2" t="n">
        <v>2</v>
      </c>
      <c r="E359" s="2" t="s">
        <v>102</v>
      </c>
      <c r="F359" s="3" t="s">
        <v>103</v>
      </c>
      <c r="G359" s="2" t="s">
        <v>104</v>
      </c>
      <c r="H359" s="10" t="n">
        <v>5356819</v>
      </c>
      <c r="I359" s="11" t="n">
        <f aca="false">H359/1000</f>
        <v>5356.819</v>
      </c>
      <c r="J359" s="19" t="n">
        <v>31748.85</v>
      </c>
      <c r="K359" s="12" t="n">
        <f aca="false">J359/1000</f>
        <v>31.74885</v>
      </c>
      <c r="L359" s="20" t="n">
        <v>0.0639</v>
      </c>
      <c r="M359" s="20" t="n">
        <v>0.0653</v>
      </c>
      <c r="N359" s="10" t="n">
        <v>83838273</v>
      </c>
      <c r="O359" s="19" t="n">
        <v>486088.83</v>
      </c>
      <c r="P359" s="2" t="s">
        <v>1643</v>
      </c>
    </row>
    <row r="360" customFormat="false" ht="15" hidden="false" customHeight="false" outlineLevel="0" collapsed="false">
      <c r="A360" s="3" t="s">
        <v>1073</v>
      </c>
      <c r="B360" s="2" t="s">
        <v>1074</v>
      </c>
      <c r="C360" s="2" t="n">
        <v>2023</v>
      </c>
      <c r="D360" s="2" t="n">
        <v>3</v>
      </c>
      <c r="E360" s="2" t="s">
        <v>97</v>
      </c>
      <c r="F360" s="3" t="s">
        <v>98</v>
      </c>
      <c r="G360" s="2" t="s">
        <v>99</v>
      </c>
      <c r="H360" s="10" t="n">
        <v>2463943</v>
      </c>
      <c r="I360" s="11" t="n">
        <f aca="false">H360/1000</f>
        <v>2463.943</v>
      </c>
      <c r="J360" s="19" t="n">
        <v>13688.32</v>
      </c>
      <c r="K360" s="12" t="n">
        <f aca="false">J360/1000</f>
        <v>13.68832</v>
      </c>
      <c r="L360" s="20" t="n">
        <v>0.0294</v>
      </c>
      <c r="M360" s="20" t="n">
        <v>0.0282</v>
      </c>
      <c r="N360" s="10" t="n">
        <v>83838273</v>
      </c>
      <c r="O360" s="19" t="n">
        <v>486088.83</v>
      </c>
      <c r="P360" s="2" t="s">
        <v>1643</v>
      </c>
    </row>
    <row r="361" customFormat="false" ht="15" hidden="false" customHeight="false" outlineLevel="0" collapsed="false">
      <c r="A361" s="3" t="s">
        <v>1073</v>
      </c>
      <c r="B361" s="2" t="s">
        <v>1074</v>
      </c>
      <c r="C361" s="2" t="n">
        <v>2023</v>
      </c>
      <c r="D361" s="2" t="n">
        <v>4</v>
      </c>
      <c r="E361" s="2" t="s">
        <v>127</v>
      </c>
      <c r="F361" s="3" t="s">
        <v>128</v>
      </c>
      <c r="G361" s="2" t="s">
        <v>129</v>
      </c>
      <c r="H361" s="10" t="n">
        <v>2174389</v>
      </c>
      <c r="I361" s="11" t="n">
        <f aca="false">H361/1000</f>
        <v>2174.389</v>
      </c>
      <c r="J361" s="19" t="n">
        <v>40121.25</v>
      </c>
      <c r="K361" s="12" t="n">
        <f aca="false">J361/1000</f>
        <v>40.12125</v>
      </c>
      <c r="L361" s="20" t="n">
        <v>0.0259</v>
      </c>
      <c r="M361" s="20" t="n">
        <v>0.0825</v>
      </c>
      <c r="N361" s="10" t="n">
        <v>83838273</v>
      </c>
      <c r="O361" s="19" t="n">
        <v>486088.83</v>
      </c>
      <c r="P361" s="2" t="s">
        <v>1643</v>
      </c>
    </row>
    <row r="362" customFormat="false" ht="15" hidden="false" customHeight="false" outlineLevel="0" collapsed="false">
      <c r="A362" s="3" t="s">
        <v>1073</v>
      </c>
      <c r="B362" s="2" t="s">
        <v>1074</v>
      </c>
      <c r="C362" s="2" t="n">
        <v>2023</v>
      </c>
      <c r="D362" s="2" t="n">
        <v>5</v>
      </c>
      <c r="E362" s="2" t="s">
        <v>142</v>
      </c>
      <c r="F362" s="3" t="s">
        <v>143</v>
      </c>
      <c r="G362" s="2" t="s">
        <v>144</v>
      </c>
      <c r="H362" s="10" t="n">
        <v>248326</v>
      </c>
      <c r="I362" s="11" t="n">
        <f aca="false">H362/1000</f>
        <v>248.326</v>
      </c>
      <c r="J362" s="19" t="n">
        <v>669.31</v>
      </c>
      <c r="K362" s="12" t="n">
        <f aca="false">J362/1000</f>
        <v>0.66931</v>
      </c>
      <c r="L362" s="20" t="n">
        <v>0.003</v>
      </c>
      <c r="M362" s="20" t="n">
        <v>0.0014</v>
      </c>
      <c r="N362" s="10" t="n">
        <v>83838273</v>
      </c>
      <c r="O362" s="19" t="n">
        <v>486088.83</v>
      </c>
      <c r="P362" s="2" t="s">
        <v>1643</v>
      </c>
    </row>
    <row r="363" customFormat="false" ht="15" hidden="false" customHeight="false" outlineLevel="0" collapsed="false">
      <c r="A363" s="3" t="s">
        <v>1073</v>
      </c>
      <c r="B363" s="2" t="s">
        <v>1074</v>
      </c>
      <c r="C363" s="2" t="n">
        <v>2023</v>
      </c>
      <c r="D363" s="2" t="n">
        <v>6</v>
      </c>
      <c r="E363" s="2" t="s">
        <v>377</v>
      </c>
      <c r="F363" s="3" t="s">
        <v>378</v>
      </c>
      <c r="G363" s="2" t="s">
        <v>379</v>
      </c>
      <c r="H363" s="10" t="n">
        <v>166785</v>
      </c>
      <c r="I363" s="11" t="n">
        <f aca="false">H363/1000</f>
        <v>166.785</v>
      </c>
      <c r="J363" s="19" t="n">
        <v>1456.6</v>
      </c>
      <c r="K363" s="12" t="n">
        <f aca="false">J363/1000</f>
        <v>1.4566</v>
      </c>
      <c r="L363" s="20" t="n">
        <v>0.002</v>
      </c>
      <c r="M363" s="20" t="n">
        <v>0.003</v>
      </c>
      <c r="N363" s="10" t="n">
        <v>83838273</v>
      </c>
      <c r="O363" s="19" t="n">
        <v>486088.83</v>
      </c>
      <c r="P363" s="2" t="s">
        <v>1643</v>
      </c>
    </row>
    <row r="364" customFormat="false" ht="15" hidden="false" customHeight="false" outlineLevel="0" collapsed="false">
      <c r="A364" s="3" t="s">
        <v>1073</v>
      </c>
      <c r="B364" s="2" t="s">
        <v>1074</v>
      </c>
      <c r="C364" s="2" t="n">
        <v>2023</v>
      </c>
      <c r="D364" s="2" t="n">
        <v>7</v>
      </c>
      <c r="E364" s="2" t="s">
        <v>1372</v>
      </c>
      <c r="F364" s="3" t="s">
        <v>1373</v>
      </c>
      <c r="G364" s="2" t="s">
        <v>1374</v>
      </c>
      <c r="H364" s="10" t="n">
        <v>97020</v>
      </c>
      <c r="I364" s="11" t="n">
        <f aca="false">H364/1000</f>
        <v>97.02</v>
      </c>
      <c r="J364" s="19" t="n">
        <v>69.6</v>
      </c>
      <c r="K364" s="12" t="n">
        <f aca="false">J364/1000</f>
        <v>0.0696</v>
      </c>
      <c r="L364" s="20" t="n">
        <v>0.0012</v>
      </c>
      <c r="M364" s="20" t="n">
        <v>0.0001</v>
      </c>
      <c r="N364" s="10" t="n">
        <v>83838273</v>
      </c>
      <c r="O364" s="19" t="n">
        <v>486088.83</v>
      </c>
      <c r="P364" s="2" t="s">
        <v>1643</v>
      </c>
    </row>
    <row r="365" customFormat="false" ht="15" hidden="false" customHeight="false" outlineLevel="0" collapsed="false">
      <c r="A365" s="3" t="s">
        <v>1073</v>
      </c>
      <c r="B365" s="2" t="s">
        <v>1074</v>
      </c>
      <c r="C365" s="2" t="n">
        <v>2023</v>
      </c>
      <c r="D365" s="2" t="n">
        <v>8</v>
      </c>
      <c r="E365" s="2" t="s">
        <v>162</v>
      </c>
      <c r="F365" s="3" t="s">
        <v>163</v>
      </c>
      <c r="G365" s="2" t="s">
        <v>164</v>
      </c>
      <c r="H365" s="10" t="n">
        <v>81154</v>
      </c>
      <c r="I365" s="11" t="n">
        <f aca="false">H365/1000</f>
        <v>81.154</v>
      </c>
      <c r="J365" s="19" t="n">
        <v>301.61</v>
      </c>
      <c r="K365" s="12" t="n">
        <f aca="false">J365/1000</f>
        <v>0.30161</v>
      </c>
      <c r="L365" s="20" t="n">
        <v>0.001</v>
      </c>
      <c r="M365" s="20" t="n">
        <v>0.0006</v>
      </c>
      <c r="N365" s="10" t="n">
        <v>83838273</v>
      </c>
      <c r="O365" s="19" t="n">
        <v>486088.83</v>
      </c>
      <c r="P365" s="2" t="s">
        <v>1643</v>
      </c>
    </row>
    <row r="366" customFormat="false" ht="15" hidden="false" customHeight="false" outlineLevel="0" collapsed="false">
      <c r="A366" s="3" t="s">
        <v>1073</v>
      </c>
      <c r="B366" s="2" t="s">
        <v>1074</v>
      </c>
      <c r="C366" s="2" t="n">
        <v>2023</v>
      </c>
      <c r="D366" s="2" t="n">
        <v>9</v>
      </c>
      <c r="E366" s="2" t="s">
        <v>247</v>
      </c>
      <c r="F366" s="3" t="s">
        <v>248</v>
      </c>
      <c r="G366" s="2" t="s">
        <v>249</v>
      </c>
      <c r="H366" s="10" t="n">
        <v>21132</v>
      </c>
      <c r="I366" s="11" t="n">
        <f aca="false">H366/1000</f>
        <v>21.132</v>
      </c>
      <c r="J366" s="19" t="n">
        <v>6.41</v>
      </c>
      <c r="K366" s="12" t="n">
        <f aca="false">J366/1000</f>
        <v>0.00641</v>
      </c>
      <c r="L366" s="20" t="n">
        <v>0.0003</v>
      </c>
      <c r="M366" s="20" t="n">
        <v>0</v>
      </c>
      <c r="N366" s="10" t="n">
        <v>83838273</v>
      </c>
      <c r="O366" s="19" t="n">
        <v>486088.83</v>
      </c>
      <c r="P366" s="2" t="s">
        <v>1643</v>
      </c>
    </row>
    <row r="367" customFormat="false" ht="15" hidden="false" customHeight="false" outlineLevel="0" collapsed="false">
      <c r="A367" s="3" t="s">
        <v>1073</v>
      </c>
      <c r="B367" s="2" t="s">
        <v>1074</v>
      </c>
      <c r="C367" s="2" t="n">
        <v>2023</v>
      </c>
      <c r="D367" s="2" t="n">
        <v>10</v>
      </c>
      <c r="E367" s="2" t="s">
        <v>117</v>
      </c>
      <c r="F367" s="3" t="s">
        <v>118</v>
      </c>
      <c r="G367" s="2" t="s">
        <v>119</v>
      </c>
      <c r="H367" s="10" t="n">
        <v>9119</v>
      </c>
      <c r="I367" s="11" t="n">
        <f aca="false">H367/1000</f>
        <v>9.119</v>
      </c>
      <c r="J367" s="19" t="n">
        <v>14.89</v>
      </c>
      <c r="K367" s="12" t="n">
        <f aca="false">J367/1000</f>
        <v>0.01489</v>
      </c>
      <c r="L367" s="20" t="n">
        <v>0.0001</v>
      </c>
      <c r="M367" s="20" t="n">
        <v>0</v>
      </c>
      <c r="N367" s="10" t="n">
        <v>83838273</v>
      </c>
      <c r="O367" s="19" t="n">
        <v>486088.83</v>
      </c>
      <c r="P367" s="2" t="s">
        <v>1643</v>
      </c>
    </row>
    <row r="368" customFormat="false" ht="15" hidden="false" customHeight="false" outlineLevel="0" collapsed="false">
      <c r="A368" s="3" t="s">
        <v>1073</v>
      </c>
      <c r="B368" s="2" t="s">
        <v>1074</v>
      </c>
      <c r="C368" s="2" t="n">
        <v>2023</v>
      </c>
      <c r="D368" s="2" t="n">
        <v>11</v>
      </c>
      <c r="E368" s="2" t="s">
        <v>180</v>
      </c>
      <c r="F368" s="3" t="s">
        <v>181</v>
      </c>
      <c r="G368" s="2"/>
      <c r="H368" s="10" t="n">
        <v>4015</v>
      </c>
      <c r="I368" s="11" t="n">
        <f aca="false">H368/1000</f>
        <v>4.015</v>
      </c>
      <c r="J368" s="19" t="n">
        <v>2.9</v>
      </c>
      <c r="K368" s="12" t="n">
        <f aca="false">J368/1000</f>
        <v>0.0029</v>
      </c>
      <c r="L368" s="20" t="n">
        <v>0</v>
      </c>
      <c r="M368" s="20" t="n">
        <v>0</v>
      </c>
      <c r="N368" s="10" t="n">
        <v>83838273</v>
      </c>
      <c r="O368" s="19" t="n">
        <v>486088.83</v>
      </c>
      <c r="P368" s="2" t="s">
        <v>1643</v>
      </c>
    </row>
    <row r="369" customFormat="false" ht="15" hidden="false" customHeight="false" outlineLevel="0" collapsed="false">
      <c r="A369" s="3" t="s">
        <v>1073</v>
      </c>
      <c r="B369" s="2" t="s">
        <v>1074</v>
      </c>
      <c r="C369" s="2" t="n">
        <v>2023</v>
      </c>
      <c r="D369" s="2" t="n">
        <v>12</v>
      </c>
      <c r="E369" s="2" t="s">
        <v>152</v>
      </c>
      <c r="F369" s="3" t="s">
        <v>153</v>
      </c>
      <c r="G369" s="2" t="s">
        <v>154</v>
      </c>
      <c r="H369" s="10" t="n">
        <v>3094</v>
      </c>
      <c r="I369" s="11" t="n">
        <f aca="false">H369/1000</f>
        <v>3.094</v>
      </c>
      <c r="J369" s="19" t="n">
        <v>268.74</v>
      </c>
      <c r="K369" s="12" t="n">
        <f aca="false">J369/1000</f>
        <v>0.26874</v>
      </c>
      <c r="L369" s="20" t="n">
        <v>0</v>
      </c>
      <c r="M369" s="20" t="n">
        <v>0.0006</v>
      </c>
      <c r="N369" s="10" t="n">
        <v>83838273</v>
      </c>
      <c r="O369" s="19" t="n">
        <v>486088.83</v>
      </c>
      <c r="P369" s="2" t="s">
        <v>1643</v>
      </c>
    </row>
    <row r="370" customFormat="false" ht="15" hidden="false" customHeight="false" outlineLevel="0" collapsed="false">
      <c r="A370" s="3" t="s">
        <v>1073</v>
      </c>
      <c r="B370" s="2" t="s">
        <v>1074</v>
      </c>
      <c r="C370" s="2" t="n">
        <v>2023</v>
      </c>
      <c r="D370" s="2" t="n">
        <v>13</v>
      </c>
      <c r="E370" s="2" t="s">
        <v>171</v>
      </c>
      <c r="F370" s="3" t="s">
        <v>172</v>
      </c>
      <c r="G370" s="2" t="s">
        <v>173</v>
      </c>
      <c r="H370" s="10" t="n">
        <v>1341</v>
      </c>
      <c r="I370" s="11" t="n">
        <f aca="false">H370/1000</f>
        <v>1.341</v>
      </c>
      <c r="J370" s="19" t="n">
        <v>1.2</v>
      </c>
      <c r="K370" s="12" t="n">
        <f aca="false">J370/1000</f>
        <v>0.0012</v>
      </c>
      <c r="L370" s="20" t="n">
        <v>0</v>
      </c>
      <c r="M370" s="20" t="n">
        <v>0</v>
      </c>
      <c r="N370" s="10" t="n">
        <v>83838273</v>
      </c>
      <c r="O370" s="19" t="n">
        <v>486088.83</v>
      </c>
      <c r="P370" s="2" t="s">
        <v>1643</v>
      </c>
    </row>
    <row r="371" customFormat="false" ht="15" hidden="false" customHeight="false" outlineLevel="0" collapsed="false">
      <c r="A371" s="3" t="s">
        <v>1073</v>
      </c>
      <c r="B371" s="2" t="s">
        <v>1074</v>
      </c>
      <c r="C371" s="2" t="n">
        <v>2023</v>
      </c>
      <c r="D371" s="2" t="n">
        <v>14</v>
      </c>
      <c r="E371" s="2" t="s">
        <v>362</v>
      </c>
      <c r="F371" s="3" t="s">
        <v>363</v>
      </c>
      <c r="G371" s="2" t="s">
        <v>364</v>
      </c>
      <c r="H371" s="10" t="n">
        <v>737</v>
      </c>
      <c r="I371" s="11" t="n">
        <f aca="false">H371/1000</f>
        <v>0.737</v>
      </c>
      <c r="J371" s="19" t="n">
        <v>1.96</v>
      </c>
      <c r="K371" s="12" t="n">
        <f aca="false">J371/1000</f>
        <v>0.00196</v>
      </c>
      <c r="L371" s="20" t="n">
        <v>0</v>
      </c>
      <c r="M371" s="20" t="n">
        <v>0</v>
      </c>
      <c r="N371" s="10" t="n">
        <v>83838273</v>
      </c>
      <c r="O371" s="19" t="n">
        <v>486088.83</v>
      </c>
      <c r="P371" s="2" t="s">
        <v>1643</v>
      </c>
    </row>
    <row r="372" customFormat="false" ht="15" hidden="false" customHeight="false" outlineLevel="0" collapsed="false">
      <c r="A372" s="3" t="s">
        <v>1073</v>
      </c>
      <c r="B372" s="2" t="s">
        <v>1074</v>
      </c>
      <c r="C372" s="2" t="n">
        <v>2023</v>
      </c>
      <c r="D372" s="2" t="n">
        <v>15</v>
      </c>
      <c r="E372" s="2" t="s">
        <v>112</v>
      </c>
      <c r="F372" s="3" t="s">
        <v>113</v>
      </c>
      <c r="G372" s="2" t="s">
        <v>114</v>
      </c>
      <c r="H372" s="10" t="n">
        <v>156</v>
      </c>
      <c r="I372" s="11" t="n">
        <f aca="false">H372/1000</f>
        <v>0.156</v>
      </c>
      <c r="J372" s="19" t="n">
        <v>0.17</v>
      </c>
      <c r="K372" s="12" t="n">
        <f aca="false">J372/1000</f>
        <v>0.00017</v>
      </c>
      <c r="L372" s="20" t="n">
        <v>0</v>
      </c>
      <c r="M372" s="20" t="n">
        <v>0</v>
      </c>
      <c r="N372" s="10" t="n">
        <v>83838273</v>
      </c>
      <c r="O372" s="19" t="n">
        <v>486088.83</v>
      </c>
      <c r="P372" s="2" t="s">
        <v>1643</v>
      </c>
    </row>
    <row r="373" customFormat="false" ht="15" hidden="false" customHeight="false" outlineLevel="0" collapsed="false">
      <c r="A373" s="3" t="s">
        <v>1073</v>
      </c>
      <c r="B373" s="2" t="s">
        <v>1074</v>
      </c>
      <c r="C373" s="2" t="n">
        <v>2023</v>
      </c>
      <c r="D373" s="2" t="n">
        <v>16</v>
      </c>
      <c r="E373" s="2" t="s">
        <v>727</v>
      </c>
      <c r="F373" s="3" t="s">
        <v>728</v>
      </c>
      <c r="G373" s="2" t="s">
        <v>729</v>
      </c>
      <c r="H373" s="10" t="n">
        <v>123</v>
      </c>
      <c r="I373" s="11" t="n">
        <f aca="false">H373/1000</f>
        <v>0.123</v>
      </c>
      <c r="J373" s="19" t="n">
        <v>0.01</v>
      </c>
      <c r="K373" s="12" t="n">
        <f aca="false">J373/1000</f>
        <v>1E-005</v>
      </c>
      <c r="L373" s="20" t="n">
        <v>0</v>
      </c>
      <c r="M373" s="20" t="n">
        <v>0</v>
      </c>
      <c r="N373" s="10" t="n">
        <v>83838273</v>
      </c>
      <c r="O373" s="19" t="n">
        <v>486088.83</v>
      </c>
      <c r="P373" s="2" t="s">
        <v>1643</v>
      </c>
    </row>
    <row r="374" customFormat="false" ht="15" hidden="false" customHeight="false" outlineLevel="0" collapsed="false">
      <c r="A374" s="3" t="s">
        <v>1073</v>
      </c>
      <c r="B374" s="2" t="s">
        <v>1074</v>
      </c>
      <c r="C374" s="2" t="n">
        <v>2024</v>
      </c>
      <c r="D374" s="2" t="n">
        <v>1</v>
      </c>
      <c r="E374" s="2" t="s">
        <v>107</v>
      </c>
      <c r="F374" s="3" t="s">
        <v>108</v>
      </c>
      <c r="G374" s="2" t="s">
        <v>109</v>
      </c>
      <c r="H374" s="10" t="n">
        <v>109452270</v>
      </c>
      <c r="I374" s="11" t="n">
        <f aca="false">H374/1000</f>
        <v>109452.27</v>
      </c>
      <c r="J374" s="19" t="n">
        <v>507744.09</v>
      </c>
      <c r="K374" s="12" t="n">
        <f aca="false">J374/1000</f>
        <v>507.74409</v>
      </c>
      <c r="L374" s="20" t="n">
        <v>0.9204</v>
      </c>
      <c r="M374" s="20" t="n">
        <v>0.9232</v>
      </c>
      <c r="N374" s="10" t="n">
        <v>118915964</v>
      </c>
      <c r="O374" s="19" t="n">
        <v>549963.77</v>
      </c>
      <c r="P374" s="2" t="s">
        <v>1643</v>
      </c>
    </row>
    <row r="375" customFormat="false" ht="15" hidden="false" customHeight="false" outlineLevel="0" collapsed="false">
      <c r="A375" s="3" t="s">
        <v>1073</v>
      </c>
      <c r="B375" s="2" t="s">
        <v>1074</v>
      </c>
      <c r="C375" s="2" t="n">
        <v>2024</v>
      </c>
      <c r="D375" s="2" t="n">
        <v>2</v>
      </c>
      <c r="E375" s="2" t="s">
        <v>102</v>
      </c>
      <c r="F375" s="3" t="s">
        <v>103</v>
      </c>
      <c r="G375" s="2" t="s">
        <v>104</v>
      </c>
      <c r="H375" s="10" t="n">
        <v>4972908</v>
      </c>
      <c r="I375" s="11" t="n">
        <f aca="false">H375/1000</f>
        <v>4972.908</v>
      </c>
      <c r="J375" s="19" t="n">
        <v>25864.46</v>
      </c>
      <c r="K375" s="12" t="n">
        <f aca="false">J375/1000</f>
        <v>25.86446</v>
      </c>
      <c r="L375" s="20" t="n">
        <v>0.0418</v>
      </c>
      <c r="M375" s="20" t="n">
        <v>0.047</v>
      </c>
      <c r="N375" s="10" t="n">
        <v>118915964</v>
      </c>
      <c r="O375" s="19" t="n">
        <v>549963.77</v>
      </c>
      <c r="P375" s="2" t="s">
        <v>1643</v>
      </c>
    </row>
    <row r="376" customFormat="false" ht="15" hidden="false" customHeight="false" outlineLevel="0" collapsed="false">
      <c r="A376" s="3" t="s">
        <v>1073</v>
      </c>
      <c r="B376" s="2" t="s">
        <v>1074</v>
      </c>
      <c r="C376" s="2" t="n">
        <v>2024</v>
      </c>
      <c r="D376" s="2" t="n">
        <v>3</v>
      </c>
      <c r="E376" s="2" t="s">
        <v>97</v>
      </c>
      <c r="F376" s="3" t="s">
        <v>98</v>
      </c>
      <c r="G376" s="2" t="s">
        <v>99</v>
      </c>
      <c r="H376" s="10" t="n">
        <v>3703748</v>
      </c>
      <c r="I376" s="11" t="n">
        <f aca="false">H376/1000</f>
        <v>3703.748</v>
      </c>
      <c r="J376" s="19" t="n">
        <v>11721.95</v>
      </c>
      <c r="K376" s="12" t="n">
        <f aca="false">J376/1000</f>
        <v>11.72195</v>
      </c>
      <c r="L376" s="20" t="n">
        <v>0.0311</v>
      </c>
      <c r="M376" s="20" t="n">
        <v>0.0213</v>
      </c>
      <c r="N376" s="10" t="n">
        <v>118915964</v>
      </c>
      <c r="O376" s="19" t="n">
        <v>549963.77</v>
      </c>
      <c r="P376" s="2" t="s">
        <v>1643</v>
      </c>
    </row>
    <row r="377" customFormat="false" ht="15" hidden="false" customHeight="false" outlineLevel="0" collapsed="false">
      <c r="A377" s="3" t="s">
        <v>1073</v>
      </c>
      <c r="B377" s="2" t="s">
        <v>1074</v>
      </c>
      <c r="C377" s="2" t="n">
        <v>2024</v>
      </c>
      <c r="D377" s="2" t="n">
        <v>4</v>
      </c>
      <c r="E377" s="2" t="s">
        <v>377</v>
      </c>
      <c r="F377" s="3" t="s">
        <v>378</v>
      </c>
      <c r="G377" s="2" t="s">
        <v>379</v>
      </c>
      <c r="H377" s="10" t="n">
        <v>366148</v>
      </c>
      <c r="I377" s="11" t="n">
        <f aca="false">H377/1000</f>
        <v>366.148</v>
      </c>
      <c r="J377" s="19" t="n">
        <v>2400.48</v>
      </c>
      <c r="K377" s="12" t="n">
        <f aca="false">J377/1000</f>
        <v>2.40048</v>
      </c>
      <c r="L377" s="20" t="n">
        <v>0.0031</v>
      </c>
      <c r="M377" s="20" t="n">
        <v>0.0044</v>
      </c>
      <c r="N377" s="10" t="n">
        <v>118915964</v>
      </c>
      <c r="O377" s="19" t="n">
        <v>549963.77</v>
      </c>
      <c r="P377" s="2" t="s">
        <v>1643</v>
      </c>
    </row>
    <row r="378" customFormat="false" ht="15" hidden="false" customHeight="false" outlineLevel="0" collapsed="false">
      <c r="A378" s="3" t="s">
        <v>1073</v>
      </c>
      <c r="B378" s="2" t="s">
        <v>1074</v>
      </c>
      <c r="C378" s="2" t="n">
        <v>2024</v>
      </c>
      <c r="D378" s="2" t="n">
        <v>5</v>
      </c>
      <c r="E378" s="2" t="s">
        <v>142</v>
      </c>
      <c r="F378" s="3" t="s">
        <v>143</v>
      </c>
      <c r="G378" s="2" t="s">
        <v>144</v>
      </c>
      <c r="H378" s="10" t="n">
        <v>145148</v>
      </c>
      <c r="I378" s="11" t="n">
        <f aca="false">H378/1000</f>
        <v>145.148</v>
      </c>
      <c r="J378" s="19" t="n">
        <v>208.03</v>
      </c>
      <c r="K378" s="12" t="n">
        <f aca="false">J378/1000</f>
        <v>0.20803</v>
      </c>
      <c r="L378" s="20" t="n">
        <v>0.0012</v>
      </c>
      <c r="M378" s="20" t="n">
        <v>0.0004</v>
      </c>
      <c r="N378" s="10" t="n">
        <v>118915964</v>
      </c>
      <c r="O378" s="19" t="n">
        <v>549963.77</v>
      </c>
      <c r="P378" s="2" t="s">
        <v>1643</v>
      </c>
    </row>
    <row r="379" customFormat="false" ht="15" hidden="false" customHeight="false" outlineLevel="0" collapsed="false">
      <c r="A379" s="3" t="s">
        <v>1073</v>
      </c>
      <c r="B379" s="2" t="s">
        <v>1074</v>
      </c>
      <c r="C379" s="2" t="n">
        <v>2024</v>
      </c>
      <c r="D379" s="2" t="n">
        <v>6</v>
      </c>
      <c r="E379" s="2" t="s">
        <v>192</v>
      </c>
      <c r="F379" s="3" t="s">
        <v>193</v>
      </c>
      <c r="G379" s="2" t="s">
        <v>194</v>
      </c>
      <c r="H379" s="10" t="n">
        <v>112025</v>
      </c>
      <c r="I379" s="11" t="n">
        <f aca="false">H379/1000</f>
        <v>112.025</v>
      </c>
      <c r="J379" s="19" t="n">
        <v>502.36</v>
      </c>
      <c r="K379" s="12" t="n">
        <f aca="false">J379/1000</f>
        <v>0.50236</v>
      </c>
      <c r="L379" s="20" t="n">
        <v>0.0009</v>
      </c>
      <c r="M379" s="20" t="n">
        <v>0.0009</v>
      </c>
      <c r="N379" s="10" t="n">
        <v>118915964</v>
      </c>
      <c r="O379" s="19" t="n">
        <v>549963.77</v>
      </c>
      <c r="P379" s="2" t="s">
        <v>1643</v>
      </c>
    </row>
    <row r="380" customFormat="false" ht="15" hidden="false" customHeight="false" outlineLevel="0" collapsed="false">
      <c r="A380" s="3" t="s">
        <v>1073</v>
      </c>
      <c r="B380" s="2" t="s">
        <v>1074</v>
      </c>
      <c r="C380" s="2" t="n">
        <v>2024</v>
      </c>
      <c r="D380" s="2" t="n">
        <v>7</v>
      </c>
      <c r="E380" s="2" t="s">
        <v>314</v>
      </c>
      <c r="F380" s="3" t="s">
        <v>315</v>
      </c>
      <c r="G380" s="2" t="s">
        <v>316</v>
      </c>
      <c r="H380" s="10" t="n">
        <v>65878</v>
      </c>
      <c r="I380" s="11" t="n">
        <f aca="false">H380/1000</f>
        <v>65.878</v>
      </c>
      <c r="J380" s="19" t="n">
        <v>1000</v>
      </c>
      <c r="K380" s="12" t="n">
        <f aca="false">J380/1000</f>
        <v>1</v>
      </c>
      <c r="L380" s="20" t="n">
        <v>0.0006</v>
      </c>
      <c r="M380" s="20" t="n">
        <v>0.0018</v>
      </c>
      <c r="N380" s="10" t="n">
        <v>118915964</v>
      </c>
      <c r="O380" s="19" t="n">
        <v>549963.77</v>
      </c>
      <c r="P380" s="2" t="s">
        <v>1643</v>
      </c>
    </row>
    <row r="381" customFormat="false" ht="15" hidden="false" customHeight="false" outlineLevel="0" collapsed="false">
      <c r="A381" s="3" t="s">
        <v>1073</v>
      </c>
      <c r="B381" s="2" t="s">
        <v>1074</v>
      </c>
      <c r="C381" s="2" t="n">
        <v>2024</v>
      </c>
      <c r="D381" s="2" t="n">
        <v>8</v>
      </c>
      <c r="E381" s="2" t="s">
        <v>162</v>
      </c>
      <c r="F381" s="3" t="s">
        <v>163</v>
      </c>
      <c r="G381" s="2" t="s">
        <v>164</v>
      </c>
      <c r="H381" s="10" t="n">
        <v>58742</v>
      </c>
      <c r="I381" s="11" t="n">
        <f aca="false">H381/1000</f>
        <v>58.742</v>
      </c>
      <c r="J381" s="19" t="n">
        <v>503.52</v>
      </c>
      <c r="K381" s="12" t="n">
        <f aca="false">J381/1000</f>
        <v>0.50352</v>
      </c>
      <c r="L381" s="20" t="n">
        <v>0.0005</v>
      </c>
      <c r="M381" s="20" t="n">
        <v>0.0009</v>
      </c>
      <c r="N381" s="10" t="n">
        <v>118915964</v>
      </c>
      <c r="O381" s="19" t="n">
        <v>549963.77</v>
      </c>
      <c r="P381" s="2" t="s">
        <v>1643</v>
      </c>
    </row>
    <row r="382" customFormat="false" ht="15" hidden="false" customHeight="false" outlineLevel="0" collapsed="false">
      <c r="A382" s="3" t="s">
        <v>1073</v>
      </c>
      <c r="B382" s="2" t="s">
        <v>1074</v>
      </c>
      <c r="C382" s="2" t="n">
        <v>2024</v>
      </c>
      <c r="D382" s="2" t="n">
        <v>9</v>
      </c>
      <c r="E382" s="2" t="s">
        <v>247</v>
      </c>
      <c r="F382" s="3" t="s">
        <v>248</v>
      </c>
      <c r="G382" s="2" t="s">
        <v>249</v>
      </c>
      <c r="H382" s="10" t="n">
        <v>18075</v>
      </c>
      <c r="I382" s="11" t="n">
        <f aca="false">H382/1000</f>
        <v>18.075</v>
      </c>
      <c r="J382" s="19" t="n">
        <v>11.7</v>
      </c>
      <c r="K382" s="12" t="n">
        <f aca="false">J382/1000</f>
        <v>0.0117</v>
      </c>
      <c r="L382" s="20" t="n">
        <v>0.0002</v>
      </c>
      <c r="M382" s="20" t="n">
        <v>0</v>
      </c>
      <c r="N382" s="10" t="n">
        <v>118915964</v>
      </c>
      <c r="O382" s="19" t="n">
        <v>549963.77</v>
      </c>
      <c r="P382" s="2" t="s">
        <v>1643</v>
      </c>
    </row>
    <row r="383" customFormat="false" ht="15" hidden="false" customHeight="false" outlineLevel="0" collapsed="false">
      <c r="A383" s="3" t="s">
        <v>1073</v>
      </c>
      <c r="B383" s="2" t="s">
        <v>1074</v>
      </c>
      <c r="C383" s="2" t="n">
        <v>2024</v>
      </c>
      <c r="D383" s="2" t="n">
        <v>10</v>
      </c>
      <c r="E383" s="2" t="s">
        <v>171</v>
      </c>
      <c r="F383" s="3" t="s">
        <v>172</v>
      </c>
      <c r="G383" s="2" t="s">
        <v>173</v>
      </c>
      <c r="H383" s="10" t="n">
        <v>14157</v>
      </c>
      <c r="I383" s="11" t="n">
        <f aca="false">H383/1000</f>
        <v>14.157</v>
      </c>
      <c r="J383" s="19" t="n">
        <v>1.32</v>
      </c>
      <c r="K383" s="12" t="n">
        <f aca="false">J383/1000</f>
        <v>0.00132</v>
      </c>
      <c r="L383" s="20" t="n">
        <v>0.0001</v>
      </c>
      <c r="M383" s="20" t="n">
        <v>0</v>
      </c>
      <c r="N383" s="10" t="n">
        <v>118915964</v>
      </c>
      <c r="O383" s="19" t="n">
        <v>549963.77</v>
      </c>
      <c r="P383" s="2" t="s">
        <v>1643</v>
      </c>
    </row>
    <row r="384" customFormat="false" ht="15" hidden="false" customHeight="false" outlineLevel="0" collapsed="false">
      <c r="A384" s="3" t="s">
        <v>1073</v>
      </c>
      <c r="B384" s="2" t="s">
        <v>1074</v>
      </c>
      <c r="C384" s="2" t="n">
        <v>2024</v>
      </c>
      <c r="D384" s="2" t="n">
        <v>11</v>
      </c>
      <c r="E384" s="2" t="s">
        <v>252</v>
      </c>
      <c r="F384" s="3" t="s">
        <v>253</v>
      </c>
      <c r="G384" s="2" t="s">
        <v>254</v>
      </c>
      <c r="H384" s="10" t="n">
        <v>3301</v>
      </c>
      <c r="I384" s="11" t="n">
        <f aca="false">H384/1000</f>
        <v>3.301</v>
      </c>
      <c r="J384" s="19" t="n">
        <v>1.45</v>
      </c>
      <c r="K384" s="12" t="n">
        <f aca="false">J384/1000</f>
        <v>0.00145</v>
      </c>
      <c r="L384" s="20" t="n">
        <v>0</v>
      </c>
      <c r="M384" s="20" t="n">
        <v>0</v>
      </c>
      <c r="N384" s="10" t="n">
        <v>118915964</v>
      </c>
      <c r="O384" s="19" t="n">
        <v>549963.77</v>
      </c>
      <c r="P384" s="2" t="s">
        <v>1643</v>
      </c>
    </row>
    <row r="385" customFormat="false" ht="15" hidden="false" customHeight="false" outlineLevel="0" collapsed="false">
      <c r="A385" s="3" t="s">
        <v>1073</v>
      </c>
      <c r="B385" s="2" t="s">
        <v>1074</v>
      </c>
      <c r="C385" s="2" t="n">
        <v>2024</v>
      </c>
      <c r="D385" s="2" t="n">
        <v>12</v>
      </c>
      <c r="E385" s="2" t="s">
        <v>180</v>
      </c>
      <c r="F385" s="3" t="s">
        <v>181</v>
      </c>
      <c r="G385" s="2"/>
      <c r="H385" s="10" t="n">
        <v>1583</v>
      </c>
      <c r="I385" s="11" t="n">
        <f aca="false">H385/1000</f>
        <v>1.583</v>
      </c>
      <c r="J385" s="19" t="n">
        <v>0.84</v>
      </c>
      <c r="K385" s="12" t="n">
        <f aca="false">J385/1000</f>
        <v>0.00084</v>
      </c>
      <c r="L385" s="20" t="n">
        <v>0</v>
      </c>
      <c r="M385" s="20" t="n">
        <v>0</v>
      </c>
      <c r="N385" s="10" t="n">
        <v>118915964</v>
      </c>
      <c r="O385" s="19" t="n">
        <v>549963.77</v>
      </c>
      <c r="P385" s="2" t="s">
        <v>1643</v>
      </c>
    </row>
    <row r="386" customFormat="false" ht="15" hidden="false" customHeight="false" outlineLevel="0" collapsed="false">
      <c r="A386" s="3" t="s">
        <v>1073</v>
      </c>
      <c r="B386" s="2" t="s">
        <v>1074</v>
      </c>
      <c r="C386" s="2" t="n">
        <v>2024</v>
      </c>
      <c r="D386" s="2" t="n">
        <v>13</v>
      </c>
      <c r="E386" s="2" t="s">
        <v>727</v>
      </c>
      <c r="F386" s="3" t="s">
        <v>728</v>
      </c>
      <c r="G386" s="2" t="s">
        <v>729</v>
      </c>
      <c r="H386" s="10" t="n">
        <v>733</v>
      </c>
      <c r="I386" s="11" t="n">
        <f aca="false">H386/1000</f>
        <v>0.733</v>
      </c>
      <c r="J386" s="19" t="n">
        <v>0.06</v>
      </c>
      <c r="K386" s="12" t="n">
        <f aca="false">J386/1000</f>
        <v>6E-005</v>
      </c>
      <c r="L386" s="20" t="n">
        <v>0</v>
      </c>
      <c r="M386" s="20" t="n">
        <v>0</v>
      </c>
      <c r="N386" s="10" t="n">
        <v>118915964</v>
      </c>
      <c r="O386" s="19" t="n">
        <v>549963.77</v>
      </c>
      <c r="P386" s="2" t="s">
        <v>1643</v>
      </c>
    </row>
    <row r="387" customFormat="false" ht="15" hidden="false" customHeight="false" outlineLevel="0" collapsed="false">
      <c r="A387" s="3" t="s">
        <v>1073</v>
      </c>
      <c r="B387" s="2" t="s">
        <v>1074</v>
      </c>
      <c r="C387" s="2" t="n">
        <v>2024</v>
      </c>
      <c r="D387" s="2" t="n">
        <v>14</v>
      </c>
      <c r="E387" s="2" t="s">
        <v>504</v>
      </c>
      <c r="F387" s="3" t="s">
        <v>505</v>
      </c>
      <c r="G387" s="2"/>
      <c r="H387" s="10" t="n">
        <v>719</v>
      </c>
      <c r="I387" s="11" t="n">
        <f aca="false">H387/1000</f>
        <v>0.719</v>
      </c>
      <c r="J387" s="19" t="n">
        <v>0.55</v>
      </c>
      <c r="K387" s="12" t="n">
        <f aca="false">J387/1000</f>
        <v>0.00055</v>
      </c>
      <c r="L387" s="20" t="n">
        <v>0</v>
      </c>
      <c r="M387" s="20" t="n">
        <v>0</v>
      </c>
      <c r="N387" s="10" t="n">
        <v>118915964</v>
      </c>
      <c r="O387" s="19" t="n">
        <v>549963.77</v>
      </c>
      <c r="P387" s="2" t="s">
        <v>1643</v>
      </c>
    </row>
    <row r="388" customFormat="false" ht="15" hidden="false" customHeight="false" outlineLevel="0" collapsed="false">
      <c r="A388" s="3" t="s">
        <v>1073</v>
      </c>
      <c r="B388" s="2" t="s">
        <v>1074</v>
      </c>
      <c r="C388" s="2" t="n">
        <v>2024</v>
      </c>
      <c r="D388" s="2" t="n">
        <v>15</v>
      </c>
      <c r="E388" s="2" t="s">
        <v>112</v>
      </c>
      <c r="F388" s="3" t="s">
        <v>113</v>
      </c>
      <c r="G388" s="2" t="s">
        <v>114</v>
      </c>
      <c r="H388" s="10" t="n">
        <v>406</v>
      </c>
      <c r="I388" s="11" t="n">
        <f aca="false">H388/1000</f>
        <v>0.406</v>
      </c>
      <c r="J388" s="19" t="n">
        <v>0.26</v>
      </c>
      <c r="K388" s="12" t="n">
        <f aca="false">J388/1000</f>
        <v>0.00026</v>
      </c>
      <c r="L388" s="20" t="n">
        <v>0</v>
      </c>
      <c r="M388" s="20" t="n">
        <v>0</v>
      </c>
      <c r="N388" s="10" t="n">
        <v>118915964</v>
      </c>
      <c r="O388" s="19" t="n">
        <v>549963.77</v>
      </c>
      <c r="P388" s="2" t="s">
        <v>1643</v>
      </c>
    </row>
    <row r="389" customFormat="false" ht="15" hidden="false" customHeight="false" outlineLevel="0" collapsed="false">
      <c r="A389" s="3" t="s">
        <v>1073</v>
      </c>
      <c r="B389" s="2" t="s">
        <v>1074</v>
      </c>
      <c r="C389" s="2" t="n">
        <v>2024</v>
      </c>
      <c r="D389" s="2" t="n">
        <v>16</v>
      </c>
      <c r="E389" s="2" t="s">
        <v>951</v>
      </c>
      <c r="F389" s="3" t="s">
        <v>952</v>
      </c>
      <c r="G389" s="2" t="s">
        <v>953</v>
      </c>
      <c r="H389" s="10" t="n">
        <v>89</v>
      </c>
      <c r="I389" s="11" t="n">
        <f aca="false">H389/1000</f>
        <v>0.089</v>
      </c>
      <c r="J389" s="19" t="n">
        <v>0.8</v>
      </c>
      <c r="K389" s="12" t="n">
        <f aca="false">J389/1000</f>
        <v>0.0008</v>
      </c>
      <c r="L389" s="20" t="n">
        <v>0</v>
      </c>
      <c r="M389" s="20" t="n">
        <v>0</v>
      </c>
      <c r="N389" s="10" t="n">
        <v>118915964</v>
      </c>
      <c r="O389" s="19" t="n">
        <v>549963.77</v>
      </c>
      <c r="P389" s="2" t="s">
        <v>1643</v>
      </c>
    </row>
    <row r="390" customFormat="false" ht="15" hidden="false" customHeight="false" outlineLevel="0" collapsed="false">
      <c r="A390" s="3" t="s">
        <v>1073</v>
      </c>
      <c r="B390" s="2" t="s">
        <v>1074</v>
      </c>
      <c r="C390" s="2" t="n">
        <v>2024</v>
      </c>
      <c r="D390" s="2" t="n">
        <v>17</v>
      </c>
      <c r="E390" s="2" t="s">
        <v>197</v>
      </c>
      <c r="F390" s="3" t="s">
        <v>198</v>
      </c>
      <c r="G390" s="2"/>
      <c r="H390" s="10" t="n">
        <v>24</v>
      </c>
      <c r="I390" s="11" t="n">
        <f aca="false">H390/1000</f>
        <v>0.024</v>
      </c>
      <c r="J390" s="19" t="n">
        <v>1</v>
      </c>
      <c r="K390" s="12" t="n">
        <f aca="false">J390/1000</f>
        <v>0.001</v>
      </c>
      <c r="L390" s="20" t="n">
        <v>0</v>
      </c>
      <c r="M390" s="20" t="n">
        <v>0</v>
      </c>
      <c r="N390" s="10" t="n">
        <v>118915964</v>
      </c>
      <c r="O390" s="19" t="n">
        <v>549963.77</v>
      </c>
      <c r="P390" s="2" t="s">
        <v>1643</v>
      </c>
    </row>
    <row r="391" customFormat="false" ht="15" hidden="false" customHeight="false" outlineLevel="0" collapsed="false">
      <c r="A391" s="3" t="s">
        <v>1073</v>
      </c>
      <c r="B391" s="2" t="s">
        <v>1074</v>
      </c>
      <c r="C391" s="2" t="n">
        <v>2024</v>
      </c>
      <c r="D391" s="2" t="n">
        <v>18</v>
      </c>
      <c r="E391" s="2" t="s">
        <v>781</v>
      </c>
      <c r="F391" s="3" t="s">
        <v>782</v>
      </c>
      <c r="G391" s="2" t="s">
        <v>783</v>
      </c>
      <c r="H391" s="10" t="n">
        <v>10</v>
      </c>
      <c r="I391" s="11" t="n">
        <f aca="false">H391/1000</f>
        <v>0.01</v>
      </c>
      <c r="J391" s="19" t="n">
        <v>0.9</v>
      </c>
      <c r="K391" s="12" t="n">
        <f aca="false">J391/1000</f>
        <v>0.0009</v>
      </c>
      <c r="L391" s="20" t="n">
        <v>0</v>
      </c>
      <c r="M391" s="20" t="n">
        <v>0</v>
      </c>
      <c r="N391" s="10" t="n">
        <v>118915964</v>
      </c>
      <c r="O391" s="19" t="n">
        <v>549963.77</v>
      </c>
      <c r="P391" s="2" t="s">
        <v>1643</v>
      </c>
    </row>
    <row r="392" customFormat="false" ht="15" hidden="false" customHeight="false" outlineLevel="0" collapsed="false">
      <c r="A392" s="3" t="s">
        <v>1073</v>
      </c>
      <c r="B392" s="2" t="s">
        <v>1074</v>
      </c>
      <c r="C392" s="2" t="n">
        <v>2025</v>
      </c>
      <c r="P392" s="2" t="s">
        <v>1642</v>
      </c>
    </row>
    <row r="393" customFormat="false" ht="15" hidden="false" customHeight="false" outlineLevel="0" collapsed="false">
      <c r="A393" s="3" t="s">
        <v>1073</v>
      </c>
      <c r="B393" s="2" t="s">
        <v>1074</v>
      </c>
      <c r="C393" s="2" t="n">
        <v>2026</v>
      </c>
      <c r="P393" s="2" t="s">
        <v>1642</v>
      </c>
    </row>
    <row r="394" customFormat="false" ht="15" hidden="false" customHeight="false" outlineLevel="0" collapsed="false">
      <c r="A394" s="3" t="s">
        <v>1277</v>
      </c>
      <c r="B394" s="2" t="s">
        <v>1278</v>
      </c>
      <c r="C394" s="2" t="n">
        <v>2020</v>
      </c>
      <c r="P394" s="2" t="s">
        <v>1642</v>
      </c>
    </row>
    <row r="395" customFormat="false" ht="15" hidden="false" customHeight="false" outlineLevel="0" collapsed="false">
      <c r="A395" s="3" t="s">
        <v>1277</v>
      </c>
      <c r="B395" s="2" t="s">
        <v>1278</v>
      </c>
      <c r="C395" s="2" t="n">
        <v>2021</v>
      </c>
      <c r="P395" s="2" t="s">
        <v>1642</v>
      </c>
    </row>
    <row r="396" customFormat="false" ht="15" hidden="false" customHeight="false" outlineLevel="0" collapsed="false">
      <c r="A396" s="3" t="s">
        <v>1277</v>
      </c>
      <c r="B396" s="2" t="s">
        <v>1278</v>
      </c>
      <c r="C396" s="2" t="n">
        <v>2022</v>
      </c>
      <c r="D396" s="2" t="n">
        <v>1</v>
      </c>
      <c r="E396" s="2" t="s">
        <v>107</v>
      </c>
      <c r="F396" s="3" t="s">
        <v>108</v>
      </c>
      <c r="G396" s="2" t="s">
        <v>109</v>
      </c>
      <c r="H396" s="10" t="n">
        <v>48727</v>
      </c>
      <c r="I396" s="11" t="n">
        <f aca="false">H396/1000</f>
        <v>48.727</v>
      </c>
      <c r="J396" s="19" t="n">
        <v>37.19</v>
      </c>
      <c r="K396" s="12" t="n">
        <f aca="false">J396/1000</f>
        <v>0.03719</v>
      </c>
      <c r="L396" s="20" t="n">
        <v>0.7057</v>
      </c>
      <c r="M396" s="20" t="n">
        <v>0.6906</v>
      </c>
      <c r="N396" s="10" t="n">
        <v>69050</v>
      </c>
      <c r="O396" s="19" t="n">
        <v>53.85</v>
      </c>
      <c r="P396" s="2"/>
    </row>
    <row r="397" customFormat="false" ht="15" hidden="false" customHeight="false" outlineLevel="0" collapsed="false">
      <c r="A397" s="3" t="s">
        <v>1277</v>
      </c>
      <c r="B397" s="2" t="s">
        <v>1278</v>
      </c>
      <c r="C397" s="2" t="n">
        <v>2022</v>
      </c>
      <c r="D397" s="2" t="n">
        <v>2</v>
      </c>
      <c r="E397" s="2" t="s">
        <v>97</v>
      </c>
      <c r="F397" s="3" t="s">
        <v>98</v>
      </c>
      <c r="G397" s="2" t="s">
        <v>99</v>
      </c>
      <c r="H397" s="10" t="n">
        <v>19024</v>
      </c>
      <c r="I397" s="11" t="n">
        <f aca="false">H397/1000</f>
        <v>19.024</v>
      </c>
      <c r="J397" s="19" t="n">
        <v>9.26</v>
      </c>
      <c r="K397" s="12" t="n">
        <f aca="false">J397/1000</f>
        <v>0.00926</v>
      </c>
      <c r="L397" s="20" t="n">
        <v>0.2755</v>
      </c>
      <c r="M397" s="20" t="n">
        <v>0.172</v>
      </c>
      <c r="N397" s="10" t="n">
        <v>69050</v>
      </c>
      <c r="O397" s="19" t="n">
        <v>53.85</v>
      </c>
      <c r="P397" s="2"/>
    </row>
    <row r="398" customFormat="false" ht="15" hidden="false" customHeight="false" outlineLevel="0" collapsed="false">
      <c r="A398" s="3" t="s">
        <v>1277</v>
      </c>
      <c r="B398" s="2" t="s">
        <v>1278</v>
      </c>
      <c r="C398" s="2" t="n">
        <v>2022</v>
      </c>
      <c r="D398" s="2" t="n">
        <v>3</v>
      </c>
      <c r="E398" s="2" t="s">
        <v>102</v>
      </c>
      <c r="F398" s="3" t="s">
        <v>103</v>
      </c>
      <c r="G398" s="2" t="s">
        <v>104</v>
      </c>
      <c r="H398" s="10" t="n">
        <v>1155</v>
      </c>
      <c r="I398" s="11" t="n">
        <f aca="false">H398/1000</f>
        <v>1.155</v>
      </c>
      <c r="J398" s="19" t="n">
        <v>0.6</v>
      </c>
      <c r="K398" s="12" t="n">
        <f aca="false">J398/1000</f>
        <v>0.0006</v>
      </c>
      <c r="L398" s="20" t="n">
        <v>0.0167</v>
      </c>
      <c r="M398" s="20" t="n">
        <v>0.0111</v>
      </c>
      <c r="N398" s="10" t="n">
        <v>69050</v>
      </c>
      <c r="O398" s="19" t="n">
        <v>53.85</v>
      </c>
      <c r="P398" s="2"/>
    </row>
    <row r="399" customFormat="false" ht="15" hidden="false" customHeight="false" outlineLevel="0" collapsed="false">
      <c r="A399" s="3" t="s">
        <v>1277</v>
      </c>
      <c r="B399" s="2" t="s">
        <v>1278</v>
      </c>
      <c r="C399" s="2" t="n">
        <v>2022</v>
      </c>
      <c r="D399" s="2" t="n">
        <v>4</v>
      </c>
      <c r="E399" s="2" t="s">
        <v>142</v>
      </c>
      <c r="F399" s="3" t="s">
        <v>143</v>
      </c>
      <c r="G399" s="2" t="s">
        <v>144</v>
      </c>
      <c r="H399" s="10" t="n">
        <v>144</v>
      </c>
      <c r="I399" s="11" t="n">
        <f aca="false">H399/1000</f>
        <v>0.144</v>
      </c>
      <c r="J399" s="19" t="n">
        <v>6.8</v>
      </c>
      <c r="K399" s="12" t="n">
        <f aca="false">J399/1000</f>
        <v>0.0068</v>
      </c>
      <c r="L399" s="20" t="n">
        <v>0.0021</v>
      </c>
      <c r="M399" s="20" t="n">
        <v>0.1263</v>
      </c>
      <c r="N399" s="10" t="n">
        <v>69050</v>
      </c>
      <c r="O399" s="19" t="n">
        <v>53.85</v>
      </c>
      <c r="P399" s="2"/>
    </row>
    <row r="400" customFormat="false" ht="15" hidden="false" customHeight="false" outlineLevel="0" collapsed="false">
      <c r="A400" s="3" t="s">
        <v>1277</v>
      </c>
      <c r="B400" s="2" t="s">
        <v>1278</v>
      </c>
      <c r="C400" s="2" t="n">
        <v>2023</v>
      </c>
      <c r="D400" s="2" t="n">
        <v>1</v>
      </c>
      <c r="E400" s="2" t="s">
        <v>107</v>
      </c>
      <c r="F400" s="3" t="s">
        <v>108</v>
      </c>
      <c r="G400" s="2" t="s">
        <v>109</v>
      </c>
      <c r="H400" s="10" t="n">
        <v>209882</v>
      </c>
      <c r="I400" s="11" t="n">
        <f aca="false">H400/1000</f>
        <v>209.882</v>
      </c>
      <c r="J400" s="19" t="n">
        <v>70.04</v>
      </c>
      <c r="K400" s="12" t="n">
        <f aca="false">J400/1000</f>
        <v>0.07004</v>
      </c>
      <c r="L400" s="20" t="n">
        <v>0.9592</v>
      </c>
      <c r="M400" s="20" t="n">
        <v>0.9126</v>
      </c>
      <c r="N400" s="10" t="n">
        <v>218805</v>
      </c>
      <c r="O400" s="19" t="n">
        <v>76.75</v>
      </c>
      <c r="P400" s="2"/>
    </row>
    <row r="401" customFormat="false" ht="15" hidden="false" customHeight="false" outlineLevel="0" collapsed="false">
      <c r="A401" s="3" t="s">
        <v>1277</v>
      </c>
      <c r="B401" s="2" t="s">
        <v>1278</v>
      </c>
      <c r="C401" s="2" t="n">
        <v>2023</v>
      </c>
      <c r="D401" s="2" t="n">
        <v>2</v>
      </c>
      <c r="E401" s="2" t="s">
        <v>97</v>
      </c>
      <c r="F401" s="3" t="s">
        <v>98</v>
      </c>
      <c r="G401" s="2" t="s">
        <v>99</v>
      </c>
      <c r="H401" s="10" t="n">
        <v>7063</v>
      </c>
      <c r="I401" s="11" t="n">
        <f aca="false">H401/1000</f>
        <v>7.063</v>
      </c>
      <c r="J401" s="19" t="n">
        <v>4.21</v>
      </c>
      <c r="K401" s="12" t="n">
        <f aca="false">J401/1000</f>
        <v>0.00421</v>
      </c>
      <c r="L401" s="20" t="n">
        <v>0.0323</v>
      </c>
      <c r="M401" s="20" t="n">
        <v>0.0549</v>
      </c>
      <c r="N401" s="10" t="n">
        <v>218805</v>
      </c>
      <c r="O401" s="19" t="n">
        <v>76.75</v>
      </c>
      <c r="P401" s="2"/>
    </row>
    <row r="402" customFormat="false" ht="15" hidden="false" customHeight="false" outlineLevel="0" collapsed="false">
      <c r="A402" s="3" t="s">
        <v>1277</v>
      </c>
      <c r="B402" s="2" t="s">
        <v>1278</v>
      </c>
      <c r="C402" s="2" t="n">
        <v>2023</v>
      </c>
      <c r="D402" s="2" t="n">
        <v>3</v>
      </c>
      <c r="E402" s="2" t="s">
        <v>127</v>
      </c>
      <c r="F402" s="3" t="s">
        <v>128</v>
      </c>
      <c r="G402" s="2" t="s">
        <v>129</v>
      </c>
      <c r="H402" s="10" t="n">
        <v>1118</v>
      </c>
      <c r="I402" s="11" t="n">
        <f aca="false">H402/1000</f>
        <v>1.118</v>
      </c>
      <c r="J402" s="19" t="n">
        <v>2</v>
      </c>
      <c r="K402" s="12" t="n">
        <f aca="false">J402/1000</f>
        <v>0.002</v>
      </c>
      <c r="L402" s="20" t="n">
        <v>0.0051</v>
      </c>
      <c r="M402" s="20" t="n">
        <v>0.0261</v>
      </c>
      <c r="N402" s="10" t="n">
        <v>218805</v>
      </c>
      <c r="O402" s="19" t="n">
        <v>76.75</v>
      </c>
      <c r="P402" s="2"/>
    </row>
    <row r="403" customFormat="false" ht="15" hidden="false" customHeight="false" outlineLevel="0" collapsed="false">
      <c r="A403" s="3" t="s">
        <v>1277</v>
      </c>
      <c r="B403" s="2" t="s">
        <v>1278</v>
      </c>
      <c r="C403" s="2" t="n">
        <v>2023</v>
      </c>
      <c r="D403" s="2" t="n">
        <v>4</v>
      </c>
      <c r="E403" s="2" t="s">
        <v>102</v>
      </c>
      <c r="F403" s="3" t="s">
        <v>103</v>
      </c>
      <c r="G403" s="2" t="s">
        <v>104</v>
      </c>
      <c r="H403" s="10" t="n">
        <v>742</v>
      </c>
      <c r="I403" s="11" t="n">
        <f aca="false">H403/1000</f>
        <v>0.742</v>
      </c>
      <c r="J403" s="19" t="n">
        <v>0.5</v>
      </c>
      <c r="K403" s="12" t="n">
        <f aca="false">J403/1000</f>
        <v>0.0005</v>
      </c>
      <c r="L403" s="20" t="n">
        <v>0.0034</v>
      </c>
      <c r="M403" s="20" t="n">
        <v>0.0065</v>
      </c>
      <c r="N403" s="10" t="n">
        <v>218805</v>
      </c>
      <c r="O403" s="19" t="n">
        <v>76.75</v>
      </c>
      <c r="P403" s="2"/>
    </row>
    <row r="404" customFormat="false" ht="15" hidden="false" customHeight="false" outlineLevel="0" collapsed="false">
      <c r="A404" s="3" t="s">
        <v>1277</v>
      </c>
      <c r="B404" s="2" t="s">
        <v>1278</v>
      </c>
      <c r="C404" s="2" t="n">
        <v>2024</v>
      </c>
      <c r="D404" s="2" t="n">
        <v>1</v>
      </c>
      <c r="E404" s="2" t="s">
        <v>107</v>
      </c>
      <c r="F404" s="3" t="s">
        <v>108</v>
      </c>
      <c r="G404" s="2" t="s">
        <v>109</v>
      </c>
      <c r="H404" s="10" t="n">
        <v>270405</v>
      </c>
      <c r="I404" s="11" t="n">
        <f aca="false">H404/1000</f>
        <v>270.405</v>
      </c>
      <c r="J404" s="19" t="n">
        <v>90.06</v>
      </c>
      <c r="K404" s="12" t="n">
        <f aca="false">J404/1000</f>
        <v>0.09006</v>
      </c>
      <c r="L404" s="20" t="n">
        <v>0.9594</v>
      </c>
      <c r="M404" s="20" t="n">
        <v>0.9514</v>
      </c>
      <c r="N404" s="10" t="n">
        <v>281834</v>
      </c>
      <c r="O404" s="19" t="n">
        <v>94.66</v>
      </c>
      <c r="P404" s="2"/>
    </row>
    <row r="405" customFormat="false" ht="15" hidden="false" customHeight="false" outlineLevel="0" collapsed="false">
      <c r="A405" s="3" t="s">
        <v>1277</v>
      </c>
      <c r="B405" s="2" t="s">
        <v>1278</v>
      </c>
      <c r="C405" s="2" t="n">
        <v>2024</v>
      </c>
      <c r="D405" s="2" t="n">
        <v>2</v>
      </c>
      <c r="E405" s="2" t="s">
        <v>97</v>
      </c>
      <c r="F405" s="3" t="s">
        <v>98</v>
      </c>
      <c r="G405" s="2" t="s">
        <v>99</v>
      </c>
      <c r="H405" s="10" t="n">
        <v>11429</v>
      </c>
      <c r="I405" s="11" t="n">
        <f aca="false">H405/1000</f>
        <v>11.429</v>
      </c>
      <c r="J405" s="19" t="n">
        <v>4.6</v>
      </c>
      <c r="K405" s="12" t="n">
        <f aca="false">J405/1000</f>
        <v>0.0046</v>
      </c>
      <c r="L405" s="20" t="n">
        <v>0.0406</v>
      </c>
      <c r="M405" s="20" t="n">
        <v>0.0486</v>
      </c>
      <c r="N405" s="10" t="n">
        <v>281834</v>
      </c>
      <c r="O405" s="19" t="n">
        <v>94.66</v>
      </c>
      <c r="P405" s="2"/>
    </row>
    <row r="406" customFormat="false" ht="15" hidden="false" customHeight="false" outlineLevel="0" collapsed="false">
      <c r="A406" s="3" t="s">
        <v>1277</v>
      </c>
      <c r="B406" s="2" t="s">
        <v>1278</v>
      </c>
      <c r="C406" s="2" t="n">
        <v>2025</v>
      </c>
      <c r="P406" s="2" t="s">
        <v>1642</v>
      </c>
    </row>
    <row r="407" customFormat="false" ht="15" hidden="false" customHeight="false" outlineLevel="0" collapsed="false">
      <c r="A407" s="3" t="s">
        <v>1277</v>
      </c>
      <c r="B407" s="2" t="s">
        <v>1278</v>
      </c>
      <c r="C407" s="2" t="n">
        <v>2026</v>
      </c>
      <c r="P407" s="2" t="s">
        <v>1642</v>
      </c>
    </row>
    <row r="408" customFormat="false" ht="15" hidden="false" customHeight="false" outlineLevel="0" collapsed="false">
      <c r="A408" s="3" t="s">
        <v>1358</v>
      </c>
      <c r="B408" s="2" t="s">
        <v>1359</v>
      </c>
      <c r="C408" s="2" t="n">
        <v>2020</v>
      </c>
      <c r="P408" s="2" t="s">
        <v>1642</v>
      </c>
    </row>
    <row r="409" customFormat="false" ht="15" hidden="false" customHeight="false" outlineLevel="0" collapsed="false">
      <c r="A409" s="3" t="s">
        <v>1358</v>
      </c>
      <c r="B409" s="2" t="s">
        <v>1359</v>
      </c>
      <c r="C409" s="2" t="n">
        <v>2021</v>
      </c>
      <c r="P409" s="2" t="s">
        <v>1642</v>
      </c>
    </row>
    <row r="410" customFormat="false" ht="15" hidden="false" customHeight="false" outlineLevel="0" collapsed="false">
      <c r="A410" s="3" t="s">
        <v>1358</v>
      </c>
      <c r="B410" s="2" t="s">
        <v>1359</v>
      </c>
      <c r="C410" s="2" t="n">
        <v>2022</v>
      </c>
      <c r="D410" s="2" t="n">
        <v>1</v>
      </c>
      <c r="E410" s="2" t="s">
        <v>142</v>
      </c>
      <c r="F410" s="3" t="s">
        <v>143</v>
      </c>
      <c r="G410" s="2" t="s">
        <v>144</v>
      </c>
      <c r="H410" s="10" t="n">
        <v>108640</v>
      </c>
      <c r="I410" s="11" t="n">
        <f aca="false">H410/1000</f>
        <v>108.64</v>
      </c>
      <c r="J410" s="19" t="n">
        <v>122</v>
      </c>
      <c r="K410" s="12" t="n">
        <f aca="false">J410/1000</f>
        <v>0.122</v>
      </c>
      <c r="L410" s="20" t="n">
        <v>0.7059</v>
      </c>
      <c r="M410" s="20" t="n">
        <v>0.9216</v>
      </c>
      <c r="N410" s="10" t="n">
        <v>153908</v>
      </c>
      <c r="O410" s="19" t="n">
        <v>132.38</v>
      </c>
      <c r="P410" s="2"/>
    </row>
    <row r="411" customFormat="false" ht="15" hidden="false" customHeight="false" outlineLevel="0" collapsed="false">
      <c r="A411" s="3" t="s">
        <v>1358</v>
      </c>
      <c r="B411" s="2" t="s">
        <v>1359</v>
      </c>
      <c r="C411" s="2" t="n">
        <v>2022</v>
      </c>
      <c r="D411" s="2" t="n">
        <v>2</v>
      </c>
      <c r="E411" s="2" t="s">
        <v>102</v>
      </c>
      <c r="F411" s="3" t="s">
        <v>103</v>
      </c>
      <c r="G411" s="2" t="s">
        <v>104</v>
      </c>
      <c r="H411" s="10" t="n">
        <v>27824</v>
      </c>
      <c r="I411" s="11" t="n">
        <f aca="false">H411/1000</f>
        <v>27.824</v>
      </c>
      <c r="J411" s="19" t="n">
        <v>4</v>
      </c>
      <c r="K411" s="12" t="n">
        <f aca="false">J411/1000</f>
        <v>0.004</v>
      </c>
      <c r="L411" s="20" t="n">
        <v>0.1808</v>
      </c>
      <c r="M411" s="20" t="n">
        <v>0.0302</v>
      </c>
      <c r="N411" s="10" t="n">
        <v>153908</v>
      </c>
      <c r="O411" s="19" t="n">
        <v>132.38</v>
      </c>
      <c r="P411" s="2"/>
    </row>
    <row r="412" customFormat="false" ht="15" hidden="false" customHeight="false" outlineLevel="0" collapsed="false">
      <c r="A412" s="3" t="s">
        <v>1358</v>
      </c>
      <c r="B412" s="2" t="s">
        <v>1359</v>
      </c>
      <c r="C412" s="2" t="n">
        <v>2022</v>
      </c>
      <c r="D412" s="2" t="n">
        <v>3</v>
      </c>
      <c r="E412" s="2" t="s">
        <v>107</v>
      </c>
      <c r="F412" s="3" t="s">
        <v>108</v>
      </c>
      <c r="G412" s="2" t="s">
        <v>109</v>
      </c>
      <c r="H412" s="10" t="n">
        <v>12256</v>
      </c>
      <c r="I412" s="11" t="n">
        <f aca="false">H412/1000</f>
        <v>12.256</v>
      </c>
      <c r="J412" s="19" t="n">
        <v>2.4</v>
      </c>
      <c r="K412" s="12" t="n">
        <f aca="false">J412/1000</f>
        <v>0.0024</v>
      </c>
      <c r="L412" s="20" t="n">
        <v>0.0796</v>
      </c>
      <c r="M412" s="20" t="n">
        <v>0.0181</v>
      </c>
      <c r="N412" s="10" t="n">
        <v>153908</v>
      </c>
      <c r="O412" s="19" t="n">
        <v>132.38</v>
      </c>
      <c r="P412" s="2"/>
    </row>
    <row r="413" customFormat="false" ht="15" hidden="false" customHeight="false" outlineLevel="0" collapsed="false">
      <c r="A413" s="3" t="s">
        <v>1358</v>
      </c>
      <c r="B413" s="2" t="s">
        <v>1359</v>
      </c>
      <c r="C413" s="2" t="n">
        <v>2022</v>
      </c>
      <c r="D413" s="2" t="n">
        <v>4</v>
      </c>
      <c r="E413" s="2" t="s">
        <v>97</v>
      </c>
      <c r="F413" s="3" t="s">
        <v>98</v>
      </c>
      <c r="G413" s="2" t="s">
        <v>99</v>
      </c>
      <c r="H413" s="10" t="n">
        <v>3613</v>
      </c>
      <c r="I413" s="11" t="n">
        <f aca="false">H413/1000</f>
        <v>3.613</v>
      </c>
      <c r="J413" s="19" t="n">
        <v>0.48</v>
      </c>
      <c r="K413" s="12" t="n">
        <f aca="false">J413/1000</f>
        <v>0.00048</v>
      </c>
      <c r="L413" s="20" t="n">
        <v>0.0235</v>
      </c>
      <c r="M413" s="20" t="n">
        <v>0.0036</v>
      </c>
      <c r="N413" s="10" t="n">
        <v>153908</v>
      </c>
      <c r="O413" s="19" t="n">
        <v>132.38</v>
      </c>
      <c r="P413" s="2"/>
    </row>
    <row r="414" customFormat="false" ht="15" hidden="false" customHeight="false" outlineLevel="0" collapsed="false">
      <c r="A414" s="3" t="s">
        <v>1358</v>
      </c>
      <c r="B414" s="2" t="s">
        <v>1359</v>
      </c>
      <c r="C414" s="2" t="n">
        <v>2022</v>
      </c>
      <c r="D414" s="2" t="n">
        <v>5</v>
      </c>
      <c r="E414" s="2" t="s">
        <v>162</v>
      </c>
      <c r="F414" s="3" t="s">
        <v>163</v>
      </c>
      <c r="G414" s="2" t="s">
        <v>164</v>
      </c>
      <c r="H414" s="10" t="n">
        <v>1575</v>
      </c>
      <c r="I414" s="11" t="n">
        <f aca="false">H414/1000</f>
        <v>1.575</v>
      </c>
      <c r="J414" s="19" t="n">
        <v>3.5</v>
      </c>
      <c r="K414" s="12" t="n">
        <f aca="false">J414/1000</f>
        <v>0.0035</v>
      </c>
      <c r="L414" s="20" t="n">
        <v>0.0102</v>
      </c>
      <c r="M414" s="20" t="n">
        <v>0.0264</v>
      </c>
      <c r="N414" s="10" t="n">
        <v>153908</v>
      </c>
      <c r="O414" s="19" t="n">
        <v>132.38</v>
      </c>
      <c r="P414" s="2"/>
    </row>
    <row r="415" customFormat="false" ht="15" hidden="false" customHeight="false" outlineLevel="0" collapsed="false">
      <c r="A415" s="3" t="s">
        <v>1358</v>
      </c>
      <c r="B415" s="2" t="s">
        <v>1359</v>
      </c>
      <c r="C415" s="2" t="n">
        <v>2023</v>
      </c>
      <c r="D415" s="2" t="n">
        <v>1</v>
      </c>
      <c r="E415" s="2" t="s">
        <v>1372</v>
      </c>
      <c r="F415" s="3" t="s">
        <v>1373</v>
      </c>
      <c r="G415" s="2" t="s">
        <v>1374</v>
      </c>
      <c r="H415" s="10" t="n">
        <v>221760</v>
      </c>
      <c r="I415" s="11" t="n">
        <f aca="false">H415/1000</f>
        <v>221.76</v>
      </c>
      <c r="J415" s="19" t="n">
        <v>157.2</v>
      </c>
      <c r="K415" s="12" t="n">
        <f aca="false">J415/1000</f>
        <v>0.1572</v>
      </c>
      <c r="L415" s="20" t="n">
        <v>0.7135</v>
      </c>
      <c r="M415" s="20" t="n">
        <v>0.7169</v>
      </c>
      <c r="N415" s="10" t="n">
        <v>310793</v>
      </c>
      <c r="O415" s="19" t="n">
        <v>219.29</v>
      </c>
      <c r="P415" s="2"/>
    </row>
    <row r="416" customFormat="false" ht="15" hidden="false" customHeight="false" outlineLevel="0" collapsed="false">
      <c r="A416" s="3" t="s">
        <v>1358</v>
      </c>
      <c r="B416" s="2" t="s">
        <v>1359</v>
      </c>
      <c r="C416" s="2" t="n">
        <v>2023</v>
      </c>
      <c r="D416" s="2" t="n">
        <v>2</v>
      </c>
      <c r="E416" s="2" t="s">
        <v>142</v>
      </c>
      <c r="F416" s="3" t="s">
        <v>143</v>
      </c>
      <c r="G416" s="2" t="s">
        <v>144</v>
      </c>
      <c r="H416" s="10" t="n">
        <v>52750</v>
      </c>
      <c r="I416" s="11" t="n">
        <f aca="false">H416/1000</f>
        <v>52.75</v>
      </c>
      <c r="J416" s="19" t="n">
        <v>53</v>
      </c>
      <c r="K416" s="12" t="n">
        <f aca="false">J416/1000</f>
        <v>0.053</v>
      </c>
      <c r="L416" s="20" t="n">
        <v>0.1697</v>
      </c>
      <c r="M416" s="20" t="n">
        <v>0.2417</v>
      </c>
      <c r="N416" s="10" t="n">
        <v>310793</v>
      </c>
      <c r="O416" s="19" t="n">
        <v>219.29</v>
      </c>
      <c r="P416" s="2"/>
    </row>
    <row r="417" customFormat="false" ht="15" hidden="false" customHeight="false" outlineLevel="0" collapsed="false">
      <c r="A417" s="3" t="s">
        <v>1358</v>
      </c>
      <c r="B417" s="2" t="s">
        <v>1359</v>
      </c>
      <c r="C417" s="2" t="n">
        <v>2023</v>
      </c>
      <c r="D417" s="2" t="n">
        <v>3</v>
      </c>
      <c r="E417" s="2" t="s">
        <v>107</v>
      </c>
      <c r="F417" s="3" t="s">
        <v>108</v>
      </c>
      <c r="G417" s="2" t="s">
        <v>109</v>
      </c>
      <c r="H417" s="10" t="n">
        <v>28131</v>
      </c>
      <c r="I417" s="11" t="n">
        <f aca="false">H417/1000</f>
        <v>28.131</v>
      </c>
      <c r="J417" s="19" t="n">
        <v>6.14</v>
      </c>
      <c r="K417" s="12" t="n">
        <f aca="false">J417/1000</f>
        <v>0.00614</v>
      </c>
      <c r="L417" s="20" t="n">
        <v>0.0905</v>
      </c>
      <c r="M417" s="20" t="n">
        <v>0.028</v>
      </c>
      <c r="N417" s="10" t="n">
        <v>310793</v>
      </c>
      <c r="O417" s="19" t="n">
        <v>219.29</v>
      </c>
      <c r="P417" s="2"/>
    </row>
    <row r="418" customFormat="false" ht="15" hidden="false" customHeight="false" outlineLevel="0" collapsed="false">
      <c r="A418" s="3" t="s">
        <v>1358</v>
      </c>
      <c r="B418" s="2" t="s">
        <v>1359</v>
      </c>
      <c r="C418" s="2" t="n">
        <v>2023</v>
      </c>
      <c r="D418" s="2" t="n">
        <v>4</v>
      </c>
      <c r="E418" s="2" t="s">
        <v>97</v>
      </c>
      <c r="F418" s="3" t="s">
        <v>98</v>
      </c>
      <c r="G418" s="2" t="s">
        <v>99</v>
      </c>
      <c r="H418" s="10" t="n">
        <v>7500</v>
      </c>
      <c r="I418" s="11" t="n">
        <f aca="false">H418/1000</f>
        <v>7.5</v>
      </c>
      <c r="J418" s="19" t="n">
        <v>2.55</v>
      </c>
      <c r="K418" s="12" t="n">
        <f aca="false">J418/1000</f>
        <v>0.00255</v>
      </c>
      <c r="L418" s="20" t="n">
        <v>0.0241</v>
      </c>
      <c r="M418" s="20" t="n">
        <v>0.0116</v>
      </c>
      <c r="N418" s="10" t="n">
        <v>310793</v>
      </c>
      <c r="O418" s="19" t="n">
        <v>219.29</v>
      </c>
      <c r="P418" s="2"/>
    </row>
    <row r="419" customFormat="false" ht="15" hidden="false" customHeight="false" outlineLevel="0" collapsed="false">
      <c r="A419" s="3" t="s">
        <v>1358</v>
      </c>
      <c r="B419" s="2" t="s">
        <v>1359</v>
      </c>
      <c r="C419" s="2" t="n">
        <v>2023</v>
      </c>
      <c r="D419" s="2" t="n">
        <v>5</v>
      </c>
      <c r="E419" s="2" t="s">
        <v>162</v>
      </c>
      <c r="F419" s="3" t="s">
        <v>163</v>
      </c>
      <c r="G419" s="2" t="s">
        <v>164</v>
      </c>
      <c r="H419" s="10" t="n">
        <v>652</v>
      </c>
      <c r="I419" s="11" t="n">
        <f aca="false">H419/1000</f>
        <v>0.652</v>
      </c>
      <c r="J419" s="19" t="n">
        <v>0.4</v>
      </c>
      <c r="K419" s="12" t="n">
        <f aca="false">J419/1000</f>
        <v>0.0004</v>
      </c>
      <c r="L419" s="20" t="n">
        <v>0.0021</v>
      </c>
      <c r="M419" s="20" t="n">
        <v>0.0018</v>
      </c>
      <c r="N419" s="10" t="n">
        <v>310793</v>
      </c>
      <c r="O419" s="19" t="n">
        <v>219.29</v>
      </c>
      <c r="P419" s="2"/>
    </row>
    <row r="420" customFormat="false" ht="15" hidden="false" customHeight="false" outlineLevel="0" collapsed="false">
      <c r="A420" s="3" t="s">
        <v>1358</v>
      </c>
      <c r="B420" s="2" t="s">
        <v>1359</v>
      </c>
      <c r="C420" s="2" t="n">
        <v>2024</v>
      </c>
      <c r="D420" s="2" t="n">
        <v>1</v>
      </c>
      <c r="E420" s="2" t="s">
        <v>1372</v>
      </c>
      <c r="F420" s="3" t="s">
        <v>1373</v>
      </c>
      <c r="G420" s="2" t="s">
        <v>1374</v>
      </c>
      <c r="H420" s="10" t="n">
        <v>290464</v>
      </c>
      <c r="I420" s="11" t="n">
        <f aca="false">H420/1000</f>
        <v>290.464</v>
      </c>
      <c r="J420" s="19" t="n">
        <v>204.6</v>
      </c>
      <c r="K420" s="12" t="n">
        <f aca="false">J420/1000</f>
        <v>0.2046</v>
      </c>
      <c r="L420" s="20" t="n">
        <v>0.4916</v>
      </c>
      <c r="M420" s="20" t="n">
        <v>0.6418</v>
      </c>
      <c r="N420" s="10" t="n">
        <v>590829</v>
      </c>
      <c r="O420" s="19" t="n">
        <v>318.81</v>
      </c>
      <c r="P420" s="2"/>
    </row>
    <row r="421" customFormat="false" ht="15" hidden="false" customHeight="false" outlineLevel="0" collapsed="false">
      <c r="A421" s="3" t="s">
        <v>1358</v>
      </c>
      <c r="B421" s="2" t="s">
        <v>1359</v>
      </c>
      <c r="C421" s="2" t="n">
        <v>2024</v>
      </c>
      <c r="D421" s="2" t="n">
        <v>2</v>
      </c>
      <c r="E421" s="2" t="s">
        <v>102</v>
      </c>
      <c r="F421" s="3" t="s">
        <v>103</v>
      </c>
      <c r="G421" s="2" t="s">
        <v>104</v>
      </c>
      <c r="H421" s="10" t="n">
        <v>131156</v>
      </c>
      <c r="I421" s="11" t="n">
        <f aca="false">H421/1000</f>
        <v>131.156</v>
      </c>
      <c r="J421" s="19" t="n">
        <v>9.38</v>
      </c>
      <c r="K421" s="12" t="n">
        <f aca="false">J421/1000</f>
        <v>0.00938</v>
      </c>
      <c r="L421" s="20" t="n">
        <v>0.222</v>
      </c>
      <c r="M421" s="20" t="n">
        <v>0.0294</v>
      </c>
      <c r="N421" s="10" t="n">
        <v>590829</v>
      </c>
      <c r="O421" s="19" t="n">
        <v>318.81</v>
      </c>
      <c r="P421" s="2"/>
    </row>
    <row r="422" customFormat="false" ht="15" hidden="false" customHeight="false" outlineLevel="0" collapsed="false">
      <c r="A422" s="3" t="s">
        <v>1358</v>
      </c>
      <c r="B422" s="2" t="s">
        <v>1359</v>
      </c>
      <c r="C422" s="2" t="n">
        <v>2024</v>
      </c>
      <c r="D422" s="2" t="n">
        <v>3</v>
      </c>
      <c r="E422" s="2" t="s">
        <v>97</v>
      </c>
      <c r="F422" s="3" t="s">
        <v>98</v>
      </c>
      <c r="G422" s="2" t="s">
        <v>99</v>
      </c>
      <c r="H422" s="10" t="n">
        <v>94861</v>
      </c>
      <c r="I422" s="11" t="n">
        <f aca="false">H422/1000</f>
        <v>94.861</v>
      </c>
      <c r="J422" s="19" t="n">
        <v>79.27</v>
      </c>
      <c r="K422" s="12" t="n">
        <f aca="false">J422/1000</f>
        <v>0.07927</v>
      </c>
      <c r="L422" s="20" t="n">
        <v>0.1606</v>
      </c>
      <c r="M422" s="20" t="n">
        <v>0.2486</v>
      </c>
      <c r="N422" s="10" t="n">
        <v>590829</v>
      </c>
      <c r="O422" s="19" t="n">
        <v>318.81</v>
      </c>
      <c r="P422" s="2"/>
    </row>
    <row r="423" customFormat="false" ht="15" hidden="false" customHeight="false" outlineLevel="0" collapsed="false">
      <c r="A423" s="3" t="s">
        <v>1358</v>
      </c>
      <c r="B423" s="2" t="s">
        <v>1359</v>
      </c>
      <c r="C423" s="2" t="n">
        <v>2024</v>
      </c>
      <c r="D423" s="2" t="n">
        <v>4</v>
      </c>
      <c r="E423" s="2" t="s">
        <v>107</v>
      </c>
      <c r="F423" s="3" t="s">
        <v>108</v>
      </c>
      <c r="G423" s="2" t="s">
        <v>109</v>
      </c>
      <c r="H423" s="10" t="n">
        <v>54552</v>
      </c>
      <c r="I423" s="11" t="n">
        <f aca="false">H423/1000</f>
        <v>54.552</v>
      </c>
      <c r="J423" s="19" t="n">
        <v>15.3</v>
      </c>
      <c r="K423" s="12" t="n">
        <f aca="false">J423/1000</f>
        <v>0.0153</v>
      </c>
      <c r="L423" s="20" t="n">
        <v>0.0923</v>
      </c>
      <c r="M423" s="20" t="n">
        <v>0.048</v>
      </c>
      <c r="N423" s="10" t="n">
        <v>590829</v>
      </c>
      <c r="O423" s="19" t="n">
        <v>318.81</v>
      </c>
      <c r="P423" s="2"/>
    </row>
    <row r="424" customFormat="false" ht="15" hidden="false" customHeight="false" outlineLevel="0" collapsed="false">
      <c r="A424" s="3" t="s">
        <v>1358</v>
      </c>
      <c r="B424" s="2" t="s">
        <v>1359</v>
      </c>
      <c r="C424" s="2" t="n">
        <v>2024</v>
      </c>
      <c r="D424" s="2" t="n">
        <v>5</v>
      </c>
      <c r="E424" s="2" t="s">
        <v>142</v>
      </c>
      <c r="F424" s="3" t="s">
        <v>143</v>
      </c>
      <c r="G424" s="2" t="s">
        <v>144</v>
      </c>
      <c r="H424" s="10" t="n">
        <v>19010</v>
      </c>
      <c r="I424" s="11" t="n">
        <f aca="false">H424/1000</f>
        <v>19.01</v>
      </c>
      <c r="J424" s="19" t="n">
        <v>10.16</v>
      </c>
      <c r="K424" s="12" t="n">
        <f aca="false">J424/1000</f>
        <v>0.01016</v>
      </c>
      <c r="L424" s="20" t="n">
        <v>0.0322</v>
      </c>
      <c r="M424" s="20" t="n">
        <v>0.0319</v>
      </c>
      <c r="N424" s="10" t="n">
        <v>590829</v>
      </c>
      <c r="O424" s="19" t="n">
        <v>318.81</v>
      </c>
      <c r="P424" s="2"/>
    </row>
    <row r="425" customFormat="false" ht="15" hidden="false" customHeight="false" outlineLevel="0" collapsed="false">
      <c r="A425" s="3" t="s">
        <v>1358</v>
      </c>
      <c r="B425" s="2" t="s">
        <v>1359</v>
      </c>
      <c r="C425" s="2" t="n">
        <v>2024</v>
      </c>
      <c r="D425" s="2" t="n">
        <v>6</v>
      </c>
      <c r="E425" s="2" t="s">
        <v>171</v>
      </c>
      <c r="F425" s="3" t="s">
        <v>172</v>
      </c>
      <c r="G425" s="2" t="s">
        <v>173</v>
      </c>
      <c r="H425" s="10" t="n">
        <v>786</v>
      </c>
      <c r="I425" s="11" t="n">
        <f aca="false">H425/1000</f>
        <v>0.786</v>
      </c>
      <c r="J425" s="19" t="n">
        <v>0.1</v>
      </c>
      <c r="K425" s="12" t="n">
        <f aca="false">J425/1000</f>
        <v>0.0001</v>
      </c>
      <c r="L425" s="20" t="n">
        <v>0.0013</v>
      </c>
      <c r="M425" s="20" t="n">
        <v>0.0003</v>
      </c>
      <c r="N425" s="10" t="n">
        <v>590829</v>
      </c>
      <c r="O425" s="19" t="n">
        <v>318.81</v>
      </c>
      <c r="P425" s="2"/>
    </row>
    <row r="426" customFormat="false" ht="15" hidden="false" customHeight="false" outlineLevel="0" collapsed="false">
      <c r="A426" s="3" t="s">
        <v>1358</v>
      </c>
      <c r="B426" s="2" t="s">
        <v>1359</v>
      </c>
      <c r="C426" s="2" t="n">
        <v>2025</v>
      </c>
      <c r="P426" s="2" t="s">
        <v>1642</v>
      </c>
    </row>
    <row r="427" customFormat="false" ht="15" hidden="false" customHeight="false" outlineLevel="0" collapsed="false">
      <c r="A427" s="3" t="s">
        <v>1358</v>
      </c>
      <c r="B427" s="2" t="s">
        <v>1359</v>
      </c>
      <c r="C427" s="2" t="n">
        <v>2026</v>
      </c>
      <c r="P427" s="2" t="s">
        <v>1642</v>
      </c>
    </row>
  </sheetData>
  <autoFilter ref="A2:P4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6"/>
    <col collapsed="false" customWidth="true" hidden="false" outlineLevel="0" max="4" min="4" style="0" width="8"/>
    <col collapsed="false" customWidth="true" hidden="false" outlineLevel="0" max="5" min="5" style="0" width="40"/>
    <col collapsed="false" customWidth="true" hidden="false" outlineLevel="0" max="6" min="6" style="0" width="5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4" min="12" style="0" width="12"/>
    <col collapsed="false" customWidth="true" hidden="false" outlineLevel="0" max="16" min="15" style="0" width="16"/>
  </cols>
  <sheetData>
    <row r="1" customFormat="false" ht="15" hidden="false" customHeight="false" outlineLevel="0" collapsed="false">
      <c r="A1" s="7" t="s">
        <v>1624</v>
      </c>
    </row>
    <row r="2" customFormat="false" ht="31.5" hidden="false" customHeight="true" outlineLevel="0" collapsed="false">
      <c r="A2" s="8" t="s">
        <v>68</v>
      </c>
      <c r="B2" s="8" t="s">
        <v>69</v>
      </c>
      <c r="C2" s="8" t="s">
        <v>70</v>
      </c>
      <c r="D2" s="9" t="s">
        <v>1652</v>
      </c>
      <c r="E2" s="9" t="s">
        <v>1653</v>
      </c>
      <c r="F2" s="8" t="s">
        <v>1460</v>
      </c>
      <c r="G2" s="8" t="s">
        <v>1625</v>
      </c>
      <c r="H2" s="8" t="s">
        <v>1626</v>
      </c>
      <c r="I2" s="8" t="s">
        <v>1628</v>
      </c>
      <c r="J2" s="8" t="s">
        <v>1629</v>
      </c>
      <c r="K2" s="8" t="s">
        <v>1630</v>
      </c>
      <c r="L2" s="8" t="s">
        <v>1631</v>
      </c>
      <c r="M2" s="8" t="s">
        <v>1632</v>
      </c>
      <c r="N2" s="8" t="s">
        <v>1633</v>
      </c>
      <c r="O2" s="9" t="s">
        <v>1654</v>
      </c>
      <c r="P2" s="9" t="s">
        <v>1655</v>
      </c>
    </row>
    <row r="3" customFormat="false" ht="15" hidden="false" customHeight="false" outlineLevel="0" collapsed="false">
      <c r="A3" s="3" t="s">
        <v>95</v>
      </c>
      <c r="B3" s="2" t="s">
        <v>96</v>
      </c>
      <c r="C3" s="2" t="n">
        <v>2020</v>
      </c>
      <c r="D3" s="2" t="s">
        <v>1656</v>
      </c>
      <c r="E3" s="2" t="s">
        <v>1657</v>
      </c>
      <c r="F3" s="2" t="n">
        <v>1</v>
      </c>
      <c r="G3" s="2" t="s">
        <v>171</v>
      </c>
      <c r="H3" s="3" t="s">
        <v>172</v>
      </c>
      <c r="I3" s="10" t="n">
        <v>242582</v>
      </c>
      <c r="J3" s="11" t="n">
        <f aca="false">I3/1000</f>
        <v>242.582</v>
      </c>
      <c r="K3" s="19" t="n">
        <v>388682</v>
      </c>
      <c r="L3" s="12" t="n">
        <f aca="false">K3/1000</f>
        <v>388.682</v>
      </c>
      <c r="M3" s="20" t="n">
        <v>0.9621</v>
      </c>
      <c r="N3" s="20" t="n">
        <v>0.9976</v>
      </c>
      <c r="O3" s="10" t="n">
        <v>252140</v>
      </c>
      <c r="P3" s="19" t="n">
        <v>389625.48</v>
      </c>
    </row>
    <row r="4" customFormat="false" ht="15" hidden="false" customHeight="false" outlineLevel="0" collapsed="false">
      <c r="A4" s="3" t="s">
        <v>95</v>
      </c>
      <c r="B4" s="2" t="s">
        <v>96</v>
      </c>
      <c r="C4" s="2" t="n">
        <v>2020</v>
      </c>
      <c r="D4" s="2" t="s">
        <v>1656</v>
      </c>
      <c r="E4" s="2" t="s">
        <v>1657</v>
      </c>
      <c r="F4" s="2" t="n">
        <v>2</v>
      </c>
      <c r="G4" s="2" t="s">
        <v>107</v>
      </c>
      <c r="H4" s="3" t="s">
        <v>108</v>
      </c>
      <c r="I4" s="10" t="n">
        <v>6074</v>
      </c>
      <c r="J4" s="11" t="n">
        <f aca="false">I4/1000</f>
        <v>6.074</v>
      </c>
      <c r="K4" s="19" t="n">
        <v>13.48</v>
      </c>
      <c r="L4" s="12" t="n">
        <f aca="false">K4/1000</f>
        <v>0.01348</v>
      </c>
      <c r="M4" s="20" t="n">
        <v>0.0241</v>
      </c>
      <c r="N4" s="20" t="n">
        <v>0</v>
      </c>
      <c r="O4" s="10" t="n">
        <v>252140</v>
      </c>
      <c r="P4" s="19" t="n">
        <v>389625.48</v>
      </c>
    </row>
    <row r="5" customFormat="false" ht="15" hidden="false" customHeight="false" outlineLevel="0" collapsed="false">
      <c r="A5" s="3" t="s">
        <v>95</v>
      </c>
      <c r="B5" s="2" t="s">
        <v>96</v>
      </c>
      <c r="C5" s="2" t="n">
        <v>2020</v>
      </c>
      <c r="D5" s="2" t="s">
        <v>1656</v>
      </c>
      <c r="E5" s="2" t="s">
        <v>1657</v>
      </c>
      <c r="F5" s="2" t="n">
        <v>3</v>
      </c>
      <c r="G5" s="2" t="s">
        <v>102</v>
      </c>
      <c r="H5" s="3" t="s">
        <v>103</v>
      </c>
      <c r="I5" s="10" t="n">
        <v>2189</v>
      </c>
      <c r="J5" s="11" t="n">
        <f aca="false">I5/1000</f>
        <v>2.189</v>
      </c>
      <c r="K5" s="19" t="n">
        <v>31.45</v>
      </c>
      <c r="L5" s="12" t="n">
        <f aca="false">K5/1000</f>
        <v>0.03145</v>
      </c>
      <c r="M5" s="20" t="n">
        <v>0.0087</v>
      </c>
      <c r="N5" s="20" t="n">
        <v>0.0001</v>
      </c>
      <c r="O5" s="10" t="n">
        <v>252140</v>
      </c>
      <c r="P5" s="19" t="n">
        <v>389625.48</v>
      </c>
    </row>
    <row r="6" customFormat="false" ht="15" hidden="false" customHeight="false" outlineLevel="0" collapsed="false">
      <c r="A6" s="3" t="s">
        <v>95</v>
      </c>
      <c r="B6" s="2" t="s">
        <v>96</v>
      </c>
      <c r="C6" s="2" t="n">
        <v>2020</v>
      </c>
      <c r="D6" s="2" t="s">
        <v>1656</v>
      </c>
      <c r="E6" s="2" t="s">
        <v>1657</v>
      </c>
      <c r="F6" s="2" t="n">
        <v>4</v>
      </c>
      <c r="G6" s="2" t="s">
        <v>1323</v>
      </c>
      <c r="H6" s="3" t="s">
        <v>1324</v>
      </c>
      <c r="I6" s="10" t="n">
        <v>709</v>
      </c>
      <c r="J6" s="11" t="n">
        <f aca="false">I6/1000</f>
        <v>0.709</v>
      </c>
      <c r="K6" s="19" t="n">
        <v>887.56</v>
      </c>
      <c r="L6" s="12" t="n">
        <f aca="false">K6/1000</f>
        <v>0.88756</v>
      </c>
      <c r="M6" s="20" t="n">
        <v>0.0028</v>
      </c>
      <c r="N6" s="20" t="n">
        <v>0.0023</v>
      </c>
      <c r="O6" s="10" t="n">
        <v>252140</v>
      </c>
      <c r="P6" s="19" t="n">
        <v>389625.48</v>
      </c>
    </row>
    <row r="7" customFormat="false" ht="15" hidden="false" customHeight="false" outlineLevel="0" collapsed="false">
      <c r="A7" s="3" t="s">
        <v>95</v>
      </c>
      <c r="B7" s="2" t="s">
        <v>96</v>
      </c>
      <c r="C7" s="2" t="n">
        <v>2020</v>
      </c>
      <c r="D7" s="2" t="s">
        <v>1656</v>
      </c>
      <c r="E7" s="2" t="s">
        <v>1657</v>
      </c>
      <c r="F7" s="2" t="n">
        <v>5</v>
      </c>
      <c r="G7" s="2" t="s">
        <v>188</v>
      </c>
      <c r="H7" s="3" t="s">
        <v>189</v>
      </c>
      <c r="I7" s="10" t="n">
        <v>296</v>
      </c>
      <c r="J7" s="11" t="n">
        <f aca="false">I7/1000</f>
        <v>0.296</v>
      </c>
      <c r="K7" s="19" t="n">
        <v>9.5</v>
      </c>
      <c r="L7" s="12" t="n">
        <f aca="false">K7/1000</f>
        <v>0.0095</v>
      </c>
      <c r="M7" s="20" t="n">
        <v>0.0012</v>
      </c>
      <c r="N7" s="20" t="n">
        <v>0</v>
      </c>
      <c r="O7" s="10" t="n">
        <v>252140</v>
      </c>
      <c r="P7" s="19" t="n">
        <v>389625.48</v>
      </c>
    </row>
    <row r="8" customFormat="false" ht="15" hidden="false" customHeight="false" outlineLevel="0" collapsed="false">
      <c r="A8" s="3" t="s">
        <v>95</v>
      </c>
      <c r="B8" s="2" t="s">
        <v>96</v>
      </c>
      <c r="C8" s="2" t="n">
        <v>2020</v>
      </c>
      <c r="D8" s="2" t="s">
        <v>1656</v>
      </c>
      <c r="E8" s="2" t="s">
        <v>1657</v>
      </c>
      <c r="F8" s="2" t="n">
        <v>6</v>
      </c>
      <c r="G8" s="2" t="s">
        <v>97</v>
      </c>
      <c r="H8" s="3" t="s">
        <v>98</v>
      </c>
      <c r="I8" s="10" t="n">
        <v>274</v>
      </c>
      <c r="J8" s="11" t="n">
        <f aca="false">I8/1000</f>
        <v>0.274</v>
      </c>
      <c r="K8" s="19" t="n">
        <v>1.4</v>
      </c>
      <c r="L8" s="12" t="n">
        <f aca="false">K8/1000</f>
        <v>0.0014</v>
      </c>
      <c r="M8" s="20" t="n">
        <v>0.0011</v>
      </c>
      <c r="N8" s="20" t="n">
        <v>0</v>
      </c>
      <c r="O8" s="10" t="n">
        <v>252140</v>
      </c>
      <c r="P8" s="19" t="n">
        <v>389625.48</v>
      </c>
    </row>
    <row r="9" customFormat="false" ht="15" hidden="false" customHeight="false" outlineLevel="0" collapsed="false">
      <c r="A9" s="3" t="s">
        <v>95</v>
      </c>
      <c r="B9" s="2" t="s">
        <v>96</v>
      </c>
      <c r="C9" s="2" t="n">
        <v>2020</v>
      </c>
      <c r="D9" s="2" t="s">
        <v>1656</v>
      </c>
      <c r="E9" s="2" t="s">
        <v>1657</v>
      </c>
      <c r="F9" s="2" t="n">
        <v>7</v>
      </c>
      <c r="G9" s="2" t="s">
        <v>180</v>
      </c>
      <c r="H9" s="3" t="s">
        <v>181</v>
      </c>
      <c r="I9" s="10" t="n">
        <v>16</v>
      </c>
      <c r="J9" s="11" t="n">
        <f aca="false">I9/1000</f>
        <v>0.016</v>
      </c>
      <c r="K9" s="19" t="n">
        <v>0.09</v>
      </c>
      <c r="L9" s="12" t="n">
        <f aca="false">K9/1000</f>
        <v>9E-005</v>
      </c>
      <c r="M9" s="20" t="n">
        <v>0.0001</v>
      </c>
      <c r="N9" s="20" t="n">
        <v>0</v>
      </c>
      <c r="O9" s="10" t="n">
        <v>252140</v>
      </c>
      <c r="P9" s="19" t="n">
        <v>389625.48</v>
      </c>
    </row>
    <row r="10" customFormat="false" ht="15" hidden="false" customHeight="false" outlineLevel="0" collapsed="false">
      <c r="A10" s="3" t="s">
        <v>95</v>
      </c>
      <c r="B10" s="2" t="s">
        <v>96</v>
      </c>
      <c r="C10" s="2" t="n">
        <v>2020</v>
      </c>
      <c r="D10" s="2" t="s">
        <v>1658</v>
      </c>
      <c r="E10" s="2" t="s">
        <v>1659</v>
      </c>
      <c r="F10" s="2" t="n">
        <v>1</v>
      </c>
      <c r="G10" s="2" t="s">
        <v>127</v>
      </c>
      <c r="H10" s="3" t="s">
        <v>128</v>
      </c>
      <c r="I10" s="10" t="n">
        <v>87500</v>
      </c>
      <c r="J10" s="11" t="n">
        <f aca="false">I10/1000</f>
        <v>87.5</v>
      </c>
      <c r="K10" s="19" t="n">
        <v>500</v>
      </c>
      <c r="L10" s="12" t="n">
        <f aca="false">K10/1000</f>
        <v>0.5</v>
      </c>
      <c r="M10" s="20" t="n">
        <v>0.7327</v>
      </c>
      <c r="N10" s="20" t="n">
        <v>0.8136</v>
      </c>
      <c r="O10" s="10" t="n">
        <v>119425</v>
      </c>
      <c r="P10" s="19" t="n">
        <v>614.57</v>
      </c>
    </row>
    <row r="11" customFormat="false" ht="15" hidden="false" customHeight="false" outlineLevel="0" collapsed="false">
      <c r="A11" s="3" t="s">
        <v>95</v>
      </c>
      <c r="B11" s="2" t="s">
        <v>96</v>
      </c>
      <c r="C11" s="2" t="n">
        <v>2020</v>
      </c>
      <c r="D11" s="2" t="s">
        <v>1658</v>
      </c>
      <c r="E11" s="2" t="s">
        <v>1659</v>
      </c>
      <c r="F11" s="2" t="n">
        <v>2</v>
      </c>
      <c r="G11" s="2" t="s">
        <v>122</v>
      </c>
      <c r="H11" s="3" t="s">
        <v>123</v>
      </c>
      <c r="I11" s="10" t="n">
        <v>14645</v>
      </c>
      <c r="J11" s="11" t="n">
        <f aca="false">I11/1000</f>
        <v>14.645</v>
      </c>
      <c r="K11" s="19" t="n">
        <v>96</v>
      </c>
      <c r="L11" s="12" t="n">
        <f aca="false">K11/1000</f>
        <v>0.096</v>
      </c>
      <c r="M11" s="20" t="n">
        <v>0.1226</v>
      </c>
      <c r="N11" s="20" t="n">
        <v>0.1562</v>
      </c>
      <c r="O11" s="10" t="n">
        <v>119425</v>
      </c>
      <c r="P11" s="19" t="n">
        <v>614.57</v>
      </c>
    </row>
    <row r="12" customFormat="false" ht="15" hidden="false" customHeight="false" outlineLevel="0" collapsed="false">
      <c r="A12" s="3" t="s">
        <v>95</v>
      </c>
      <c r="B12" s="2" t="s">
        <v>96</v>
      </c>
      <c r="C12" s="2" t="n">
        <v>2020</v>
      </c>
      <c r="D12" s="2" t="s">
        <v>1658</v>
      </c>
      <c r="E12" s="2" t="s">
        <v>1659</v>
      </c>
      <c r="F12" s="2" t="n">
        <v>3</v>
      </c>
      <c r="G12" s="2" t="s">
        <v>107</v>
      </c>
      <c r="H12" s="3" t="s">
        <v>108</v>
      </c>
      <c r="I12" s="10" t="n">
        <v>12967</v>
      </c>
      <c r="J12" s="11" t="n">
        <f aca="false">I12/1000</f>
        <v>12.967</v>
      </c>
      <c r="K12" s="19" t="n">
        <v>17.67</v>
      </c>
      <c r="L12" s="12" t="n">
        <f aca="false">K12/1000</f>
        <v>0.01767</v>
      </c>
      <c r="M12" s="20" t="n">
        <v>0.1086</v>
      </c>
      <c r="N12" s="20" t="n">
        <v>0.0288</v>
      </c>
      <c r="O12" s="10" t="n">
        <v>119425</v>
      </c>
      <c r="P12" s="19" t="n">
        <v>614.57</v>
      </c>
    </row>
    <row r="13" customFormat="false" ht="15" hidden="false" customHeight="false" outlineLevel="0" collapsed="false">
      <c r="A13" s="3" t="s">
        <v>95</v>
      </c>
      <c r="B13" s="2" t="s">
        <v>96</v>
      </c>
      <c r="C13" s="2" t="n">
        <v>2020</v>
      </c>
      <c r="D13" s="2" t="s">
        <v>1658</v>
      </c>
      <c r="E13" s="2" t="s">
        <v>1659</v>
      </c>
      <c r="F13" s="2" t="n">
        <v>4</v>
      </c>
      <c r="G13" s="2" t="s">
        <v>97</v>
      </c>
      <c r="H13" s="3" t="s">
        <v>98</v>
      </c>
      <c r="I13" s="10" t="n">
        <v>3742</v>
      </c>
      <c r="J13" s="11" t="n">
        <f aca="false">I13/1000</f>
        <v>3.742</v>
      </c>
      <c r="K13" s="19" t="n">
        <v>0.6</v>
      </c>
      <c r="L13" s="12" t="n">
        <f aca="false">K13/1000</f>
        <v>0.0006</v>
      </c>
      <c r="M13" s="20" t="n">
        <v>0.0313</v>
      </c>
      <c r="N13" s="20" t="n">
        <v>0.001</v>
      </c>
      <c r="O13" s="10" t="n">
        <v>119425</v>
      </c>
      <c r="P13" s="19" t="n">
        <v>614.57</v>
      </c>
    </row>
    <row r="14" customFormat="false" ht="15" hidden="false" customHeight="false" outlineLevel="0" collapsed="false">
      <c r="A14" s="3" t="s">
        <v>95</v>
      </c>
      <c r="B14" s="2" t="s">
        <v>96</v>
      </c>
      <c r="C14" s="2" t="n">
        <v>2020</v>
      </c>
      <c r="D14" s="2" t="s">
        <v>1658</v>
      </c>
      <c r="E14" s="2" t="s">
        <v>1659</v>
      </c>
      <c r="F14" s="2" t="n">
        <v>5</v>
      </c>
      <c r="G14" s="2" t="s">
        <v>102</v>
      </c>
      <c r="H14" s="3" t="s">
        <v>103</v>
      </c>
      <c r="I14" s="10" t="n">
        <v>571</v>
      </c>
      <c r="J14" s="11" t="n">
        <f aca="false">I14/1000</f>
        <v>0.571</v>
      </c>
      <c r="K14" s="19" t="n">
        <v>0.3</v>
      </c>
      <c r="L14" s="12" t="n">
        <f aca="false">K14/1000</f>
        <v>0.0003</v>
      </c>
      <c r="M14" s="20" t="n">
        <v>0.0048</v>
      </c>
      <c r="N14" s="20" t="n">
        <v>0.0005</v>
      </c>
      <c r="O14" s="10" t="n">
        <v>119425</v>
      </c>
      <c r="P14" s="19" t="n">
        <v>614.57</v>
      </c>
    </row>
    <row r="15" customFormat="false" ht="15" hidden="false" customHeight="false" outlineLevel="0" collapsed="false">
      <c r="A15" s="3" t="s">
        <v>95</v>
      </c>
      <c r="B15" s="2" t="s">
        <v>96</v>
      </c>
      <c r="C15" s="2" t="n">
        <v>2020</v>
      </c>
      <c r="D15" s="2" t="s">
        <v>1660</v>
      </c>
      <c r="E15" s="2" t="s">
        <v>1661</v>
      </c>
      <c r="F15" s="2" t="n">
        <v>1</v>
      </c>
      <c r="G15" s="2" t="s">
        <v>122</v>
      </c>
      <c r="H15" s="3" t="s">
        <v>123</v>
      </c>
      <c r="I15" s="10" t="n">
        <v>90735</v>
      </c>
      <c r="J15" s="11" t="n">
        <f aca="false">I15/1000</f>
        <v>90.735</v>
      </c>
      <c r="K15" s="19" t="n">
        <v>614.88</v>
      </c>
      <c r="L15" s="12" t="n">
        <f aca="false">K15/1000</f>
        <v>0.61488</v>
      </c>
      <c r="M15" s="20" t="n">
        <v>0.6149</v>
      </c>
      <c r="N15" s="20" t="n">
        <v>0.6559</v>
      </c>
      <c r="O15" s="10" t="n">
        <v>147569</v>
      </c>
      <c r="P15" s="19" t="n">
        <v>937.44</v>
      </c>
    </row>
    <row r="16" customFormat="false" ht="15" hidden="false" customHeight="false" outlineLevel="0" collapsed="false">
      <c r="A16" s="3" t="s">
        <v>95</v>
      </c>
      <c r="B16" s="2" t="s">
        <v>96</v>
      </c>
      <c r="C16" s="2" t="n">
        <v>2020</v>
      </c>
      <c r="D16" s="2" t="s">
        <v>1660</v>
      </c>
      <c r="E16" s="2" t="s">
        <v>1661</v>
      </c>
      <c r="F16" s="2" t="n">
        <v>2</v>
      </c>
      <c r="G16" s="2" t="s">
        <v>107</v>
      </c>
      <c r="H16" s="3" t="s">
        <v>108</v>
      </c>
      <c r="I16" s="10" t="n">
        <v>47429</v>
      </c>
      <c r="J16" s="11" t="n">
        <f aca="false">I16/1000</f>
        <v>47.429</v>
      </c>
      <c r="K16" s="19" t="n">
        <v>268.5</v>
      </c>
      <c r="L16" s="12" t="n">
        <f aca="false">K16/1000</f>
        <v>0.2685</v>
      </c>
      <c r="M16" s="20" t="n">
        <v>0.3214</v>
      </c>
      <c r="N16" s="20" t="n">
        <v>0.2864</v>
      </c>
      <c r="O16" s="10" t="n">
        <v>147569</v>
      </c>
      <c r="P16" s="19" t="n">
        <v>937.44</v>
      </c>
    </row>
    <row r="17" customFormat="false" ht="15" hidden="false" customHeight="false" outlineLevel="0" collapsed="false">
      <c r="A17" s="3" t="s">
        <v>95</v>
      </c>
      <c r="B17" s="2" t="s">
        <v>96</v>
      </c>
      <c r="C17" s="2" t="n">
        <v>2020</v>
      </c>
      <c r="D17" s="2" t="s">
        <v>1660</v>
      </c>
      <c r="E17" s="2" t="s">
        <v>1661</v>
      </c>
      <c r="F17" s="2" t="n">
        <v>3</v>
      </c>
      <c r="G17" s="2" t="s">
        <v>97</v>
      </c>
      <c r="H17" s="3" t="s">
        <v>98</v>
      </c>
      <c r="I17" s="10" t="n">
        <v>4744</v>
      </c>
      <c r="J17" s="11" t="n">
        <f aca="false">I17/1000</f>
        <v>4.744</v>
      </c>
      <c r="K17" s="19" t="n">
        <v>23.06</v>
      </c>
      <c r="L17" s="12" t="n">
        <f aca="false">K17/1000</f>
        <v>0.02306</v>
      </c>
      <c r="M17" s="20" t="n">
        <v>0.0321</v>
      </c>
      <c r="N17" s="20" t="n">
        <v>0.0246</v>
      </c>
      <c r="O17" s="10" t="n">
        <v>147569</v>
      </c>
      <c r="P17" s="19" t="n">
        <v>937.44</v>
      </c>
    </row>
    <row r="18" customFormat="false" ht="15" hidden="false" customHeight="false" outlineLevel="0" collapsed="false">
      <c r="A18" s="3" t="s">
        <v>95</v>
      </c>
      <c r="B18" s="2" t="s">
        <v>96</v>
      </c>
      <c r="C18" s="2" t="n">
        <v>2020</v>
      </c>
      <c r="D18" s="2" t="s">
        <v>1660</v>
      </c>
      <c r="E18" s="2" t="s">
        <v>1661</v>
      </c>
      <c r="F18" s="2" t="n">
        <v>4</v>
      </c>
      <c r="G18" s="2" t="s">
        <v>167</v>
      </c>
      <c r="H18" s="3" t="s">
        <v>168</v>
      </c>
      <c r="I18" s="10" t="n">
        <v>4661</v>
      </c>
      <c r="J18" s="11" t="n">
        <f aca="false">I18/1000</f>
        <v>4.661</v>
      </c>
      <c r="K18" s="19" t="n">
        <v>31</v>
      </c>
      <c r="L18" s="12" t="n">
        <f aca="false">K18/1000</f>
        <v>0.031</v>
      </c>
      <c r="M18" s="20" t="n">
        <v>0.0316</v>
      </c>
      <c r="N18" s="20" t="n">
        <v>0.0331</v>
      </c>
      <c r="O18" s="10" t="n">
        <v>147569</v>
      </c>
      <c r="P18" s="19" t="n">
        <v>937.44</v>
      </c>
    </row>
    <row r="19" customFormat="false" ht="15" hidden="false" customHeight="false" outlineLevel="0" collapsed="false">
      <c r="A19" s="3" t="s">
        <v>95</v>
      </c>
      <c r="B19" s="2" t="s">
        <v>96</v>
      </c>
      <c r="C19" s="2" t="n">
        <v>2021</v>
      </c>
      <c r="D19" s="2" t="s">
        <v>1656</v>
      </c>
      <c r="E19" s="2" t="s">
        <v>1657</v>
      </c>
      <c r="F19" s="2" t="n">
        <v>1</v>
      </c>
      <c r="G19" s="2" t="s">
        <v>107</v>
      </c>
      <c r="H19" s="3" t="s">
        <v>108</v>
      </c>
      <c r="I19" s="10" t="n">
        <v>27262</v>
      </c>
      <c r="J19" s="11" t="n">
        <f aca="false">I19/1000</f>
        <v>27.262</v>
      </c>
      <c r="K19" s="19" t="n">
        <v>122.2</v>
      </c>
      <c r="L19" s="12" t="n">
        <f aca="false">K19/1000</f>
        <v>0.1222</v>
      </c>
      <c r="M19" s="20" t="n">
        <v>0.7128</v>
      </c>
      <c r="N19" s="20" t="n">
        <v>0.5692</v>
      </c>
      <c r="O19" s="10" t="n">
        <v>38245</v>
      </c>
      <c r="P19" s="19" t="n">
        <v>214.7</v>
      </c>
    </row>
    <row r="20" customFormat="false" ht="15" hidden="false" customHeight="false" outlineLevel="0" collapsed="false">
      <c r="A20" s="3" t="s">
        <v>95</v>
      </c>
      <c r="B20" s="2" t="s">
        <v>96</v>
      </c>
      <c r="C20" s="2" t="n">
        <v>2021</v>
      </c>
      <c r="D20" s="2" t="s">
        <v>1656</v>
      </c>
      <c r="E20" s="2" t="s">
        <v>1657</v>
      </c>
      <c r="F20" s="2" t="n">
        <v>2</v>
      </c>
      <c r="G20" s="2" t="s">
        <v>97</v>
      </c>
      <c r="H20" s="3" t="s">
        <v>98</v>
      </c>
      <c r="I20" s="10" t="n">
        <v>10827</v>
      </c>
      <c r="J20" s="11" t="n">
        <f aca="false">I20/1000</f>
        <v>10.827</v>
      </c>
      <c r="K20" s="19" t="n">
        <v>86.2</v>
      </c>
      <c r="L20" s="12" t="n">
        <f aca="false">K20/1000</f>
        <v>0.0862</v>
      </c>
      <c r="M20" s="20" t="n">
        <v>0.2831</v>
      </c>
      <c r="N20" s="20" t="n">
        <v>0.4015</v>
      </c>
      <c r="O20" s="10" t="n">
        <v>38245</v>
      </c>
      <c r="P20" s="19" t="n">
        <v>214.7</v>
      </c>
    </row>
    <row r="21" customFormat="false" ht="15" hidden="false" customHeight="false" outlineLevel="0" collapsed="false">
      <c r="A21" s="3" t="s">
        <v>95</v>
      </c>
      <c r="B21" s="2" t="s">
        <v>96</v>
      </c>
      <c r="C21" s="2" t="n">
        <v>2021</v>
      </c>
      <c r="D21" s="2" t="s">
        <v>1656</v>
      </c>
      <c r="E21" s="2" t="s">
        <v>1657</v>
      </c>
      <c r="F21" s="2" t="n">
        <v>3</v>
      </c>
      <c r="G21" s="2" t="s">
        <v>272</v>
      </c>
      <c r="H21" s="3" t="s">
        <v>273</v>
      </c>
      <c r="I21" s="10" t="n">
        <v>130</v>
      </c>
      <c r="J21" s="11" t="n">
        <f aca="false">I21/1000</f>
        <v>0.13</v>
      </c>
      <c r="K21" s="19" t="n">
        <v>5.1</v>
      </c>
      <c r="L21" s="12" t="n">
        <f aca="false">K21/1000</f>
        <v>0.0051</v>
      </c>
      <c r="M21" s="20" t="n">
        <v>0.0034</v>
      </c>
      <c r="N21" s="20" t="n">
        <v>0.0238</v>
      </c>
      <c r="O21" s="10" t="n">
        <v>38245</v>
      </c>
      <c r="P21" s="19" t="n">
        <v>214.7</v>
      </c>
    </row>
    <row r="22" customFormat="false" ht="15" hidden="false" customHeight="false" outlineLevel="0" collapsed="false">
      <c r="A22" s="3" t="s">
        <v>95</v>
      </c>
      <c r="B22" s="2" t="s">
        <v>96</v>
      </c>
      <c r="C22" s="2" t="n">
        <v>2021</v>
      </c>
      <c r="D22" s="2" t="s">
        <v>1656</v>
      </c>
      <c r="E22" s="2" t="s">
        <v>1657</v>
      </c>
      <c r="F22" s="2" t="n">
        <v>4</v>
      </c>
      <c r="G22" s="2" t="s">
        <v>1636</v>
      </c>
      <c r="H22" s="3" t="s">
        <v>1637</v>
      </c>
      <c r="I22" s="10" t="n">
        <v>15</v>
      </c>
      <c r="J22" s="11" t="n">
        <f aca="false">I22/1000</f>
        <v>0.015</v>
      </c>
      <c r="K22" s="19" t="n">
        <v>1.11</v>
      </c>
      <c r="L22" s="12" t="n">
        <f aca="false">K22/1000</f>
        <v>0.00111</v>
      </c>
      <c r="M22" s="20" t="n">
        <v>0.0004</v>
      </c>
      <c r="N22" s="20" t="n">
        <v>0.0052</v>
      </c>
      <c r="O22" s="10" t="n">
        <v>38245</v>
      </c>
      <c r="P22" s="19" t="n">
        <v>214.7</v>
      </c>
    </row>
    <row r="23" customFormat="false" ht="15" hidden="false" customHeight="false" outlineLevel="0" collapsed="false">
      <c r="A23" s="3" t="s">
        <v>95</v>
      </c>
      <c r="B23" s="2" t="s">
        <v>96</v>
      </c>
      <c r="C23" s="2" t="n">
        <v>2021</v>
      </c>
      <c r="D23" s="2" t="s">
        <v>1656</v>
      </c>
      <c r="E23" s="2" t="s">
        <v>1657</v>
      </c>
      <c r="F23" s="2" t="n">
        <v>5</v>
      </c>
      <c r="G23" s="2" t="s">
        <v>571</v>
      </c>
      <c r="H23" s="3" t="s">
        <v>572</v>
      </c>
      <c r="I23" s="10" t="n">
        <v>11</v>
      </c>
      <c r="J23" s="11" t="n">
        <f aca="false">I23/1000</f>
        <v>0.011</v>
      </c>
      <c r="K23" s="19" t="n">
        <v>0.09</v>
      </c>
      <c r="L23" s="12" t="n">
        <f aca="false">K23/1000</f>
        <v>9E-005</v>
      </c>
      <c r="M23" s="20" t="n">
        <v>0.0003</v>
      </c>
      <c r="N23" s="20" t="n">
        <v>0.0004</v>
      </c>
      <c r="O23" s="10" t="n">
        <v>38245</v>
      </c>
      <c r="P23" s="19" t="n">
        <v>214.7</v>
      </c>
    </row>
    <row r="24" customFormat="false" ht="15" hidden="false" customHeight="false" outlineLevel="0" collapsed="false">
      <c r="A24" s="3" t="s">
        <v>95</v>
      </c>
      <c r="B24" s="2" t="s">
        <v>96</v>
      </c>
      <c r="C24" s="2" t="n">
        <v>2021</v>
      </c>
      <c r="D24" s="2" t="s">
        <v>1658</v>
      </c>
      <c r="E24" s="2" t="s">
        <v>1659</v>
      </c>
      <c r="F24" s="2" t="n">
        <v>1</v>
      </c>
      <c r="G24" s="2" t="s">
        <v>127</v>
      </c>
      <c r="H24" s="3" t="s">
        <v>128</v>
      </c>
      <c r="I24" s="10" t="n">
        <v>208000</v>
      </c>
      <c r="J24" s="11" t="n">
        <f aca="false">I24/1000</f>
        <v>208</v>
      </c>
      <c r="K24" s="19" t="n">
        <v>1000</v>
      </c>
      <c r="L24" s="12" t="n">
        <f aca="false">K24/1000</f>
        <v>1</v>
      </c>
      <c r="M24" s="20" t="n">
        <v>0.7074</v>
      </c>
      <c r="N24" s="20" t="n">
        <v>0.8344</v>
      </c>
      <c r="O24" s="10" t="n">
        <v>294037</v>
      </c>
      <c r="P24" s="19" t="n">
        <v>1198.49</v>
      </c>
    </row>
    <row r="25" customFormat="false" ht="15" hidden="false" customHeight="false" outlineLevel="0" collapsed="false">
      <c r="A25" s="3" t="s">
        <v>95</v>
      </c>
      <c r="B25" s="2" t="s">
        <v>96</v>
      </c>
      <c r="C25" s="2" t="n">
        <v>2021</v>
      </c>
      <c r="D25" s="2" t="s">
        <v>1658</v>
      </c>
      <c r="E25" s="2" t="s">
        <v>1659</v>
      </c>
      <c r="F25" s="2" t="n">
        <v>2</v>
      </c>
      <c r="G25" s="2" t="s">
        <v>107</v>
      </c>
      <c r="H25" s="3" t="s">
        <v>108</v>
      </c>
      <c r="I25" s="10" t="n">
        <v>55232</v>
      </c>
      <c r="J25" s="11" t="n">
        <f aca="false">I25/1000</f>
        <v>55.232</v>
      </c>
      <c r="K25" s="19" t="n">
        <v>122.9</v>
      </c>
      <c r="L25" s="12" t="n">
        <f aca="false">K25/1000</f>
        <v>0.1229</v>
      </c>
      <c r="M25" s="20" t="n">
        <v>0.1878</v>
      </c>
      <c r="N25" s="20" t="n">
        <v>0.1025</v>
      </c>
      <c r="O25" s="10" t="n">
        <v>294037</v>
      </c>
      <c r="P25" s="19" t="n">
        <v>1198.49</v>
      </c>
    </row>
    <row r="26" customFormat="false" ht="15" hidden="false" customHeight="false" outlineLevel="0" collapsed="false">
      <c r="A26" s="3" t="s">
        <v>95</v>
      </c>
      <c r="B26" s="2" t="s">
        <v>96</v>
      </c>
      <c r="C26" s="2" t="n">
        <v>2021</v>
      </c>
      <c r="D26" s="2" t="s">
        <v>1658</v>
      </c>
      <c r="E26" s="2" t="s">
        <v>1659</v>
      </c>
      <c r="F26" s="2" t="n">
        <v>3</v>
      </c>
      <c r="G26" s="2" t="s">
        <v>97</v>
      </c>
      <c r="H26" s="3" t="s">
        <v>98</v>
      </c>
      <c r="I26" s="10" t="n">
        <v>15248</v>
      </c>
      <c r="J26" s="11" t="n">
        <f aca="false">I26/1000</f>
        <v>15.248</v>
      </c>
      <c r="K26" s="19" t="n">
        <v>10.46</v>
      </c>
      <c r="L26" s="12" t="n">
        <f aca="false">K26/1000</f>
        <v>0.01046</v>
      </c>
      <c r="M26" s="20" t="n">
        <v>0.0519</v>
      </c>
      <c r="N26" s="20" t="n">
        <v>0.0087</v>
      </c>
      <c r="O26" s="10" t="n">
        <v>294037</v>
      </c>
      <c r="P26" s="19" t="n">
        <v>1198.49</v>
      </c>
    </row>
    <row r="27" customFormat="false" ht="15" hidden="false" customHeight="false" outlineLevel="0" collapsed="false">
      <c r="A27" s="3" t="s">
        <v>95</v>
      </c>
      <c r="B27" s="2" t="s">
        <v>96</v>
      </c>
      <c r="C27" s="2" t="n">
        <v>2021</v>
      </c>
      <c r="D27" s="2" t="s">
        <v>1658</v>
      </c>
      <c r="E27" s="2" t="s">
        <v>1659</v>
      </c>
      <c r="F27" s="2" t="n">
        <v>4</v>
      </c>
      <c r="G27" s="2" t="s">
        <v>122</v>
      </c>
      <c r="H27" s="3" t="s">
        <v>123</v>
      </c>
      <c r="I27" s="10" t="n">
        <v>9765</v>
      </c>
      <c r="J27" s="11" t="n">
        <f aca="false">I27/1000</f>
        <v>9.765</v>
      </c>
      <c r="K27" s="19" t="n">
        <v>64</v>
      </c>
      <c r="L27" s="12" t="n">
        <f aca="false">K27/1000</f>
        <v>0.064</v>
      </c>
      <c r="M27" s="20" t="n">
        <v>0.0332</v>
      </c>
      <c r="N27" s="20" t="n">
        <v>0.0534</v>
      </c>
      <c r="O27" s="10" t="n">
        <v>294037</v>
      </c>
      <c r="P27" s="19" t="n">
        <v>1198.49</v>
      </c>
    </row>
    <row r="28" customFormat="false" ht="15" hidden="false" customHeight="false" outlineLevel="0" collapsed="false">
      <c r="A28" s="3" t="s">
        <v>95</v>
      </c>
      <c r="B28" s="2" t="s">
        <v>96</v>
      </c>
      <c r="C28" s="2" t="n">
        <v>2021</v>
      </c>
      <c r="D28" s="2" t="s">
        <v>1658</v>
      </c>
      <c r="E28" s="2" t="s">
        <v>1659</v>
      </c>
      <c r="F28" s="2" t="n">
        <v>5</v>
      </c>
      <c r="G28" s="2" t="s">
        <v>247</v>
      </c>
      <c r="H28" s="3" t="s">
        <v>248</v>
      </c>
      <c r="I28" s="10" t="n">
        <v>5750</v>
      </c>
      <c r="J28" s="11" t="n">
        <f aca="false">I28/1000</f>
        <v>5.75</v>
      </c>
      <c r="K28" s="19" t="n">
        <v>0.8</v>
      </c>
      <c r="L28" s="12" t="n">
        <f aca="false">K28/1000</f>
        <v>0.0008</v>
      </c>
      <c r="M28" s="20" t="n">
        <v>0.0196</v>
      </c>
      <c r="N28" s="20" t="n">
        <v>0.0007</v>
      </c>
      <c r="O28" s="10" t="n">
        <v>294037</v>
      </c>
      <c r="P28" s="19" t="n">
        <v>1198.49</v>
      </c>
    </row>
    <row r="29" customFormat="false" ht="15" hidden="false" customHeight="false" outlineLevel="0" collapsed="false">
      <c r="A29" s="3" t="s">
        <v>95</v>
      </c>
      <c r="B29" s="2" t="s">
        <v>96</v>
      </c>
      <c r="C29" s="2" t="n">
        <v>2021</v>
      </c>
      <c r="D29" s="2" t="s">
        <v>1658</v>
      </c>
      <c r="E29" s="2" t="s">
        <v>1659</v>
      </c>
      <c r="F29" s="2" t="n">
        <v>6</v>
      </c>
      <c r="G29" s="2" t="s">
        <v>102</v>
      </c>
      <c r="H29" s="3" t="s">
        <v>103</v>
      </c>
      <c r="I29" s="10" t="n">
        <v>42</v>
      </c>
      <c r="J29" s="11" t="n">
        <f aca="false">I29/1000</f>
        <v>0.042</v>
      </c>
      <c r="K29" s="19" t="n">
        <v>0.33</v>
      </c>
      <c r="L29" s="12" t="n">
        <f aca="false">K29/1000</f>
        <v>0.00033</v>
      </c>
      <c r="M29" s="20" t="n">
        <v>0.0001</v>
      </c>
      <c r="N29" s="20" t="n">
        <v>0.0003</v>
      </c>
      <c r="O29" s="10" t="n">
        <v>294037</v>
      </c>
      <c r="P29" s="19" t="n">
        <v>1198.49</v>
      </c>
    </row>
    <row r="30" customFormat="false" ht="15" hidden="false" customHeight="false" outlineLevel="0" collapsed="false">
      <c r="A30" s="3" t="s">
        <v>95</v>
      </c>
      <c r="B30" s="2" t="s">
        <v>96</v>
      </c>
      <c r="C30" s="2" t="n">
        <v>2021</v>
      </c>
      <c r="D30" s="2" t="s">
        <v>1660</v>
      </c>
      <c r="E30" s="2" t="s">
        <v>1661</v>
      </c>
      <c r="F30" s="2" t="n">
        <v>1</v>
      </c>
      <c r="G30" s="2" t="s">
        <v>122</v>
      </c>
      <c r="H30" s="3" t="s">
        <v>123</v>
      </c>
      <c r="I30" s="10" t="n">
        <v>81850</v>
      </c>
      <c r="J30" s="11" t="n">
        <f aca="false">I30/1000</f>
        <v>81.85</v>
      </c>
      <c r="K30" s="19" t="n">
        <v>527.13</v>
      </c>
      <c r="L30" s="12" t="n">
        <f aca="false">K30/1000</f>
        <v>0.52713</v>
      </c>
      <c r="M30" s="20" t="n">
        <v>0.9452</v>
      </c>
      <c r="N30" s="20" t="n">
        <v>0.9817</v>
      </c>
      <c r="O30" s="10" t="n">
        <v>86597</v>
      </c>
      <c r="P30" s="19" t="n">
        <v>536.93</v>
      </c>
    </row>
    <row r="31" customFormat="false" ht="15" hidden="false" customHeight="false" outlineLevel="0" collapsed="false">
      <c r="A31" s="3" t="s">
        <v>95</v>
      </c>
      <c r="B31" s="2" t="s">
        <v>96</v>
      </c>
      <c r="C31" s="2" t="n">
        <v>2021</v>
      </c>
      <c r="D31" s="2" t="s">
        <v>1660</v>
      </c>
      <c r="E31" s="2" t="s">
        <v>1661</v>
      </c>
      <c r="F31" s="2" t="n">
        <v>2</v>
      </c>
      <c r="G31" s="2" t="s">
        <v>107</v>
      </c>
      <c r="H31" s="3" t="s">
        <v>108</v>
      </c>
      <c r="I31" s="10" t="n">
        <v>4747</v>
      </c>
      <c r="J31" s="11" t="n">
        <f aca="false">I31/1000</f>
        <v>4.747</v>
      </c>
      <c r="K31" s="19" t="n">
        <v>9.8</v>
      </c>
      <c r="L31" s="12" t="n">
        <f aca="false">K31/1000</f>
        <v>0.0098</v>
      </c>
      <c r="M31" s="20" t="n">
        <v>0.0548</v>
      </c>
      <c r="N31" s="20" t="n">
        <v>0.0183</v>
      </c>
      <c r="O31" s="10" t="n">
        <v>86597</v>
      </c>
      <c r="P31" s="19" t="n">
        <v>536.93</v>
      </c>
    </row>
    <row r="32" customFormat="false" ht="15" hidden="false" customHeight="false" outlineLevel="0" collapsed="false">
      <c r="A32" s="3" t="s">
        <v>95</v>
      </c>
      <c r="B32" s="2" t="s">
        <v>96</v>
      </c>
      <c r="C32" s="2" t="n">
        <v>2022</v>
      </c>
      <c r="D32" s="2" t="s">
        <v>1656</v>
      </c>
      <c r="E32" s="2" t="s">
        <v>1657</v>
      </c>
      <c r="F32" s="2" t="n">
        <v>1</v>
      </c>
      <c r="G32" s="2" t="s">
        <v>247</v>
      </c>
      <c r="H32" s="3" t="s">
        <v>248</v>
      </c>
      <c r="I32" s="10" t="n">
        <v>145131</v>
      </c>
      <c r="J32" s="11" t="n">
        <f aca="false">I32/1000</f>
        <v>145.131</v>
      </c>
      <c r="K32" s="19" t="n">
        <v>107499.9</v>
      </c>
      <c r="L32" s="12" t="n">
        <f aca="false">K32/1000</f>
        <v>107.4999</v>
      </c>
      <c r="M32" s="20" t="n">
        <v>0.6521</v>
      </c>
      <c r="N32" s="20" t="n">
        <v>0.9972</v>
      </c>
      <c r="O32" s="10" t="n">
        <v>222573</v>
      </c>
      <c r="P32" s="19" t="n">
        <v>107805.95</v>
      </c>
    </row>
    <row r="33" customFormat="false" ht="15" hidden="false" customHeight="false" outlineLevel="0" collapsed="false">
      <c r="A33" s="3" t="s">
        <v>95</v>
      </c>
      <c r="B33" s="2" t="s">
        <v>96</v>
      </c>
      <c r="C33" s="2" t="n">
        <v>2022</v>
      </c>
      <c r="D33" s="2" t="s">
        <v>1656</v>
      </c>
      <c r="E33" s="2" t="s">
        <v>1657</v>
      </c>
      <c r="F33" s="2" t="n">
        <v>2</v>
      </c>
      <c r="G33" s="2" t="s">
        <v>107</v>
      </c>
      <c r="H33" s="3" t="s">
        <v>108</v>
      </c>
      <c r="I33" s="10" t="n">
        <v>76375</v>
      </c>
      <c r="J33" s="11" t="n">
        <f aca="false">I33/1000</f>
        <v>76.375</v>
      </c>
      <c r="K33" s="19" t="n">
        <v>268.8</v>
      </c>
      <c r="L33" s="12" t="n">
        <f aca="false">K33/1000</f>
        <v>0.2688</v>
      </c>
      <c r="M33" s="20" t="n">
        <v>0.3431</v>
      </c>
      <c r="N33" s="20" t="n">
        <v>0.0025</v>
      </c>
      <c r="O33" s="10" t="n">
        <v>222573</v>
      </c>
      <c r="P33" s="19" t="n">
        <v>107805.95</v>
      </c>
    </row>
    <row r="34" customFormat="false" ht="15" hidden="false" customHeight="false" outlineLevel="0" collapsed="false">
      <c r="A34" s="3" t="s">
        <v>95</v>
      </c>
      <c r="B34" s="2" t="s">
        <v>96</v>
      </c>
      <c r="C34" s="2" t="n">
        <v>2022</v>
      </c>
      <c r="D34" s="2" t="s">
        <v>1656</v>
      </c>
      <c r="E34" s="2" t="s">
        <v>1657</v>
      </c>
      <c r="F34" s="2" t="n">
        <v>3</v>
      </c>
      <c r="G34" s="2" t="s">
        <v>142</v>
      </c>
      <c r="H34" s="3" t="s">
        <v>143</v>
      </c>
      <c r="I34" s="10" t="n">
        <v>914</v>
      </c>
      <c r="J34" s="11" t="n">
        <f aca="false">I34/1000</f>
        <v>0.914</v>
      </c>
      <c r="K34" s="19" t="n">
        <v>2.3</v>
      </c>
      <c r="L34" s="12" t="n">
        <f aca="false">K34/1000</f>
        <v>0.0023</v>
      </c>
      <c r="M34" s="20" t="n">
        <v>0.0041</v>
      </c>
      <c r="N34" s="20" t="n">
        <v>0</v>
      </c>
      <c r="O34" s="10" t="n">
        <v>222573</v>
      </c>
      <c r="P34" s="19" t="n">
        <v>107805.95</v>
      </c>
    </row>
    <row r="35" customFormat="false" ht="15" hidden="false" customHeight="false" outlineLevel="0" collapsed="false">
      <c r="A35" s="3" t="s">
        <v>95</v>
      </c>
      <c r="B35" s="2" t="s">
        <v>96</v>
      </c>
      <c r="C35" s="2" t="n">
        <v>2022</v>
      </c>
      <c r="D35" s="2" t="s">
        <v>1656</v>
      </c>
      <c r="E35" s="2" t="s">
        <v>1657</v>
      </c>
      <c r="F35" s="2" t="n">
        <v>4</v>
      </c>
      <c r="G35" s="2" t="s">
        <v>314</v>
      </c>
      <c r="H35" s="3" t="s">
        <v>315</v>
      </c>
      <c r="I35" s="10" t="n">
        <v>133</v>
      </c>
      <c r="J35" s="11" t="n">
        <f aca="false">I35/1000</f>
        <v>0.133</v>
      </c>
      <c r="K35" s="19" t="n">
        <v>34.09</v>
      </c>
      <c r="L35" s="12" t="n">
        <f aca="false">K35/1000</f>
        <v>0.03409</v>
      </c>
      <c r="M35" s="20" t="n">
        <v>0.0006</v>
      </c>
      <c r="N35" s="20" t="n">
        <v>0.0003</v>
      </c>
      <c r="O35" s="10" t="n">
        <v>222573</v>
      </c>
      <c r="P35" s="19" t="n">
        <v>107805.95</v>
      </c>
    </row>
    <row r="36" customFormat="false" ht="15" hidden="false" customHeight="false" outlineLevel="0" collapsed="false">
      <c r="A36" s="3" t="s">
        <v>95</v>
      </c>
      <c r="B36" s="2" t="s">
        <v>96</v>
      </c>
      <c r="C36" s="2" t="n">
        <v>2022</v>
      </c>
      <c r="D36" s="2" t="s">
        <v>1656</v>
      </c>
      <c r="E36" s="2" t="s">
        <v>1657</v>
      </c>
      <c r="F36" s="2" t="n">
        <v>5</v>
      </c>
      <c r="G36" s="2" t="s">
        <v>210</v>
      </c>
      <c r="H36" s="3" t="s">
        <v>211</v>
      </c>
      <c r="I36" s="10" t="n">
        <v>20</v>
      </c>
      <c r="J36" s="11" t="n">
        <f aca="false">I36/1000</f>
        <v>0.02</v>
      </c>
      <c r="K36" s="19" t="n">
        <v>0.86</v>
      </c>
      <c r="L36" s="12" t="n">
        <f aca="false">K36/1000</f>
        <v>0.00086</v>
      </c>
      <c r="M36" s="20" t="n">
        <v>0.0001</v>
      </c>
      <c r="N36" s="20" t="n">
        <v>0</v>
      </c>
      <c r="O36" s="10" t="n">
        <v>222573</v>
      </c>
      <c r="P36" s="19" t="n">
        <v>107805.95</v>
      </c>
    </row>
    <row r="37" customFormat="false" ht="15" hidden="false" customHeight="false" outlineLevel="0" collapsed="false">
      <c r="A37" s="3" t="s">
        <v>95</v>
      </c>
      <c r="B37" s="2" t="s">
        <v>96</v>
      </c>
      <c r="C37" s="2" t="n">
        <v>2022</v>
      </c>
      <c r="D37" s="2" t="s">
        <v>1658</v>
      </c>
      <c r="E37" s="2" t="s">
        <v>1659</v>
      </c>
      <c r="F37" s="2" t="n">
        <v>1</v>
      </c>
      <c r="G37" s="2" t="s">
        <v>127</v>
      </c>
      <c r="H37" s="3" t="s">
        <v>128</v>
      </c>
      <c r="I37" s="10" t="n">
        <v>230000</v>
      </c>
      <c r="J37" s="11" t="n">
        <f aca="false">I37/1000</f>
        <v>230</v>
      </c>
      <c r="K37" s="19" t="n">
        <v>1000</v>
      </c>
      <c r="L37" s="12" t="n">
        <f aca="false">K37/1000</f>
        <v>1</v>
      </c>
      <c r="M37" s="20" t="n">
        <v>0.3952</v>
      </c>
      <c r="N37" s="20" t="n">
        <v>0.6115</v>
      </c>
      <c r="O37" s="10" t="n">
        <v>581954</v>
      </c>
      <c r="P37" s="19" t="n">
        <v>1635.27</v>
      </c>
    </row>
    <row r="38" customFormat="false" ht="15" hidden="false" customHeight="false" outlineLevel="0" collapsed="false">
      <c r="A38" s="3" t="s">
        <v>95</v>
      </c>
      <c r="B38" s="2" t="s">
        <v>96</v>
      </c>
      <c r="C38" s="2" t="n">
        <v>2022</v>
      </c>
      <c r="D38" s="2" t="s">
        <v>1658</v>
      </c>
      <c r="E38" s="2" t="s">
        <v>1659</v>
      </c>
      <c r="F38" s="2" t="n">
        <v>2</v>
      </c>
      <c r="G38" s="2" t="s">
        <v>205</v>
      </c>
      <c r="H38" s="3" t="s">
        <v>206</v>
      </c>
      <c r="I38" s="10" t="n">
        <v>162476</v>
      </c>
      <c r="J38" s="11" t="n">
        <f aca="false">I38/1000</f>
        <v>162.476</v>
      </c>
      <c r="K38" s="19" t="n">
        <v>302</v>
      </c>
      <c r="L38" s="12" t="n">
        <f aca="false">K38/1000</f>
        <v>0.302</v>
      </c>
      <c r="M38" s="20" t="n">
        <v>0.2792</v>
      </c>
      <c r="N38" s="20" t="n">
        <v>0.1847</v>
      </c>
      <c r="O38" s="10" t="n">
        <v>581954</v>
      </c>
      <c r="P38" s="19" t="n">
        <v>1635.27</v>
      </c>
    </row>
    <row r="39" customFormat="false" ht="15" hidden="false" customHeight="false" outlineLevel="0" collapsed="false">
      <c r="A39" s="3" t="s">
        <v>95</v>
      </c>
      <c r="B39" s="2" t="s">
        <v>96</v>
      </c>
      <c r="C39" s="2" t="n">
        <v>2022</v>
      </c>
      <c r="D39" s="2" t="s">
        <v>1658</v>
      </c>
      <c r="E39" s="2" t="s">
        <v>1659</v>
      </c>
      <c r="F39" s="2" t="n">
        <v>3</v>
      </c>
      <c r="G39" s="2" t="s">
        <v>97</v>
      </c>
      <c r="H39" s="3" t="s">
        <v>98</v>
      </c>
      <c r="I39" s="10" t="n">
        <v>146868</v>
      </c>
      <c r="J39" s="11" t="n">
        <f aca="false">I39/1000</f>
        <v>146.868</v>
      </c>
      <c r="K39" s="19" t="n">
        <v>285.31</v>
      </c>
      <c r="L39" s="12" t="n">
        <f aca="false">K39/1000</f>
        <v>0.28531</v>
      </c>
      <c r="M39" s="20" t="n">
        <v>0.2524</v>
      </c>
      <c r="N39" s="20" t="n">
        <v>0.1745</v>
      </c>
      <c r="O39" s="10" t="n">
        <v>581954</v>
      </c>
      <c r="P39" s="19" t="n">
        <v>1635.27</v>
      </c>
    </row>
    <row r="40" customFormat="false" ht="15" hidden="false" customHeight="false" outlineLevel="0" collapsed="false">
      <c r="A40" s="3" t="s">
        <v>95</v>
      </c>
      <c r="B40" s="2" t="s">
        <v>96</v>
      </c>
      <c r="C40" s="2" t="n">
        <v>2022</v>
      </c>
      <c r="D40" s="2" t="s">
        <v>1658</v>
      </c>
      <c r="E40" s="2" t="s">
        <v>1659</v>
      </c>
      <c r="F40" s="2" t="n">
        <v>4</v>
      </c>
      <c r="G40" s="2" t="s">
        <v>107</v>
      </c>
      <c r="H40" s="3" t="s">
        <v>108</v>
      </c>
      <c r="I40" s="10" t="n">
        <v>39624</v>
      </c>
      <c r="J40" s="11" t="n">
        <f aca="false">I40/1000</f>
        <v>39.624</v>
      </c>
      <c r="K40" s="19" t="n">
        <v>44.91</v>
      </c>
      <c r="L40" s="12" t="n">
        <f aca="false">K40/1000</f>
        <v>0.04491</v>
      </c>
      <c r="M40" s="20" t="n">
        <v>0.0681</v>
      </c>
      <c r="N40" s="20" t="n">
        <v>0.0275</v>
      </c>
      <c r="O40" s="10" t="n">
        <v>581954</v>
      </c>
      <c r="P40" s="19" t="n">
        <v>1635.27</v>
      </c>
    </row>
    <row r="41" customFormat="false" ht="15" hidden="false" customHeight="false" outlineLevel="0" collapsed="false">
      <c r="A41" s="3" t="s">
        <v>95</v>
      </c>
      <c r="B41" s="2" t="s">
        <v>96</v>
      </c>
      <c r="C41" s="2" t="n">
        <v>2022</v>
      </c>
      <c r="D41" s="2" t="s">
        <v>1658</v>
      </c>
      <c r="E41" s="2" t="s">
        <v>1659</v>
      </c>
      <c r="F41" s="2" t="n">
        <v>5</v>
      </c>
      <c r="G41" s="2" t="s">
        <v>102</v>
      </c>
      <c r="H41" s="3" t="s">
        <v>103</v>
      </c>
      <c r="I41" s="10" t="n">
        <v>2751</v>
      </c>
      <c r="J41" s="11" t="n">
        <f aca="false">I41/1000</f>
        <v>2.751</v>
      </c>
      <c r="K41" s="19" t="n">
        <v>2.95</v>
      </c>
      <c r="L41" s="12" t="n">
        <f aca="false">K41/1000</f>
        <v>0.00295</v>
      </c>
      <c r="M41" s="20" t="n">
        <v>0.0047</v>
      </c>
      <c r="N41" s="20" t="n">
        <v>0.0018</v>
      </c>
      <c r="O41" s="10" t="n">
        <v>581954</v>
      </c>
      <c r="P41" s="19" t="n">
        <v>1635.27</v>
      </c>
    </row>
    <row r="42" customFormat="false" ht="15" hidden="false" customHeight="false" outlineLevel="0" collapsed="false">
      <c r="A42" s="3" t="s">
        <v>95</v>
      </c>
      <c r="B42" s="2" t="s">
        <v>96</v>
      </c>
      <c r="C42" s="2" t="n">
        <v>2022</v>
      </c>
      <c r="D42" s="2" t="s">
        <v>1658</v>
      </c>
      <c r="E42" s="2" t="s">
        <v>1659</v>
      </c>
      <c r="F42" s="2" t="n">
        <v>6</v>
      </c>
      <c r="G42" s="2" t="s">
        <v>162</v>
      </c>
      <c r="H42" s="3" t="s">
        <v>163</v>
      </c>
      <c r="I42" s="10" t="n">
        <v>235</v>
      </c>
      <c r="J42" s="11" t="n">
        <f aca="false">I42/1000</f>
        <v>0.235</v>
      </c>
      <c r="K42" s="19" t="n">
        <v>0.1</v>
      </c>
      <c r="L42" s="12" t="n">
        <f aca="false">K42/1000</f>
        <v>0.0001</v>
      </c>
      <c r="M42" s="20" t="n">
        <v>0.0004</v>
      </c>
      <c r="N42" s="20" t="n">
        <v>0.0001</v>
      </c>
      <c r="O42" s="10" t="n">
        <v>581954</v>
      </c>
      <c r="P42" s="19" t="n">
        <v>1635.27</v>
      </c>
    </row>
    <row r="43" customFormat="false" ht="15" hidden="false" customHeight="false" outlineLevel="0" collapsed="false">
      <c r="A43" s="3" t="s">
        <v>95</v>
      </c>
      <c r="B43" s="2" t="s">
        <v>96</v>
      </c>
      <c r="C43" s="2" t="n">
        <v>2022</v>
      </c>
      <c r="D43" s="2" t="s">
        <v>1662</v>
      </c>
      <c r="E43" s="2" t="s">
        <v>1663</v>
      </c>
      <c r="F43" s="2" t="n">
        <v>1</v>
      </c>
      <c r="G43" s="2" t="s">
        <v>97</v>
      </c>
      <c r="H43" s="3" t="s">
        <v>98</v>
      </c>
      <c r="I43" s="10" t="n">
        <v>57634364</v>
      </c>
      <c r="J43" s="11" t="n">
        <f aca="false">I43/1000</f>
        <v>57634.364</v>
      </c>
      <c r="K43" s="19" t="n">
        <v>77941.78</v>
      </c>
      <c r="L43" s="12" t="n">
        <f aca="false">K43/1000</f>
        <v>77.94178</v>
      </c>
      <c r="M43" s="20" t="n">
        <v>0.5213</v>
      </c>
      <c r="N43" s="20" t="n">
        <v>0.3795</v>
      </c>
      <c r="O43" s="10" t="n">
        <v>110568326</v>
      </c>
      <c r="P43" s="19" t="n">
        <v>205359.55</v>
      </c>
    </row>
    <row r="44" customFormat="false" ht="15" hidden="false" customHeight="false" outlineLevel="0" collapsed="false">
      <c r="A44" s="3" t="s">
        <v>95</v>
      </c>
      <c r="B44" s="2" t="s">
        <v>96</v>
      </c>
      <c r="C44" s="2" t="n">
        <v>2022</v>
      </c>
      <c r="D44" s="2" t="s">
        <v>1662</v>
      </c>
      <c r="E44" s="2" t="s">
        <v>1663</v>
      </c>
      <c r="F44" s="2" t="n">
        <v>2</v>
      </c>
      <c r="G44" s="2" t="s">
        <v>102</v>
      </c>
      <c r="H44" s="3" t="s">
        <v>103</v>
      </c>
      <c r="I44" s="10" t="n">
        <v>27938719</v>
      </c>
      <c r="J44" s="11" t="n">
        <f aca="false">I44/1000</f>
        <v>27938.719</v>
      </c>
      <c r="K44" s="19" t="n">
        <v>70065.65</v>
      </c>
      <c r="L44" s="12" t="n">
        <f aca="false">K44/1000</f>
        <v>70.06565</v>
      </c>
      <c r="M44" s="20" t="n">
        <v>0.2527</v>
      </c>
      <c r="N44" s="20" t="n">
        <v>0.3412</v>
      </c>
      <c r="O44" s="10" t="n">
        <v>110568326</v>
      </c>
      <c r="P44" s="19" t="n">
        <v>205359.55</v>
      </c>
    </row>
    <row r="45" customFormat="false" ht="15" hidden="false" customHeight="false" outlineLevel="0" collapsed="false">
      <c r="A45" s="3" t="s">
        <v>95</v>
      </c>
      <c r="B45" s="2" t="s">
        <v>96</v>
      </c>
      <c r="C45" s="2" t="n">
        <v>2022</v>
      </c>
      <c r="D45" s="2" t="s">
        <v>1662</v>
      </c>
      <c r="E45" s="2" t="s">
        <v>1663</v>
      </c>
      <c r="F45" s="2" t="n">
        <v>3</v>
      </c>
      <c r="G45" s="2" t="s">
        <v>107</v>
      </c>
      <c r="H45" s="3" t="s">
        <v>108</v>
      </c>
      <c r="I45" s="10" t="n">
        <v>21999996</v>
      </c>
      <c r="J45" s="11" t="n">
        <f aca="false">I45/1000</f>
        <v>21999.996</v>
      </c>
      <c r="K45" s="19" t="n">
        <v>55704.38</v>
      </c>
      <c r="L45" s="12" t="n">
        <f aca="false">K45/1000</f>
        <v>55.70438</v>
      </c>
      <c r="M45" s="20" t="n">
        <v>0.199</v>
      </c>
      <c r="N45" s="20" t="n">
        <v>0.2713</v>
      </c>
      <c r="O45" s="10" t="n">
        <v>110568326</v>
      </c>
      <c r="P45" s="19" t="n">
        <v>205359.55</v>
      </c>
    </row>
    <row r="46" customFormat="false" ht="15" hidden="false" customHeight="false" outlineLevel="0" collapsed="false">
      <c r="A46" s="3" t="s">
        <v>95</v>
      </c>
      <c r="B46" s="2" t="s">
        <v>96</v>
      </c>
      <c r="C46" s="2" t="n">
        <v>2022</v>
      </c>
      <c r="D46" s="2" t="s">
        <v>1662</v>
      </c>
      <c r="E46" s="2" t="s">
        <v>1663</v>
      </c>
      <c r="F46" s="2" t="n">
        <v>4</v>
      </c>
      <c r="G46" s="2" t="s">
        <v>247</v>
      </c>
      <c r="H46" s="3" t="s">
        <v>248</v>
      </c>
      <c r="I46" s="10" t="n">
        <v>2454000</v>
      </c>
      <c r="J46" s="11" t="n">
        <f aca="false">I46/1000</f>
        <v>2454</v>
      </c>
      <c r="K46" s="19" t="n">
        <v>1050</v>
      </c>
      <c r="L46" s="12" t="n">
        <f aca="false">K46/1000</f>
        <v>1.05</v>
      </c>
      <c r="M46" s="20" t="n">
        <v>0.0222</v>
      </c>
      <c r="N46" s="20" t="n">
        <v>0.0051</v>
      </c>
      <c r="O46" s="10" t="n">
        <v>110568326</v>
      </c>
      <c r="P46" s="19" t="n">
        <v>205359.55</v>
      </c>
    </row>
    <row r="47" customFormat="false" ht="15" hidden="false" customHeight="false" outlineLevel="0" collapsed="false">
      <c r="A47" s="3" t="s">
        <v>95</v>
      </c>
      <c r="B47" s="2" t="s">
        <v>96</v>
      </c>
      <c r="C47" s="2" t="n">
        <v>2022</v>
      </c>
      <c r="D47" s="2" t="s">
        <v>1662</v>
      </c>
      <c r="E47" s="2" t="s">
        <v>1663</v>
      </c>
      <c r="F47" s="2" t="n">
        <v>5</v>
      </c>
      <c r="G47" s="2" t="s">
        <v>112</v>
      </c>
      <c r="H47" s="3" t="s">
        <v>113</v>
      </c>
      <c r="I47" s="10" t="n">
        <v>283862</v>
      </c>
      <c r="J47" s="11" t="n">
        <f aca="false">I47/1000</f>
        <v>283.862</v>
      </c>
      <c r="K47" s="19" t="n">
        <v>293.55</v>
      </c>
      <c r="L47" s="12" t="n">
        <f aca="false">K47/1000</f>
        <v>0.29355</v>
      </c>
      <c r="M47" s="20" t="n">
        <v>0.0026</v>
      </c>
      <c r="N47" s="20" t="n">
        <v>0.0014</v>
      </c>
      <c r="O47" s="10" t="n">
        <v>110568326</v>
      </c>
      <c r="P47" s="19" t="n">
        <v>205359.55</v>
      </c>
    </row>
    <row r="48" customFormat="false" ht="15" hidden="false" customHeight="false" outlineLevel="0" collapsed="false">
      <c r="A48" s="3" t="s">
        <v>95</v>
      </c>
      <c r="B48" s="2" t="s">
        <v>96</v>
      </c>
      <c r="C48" s="2" t="n">
        <v>2022</v>
      </c>
      <c r="D48" s="2" t="s">
        <v>1662</v>
      </c>
      <c r="E48" s="2" t="s">
        <v>1663</v>
      </c>
      <c r="F48" s="2" t="n">
        <v>6</v>
      </c>
      <c r="G48" s="2" t="s">
        <v>117</v>
      </c>
      <c r="H48" s="3" t="s">
        <v>118</v>
      </c>
      <c r="I48" s="10" t="n">
        <v>193377</v>
      </c>
      <c r="J48" s="11" t="n">
        <f aca="false">I48/1000</f>
        <v>193.377</v>
      </c>
      <c r="K48" s="19" t="n">
        <v>229.9</v>
      </c>
      <c r="L48" s="12" t="n">
        <f aca="false">K48/1000</f>
        <v>0.2299</v>
      </c>
      <c r="M48" s="20" t="n">
        <v>0.0017</v>
      </c>
      <c r="N48" s="20" t="n">
        <v>0.0011</v>
      </c>
      <c r="O48" s="10" t="n">
        <v>110568326</v>
      </c>
      <c r="P48" s="19" t="n">
        <v>205359.55</v>
      </c>
    </row>
    <row r="49" customFormat="false" ht="15" hidden="false" customHeight="false" outlineLevel="0" collapsed="false">
      <c r="A49" s="3" t="s">
        <v>95</v>
      </c>
      <c r="B49" s="2" t="s">
        <v>96</v>
      </c>
      <c r="C49" s="2" t="n">
        <v>2022</v>
      </c>
      <c r="D49" s="2" t="s">
        <v>1662</v>
      </c>
      <c r="E49" s="2" t="s">
        <v>1663</v>
      </c>
      <c r="F49" s="2" t="n">
        <v>7</v>
      </c>
      <c r="G49" s="2" t="s">
        <v>142</v>
      </c>
      <c r="H49" s="3" t="s">
        <v>143</v>
      </c>
      <c r="I49" s="10" t="n">
        <v>28051</v>
      </c>
      <c r="J49" s="11" t="n">
        <f aca="false">I49/1000</f>
        <v>28.051</v>
      </c>
      <c r="K49" s="19" t="n">
        <v>34.43</v>
      </c>
      <c r="L49" s="12" t="n">
        <f aca="false">K49/1000</f>
        <v>0.03443</v>
      </c>
      <c r="M49" s="20" t="n">
        <v>0.0003</v>
      </c>
      <c r="N49" s="20" t="n">
        <v>0.0002</v>
      </c>
      <c r="O49" s="10" t="n">
        <v>110568326</v>
      </c>
      <c r="P49" s="19" t="n">
        <v>205359.55</v>
      </c>
    </row>
    <row r="50" customFormat="false" ht="15" hidden="false" customHeight="false" outlineLevel="0" collapsed="false">
      <c r="A50" s="3" t="s">
        <v>95</v>
      </c>
      <c r="B50" s="2" t="s">
        <v>96</v>
      </c>
      <c r="C50" s="2" t="n">
        <v>2022</v>
      </c>
      <c r="D50" s="2" t="s">
        <v>1662</v>
      </c>
      <c r="E50" s="2" t="s">
        <v>1663</v>
      </c>
      <c r="F50" s="2" t="n">
        <v>8</v>
      </c>
      <c r="G50" s="2" t="s">
        <v>157</v>
      </c>
      <c r="H50" s="3" t="s">
        <v>158</v>
      </c>
      <c r="I50" s="10" t="n">
        <v>17813</v>
      </c>
      <c r="J50" s="11" t="n">
        <f aca="false">I50/1000</f>
        <v>17.813</v>
      </c>
      <c r="K50" s="19" t="n">
        <v>28.15</v>
      </c>
      <c r="L50" s="12" t="n">
        <f aca="false">K50/1000</f>
        <v>0.02815</v>
      </c>
      <c r="M50" s="20" t="n">
        <v>0.0002</v>
      </c>
      <c r="N50" s="20" t="n">
        <v>0.0001</v>
      </c>
      <c r="O50" s="10" t="n">
        <v>110568326</v>
      </c>
      <c r="P50" s="19" t="n">
        <v>205359.55</v>
      </c>
    </row>
    <row r="51" customFormat="false" ht="15" hidden="false" customHeight="false" outlineLevel="0" collapsed="false">
      <c r="A51" s="3" t="s">
        <v>95</v>
      </c>
      <c r="B51" s="2" t="s">
        <v>96</v>
      </c>
      <c r="C51" s="2" t="n">
        <v>2022</v>
      </c>
      <c r="D51" s="2" t="s">
        <v>1662</v>
      </c>
      <c r="E51" s="2" t="s">
        <v>1663</v>
      </c>
      <c r="F51" s="2" t="n">
        <v>9</v>
      </c>
      <c r="G51" s="2" t="s">
        <v>152</v>
      </c>
      <c r="H51" s="3" t="s">
        <v>153</v>
      </c>
      <c r="I51" s="10" t="n">
        <v>10551</v>
      </c>
      <c r="J51" s="11" t="n">
        <f aca="false">I51/1000</f>
        <v>10.551</v>
      </c>
      <c r="K51" s="19" t="n">
        <v>3.18</v>
      </c>
      <c r="L51" s="12" t="n">
        <f aca="false">K51/1000</f>
        <v>0.00318</v>
      </c>
      <c r="M51" s="20" t="n">
        <v>0.0001</v>
      </c>
      <c r="N51" s="20" t="n">
        <v>0</v>
      </c>
      <c r="O51" s="10" t="n">
        <v>110568326</v>
      </c>
      <c r="P51" s="19" t="n">
        <v>205359.55</v>
      </c>
    </row>
    <row r="52" customFormat="false" ht="15" hidden="false" customHeight="false" outlineLevel="0" collapsed="false">
      <c r="A52" s="3" t="s">
        <v>95</v>
      </c>
      <c r="B52" s="2" t="s">
        <v>96</v>
      </c>
      <c r="C52" s="2" t="n">
        <v>2022</v>
      </c>
      <c r="D52" s="2" t="s">
        <v>1662</v>
      </c>
      <c r="E52" s="2" t="s">
        <v>1663</v>
      </c>
      <c r="F52" s="2" t="n">
        <v>10</v>
      </c>
      <c r="G52" s="2" t="s">
        <v>162</v>
      </c>
      <c r="H52" s="3" t="s">
        <v>163</v>
      </c>
      <c r="I52" s="10" t="n">
        <v>5674</v>
      </c>
      <c r="J52" s="11" t="n">
        <f aca="false">I52/1000</f>
        <v>5.674</v>
      </c>
      <c r="K52" s="19" t="n">
        <v>7.51</v>
      </c>
      <c r="L52" s="12" t="n">
        <f aca="false">K52/1000</f>
        <v>0.00751</v>
      </c>
      <c r="M52" s="20" t="n">
        <v>0.0001</v>
      </c>
      <c r="N52" s="20" t="n">
        <v>0</v>
      </c>
      <c r="O52" s="10" t="n">
        <v>110568326</v>
      </c>
      <c r="P52" s="19" t="n">
        <v>205359.55</v>
      </c>
    </row>
    <row r="53" customFormat="false" ht="15" hidden="false" customHeight="false" outlineLevel="0" collapsed="false">
      <c r="A53" s="3" t="s">
        <v>95</v>
      </c>
      <c r="B53" s="2" t="s">
        <v>96</v>
      </c>
      <c r="C53" s="2" t="n">
        <v>2022</v>
      </c>
      <c r="D53" s="2" t="s">
        <v>1662</v>
      </c>
      <c r="E53" s="2" t="s">
        <v>1663</v>
      </c>
      <c r="F53" s="2" t="n">
        <v>11</v>
      </c>
      <c r="G53" s="2" t="s">
        <v>252</v>
      </c>
      <c r="H53" s="3" t="s">
        <v>253</v>
      </c>
      <c r="I53" s="10" t="n">
        <v>1919</v>
      </c>
      <c r="J53" s="11" t="n">
        <f aca="false">I53/1000</f>
        <v>1.919</v>
      </c>
      <c r="K53" s="19" t="n">
        <v>1.02</v>
      </c>
      <c r="L53" s="12" t="n">
        <f aca="false">K53/1000</f>
        <v>0.00102</v>
      </c>
      <c r="M53" s="20" t="n">
        <v>0</v>
      </c>
      <c r="N53" s="20" t="n">
        <v>0</v>
      </c>
      <c r="O53" s="10" t="n">
        <v>110568326</v>
      </c>
      <c r="P53" s="19" t="n">
        <v>205359.55</v>
      </c>
    </row>
    <row r="54" customFormat="false" ht="15" hidden="false" customHeight="false" outlineLevel="0" collapsed="false">
      <c r="A54" s="3" t="s">
        <v>95</v>
      </c>
      <c r="B54" s="2" t="s">
        <v>96</v>
      </c>
      <c r="C54" s="2" t="n">
        <v>2023</v>
      </c>
      <c r="D54" s="2" t="s">
        <v>1656</v>
      </c>
      <c r="E54" s="2" t="s">
        <v>1657</v>
      </c>
      <c r="F54" s="2" t="n">
        <v>1</v>
      </c>
      <c r="G54" s="2" t="s">
        <v>247</v>
      </c>
      <c r="H54" s="3" t="s">
        <v>248</v>
      </c>
      <c r="I54" s="10" t="n">
        <v>1862769</v>
      </c>
      <c r="J54" s="11" t="n">
        <f aca="false">I54/1000</f>
        <v>1862.769</v>
      </c>
      <c r="K54" s="19" t="n">
        <v>1446514</v>
      </c>
      <c r="L54" s="12" t="n">
        <f aca="false">K54/1000</f>
        <v>1446.514</v>
      </c>
      <c r="M54" s="20" t="n">
        <v>0.9544</v>
      </c>
      <c r="N54" s="20" t="n">
        <v>0.9737</v>
      </c>
      <c r="O54" s="10" t="n">
        <v>1951781</v>
      </c>
      <c r="P54" s="19" t="n">
        <v>1485550.42</v>
      </c>
    </row>
    <row r="55" customFormat="false" ht="15" hidden="false" customHeight="false" outlineLevel="0" collapsed="false">
      <c r="A55" s="3" t="s">
        <v>95</v>
      </c>
      <c r="B55" s="2" t="s">
        <v>96</v>
      </c>
      <c r="C55" s="2" t="n">
        <v>2023</v>
      </c>
      <c r="D55" s="2" t="s">
        <v>1656</v>
      </c>
      <c r="E55" s="2" t="s">
        <v>1657</v>
      </c>
      <c r="F55" s="2" t="n">
        <v>2</v>
      </c>
      <c r="G55" s="2" t="s">
        <v>97</v>
      </c>
      <c r="H55" s="3" t="s">
        <v>98</v>
      </c>
      <c r="I55" s="10" t="n">
        <v>56750</v>
      </c>
      <c r="J55" s="11" t="n">
        <f aca="false">I55/1000</f>
        <v>56.75</v>
      </c>
      <c r="K55" s="19" t="n">
        <v>38651</v>
      </c>
      <c r="L55" s="12" t="n">
        <f aca="false">K55/1000</f>
        <v>38.651</v>
      </c>
      <c r="M55" s="20" t="n">
        <v>0.0291</v>
      </c>
      <c r="N55" s="20" t="n">
        <v>0.026</v>
      </c>
      <c r="O55" s="10" t="n">
        <v>1951781</v>
      </c>
      <c r="P55" s="19" t="n">
        <v>1485550.42</v>
      </c>
    </row>
    <row r="56" customFormat="false" ht="15" hidden="false" customHeight="false" outlineLevel="0" collapsed="false">
      <c r="A56" s="3" t="s">
        <v>95</v>
      </c>
      <c r="B56" s="2" t="s">
        <v>96</v>
      </c>
      <c r="C56" s="2" t="n">
        <v>2023</v>
      </c>
      <c r="D56" s="2" t="s">
        <v>1656</v>
      </c>
      <c r="E56" s="2" t="s">
        <v>1657</v>
      </c>
      <c r="F56" s="2" t="n">
        <v>3</v>
      </c>
      <c r="G56" s="2" t="s">
        <v>107</v>
      </c>
      <c r="H56" s="3" t="s">
        <v>108</v>
      </c>
      <c r="I56" s="10" t="n">
        <v>31236</v>
      </c>
      <c r="J56" s="11" t="n">
        <f aca="false">I56/1000</f>
        <v>31.236</v>
      </c>
      <c r="K56" s="19" t="n">
        <v>360.4</v>
      </c>
      <c r="L56" s="12" t="n">
        <f aca="false">K56/1000</f>
        <v>0.3604</v>
      </c>
      <c r="M56" s="20" t="n">
        <v>0.016</v>
      </c>
      <c r="N56" s="20" t="n">
        <v>0.0002</v>
      </c>
      <c r="O56" s="10" t="n">
        <v>1951781</v>
      </c>
      <c r="P56" s="19" t="n">
        <v>1485550.42</v>
      </c>
    </row>
    <row r="57" customFormat="false" ht="15" hidden="false" customHeight="false" outlineLevel="0" collapsed="false">
      <c r="A57" s="3" t="s">
        <v>95</v>
      </c>
      <c r="B57" s="2" t="s">
        <v>96</v>
      </c>
      <c r="C57" s="2" t="n">
        <v>2023</v>
      </c>
      <c r="D57" s="2" t="s">
        <v>1656</v>
      </c>
      <c r="E57" s="2" t="s">
        <v>1657</v>
      </c>
      <c r="F57" s="2" t="n">
        <v>4</v>
      </c>
      <c r="G57" s="2" t="s">
        <v>637</v>
      </c>
      <c r="H57" s="3" t="s">
        <v>638</v>
      </c>
      <c r="I57" s="10" t="n">
        <v>900</v>
      </c>
      <c r="J57" s="11" t="n">
        <f aca="false">I57/1000</f>
        <v>0.9</v>
      </c>
      <c r="K57" s="19" t="n">
        <v>8.5</v>
      </c>
      <c r="L57" s="12" t="n">
        <f aca="false">K57/1000</f>
        <v>0.0085</v>
      </c>
      <c r="M57" s="20" t="n">
        <v>0.0005</v>
      </c>
      <c r="N57" s="20" t="n">
        <v>0</v>
      </c>
      <c r="O57" s="10" t="n">
        <v>1951781</v>
      </c>
      <c r="P57" s="19" t="n">
        <v>1485550.42</v>
      </c>
    </row>
    <row r="58" customFormat="false" ht="15" hidden="false" customHeight="false" outlineLevel="0" collapsed="false">
      <c r="A58" s="3" t="s">
        <v>95</v>
      </c>
      <c r="B58" s="2" t="s">
        <v>96</v>
      </c>
      <c r="C58" s="2" t="n">
        <v>2023</v>
      </c>
      <c r="D58" s="2" t="s">
        <v>1656</v>
      </c>
      <c r="E58" s="2" t="s">
        <v>1657</v>
      </c>
      <c r="F58" s="2" t="n">
        <v>5</v>
      </c>
      <c r="G58" s="2" t="s">
        <v>1636</v>
      </c>
      <c r="H58" s="3" t="s">
        <v>1637</v>
      </c>
      <c r="I58" s="10" t="n">
        <v>59</v>
      </c>
      <c r="J58" s="11" t="n">
        <f aca="false">I58/1000</f>
        <v>0.059</v>
      </c>
      <c r="K58" s="19" t="n">
        <v>6.74</v>
      </c>
      <c r="L58" s="12" t="n">
        <f aca="false">K58/1000</f>
        <v>0.00674</v>
      </c>
      <c r="M58" s="20" t="n">
        <v>0</v>
      </c>
      <c r="N58" s="20" t="n">
        <v>0</v>
      </c>
      <c r="O58" s="10" t="n">
        <v>1951781</v>
      </c>
      <c r="P58" s="19" t="n">
        <v>1485550.42</v>
      </c>
    </row>
    <row r="59" customFormat="false" ht="15" hidden="false" customHeight="false" outlineLevel="0" collapsed="false">
      <c r="A59" s="3" t="s">
        <v>95</v>
      </c>
      <c r="B59" s="2" t="s">
        <v>96</v>
      </c>
      <c r="C59" s="2" t="n">
        <v>2023</v>
      </c>
      <c r="D59" s="2" t="s">
        <v>1656</v>
      </c>
      <c r="E59" s="2" t="s">
        <v>1657</v>
      </c>
      <c r="F59" s="2" t="n">
        <v>6</v>
      </c>
      <c r="G59" s="2" t="s">
        <v>197</v>
      </c>
      <c r="H59" s="3" t="s">
        <v>198</v>
      </c>
      <c r="I59" s="10" t="n">
        <v>50</v>
      </c>
      <c r="J59" s="11" t="n">
        <f aca="false">I59/1000</f>
        <v>0.05</v>
      </c>
      <c r="K59" s="19" t="n">
        <v>8.5</v>
      </c>
      <c r="L59" s="12" t="n">
        <f aca="false">K59/1000</f>
        <v>0.0085</v>
      </c>
      <c r="M59" s="20" t="n">
        <v>0</v>
      </c>
      <c r="N59" s="20" t="n">
        <v>0</v>
      </c>
      <c r="O59" s="10" t="n">
        <v>1951781</v>
      </c>
      <c r="P59" s="19" t="n">
        <v>1485550.42</v>
      </c>
    </row>
    <row r="60" customFormat="false" ht="15" hidden="false" customHeight="false" outlineLevel="0" collapsed="false">
      <c r="A60" s="3" t="s">
        <v>95</v>
      </c>
      <c r="B60" s="2" t="s">
        <v>96</v>
      </c>
      <c r="C60" s="2" t="n">
        <v>2023</v>
      </c>
      <c r="D60" s="2" t="s">
        <v>1656</v>
      </c>
      <c r="E60" s="2" t="s">
        <v>1657</v>
      </c>
      <c r="F60" s="2" t="n">
        <v>7</v>
      </c>
      <c r="G60" s="2" t="s">
        <v>641</v>
      </c>
      <c r="H60" s="3" t="s">
        <v>642</v>
      </c>
      <c r="I60" s="10" t="n">
        <v>17</v>
      </c>
      <c r="J60" s="11" t="n">
        <f aca="false">I60/1000</f>
        <v>0.017</v>
      </c>
      <c r="K60" s="19" t="n">
        <v>1.28</v>
      </c>
      <c r="L60" s="12" t="n">
        <f aca="false">K60/1000</f>
        <v>0.00128</v>
      </c>
      <c r="M60" s="20" t="n">
        <v>0</v>
      </c>
      <c r="N60" s="20" t="n">
        <v>0</v>
      </c>
      <c r="O60" s="10" t="n">
        <v>1951781</v>
      </c>
      <c r="P60" s="19" t="n">
        <v>1485550.42</v>
      </c>
    </row>
    <row r="61" customFormat="false" ht="15" hidden="false" customHeight="false" outlineLevel="0" collapsed="false">
      <c r="A61" s="3" t="s">
        <v>95</v>
      </c>
      <c r="B61" s="2" t="s">
        <v>96</v>
      </c>
      <c r="C61" s="2" t="n">
        <v>2023</v>
      </c>
      <c r="D61" s="2" t="s">
        <v>1658</v>
      </c>
      <c r="E61" s="2" t="s">
        <v>1659</v>
      </c>
      <c r="F61" s="2" t="n">
        <v>1</v>
      </c>
      <c r="G61" s="2" t="s">
        <v>341</v>
      </c>
      <c r="H61" s="3" t="s">
        <v>342</v>
      </c>
      <c r="I61" s="10" t="n">
        <v>496000</v>
      </c>
      <c r="J61" s="11" t="n">
        <f aca="false">I61/1000</f>
        <v>496</v>
      </c>
      <c r="K61" s="19" t="n">
        <v>2000</v>
      </c>
      <c r="L61" s="12" t="n">
        <f aca="false">K61/1000</f>
        <v>2</v>
      </c>
      <c r="M61" s="20" t="n">
        <v>0.6314</v>
      </c>
      <c r="N61" s="20" t="n">
        <v>0.8006</v>
      </c>
      <c r="O61" s="10" t="n">
        <v>785508</v>
      </c>
      <c r="P61" s="19" t="n">
        <v>2498.25</v>
      </c>
    </row>
    <row r="62" customFormat="false" ht="15" hidden="false" customHeight="false" outlineLevel="0" collapsed="false">
      <c r="A62" s="3" t="s">
        <v>95</v>
      </c>
      <c r="B62" s="2" t="s">
        <v>96</v>
      </c>
      <c r="C62" s="2" t="n">
        <v>2023</v>
      </c>
      <c r="D62" s="2" t="s">
        <v>1658</v>
      </c>
      <c r="E62" s="2" t="s">
        <v>1659</v>
      </c>
      <c r="F62" s="2" t="n">
        <v>2</v>
      </c>
      <c r="G62" s="2" t="s">
        <v>107</v>
      </c>
      <c r="H62" s="3" t="s">
        <v>108</v>
      </c>
      <c r="I62" s="10" t="n">
        <v>169509</v>
      </c>
      <c r="J62" s="11" t="n">
        <f aca="false">I62/1000</f>
        <v>169.509</v>
      </c>
      <c r="K62" s="19" t="n">
        <v>327.21</v>
      </c>
      <c r="L62" s="12" t="n">
        <f aca="false">K62/1000</f>
        <v>0.32721</v>
      </c>
      <c r="M62" s="20" t="n">
        <v>0.2158</v>
      </c>
      <c r="N62" s="20" t="n">
        <v>0.131</v>
      </c>
      <c r="O62" s="10" t="n">
        <v>785508</v>
      </c>
      <c r="P62" s="19" t="n">
        <v>2498.25</v>
      </c>
    </row>
    <row r="63" customFormat="false" ht="15" hidden="false" customHeight="false" outlineLevel="0" collapsed="false">
      <c r="A63" s="3" t="s">
        <v>95</v>
      </c>
      <c r="B63" s="2" t="s">
        <v>96</v>
      </c>
      <c r="C63" s="2" t="n">
        <v>2023</v>
      </c>
      <c r="D63" s="2" t="s">
        <v>1658</v>
      </c>
      <c r="E63" s="2" t="s">
        <v>1659</v>
      </c>
      <c r="F63" s="2" t="n">
        <v>3</v>
      </c>
      <c r="G63" s="2" t="s">
        <v>97</v>
      </c>
      <c r="H63" s="3" t="s">
        <v>98</v>
      </c>
      <c r="I63" s="10" t="n">
        <v>107910</v>
      </c>
      <c r="J63" s="11" t="n">
        <f aca="false">I63/1000</f>
        <v>107.91</v>
      </c>
      <c r="K63" s="19" t="n">
        <v>162.59</v>
      </c>
      <c r="L63" s="12" t="n">
        <f aca="false">K63/1000</f>
        <v>0.16259</v>
      </c>
      <c r="M63" s="20" t="n">
        <v>0.1374</v>
      </c>
      <c r="N63" s="20" t="n">
        <v>0.0651</v>
      </c>
      <c r="O63" s="10" t="n">
        <v>785508</v>
      </c>
      <c r="P63" s="19" t="n">
        <v>2498.25</v>
      </c>
    </row>
    <row r="64" customFormat="false" ht="15" hidden="false" customHeight="false" outlineLevel="0" collapsed="false">
      <c r="A64" s="3" t="s">
        <v>95</v>
      </c>
      <c r="B64" s="2" t="s">
        <v>96</v>
      </c>
      <c r="C64" s="2" t="n">
        <v>2023</v>
      </c>
      <c r="D64" s="2" t="s">
        <v>1658</v>
      </c>
      <c r="E64" s="2" t="s">
        <v>1659</v>
      </c>
      <c r="F64" s="2" t="n">
        <v>4</v>
      </c>
      <c r="G64" s="2" t="s">
        <v>142</v>
      </c>
      <c r="H64" s="3" t="s">
        <v>143</v>
      </c>
      <c r="I64" s="10" t="n">
        <v>10361</v>
      </c>
      <c r="J64" s="11" t="n">
        <f aca="false">I64/1000</f>
        <v>10.361</v>
      </c>
      <c r="K64" s="19" t="n">
        <v>6.15</v>
      </c>
      <c r="L64" s="12" t="n">
        <f aca="false">K64/1000</f>
        <v>0.00615</v>
      </c>
      <c r="M64" s="20" t="n">
        <v>0.0132</v>
      </c>
      <c r="N64" s="20" t="n">
        <v>0.0025</v>
      </c>
      <c r="O64" s="10" t="n">
        <v>785508</v>
      </c>
      <c r="P64" s="19" t="n">
        <v>2498.25</v>
      </c>
    </row>
    <row r="65" customFormat="false" ht="15" hidden="false" customHeight="false" outlineLevel="0" collapsed="false">
      <c r="A65" s="3" t="s">
        <v>95</v>
      </c>
      <c r="B65" s="2" t="s">
        <v>96</v>
      </c>
      <c r="C65" s="2" t="n">
        <v>2023</v>
      </c>
      <c r="D65" s="2" t="s">
        <v>1658</v>
      </c>
      <c r="E65" s="2" t="s">
        <v>1659</v>
      </c>
      <c r="F65" s="2" t="n">
        <v>5</v>
      </c>
      <c r="G65" s="2" t="s">
        <v>102</v>
      </c>
      <c r="H65" s="3" t="s">
        <v>103</v>
      </c>
      <c r="I65" s="10" t="n">
        <v>1678</v>
      </c>
      <c r="J65" s="11" t="n">
        <f aca="false">I65/1000</f>
        <v>1.678</v>
      </c>
      <c r="K65" s="19" t="n">
        <v>1.3</v>
      </c>
      <c r="L65" s="12" t="n">
        <f aca="false">K65/1000</f>
        <v>0.0013</v>
      </c>
      <c r="M65" s="20" t="n">
        <v>0.0021</v>
      </c>
      <c r="N65" s="20" t="n">
        <v>0.0005</v>
      </c>
      <c r="O65" s="10" t="n">
        <v>785508</v>
      </c>
      <c r="P65" s="19" t="n">
        <v>2498.25</v>
      </c>
    </row>
    <row r="66" customFormat="false" ht="15" hidden="false" customHeight="false" outlineLevel="0" collapsed="false">
      <c r="A66" s="3" t="s">
        <v>95</v>
      </c>
      <c r="B66" s="2" t="s">
        <v>96</v>
      </c>
      <c r="C66" s="2" t="n">
        <v>2023</v>
      </c>
      <c r="D66" s="2" t="s">
        <v>1658</v>
      </c>
      <c r="E66" s="2" t="s">
        <v>1659</v>
      </c>
      <c r="F66" s="2" t="n">
        <v>6</v>
      </c>
      <c r="G66" s="2" t="s">
        <v>192</v>
      </c>
      <c r="H66" s="3" t="s">
        <v>193</v>
      </c>
      <c r="I66" s="10" t="n">
        <v>50</v>
      </c>
      <c r="J66" s="11" t="n">
        <f aca="false">I66/1000</f>
        <v>0.05</v>
      </c>
      <c r="K66" s="19" t="n">
        <v>1</v>
      </c>
      <c r="L66" s="12" t="n">
        <f aca="false">K66/1000</f>
        <v>0.001</v>
      </c>
      <c r="M66" s="20" t="n">
        <v>0.0001</v>
      </c>
      <c r="N66" s="20" t="n">
        <v>0.0004</v>
      </c>
      <c r="O66" s="10" t="n">
        <v>785508</v>
      </c>
      <c r="P66" s="19" t="n">
        <v>2498.25</v>
      </c>
    </row>
    <row r="67" customFormat="false" ht="15" hidden="false" customHeight="false" outlineLevel="0" collapsed="false">
      <c r="A67" s="3" t="s">
        <v>95</v>
      </c>
      <c r="B67" s="2" t="s">
        <v>96</v>
      </c>
      <c r="C67" s="2" t="n">
        <v>2023</v>
      </c>
      <c r="D67" s="2" t="s">
        <v>1660</v>
      </c>
      <c r="E67" s="2" t="s">
        <v>1661</v>
      </c>
      <c r="F67" s="2" t="n">
        <v>1</v>
      </c>
      <c r="G67" s="2" t="s">
        <v>102</v>
      </c>
      <c r="H67" s="3" t="s">
        <v>103</v>
      </c>
      <c r="I67" s="10" t="n">
        <v>17448</v>
      </c>
      <c r="J67" s="11" t="n">
        <f aca="false">I67/1000</f>
        <v>17.448</v>
      </c>
      <c r="K67" s="19" t="n">
        <v>72.7</v>
      </c>
      <c r="L67" s="12" t="n">
        <f aca="false">K67/1000</f>
        <v>0.0727</v>
      </c>
      <c r="M67" s="20" t="n">
        <v>0.9795</v>
      </c>
      <c r="N67" s="20" t="n">
        <v>0.9597</v>
      </c>
      <c r="O67" s="10" t="n">
        <v>17813</v>
      </c>
      <c r="P67" s="19" t="n">
        <v>75.75</v>
      </c>
    </row>
    <row r="68" customFormat="false" ht="15" hidden="false" customHeight="false" outlineLevel="0" collapsed="false">
      <c r="A68" s="3" t="s">
        <v>95</v>
      </c>
      <c r="B68" s="2" t="s">
        <v>96</v>
      </c>
      <c r="C68" s="2" t="n">
        <v>2023</v>
      </c>
      <c r="D68" s="2" t="s">
        <v>1660</v>
      </c>
      <c r="E68" s="2" t="s">
        <v>1661</v>
      </c>
      <c r="F68" s="2" t="n">
        <v>2</v>
      </c>
      <c r="G68" s="2" t="s">
        <v>97</v>
      </c>
      <c r="H68" s="3" t="s">
        <v>98</v>
      </c>
      <c r="I68" s="10" t="n">
        <v>356</v>
      </c>
      <c r="J68" s="11" t="n">
        <f aca="false">I68/1000</f>
        <v>0.356</v>
      </c>
      <c r="K68" s="19" t="n">
        <v>2.7</v>
      </c>
      <c r="L68" s="12" t="n">
        <f aca="false">K68/1000</f>
        <v>0.0027</v>
      </c>
      <c r="M68" s="20" t="n">
        <v>0.02</v>
      </c>
      <c r="N68" s="20" t="n">
        <v>0.0356</v>
      </c>
      <c r="O68" s="10" t="n">
        <v>17813</v>
      </c>
      <c r="P68" s="19" t="n">
        <v>75.75</v>
      </c>
    </row>
    <row r="69" customFormat="false" ht="15" hidden="false" customHeight="false" outlineLevel="0" collapsed="false">
      <c r="A69" s="3" t="s">
        <v>95</v>
      </c>
      <c r="B69" s="2" t="s">
        <v>96</v>
      </c>
      <c r="C69" s="2" t="n">
        <v>2023</v>
      </c>
      <c r="D69" s="2" t="s">
        <v>1660</v>
      </c>
      <c r="E69" s="2" t="s">
        <v>1661</v>
      </c>
      <c r="F69" s="2" t="n">
        <v>3</v>
      </c>
      <c r="G69" s="2" t="s">
        <v>122</v>
      </c>
      <c r="H69" s="3" t="s">
        <v>123</v>
      </c>
      <c r="I69" s="10" t="n">
        <v>9</v>
      </c>
      <c r="J69" s="11" t="n">
        <f aca="false">I69/1000</f>
        <v>0.009</v>
      </c>
      <c r="K69" s="19" t="n">
        <v>0.35</v>
      </c>
      <c r="L69" s="12" t="n">
        <f aca="false">K69/1000</f>
        <v>0.00035</v>
      </c>
      <c r="M69" s="20" t="n">
        <v>0.0005</v>
      </c>
      <c r="N69" s="20" t="n">
        <v>0.0046</v>
      </c>
      <c r="O69" s="10" t="n">
        <v>17813</v>
      </c>
      <c r="P69" s="19" t="n">
        <v>75.75</v>
      </c>
    </row>
    <row r="70" customFormat="false" ht="15" hidden="false" customHeight="false" outlineLevel="0" collapsed="false">
      <c r="A70" s="3" t="s">
        <v>95</v>
      </c>
      <c r="B70" s="2" t="s">
        <v>96</v>
      </c>
      <c r="C70" s="2" t="n">
        <v>2023</v>
      </c>
      <c r="D70" s="2" t="s">
        <v>1662</v>
      </c>
      <c r="E70" s="2" t="s">
        <v>1663</v>
      </c>
      <c r="F70" s="2" t="n">
        <v>1</v>
      </c>
      <c r="G70" s="2" t="s">
        <v>97</v>
      </c>
      <c r="H70" s="3" t="s">
        <v>98</v>
      </c>
      <c r="I70" s="10" t="n">
        <v>47784243</v>
      </c>
      <c r="J70" s="11" t="n">
        <f aca="false">I70/1000</f>
        <v>47784.243</v>
      </c>
      <c r="K70" s="19" t="n">
        <v>57357.51</v>
      </c>
      <c r="L70" s="12" t="n">
        <f aca="false">K70/1000</f>
        <v>57.35751</v>
      </c>
      <c r="M70" s="20" t="n">
        <v>0.4656</v>
      </c>
      <c r="N70" s="20" t="n">
        <v>0.3136</v>
      </c>
      <c r="O70" s="10" t="n">
        <v>102629897</v>
      </c>
      <c r="P70" s="19" t="n">
        <v>182909.12</v>
      </c>
    </row>
    <row r="71" customFormat="false" ht="15" hidden="false" customHeight="false" outlineLevel="0" collapsed="false">
      <c r="A71" s="3" t="s">
        <v>95</v>
      </c>
      <c r="B71" s="2" t="s">
        <v>96</v>
      </c>
      <c r="C71" s="2" t="n">
        <v>2023</v>
      </c>
      <c r="D71" s="2" t="s">
        <v>1662</v>
      </c>
      <c r="E71" s="2" t="s">
        <v>1663</v>
      </c>
      <c r="F71" s="2" t="n">
        <v>2</v>
      </c>
      <c r="G71" s="2" t="s">
        <v>102</v>
      </c>
      <c r="H71" s="3" t="s">
        <v>103</v>
      </c>
      <c r="I71" s="10" t="n">
        <v>27707113</v>
      </c>
      <c r="J71" s="11" t="n">
        <f aca="false">I71/1000</f>
        <v>27707.113</v>
      </c>
      <c r="K71" s="19" t="n">
        <v>61560.27</v>
      </c>
      <c r="L71" s="12" t="n">
        <f aca="false">K71/1000</f>
        <v>61.56027</v>
      </c>
      <c r="M71" s="20" t="n">
        <v>0.27</v>
      </c>
      <c r="N71" s="20" t="n">
        <v>0.3366</v>
      </c>
      <c r="O71" s="10" t="n">
        <v>102629897</v>
      </c>
      <c r="P71" s="19" t="n">
        <v>182909.12</v>
      </c>
    </row>
    <row r="72" customFormat="false" ht="15" hidden="false" customHeight="false" outlineLevel="0" collapsed="false">
      <c r="A72" s="3" t="s">
        <v>95</v>
      </c>
      <c r="B72" s="2" t="s">
        <v>96</v>
      </c>
      <c r="C72" s="2" t="n">
        <v>2023</v>
      </c>
      <c r="D72" s="2" t="s">
        <v>1662</v>
      </c>
      <c r="E72" s="2" t="s">
        <v>1663</v>
      </c>
      <c r="F72" s="2" t="n">
        <v>3</v>
      </c>
      <c r="G72" s="2" t="s">
        <v>107</v>
      </c>
      <c r="H72" s="3" t="s">
        <v>108</v>
      </c>
      <c r="I72" s="10" t="n">
        <v>26309196</v>
      </c>
      <c r="J72" s="11" t="n">
        <f aca="false">I72/1000</f>
        <v>26309.196</v>
      </c>
      <c r="K72" s="19" t="n">
        <v>60996.01</v>
      </c>
      <c r="L72" s="12" t="n">
        <f aca="false">K72/1000</f>
        <v>60.99601</v>
      </c>
      <c r="M72" s="20" t="n">
        <v>0.2564</v>
      </c>
      <c r="N72" s="20" t="n">
        <v>0.3335</v>
      </c>
      <c r="O72" s="10" t="n">
        <v>102629897</v>
      </c>
      <c r="P72" s="19" t="n">
        <v>182909.12</v>
      </c>
    </row>
    <row r="73" customFormat="false" ht="15" hidden="false" customHeight="false" outlineLevel="0" collapsed="false">
      <c r="A73" s="3" t="s">
        <v>95</v>
      </c>
      <c r="B73" s="2" t="s">
        <v>96</v>
      </c>
      <c r="C73" s="2" t="n">
        <v>2023</v>
      </c>
      <c r="D73" s="2" t="s">
        <v>1662</v>
      </c>
      <c r="E73" s="2" t="s">
        <v>1663</v>
      </c>
      <c r="F73" s="2" t="n">
        <v>4</v>
      </c>
      <c r="G73" s="2" t="s">
        <v>252</v>
      </c>
      <c r="H73" s="3" t="s">
        <v>253</v>
      </c>
      <c r="I73" s="10" t="n">
        <v>676814</v>
      </c>
      <c r="J73" s="11" t="n">
        <f aca="false">I73/1000</f>
        <v>676.814</v>
      </c>
      <c r="K73" s="19" t="n">
        <v>2900</v>
      </c>
      <c r="L73" s="12" t="n">
        <f aca="false">K73/1000</f>
        <v>2.9</v>
      </c>
      <c r="M73" s="20" t="n">
        <v>0.0066</v>
      </c>
      <c r="N73" s="20" t="n">
        <v>0.0159</v>
      </c>
      <c r="O73" s="10" t="n">
        <v>102629897</v>
      </c>
      <c r="P73" s="19" t="n">
        <v>182909.12</v>
      </c>
    </row>
    <row r="74" customFormat="false" ht="15" hidden="false" customHeight="false" outlineLevel="0" collapsed="false">
      <c r="A74" s="3" t="s">
        <v>95</v>
      </c>
      <c r="B74" s="2" t="s">
        <v>96</v>
      </c>
      <c r="C74" s="2" t="n">
        <v>2023</v>
      </c>
      <c r="D74" s="2" t="s">
        <v>1662</v>
      </c>
      <c r="E74" s="2" t="s">
        <v>1663</v>
      </c>
      <c r="F74" s="2" t="n">
        <v>5</v>
      </c>
      <c r="G74" s="2" t="s">
        <v>117</v>
      </c>
      <c r="H74" s="3" t="s">
        <v>118</v>
      </c>
      <c r="I74" s="10" t="n">
        <v>57315</v>
      </c>
      <c r="J74" s="11" t="n">
        <f aca="false">I74/1000</f>
        <v>57.315</v>
      </c>
      <c r="K74" s="19" t="n">
        <v>57.6</v>
      </c>
      <c r="L74" s="12" t="n">
        <f aca="false">K74/1000</f>
        <v>0.0576</v>
      </c>
      <c r="M74" s="20" t="n">
        <v>0.0006</v>
      </c>
      <c r="N74" s="20" t="n">
        <v>0.0003</v>
      </c>
      <c r="O74" s="10" t="n">
        <v>102629897</v>
      </c>
      <c r="P74" s="19" t="n">
        <v>182909.12</v>
      </c>
    </row>
    <row r="75" customFormat="false" ht="15" hidden="false" customHeight="false" outlineLevel="0" collapsed="false">
      <c r="A75" s="3" t="s">
        <v>95</v>
      </c>
      <c r="B75" s="2" t="s">
        <v>96</v>
      </c>
      <c r="C75" s="2" t="n">
        <v>2023</v>
      </c>
      <c r="D75" s="2" t="s">
        <v>1662</v>
      </c>
      <c r="E75" s="2" t="s">
        <v>1663</v>
      </c>
      <c r="F75" s="2" t="n">
        <v>6</v>
      </c>
      <c r="G75" s="2" t="s">
        <v>142</v>
      </c>
      <c r="H75" s="3" t="s">
        <v>143</v>
      </c>
      <c r="I75" s="10" t="n">
        <v>48415</v>
      </c>
      <c r="J75" s="11" t="n">
        <f aca="false">I75/1000</f>
        <v>48.415</v>
      </c>
      <c r="K75" s="19" t="n">
        <v>18.6</v>
      </c>
      <c r="L75" s="12" t="n">
        <f aca="false">K75/1000</f>
        <v>0.0186</v>
      </c>
      <c r="M75" s="20" t="n">
        <v>0.0005</v>
      </c>
      <c r="N75" s="20" t="n">
        <v>0.0001</v>
      </c>
      <c r="O75" s="10" t="n">
        <v>102629897</v>
      </c>
      <c r="P75" s="19" t="n">
        <v>182909.12</v>
      </c>
    </row>
    <row r="76" customFormat="false" ht="15" hidden="false" customHeight="false" outlineLevel="0" collapsed="false">
      <c r="A76" s="3" t="s">
        <v>95</v>
      </c>
      <c r="B76" s="2" t="s">
        <v>96</v>
      </c>
      <c r="C76" s="2" t="n">
        <v>2023</v>
      </c>
      <c r="D76" s="2" t="s">
        <v>1662</v>
      </c>
      <c r="E76" s="2" t="s">
        <v>1663</v>
      </c>
      <c r="F76" s="2" t="n">
        <v>7</v>
      </c>
      <c r="G76" s="2" t="s">
        <v>157</v>
      </c>
      <c r="H76" s="3" t="s">
        <v>158</v>
      </c>
      <c r="I76" s="10" t="n">
        <v>18836</v>
      </c>
      <c r="J76" s="11" t="n">
        <f aca="false">I76/1000</f>
        <v>18.836</v>
      </c>
      <c r="K76" s="19" t="n">
        <v>11.06</v>
      </c>
      <c r="L76" s="12" t="n">
        <f aca="false">K76/1000</f>
        <v>0.01106</v>
      </c>
      <c r="M76" s="20" t="n">
        <v>0.0002</v>
      </c>
      <c r="N76" s="20" t="n">
        <v>0.0001</v>
      </c>
      <c r="O76" s="10" t="n">
        <v>102629897</v>
      </c>
      <c r="P76" s="19" t="n">
        <v>182909.12</v>
      </c>
    </row>
    <row r="77" customFormat="false" ht="15" hidden="false" customHeight="false" outlineLevel="0" collapsed="false">
      <c r="A77" s="3" t="s">
        <v>95</v>
      </c>
      <c r="B77" s="2" t="s">
        <v>96</v>
      </c>
      <c r="C77" s="2" t="n">
        <v>2023</v>
      </c>
      <c r="D77" s="2" t="s">
        <v>1662</v>
      </c>
      <c r="E77" s="2" t="s">
        <v>1663</v>
      </c>
      <c r="F77" s="2" t="n">
        <v>8</v>
      </c>
      <c r="G77" s="2" t="s">
        <v>162</v>
      </c>
      <c r="H77" s="3" t="s">
        <v>163</v>
      </c>
      <c r="I77" s="10" t="n">
        <v>17614</v>
      </c>
      <c r="J77" s="11" t="n">
        <f aca="false">I77/1000</f>
        <v>17.614</v>
      </c>
      <c r="K77" s="19" t="n">
        <v>6.4</v>
      </c>
      <c r="L77" s="12" t="n">
        <f aca="false">K77/1000</f>
        <v>0.0064</v>
      </c>
      <c r="M77" s="20" t="n">
        <v>0.0002</v>
      </c>
      <c r="N77" s="20" t="n">
        <v>0</v>
      </c>
      <c r="O77" s="10" t="n">
        <v>102629897</v>
      </c>
      <c r="P77" s="19" t="n">
        <v>182909.12</v>
      </c>
    </row>
    <row r="78" customFormat="false" ht="15" hidden="false" customHeight="false" outlineLevel="0" collapsed="false">
      <c r="A78" s="3" t="s">
        <v>95</v>
      </c>
      <c r="B78" s="2" t="s">
        <v>96</v>
      </c>
      <c r="C78" s="2" t="n">
        <v>2023</v>
      </c>
      <c r="D78" s="2" t="s">
        <v>1662</v>
      </c>
      <c r="E78" s="2" t="s">
        <v>1663</v>
      </c>
      <c r="F78" s="2" t="n">
        <v>9</v>
      </c>
      <c r="G78" s="2" t="s">
        <v>247</v>
      </c>
      <c r="H78" s="3" t="s">
        <v>248</v>
      </c>
      <c r="I78" s="10" t="n">
        <v>5760</v>
      </c>
      <c r="J78" s="11" t="n">
        <f aca="false">I78/1000</f>
        <v>5.76</v>
      </c>
      <c r="K78" s="19" t="n">
        <v>0.5</v>
      </c>
      <c r="L78" s="12" t="n">
        <f aca="false">K78/1000</f>
        <v>0.0005</v>
      </c>
      <c r="M78" s="20" t="n">
        <v>0.0001</v>
      </c>
      <c r="N78" s="20" t="n">
        <v>0</v>
      </c>
      <c r="O78" s="10" t="n">
        <v>102629897</v>
      </c>
      <c r="P78" s="19" t="n">
        <v>182909.12</v>
      </c>
    </row>
    <row r="79" customFormat="false" ht="15" hidden="false" customHeight="false" outlineLevel="0" collapsed="false">
      <c r="A79" s="3" t="s">
        <v>95</v>
      </c>
      <c r="B79" s="2" t="s">
        <v>96</v>
      </c>
      <c r="C79" s="2" t="n">
        <v>2023</v>
      </c>
      <c r="D79" s="2" t="s">
        <v>1662</v>
      </c>
      <c r="E79" s="2" t="s">
        <v>1663</v>
      </c>
      <c r="F79" s="2" t="n">
        <v>10</v>
      </c>
      <c r="G79" s="2" t="s">
        <v>152</v>
      </c>
      <c r="H79" s="3" t="s">
        <v>153</v>
      </c>
      <c r="I79" s="10" t="n">
        <v>3916</v>
      </c>
      <c r="J79" s="11" t="n">
        <f aca="false">I79/1000</f>
        <v>3.916</v>
      </c>
      <c r="K79" s="19" t="n">
        <v>0.97</v>
      </c>
      <c r="L79" s="12" t="n">
        <f aca="false">K79/1000</f>
        <v>0.00097</v>
      </c>
      <c r="M79" s="20" t="n">
        <v>0</v>
      </c>
      <c r="N79" s="20" t="n">
        <v>0</v>
      </c>
      <c r="O79" s="10" t="n">
        <v>102629897</v>
      </c>
      <c r="P79" s="19" t="n">
        <v>182909.12</v>
      </c>
    </row>
    <row r="80" customFormat="false" ht="15" hidden="false" customHeight="false" outlineLevel="0" collapsed="false">
      <c r="A80" s="3" t="s">
        <v>95</v>
      </c>
      <c r="B80" s="2" t="s">
        <v>96</v>
      </c>
      <c r="C80" s="2" t="n">
        <v>2023</v>
      </c>
      <c r="D80" s="2" t="s">
        <v>1662</v>
      </c>
      <c r="E80" s="2" t="s">
        <v>1663</v>
      </c>
      <c r="F80" s="2" t="n">
        <v>11</v>
      </c>
      <c r="G80" s="2" t="s">
        <v>268</v>
      </c>
      <c r="H80" s="3" t="s">
        <v>269</v>
      </c>
      <c r="I80" s="10" t="n">
        <v>342</v>
      </c>
      <c r="J80" s="11" t="n">
        <f aca="false">I80/1000</f>
        <v>0.342</v>
      </c>
      <c r="K80" s="19" t="n">
        <v>0.1</v>
      </c>
      <c r="L80" s="12" t="n">
        <f aca="false">K80/1000</f>
        <v>0.0001</v>
      </c>
      <c r="M80" s="20" t="n">
        <v>0</v>
      </c>
      <c r="N80" s="20" t="n">
        <v>0</v>
      </c>
      <c r="O80" s="10" t="n">
        <v>102629897</v>
      </c>
      <c r="P80" s="19" t="n">
        <v>182909.12</v>
      </c>
    </row>
    <row r="81" customFormat="false" ht="15" hidden="false" customHeight="false" outlineLevel="0" collapsed="false">
      <c r="A81" s="3" t="s">
        <v>95</v>
      </c>
      <c r="B81" s="2" t="s">
        <v>96</v>
      </c>
      <c r="C81" s="2" t="n">
        <v>2023</v>
      </c>
      <c r="D81" s="2" t="s">
        <v>1662</v>
      </c>
      <c r="E81" s="2" t="s">
        <v>1663</v>
      </c>
      <c r="F81" s="2" t="n">
        <v>12</v>
      </c>
      <c r="G81" s="2" t="s">
        <v>362</v>
      </c>
      <c r="H81" s="3" t="s">
        <v>363</v>
      </c>
      <c r="I81" s="10" t="n">
        <v>240</v>
      </c>
      <c r="J81" s="11" t="n">
        <f aca="false">I81/1000</f>
        <v>0.24</v>
      </c>
      <c r="K81" s="19" t="n">
        <v>0.1</v>
      </c>
      <c r="L81" s="12" t="n">
        <f aca="false">K81/1000</f>
        <v>0.0001</v>
      </c>
      <c r="M81" s="20" t="n">
        <v>0</v>
      </c>
      <c r="N81" s="20" t="n">
        <v>0</v>
      </c>
      <c r="O81" s="10" t="n">
        <v>102629897</v>
      </c>
      <c r="P81" s="19" t="n">
        <v>182909.12</v>
      </c>
    </row>
    <row r="82" customFormat="false" ht="15" hidden="false" customHeight="false" outlineLevel="0" collapsed="false">
      <c r="A82" s="3" t="s">
        <v>95</v>
      </c>
      <c r="B82" s="2" t="s">
        <v>96</v>
      </c>
      <c r="C82" s="2" t="n">
        <v>2023</v>
      </c>
      <c r="D82" s="2" t="s">
        <v>1662</v>
      </c>
      <c r="E82" s="2" t="s">
        <v>1663</v>
      </c>
      <c r="F82" s="2" t="n">
        <v>13</v>
      </c>
      <c r="G82" s="2" t="s">
        <v>112</v>
      </c>
      <c r="H82" s="3" t="s">
        <v>113</v>
      </c>
      <c r="I82" s="10" t="n">
        <v>93</v>
      </c>
      <c r="J82" s="11" t="n">
        <f aca="false">I82/1000</f>
        <v>0.093</v>
      </c>
      <c r="K82" s="19" t="n">
        <v>0</v>
      </c>
      <c r="L82" s="12" t="n">
        <f aca="false">K82/1000</f>
        <v>0</v>
      </c>
      <c r="M82" s="20" t="n">
        <v>0</v>
      </c>
      <c r="N82" s="20" t="n">
        <v>0</v>
      </c>
      <c r="O82" s="10" t="n">
        <v>102629897</v>
      </c>
      <c r="P82" s="19" t="n">
        <v>182909.12</v>
      </c>
    </row>
    <row r="83" customFormat="false" ht="15" hidden="false" customHeight="false" outlineLevel="0" collapsed="false">
      <c r="A83" s="3" t="s">
        <v>95</v>
      </c>
      <c r="B83" s="2" t="s">
        <v>96</v>
      </c>
      <c r="C83" s="2" t="n">
        <v>2024</v>
      </c>
      <c r="D83" s="2" t="s">
        <v>1656</v>
      </c>
      <c r="E83" s="2" t="s">
        <v>1657</v>
      </c>
      <c r="F83" s="2" t="n">
        <v>1</v>
      </c>
      <c r="G83" s="2" t="s">
        <v>247</v>
      </c>
      <c r="H83" s="3" t="s">
        <v>248</v>
      </c>
      <c r="I83" s="10" t="n">
        <v>600000</v>
      </c>
      <c r="J83" s="11" t="n">
        <f aca="false">I83/1000</f>
        <v>600</v>
      </c>
      <c r="K83" s="19" t="n">
        <v>419280</v>
      </c>
      <c r="L83" s="12" t="n">
        <f aca="false">K83/1000</f>
        <v>419.28</v>
      </c>
      <c r="M83" s="20" t="n">
        <v>0.9374</v>
      </c>
      <c r="N83" s="20" t="n">
        <v>0.9991</v>
      </c>
      <c r="O83" s="10" t="n">
        <v>640083</v>
      </c>
      <c r="P83" s="19" t="n">
        <v>419665.42</v>
      </c>
    </row>
    <row r="84" customFormat="false" ht="15" hidden="false" customHeight="false" outlineLevel="0" collapsed="false">
      <c r="A84" s="3" t="s">
        <v>95</v>
      </c>
      <c r="B84" s="2" t="s">
        <v>96</v>
      </c>
      <c r="C84" s="2" t="n">
        <v>2024</v>
      </c>
      <c r="D84" s="2" t="s">
        <v>1656</v>
      </c>
      <c r="E84" s="2" t="s">
        <v>1657</v>
      </c>
      <c r="F84" s="2" t="n">
        <v>2</v>
      </c>
      <c r="G84" s="2" t="s">
        <v>107</v>
      </c>
      <c r="H84" s="3" t="s">
        <v>108</v>
      </c>
      <c r="I84" s="10" t="n">
        <v>38497</v>
      </c>
      <c r="J84" s="11" t="n">
        <f aca="false">I84/1000</f>
        <v>38.497</v>
      </c>
      <c r="K84" s="19" t="n">
        <v>371.2</v>
      </c>
      <c r="L84" s="12" t="n">
        <f aca="false">K84/1000</f>
        <v>0.3712</v>
      </c>
      <c r="M84" s="20" t="n">
        <v>0.0601</v>
      </c>
      <c r="N84" s="20" t="n">
        <v>0.0009</v>
      </c>
      <c r="O84" s="10" t="n">
        <v>640083</v>
      </c>
      <c r="P84" s="19" t="n">
        <v>419665.42</v>
      </c>
    </row>
    <row r="85" customFormat="false" ht="15" hidden="false" customHeight="false" outlineLevel="0" collapsed="false">
      <c r="A85" s="3" t="s">
        <v>95</v>
      </c>
      <c r="B85" s="2" t="s">
        <v>96</v>
      </c>
      <c r="C85" s="2" t="n">
        <v>2024</v>
      </c>
      <c r="D85" s="2" t="s">
        <v>1656</v>
      </c>
      <c r="E85" s="2" t="s">
        <v>1657</v>
      </c>
      <c r="F85" s="2" t="n">
        <v>3</v>
      </c>
      <c r="G85" s="2" t="s">
        <v>171</v>
      </c>
      <c r="H85" s="3" t="s">
        <v>172</v>
      </c>
      <c r="I85" s="10" t="n">
        <v>1516</v>
      </c>
      <c r="J85" s="11" t="n">
        <f aca="false">I85/1000</f>
        <v>1.516</v>
      </c>
      <c r="K85" s="19" t="n">
        <v>2.5</v>
      </c>
      <c r="L85" s="12" t="n">
        <f aca="false">K85/1000</f>
        <v>0.0025</v>
      </c>
      <c r="M85" s="20" t="n">
        <v>0.0024</v>
      </c>
      <c r="N85" s="20" t="n">
        <v>0</v>
      </c>
      <c r="O85" s="10" t="n">
        <v>640083</v>
      </c>
      <c r="P85" s="19" t="n">
        <v>419665.42</v>
      </c>
    </row>
    <row r="86" customFormat="false" ht="15" hidden="false" customHeight="false" outlineLevel="0" collapsed="false">
      <c r="A86" s="3" t="s">
        <v>95</v>
      </c>
      <c r="B86" s="2" t="s">
        <v>96</v>
      </c>
      <c r="C86" s="2" t="n">
        <v>2024</v>
      </c>
      <c r="D86" s="2" t="s">
        <v>1656</v>
      </c>
      <c r="E86" s="2" t="s">
        <v>1657</v>
      </c>
      <c r="F86" s="2" t="n">
        <v>4</v>
      </c>
      <c r="G86" s="2" t="s">
        <v>1638</v>
      </c>
      <c r="H86" s="3" t="s">
        <v>1639</v>
      </c>
      <c r="I86" s="10" t="n">
        <v>47</v>
      </c>
      <c r="J86" s="11" t="n">
        <f aca="false">I86/1000</f>
        <v>0.047</v>
      </c>
      <c r="K86" s="19" t="n">
        <v>9.18</v>
      </c>
      <c r="L86" s="12" t="n">
        <f aca="false">K86/1000</f>
        <v>0.00918</v>
      </c>
      <c r="M86" s="20" t="n">
        <v>0.0001</v>
      </c>
      <c r="N86" s="20" t="n">
        <v>0</v>
      </c>
      <c r="O86" s="10" t="n">
        <v>640083</v>
      </c>
      <c r="P86" s="19" t="n">
        <v>419665.42</v>
      </c>
    </row>
    <row r="87" customFormat="false" ht="15" hidden="false" customHeight="false" outlineLevel="0" collapsed="false">
      <c r="A87" s="3" t="s">
        <v>95</v>
      </c>
      <c r="B87" s="2" t="s">
        <v>96</v>
      </c>
      <c r="C87" s="2" t="n">
        <v>2024</v>
      </c>
      <c r="D87" s="2" t="s">
        <v>1656</v>
      </c>
      <c r="E87" s="2" t="s">
        <v>1657</v>
      </c>
      <c r="F87" s="2" t="n">
        <v>5</v>
      </c>
      <c r="G87" s="2" t="s">
        <v>377</v>
      </c>
      <c r="H87" s="3" t="s">
        <v>378</v>
      </c>
      <c r="I87" s="10" t="n">
        <v>22</v>
      </c>
      <c r="J87" s="11" t="n">
        <f aca="false">I87/1000</f>
        <v>0.022</v>
      </c>
      <c r="K87" s="19" t="n">
        <v>2.04</v>
      </c>
      <c r="L87" s="12" t="n">
        <f aca="false">K87/1000</f>
        <v>0.00204</v>
      </c>
      <c r="M87" s="20" t="n">
        <v>0</v>
      </c>
      <c r="N87" s="20" t="n">
        <v>0</v>
      </c>
      <c r="O87" s="10" t="n">
        <v>640083</v>
      </c>
      <c r="P87" s="19" t="n">
        <v>419665.42</v>
      </c>
    </row>
    <row r="88" customFormat="false" ht="15" hidden="false" customHeight="false" outlineLevel="0" collapsed="false">
      <c r="A88" s="3" t="s">
        <v>95</v>
      </c>
      <c r="B88" s="2" t="s">
        <v>96</v>
      </c>
      <c r="C88" s="2" t="n">
        <v>2024</v>
      </c>
      <c r="D88" s="2" t="s">
        <v>1656</v>
      </c>
      <c r="E88" s="2" t="s">
        <v>1657</v>
      </c>
      <c r="F88" s="2" t="n">
        <v>6</v>
      </c>
      <c r="G88" s="2" t="s">
        <v>1640</v>
      </c>
      <c r="H88" s="3" t="s">
        <v>1641</v>
      </c>
      <c r="I88" s="10" t="n">
        <v>1</v>
      </c>
      <c r="J88" s="11" t="n">
        <f aca="false">I88/1000</f>
        <v>0.001</v>
      </c>
      <c r="K88" s="19" t="n">
        <v>0.5</v>
      </c>
      <c r="L88" s="12" t="n">
        <f aca="false">K88/1000</f>
        <v>0.0005</v>
      </c>
      <c r="M88" s="20" t="n">
        <v>0</v>
      </c>
      <c r="N88" s="20" t="n">
        <v>0</v>
      </c>
      <c r="O88" s="10" t="n">
        <v>640083</v>
      </c>
      <c r="P88" s="19" t="n">
        <v>419665.42</v>
      </c>
    </row>
    <row r="89" customFormat="false" ht="15" hidden="false" customHeight="false" outlineLevel="0" collapsed="false">
      <c r="A89" s="3" t="s">
        <v>95</v>
      </c>
      <c r="B89" s="2" t="s">
        <v>96</v>
      </c>
      <c r="C89" s="2" t="n">
        <v>2024</v>
      </c>
      <c r="D89" s="2" t="s">
        <v>1658</v>
      </c>
      <c r="E89" s="2" t="s">
        <v>1659</v>
      </c>
      <c r="F89" s="2" t="n">
        <v>1</v>
      </c>
      <c r="G89" s="2" t="s">
        <v>192</v>
      </c>
      <c r="H89" s="3" t="s">
        <v>193</v>
      </c>
      <c r="I89" s="10" t="n">
        <v>3216121</v>
      </c>
      <c r="J89" s="11" t="n">
        <f aca="false">I89/1000</f>
        <v>3216.121</v>
      </c>
      <c r="K89" s="19" t="n">
        <v>7577.53</v>
      </c>
      <c r="L89" s="12" t="n">
        <f aca="false">K89/1000</f>
        <v>7.57753</v>
      </c>
      <c r="M89" s="20" t="n">
        <v>0.6752</v>
      </c>
      <c r="N89" s="20" t="n">
        <v>0.696</v>
      </c>
      <c r="O89" s="10" t="n">
        <v>4763451</v>
      </c>
      <c r="P89" s="19" t="n">
        <v>10887.58</v>
      </c>
    </row>
    <row r="90" customFormat="false" ht="15" hidden="false" customHeight="false" outlineLevel="0" collapsed="false">
      <c r="A90" s="3" t="s">
        <v>95</v>
      </c>
      <c r="B90" s="2" t="s">
        <v>96</v>
      </c>
      <c r="C90" s="2" t="n">
        <v>2024</v>
      </c>
      <c r="D90" s="2" t="s">
        <v>1658</v>
      </c>
      <c r="E90" s="2" t="s">
        <v>1659</v>
      </c>
      <c r="F90" s="2" t="n">
        <v>2</v>
      </c>
      <c r="G90" s="2" t="s">
        <v>97</v>
      </c>
      <c r="H90" s="3" t="s">
        <v>98</v>
      </c>
      <c r="I90" s="10" t="n">
        <v>1503812</v>
      </c>
      <c r="J90" s="11" t="n">
        <f aca="false">I90/1000</f>
        <v>1503.812</v>
      </c>
      <c r="K90" s="19" t="n">
        <v>3208.68</v>
      </c>
      <c r="L90" s="12" t="n">
        <f aca="false">K90/1000</f>
        <v>3.20868</v>
      </c>
      <c r="M90" s="20" t="n">
        <v>0.3157</v>
      </c>
      <c r="N90" s="20" t="n">
        <v>0.2947</v>
      </c>
      <c r="O90" s="10" t="n">
        <v>4763451</v>
      </c>
      <c r="P90" s="19" t="n">
        <v>10887.58</v>
      </c>
    </row>
    <row r="91" customFormat="false" ht="15" hidden="false" customHeight="false" outlineLevel="0" collapsed="false">
      <c r="A91" s="3" t="s">
        <v>95</v>
      </c>
      <c r="B91" s="2" t="s">
        <v>96</v>
      </c>
      <c r="C91" s="2" t="n">
        <v>2024</v>
      </c>
      <c r="D91" s="2" t="s">
        <v>1658</v>
      </c>
      <c r="E91" s="2" t="s">
        <v>1659</v>
      </c>
      <c r="F91" s="2" t="n">
        <v>3</v>
      </c>
      <c r="G91" s="2" t="s">
        <v>107</v>
      </c>
      <c r="H91" s="3" t="s">
        <v>108</v>
      </c>
      <c r="I91" s="10" t="n">
        <v>31915</v>
      </c>
      <c r="J91" s="11" t="n">
        <f aca="false">I91/1000</f>
        <v>31.915</v>
      </c>
      <c r="K91" s="19" t="n">
        <v>50.93</v>
      </c>
      <c r="L91" s="12" t="n">
        <f aca="false">K91/1000</f>
        <v>0.05093</v>
      </c>
      <c r="M91" s="20" t="n">
        <v>0.0067</v>
      </c>
      <c r="N91" s="20" t="n">
        <v>0.0047</v>
      </c>
      <c r="O91" s="10" t="n">
        <v>4763451</v>
      </c>
      <c r="P91" s="19" t="n">
        <v>10887.58</v>
      </c>
    </row>
    <row r="92" customFormat="false" ht="15" hidden="false" customHeight="false" outlineLevel="0" collapsed="false">
      <c r="A92" s="3" t="s">
        <v>95</v>
      </c>
      <c r="B92" s="2" t="s">
        <v>96</v>
      </c>
      <c r="C92" s="2" t="n">
        <v>2024</v>
      </c>
      <c r="D92" s="2" t="s">
        <v>1658</v>
      </c>
      <c r="E92" s="2" t="s">
        <v>1659</v>
      </c>
      <c r="F92" s="2" t="n">
        <v>4</v>
      </c>
      <c r="G92" s="2" t="s">
        <v>122</v>
      </c>
      <c r="H92" s="3" t="s">
        <v>123</v>
      </c>
      <c r="I92" s="10" t="n">
        <v>5035</v>
      </c>
      <c r="J92" s="11" t="n">
        <f aca="false">I92/1000</f>
        <v>5.035</v>
      </c>
      <c r="K92" s="19" t="n">
        <v>44</v>
      </c>
      <c r="L92" s="12" t="n">
        <f aca="false">K92/1000</f>
        <v>0.044</v>
      </c>
      <c r="M92" s="20" t="n">
        <v>0.0011</v>
      </c>
      <c r="N92" s="20" t="n">
        <v>0.004</v>
      </c>
      <c r="O92" s="10" t="n">
        <v>4763451</v>
      </c>
      <c r="P92" s="19" t="n">
        <v>10887.58</v>
      </c>
    </row>
    <row r="93" customFormat="false" ht="15" hidden="false" customHeight="false" outlineLevel="0" collapsed="false">
      <c r="A93" s="3" t="s">
        <v>95</v>
      </c>
      <c r="B93" s="2" t="s">
        <v>96</v>
      </c>
      <c r="C93" s="2" t="n">
        <v>2024</v>
      </c>
      <c r="D93" s="2" t="s">
        <v>1658</v>
      </c>
      <c r="E93" s="2" t="s">
        <v>1659</v>
      </c>
      <c r="F93" s="2" t="n">
        <v>5</v>
      </c>
      <c r="G93" s="2" t="s">
        <v>142</v>
      </c>
      <c r="H93" s="3" t="s">
        <v>143</v>
      </c>
      <c r="I93" s="10" t="n">
        <v>3726</v>
      </c>
      <c r="J93" s="11" t="n">
        <f aca="false">I93/1000</f>
        <v>3.726</v>
      </c>
      <c r="K93" s="19" t="n">
        <v>3.4</v>
      </c>
      <c r="L93" s="12" t="n">
        <f aca="false">K93/1000</f>
        <v>0.0034</v>
      </c>
      <c r="M93" s="20" t="n">
        <v>0.0008</v>
      </c>
      <c r="N93" s="20" t="n">
        <v>0.0003</v>
      </c>
      <c r="O93" s="10" t="n">
        <v>4763451</v>
      </c>
      <c r="P93" s="19" t="n">
        <v>10887.58</v>
      </c>
    </row>
    <row r="94" customFormat="false" ht="15" hidden="false" customHeight="false" outlineLevel="0" collapsed="false">
      <c r="A94" s="3" t="s">
        <v>95</v>
      </c>
      <c r="B94" s="2" t="s">
        <v>96</v>
      </c>
      <c r="C94" s="2" t="n">
        <v>2024</v>
      </c>
      <c r="D94" s="2" t="s">
        <v>1658</v>
      </c>
      <c r="E94" s="2" t="s">
        <v>1659</v>
      </c>
      <c r="F94" s="2" t="n">
        <v>6</v>
      </c>
      <c r="G94" s="2" t="s">
        <v>102</v>
      </c>
      <c r="H94" s="3" t="s">
        <v>103</v>
      </c>
      <c r="I94" s="10" t="n">
        <v>1787</v>
      </c>
      <c r="J94" s="11" t="n">
        <f aca="false">I94/1000</f>
        <v>1.787</v>
      </c>
      <c r="K94" s="19" t="n">
        <v>2.74</v>
      </c>
      <c r="L94" s="12" t="n">
        <f aca="false">K94/1000</f>
        <v>0.00274</v>
      </c>
      <c r="M94" s="20" t="n">
        <v>0.0004</v>
      </c>
      <c r="N94" s="20" t="n">
        <v>0.0003</v>
      </c>
      <c r="O94" s="10" t="n">
        <v>4763451</v>
      </c>
      <c r="P94" s="19" t="n">
        <v>10887.58</v>
      </c>
    </row>
    <row r="95" customFormat="false" ht="15" hidden="false" customHeight="false" outlineLevel="0" collapsed="false">
      <c r="A95" s="3" t="s">
        <v>95</v>
      </c>
      <c r="B95" s="2" t="s">
        <v>96</v>
      </c>
      <c r="C95" s="2" t="n">
        <v>2024</v>
      </c>
      <c r="D95" s="2" t="s">
        <v>1658</v>
      </c>
      <c r="E95" s="2" t="s">
        <v>1659</v>
      </c>
      <c r="F95" s="2" t="n">
        <v>7</v>
      </c>
      <c r="G95" s="2" t="s">
        <v>162</v>
      </c>
      <c r="H95" s="3" t="s">
        <v>163</v>
      </c>
      <c r="I95" s="10" t="n">
        <v>1055</v>
      </c>
      <c r="J95" s="11" t="n">
        <f aca="false">I95/1000</f>
        <v>1.055</v>
      </c>
      <c r="K95" s="19" t="n">
        <v>0.3</v>
      </c>
      <c r="L95" s="12" t="n">
        <f aca="false">K95/1000</f>
        <v>0.0003</v>
      </c>
      <c r="M95" s="20" t="n">
        <v>0.0002</v>
      </c>
      <c r="N95" s="20" t="n">
        <v>0</v>
      </c>
      <c r="O95" s="10" t="n">
        <v>4763451</v>
      </c>
      <c r="P95" s="19" t="n">
        <v>10887.58</v>
      </c>
    </row>
    <row r="96" customFormat="false" ht="15" hidden="false" customHeight="false" outlineLevel="0" collapsed="false">
      <c r="A96" s="3" t="s">
        <v>95</v>
      </c>
      <c r="B96" s="2" t="s">
        <v>96</v>
      </c>
      <c r="C96" s="2" t="n">
        <v>2024</v>
      </c>
      <c r="D96" s="2" t="s">
        <v>1660</v>
      </c>
      <c r="E96" s="2" t="s">
        <v>1661</v>
      </c>
      <c r="F96" s="2" t="n">
        <v>1</v>
      </c>
      <c r="G96" s="2" t="s">
        <v>97</v>
      </c>
      <c r="H96" s="3" t="s">
        <v>98</v>
      </c>
      <c r="I96" s="10" t="n">
        <v>574746</v>
      </c>
      <c r="J96" s="11" t="n">
        <f aca="false">I96/1000</f>
        <v>574.746</v>
      </c>
      <c r="K96" s="19" t="n">
        <v>20269.15</v>
      </c>
      <c r="L96" s="12" t="n">
        <f aca="false">K96/1000</f>
        <v>20.26915</v>
      </c>
      <c r="M96" s="20" t="n">
        <v>0.5175</v>
      </c>
      <c r="N96" s="20" t="n">
        <v>0.8701</v>
      </c>
      <c r="O96" s="10" t="n">
        <v>1110586</v>
      </c>
      <c r="P96" s="19" t="n">
        <v>23295.15</v>
      </c>
    </row>
    <row r="97" customFormat="false" ht="15" hidden="false" customHeight="false" outlineLevel="0" collapsed="false">
      <c r="A97" s="3" t="s">
        <v>95</v>
      </c>
      <c r="B97" s="2" t="s">
        <v>96</v>
      </c>
      <c r="C97" s="2" t="n">
        <v>2024</v>
      </c>
      <c r="D97" s="2" t="s">
        <v>1660</v>
      </c>
      <c r="E97" s="2" t="s">
        <v>1661</v>
      </c>
      <c r="F97" s="2" t="n">
        <v>2</v>
      </c>
      <c r="G97" s="2" t="s">
        <v>122</v>
      </c>
      <c r="H97" s="3" t="s">
        <v>123</v>
      </c>
      <c r="I97" s="10" t="n">
        <v>472865</v>
      </c>
      <c r="J97" s="11" t="n">
        <f aca="false">I97/1000</f>
        <v>472.865</v>
      </c>
      <c r="K97" s="19" t="n">
        <v>2805</v>
      </c>
      <c r="L97" s="12" t="n">
        <f aca="false">K97/1000</f>
        <v>2.805</v>
      </c>
      <c r="M97" s="20" t="n">
        <v>0.4258</v>
      </c>
      <c r="N97" s="20" t="n">
        <v>0.1204</v>
      </c>
      <c r="O97" s="10" t="n">
        <v>1110586</v>
      </c>
      <c r="P97" s="19" t="n">
        <v>23295.15</v>
      </c>
    </row>
    <row r="98" customFormat="false" ht="15" hidden="false" customHeight="false" outlineLevel="0" collapsed="false">
      <c r="A98" s="3" t="s">
        <v>95</v>
      </c>
      <c r="B98" s="2" t="s">
        <v>96</v>
      </c>
      <c r="C98" s="2" t="n">
        <v>2024</v>
      </c>
      <c r="D98" s="2" t="s">
        <v>1660</v>
      </c>
      <c r="E98" s="2" t="s">
        <v>1661</v>
      </c>
      <c r="F98" s="2" t="n">
        <v>3</v>
      </c>
      <c r="G98" s="2" t="s">
        <v>107</v>
      </c>
      <c r="H98" s="3" t="s">
        <v>108</v>
      </c>
      <c r="I98" s="10" t="n">
        <v>56070</v>
      </c>
      <c r="J98" s="11" t="n">
        <f aca="false">I98/1000</f>
        <v>56.07</v>
      </c>
      <c r="K98" s="19" t="n">
        <v>200</v>
      </c>
      <c r="L98" s="12" t="n">
        <f aca="false">K98/1000</f>
        <v>0.2</v>
      </c>
      <c r="M98" s="20" t="n">
        <v>0.0505</v>
      </c>
      <c r="N98" s="20" t="n">
        <v>0.0086</v>
      </c>
      <c r="O98" s="10" t="n">
        <v>1110586</v>
      </c>
      <c r="P98" s="19" t="n">
        <v>23295.15</v>
      </c>
    </row>
    <row r="99" customFormat="false" ht="15" hidden="false" customHeight="false" outlineLevel="0" collapsed="false">
      <c r="A99" s="3" t="s">
        <v>95</v>
      </c>
      <c r="B99" s="2" t="s">
        <v>96</v>
      </c>
      <c r="C99" s="2" t="n">
        <v>2024</v>
      </c>
      <c r="D99" s="2" t="s">
        <v>1660</v>
      </c>
      <c r="E99" s="2" t="s">
        <v>1661</v>
      </c>
      <c r="F99" s="2" t="n">
        <v>4</v>
      </c>
      <c r="G99" s="2" t="s">
        <v>142</v>
      </c>
      <c r="H99" s="3" t="s">
        <v>143</v>
      </c>
      <c r="I99" s="10" t="n">
        <v>6905</v>
      </c>
      <c r="J99" s="11" t="n">
        <f aca="false">I99/1000</f>
        <v>6.905</v>
      </c>
      <c r="K99" s="19" t="n">
        <v>21</v>
      </c>
      <c r="L99" s="12" t="n">
        <f aca="false">K99/1000</f>
        <v>0.021</v>
      </c>
      <c r="M99" s="20" t="n">
        <v>0.0062</v>
      </c>
      <c r="N99" s="20" t="n">
        <v>0.0009</v>
      </c>
      <c r="O99" s="10" t="n">
        <v>1110586</v>
      </c>
      <c r="P99" s="19" t="n">
        <v>23295.15</v>
      </c>
    </row>
    <row r="100" customFormat="false" ht="15" hidden="false" customHeight="false" outlineLevel="0" collapsed="false">
      <c r="A100" s="3" t="s">
        <v>95</v>
      </c>
      <c r="B100" s="2" t="s">
        <v>96</v>
      </c>
      <c r="C100" s="2" t="n">
        <v>2024</v>
      </c>
      <c r="D100" s="2" t="s">
        <v>1662</v>
      </c>
      <c r="E100" s="2" t="s">
        <v>1663</v>
      </c>
      <c r="F100" s="2" t="n">
        <v>1</v>
      </c>
      <c r="G100" s="2" t="s">
        <v>97</v>
      </c>
      <c r="H100" s="3" t="s">
        <v>98</v>
      </c>
      <c r="I100" s="10" t="n">
        <v>53668490</v>
      </c>
      <c r="J100" s="11" t="n">
        <f aca="false">I100/1000</f>
        <v>53668.49</v>
      </c>
      <c r="K100" s="19" t="n">
        <v>67599.46</v>
      </c>
      <c r="L100" s="12" t="n">
        <f aca="false">K100/1000</f>
        <v>67.59946</v>
      </c>
      <c r="M100" s="20" t="n">
        <v>0.4182</v>
      </c>
      <c r="N100" s="20" t="n">
        <v>0.2671</v>
      </c>
      <c r="O100" s="10" t="n">
        <v>128343733</v>
      </c>
      <c r="P100" s="19" t="n">
        <v>253127.86</v>
      </c>
    </row>
    <row r="101" customFormat="false" ht="15" hidden="false" customHeight="false" outlineLevel="0" collapsed="false">
      <c r="A101" s="3" t="s">
        <v>95</v>
      </c>
      <c r="B101" s="2" t="s">
        <v>96</v>
      </c>
      <c r="C101" s="2" t="n">
        <v>2024</v>
      </c>
      <c r="D101" s="2" t="s">
        <v>1662</v>
      </c>
      <c r="E101" s="2" t="s">
        <v>1663</v>
      </c>
      <c r="F101" s="2" t="n">
        <v>2</v>
      </c>
      <c r="G101" s="2" t="s">
        <v>107</v>
      </c>
      <c r="H101" s="3" t="s">
        <v>108</v>
      </c>
      <c r="I101" s="10" t="n">
        <v>38028888</v>
      </c>
      <c r="J101" s="11" t="n">
        <f aca="false">I101/1000</f>
        <v>38028.888</v>
      </c>
      <c r="K101" s="19" t="n">
        <v>90331.58</v>
      </c>
      <c r="L101" s="12" t="n">
        <f aca="false">K101/1000</f>
        <v>90.33158</v>
      </c>
      <c r="M101" s="20" t="n">
        <v>0.2963</v>
      </c>
      <c r="N101" s="20" t="n">
        <v>0.3569</v>
      </c>
      <c r="O101" s="10" t="n">
        <v>128343733</v>
      </c>
      <c r="P101" s="19" t="n">
        <v>253127.86</v>
      </c>
    </row>
    <row r="102" customFormat="false" ht="15" hidden="false" customHeight="false" outlineLevel="0" collapsed="false">
      <c r="A102" s="3" t="s">
        <v>95</v>
      </c>
      <c r="B102" s="2" t="s">
        <v>96</v>
      </c>
      <c r="C102" s="2" t="n">
        <v>2024</v>
      </c>
      <c r="D102" s="2" t="s">
        <v>1662</v>
      </c>
      <c r="E102" s="2" t="s">
        <v>1663</v>
      </c>
      <c r="F102" s="2" t="n">
        <v>3</v>
      </c>
      <c r="G102" s="2" t="s">
        <v>102</v>
      </c>
      <c r="H102" s="3" t="s">
        <v>103</v>
      </c>
      <c r="I102" s="10" t="n">
        <v>36404879</v>
      </c>
      <c r="J102" s="11" t="n">
        <f aca="false">I102/1000</f>
        <v>36404.879</v>
      </c>
      <c r="K102" s="19" t="n">
        <v>95023.71</v>
      </c>
      <c r="L102" s="12" t="n">
        <f aca="false">K102/1000</f>
        <v>95.02371</v>
      </c>
      <c r="M102" s="20" t="n">
        <v>0.2837</v>
      </c>
      <c r="N102" s="20" t="n">
        <v>0.3754</v>
      </c>
      <c r="O102" s="10" t="n">
        <v>128343733</v>
      </c>
      <c r="P102" s="19" t="n">
        <v>253127.86</v>
      </c>
    </row>
    <row r="103" customFormat="false" ht="15" hidden="false" customHeight="false" outlineLevel="0" collapsed="false">
      <c r="A103" s="3" t="s">
        <v>95</v>
      </c>
      <c r="B103" s="2" t="s">
        <v>96</v>
      </c>
      <c r="C103" s="2" t="n">
        <v>2024</v>
      </c>
      <c r="D103" s="2" t="s">
        <v>1662</v>
      </c>
      <c r="E103" s="2" t="s">
        <v>1663</v>
      </c>
      <c r="F103" s="2" t="n">
        <v>4</v>
      </c>
      <c r="G103" s="2" t="s">
        <v>112</v>
      </c>
      <c r="H103" s="3" t="s">
        <v>113</v>
      </c>
      <c r="I103" s="10" t="n">
        <v>87549</v>
      </c>
      <c r="J103" s="11" t="n">
        <f aca="false">I103/1000</f>
        <v>87.549</v>
      </c>
      <c r="K103" s="19" t="n">
        <v>54.25</v>
      </c>
      <c r="L103" s="12" t="n">
        <f aca="false">K103/1000</f>
        <v>0.05425</v>
      </c>
      <c r="M103" s="20" t="n">
        <v>0.0007</v>
      </c>
      <c r="N103" s="20" t="n">
        <v>0.0002</v>
      </c>
      <c r="O103" s="10" t="n">
        <v>128343733</v>
      </c>
      <c r="P103" s="19" t="n">
        <v>253127.86</v>
      </c>
    </row>
    <row r="104" customFormat="false" ht="15" hidden="false" customHeight="false" outlineLevel="0" collapsed="false">
      <c r="A104" s="3" t="s">
        <v>95</v>
      </c>
      <c r="B104" s="2" t="s">
        <v>96</v>
      </c>
      <c r="C104" s="2" t="n">
        <v>2024</v>
      </c>
      <c r="D104" s="2" t="s">
        <v>1662</v>
      </c>
      <c r="E104" s="2" t="s">
        <v>1663</v>
      </c>
      <c r="F104" s="2" t="n">
        <v>5</v>
      </c>
      <c r="G104" s="2" t="s">
        <v>117</v>
      </c>
      <c r="H104" s="3" t="s">
        <v>118</v>
      </c>
      <c r="I104" s="10" t="n">
        <v>75556</v>
      </c>
      <c r="J104" s="11" t="n">
        <f aca="false">I104/1000</f>
        <v>75.556</v>
      </c>
      <c r="K104" s="19" t="n">
        <v>75.6</v>
      </c>
      <c r="L104" s="12" t="n">
        <f aca="false">K104/1000</f>
        <v>0.0756</v>
      </c>
      <c r="M104" s="20" t="n">
        <v>0.0006</v>
      </c>
      <c r="N104" s="20" t="n">
        <v>0.0003</v>
      </c>
      <c r="O104" s="10" t="n">
        <v>128343733</v>
      </c>
      <c r="P104" s="19" t="n">
        <v>253127.86</v>
      </c>
    </row>
    <row r="105" customFormat="false" ht="15" hidden="false" customHeight="false" outlineLevel="0" collapsed="false">
      <c r="A105" s="3" t="s">
        <v>95</v>
      </c>
      <c r="B105" s="2" t="s">
        <v>96</v>
      </c>
      <c r="C105" s="2" t="n">
        <v>2024</v>
      </c>
      <c r="D105" s="2" t="s">
        <v>1662</v>
      </c>
      <c r="E105" s="2" t="s">
        <v>1663</v>
      </c>
      <c r="F105" s="2" t="n">
        <v>6</v>
      </c>
      <c r="G105" s="2" t="s">
        <v>142</v>
      </c>
      <c r="H105" s="3" t="s">
        <v>143</v>
      </c>
      <c r="I105" s="10" t="n">
        <v>57061</v>
      </c>
      <c r="J105" s="11" t="n">
        <f aca="false">I105/1000</f>
        <v>57.061</v>
      </c>
      <c r="K105" s="19" t="n">
        <v>26.65</v>
      </c>
      <c r="L105" s="12" t="n">
        <f aca="false">K105/1000</f>
        <v>0.02665</v>
      </c>
      <c r="M105" s="20" t="n">
        <v>0.0004</v>
      </c>
      <c r="N105" s="20" t="n">
        <v>0.0001</v>
      </c>
      <c r="O105" s="10" t="n">
        <v>128343733</v>
      </c>
      <c r="P105" s="19" t="n">
        <v>253127.86</v>
      </c>
    </row>
    <row r="106" customFormat="false" ht="15" hidden="false" customHeight="false" outlineLevel="0" collapsed="false">
      <c r="A106" s="3" t="s">
        <v>95</v>
      </c>
      <c r="B106" s="2" t="s">
        <v>96</v>
      </c>
      <c r="C106" s="2" t="n">
        <v>2024</v>
      </c>
      <c r="D106" s="2" t="s">
        <v>1662</v>
      </c>
      <c r="E106" s="2" t="s">
        <v>1663</v>
      </c>
      <c r="F106" s="2" t="n">
        <v>7</v>
      </c>
      <c r="G106" s="2" t="s">
        <v>162</v>
      </c>
      <c r="H106" s="3" t="s">
        <v>163</v>
      </c>
      <c r="I106" s="10" t="n">
        <v>8722</v>
      </c>
      <c r="J106" s="11" t="n">
        <f aca="false">I106/1000</f>
        <v>8.722</v>
      </c>
      <c r="K106" s="19" t="n">
        <v>7.1</v>
      </c>
      <c r="L106" s="12" t="n">
        <f aca="false">K106/1000</f>
        <v>0.0071</v>
      </c>
      <c r="M106" s="20" t="n">
        <v>0.0001</v>
      </c>
      <c r="N106" s="20" t="n">
        <v>0</v>
      </c>
      <c r="O106" s="10" t="n">
        <v>128343733</v>
      </c>
      <c r="P106" s="19" t="n">
        <v>253127.86</v>
      </c>
    </row>
    <row r="107" customFormat="false" ht="15" hidden="false" customHeight="false" outlineLevel="0" collapsed="false">
      <c r="A107" s="3" t="s">
        <v>95</v>
      </c>
      <c r="B107" s="2" t="s">
        <v>96</v>
      </c>
      <c r="C107" s="2" t="n">
        <v>2024</v>
      </c>
      <c r="D107" s="2" t="s">
        <v>1662</v>
      </c>
      <c r="E107" s="2" t="s">
        <v>1663</v>
      </c>
      <c r="F107" s="2" t="n">
        <v>8</v>
      </c>
      <c r="G107" s="2" t="s">
        <v>157</v>
      </c>
      <c r="H107" s="3" t="s">
        <v>158</v>
      </c>
      <c r="I107" s="10" t="n">
        <v>8489</v>
      </c>
      <c r="J107" s="11" t="n">
        <f aca="false">I107/1000</f>
        <v>8.489</v>
      </c>
      <c r="K107" s="19" t="n">
        <v>7.4</v>
      </c>
      <c r="L107" s="12" t="n">
        <f aca="false">K107/1000</f>
        <v>0.0074</v>
      </c>
      <c r="M107" s="20" t="n">
        <v>0.0001</v>
      </c>
      <c r="N107" s="20" t="n">
        <v>0</v>
      </c>
      <c r="O107" s="10" t="n">
        <v>128343733</v>
      </c>
      <c r="P107" s="19" t="n">
        <v>253127.86</v>
      </c>
    </row>
    <row r="108" customFormat="false" ht="15" hidden="false" customHeight="false" outlineLevel="0" collapsed="false">
      <c r="A108" s="3" t="s">
        <v>95</v>
      </c>
      <c r="B108" s="2" t="s">
        <v>96</v>
      </c>
      <c r="C108" s="2" t="n">
        <v>2024</v>
      </c>
      <c r="D108" s="2" t="s">
        <v>1662</v>
      </c>
      <c r="E108" s="2" t="s">
        <v>1663</v>
      </c>
      <c r="F108" s="2" t="n">
        <v>9</v>
      </c>
      <c r="G108" s="2" t="s">
        <v>152</v>
      </c>
      <c r="H108" s="3" t="s">
        <v>153</v>
      </c>
      <c r="I108" s="10" t="n">
        <v>2691</v>
      </c>
      <c r="J108" s="11" t="n">
        <f aca="false">I108/1000</f>
        <v>2.691</v>
      </c>
      <c r="K108" s="19" t="n">
        <v>0.77</v>
      </c>
      <c r="L108" s="12" t="n">
        <f aca="false">K108/1000</f>
        <v>0.00077</v>
      </c>
      <c r="M108" s="20" t="n">
        <v>0</v>
      </c>
      <c r="N108" s="20" t="n">
        <v>0</v>
      </c>
      <c r="O108" s="10" t="n">
        <v>128343733</v>
      </c>
      <c r="P108" s="19" t="n">
        <v>253127.86</v>
      </c>
    </row>
    <row r="109" customFormat="false" ht="15" hidden="false" customHeight="false" outlineLevel="0" collapsed="false">
      <c r="A109" s="3" t="s">
        <v>95</v>
      </c>
      <c r="B109" s="2" t="s">
        <v>96</v>
      </c>
      <c r="C109" s="2" t="n">
        <v>2024</v>
      </c>
      <c r="D109" s="2" t="s">
        <v>1662</v>
      </c>
      <c r="E109" s="2" t="s">
        <v>1663</v>
      </c>
      <c r="F109" s="2" t="n">
        <v>10</v>
      </c>
      <c r="G109" s="2" t="s">
        <v>268</v>
      </c>
      <c r="H109" s="3" t="s">
        <v>269</v>
      </c>
      <c r="I109" s="10" t="n">
        <v>1183</v>
      </c>
      <c r="J109" s="11" t="n">
        <f aca="false">I109/1000</f>
        <v>1.183</v>
      </c>
      <c r="K109" s="19" t="n">
        <v>0.9</v>
      </c>
      <c r="L109" s="12" t="n">
        <f aca="false">K109/1000</f>
        <v>0.0009</v>
      </c>
      <c r="M109" s="20" t="n">
        <v>0</v>
      </c>
      <c r="N109" s="20" t="n">
        <v>0</v>
      </c>
      <c r="O109" s="10" t="n">
        <v>128343733</v>
      </c>
      <c r="P109" s="19" t="n">
        <v>253127.86</v>
      </c>
    </row>
    <row r="110" customFormat="false" ht="15" hidden="false" customHeight="false" outlineLevel="0" collapsed="false">
      <c r="A110" s="3" t="s">
        <v>95</v>
      </c>
      <c r="B110" s="2" t="s">
        <v>96</v>
      </c>
      <c r="C110" s="2" t="n">
        <v>2024</v>
      </c>
      <c r="D110" s="2" t="s">
        <v>1662</v>
      </c>
      <c r="E110" s="2" t="s">
        <v>1663</v>
      </c>
      <c r="F110" s="2" t="n">
        <v>11</v>
      </c>
      <c r="G110" s="2" t="s">
        <v>362</v>
      </c>
      <c r="H110" s="3" t="s">
        <v>363</v>
      </c>
      <c r="I110" s="10" t="n">
        <v>225</v>
      </c>
      <c r="J110" s="11" t="n">
        <f aca="false">I110/1000</f>
        <v>0.225</v>
      </c>
      <c r="K110" s="19" t="n">
        <v>0.44</v>
      </c>
      <c r="L110" s="12" t="n">
        <f aca="false">K110/1000</f>
        <v>0.00044</v>
      </c>
      <c r="M110" s="20" t="n">
        <v>0</v>
      </c>
      <c r="N110" s="20" t="n">
        <v>0</v>
      </c>
      <c r="O110" s="10" t="n">
        <v>128343733</v>
      </c>
      <c r="P110" s="19" t="n">
        <v>253127.86</v>
      </c>
    </row>
    <row r="111" customFormat="false" ht="15" hidden="false" customHeight="false" outlineLevel="0" collapsed="false">
      <c r="A111" s="3" t="s">
        <v>517</v>
      </c>
      <c r="B111" s="2" t="s">
        <v>518</v>
      </c>
      <c r="C111" s="2" t="n">
        <v>2020</v>
      </c>
      <c r="D111" s="2" t="s">
        <v>1656</v>
      </c>
      <c r="E111" s="2" t="s">
        <v>1657</v>
      </c>
      <c r="F111" s="2" t="n">
        <v>1</v>
      </c>
      <c r="G111" s="2" t="s">
        <v>171</v>
      </c>
      <c r="H111" s="3" t="s">
        <v>172</v>
      </c>
      <c r="I111" s="10" t="n">
        <v>242582</v>
      </c>
      <c r="J111" s="11" t="n">
        <f aca="false">I111/1000</f>
        <v>242.582</v>
      </c>
      <c r="K111" s="19" t="n">
        <v>388682</v>
      </c>
      <c r="L111" s="12" t="n">
        <f aca="false">K111/1000</f>
        <v>388.682</v>
      </c>
      <c r="M111" s="20" t="n">
        <v>0.9621</v>
      </c>
      <c r="N111" s="20" t="n">
        <v>0.9976</v>
      </c>
      <c r="O111" s="10" t="n">
        <v>252140</v>
      </c>
      <c r="P111" s="19" t="n">
        <v>389625.48</v>
      </c>
    </row>
    <row r="112" customFormat="false" ht="15" hidden="false" customHeight="false" outlineLevel="0" collapsed="false">
      <c r="A112" s="3" t="s">
        <v>517</v>
      </c>
      <c r="B112" s="2" t="s">
        <v>518</v>
      </c>
      <c r="C112" s="2" t="n">
        <v>2020</v>
      </c>
      <c r="D112" s="2" t="s">
        <v>1656</v>
      </c>
      <c r="E112" s="2" t="s">
        <v>1657</v>
      </c>
      <c r="F112" s="2" t="n">
        <v>2</v>
      </c>
      <c r="G112" s="2" t="s">
        <v>107</v>
      </c>
      <c r="H112" s="3" t="s">
        <v>108</v>
      </c>
      <c r="I112" s="10" t="n">
        <v>6074</v>
      </c>
      <c r="J112" s="11" t="n">
        <f aca="false">I112/1000</f>
        <v>6.074</v>
      </c>
      <c r="K112" s="19" t="n">
        <v>13.48</v>
      </c>
      <c r="L112" s="12" t="n">
        <f aca="false">K112/1000</f>
        <v>0.01348</v>
      </c>
      <c r="M112" s="20" t="n">
        <v>0.0241</v>
      </c>
      <c r="N112" s="20" t="n">
        <v>0</v>
      </c>
      <c r="O112" s="10" t="n">
        <v>252140</v>
      </c>
      <c r="P112" s="19" t="n">
        <v>389625.48</v>
      </c>
    </row>
    <row r="113" customFormat="false" ht="15" hidden="false" customHeight="false" outlineLevel="0" collapsed="false">
      <c r="A113" s="3" t="s">
        <v>517</v>
      </c>
      <c r="B113" s="2" t="s">
        <v>518</v>
      </c>
      <c r="C113" s="2" t="n">
        <v>2020</v>
      </c>
      <c r="D113" s="2" t="s">
        <v>1656</v>
      </c>
      <c r="E113" s="2" t="s">
        <v>1657</v>
      </c>
      <c r="F113" s="2" t="n">
        <v>3</v>
      </c>
      <c r="G113" s="2" t="s">
        <v>102</v>
      </c>
      <c r="H113" s="3" t="s">
        <v>103</v>
      </c>
      <c r="I113" s="10" t="n">
        <v>2189</v>
      </c>
      <c r="J113" s="11" t="n">
        <f aca="false">I113/1000</f>
        <v>2.189</v>
      </c>
      <c r="K113" s="19" t="n">
        <v>31.45</v>
      </c>
      <c r="L113" s="12" t="n">
        <f aca="false">K113/1000</f>
        <v>0.03145</v>
      </c>
      <c r="M113" s="20" t="n">
        <v>0.0087</v>
      </c>
      <c r="N113" s="20" t="n">
        <v>0.0001</v>
      </c>
      <c r="O113" s="10" t="n">
        <v>252140</v>
      </c>
      <c r="P113" s="19" t="n">
        <v>389625.48</v>
      </c>
    </row>
    <row r="114" customFormat="false" ht="15" hidden="false" customHeight="false" outlineLevel="0" collapsed="false">
      <c r="A114" s="3" t="s">
        <v>517</v>
      </c>
      <c r="B114" s="2" t="s">
        <v>518</v>
      </c>
      <c r="C114" s="2" t="n">
        <v>2020</v>
      </c>
      <c r="D114" s="2" t="s">
        <v>1656</v>
      </c>
      <c r="E114" s="2" t="s">
        <v>1657</v>
      </c>
      <c r="F114" s="2" t="n">
        <v>4</v>
      </c>
      <c r="G114" s="2" t="s">
        <v>1323</v>
      </c>
      <c r="H114" s="3" t="s">
        <v>1324</v>
      </c>
      <c r="I114" s="10" t="n">
        <v>709</v>
      </c>
      <c r="J114" s="11" t="n">
        <f aca="false">I114/1000</f>
        <v>0.709</v>
      </c>
      <c r="K114" s="19" t="n">
        <v>887.56</v>
      </c>
      <c r="L114" s="12" t="n">
        <f aca="false">K114/1000</f>
        <v>0.88756</v>
      </c>
      <c r="M114" s="20" t="n">
        <v>0.0028</v>
      </c>
      <c r="N114" s="20" t="n">
        <v>0.0023</v>
      </c>
      <c r="O114" s="10" t="n">
        <v>252140</v>
      </c>
      <c r="P114" s="19" t="n">
        <v>389625.48</v>
      </c>
    </row>
    <row r="115" customFormat="false" ht="15" hidden="false" customHeight="false" outlineLevel="0" collapsed="false">
      <c r="A115" s="3" t="s">
        <v>517</v>
      </c>
      <c r="B115" s="2" t="s">
        <v>518</v>
      </c>
      <c r="C115" s="2" t="n">
        <v>2020</v>
      </c>
      <c r="D115" s="2" t="s">
        <v>1656</v>
      </c>
      <c r="E115" s="2" t="s">
        <v>1657</v>
      </c>
      <c r="F115" s="2" t="n">
        <v>5</v>
      </c>
      <c r="G115" s="2" t="s">
        <v>188</v>
      </c>
      <c r="H115" s="3" t="s">
        <v>189</v>
      </c>
      <c r="I115" s="10" t="n">
        <v>296</v>
      </c>
      <c r="J115" s="11" t="n">
        <f aca="false">I115/1000</f>
        <v>0.296</v>
      </c>
      <c r="K115" s="19" t="n">
        <v>9.5</v>
      </c>
      <c r="L115" s="12" t="n">
        <f aca="false">K115/1000</f>
        <v>0.0095</v>
      </c>
      <c r="M115" s="20" t="n">
        <v>0.0012</v>
      </c>
      <c r="N115" s="20" t="n">
        <v>0</v>
      </c>
      <c r="O115" s="10" t="n">
        <v>252140</v>
      </c>
      <c r="P115" s="19" t="n">
        <v>389625.48</v>
      </c>
    </row>
    <row r="116" customFormat="false" ht="15" hidden="false" customHeight="false" outlineLevel="0" collapsed="false">
      <c r="A116" s="3" t="s">
        <v>517</v>
      </c>
      <c r="B116" s="2" t="s">
        <v>518</v>
      </c>
      <c r="C116" s="2" t="n">
        <v>2020</v>
      </c>
      <c r="D116" s="2" t="s">
        <v>1656</v>
      </c>
      <c r="E116" s="2" t="s">
        <v>1657</v>
      </c>
      <c r="F116" s="2" t="n">
        <v>6</v>
      </c>
      <c r="G116" s="2" t="s">
        <v>97</v>
      </c>
      <c r="H116" s="3" t="s">
        <v>98</v>
      </c>
      <c r="I116" s="10" t="n">
        <v>274</v>
      </c>
      <c r="J116" s="11" t="n">
        <f aca="false">I116/1000</f>
        <v>0.274</v>
      </c>
      <c r="K116" s="19" t="n">
        <v>1.4</v>
      </c>
      <c r="L116" s="12" t="n">
        <f aca="false">K116/1000</f>
        <v>0.0014</v>
      </c>
      <c r="M116" s="20" t="n">
        <v>0.0011</v>
      </c>
      <c r="N116" s="20" t="n">
        <v>0</v>
      </c>
      <c r="O116" s="10" t="n">
        <v>252140</v>
      </c>
      <c r="P116" s="19" t="n">
        <v>389625.48</v>
      </c>
    </row>
    <row r="117" customFormat="false" ht="15" hidden="false" customHeight="false" outlineLevel="0" collapsed="false">
      <c r="A117" s="3" t="s">
        <v>517</v>
      </c>
      <c r="B117" s="2" t="s">
        <v>518</v>
      </c>
      <c r="C117" s="2" t="n">
        <v>2020</v>
      </c>
      <c r="D117" s="2" t="s">
        <v>1656</v>
      </c>
      <c r="E117" s="2" t="s">
        <v>1657</v>
      </c>
      <c r="F117" s="2" t="n">
        <v>7</v>
      </c>
      <c r="G117" s="2" t="s">
        <v>180</v>
      </c>
      <c r="H117" s="3" t="s">
        <v>181</v>
      </c>
      <c r="I117" s="10" t="n">
        <v>16</v>
      </c>
      <c r="J117" s="11" t="n">
        <f aca="false">I117/1000</f>
        <v>0.016</v>
      </c>
      <c r="K117" s="19" t="n">
        <v>0.09</v>
      </c>
      <c r="L117" s="12" t="n">
        <f aca="false">K117/1000</f>
        <v>9E-005</v>
      </c>
      <c r="M117" s="20" t="n">
        <v>0.0001</v>
      </c>
      <c r="N117" s="20" t="n">
        <v>0</v>
      </c>
      <c r="O117" s="10" t="n">
        <v>252140</v>
      </c>
      <c r="P117" s="19" t="n">
        <v>389625.48</v>
      </c>
    </row>
    <row r="118" customFormat="false" ht="15" hidden="false" customHeight="false" outlineLevel="0" collapsed="false">
      <c r="A118" s="3" t="s">
        <v>517</v>
      </c>
      <c r="B118" s="2" t="s">
        <v>518</v>
      </c>
      <c r="C118" s="2" t="n">
        <v>2020</v>
      </c>
      <c r="D118" s="2" t="s">
        <v>1664</v>
      </c>
      <c r="E118" s="2" t="s">
        <v>1665</v>
      </c>
      <c r="F118" s="2" t="n">
        <v>1</v>
      </c>
      <c r="G118" s="2" t="s">
        <v>314</v>
      </c>
      <c r="H118" s="3" t="s">
        <v>315</v>
      </c>
      <c r="I118" s="10" t="n">
        <v>138178663</v>
      </c>
      <c r="J118" s="11" t="n">
        <f aca="false">I118/1000</f>
        <v>138178.663</v>
      </c>
      <c r="K118" s="19" t="n">
        <v>5898000</v>
      </c>
      <c r="L118" s="12" t="n">
        <f aca="false">K118/1000</f>
        <v>5898</v>
      </c>
      <c r="M118" s="20" t="n">
        <v>0.9497</v>
      </c>
      <c r="N118" s="20" t="n">
        <v>0.9487</v>
      </c>
      <c r="O118" s="10" t="n">
        <v>145493515</v>
      </c>
      <c r="P118" s="19" t="n">
        <v>6217250</v>
      </c>
    </row>
    <row r="119" customFormat="false" ht="15" hidden="false" customHeight="false" outlineLevel="0" collapsed="false">
      <c r="A119" s="3" t="s">
        <v>517</v>
      </c>
      <c r="B119" s="2" t="s">
        <v>518</v>
      </c>
      <c r="C119" s="2" t="n">
        <v>2020</v>
      </c>
      <c r="D119" s="2" t="s">
        <v>1664</v>
      </c>
      <c r="E119" s="2" t="s">
        <v>1665</v>
      </c>
      <c r="F119" s="2" t="n">
        <v>2</v>
      </c>
      <c r="G119" s="2" t="s">
        <v>247</v>
      </c>
      <c r="H119" s="3" t="s">
        <v>248</v>
      </c>
      <c r="I119" s="10" t="n">
        <v>7281444</v>
      </c>
      <c r="J119" s="11" t="n">
        <f aca="false">I119/1000</f>
        <v>7281.444</v>
      </c>
      <c r="K119" s="19" t="n">
        <v>318500</v>
      </c>
      <c r="L119" s="12" t="n">
        <f aca="false">K119/1000</f>
        <v>318.5</v>
      </c>
      <c r="M119" s="20" t="n">
        <v>0.05</v>
      </c>
      <c r="N119" s="20" t="n">
        <v>0.0512</v>
      </c>
      <c r="O119" s="10" t="n">
        <v>145493515</v>
      </c>
      <c r="P119" s="19" t="n">
        <v>6217250</v>
      </c>
    </row>
    <row r="120" customFormat="false" ht="15" hidden="false" customHeight="false" outlineLevel="0" collapsed="false">
      <c r="A120" s="3" t="s">
        <v>517</v>
      </c>
      <c r="B120" s="2" t="s">
        <v>518</v>
      </c>
      <c r="C120" s="2" t="n">
        <v>2020</v>
      </c>
      <c r="D120" s="2" t="s">
        <v>1664</v>
      </c>
      <c r="E120" s="2" t="s">
        <v>1665</v>
      </c>
      <c r="F120" s="2" t="n">
        <v>3</v>
      </c>
      <c r="G120" s="2" t="s">
        <v>102</v>
      </c>
      <c r="H120" s="3" t="s">
        <v>103</v>
      </c>
      <c r="I120" s="10" t="n">
        <v>33408</v>
      </c>
      <c r="J120" s="11" t="n">
        <f aca="false">I120/1000</f>
        <v>33.408</v>
      </c>
      <c r="K120" s="19" t="n">
        <v>750</v>
      </c>
      <c r="L120" s="12" t="n">
        <f aca="false">K120/1000</f>
        <v>0.75</v>
      </c>
      <c r="M120" s="20" t="n">
        <v>0.0002</v>
      </c>
      <c r="N120" s="20" t="n">
        <v>0.0001</v>
      </c>
      <c r="O120" s="10" t="n">
        <v>145493515</v>
      </c>
      <c r="P120" s="19" t="n">
        <v>6217250</v>
      </c>
    </row>
    <row r="121" customFormat="false" ht="15" hidden="false" customHeight="false" outlineLevel="0" collapsed="false">
      <c r="A121" s="3" t="s">
        <v>517</v>
      </c>
      <c r="B121" s="2" t="s">
        <v>518</v>
      </c>
      <c r="C121" s="2" t="n">
        <v>2020</v>
      </c>
      <c r="D121" s="2" t="s">
        <v>1666</v>
      </c>
      <c r="E121" s="2" t="s">
        <v>1667</v>
      </c>
      <c r="F121" s="2" t="n">
        <v>1</v>
      </c>
      <c r="G121" s="2" t="s">
        <v>107</v>
      </c>
      <c r="H121" s="3" t="s">
        <v>108</v>
      </c>
      <c r="I121" s="10" t="n">
        <v>5690017</v>
      </c>
      <c r="J121" s="11" t="n">
        <f aca="false">I121/1000</f>
        <v>5690.017</v>
      </c>
      <c r="K121" s="19" t="n">
        <v>41106.27</v>
      </c>
      <c r="L121" s="12" t="n">
        <f aca="false">K121/1000</f>
        <v>41.10627</v>
      </c>
      <c r="M121" s="20" t="n">
        <v>0.5385</v>
      </c>
      <c r="N121" s="20" t="n">
        <v>0.5474</v>
      </c>
      <c r="O121" s="10" t="n">
        <v>10567124</v>
      </c>
      <c r="P121" s="19" t="n">
        <v>75097.52</v>
      </c>
    </row>
    <row r="122" customFormat="false" ht="15" hidden="false" customHeight="false" outlineLevel="0" collapsed="false">
      <c r="A122" s="3" t="s">
        <v>517</v>
      </c>
      <c r="B122" s="2" t="s">
        <v>518</v>
      </c>
      <c r="C122" s="2" t="n">
        <v>2020</v>
      </c>
      <c r="D122" s="2" t="s">
        <v>1666</v>
      </c>
      <c r="E122" s="2" t="s">
        <v>1667</v>
      </c>
      <c r="F122" s="2" t="n">
        <v>2</v>
      </c>
      <c r="G122" s="2" t="s">
        <v>102</v>
      </c>
      <c r="H122" s="3" t="s">
        <v>103</v>
      </c>
      <c r="I122" s="10" t="n">
        <v>3799949</v>
      </c>
      <c r="J122" s="11" t="n">
        <f aca="false">I122/1000</f>
        <v>3799.949</v>
      </c>
      <c r="K122" s="19" t="n">
        <v>29003.82</v>
      </c>
      <c r="L122" s="12" t="n">
        <f aca="false">K122/1000</f>
        <v>29.00382</v>
      </c>
      <c r="M122" s="20" t="n">
        <v>0.3596</v>
      </c>
      <c r="N122" s="20" t="n">
        <v>0.3862</v>
      </c>
      <c r="O122" s="10" t="n">
        <v>10567124</v>
      </c>
      <c r="P122" s="19" t="n">
        <v>75097.52</v>
      </c>
    </row>
    <row r="123" customFormat="false" ht="15" hidden="false" customHeight="false" outlineLevel="0" collapsed="false">
      <c r="A123" s="3" t="s">
        <v>517</v>
      </c>
      <c r="B123" s="2" t="s">
        <v>518</v>
      </c>
      <c r="C123" s="2" t="n">
        <v>2020</v>
      </c>
      <c r="D123" s="2" t="s">
        <v>1666</v>
      </c>
      <c r="E123" s="2" t="s">
        <v>1667</v>
      </c>
      <c r="F123" s="2" t="n">
        <v>3</v>
      </c>
      <c r="G123" s="2" t="s">
        <v>97</v>
      </c>
      <c r="H123" s="3" t="s">
        <v>98</v>
      </c>
      <c r="I123" s="10" t="n">
        <v>895869</v>
      </c>
      <c r="J123" s="11" t="n">
        <f aca="false">I123/1000</f>
        <v>895.869</v>
      </c>
      <c r="K123" s="19" t="n">
        <v>4081.54</v>
      </c>
      <c r="L123" s="12" t="n">
        <f aca="false">K123/1000</f>
        <v>4.08154</v>
      </c>
      <c r="M123" s="20" t="n">
        <v>0.0848</v>
      </c>
      <c r="N123" s="20" t="n">
        <v>0.0543</v>
      </c>
      <c r="O123" s="10" t="n">
        <v>10567124</v>
      </c>
      <c r="P123" s="19" t="n">
        <v>75097.52</v>
      </c>
    </row>
    <row r="124" customFormat="false" ht="15" hidden="false" customHeight="false" outlineLevel="0" collapsed="false">
      <c r="A124" s="3" t="s">
        <v>517</v>
      </c>
      <c r="B124" s="2" t="s">
        <v>518</v>
      </c>
      <c r="C124" s="2" t="n">
        <v>2020</v>
      </c>
      <c r="D124" s="2" t="s">
        <v>1666</v>
      </c>
      <c r="E124" s="2" t="s">
        <v>1667</v>
      </c>
      <c r="F124" s="2" t="n">
        <v>4</v>
      </c>
      <c r="G124" s="2" t="s">
        <v>117</v>
      </c>
      <c r="H124" s="3" t="s">
        <v>118</v>
      </c>
      <c r="I124" s="10" t="n">
        <v>56948</v>
      </c>
      <c r="J124" s="11" t="n">
        <f aca="false">I124/1000</f>
        <v>56.948</v>
      </c>
      <c r="K124" s="19" t="n">
        <v>98.37</v>
      </c>
      <c r="L124" s="12" t="n">
        <f aca="false">K124/1000</f>
        <v>0.09837</v>
      </c>
      <c r="M124" s="20" t="n">
        <v>0.0054</v>
      </c>
      <c r="N124" s="20" t="n">
        <v>0.0013</v>
      </c>
      <c r="O124" s="10" t="n">
        <v>10567124</v>
      </c>
      <c r="P124" s="19" t="n">
        <v>75097.52</v>
      </c>
    </row>
    <row r="125" customFormat="false" ht="15" hidden="false" customHeight="false" outlineLevel="0" collapsed="false">
      <c r="A125" s="3" t="s">
        <v>517</v>
      </c>
      <c r="B125" s="2" t="s">
        <v>518</v>
      </c>
      <c r="C125" s="2" t="n">
        <v>2020</v>
      </c>
      <c r="D125" s="2" t="s">
        <v>1666</v>
      </c>
      <c r="E125" s="2" t="s">
        <v>1667</v>
      </c>
      <c r="F125" s="2" t="n">
        <v>5</v>
      </c>
      <c r="G125" s="2" t="s">
        <v>142</v>
      </c>
      <c r="H125" s="3" t="s">
        <v>143</v>
      </c>
      <c r="I125" s="10" t="n">
        <v>34362</v>
      </c>
      <c r="J125" s="11" t="n">
        <f aca="false">I125/1000</f>
        <v>34.362</v>
      </c>
      <c r="K125" s="19" t="n">
        <v>201.62</v>
      </c>
      <c r="L125" s="12" t="n">
        <f aca="false">K125/1000</f>
        <v>0.20162</v>
      </c>
      <c r="M125" s="20" t="n">
        <v>0.0033</v>
      </c>
      <c r="N125" s="20" t="n">
        <v>0.0027</v>
      </c>
      <c r="O125" s="10" t="n">
        <v>10567124</v>
      </c>
      <c r="P125" s="19" t="n">
        <v>75097.52</v>
      </c>
    </row>
    <row r="126" customFormat="false" ht="15" hidden="false" customHeight="false" outlineLevel="0" collapsed="false">
      <c r="A126" s="3" t="s">
        <v>517</v>
      </c>
      <c r="B126" s="2" t="s">
        <v>518</v>
      </c>
      <c r="C126" s="2" t="n">
        <v>2020</v>
      </c>
      <c r="D126" s="2" t="s">
        <v>1666</v>
      </c>
      <c r="E126" s="2" t="s">
        <v>1667</v>
      </c>
      <c r="F126" s="2" t="n">
        <v>6</v>
      </c>
      <c r="G126" s="2" t="s">
        <v>247</v>
      </c>
      <c r="H126" s="3" t="s">
        <v>248</v>
      </c>
      <c r="I126" s="10" t="n">
        <v>32803</v>
      </c>
      <c r="J126" s="11" t="n">
        <f aca="false">I126/1000</f>
        <v>32.803</v>
      </c>
      <c r="K126" s="19" t="n">
        <v>524.67</v>
      </c>
      <c r="L126" s="12" t="n">
        <f aca="false">K126/1000</f>
        <v>0.52467</v>
      </c>
      <c r="M126" s="20" t="n">
        <v>0.0031</v>
      </c>
      <c r="N126" s="20" t="n">
        <v>0.007</v>
      </c>
      <c r="O126" s="10" t="n">
        <v>10567124</v>
      </c>
      <c r="P126" s="19" t="n">
        <v>75097.52</v>
      </c>
    </row>
    <row r="127" customFormat="false" ht="15" hidden="false" customHeight="false" outlineLevel="0" collapsed="false">
      <c r="A127" s="3" t="s">
        <v>517</v>
      </c>
      <c r="B127" s="2" t="s">
        <v>518</v>
      </c>
      <c r="C127" s="2" t="n">
        <v>2020</v>
      </c>
      <c r="D127" s="2" t="s">
        <v>1666</v>
      </c>
      <c r="E127" s="2" t="s">
        <v>1667</v>
      </c>
      <c r="F127" s="2" t="n">
        <v>7</v>
      </c>
      <c r="G127" s="2" t="s">
        <v>1372</v>
      </c>
      <c r="H127" s="3" t="s">
        <v>1373</v>
      </c>
      <c r="I127" s="10" t="n">
        <v>24078</v>
      </c>
      <c r="J127" s="11" t="n">
        <f aca="false">I127/1000</f>
        <v>24.078</v>
      </c>
      <c r="K127" s="19" t="n">
        <v>8.3</v>
      </c>
      <c r="L127" s="12" t="n">
        <f aca="false">K127/1000</f>
        <v>0.0083</v>
      </c>
      <c r="M127" s="20" t="n">
        <v>0.0023</v>
      </c>
      <c r="N127" s="20" t="n">
        <v>0.0001</v>
      </c>
      <c r="O127" s="10" t="n">
        <v>10567124</v>
      </c>
      <c r="P127" s="19" t="n">
        <v>75097.52</v>
      </c>
    </row>
    <row r="128" customFormat="false" ht="15" hidden="false" customHeight="false" outlineLevel="0" collapsed="false">
      <c r="A128" s="3" t="s">
        <v>517</v>
      </c>
      <c r="B128" s="2" t="s">
        <v>518</v>
      </c>
      <c r="C128" s="2" t="n">
        <v>2020</v>
      </c>
      <c r="D128" s="2" t="s">
        <v>1666</v>
      </c>
      <c r="E128" s="2" t="s">
        <v>1667</v>
      </c>
      <c r="F128" s="2" t="n">
        <v>8</v>
      </c>
      <c r="G128" s="2" t="s">
        <v>162</v>
      </c>
      <c r="H128" s="3" t="s">
        <v>163</v>
      </c>
      <c r="I128" s="10" t="n">
        <v>18399</v>
      </c>
      <c r="J128" s="11" t="n">
        <f aca="false">I128/1000</f>
        <v>18.399</v>
      </c>
      <c r="K128" s="19" t="n">
        <v>22.63</v>
      </c>
      <c r="L128" s="12" t="n">
        <f aca="false">K128/1000</f>
        <v>0.02263</v>
      </c>
      <c r="M128" s="20" t="n">
        <v>0.0017</v>
      </c>
      <c r="N128" s="20" t="n">
        <v>0.0003</v>
      </c>
      <c r="O128" s="10" t="n">
        <v>10567124</v>
      </c>
      <c r="P128" s="19" t="n">
        <v>75097.52</v>
      </c>
    </row>
    <row r="129" customFormat="false" ht="15" hidden="false" customHeight="false" outlineLevel="0" collapsed="false">
      <c r="A129" s="3" t="s">
        <v>517</v>
      </c>
      <c r="B129" s="2" t="s">
        <v>518</v>
      </c>
      <c r="C129" s="2" t="n">
        <v>2020</v>
      </c>
      <c r="D129" s="2" t="s">
        <v>1666</v>
      </c>
      <c r="E129" s="2" t="s">
        <v>1667</v>
      </c>
      <c r="F129" s="2" t="n">
        <v>9</v>
      </c>
      <c r="G129" s="2" t="s">
        <v>1648</v>
      </c>
      <c r="H129" s="3" t="s">
        <v>1649</v>
      </c>
      <c r="I129" s="10" t="n">
        <v>7942</v>
      </c>
      <c r="J129" s="11" t="n">
        <f aca="false">I129/1000</f>
        <v>7.942</v>
      </c>
      <c r="K129" s="19" t="n">
        <v>2.3</v>
      </c>
      <c r="L129" s="12" t="n">
        <f aca="false">K129/1000</f>
        <v>0.0023</v>
      </c>
      <c r="M129" s="20" t="n">
        <v>0.0008</v>
      </c>
      <c r="N129" s="20" t="n">
        <v>0</v>
      </c>
      <c r="O129" s="10" t="n">
        <v>10567124</v>
      </c>
      <c r="P129" s="19" t="n">
        <v>75097.52</v>
      </c>
    </row>
    <row r="130" customFormat="false" ht="15" hidden="false" customHeight="false" outlineLevel="0" collapsed="false">
      <c r="A130" s="3" t="s">
        <v>517</v>
      </c>
      <c r="B130" s="2" t="s">
        <v>518</v>
      </c>
      <c r="C130" s="2" t="n">
        <v>2020</v>
      </c>
      <c r="D130" s="2" t="s">
        <v>1666</v>
      </c>
      <c r="E130" s="2" t="s">
        <v>1667</v>
      </c>
      <c r="F130" s="2" t="n">
        <v>10</v>
      </c>
      <c r="G130" s="2" t="s">
        <v>171</v>
      </c>
      <c r="H130" s="3" t="s">
        <v>172</v>
      </c>
      <c r="I130" s="10" t="n">
        <v>3559</v>
      </c>
      <c r="J130" s="11" t="n">
        <f aca="false">I130/1000</f>
        <v>3.559</v>
      </c>
      <c r="K130" s="19" t="n">
        <v>0.4</v>
      </c>
      <c r="L130" s="12" t="n">
        <f aca="false">K130/1000</f>
        <v>0.0004</v>
      </c>
      <c r="M130" s="20" t="n">
        <v>0.0003</v>
      </c>
      <c r="N130" s="20" t="n">
        <v>0</v>
      </c>
      <c r="O130" s="10" t="n">
        <v>10567124</v>
      </c>
      <c r="P130" s="19" t="n">
        <v>75097.52</v>
      </c>
    </row>
    <row r="131" customFormat="false" ht="15" hidden="false" customHeight="false" outlineLevel="0" collapsed="false">
      <c r="A131" s="3" t="s">
        <v>517</v>
      </c>
      <c r="B131" s="2" t="s">
        <v>518</v>
      </c>
      <c r="C131" s="2" t="n">
        <v>2020</v>
      </c>
      <c r="D131" s="2" t="s">
        <v>1666</v>
      </c>
      <c r="E131" s="2" t="s">
        <v>1667</v>
      </c>
      <c r="F131" s="2" t="n">
        <v>11</v>
      </c>
      <c r="G131" s="2" t="s">
        <v>127</v>
      </c>
      <c r="H131" s="3" t="s">
        <v>128</v>
      </c>
      <c r="I131" s="10" t="n">
        <v>2575</v>
      </c>
      <c r="J131" s="11" t="n">
        <f aca="false">I131/1000</f>
        <v>2.575</v>
      </c>
      <c r="K131" s="19" t="n">
        <v>2.05</v>
      </c>
      <c r="L131" s="12" t="n">
        <f aca="false">K131/1000</f>
        <v>0.00205</v>
      </c>
      <c r="M131" s="20" t="n">
        <v>0.0002</v>
      </c>
      <c r="N131" s="20" t="n">
        <v>0</v>
      </c>
      <c r="O131" s="10" t="n">
        <v>10567124</v>
      </c>
      <c r="P131" s="19" t="n">
        <v>75097.52</v>
      </c>
    </row>
    <row r="132" customFormat="false" ht="15" hidden="false" customHeight="false" outlineLevel="0" collapsed="false">
      <c r="A132" s="3" t="s">
        <v>517</v>
      </c>
      <c r="B132" s="2" t="s">
        <v>518</v>
      </c>
      <c r="C132" s="2" t="n">
        <v>2020</v>
      </c>
      <c r="D132" s="2" t="s">
        <v>1666</v>
      </c>
      <c r="E132" s="2" t="s">
        <v>1667</v>
      </c>
      <c r="F132" s="2" t="n">
        <v>12</v>
      </c>
      <c r="G132" s="2" t="s">
        <v>727</v>
      </c>
      <c r="H132" s="3" t="s">
        <v>728</v>
      </c>
      <c r="I132" s="10" t="n">
        <v>320</v>
      </c>
      <c r="J132" s="11" t="n">
        <f aca="false">I132/1000</f>
        <v>0.32</v>
      </c>
      <c r="K132" s="19" t="n">
        <v>0.05</v>
      </c>
      <c r="L132" s="12" t="n">
        <f aca="false">K132/1000</f>
        <v>5E-005</v>
      </c>
      <c r="M132" s="20" t="n">
        <v>0</v>
      </c>
      <c r="N132" s="20" t="n">
        <v>0</v>
      </c>
      <c r="O132" s="10" t="n">
        <v>10567124</v>
      </c>
      <c r="P132" s="19" t="n">
        <v>75097.52</v>
      </c>
    </row>
    <row r="133" customFormat="false" ht="15" hidden="false" customHeight="false" outlineLevel="0" collapsed="false">
      <c r="A133" s="3" t="s">
        <v>517</v>
      </c>
      <c r="B133" s="2" t="s">
        <v>518</v>
      </c>
      <c r="C133" s="2" t="n">
        <v>2020</v>
      </c>
      <c r="D133" s="2" t="s">
        <v>1666</v>
      </c>
      <c r="E133" s="2" t="s">
        <v>1667</v>
      </c>
      <c r="F133" s="2" t="n">
        <v>13</v>
      </c>
      <c r="G133" s="2" t="s">
        <v>422</v>
      </c>
      <c r="H133" s="3" t="s">
        <v>423</v>
      </c>
      <c r="I133" s="10" t="n">
        <v>303</v>
      </c>
      <c r="J133" s="11" t="n">
        <f aca="false">I133/1000</f>
        <v>0.303</v>
      </c>
      <c r="K133" s="19" t="n">
        <v>45.5</v>
      </c>
      <c r="L133" s="12" t="n">
        <f aca="false">K133/1000</f>
        <v>0.0455</v>
      </c>
      <c r="M133" s="20" t="n">
        <v>0</v>
      </c>
      <c r="N133" s="20" t="n">
        <v>0.0006</v>
      </c>
      <c r="O133" s="10" t="n">
        <v>10567124</v>
      </c>
      <c r="P133" s="19" t="n">
        <v>75097.52</v>
      </c>
    </row>
    <row r="134" customFormat="false" ht="15" hidden="false" customHeight="false" outlineLevel="0" collapsed="false">
      <c r="A134" s="3" t="s">
        <v>517</v>
      </c>
      <c r="B134" s="2" t="s">
        <v>518</v>
      </c>
      <c r="C134" s="2" t="n">
        <v>2020</v>
      </c>
      <c r="D134" s="2" t="s">
        <v>1668</v>
      </c>
      <c r="E134" s="2" t="s">
        <v>1667</v>
      </c>
      <c r="F134" s="2" t="n">
        <v>1</v>
      </c>
      <c r="G134" s="2" t="s">
        <v>97</v>
      </c>
      <c r="H134" s="3" t="s">
        <v>98</v>
      </c>
      <c r="I134" s="10" t="n">
        <v>6555634</v>
      </c>
      <c r="J134" s="11" t="n">
        <f aca="false">I134/1000</f>
        <v>6555.634</v>
      </c>
      <c r="K134" s="19" t="n">
        <v>12708.44</v>
      </c>
      <c r="L134" s="12" t="n">
        <f aca="false">K134/1000</f>
        <v>12.70844</v>
      </c>
      <c r="M134" s="20" t="n">
        <v>0.3759</v>
      </c>
      <c r="N134" s="20" t="n">
        <v>0.113</v>
      </c>
      <c r="O134" s="10" t="n">
        <v>17440941</v>
      </c>
      <c r="P134" s="19" t="n">
        <v>112490.61</v>
      </c>
    </row>
    <row r="135" customFormat="false" ht="15" hidden="false" customHeight="false" outlineLevel="0" collapsed="false">
      <c r="A135" s="3" t="s">
        <v>517</v>
      </c>
      <c r="B135" s="2" t="s">
        <v>518</v>
      </c>
      <c r="C135" s="2" t="n">
        <v>2020</v>
      </c>
      <c r="D135" s="2" t="s">
        <v>1668</v>
      </c>
      <c r="E135" s="2" t="s">
        <v>1667</v>
      </c>
      <c r="F135" s="2" t="n">
        <v>2</v>
      </c>
      <c r="G135" s="2" t="s">
        <v>107</v>
      </c>
      <c r="H135" s="3" t="s">
        <v>108</v>
      </c>
      <c r="I135" s="10" t="n">
        <v>5790698</v>
      </c>
      <c r="J135" s="11" t="n">
        <f aca="false">I135/1000</f>
        <v>5790.698</v>
      </c>
      <c r="K135" s="19" t="n">
        <v>36885.83</v>
      </c>
      <c r="L135" s="12" t="n">
        <f aca="false">K135/1000</f>
        <v>36.88583</v>
      </c>
      <c r="M135" s="20" t="n">
        <v>0.332</v>
      </c>
      <c r="N135" s="20" t="n">
        <v>0.3279</v>
      </c>
      <c r="O135" s="10" t="n">
        <v>17440941</v>
      </c>
      <c r="P135" s="19" t="n">
        <v>112490.61</v>
      </c>
    </row>
    <row r="136" customFormat="false" ht="15" hidden="false" customHeight="false" outlineLevel="0" collapsed="false">
      <c r="A136" s="3" t="s">
        <v>517</v>
      </c>
      <c r="B136" s="2" t="s">
        <v>518</v>
      </c>
      <c r="C136" s="2" t="n">
        <v>2020</v>
      </c>
      <c r="D136" s="2" t="s">
        <v>1668</v>
      </c>
      <c r="E136" s="2" t="s">
        <v>1667</v>
      </c>
      <c r="F136" s="2" t="n">
        <v>3</v>
      </c>
      <c r="G136" s="2" t="s">
        <v>102</v>
      </c>
      <c r="H136" s="3" t="s">
        <v>103</v>
      </c>
      <c r="I136" s="10" t="n">
        <v>2536241</v>
      </c>
      <c r="J136" s="11" t="n">
        <f aca="false">I136/1000</f>
        <v>2536.241</v>
      </c>
      <c r="K136" s="19" t="n">
        <v>18248.69</v>
      </c>
      <c r="L136" s="12" t="n">
        <f aca="false">K136/1000</f>
        <v>18.24869</v>
      </c>
      <c r="M136" s="20" t="n">
        <v>0.1454</v>
      </c>
      <c r="N136" s="20" t="n">
        <v>0.1622</v>
      </c>
      <c r="O136" s="10" t="n">
        <v>17440941</v>
      </c>
      <c r="P136" s="19" t="n">
        <v>112490.61</v>
      </c>
    </row>
    <row r="137" customFormat="false" ht="15" hidden="false" customHeight="false" outlineLevel="0" collapsed="false">
      <c r="A137" s="3" t="s">
        <v>517</v>
      </c>
      <c r="B137" s="2" t="s">
        <v>518</v>
      </c>
      <c r="C137" s="2" t="n">
        <v>2020</v>
      </c>
      <c r="D137" s="2" t="s">
        <v>1668</v>
      </c>
      <c r="E137" s="2" t="s">
        <v>1667</v>
      </c>
      <c r="F137" s="2" t="n">
        <v>4</v>
      </c>
      <c r="G137" s="2" t="s">
        <v>127</v>
      </c>
      <c r="H137" s="3" t="s">
        <v>128</v>
      </c>
      <c r="I137" s="10" t="n">
        <v>1464910</v>
      </c>
      <c r="J137" s="11" t="n">
        <f aca="false">I137/1000</f>
        <v>1464.91</v>
      </c>
      <c r="K137" s="19" t="n">
        <v>24855</v>
      </c>
      <c r="L137" s="12" t="n">
        <f aca="false">K137/1000</f>
        <v>24.855</v>
      </c>
      <c r="M137" s="20" t="n">
        <v>0.084</v>
      </c>
      <c r="N137" s="20" t="n">
        <v>0.221</v>
      </c>
      <c r="O137" s="10" t="n">
        <v>17440941</v>
      </c>
      <c r="P137" s="19" t="n">
        <v>112490.61</v>
      </c>
    </row>
    <row r="138" customFormat="false" ht="15" hidden="false" customHeight="false" outlineLevel="0" collapsed="false">
      <c r="A138" s="3" t="s">
        <v>517</v>
      </c>
      <c r="B138" s="2" t="s">
        <v>518</v>
      </c>
      <c r="C138" s="2" t="n">
        <v>2020</v>
      </c>
      <c r="D138" s="2" t="s">
        <v>1668</v>
      </c>
      <c r="E138" s="2" t="s">
        <v>1667</v>
      </c>
      <c r="F138" s="2" t="n">
        <v>5</v>
      </c>
      <c r="G138" s="2" t="s">
        <v>252</v>
      </c>
      <c r="H138" s="3" t="s">
        <v>253</v>
      </c>
      <c r="I138" s="10" t="n">
        <v>830917</v>
      </c>
      <c r="J138" s="11" t="n">
        <f aca="false">I138/1000</f>
        <v>830.917</v>
      </c>
      <c r="K138" s="19" t="n">
        <v>19250.1</v>
      </c>
      <c r="L138" s="12" t="n">
        <f aca="false">K138/1000</f>
        <v>19.2501</v>
      </c>
      <c r="M138" s="20" t="n">
        <v>0.0476</v>
      </c>
      <c r="N138" s="20" t="n">
        <v>0.1711</v>
      </c>
      <c r="O138" s="10" t="n">
        <v>17440941</v>
      </c>
      <c r="P138" s="19" t="n">
        <v>112490.61</v>
      </c>
    </row>
    <row r="139" customFormat="false" ht="15" hidden="false" customHeight="false" outlineLevel="0" collapsed="false">
      <c r="A139" s="3" t="s">
        <v>517</v>
      </c>
      <c r="B139" s="2" t="s">
        <v>518</v>
      </c>
      <c r="C139" s="2" t="n">
        <v>2020</v>
      </c>
      <c r="D139" s="2" t="s">
        <v>1668</v>
      </c>
      <c r="E139" s="2" t="s">
        <v>1667</v>
      </c>
      <c r="F139" s="2" t="n">
        <v>6</v>
      </c>
      <c r="G139" s="2" t="s">
        <v>142</v>
      </c>
      <c r="H139" s="3" t="s">
        <v>143</v>
      </c>
      <c r="I139" s="10" t="n">
        <v>86592</v>
      </c>
      <c r="J139" s="11" t="n">
        <f aca="false">I139/1000</f>
        <v>86.592</v>
      </c>
      <c r="K139" s="19" t="n">
        <v>69.23</v>
      </c>
      <c r="L139" s="12" t="n">
        <f aca="false">K139/1000</f>
        <v>0.06923</v>
      </c>
      <c r="M139" s="20" t="n">
        <v>0.005</v>
      </c>
      <c r="N139" s="20" t="n">
        <v>0.0006</v>
      </c>
      <c r="O139" s="10" t="n">
        <v>17440941</v>
      </c>
      <c r="P139" s="19" t="n">
        <v>112490.61</v>
      </c>
    </row>
    <row r="140" customFormat="false" ht="15" hidden="false" customHeight="false" outlineLevel="0" collapsed="false">
      <c r="A140" s="3" t="s">
        <v>517</v>
      </c>
      <c r="B140" s="2" t="s">
        <v>518</v>
      </c>
      <c r="C140" s="2" t="n">
        <v>2020</v>
      </c>
      <c r="D140" s="2" t="s">
        <v>1668</v>
      </c>
      <c r="E140" s="2" t="s">
        <v>1667</v>
      </c>
      <c r="F140" s="2" t="n">
        <v>7</v>
      </c>
      <c r="G140" s="2" t="s">
        <v>162</v>
      </c>
      <c r="H140" s="3" t="s">
        <v>163</v>
      </c>
      <c r="I140" s="10" t="n">
        <v>64835</v>
      </c>
      <c r="J140" s="11" t="n">
        <f aca="false">I140/1000</f>
        <v>64.835</v>
      </c>
      <c r="K140" s="19" t="n">
        <v>39.09</v>
      </c>
      <c r="L140" s="12" t="n">
        <f aca="false">K140/1000</f>
        <v>0.03909</v>
      </c>
      <c r="M140" s="20" t="n">
        <v>0.0037</v>
      </c>
      <c r="N140" s="20" t="n">
        <v>0.0003</v>
      </c>
      <c r="O140" s="10" t="n">
        <v>17440941</v>
      </c>
      <c r="P140" s="19" t="n">
        <v>112490.61</v>
      </c>
    </row>
    <row r="141" customFormat="false" ht="15" hidden="false" customHeight="false" outlineLevel="0" collapsed="false">
      <c r="A141" s="3" t="s">
        <v>517</v>
      </c>
      <c r="B141" s="2" t="s">
        <v>518</v>
      </c>
      <c r="C141" s="2" t="n">
        <v>2020</v>
      </c>
      <c r="D141" s="2" t="s">
        <v>1668</v>
      </c>
      <c r="E141" s="2" t="s">
        <v>1667</v>
      </c>
      <c r="F141" s="2" t="n">
        <v>8</v>
      </c>
      <c r="G141" s="2" t="s">
        <v>1644</v>
      </c>
      <c r="H141" s="3" t="s">
        <v>1645</v>
      </c>
      <c r="I141" s="10" t="n">
        <v>55600</v>
      </c>
      <c r="J141" s="11" t="n">
        <f aca="false">I141/1000</f>
        <v>55.6</v>
      </c>
      <c r="K141" s="19" t="n">
        <v>400</v>
      </c>
      <c r="L141" s="12" t="n">
        <f aca="false">K141/1000</f>
        <v>0.4</v>
      </c>
      <c r="M141" s="20" t="n">
        <v>0.0032</v>
      </c>
      <c r="N141" s="20" t="n">
        <v>0.0036</v>
      </c>
      <c r="O141" s="10" t="n">
        <v>17440941</v>
      </c>
      <c r="P141" s="19" t="n">
        <v>112490.61</v>
      </c>
    </row>
    <row r="142" customFormat="false" ht="15" hidden="false" customHeight="false" outlineLevel="0" collapsed="false">
      <c r="A142" s="3" t="s">
        <v>517</v>
      </c>
      <c r="B142" s="2" t="s">
        <v>518</v>
      </c>
      <c r="C142" s="2" t="n">
        <v>2020</v>
      </c>
      <c r="D142" s="2" t="s">
        <v>1668</v>
      </c>
      <c r="E142" s="2" t="s">
        <v>1667</v>
      </c>
      <c r="F142" s="2" t="n">
        <v>9</v>
      </c>
      <c r="G142" s="2" t="s">
        <v>112</v>
      </c>
      <c r="H142" s="3" t="s">
        <v>113</v>
      </c>
      <c r="I142" s="10" t="n">
        <v>25397</v>
      </c>
      <c r="J142" s="11" t="n">
        <f aca="false">I142/1000</f>
        <v>25.397</v>
      </c>
      <c r="K142" s="19" t="n">
        <v>17.3</v>
      </c>
      <c r="L142" s="12" t="n">
        <f aca="false">K142/1000</f>
        <v>0.0173</v>
      </c>
      <c r="M142" s="20" t="n">
        <v>0.0015</v>
      </c>
      <c r="N142" s="20" t="n">
        <v>0.0002</v>
      </c>
      <c r="O142" s="10" t="n">
        <v>17440941</v>
      </c>
      <c r="P142" s="19" t="n">
        <v>112490.61</v>
      </c>
    </row>
    <row r="143" customFormat="false" ht="15" hidden="false" customHeight="false" outlineLevel="0" collapsed="false">
      <c r="A143" s="3" t="s">
        <v>517</v>
      </c>
      <c r="B143" s="2" t="s">
        <v>518</v>
      </c>
      <c r="C143" s="2" t="n">
        <v>2020</v>
      </c>
      <c r="D143" s="2" t="s">
        <v>1668</v>
      </c>
      <c r="E143" s="2" t="s">
        <v>1667</v>
      </c>
      <c r="F143" s="2" t="n">
        <v>10</v>
      </c>
      <c r="G143" s="2" t="s">
        <v>1646</v>
      </c>
      <c r="H143" s="3" t="s">
        <v>1647</v>
      </c>
      <c r="I143" s="10" t="n">
        <v>16000</v>
      </c>
      <c r="J143" s="11" t="n">
        <f aca="false">I143/1000</f>
        <v>16</v>
      </c>
      <c r="K143" s="19" t="n">
        <v>14</v>
      </c>
      <c r="L143" s="12" t="n">
        <f aca="false">K143/1000</f>
        <v>0.014</v>
      </c>
      <c r="M143" s="20" t="n">
        <v>0.0009</v>
      </c>
      <c r="N143" s="20" t="n">
        <v>0.0001</v>
      </c>
      <c r="O143" s="10" t="n">
        <v>17440941</v>
      </c>
      <c r="P143" s="19" t="n">
        <v>112490.61</v>
      </c>
    </row>
    <row r="144" customFormat="false" ht="15" hidden="false" customHeight="false" outlineLevel="0" collapsed="false">
      <c r="A144" s="3" t="s">
        <v>517</v>
      </c>
      <c r="B144" s="2" t="s">
        <v>518</v>
      </c>
      <c r="C144" s="2" t="n">
        <v>2020</v>
      </c>
      <c r="D144" s="2" t="s">
        <v>1668</v>
      </c>
      <c r="E144" s="2" t="s">
        <v>1667</v>
      </c>
      <c r="F144" s="2" t="n">
        <v>11</v>
      </c>
      <c r="G144" s="2" t="s">
        <v>152</v>
      </c>
      <c r="H144" s="3" t="s">
        <v>153</v>
      </c>
      <c r="I144" s="10" t="n">
        <v>9053</v>
      </c>
      <c r="J144" s="11" t="n">
        <f aca="false">I144/1000</f>
        <v>9.053</v>
      </c>
      <c r="K144" s="19" t="n">
        <v>2.24</v>
      </c>
      <c r="L144" s="12" t="n">
        <f aca="false">K144/1000</f>
        <v>0.00224</v>
      </c>
      <c r="M144" s="20" t="n">
        <v>0.0005</v>
      </c>
      <c r="N144" s="20" t="n">
        <v>0</v>
      </c>
      <c r="O144" s="10" t="n">
        <v>17440941</v>
      </c>
      <c r="P144" s="19" t="n">
        <v>112490.61</v>
      </c>
    </row>
    <row r="145" customFormat="false" ht="15" hidden="false" customHeight="false" outlineLevel="0" collapsed="false">
      <c r="A145" s="3" t="s">
        <v>517</v>
      </c>
      <c r="B145" s="2" t="s">
        <v>518</v>
      </c>
      <c r="C145" s="2" t="n">
        <v>2020</v>
      </c>
      <c r="D145" s="2" t="s">
        <v>1668</v>
      </c>
      <c r="E145" s="2" t="s">
        <v>1667</v>
      </c>
      <c r="F145" s="2" t="n">
        <v>12</v>
      </c>
      <c r="G145" s="2" t="s">
        <v>171</v>
      </c>
      <c r="H145" s="3" t="s">
        <v>172</v>
      </c>
      <c r="I145" s="10" t="n">
        <v>4501</v>
      </c>
      <c r="J145" s="11" t="n">
        <f aca="false">I145/1000</f>
        <v>4.501</v>
      </c>
      <c r="K145" s="19" t="n">
        <v>0.63</v>
      </c>
      <c r="L145" s="12" t="n">
        <f aca="false">K145/1000</f>
        <v>0.00063</v>
      </c>
      <c r="M145" s="20" t="n">
        <v>0.0003</v>
      </c>
      <c r="N145" s="20" t="n">
        <v>0</v>
      </c>
      <c r="O145" s="10" t="n">
        <v>17440941</v>
      </c>
      <c r="P145" s="19" t="n">
        <v>112490.61</v>
      </c>
    </row>
    <row r="146" customFormat="false" ht="15" hidden="false" customHeight="false" outlineLevel="0" collapsed="false">
      <c r="A146" s="3" t="s">
        <v>517</v>
      </c>
      <c r="B146" s="2" t="s">
        <v>518</v>
      </c>
      <c r="C146" s="2" t="n">
        <v>2020</v>
      </c>
      <c r="D146" s="2" t="s">
        <v>1668</v>
      </c>
      <c r="E146" s="2" t="s">
        <v>1667</v>
      </c>
      <c r="F146" s="2" t="n">
        <v>13</v>
      </c>
      <c r="G146" s="2" t="s">
        <v>180</v>
      </c>
      <c r="H146" s="3" t="s">
        <v>181</v>
      </c>
      <c r="I146" s="10" t="n">
        <v>320</v>
      </c>
      <c r="J146" s="11" t="n">
        <f aca="false">I146/1000</f>
        <v>0.32</v>
      </c>
      <c r="K146" s="19" t="n">
        <v>0.01</v>
      </c>
      <c r="L146" s="12" t="n">
        <f aca="false">K146/1000</f>
        <v>1E-005</v>
      </c>
      <c r="M146" s="20" t="n">
        <v>0</v>
      </c>
      <c r="N146" s="20" t="n">
        <v>0</v>
      </c>
      <c r="O146" s="10" t="n">
        <v>17440941</v>
      </c>
      <c r="P146" s="19" t="n">
        <v>112490.61</v>
      </c>
    </row>
    <row r="147" customFormat="false" ht="15" hidden="false" customHeight="false" outlineLevel="0" collapsed="false">
      <c r="A147" s="3" t="s">
        <v>517</v>
      </c>
      <c r="B147" s="2" t="s">
        <v>518</v>
      </c>
      <c r="C147" s="2" t="n">
        <v>2020</v>
      </c>
      <c r="D147" s="2" t="s">
        <v>1668</v>
      </c>
      <c r="E147" s="2" t="s">
        <v>1667</v>
      </c>
      <c r="F147" s="2" t="n">
        <v>14</v>
      </c>
      <c r="G147" s="2" t="s">
        <v>727</v>
      </c>
      <c r="H147" s="3" t="s">
        <v>728</v>
      </c>
      <c r="I147" s="10" t="n">
        <v>129</v>
      </c>
      <c r="J147" s="11" t="n">
        <f aca="false">I147/1000</f>
        <v>0.129</v>
      </c>
      <c r="K147" s="19" t="n">
        <v>0.02</v>
      </c>
      <c r="L147" s="12" t="n">
        <f aca="false">K147/1000</f>
        <v>2E-005</v>
      </c>
      <c r="M147" s="20" t="n">
        <v>0</v>
      </c>
      <c r="N147" s="20" t="n">
        <v>0</v>
      </c>
      <c r="O147" s="10" t="n">
        <v>17440941</v>
      </c>
      <c r="P147" s="19" t="n">
        <v>112490.61</v>
      </c>
    </row>
    <row r="148" customFormat="false" ht="15" hidden="false" customHeight="false" outlineLevel="0" collapsed="false">
      <c r="A148" s="3" t="s">
        <v>517</v>
      </c>
      <c r="B148" s="2" t="s">
        <v>518</v>
      </c>
      <c r="C148" s="2" t="n">
        <v>2020</v>
      </c>
      <c r="D148" s="2" t="s">
        <v>1668</v>
      </c>
      <c r="E148" s="2" t="s">
        <v>1667</v>
      </c>
      <c r="F148" s="2" t="n">
        <v>15</v>
      </c>
      <c r="G148" s="2" t="s">
        <v>781</v>
      </c>
      <c r="H148" s="3" t="s">
        <v>782</v>
      </c>
      <c r="I148" s="10" t="n">
        <v>98</v>
      </c>
      <c r="J148" s="11" t="n">
        <f aca="false">I148/1000</f>
        <v>0.098</v>
      </c>
      <c r="K148" s="19" t="n">
        <v>0</v>
      </c>
      <c r="L148" s="12" t="n">
        <f aca="false">K148/1000</f>
        <v>0</v>
      </c>
      <c r="M148" s="20" t="n">
        <v>0</v>
      </c>
      <c r="N148" s="20" t="n">
        <v>0</v>
      </c>
      <c r="O148" s="10" t="n">
        <v>17440941</v>
      </c>
      <c r="P148" s="19" t="n">
        <v>112490.61</v>
      </c>
    </row>
    <row r="149" customFormat="false" ht="15" hidden="false" customHeight="false" outlineLevel="0" collapsed="false">
      <c r="A149" s="3" t="s">
        <v>517</v>
      </c>
      <c r="B149" s="2" t="s">
        <v>518</v>
      </c>
      <c r="C149" s="2" t="n">
        <v>2020</v>
      </c>
      <c r="D149" s="2" t="s">
        <v>1668</v>
      </c>
      <c r="E149" s="2" t="s">
        <v>1667</v>
      </c>
      <c r="F149" s="2" t="n">
        <v>16</v>
      </c>
      <c r="G149" s="2" t="s">
        <v>247</v>
      </c>
      <c r="H149" s="3" t="s">
        <v>248</v>
      </c>
      <c r="I149" s="10" t="n">
        <v>16</v>
      </c>
      <c r="J149" s="11" t="n">
        <f aca="false">I149/1000</f>
        <v>0.016</v>
      </c>
      <c r="K149" s="19" t="n">
        <v>0.03</v>
      </c>
      <c r="L149" s="12" t="n">
        <f aca="false">K149/1000</f>
        <v>3E-005</v>
      </c>
      <c r="M149" s="20" t="n">
        <v>0</v>
      </c>
      <c r="N149" s="20" t="n">
        <v>0</v>
      </c>
      <c r="O149" s="10" t="n">
        <v>17440941</v>
      </c>
      <c r="P149" s="19" t="n">
        <v>112490.61</v>
      </c>
    </row>
    <row r="150" customFormat="false" ht="15" hidden="false" customHeight="false" outlineLevel="0" collapsed="false">
      <c r="A150" s="3" t="s">
        <v>517</v>
      </c>
      <c r="B150" s="2" t="s">
        <v>518</v>
      </c>
      <c r="C150" s="2" t="n">
        <v>2021</v>
      </c>
      <c r="D150" s="2" t="s">
        <v>1656</v>
      </c>
      <c r="E150" s="2" t="s">
        <v>1657</v>
      </c>
      <c r="F150" s="2" t="n">
        <v>1</v>
      </c>
      <c r="G150" s="2" t="s">
        <v>107</v>
      </c>
      <c r="H150" s="3" t="s">
        <v>108</v>
      </c>
      <c r="I150" s="10" t="n">
        <v>27262</v>
      </c>
      <c r="J150" s="11" t="n">
        <f aca="false">I150/1000</f>
        <v>27.262</v>
      </c>
      <c r="K150" s="19" t="n">
        <v>122.2</v>
      </c>
      <c r="L150" s="12" t="n">
        <f aca="false">K150/1000</f>
        <v>0.1222</v>
      </c>
      <c r="M150" s="20" t="n">
        <v>0.7128</v>
      </c>
      <c r="N150" s="20" t="n">
        <v>0.5692</v>
      </c>
      <c r="O150" s="10" t="n">
        <v>38245</v>
      </c>
      <c r="P150" s="19" t="n">
        <v>214.7</v>
      </c>
    </row>
    <row r="151" customFormat="false" ht="15" hidden="false" customHeight="false" outlineLevel="0" collapsed="false">
      <c r="A151" s="3" t="s">
        <v>517</v>
      </c>
      <c r="B151" s="2" t="s">
        <v>518</v>
      </c>
      <c r="C151" s="2" t="n">
        <v>2021</v>
      </c>
      <c r="D151" s="2" t="s">
        <v>1656</v>
      </c>
      <c r="E151" s="2" t="s">
        <v>1657</v>
      </c>
      <c r="F151" s="2" t="n">
        <v>2</v>
      </c>
      <c r="G151" s="2" t="s">
        <v>97</v>
      </c>
      <c r="H151" s="3" t="s">
        <v>98</v>
      </c>
      <c r="I151" s="10" t="n">
        <v>10827</v>
      </c>
      <c r="J151" s="11" t="n">
        <f aca="false">I151/1000</f>
        <v>10.827</v>
      </c>
      <c r="K151" s="19" t="n">
        <v>86.2</v>
      </c>
      <c r="L151" s="12" t="n">
        <f aca="false">K151/1000</f>
        <v>0.0862</v>
      </c>
      <c r="M151" s="20" t="n">
        <v>0.2831</v>
      </c>
      <c r="N151" s="20" t="n">
        <v>0.4015</v>
      </c>
      <c r="O151" s="10" t="n">
        <v>38245</v>
      </c>
      <c r="P151" s="19" t="n">
        <v>214.7</v>
      </c>
    </row>
    <row r="152" customFormat="false" ht="15" hidden="false" customHeight="false" outlineLevel="0" collapsed="false">
      <c r="A152" s="3" t="s">
        <v>517</v>
      </c>
      <c r="B152" s="2" t="s">
        <v>518</v>
      </c>
      <c r="C152" s="2" t="n">
        <v>2021</v>
      </c>
      <c r="D152" s="2" t="s">
        <v>1656</v>
      </c>
      <c r="E152" s="2" t="s">
        <v>1657</v>
      </c>
      <c r="F152" s="2" t="n">
        <v>3</v>
      </c>
      <c r="G152" s="2" t="s">
        <v>272</v>
      </c>
      <c r="H152" s="3" t="s">
        <v>273</v>
      </c>
      <c r="I152" s="10" t="n">
        <v>130</v>
      </c>
      <c r="J152" s="11" t="n">
        <f aca="false">I152/1000</f>
        <v>0.13</v>
      </c>
      <c r="K152" s="19" t="n">
        <v>5.1</v>
      </c>
      <c r="L152" s="12" t="n">
        <f aca="false">K152/1000</f>
        <v>0.0051</v>
      </c>
      <c r="M152" s="20" t="n">
        <v>0.0034</v>
      </c>
      <c r="N152" s="20" t="n">
        <v>0.0238</v>
      </c>
      <c r="O152" s="10" t="n">
        <v>38245</v>
      </c>
      <c r="P152" s="19" t="n">
        <v>214.7</v>
      </c>
    </row>
    <row r="153" customFormat="false" ht="15" hidden="false" customHeight="false" outlineLevel="0" collapsed="false">
      <c r="A153" s="3" t="s">
        <v>517</v>
      </c>
      <c r="B153" s="2" t="s">
        <v>518</v>
      </c>
      <c r="C153" s="2" t="n">
        <v>2021</v>
      </c>
      <c r="D153" s="2" t="s">
        <v>1656</v>
      </c>
      <c r="E153" s="2" t="s">
        <v>1657</v>
      </c>
      <c r="F153" s="2" t="n">
        <v>4</v>
      </c>
      <c r="G153" s="2" t="s">
        <v>1636</v>
      </c>
      <c r="H153" s="3" t="s">
        <v>1637</v>
      </c>
      <c r="I153" s="10" t="n">
        <v>15</v>
      </c>
      <c r="J153" s="11" t="n">
        <f aca="false">I153/1000</f>
        <v>0.015</v>
      </c>
      <c r="K153" s="19" t="n">
        <v>1.11</v>
      </c>
      <c r="L153" s="12" t="n">
        <f aca="false">K153/1000</f>
        <v>0.00111</v>
      </c>
      <c r="M153" s="20" t="n">
        <v>0.0004</v>
      </c>
      <c r="N153" s="20" t="n">
        <v>0.0052</v>
      </c>
      <c r="O153" s="10" t="n">
        <v>38245</v>
      </c>
      <c r="P153" s="19" t="n">
        <v>214.7</v>
      </c>
    </row>
    <row r="154" customFormat="false" ht="15" hidden="false" customHeight="false" outlineLevel="0" collapsed="false">
      <c r="A154" s="3" t="s">
        <v>517</v>
      </c>
      <c r="B154" s="2" t="s">
        <v>518</v>
      </c>
      <c r="C154" s="2" t="n">
        <v>2021</v>
      </c>
      <c r="D154" s="2" t="s">
        <v>1656</v>
      </c>
      <c r="E154" s="2" t="s">
        <v>1657</v>
      </c>
      <c r="F154" s="2" t="n">
        <v>5</v>
      </c>
      <c r="G154" s="2" t="s">
        <v>571</v>
      </c>
      <c r="H154" s="3" t="s">
        <v>572</v>
      </c>
      <c r="I154" s="10" t="n">
        <v>11</v>
      </c>
      <c r="J154" s="11" t="n">
        <f aca="false">I154/1000</f>
        <v>0.011</v>
      </c>
      <c r="K154" s="19" t="n">
        <v>0.09</v>
      </c>
      <c r="L154" s="12" t="n">
        <f aca="false">K154/1000</f>
        <v>9E-005</v>
      </c>
      <c r="M154" s="20" t="n">
        <v>0.0003</v>
      </c>
      <c r="N154" s="20" t="n">
        <v>0.0004</v>
      </c>
      <c r="O154" s="10" t="n">
        <v>38245</v>
      </c>
      <c r="P154" s="19" t="n">
        <v>214.7</v>
      </c>
    </row>
    <row r="155" customFormat="false" ht="15" hidden="false" customHeight="false" outlineLevel="0" collapsed="false">
      <c r="A155" s="3" t="s">
        <v>517</v>
      </c>
      <c r="B155" s="2" t="s">
        <v>518</v>
      </c>
      <c r="C155" s="2" t="n">
        <v>2021</v>
      </c>
      <c r="D155" s="2" t="s">
        <v>1664</v>
      </c>
      <c r="E155" s="2" t="s">
        <v>1665</v>
      </c>
      <c r="F155" s="2" t="n">
        <v>1</v>
      </c>
      <c r="G155" s="2" t="s">
        <v>314</v>
      </c>
      <c r="H155" s="3" t="s">
        <v>315</v>
      </c>
      <c r="I155" s="10" t="n">
        <v>193553735</v>
      </c>
      <c r="J155" s="11" t="n">
        <f aca="false">I155/1000</f>
        <v>193553.735</v>
      </c>
      <c r="K155" s="19" t="n">
        <v>7795000</v>
      </c>
      <c r="L155" s="12" t="n">
        <f aca="false">K155/1000</f>
        <v>7795</v>
      </c>
      <c r="M155" s="20" t="n">
        <v>0.9872</v>
      </c>
      <c r="N155" s="20" t="n">
        <v>0.9868</v>
      </c>
      <c r="O155" s="10" t="n">
        <v>196063188</v>
      </c>
      <c r="P155" s="19" t="n">
        <v>7899011.6</v>
      </c>
    </row>
    <row r="156" customFormat="false" ht="15" hidden="false" customHeight="false" outlineLevel="0" collapsed="false">
      <c r="A156" s="3" t="s">
        <v>517</v>
      </c>
      <c r="B156" s="2" t="s">
        <v>518</v>
      </c>
      <c r="C156" s="2" t="n">
        <v>2021</v>
      </c>
      <c r="D156" s="2" t="s">
        <v>1664</v>
      </c>
      <c r="E156" s="2" t="s">
        <v>1665</v>
      </c>
      <c r="F156" s="2" t="n">
        <v>2</v>
      </c>
      <c r="G156" s="2" t="s">
        <v>247</v>
      </c>
      <c r="H156" s="3" t="s">
        <v>248</v>
      </c>
      <c r="I156" s="10" t="n">
        <v>2472024</v>
      </c>
      <c r="J156" s="11" t="n">
        <f aca="false">I156/1000</f>
        <v>2472.024</v>
      </c>
      <c r="K156" s="19" t="n">
        <v>103011.6</v>
      </c>
      <c r="L156" s="12" t="n">
        <f aca="false">K156/1000</f>
        <v>103.0116</v>
      </c>
      <c r="M156" s="20" t="n">
        <v>0.0126</v>
      </c>
      <c r="N156" s="20" t="n">
        <v>0.013</v>
      </c>
      <c r="O156" s="10" t="n">
        <v>196063188</v>
      </c>
      <c r="P156" s="19" t="n">
        <v>7899011.6</v>
      </c>
    </row>
    <row r="157" customFormat="false" ht="15" hidden="false" customHeight="false" outlineLevel="0" collapsed="false">
      <c r="A157" s="3" t="s">
        <v>517</v>
      </c>
      <c r="B157" s="2" t="s">
        <v>518</v>
      </c>
      <c r="C157" s="2" t="n">
        <v>2021</v>
      </c>
      <c r="D157" s="2" t="s">
        <v>1664</v>
      </c>
      <c r="E157" s="2" t="s">
        <v>1665</v>
      </c>
      <c r="F157" s="2" t="n">
        <v>3</v>
      </c>
      <c r="G157" s="2" t="s">
        <v>102</v>
      </c>
      <c r="H157" s="3" t="s">
        <v>103</v>
      </c>
      <c r="I157" s="10" t="n">
        <v>37429</v>
      </c>
      <c r="J157" s="11" t="n">
        <f aca="false">I157/1000</f>
        <v>37.429</v>
      </c>
      <c r="K157" s="19" t="n">
        <v>1000</v>
      </c>
      <c r="L157" s="12" t="n">
        <f aca="false">K157/1000</f>
        <v>1</v>
      </c>
      <c r="M157" s="20" t="n">
        <v>0.0002</v>
      </c>
      <c r="N157" s="20" t="n">
        <v>0.0001</v>
      </c>
      <c r="O157" s="10" t="n">
        <v>196063188</v>
      </c>
      <c r="P157" s="19" t="n">
        <v>7899011.6</v>
      </c>
    </row>
    <row r="158" customFormat="false" ht="15" hidden="false" customHeight="false" outlineLevel="0" collapsed="false">
      <c r="A158" s="3" t="s">
        <v>517</v>
      </c>
      <c r="B158" s="2" t="s">
        <v>518</v>
      </c>
      <c r="C158" s="2" t="n">
        <v>2021</v>
      </c>
      <c r="D158" s="2" t="s">
        <v>1666</v>
      </c>
      <c r="E158" s="2" t="s">
        <v>1667</v>
      </c>
      <c r="F158" s="2" t="n">
        <v>1</v>
      </c>
      <c r="G158" s="2" t="s">
        <v>107</v>
      </c>
      <c r="H158" s="3" t="s">
        <v>108</v>
      </c>
      <c r="I158" s="10" t="n">
        <v>55818825</v>
      </c>
      <c r="J158" s="11" t="n">
        <f aca="false">I158/1000</f>
        <v>55818.825</v>
      </c>
      <c r="K158" s="19" t="n">
        <v>302344.65</v>
      </c>
      <c r="L158" s="12" t="n">
        <f aca="false">K158/1000</f>
        <v>302.34465</v>
      </c>
      <c r="M158" s="20" t="n">
        <v>0.9123</v>
      </c>
      <c r="N158" s="20" t="n">
        <v>0.8983</v>
      </c>
      <c r="O158" s="10" t="n">
        <v>61187311</v>
      </c>
      <c r="P158" s="19" t="n">
        <v>336582.39</v>
      </c>
    </row>
    <row r="159" customFormat="false" ht="15" hidden="false" customHeight="false" outlineLevel="0" collapsed="false">
      <c r="A159" s="3" t="s">
        <v>517</v>
      </c>
      <c r="B159" s="2" t="s">
        <v>518</v>
      </c>
      <c r="C159" s="2" t="n">
        <v>2021</v>
      </c>
      <c r="D159" s="2" t="s">
        <v>1666</v>
      </c>
      <c r="E159" s="2" t="s">
        <v>1667</v>
      </c>
      <c r="F159" s="2" t="n">
        <v>2</v>
      </c>
      <c r="G159" s="2" t="s">
        <v>102</v>
      </c>
      <c r="H159" s="3" t="s">
        <v>103</v>
      </c>
      <c r="I159" s="10" t="n">
        <v>3487421</v>
      </c>
      <c r="J159" s="11" t="n">
        <f aca="false">I159/1000</f>
        <v>3487.421</v>
      </c>
      <c r="K159" s="19" t="n">
        <v>24144.85</v>
      </c>
      <c r="L159" s="12" t="n">
        <f aca="false">K159/1000</f>
        <v>24.14485</v>
      </c>
      <c r="M159" s="20" t="n">
        <v>0.057</v>
      </c>
      <c r="N159" s="20" t="n">
        <v>0.0717</v>
      </c>
      <c r="O159" s="10" t="n">
        <v>61187311</v>
      </c>
      <c r="P159" s="19" t="n">
        <v>336582.39</v>
      </c>
    </row>
    <row r="160" customFormat="false" ht="15" hidden="false" customHeight="false" outlineLevel="0" collapsed="false">
      <c r="A160" s="3" t="s">
        <v>517</v>
      </c>
      <c r="B160" s="2" t="s">
        <v>518</v>
      </c>
      <c r="C160" s="2" t="n">
        <v>2021</v>
      </c>
      <c r="D160" s="2" t="s">
        <v>1666</v>
      </c>
      <c r="E160" s="2" t="s">
        <v>1667</v>
      </c>
      <c r="F160" s="2" t="n">
        <v>3</v>
      </c>
      <c r="G160" s="2" t="s">
        <v>97</v>
      </c>
      <c r="H160" s="3" t="s">
        <v>98</v>
      </c>
      <c r="I160" s="10" t="n">
        <v>1218155</v>
      </c>
      <c r="J160" s="11" t="n">
        <f aca="false">I160/1000</f>
        <v>1218.155</v>
      </c>
      <c r="K160" s="19" t="n">
        <v>5289.11</v>
      </c>
      <c r="L160" s="12" t="n">
        <f aca="false">K160/1000</f>
        <v>5.28911</v>
      </c>
      <c r="M160" s="20" t="n">
        <v>0.0199</v>
      </c>
      <c r="N160" s="20" t="n">
        <v>0.0157</v>
      </c>
      <c r="O160" s="10" t="n">
        <v>61187311</v>
      </c>
      <c r="P160" s="19" t="n">
        <v>336582.39</v>
      </c>
    </row>
    <row r="161" customFormat="false" ht="15" hidden="false" customHeight="false" outlineLevel="0" collapsed="false">
      <c r="A161" s="3" t="s">
        <v>517</v>
      </c>
      <c r="B161" s="2" t="s">
        <v>518</v>
      </c>
      <c r="C161" s="2" t="n">
        <v>2021</v>
      </c>
      <c r="D161" s="2" t="s">
        <v>1666</v>
      </c>
      <c r="E161" s="2" t="s">
        <v>1667</v>
      </c>
      <c r="F161" s="2" t="n">
        <v>4</v>
      </c>
      <c r="G161" s="2" t="s">
        <v>127</v>
      </c>
      <c r="H161" s="3" t="s">
        <v>128</v>
      </c>
      <c r="I161" s="10" t="n">
        <v>249648</v>
      </c>
      <c r="J161" s="11" t="n">
        <f aca="false">I161/1000</f>
        <v>249.648</v>
      </c>
      <c r="K161" s="19" t="n">
        <v>1050.82</v>
      </c>
      <c r="L161" s="12" t="n">
        <f aca="false">K161/1000</f>
        <v>1.05082</v>
      </c>
      <c r="M161" s="20" t="n">
        <v>0.0041</v>
      </c>
      <c r="N161" s="20" t="n">
        <v>0.0031</v>
      </c>
      <c r="O161" s="10" t="n">
        <v>61187311</v>
      </c>
      <c r="P161" s="19" t="n">
        <v>336582.39</v>
      </c>
    </row>
    <row r="162" customFormat="false" ht="15" hidden="false" customHeight="false" outlineLevel="0" collapsed="false">
      <c r="A162" s="3" t="s">
        <v>517</v>
      </c>
      <c r="B162" s="2" t="s">
        <v>518</v>
      </c>
      <c r="C162" s="2" t="n">
        <v>2021</v>
      </c>
      <c r="D162" s="2" t="s">
        <v>1666</v>
      </c>
      <c r="E162" s="2" t="s">
        <v>1667</v>
      </c>
      <c r="F162" s="2" t="n">
        <v>5</v>
      </c>
      <c r="G162" s="2" t="s">
        <v>142</v>
      </c>
      <c r="H162" s="3" t="s">
        <v>143</v>
      </c>
      <c r="I162" s="10" t="n">
        <v>233625</v>
      </c>
      <c r="J162" s="11" t="n">
        <f aca="false">I162/1000</f>
        <v>233.625</v>
      </c>
      <c r="K162" s="19" t="n">
        <v>606.19</v>
      </c>
      <c r="L162" s="12" t="n">
        <f aca="false">K162/1000</f>
        <v>0.60619</v>
      </c>
      <c r="M162" s="20" t="n">
        <v>0.0038</v>
      </c>
      <c r="N162" s="20" t="n">
        <v>0.0018</v>
      </c>
      <c r="O162" s="10" t="n">
        <v>61187311</v>
      </c>
      <c r="P162" s="19" t="n">
        <v>336582.39</v>
      </c>
    </row>
    <row r="163" customFormat="false" ht="15" hidden="false" customHeight="false" outlineLevel="0" collapsed="false">
      <c r="A163" s="3" t="s">
        <v>517</v>
      </c>
      <c r="B163" s="2" t="s">
        <v>518</v>
      </c>
      <c r="C163" s="2" t="n">
        <v>2021</v>
      </c>
      <c r="D163" s="2" t="s">
        <v>1666</v>
      </c>
      <c r="E163" s="2" t="s">
        <v>1667</v>
      </c>
      <c r="F163" s="2" t="n">
        <v>6</v>
      </c>
      <c r="G163" s="2" t="s">
        <v>247</v>
      </c>
      <c r="H163" s="3" t="s">
        <v>248</v>
      </c>
      <c r="I163" s="10" t="n">
        <v>75938</v>
      </c>
      <c r="J163" s="11" t="n">
        <f aca="false">I163/1000</f>
        <v>75.938</v>
      </c>
      <c r="K163" s="19" t="n">
        <v>977.92</v>
      </c>
      <c r="L163" s="12" t="n">
        <f aca="false">K163/1000</f>
        <v>0.97792</v>
      </c>
      <c r="M163" s="20" t="n">
        <v>0.0012</v>
      </c>
      <c r="N163" s="20" t="n">
        <v>0.0029</v>
      </c>
      <c r="O163" s="10" t="n">
        <v>61187311</v>
      </c>
      <c r="P163" s="19" t="n">
        <v>336582.39</v>
      </c>
    </row>
    <row r="164" customFormat="false" ht="15" hidden="false" customHeight="false" outlineLevel="0" collapsed="false">
      <c r="A164" s="3" t="s">
        <v>517</v>
      </c>
      <c r="B164" s="2" t="s">
        <v>518</v>
      </c>
      <c r="C164" s="2" t="n">
        <v>2021</v>
      </c>
      <c r="D164" s="2" t="s">
        <v>1666</v>
      </c>
      <c r="E164" s="2" t="s">
        <v>1667</v>
      </c>
      <c r="F164" s="2" t="n">
        <v>7</v>
      </c>
      <c r="G164" s="2" t="s">
        <v>117</v>
      </c>
      <c r="H164" s="3" t="s">
        <v>118</v>
      </c>
      <c r="I164" s="10" t="n">
        <v>43269</v>
      </c>
      <c r="J164" s="11" t="n">
        <f aca="false">I164/1000</f>
        <v>43.269</v>
      </c>
      <c r="K164" s="19" t="n">
        <v>71.98</v>
      </c>
      <c r="L164" s="12" t="n">
        <f aca="false">K164/1000</f>
        <v>0.07198</v>
      </c>
      <c r="M164" s="20" t="n">
        <v>0.0007</v>
      </c>
      <c r="N164" s="20" t="n">
        <v>0.0002</v>
      </c>
      <c r="O164" s="10" t="n">
        <v>61187311</v>
      </c>
      <c r="P164" s="19" t="n">
        <v>336582.39</v>
      </c>
    </row>
    <row r="165" customFormat="false" ht="15" hidden="false" customHeight="false" outlineLevel="0" collapsed="false">
      <c r="A165" s="3" t="s">
        <v>517</v>
      </c>
      <c r="B165" s="2" t="s">
        <v>518</v>
      </c>
      <c r="C165" s="2" t="n">
        <v>2021</v>
      </c>
      <c r="D165" s="2" t="s">
        <v>1666</v>
      </c>
      <c r="E165" s="2" t="s">
        <v>1667</v>
      </c>
      <c r="F165" s="2" t="n">
        <v>8</v>
      </c>
      <c r="G165" s="2" t="s">
        <v>162</v>
      </c>
      <c r="H165" s="3" t="s">
        <v>163</v>
      </c>
      <c r="I165" s="10" t="n">
        <v>42362</v>
      </c>
      <c r="J165" s="11" t="n">
        <f aca="false">I165/1000</f>
        <v>42.362</v>
      </c>
      <c r="K165" s="19" t="n">
        <v>209.61</v>
      </c>
      <c r="L165" s="12" t="n">
        <f aca="false">K165/1000</f>
        <v>0.20961</v>
      </c>
      <c r="M165" s="20" t="n">
        <v>0.0007</v>
      </c>
      <c r="N165" s="20" t="n">
        <v>0.0006</v>
      </c>
      <c r="O165" s="10" t="n">
        <v>61187311</v>
      </c>
      <c r="P165" s="19" t="n">
        <v>336582.39</v>
      </c>
    </row>
    <row r="166" customFormat="false" ht="15" hidden="false" customHeight="false" outlineLevel="0" collapsed="false">
      <c r="A166" s="3" t="s">
        <v>517</v>
      </c>
      <c r="B166" s="2" t="s">
        <v>518</v>
      </c>
      <c r="C166" s="2" t="n">
        <v>2021</v>
      </c>
      <c r="D166" s="2" t="s">
        <v>1666</v>
      </c>
      <c r="E166" s="2" t="s">
        <v>1667</v>
      </c>
      <c r="F166" s="2" t="n">
        <v>9</v>
      </c>
      <c r="G166" s="2" t="s">
        <v>859</v>
      </c>
      <c r="H166" s="3" t="s">
        <v>860</v>
      </c>
      <c r="I166" s="10" t="n">
        <v>9456</v>
      </c>
      <c r="J166" s="11" t="n">
        <f aca="false">I166/1000</f>
        <v>9.456</v>
      </c>
      <c r="K166" s="19" t="n">
        <v>1882</v>
      </c>
      <c r="L166" s="12" t="n">
        <f aca="false">K166/1000</f>
        <v>1.882</v>
      </c>
      <c r="M166" s="20" t="n">
        <v>0.0002</v>
      </c>
      <c r="N166" s="20" t="n">
        <v>0.0056</v>
      </c>
      <c r="O166" s="10" t="n">
        <v>61187311</v>
      </c>
      <c r="P166" s="19" t="n">
        <v>336582.39</v>
      </c>
    </row>
    <row r="167" customFormat="false" ht="15" hidden="false" customHeight="false" outlineLevel="0" collapsed="false">
      <c r="A167" s="3" t="s">
        <v>517</v>
      </c>
      <c r="B167" s="2" t="s">
        <v>518</v>
      </c>
      <c r="C167" s="2" t="n">
        <v>2021</v>
      </c>
      <c r="D167" s="2" t="s">
        <v>1666</v>
      </c>
      <c r="E167" s="2" t="s">
        <v>1667</v>
      </c>
      <c r="F167" s="2" t="n">
        <v>10</v>
      </c>
      <c r="G167" s="2" t="s">
        <v>1372</v>
      </c>
      <c r="H167" s="3" t="s">
        <v>1373</v>
      </c>
      <c r="I167" s="10" t="n">
        <v>6589</v>
      </c>
      <c r="J167" s="11" t="n">
        <f aca="false">I167/1000</f>
        <v>6.589</v>
      </c>
      <c r="K167" s="19" t="n">
        <v>4.3</v>
      </c>
      <c r="L167" s="12" t="n">
        <f aca="false">K167/1000</f>
        <v>0.0043</v>
      </c>
      <c r="M167" s="20" t="n">
        <v>0.0001</v>
      </c>
      <c r="N167" s="20" t="n">
        <v>0</v>
      </c>
      <c r="O167" s="10" t="n">
        <v>61187311</v>
      </c>
      <c r="P167" s="19" t="n">
        <v>336582.39</v>
      </c>
    </row>
    <row r="168" customFormat="false" ht="15" hidden="false" customHeight="false" outlineLevel="0" collapsed="false">
      <c r="A168" s="3" t="s">
        <v>517</v>
      </c>
      <c r="B168" s="2" t="s">
        <v>518</v>
      </c>
      <c r="C168" s="2" t="n">
        <v>2021</v>
      </c>
      <c r="D168" s="2" t="s">
        <v>1666</v>
      </c>
      <c r="E168" s="2" t="s">
        <v>1667</v>
      </c>
      <c r="F168" s="2" t="n">
        <v>11</v>
      </c>
      <c r="G168" s="2" t="s">
        <v>112</v>
      </c>
      <c r="H168" s="3" t="s">
        <v>113</v>
      </c>
      <c r="I168" s="10" t="n">
        <v>1231</v>
      </c>
      <c r="J168" s="11" t="n">
        <f aca="false">I168/1000</f>
        <v>1.231</v>
      </c>
      <c r="K168" s="19" t="n">
        <v>0.86</v>
      </c>
      <c r="L168" s="12" t="n">
        <f aca="false">K168/1000</f>
        <v>0.00086</v>
      </c>
      <c r="M168" s="20" t="n">
        <v>0</v>
      </c>
      <c r="N168" s="20" t="n">
        <v>0</v>
      </c>
      <c r="O168" s="10" t="n">
        <v>61187311</v>
      </c>
      <c r="P168" s="19" t="n">
        <v>336582.39</v>
      </c>
    </row>
    <row r="169" customFormat="false" ht="15" hidden="false" customHeight="false" outlineLevel="0" collapsed="false">
      <c r="A169" s="3" t="s">
        <v>517</v>
      </c>
      <c r="B169" s="2" t="s">
        <v>518</v>
      </c>
      <c r="C169" s="2" t="n">
        <v>2021</v>
      </c>
      <c r="D169" s="2" t="s">
        <v>1666</v>
      </c>
      <c r="E169" s="2" t="s">
        <v>1667</v>
      </c>
      <c r="F169" s="2" t="n">
        <v>12</v>
      </c>
      <c r="G169" s="2" t="s">
        <v>171</v>
      </c>
      <c r="H169" s="3" t="s">
        <v>172</v>
      </c>
      <c r="I169" s="10" t="n">
        <v>771</v>
      </c>
      <c r="J169" s="11" t="n">
        <f aca="false">I169/1000</f>
        <v>0.771</v>
      </c>
      <c r="K169" s="19" t="n">
        <v>0.1</v>
      </c>
      <c r="L169" s="12" t="n">
        <f aca="false">K169/1000</f>
        <v>0.0001</v>
      </c>
      <c r="M169" s="20" t="n">
        <v>0</v>
      </c>
      <c r="N169" s="20" t="n">
        <v>0</v>
      </c>
      <c r="O169" s="10" t="n">
        <v>61187311</v>
      </c>
      <c r="P169" s="19" t="n">
        <v>336582.39</v>
      </c>
    </row>
    <row r="170" customFormat="false" ht="15" hidden="false" customHeight="false" outlineLevel="0" collapsed="false">
      <c r="A170" s="3" t="s">
        <v>517</v>
      </c>
      <c r="B170" s="2" t="s">
        <v>518</v>
      </c>
      <c r="C170" s="2" t="n">
        <v>2021</v>
      </c>
      <c r="D170" s="2" t="s">
        <v>1666</v>
      </c>
      <c r="E170" s="2" t="s">
        <v>1667</v>
      </c>
      <c r="F170" s="2" t="n">
        <v>13</v>
      </c>
      <c r="G170" s="2" t="s">
        <v>727</v>
      </c>
      <c r="H170" s="3" t="s">
        <v>728</v>
      </c>
      <c r="I170" s="10" t="n">
        <v>21</v>
      </c>
      <c r="J170" s="11" t="n">
        <f aca="false">I170/1000</f>
        <v>0.021</v>
      </c>
      <c r="K170" s="19" t="n">
        <v>0</v>
      </c>
      <c r="L170" s="12" t="n">
        <f aca="false">K170/1000</f>
        <v>0</v>
      </c>
      <c r="M170" s="20" t="n">
        <v>0</v>
      </c>
      <c r="N170" s="20" t="n">
        <v>0</v>
      </c>
      <c r="O170" s="10" t="n">
        <v>61187311</v>
      </c>
      <c r="P170" s="19" t="n">
        <v>336582.39</v>
      </c>
    </row>
    <row r="171" customFormat="false" ht="15" hidden="false" customHeight="false" outlineLevel="0" collapsed="false">
      <c r="A171" s="3" t="s">
        <v>517</v>
      </c>
      <c r="B171" s="2" t="s">
        <v>518</v>
      </c>
      <c r="C171" s="2" t="n">
        <v>2021</v>
      </c>
      <c r="D171" s="2" t="s">
        <v>1668</v>
      </c>
      <c r="E171" s="2" t="s">
        <v>1667</v>
      </c>
      <c r="F171" s="2" t="n">
        <v>1</v>
      </c>
      <c r="G171" s="2" t="s">
        <v>107</v>
      </c>
      <c r="H171" s="3" t="s">
        <v>108</v>
      </c>
      <c r="I171" s="10" t="n">
        <v>5879512</v>
      </c>
      <c r="J171" s="11" t="n">
        <f aca="false">I171/1000</f>
        <v>5879.512</v>
      </c>
      <c r="K171" s="19" t="n">
        <v>41420.26</v>
      </c>
      <c r="L171" s="12" t="n">
        <f aca="false">K171/1000</f>
        <v>41.42026</v>
      </c>
      <c r="M171" s="20" t="n">
        <v>0.4177</v>
      </c>
      <c r="N171" s="20" t="n">
        <v>0.4853</v>
      </c>
      <c r="O171" s="10" t="n">
        <v>14076859</v>
      </c>
      <c r="P171" s="19" t="n">
        <v>85347.74</v>
      </c>
    </row>
    <row r="172" customFormat="false" ht="15" hidden="false" customHeight="false" outlineLevel="0" collapsed="false">
      <c r="A172" s="3" t="s">
        <v>517</v>
      </c>
      <c r="B172" s="2" t="s">
        <v>518</v>
      </c>
      <c r="C172" s="2" t="n">
        <v>2021</v>
      </c>
      <c r="D172" s="2" t="s">
        <v>1668</v>
      </c>
      <c r="E172" s="2" t="s">
        <v>1667</v>
      </c>
      <c r="F172" s="2" t="n">
        <v>2</v>
      </c>
      <c r="G172" s="2" t="s">
        <v>97</v>
      </c>
      <c r="H172" s="3" t="s">
        <v>98</v>
      </c>
      <c r="I172" s="10" t="n">
        <v>3256907</v>
      </c>
      <c r="J172" s="11" t="n">
        <f aca="false">I172/1000</f>
        <v>3256.907</v>
      </c>
      <c r="K172" s="19" t="n">
        <v>4821.56</v>
      </c>
      <c r="L172" s="12" t="n">
        <f aca="false">K172/1000</f>
        <v>4.82156</v>
      </c>
      <c r="M172" s="20" t="n">
        <v>0.2314</v>
      </c>
      <c r="N172" s="20" t="n">
        <v>0.0565</v>
      </c>
      <c r="O172" s="10" t="n">
        <v>14076859</v>
      </c>
      <c r="P172" s="19" t="n">
        <v>85347.74</v>
      </c>
    </row>
    <row r="173" customFormat="false" ht="15" hidden="false" customHeight="false" outlineLevel="0" collapsed="false">
      <c r="A173" s="3" t="s">
        <v>517</v>
      </c>
      <c r="B173" s="2" t="s">
        <v>518</v>
      </c>
      <c r="C173" s="2" t="n">
        <v>2021</v>
      </c>
      <c r="D173" s="2" t="s">
        <v>1668</v>
      </c>
      <c r="E173" s="2" t="s">
        <v>1667</v>
      </c>
      <c r="F173" s="2" t="n">
        <v>3</v>
      </c>
      <c r="G173" s="2" t="s">
        <v>102</v>
      </c>
      <c r="H173" s="3" t="s">
        <v>103</v>
      </c>
      <c r="I173" s="10" t="n">
        <v>3001891</v>
      </c>
      <c r="J173" s="11" t="n">
        <f aca="false">I173/1000</f>
        <v>3001.891</v>
      </c>
      <c r="K173" s="19" t="n">
        <v>18142.76</v>
      </c>
      <c r="L173" s="12" t="n">
        <f aca="false">K173/1000</f>
        <v>18.14276</v>
      </c>
      <c r="M173" s="20" t="n">
        <v>0.2133</v>
      </c>
      <c r="N173" s="20" t="n">
        <v>0.2126</v>
      </c>
      <c r="O173" s="10" t="n">
        <v>14076859</v>
      </c>
      <c r="P173" s="19" t="n">
        <v>85347.74</v>
      </c>
    </row>
    <row r="174" customFormat="false" ht="15" hidden="false" customHeight="false" outlineLevel="0" collapsed="false">
      <c r="A174" s="3" t="s">
        <v>517</v>
      </c>
      <c r="B174" s="2" t="s">
        <v>518</v>
      </c>
      <c r="C174" s="2" t="n">
        <v>2021</v>
      </c>
      <c r="D174" s="2" t="s">
        <v>1668</v>
      </c>
      <c r="E174" s="2" t="s">
        <v>1667</v>
      </c>
      <c r="F174" s="2" t="n">
        <v>4</v>
      </c>
      <c r="G174" s="2" t="s">
        <v>127</v>
      </c>
      <c r="H174" s="3" t="s">
        <v>128</v>
      </c>
      <c r="I174" s="10" t="n">
        <v>1431885</v>
      </c>
      <c r="J174" s="11" t="n">
        <f aca="false">I174/1000</f>
        <v>1431.885</v>
      </c>
      <c r="K174" s="19" t="n">
        <v>14417</v>
      </c>
      <c r="L174" s="12" t="n">
        <f aca="false">K174/1000</f>
        <v>14.417</v>
      </c>
      <c r="M174" s="20" t="n">
        <v>0.1017</v>
      </c>
      <c r="N174" s="20" t="n">
        <v>0.1689</v>
      </c>
      <c r="O174" s="10" t="n">
        <v>14076859</v>
      </c>
      <c r="P174" s="19" t="n">
        <v>85347.74</v>
      </c>
    </row>
    <row r="175" customFormat="false" ht="15" hidden="false" customHeight="false" outlineLevel="0" collapsed="false">
      <c r="A175" s="3" t="s">
        <v>517</v>
      </c>
      <c r="B175" s="2" t="s">
        <v>518</v>
      </c>
      <c r="C175" s="2" t="n">
        <v>2021</v>
      </c>
      <c r="D175" s="2" t="s">
        <v>1668</v>
      </c>
      <c r="E175" s="2" t="s">
        <v>1667</v>
      </c>
      <c r="F175" s="2" t="n">
        <v>5</v>
      </c>
      <c r="G175" s="2" t="s">
        <v>252</v>
      </c>
      <c r="H175" s="3" t="s">
        <v>253</v>
      </c>
      <c r="I175" s="10" t="n">
        <v>287731</v>
      </c>
      <c r="J175" s="11" t="n">
        <f aca="false">I175/1000</f>
        <v>287.731</v>
      </c>
      <c r="K175" s="19" t="n">
        <v>6000</v>
      </c>
      <c r="L175" s="12" t="n">
        <f aca="false">K175/1000</f>
        <v>6</v>
      </c>
      <c r="M175" s="20" t="n">
        <v>0.0204</v>
      </c>
      <c r="N175" s="20" t="n">
        <v>0.0703</v>
      </c>
      <c r="O175" s="10" t="n">
        <v>14076859</v>
      </c>
      <c r="P175" s="19" t="n">
        <v>85347.74</v>
      </c>
    </row>
    <row r="176" customFormat="false" ht="15" hidden="false" customHeight="false" outlineLevel="0" collapsed="false">
      <c r="A176" s="3" t="s">
        <v>517</v>
      </c>
      <c r="B176" s="2" t="s">
        <v>518</v>
      </c>
      <c r="C176" s="2" t="n">
        <v>2021</v>
      </c>
      <c r="D176" s="2" t="s">
        <v>1668</v>
      </c>
      <c r="E176" s="2" t="s">
        <v>1667</v>
      </c>
      <c r="F176" s="2" t="n">
        <v>6</v>
      </c>
      <c r="G176" s="2" t="s">
        <v>142</v>
      </c>
      <c r="H176" s="3" t="s">
        <v>143</v>
      </c>
      <c r="I176" s="10" t="n">
        <v>77680</v>
      </c>
      <c r="J176" s="11" t="n">
        <f aca="false">I176/1000</f>
        <v>77.68</v>
      </c>
      <c r="K176" s="19" t="n">
        <v>44.76</v>
      </c>
      <c r="L176" s="12" t="n">
        <f aca="false">K176/1000</f>
        <v>0.04476</v>
      </c>
      <c r="M176" s="20" t="n">
        <v>0.0055</v>
      </c>
      <c r="N176" s="20" t="n">
        <v>0.0005</v>
      </c>
      <c r="O176" s="10" t="n">
        <v>14076859</v>
      </c>
      <c r="P176" s="19" t="n">
        <v>85347.74</v>
      </c>
    </row>
    <row r="177" customFormat="false" ht="15" hidden="false" customHeight="false" outlineLevel="0" collapsed="false">
      <c r="A177" s="3" t="s">
        <v>517</v>
      </c>
      <c r="B177" s="2" t="s">
        <v>518</v>
      </c>
      <c r="C177" s="2" t="n">
        <v>2021</v>
      </c>
      <c r="D177" s="2" t="s">
        <v>1668</v>
      </c>
      <c r="E177" s="2" t="s">
        <v>1667</v>
      </c>
      <c r="F177" s="2" t="n">
        <v>7</v>
      </c>
      <c r="G177" s="2" t="s">
        <v>162</v>
      </c>
      <c r="H177" s="3" t="s">
        <v>163</v>
      </c>
      <c r="I177" s="10" t="n">
        <v>69526</v>
      </c>
      <c r="J177" s="11" t="n">
        <f aca="false">I177/1000</f>
        <v>69.526</v>
      </c>
      <c r="K177" s="19" t="n">
        <v>44.32</v>
      </c>
      <c r="L177" s="12" t="n">
        <f aca="false">K177/1000</f>
        <v>0.04432</v>
      </c>
      <c r="M177" s="20" t="n">
        <v>0.0049</v>
      </c>
      <c r="N177" s="20" t="n">
        <v>0.0005</v>
      </c>
      <c r="O177" s="10" t="n">
        <v>14076859</v>
      </c>
      <c r="P177" s="19" t="n">
        <v>85347.74</v>
      </c>
    </row>
    <row r="178" customFormat="false" ht="15" hidden="false" customHeight="false" outlineLevel="0" collapsed="false">
      <c r="A178" s="3" t="s">
        <v>517</v>
      </c>
      <c r="B178" s="2" t="s">
        <v>518</v>
      </c>
      <c r="C178" s="2" t="n">
        <v>2021</v>
      </c>
      <c r="D178" s="2" t="s">
        <v>1668</v>
      </c>
      <c r="E178" s="2" t="s">
        <v>1667</v>
      </c>
      <c r="F178" s="2" t="n">
        <v>8</v>
      </c>
      <c r="G178" s="2" t="s">
        <v>1644</v>
      </c>
      <c r="H178" s="3" t="s">
        <v>1645</v>
      </c>
      <c r="I178" s="10" t="n">
        <v>27000</v>
      </c>
      <c r="J178" s="11" t="n">
        <f aca="false">I178/1000</f>
        <v>27</v>
      </c>
      <c r="K178" s="19" t="n">
        <v>200</v>
      </c>
      <c r="L178" s="12" t="n">
        <f aca="false">K178/1000</f>
        <v>0.2</v>
      </c>
      <c r="M178" s="20" t="n">
        <v>0.0019</v>
      </c>
      <c r="N178" s="20" t="n">
        <v>0.0023</v>
      </c>
      <c r="O178" s="10" t="n">
        <v>14076859</v>
      </c>
      <c r="P178" s="19" t="n">
        <v>85347.74</v>
      </c>
    </row>
    <row r="179" customFormat="false" ht="15" hidden="false" customHeight="false" outlineLevel="0" collapsed="false">
      <c r="A179" s="3" t="s">
        <v>517</v>
      </c>
      <c r="B179" s="2" t="s">
        <v>518</v>
      </c>
      <c r="C179" s="2" t="n">
        <v>2021</v>
      </c>
      <c r="D179" s="2" t="s">
        <v>1668</v>
      </c>
      <c r="E179" s="2" t="s">
        <v>1667</v>
      </c>
      <c r="F179" s="2" t="n">
        <v>9</v>
      </c>
      <c r="G179" s="2" t="s">
        <v>247</v>
      </c>
      <c r="H179" s="3" t="s">
        <v>248</v>
      </c>
      <c r="I179" s="10" t="n">
        <v>23908</v>
      </c>
      <c r="J179" s="11" t="n">
        <f aca="false">I179/1000</f>
        <v>23.908</v>
      </c>
      <c r="K179" s="19" t="n">
        <v>102.4</v>
      </c>
      <c r="L179" s="12" t="n">
        <f aca="false">K179/1000</f>
        <v>0.1024</v>
      </c>
      <c r="M179" s="20" t="n">
        <v>0.0017</v>
      </c>
      <c r="N179" s="20" t="n">
        <v>0.0012</v>
      </c>
      <c r="O179" s="10" t="n">
        <v>14076859</v>
      </c>
      <c r="P179" s="19" t="n">
        <v>85347.74</v>
      </c>
    </row>
    <row r="180" customFormat="false" ht="15" hidden="false" customHeight="false" outlineLevel="0" collapsed="false">
      <c r="A180" s="3" t="s">
        <v>517</v>
      </c>
      <c r="B180" s="2" t="s">
        <v>518</v>
      </c>
      <c r="C180" s="2" t="n">
        <v>2021</v>
      </c>
      <c r="D180" s="2" t="s">
        <v>1668</v>
      </c>
      <c r="E180" s="2" t="s">
        <v>1667</v>
      </c>
      <c r="F180" s="2" t="n">
        <v>10</v>
      </c>
      <c r="G180" s="2" t="s">
        <v>814</v>
      </c>
      <c r="H180" s="3" t="s">
        <v>815</v>
      </c>
      <c r="I180" s="10" t="n">
        <v>15796</v>
      </c>
      <c r="J180" s="11" t="n">
        <f aca="false">I180/1000</f>
        <v>15.796</v>
      </c>
      <c r="K180" s="19" t="n">
        <v>151.2</v>
      </c>
      <c r="L180" s="12" t="n">
        <f aca="false">K180/1000</f>
        <v>0.1512</v>
      </c>
      <c r="M180" s="20" t="n">
        <v>0.0011</v>
      </c>
      <c r="N180" s="20" t="n">
        <v>0.0018</v>
      </c>
      <c r="O180" s="10" t="n">
        <v>14076859</v>
      </c>
      <c r="P180" s="19" t="n">
        <v>85347.74</v>
      </c>
    </row>
    <row r="181" customFormat="false" ht="15" hidden="false" customHeight="false" outlineLevel="0" collapsed="false">
      <c r="A181" s="3" t="s">
        <v>517</v>
      </c>
      <c r="B181" s="2" t="s">
        <v>518</v>
      </c>
      <c r="C181" s="2" t="n">
        <v>2021</v>
      </c>
      <c r="D181" s="2" t="s">
        <v>1668</v>
      </c>
      <c r="E181" s="2" t="s">
        <v>1667</v>
      </c>
      <c r="F181" s="2" t="n">
        <v>11</v>
      </c>
      <c r="G181" s="2" t="s">
        <v>171</v>
      </c>
      <c r="H181" s="3" t="s">
        <v>172</v>
      </c>
      <c r="I181" s="10" t="n">
        <v>4644</v>
      </c>
      <c r="J181" s="11" t="n">
        <f aca="false">I181/1000</f>
        <v>4.644</v>
      </c>
      <c r="K181" s="19" t="n">
        <v>1</v>
      </c>
      <c r="L181" s="12" t="n">
        <f aca="false">K181/1000</f>
        <v>0.001</v>
      </c>
      <c r="M181" s="20" t="n">
        <v>0.0003</v>
      </c>
      <c r="N181" s="20" t="n">
        <v>0</v>
      </c>
      <c r="O181" s="10" t="n">
        <v>14076859</v>
      </c>
      <c r="P181" s="19" t="n">
        <v>85347.74</v>
      </c>
    </row>
    <row r="182" customFormat="false" ht="15" hidden="false" customHeight="false" outlineLevel="0" collapsed="false">
      <c r="A182" s="3" t="s">
        <v>517</v>
      </c>
      <c r="B182" s="2" t="s">
        <v>518</v>
      </c>
      <c r="C182" s="2" t="n">
        <v>2021</v>
      </c>
      <c r="D182" s="2" t="s">
        <v>1668</v>
      </c>
      <c r="E182" s="2" t="s">
        <v>1667</v>
      </c>
      <c r="F182" s="2" t="n">
        <v>12</v>
      </c>
      <c r="G182" s="2" t="s">
        <v>422</v>
      </c>
      <c r="H182" s="3" t="s">
        <v>423</v>
      </c>
      <c r="I182" s="10" t="n">
        <v>342</v>
      </c>
      <c r="J182" s="11" t="n">
        <f aca="false">I182/1000</f>
        <v>0.342</v>
      </c>
      <c r="K182" s="19" t="n">
        <v>0.77</v>
      </c>
      <c r="L182" s="12" t="n">
        <f aca="false">K182/1000</f>
        <v>0.00077</v>
      </c>
      <c r="M182" s="20" t="n">
        <v>0</v>
      </c>
      <c r="N182" s="20" t="n">
        <v>0</v>
      </c>
      <c r="O182" s="10" t="n">
        <v>14076859</v>
      </c>
      <c r="P182" s="19" t="n">
        <v>85347.74</v>
      </c>
    </row>
    <row r="183" customFormat="false" ht="15" hidden="false" customHeight="false" outlineLevel="0" collapsed="false">
      <c r="A183" s="3" t="s">
        <v>517</v>
      </c>
      <c r="B183" s="2" t="s">
        <v>518</v>
      </c>
      <c r="C183" s="2" t="n">
        <v>2021</v>
      </c>
      <c r="D183" s="2" t="s">
        <v>1668</v>
      </c>
      <c r="E183" s="2" t="s">
        <v>1667</v>
      </c>
      <c r="F183" s="2" t="n">
        <v>13</v>
      </c>
      <c r="G183" s="2" t="s">
        <v>859</v>
      </c>
      <c r="H183" s="3" t="s">
        <v>860</v>
      </c>
      <c r="I183" s="10" t="n">
        <v>26</v>
      </c>
      <c r="J183" s="11" t="n">
        <f aca="false">I183/1000</f>
        <v>0.026</v>
      </c>
      <c r="K183" s="19" t="n">
        <v>1.28</v>
      </c>
      <c r="L183" s="12" t="n">
        <f aca="false">K183/1000</f>
        <v>0.00128</v>
      </c>
      <c r="M183" s="20" t="n">
        <v>0</v>
      </c>
      <c r="N183" s="20" t="n">
        <v>0</v>
      </c>
      <c r="O183" s="10" t="n">
        <v>14076859</v>
      </c>
      <c r="P183" s="19" t="n">
        <v>85347.74</v>
      </c>
    </row>
    <row r="184" customFormat="false" ht="15" hidden="false" customHeight="false" outlineLevel="0" collapsed="false">
      <c r="A184" s="3" t="s">
        <v>517</v>
      </c>
      <c r="B184" s="2" t="s">
        <v>518</v>
      </c>
      <c r="C184" s="2" t="n">
        <v>2021</v>
      </c>
      <c r="D184" s="2" t="s">
        <v>1668</v>
      </c>
      <c r="E184" s="2" t="s">
        <v>1667</v>
      </c>
      <c r="F184" s="2" t="n">
        <v>14</v>
      </c>
      <c r="G184" s="2" t="s">
        <v>210</v>
      </c>
      <c r="H184" s="3" t="s">
        <v>211</v>
      </c>
      <c r="I184" s="10" t="n">
        <v>11</v>
      </c>
      <c r="J184" s="11" t="n">
        <f aca="false">I184/1000</f>
        <v>0.011</v>
      </c>
      <c r="K184" s="19" t="n">
        <v>0.43</v>
      </c>
      <c r="L184" s="12" t="n">
        <f aca="false">K184/1000</f>
        <v>0.00043</v>
      </c>
      <c r="M184" s="20" t="n">
        <v>0</v>
      </c>
      <c r="N184" s="20" t="n">
        <v>0</v>
      </c>
      <c r="O184" s="10" t="n">
        <v>14076859</v>
      </c>
      <c r="P184" s="19" t="n">
        <v>85347.74</v>
      </c>
    </row>
    <row r="185" customFormat="false" ht="15" hidden="false" customHeight="false" outlineLevel="0" collapsed="false">
      <c r="A185" s="3" t="s">
        <v>517</v>
      </c>
      <c r="B185" s="2" t="s">
        <v>518</v>
      </c>
      <c r="C185" s="2" t="n">
        <v>2022</v>
      </c>
      <c r="D185" s="2" t="s">
        <v>1656</v>
      </c>
      <c r="E185" s="2" t="s">
        <v>1657</v>
      </c>
      <c r="F185" s="2" t="n">
        <v>1</v>
      </c>
      <c r="G185" s="2" t="s">
        <v>247</v>
      </c>
      <c r="H185" s="3" t="s">
        <v>248</v>
      </c>
      <c r="I185" s="10" t="n">
        <v>145131</v>
      </c>
      <c r="J185" s="11" t="n">
        <f aca="false">I185/1000</f>
        <v>145.131</v>
      </c>
      <c r="K185" s="19" t="n">
        <v>107499.9</v>
      </c>
      <c r="L185" s="12" t="n">
        <f aca="false">K185/1000</f>
        <v>107.4999</v>
      </c>
      <c r="M185" s="20" t="n">
        <v>0.6521</v>
      </c>
      <c r="N185" s="20" t="n">
        <v>0.9972</v>
      </c>
      <c r="O185" s="10" t="n">
        <v>222573</v>
      </c>
      <c r="P185" s="19" t="n">
        <v>107805.95</v>
      </c>
    </row>
    <row r="186" customFormat="false" ht="15" hidden="false" customHeight="false" outlineLevel="0" collapsed="false">
      <c r="A186" s="3" t="s">
        <v>517</v>
      </c>
      <c r="B186" s="2" t="s">
        <v>518</v>
      </c>
      <c r="C186" s="2" t="n">
        <v>2022</v>
      </c>
      <c r="D186" s="2" t="s">
        <v>1656</v>
      </c>
      <c r="E186" s="2" t="s">
        <v>1657</v>
      </c>
      <c r="F186" s="2" t="n">
        <v>2</v>
      </c>
      <c r="G186" s="2" t="s">
        <v>107</v>
      </c>
      <c r="H186" s="3" t="s">
        <v>108</v>
      </c>
      <c r="I186" s="10" t="n">
        <v>76375</v>
      </c>
      <c r="J186" s="11" t="n">
        <f aca="false">I186/1000</f>
        <v>76.375</v>
      </c>
      <c r="K186" s="19" t="n">
        <v>268.8</v>
      </c>
      <c r="L186" s="12" t="n">
        <f aca="false">K186/1000</f>
        <v>0.2688</v>
      </c>
      <c r="M186" s="20" t="n">
        <v>0.3431</v>
      </c>
      <c r="N186" s="20" t="n">
        <v>0.0025</v>
      </c>
      <c r="O186" s="10" t="n">
        <v>222573</v>
      </c>
      <c r="P186" s="19" t="n">
        <v>107805.95</v>
      </c>
    </row>
    <row r="187" customFormat="false" ht="15" hidden="false" customHeight="false" outlineLevel="0" collapsed="false">
      <c r="A187" s="3" t="s">
        <v>517</v>
      </c>
      <c r="B187" s="2" t="s">
        <v>518</v>
      </c>
      <c r="C187" s="2" t="n">
        <v>2022</v>
      </c>
      <c r="D187" s="2" t="s">
        <v>1656</v>
      </c>
      <c r="E187" s="2" t="s">
        <v>1657</v>
      </c>
      <c r="F187" s="2" t="n">
        <v>3</v>
      </c>
      <c r="G187" s="2" t="s">
        <v>142</v>
      </c>
      <c r="H187" s="3" t="s">
        <v>143</v>
      </c>
      <c r="I187" s="10" t="n">
        <v>914</v>
      </c>
      <c r="J187" s="11" t="n">
        <f aca="false">I187/1000</f>
        <v>0.914</v>
      </c>
      <c r="K187" s="19" t="n">
        <v>2.3</v>
      </c>
      <c r="L187" s="12" t="n">
        <f aca="false">K187/1000</f>
        <v>0.0023</v>
      </c>
      <c r="M187" s="20" t="n">
        <v>0.0041</v>
      </c>
      <c r="N187" s="20" t="n">
        <v>0</v>
      </c>
      <c r="O187" s="10" t="n">
        <v>222573</v>
      </c>
      <c r="P187" s="19" t="n">
        <v>107805.95</v>
      </c>
    </row>
    <row r="188" customFormat="false" ht="15" hidden="false" customHeight="false" outlineLevel="0" collapsed="false">
      <c r="A188" s="3" t="s">
        <v>517</v>
      </c>
      <c r="B188" s="2" t="s">
        <v>518</v>
      </c>
      <c r="C188" s="2" t="n">
        <v>2022</v>
      </c>
      <c r="D188" s="2" t="s">
        <v>1656</v>
      </c>
      <c r="E188" s="2" t="s">
        <v>1657</v>
      </c>
      <c r="F188" s="2" t="n">
        <v>4</v>
      </c>
      <c r="G188" s="2" t="s">
        <v>314</v>
      </c>
      <c r="H188" s="3" t="s">
        <v>315</v>
      </c>
      <c r="I188" s="10" t="n">
        <v>133</v>
      </c>
      <c r="J188" s="11" t="n">
        <f aca="false">I188/1000</f>
        <v>0.133</v>
      </c>
      <c r="K188" s="19" t="n">
        <v>34.09</v>
      </c>
      <c r="L188" s="12" t="n">
        <f aca="false">K188/1000</f>
        <v>0.03409</v>
      </c>
      <c r="M188" s="20" t="n">
        <v>0.0006</v>
      </c>
      <c r="N188" s="20" t="n">
        <v>0.0003</v>
      </c>
      <c r="O188" s="10" t="n">
        <v>222573</v>
      </c>
      <c r="P188" s="19" t="n">
        <v>107805.95</v>
      </c>
    </row>
    <row r="189" customFormat="false" ht="15" hidden="false" customHeight="false" outlineLevel="0" collapsed="false">
      <c r="A189" s="3" t="s">
        <v>517</v>
      </c>
      <c r="B189" s="2" t="s">
        <v>518</v>
      </c>
      <c r="C189" s="2" t="n">
        <v>2022</v>
      </c>
      <c r="D189" s="2" t="s">
        <v>1656</v>
      </c>
      <c r="E189" s="2" t="s">
        <v>1657</v>
      </c>
      <c r="F189" s="2" t="n">
        <v>5</v>
      </c>
      <c r="G189" s="2" t="s">
        <v>210</v>
      </c>
      <c r="H189" s="3" t="s">
        <v>211</v>
      </c>
      <c r="I189" s="10" t="n">
        <v>20</v>
      </c>
      <c r="J189" s="11" t="n">
        <f aca="false">I189/1000</f>
        <v>0.02</v>
      </c>
      <c r="K189" s="19" t="n">
        <v>0.86</v>
      </c>
      <c r="L189" s="12" t="n">
        <f aca="false">K189/1000</f>
        <v>0.00086</v>
      </c>
      <c r="M189" s="20" t="n">
        <v>0.0001</v>
      </c>
      <c r="N189" s="20" t="n">
        <v>0</v>
      </c>
      <c r="O189" s="10" t="n">
        <v>222573</v>
      </c>
      <c r="P189" s="19" t="n">
        <v>107805.95</v>
      </c>
    </row>
    <row r="190" customFormat="false" ht="15" hidden="false" customHeight="false" outlineLevel="0" collapsed="false">
      <c r="A190" s="3" t="s">
        <v>517</v>
      </c>
      <c r="B190" s="2" t="s">
        <v>518</v>
      </c>
      <c r="C190" s="2" t="n">
        <v>2022</v>
      </c>
      <c r="D190" s="2" t="s">
        <v>1664</v>
      </c>
      <c r="E190" s="2" t="s">
        <v>1665</v>
      </c>
      <c r="F190" s="2" t="n">
        <v>1</v>
      </c>
      <c r="G190" s="2" t="s">
        <v>314</v>
      </c>
      <c r="H190" s="3" t="s">
        <v>315</v>
      </c>
      <c r="I190" s="10" t="n">
        <v>188623404</v>
      </c>
      <c r="J190" s="11" t="n">
        <f aca="false">I190/1000</f>
        <v>188623.404</v>
      </c>
      <c r="K190" s="19" t="n">
        <v>6800000</v>
      </c>
      <c r="L190" s="12" t="n">
        <f aca="false">K190/1000</f>
        <v>6800</v>
      </c>
      <c r="M190" s="20" t="n">
        <v>0.9894</v>
      </c>
      <c r="N190" s="20" t="n">
        <v>0.9895</v>
      </c>
      <c r="O190" s="10" t="n">
        <v>190648378</v>
      </c>
      <c r="P190" s="19" t="n">
        <v>6872250</v>
      </c>
    </row>
    <row r="191" customFormat="false" ht="15" hidden="false" customHeight="false" outlineLevel="0" collapsed="false">
      <c r="A191" s="3" t="s">
        <v>517</v>
      </c>
      <c r="B191" s="2" t="s">
        <v>518</v>
      </c>
      <c r="C191" s="2" t="n">
        <v>2022</v>
      </c>
      <c r="D191" s="2" t="s">
        <v>1664</v>
      </c>
      <c r="E191" s="2" t="s">
        <v>1665</v>
      </c>
      <c r="F191" s="2" t="n">
        <v>2</v>
      </c>
      <c r="G191" s="2" t="s">
        <v>247</v>
      </c>
      <c r="H191" s="3" t="s">
        <v>248</v>
      </c>
      <c r="I191" s="10" t="n">
        <v>1915155</v>
      </c>
      <c r="J191" s="11" t="n">
        <f aca="false">I191/1000</f>
        <v>1915.155</v>
      </c>
      <c r="K191" s="19" t="n">
        <v>68000</v>
      </c>
      <c r="L191" s="12" t="n">
        <f aca="false">K191/1000</f>
        <v>68</v>
      </c>
      <c r="M191" s="20" t="n">
        <v>0.01</v>
      </c>
      <c r="N191" s="20" t="n">
        <v>0.0099</v>
      </c>
      <c r="O191" s="10" t="n">
        <v>190648378</v>
      </c>
      <c r="P191" s="19" t="n">
        <v>6872250</v>
      </c>
    </row>
    <row r="192" customFormat="false" ht="15" hidden="false" customHeight="false" outlineLevel="0" collapsed="false">
      <c r="A192" s="3" t="s">
        <v>517</v>
      </c>
      <c r="B192" s="2" t="s">
        <v>518</v>
      </c>
      <c r="C192" s="2" t="n">
        <v>2022</v>
      </c>
      <c r="D192" s="2" t="s">
        <v>1664</v>
      </c>
      <c r="E192" s="2" t="s">
        <v>1665</v>
      </c>
      <c r="F192" s="2" t="n">
        <v>3</v>
      </c>
      <c r="G192" s="2" t="s">
        <v>107</v>
      </c>
      <c r="H192" s="3" t="s">
        <v>108</v>
      </c>
      <c r="I192" s="10" t="n">
        <v>100936</v>
      </c>
      <c r="J192" s="11" t="n">
        <f aca="false">I192/1000</f>
        <v>100.936</v>
      </c>
      <c r="K192" s="19" t="n">
        <v>4000</v>
      </c>
      <c r="L192" s="12" t="n">
        <f aca="false">K192/1000</f>
        <v>4</v>
      </c>
      <c r="M192" s="20" t="n">
        <v>0.0005</v>
      </c>
      <c r="N192" s="20" t="n">
        <v>0.0006</v>
      </c>
      <c r="O192" s="10" t="n">
        <v>190648378</v>
      </c>
      <c r="P192" s="19" t="n">
        <v>6872250</v>
      </c>
    </row>
    <row r="193" customFormat="false" ht="15" hidden="false" customHeight="false" outlineLevel="0" collapsed="false">
      <c r="A193" s="3" t="s">
        <v>517</v>
      </c>
      <c r="B193" s="2" t="s">
        <v>518</v>
      </c>
      <c r="C193" s="2" t="n">
        <v>2022</v>
      </c>
      <c r="D193" s="2" t="s">
        <v>1664</v>
      </c>
      <c r="E193" s="2" t="s">
        <v>1665</v>
      </c>
      <c r="F193" s="2" t="n">
        <v>4</v>
      </c>
      <c r="G193" s="2" t="s">
        <v>102</v>
      </c>
      <c r="H193" s="3" t="s">
        <v>103</v>
      </c>
      <c r="I193" s="10" t="n">
        <v>8883</v>
      </c>
      <c r="J193" s="11" t="n">
        <f aca="false">I193/1000</f>
        <v>8.883</v>
      </c>
      <c r="K193" s="19" t="n">
        <v>250</v>
      </c>
      <c r="L193" s="12" t="n">
        <f aca="false">K193/1000</f>
        <v>0.25</v>
      </c>
      <c r="M193" s="20" t="n">
        <v>0</v>
      </c>
      <c r="N193" s="20" t="n">
        <v>0</v>
      </c>
      <c r="O193" s="10" t="n">
        <v>190648378</v>
      </c>
      <c r="P193" s="19" t="n">
        <v>6872250</v>
      </c>
    </row>
    <row r="194" customFormat="false" ht="15" hidden="false" customHeight="false" outlineLevel="0" collapsed="false">
      <c r="A194" s="3" t="s">
        <v>517</v>
      </c>
      <c r="B194" s="2" t="s">
        <v>518</v>
      </c>
      <c r="C194" s="2" t="n">
        <v>2022</v>
      </c>
      <c r="D194" s="2" t="s">
        <v>1666</v>
      </c>
      <c r="E194" s="2" t="s">
        <v>1667</v>
      </c>
      <c r="F194" s="2" t="n">
        <v>1</v>
      </c>
      <c r="G194" s="2" t="s">
        <v>107</v>
      </c>
      <c r="H194" s="3" t="s">
        <v>108</v>
      </c>
      <c r="I194" s="10" t="n">
        <v>65870492</v>
      </c>
      <c r="J194" s="11" t="n">
        <f aca="false">I194/1000</f>
        <v>65870.492</v>
      </c>
      <c r="K194" s="19" t="n">
        <v>350800.2</v>
      </c>
      <c r="L194" s="12" t="n">
        <f aca="false">K194/1000</f>
        <v>350.8002</v>
      </c>
      <c r="M194" s="20" t="n">
        <v>0.9177</v>
      </c>
      <c r="N194" s="20" t="n">
        <v>0.8596</v>
      </c>
      <c r="O194" s="10" t="n">
        <v>71776225</v>
      </c>
      <c r="P194" s="19" t="n">
        <v>408112.74</v>
      </c>
    </row>
    <row r="195" customFormat="false" ht="15" hidden="false" customHeight="false" outlineLevel="0" collapsed="false">
      <c r="A195" s="3" t="s">
        <v>517</v>
      </c>
      <c r="B195" s="2" t="s">
        <v>518</v>
      </c>
      <c r="C195" s="2" t="n">
        <v>2022</v>
      </c>
      <c r="D195" s="2" t="s">
        <v>1666</v>
      </c>
      <c r="E195" s="2" t="s">
        <v>1667</v>
      </c>
      <c r="F195" s="2" t="n">
        <v>2</v>
      </c>
      <c r="G195" s="2" t="s">
        <v>102</v>
      </c>
      <c r="H195" s="3" t="s">
        <v>103</v>
      </c>
      <c r="I195" s="10" t="n">
        <v>3902224</v>
      </c>
      <c r="J195" s="11" t="n">
        <f aca="false">I195/1000</f>
        <v>3902.224</v>
      </c>
      <c r="K195" s="19" t="n">
        <v>19218.97</v>
      </c>
      <c r="L195" s="12" t="n">
        <f aca="false">K195/1000</f>
        <v>19.21897</v>
      </c>
      <c r="M195" s="20" t="n">
        <v>0.0544</v>
      </c>
      <c r="N195" s="20" t="n">
        <v>0.0471</v>
      </c>
      <c r="O195" s="10" t="n">
        <v>71776225</v>
      </c>
      <c r="P195" s="19" t="n">
        <v>408112.74</v>
      </c>
    </row>
    <row r="196" customFormat="false" ht="15" hidden="false" customHeight="false" outlineLevel="0" collapsed="false">
      <c r="A196" s="3" t="s">
        <v>517</v>
      </c>
      <c r="B196" s="2" t="s">
        <v>518</v>
      </c>
      <c r="C196" s="2" t="n">
        <v>2022</v>
      </c>
      <c r="D196" s="2" t="s">
        <v>1666</v>
      </c>
      <c r="E196" s="2" t="s">
        <v>1667</v>
      </c>
      <c r="F196" s="2" t="n">
        <v>3</v>
      </c>
      <c r="G196" s="2" t="s">
        <v>97</v>
      </c>
      <c r="H196" s="3" t="s">
        <v>98</v>
      </c>
      <c r="I196" s="10" t="n">
        <v>746107</v>
      </c>
      <c r="J196" s="11" t="n">
        <f aca="false">I196/1000</f>
        <v>746.107</v>
      </c>
      <c r="K196" s="19" t="n">
        <v>703.65</v>
      </c>
      <c r="L196" s="12" t="n">
        <f aca="false">K196/1000</f>
        <v>0.70365</v>
      </c>
      <c r="M196" s="20" t="n">
        <v>0.0104</v>
      </c>
      <c r="N196" s="20" t="n">
        <v>0.0017</v>
      </c>
      <c r="O196" s="10" t="n">
        <v>71776225</v>
      </c>
      <c r="P196" s="19" t="n">
        <v>408112.74</v>
      </c>
    </row>
    <row r="197" customFormat="false" ht="15" hidden="false" customHeight="false" outlineLevel="0" collapsed="false">
      <c r="A197" s="3" t="s">
        <v>517</v>
      </c>
      <c r="B197" s="2" t="s">
        <v>518</v>
      </c>
      <c r="C197" s="2" t="n">
        <v>2022</v>
      </c>
      <c r="D197" s="2" t="s">
        <v>1666</v>
      </c>
      <c r="E197" s="2" t="s">
        <v>1667</v>
      </c>
      <c r="F197" s="2" t="n">
        <v>4</v>
      </c>
      <c r="G197" s="2" t="s">
        <v>122</v>
      </c>
      <c r="H197" s="3" t="s">
        <v>123</v>
      </c>
      <c r="I197" s="10" t="n">
        <v>552732</v>
      </c>
      <c r="J197" s="11" t="n">
        <f aca="false">I197/1000</f>
        <v>552.732</v>
      </c>
      <c r="K197" s="19" t="n">
        <v>34225</v>
      </c>
      <c r="L197" s="12" t="n">
        <f aca="false">K197/1000</f>
        <v>34.225</v>
      </c>
      <c r="M197" s="20" t="n">
        <v>0.0077</v>
      </c>
      <c r="N197" s="20" t="n">
        <v>0.0839</v>
      </c>
      <c r="O197" s="10" t="n">
        <v>71776225</v>
      </c>
      <c r="P197" s="19" t="n">
        <v>408112.74</v>
      </c>
    </row>
    <row r="198" customFormat="false" ht="15" hidden="false" customHeight="false" outlineLevel="0" collapsed="false">
      <c r="A198" s="3" t="s">
        <v>517</v>
      </c>
      <c r="B198" s="2" t="s">
        <v>518</v>
      </c>
      <c r="C198" s="2" t="n">
        <v>2022</v>
      </c>
      <c r="D198" s="2" t="s">
        <v>1666</v>
      </c>
      <c r="E198" s="2" t="s">
        <v>1667</v>
      </c>
      <c r="F198" s="2" t="n">
        <v>5</v>
      </c>
      <c r="G198" s="2" t="s">
        <v>127</v>
      </c>
      <c r="H198" s="3" t="s">
        <v>128</v>
      </c>
      <c r="I198" s="10" t="n">
        <v>334201</v>
      </c>
      <c r="J198" s="11" t="n">
        <f aca="false">I198/1000</f>
        <v>334.201</v>
      </c>
      <c r="K198" s="19" t="n">
        <v>1201.69</v>
      </c>
      <c r="L198" s="12" t="n">
        <f aca="false">K198/1000</f>
        <v>1.20169</v>
      </c>
      <c r="M198" s="20" t="n">
        <v>0.0047</v>
      </c>
      <c r="N198" s="20" t="n">
        <v>0.0029</v>
      </c>
      <c r="O198" s="10" t="n">
        <v>71776225</v>
      </c>
      <c r="P198" s="19" t="n">
        <v>408112.74</v>
      </c>
    </row>
    <row r="199" customFormat="false" ht="15" hidden="false" customHeight="false" outlineLevel="0" collapsed="false">
      <c r="A199" s="3" t="s">
        <v>517</v>
      </c>
      <c r="B199" s="2" t="s">
        <v>518</v>
      </c>
      <c r="C199" s="2" t="n">
        <v>2022</v>
      </c>
      <c r="D199" s="2" t="s">
        <v>1666</v>
      </c>
      <c r="E199" s="2" t="s">
        <v>1667</v>
      </c>
      <c r="F199" s="2" t="n">
        <v>6</v>
      </c>
      <c r="G199" s="2" t="s">
        <v>377</v>
      </c>
      <c r="H199" s="3" t="s">
        <v>378</v>
      </c>
      <c r="I199" s="10" t="n">
        <v>230923</v>
      </c>
      <c r="J199" s="11" t="n">
        <f aca="false">I199/1000</f>
        <v>230.923</v>
      </c>
      <c r="K199" s="19" t="n">
        <v>1555.7</v>
      </c>
      <c r="L199" s="12" t="n">
        <f aca="false">K199/1000</f>
        <v>1.5557</v>
      </c>
      <c r="M199" s="20" t="n">
        <v>0.0032</v>
      </c>
      <c r="N199" s="20" t="n">
        <v>0.0038</v>
      </c>
      <c r="O199" s="10" t="n">
        <v>71776225</v>
      </c>
      <c r="P199" s="19" t="n">
        <v>408112.74</v>
      </c>
    </row>
    <row r="200" customFormat="false" ht="15" hidden="false" customHeight="false" outlineLevel="0" collapsed="false">
      <c r="A200" s="3" t="s">
        <v>517</v>
      </c>
      <c r="B200" s="2" t="s">
        <v>518</v>
      </c>
      <c r="C200" s="2" t="n">
        <v>2022</v>
      </c>
      <c r="D200" s="2" t="s">
        <v>1666</v>
      </c>
      <c r="E200" s="2" t="s">
        <v>1667</v>
      </c>
      <c r="F200" s="2" t="n">
        <v>7</v>
      </c>
      <c r="G200" s="2" t="s">
        <v>1372</v>
      </c>
      <c r="H200" s="3" t="s">
        <v>1373</v>
      </c>
      <c r="I200" s="10" t="n">
        <v>55286</v>
      </c>
      <c r="J200" s="11" t="n">
        <f aca="false">I200/1000</f>
        <v>55.286</v>
      </c>
      <c r="K200" s="19" t="n">
        <v>41.1</v>
      </c>
      <c r="L200" s="12" t="n">
        <f aca="false">K200/1000</f>
        <v>0.0411</v>
      </c>
      <c r="M200" s="20" t="n">
        <v>0.0008</v>
      </c>
      <c r="N200" s="20" t="n">
        <v>0.0001</v>
      </c>
      <c r="O200" s="10" t="n">
        <v>71776225</v>
      </c>
      <c r="P200" s="19" t="n">
        <v>408112.74</v>
      </c>
    </row>
    <row r="201" customFormat="false" ht="15" hidden="false" customHeight="false" outlineLevel="0" collapsed="false">
      <c r="A201" s="3" t="s">
        <v>517</v>
      </c>
      <c r="B201" s="2" t="s">
        <v>518</v>
      </c>
      <c r="C201" s="2" t="n">
        <v>2022</v>
      </c>
      <c r="D201" s="2" t="s">
        <v>1666</v>
      </c>
      <c r="E201" s="2" t="s">
        <v>1667</v>
      </c>
      <c r="F201" s="2" t="n">
        <v>8</v>
      </c>
      <c r="G201" s="2" t="s">
        <v>117</v>
      </c>
      <c r="H201" s="3" t="s">
        <v>118</v>
      </c>
      <c r="I201" s="10" t="n">
        <v>28567</v>
      </c>
      <c r="J201" s="11" t="n">
        <f aca="false">I201/1000</f>
        <v>28.567</v>
      </c>
      <c r="K201" s="19" t="n">
        <v>27.42</v>
      </c>
      <c r="L201" s="12" t="n">
        <f aca="false">K201/1000</f>
        <v>0.02742</v>
      </c>
      <c r="M201" s="20" t="n">
        <v>0.0004</v>
      </c>
      <c r="N201" s="20" t="n">
        <v>0.0001</v>
      </c>
      <c r="O201" s="10" t="n">
        <v>71776225</v>
      </c>
      <c r="P201" s="19" t="n">
        <v>408112.74</v>
      </c>
    </row>
    <row r="202" customFormat="false" ht="15" hidden="false" customHeight="false" outlineLevel="0" collapsed="false">
      <c r="A202" s="3" t="s">
        <v>517</v>
      </c>
      <c r="B202" s="2" t="s">
        <v>518</v>
      </c>
      <c r="C202" s="2" t="n">
        <v>2022</v>
      </c>
      <c r="D202" s="2" t="s">
        <v>1666</v>
      </c>
      <c r="E202" s="2" t="s">
        <v>1667</v>
      </c>
      <c r="F202" s="2" t="n">
        <v>9</v>
      </c>
      <c r="G202" s="2" t="s">
        <v>247</v>
      </c>
      <c r="H202" s="3" t="s">
        <v>248</v>
      </c>
      <c r="I202" s="10" t="n">
        <v>22343</v>
      </c>
      <c r="J202" s="11" t="n">
        <f aca="false">I202/1000</f>
        <v>22.343</v>
      </c>
      <c r="K202" s="19" t="n">
        <v>58.16</v>
      </c>
      <c r="L202" s="12" t="n">
        <f aca="false">K202/1000</f>
        <v>0.05816</v>
      </c>
      <c r="M202" s="20" t="n">
        <v>0.0003</v>
      </c>
      <c r="N202" s="20" t="n">
        <v>0.0001</v>
      </c>
      <c r="O202" s="10" t="n">
        <v>71776225</v>
      </c>
      <c r="P202" s="19" t="n">
        <v>408112.74</v>
      </c>
    </row>
    <row r="203" customFormat="false" ht="15" hidden="false" customHeight="false" outlineLevel="0" collapsed="false">
      <c r="A203" s="3" t="s">
        <v>517</v>
      </c>
      <c r="B203" s="2" t="s">
        <v>518</v>
      </c>
      <c r="C203" s="2" t="n">
        <v>2022</v>
      </c>
      <c r="D203" s="2" t="s">
        <v>1666</v>
      </c>
      <c r="E203" s="2" t="s">
        <v>1667</v>
      </c>
      <c r="F203" s="2" t="n">
        <v>10</v>
      </c>
      <c r="G203" s="2" t="s">
        <v>1650</v>
      </c>
      <c r="H203" s="3" t="s">
        <v>1651</v>
      </c>
      <c r="I203" s="10" t="n">
        <v>22151</v>
      </c>
      <c r="J203" s="11" t="n">
        <f aca="false">I203/1000</f>
        <v>22.151</v>
      </c>
      <c r="K203" s="19" t="n">
        <v>237</v>
      </c>
      <c r="L203" s="12" t="n">
        <f aca="false">K203/1000</f>
        <v>0.237</v>
      </c>
      <c r="M203" s="20" t="n">
        <v>0.0003</v>
      </c>
      <c r="N203" s="20" t="n">
        <v>0.0006</v>
      </c>
      <c r="O203" s="10" t="n">
        <v>71776225</v>
      </c>
      <c r="P203" s="19" t="n">
        <v>408112.74</v>
      </c>
    </row>
    <row r="204" customFormat="false" ht="15" hidden="false" customHeight="false" outlineLevel="0" collapsed="false">
      <c r="A204" s="3" t="s">
        <v>517</v>
      </c>
      <c r="B204" s="2" t="s">
        <v>518</v>
      </c>
      <c r="C204" s="2" t="n">
        <v>2022</v>
      </c>
      <c r="D204" s="2" t="s">
        <v>1666</v>
      </c>
      <c r="E204" s="2" t="s">
        <v>1667</v>
      </c>
      <c r="F204" s="2" t="n">
        <v>11</v>
      </c>
      <c r="G204" s="2" t="s">
        <v>162</v>
      </c>
      <c r="H204" s="3" t="s">
        <v>163</v>
      </c>
      <c r="I204" s="10" t="n">
        <v>9660</v>
      </c>
      <c r="J204" s="11" t="n">
        <f aca="false">I204/1000</f>
        <v>9.66</v>
      </c>
      <c r="K204" s="19" t="n">
        <v>28.15</v>
      </c>
      <c r="L204" s="12" t="n">
        <f aca="false">K204/1000</f>
        <v>0.02815</v>
      </c>
      <c r="M204" s="20" t="n">
        <v>0.0001</v>
      </c>
      <c r="N204" s="20" t="n">
        <v>0.0001</v>
      </c>
      <c r="O204" s="10" t="n">
        <v>71776225</v>
      </c>
      <c r="P204" s="19" t="n">
        <v>408112.74</v>
      </c>
    </row>
    <row r="205" customFormat="false" ht="15" hidden="false" customHeight="false" outlineLevel="0" collapsed="false">
      <c r="A205" s="3" t="s">
        <v>517</v>
      </c>
      <c r="B205" s="2" t="s">
        <v>518</v>
      </c>
      <c r="C205" s="2" t="n">
        <v>2022</v>
      </c>
      <c r="D205" s="2" t="s">
        <v>1666</v>
      </c>
      <c r="E205" s="2" t="s">
        <v>1667</v>
      </c>
      <c r="F205" s="2" t="n">
        <v>12</v>
      </c>
      <c r="G205" s="2" t="s">
        <v>142</v>
      </c>
      <c r="H205" s="3" t="s">
        <v>143</v>
      </c>
      <c r="I205" s="10" t="n">
        <v>1539</v>
      </c>
      <c r="J205" s="11" t="n">
        <f aca="false">I205/1000</f>
        <v>1.539</v>
      </c>
      <c r="K205" s="19" t="n">
        <v>15.7</v>
      </c>
      <c r="L205" s="12" t="n">
        <f aca="false">K205/1000</f>
        <v>0.0157</v>
      </c>
      <c r="M205" s="20" t="n">
        <v>0</v>
      </c>
      <c r="N205" s="20" t="n">
        <v>0</v>
      </c>
      <c r="O205" s="10" t="n">
        <v>71776225</v>
      </c>
      <c r="P205" s="19" t="n">
        <v>408112.74</v>
      </c>
    </row>
    <row r="206" customFormat="false" ht="15" hidden="false" customHeight="false" outlineLevel="0" collapsed="false">
      <c r="A206" s="3" t="s">
        <v>517</v>
      </c>
      <c r="B206" s="2" t="s">
        <v>518</v>
      </c>
      <c r="C206" s="2" t="n">
        <v>2022</v>
      </c>
      <c r="D206" s="2" t="s">
        <v>1668</v>
      </c>
      <c r="E206" s="2" t="s">
        <v>1667</v>
      </c>
      <c r="F206" s="2" t="n">
        <v>1</v>
      </c>
      <c r="G206" s="2" t="s">
        <v>107</v>
      </c>
      <c r="H206" s="3" t="s">
        <v>108</v>
      </c>
      <c r="I206" s="10" t="n">
        <v>6388862</v>
      </c>
      <c r="J206" s="11" t="n">
        <f aca="false">I206/1000</f>
        <v>6388.862</v>
      </c>
      <c r="K206" s="19" t="n">
        <v>24578.39</v>
      </c>
      <c r="L206" s="12" t="n">
        <f aca="false">K206/1000</f>
        <v>24.57839</v>
      </c>
      <c r="M206" s="20" t="n">
        <v>0.4166</v>
      </c>
      <c r="N206" s="20" t="n">
        <v>0.2616</v>
      </c>
      <c r="O206" s="10" t="n">
        <v>15335520</v>
      </c>
      <c r="P206" s="19" t="n">
        <v>93936.67</v>
      </c>
    </row>
    <row r="207" customFormat="false" ht="15" hidden="false" customHeight="false" outlineLevel="0" collapsed="false">
      <c r="A207" s="3" t="s">
        <v>517</v>
      </c>
      <c r="B207" s="2" t="s">
        <v>518</v>
      </c>
      <c r="C207" s="2" t="n">
        <v>2022</v>
      </c>
      <c r="D207" s="2" t="s">
        <v>1668</v>
      </c>
      <c r="E207" s="2" t="s">
        <v>1667</v>
      </c>
      <c r="F207" s="2" t="n">
        <v>2</v>
      </c>
      <c r="G207" s="2" t="s">
        <v>102</v>
      </c>
      <c r="H207" s="3" t="s">
        <v>103</v>
      </c>
      <c r="I207" s="10" t="n">
        <v>3573092</v>
      </c>
      <c r="J207" s="11" t="n">
        <f aca="false">I207/1000</f>
        <v>3573.092</v>
      </c>
      <c r="K207" s="19" t="n">
        <v>19563.87</v>
      </c>
      <c r="L207" s="12" t="n">
        <f aca="false">K207/1000</f>
        <v>19.56387</v>
      </c>
      <c r="M207" s="20" t="n">
        <v>0.233</v>
      </c>
      <c r="N207" s="20" t="n">
        <v>0.2083</v>
      </c>
      <c r="O207" s="10" t="n">
        <v>15335520</v>
      </c>
      <c r="P207" s="19" t="n">
        <v>93936.67</v>
      </c>
    </row>
    <row r="208" customFormat="false" ht="15" hidden="false" customHeight="false" outlineLevel="0" collapsed="false">
      <c r="A208" s="3" t="s">
        <v>517</v>
      </c>
      <c r="B208" s="2" t="s">
        <v>518</v>
      </c>
      <c r="C208" s="2" t="n">
        <v>2022</v>
      </c>
      <c r="D208" s="2" t="s">
        <v>1668</v>
      </c>
      <c r="E208" s="2" t="s">
        <v>1667</v>
      </c>
      <c r="F208" s="2" t="n">
        <v>3</v>
      </c>
      <c r="G208" s="2" t="s">
        <v>127</v>
      </c>
      <c r="H208" s="3" t="s">
        <v>128</v>
      </c>
      <c r="I208" s="10" t="n">
        <v>2739130</v>
      </c>
      <c r="J208" s="11" t="n">
        <f aca="false">I208/1000</f>
        <v>2739.13</v>
      </c>
      <c r="K208" s="19" t="n">
        <v>48286.68</v>
      </c>
      <c r="L208" s="12" t="n">
        <f aca="false">K208/1000</f>
        <v>48.28668</v>
      </c>
      <c r="M208" s="20" t="n">
        <v>0.1786</v>
      </c>
      <c r="N208" s="20" t="n">
        <v>0.514</v>
      </c>
      <c r="O208" s="10" t="n">
        <v>15335520</v>
      </c>
      <c r="P208" s="19" t="n">
        <v>93936.67</v>
      </c>
    </row>
    <row r="209" customFormat="false" ht="15" hidden="false" customHeight="false" outlineLevel="0" collapsed="false">
      <c r="A209" s="3" t="s">
        <v>517</v>
      </c>
      <c r="B209" s="2" t="s">
        <v>518</v>
      </c>
      <c r="C209" s="2" t="n">
        <v>2022</v>
      </c>
      <c r="D209" s="2" t="s">
        <v>1668</v>
      </c>
      <c r="E209" s="2" t="s">
        <v>1667</v>
      </c>
      <c r="F209" s="2" t="n">
        <v>4</v>
      </c>
      <c r="G209" s="2" t="s">
        <v>97</v>
      </c>
      <c r="H209" s="3" t="s">
        <v>98</v>
      </c>
      <c r="I209" s="10" t="n">
        <v>1925001</v>
      </c>
      <c r="J209" s="11" t="n">
        <f aca="false">I209/1000</f>
        <v>1925.001</v>
      </c>
      <c r="K209" s="19" t="n">
        <v>929.75</v>
      </c>
      <c r="L209" s="12" t="n">
        <f aca="false">K209/1000</f>
        <v>0.92975</v>
      </c>
      <c r="M209" s="20" t="n">
        <v>0.1255</v>
      </c>
      <c r="N209" s="20" t="n">
        <v>0.0099</v>
      </c>
      <c r="O209" s="10" t="n">
        <v>15335520</v>
      </c>
      <c r="P209" s="19" t="n">
        <v>93936.67</v>
      </c>
    </row>
    <row r="210" customFormat="false" ht="15" hidden="false" customHeight="false" outlineLevel="0" collapsed="false">
      <c r="A210" s="3" t="s">
        <v>517</v>
      </c>
      <c r="B210" s="2" t="s">
        <v>518</v>
      </c>
      <c r="C210" s="2" t="n">
        <v>2022</v>
      </c>
      <c r="D210" s="2" t="s">
        <v>1668</v>
      </c>
      <c r="E210" s="2" t="s">
        <v>1667</v>
      </c>
      <c r="F210" s="2" t="n">
        <v>5</v>
      </c>
      <c r="G210" s="2" t="s">
        <v>362</v>
      </c>
      <c r="H210" s="3" t="s">
        <v>363</v>
      </c>
      <c r="I210" s="10" t="n">
        <v>458677</v>
      </c>
      <c r="J210" s="11" t="n">
        <f aca="false">I210/1000</f>
        <v>458.677</v>
      </c>
      <c r="K210" s="19" t="n">
        <v>235</v>
      </c>
      <c r="L210" s="12" t="n">
        <f aca="false">K210/1000</f>
        <v>0.235</v>
      </c>
      <c r="M210" s="20" t="n">
        <v>0.0299</v>
      </c>
      <c r="N210" s="20" t="n">
        <v>0.0025</v>
      </c>
      <c r="O210" s="10" t="n">
        <v>15335520</v>
      </c>
      <c r="P210" s="19" t="n">
        <v>93936.67</v>
      </c>
    </row>
    <row r="211" customFormat="false" ht="15" hidden="false" customHeight="false" outlineLevel="0" collapsed="false">
      <c r="A211" s="3" t="s">
        <v>517</v>
      </c>
      <c r="B211" s="2" t="s">
        <v>518</v>
      </c>
      <c r="C211" s="2" t="n">
        <v>2022</v>
      </c>
      <c r="D211" s="2" t="s">
        <v>1668</v>
      </c>
      <c r="E211" s="2" t="s">
        <v>1667</v>
      </c>
      <c r="F211" s="2" t="n">
        <v>6</v>
      </c>
      <c r="G211" s="2" t="s">
        <v>142</v>
      </c>
      <c r="H211" s="3" t="s">
        <v>143</v>
      </c>
      <c r="I211" s="10" t="n">
        <v>152183</v>
      </c>
      <c r="J211" s="11" t="n">
        <f aca="false">I211/1000</f>
        <v>152.183</v>
      </c>
      <c r="K211" s="19" t="n">
        <v>72.96</v>
      </c>
      <c r="L211" s="12" t="n">
        <f aca="false">K211/1000</f>
        <v>0.07296</v>
      </c>
      <c r="M211" s="20" t="n">
        <v>0.0099</v>
      </c>
      <c r="N211" s="20" t="n">
        <v>0.0008</v>
      </c>
      <c r="O211" s="10" t="n">
        <v>15335520</v>
      </c>
      <c r="P211" s="19" t="n">
        <v>93936.67</v>
      </c>
    </row>
    <row r="212" customFormat="false" ht="15" hidden="false" customHeight="false" outlineLevel="0" collapsed="false">
      <c r="A212" s="3" t="s">
        <v>517</v>
      </c>
      <c r="B212" s="2" t="s">
        <v>518</v>
      </c>
      <c r="C212" s="2" t="n">
        <v>2022</v>
      </c>
      <c r="D212" s="2" t="s">
        <v>1668</v>
      </c>
      <c r="E212" s="2" t="s">
        <v>1667</v>
      </c>
      <c r="F212" s="2" t="n">
        <v>7</v>
      </c>
      <c r="G212" s="2" t="s">
        <v>162</v>
      </c>
      <c r="H212" s="3" t="s">
        <v>163</v>
      </c>
      <c r="I212" s="10" t="n">
        <v>44097</v>
      </c>
      <c r="J212" s="11" t="n">
        <f aca="false">I212/1000</f>
        <v>44.097</v>
      </c>
      <c r="K212" s="19" t="n">
        <v>54.86</v>
      </c>
      <c r="L212" s="12" t="n">
        <f aca="false">K212/1000</f>
        <v>0.05486</v>
      </c>
      <c r="M212" s="20" t="n">
        <v>0.0029</v>
      </c>
      <c r="N212" s="20" t="n">
        <v>0.0006</v>
      </c>
      <c r="O212" s="10" t="n">
        <v>15335520</v>
      </c>
      <c r="P212" s="19" t="n">
        <v>93936.67</v>
      </c>
    </row>
    <row r="213" customFormat="false" ht="15" hidden="false" customHeight="false" outlineLevel="0" collapsed="false">
      <c r="A213" s="3" t="s">
        <v>517</v>
      </c>
      <c r="B213" s="2" t="s">
        <v>518</v>
      </c>
      <c r="C213" s="2" t="n">
        <v>2022</v>
      </c>
      <c r="D213" s="2" t="s">
        <v>1668</v>
      </c>
      <c r="E213" s="2" t="s">
        <v>1667</v>
      </c>
      <c r="F213" s="2" t="n">
        <v>8</v>
      </c>
      <c r="G213" s="2" t="s">
        <v>247</v>
      </c>
      <c r="H213" s="3" t="s">
        <v>248</v>
      </c>
      <c r="I213" s="10" t="n">
        <v>18624</v>
      </c>
      <c r="J213" s="11" t="n">
        <f aca="false">I213/1000</f>
        <v>18.624</v>
      </c>
      <c r="K213" s="19" t="n">
        <v>80.07</v>
      </c>
      <c r="L213" s="12" t="n">
        <f aca="false">K213/1000</f>
        <v>0.08007</v>
      </c>
      <c r="M213" s="20" t="n">
        <v>0.0012</v>
      </c>
      <c r="N213" s="20" t="n">
        <v>0.0009</v>
      </c>
      <c r="O213" s="10" t="n">
        <v>15335520</v>
      </c>
      <c r="P213" s="19" t="n">
        <v>93936.67</v>
      </c>
    </row>
    <row r="214" customFormat="false" ht="15" hidden="false" customHeight="false" outlineLevel="0" collapsed="false">
      <c r="A214" s="3" t="s">
        <v>517</v>
      </c>
      <c r="B214" s="2" t="s">
        <v>518</v>
      </c>
      <c r="C214" s="2" t="n">
        <v>2022</v>
      </c>
      <c r="D214" s="2" t="s">
        <v>1668</v>
      </c>
      <c r="E214" s="2" t="s">
        <v>1667</v>
      </c>
      <c r="F214" s="2" t="n">
        <v>9</v>
      </c>
      <c r="G214" s="2" t="s">
        <v>814</v>
      </c>
      <c r="H214" s="3" t="s">
        <v>815</v>
      </c>
      <c r="I214" s="10" t="n">
        <v>14691</v>
      </c>
      <c r="J214" s="11" t="n">
        <f aca="false">I214/1000</f>
        <v>14.691</v>
      </c>
      <c r="K214" s="19" t="n">
        <v>123</v>
      </c>
      <c r="L214" s="12" t="n">
        <f aca="false">K214/1000</f>
        <v>0.123</v>
      </c>
      <c r="M214" s="20" t="n">
        <v>0.001</v>
      </c>
      <c r="N214" s="20" t="n">
        <v>0.0013</v>
      </c>
      <c r="O214" s="10" t="n">
        <v>15335520</v>
      </c>
      <c r="P214" s="19" t="n">
        <v>93936.67</v>
      </c>
    </row>
    <row r="215" customFormat="false" ht="15" hidden="false" customHeight="false" outlineLevel="0" collapsed="false">
      <c r="A215" s="3" t="s">
        <v>517</v>
      </c>
      <c r="B215" s="2" t="s">
        <v>518</v>
      </c>
      <c r="C215" s="2" t="n">
        <v>2022</v>
      </c>
      <c r="D215" s="2" t="s">
        <v>1668</v>
      </c>
      <c r="E215" s="2" t="s">
        <v>1667</v>
      </c>
      <c r="F215" s="2" t="n">
        <v>10</v>
      </c>
      <c r="G215" s="2" t="s">
        <v>117</v>
      </c>
      <c r="H215" s="3" t="s">
        <v>118</v>
      </c>
      <c r="I215" s="10" t="n">
        <v>10416</v>
      </c>
      <c r="J215" s="11" t="n">
        <f aca="false">I215/1000</f>
        <v>10.416</v>
      </c>
      <c r="K215" s="19" t="n">
        <v>0.18</v>
      </c>
      <c r="L215" s="12" t="n">
        <f aca="false">K215/1000</f>
        <v>0.00018</v>
      </c>
      <c r="M215" s="20" t="n">
        <v>0.0007</v>
      </c>
      <c r="N215" s="20" t="n">
        <v>0</v>
      </c>
      <c r="O215" s="10" t="n">
        <v>15335520</v>
      </c>
      <c r="P215" s="19" t="n">
        <v>93936.67</v>
      </c>
    </row>
    <row r="216" customFormat="false" ht="15" hidden="false" customHeight="false" outlineLevel="0" collapsed="false">
      <c r="A216" s="3" t="s">
        <v>517</v>
      </c>
      <c r="B216" s="2" t="s">
        <v>518</v>
      </c>
      <c r="C216" s="2" t="n">
        <v>2022</v>
      </c>
      <c r="D216" s="2" t="s">
        <v>1668</v>
      </c>
      <c r="E216" s="2" t="s">
        <v>1667</v>
      </c>
      <c r="F216" s="2" t="n">
        <v>11</v>
      </c>
      <c r="G216" s="2" t="s">
        <v>152</v>
      </c>
      <c r="H216" s="3" t="s">
        <v>153</v>
      </c>
      <c r="I216" s="10" t="n">
        <v>6389</v>
      </c>
      <c r="J216" s="11" t="n">
        <f aca="false">I216/1000</f>
        <v>6.389</v>
      </c>
      <c r="K216" s="19" t="n">
        <v>7.17</v>
      </c>
      <c r="L216" s="12" t="n">
        <f aca="false">K216/1000</f>
        <v>0.00717</v>
      </c>
      <c r="M216" s="20" t="n">
        <v>0.0004</v>
      </c>
      <c r="N216" s="20" t="n">
        <v>0.0001</v>
      </c>
      <c r="O216" s="10" t="n">
        <v>15335520</v>
      </c>
      <c r="P216" s="19" t="n">
        <v>93936.67</v>
      </c>
    </row>
    <row r="217" customFormat="false" ht="15" hidden="false" customHeight="false" outlineLevel="0" collapsed="false">
      <c r="A217" s="3" t="s">
        <v>517</v>
      </c>
      <c r="B217" s="2" t="s">
        <v>518</v>
      </c>
      <c r="C217" s="2" t="n">
        <v>2022</v>
      </c>
      <c r="D217" s="2" t="s">
        <v>1668</v>
      </c>
      <c r="E217" s="2" t="s">
        <v>1667</v>
      </c>
      <c r="F217" s="2" t="n">
        <v>12</v>
      </c>
      <c r="G217" s="2" t="s">
        <v>171</v>
      </c>
      <c r="H217" s="3" t="s">
        <v>172</v>
      </c>
      <c r="I217" s="10" t="n">
        <v>3374</v>
      </c>
      <c r="J217" s="11" t="n">
        <f aca="false">I217/1000</f>
        <v>3.374</v>
      </c>
      <c r="K217" s="19" t="n">
        <v>2.3</v>
      </c>
      <c r="L217" s="12" t="n">
        <f aca="false">K217/1000</f>
        <v>0.0023</v>
      </c>
      <c r="M217" s="20" t="n">
        <v>0.0002</v>
      </c>
      <c r="N217" s="20" t="n">
        <v>0</v>
      </c>
      <c r="O217" s="10" t="n">
        <v>15335520</v>
      </c>
      <c r="P217" s="19" t="n">
        <v>93936.67</v>
      </c>
    </row>
    <row r="218" customFormat="false" ht="15" hidden="false" customHeight="false" outlineLevel="0" collapsed="false">
      <c r="A218" s="3" t="s">
        <v>517</v>
      </c>
      <c r="B218" s="2" t="s">
        <v>518</v>
      </c>
      <c r="C218" s="2" t="n">
        <v>2022</v>
      </c>
      <c r="D218" s="2" t="s">
        <v>1668</v>
      </c>
      <c r="E218" s="2" t="s">
        <v>1667</v>
      </c>
      <c r="F218" s="2" t="n">
        <v>13</v>
      </c>
      <c r="G218" s="2" t="s">
        <v>377</v>
      </c>
      <c r="H218" s="3" t="s">
        <v>378</v>
      </c>
      <c r="I218" s="10" t="n">
        <v>614</v>
      </c>
      <c r="J218" s="11" t="n">
        <f aca="false">I218/1000</f>
        <v>0.614</v>
      </c>
      <c r="K218" s="19" t="n">
        <v>2</v>
      </c>
      <c r="L218" s="12" t="n">
        <f aca="false">K218/1000</f>
        <v>0.002</v>
      </c>
      <c r="M218" s="20" t="n">
        <v>0</v>
      </c>
      <c r="N218" s="20" t="n">
        <v>0</v>
      </c>
      <c r="O218" s="10" t="n">
        <v>15335520</v>
      </c>
      <c r="P218" s="19" t="n">
        <v>93936.67</v>
      </c>
    </row>
    <row r="219" customFormat="false" ht="15" hidden="false" customHeight="false" outlineLevel="0" collapsed="false">
      <c r="A219" s="3" t="s">
        <v>517</v>
      </c>
      <c r="B219" s="2" t="s">
        <v>518</v>
      </c>
      <c r="C219" s="2" t="n">
        <v>2022</v>
      </c>
      <c r="D219" s="2" t="s">
        <v>1668</v>
      </c>
      <c r="E219" s="2" t="s">
        <v>1667</v>
      </c>
      <c r="F219" s="2" t="n">
        <v>14</v>
      </c>
      <c r="G219" s="2" t="s">
        <v>504</v>
      </c>
      <c r="H219" s="3" t="s">
        <v>505</v>
      </c>
      <c r="I219" s="10" t="n">
        <v>137</v>
      </c>
      <c r="J219" s="11" t="n">
        <f aca="false">I219/1000</f>
        <v>0.137</v>
      </c>
      <c r="K219" s="19" t="n">
        <v>0.43</v>
      </c>
      <c r="L219" s="12" t="n">
        <f aca="false">K219/1000</f>
        <v>0.00043</v>
      </c>
      <c r="M219" s="20" t="n">
        <v>0</v>
      </c>
      <c r="N219" s="20" t="n">
        <v>0</v>
      </c>
      <c r="O219" s="10" t="n">
        <v>15335520</v>
      </c>
      <c r="P219" s="19" t="n">
        <v>93936.67</v>
      </c>
    </row>
    <row r="220" customFormat="false" ht="15" hidden="false" customHeight="false" outlineLevel="0" collapsed="false">
      <c r="A220" s="3" t="s">
        <v>517</v>
      </c>
      <c r="B220" s="2" t="s">
        <v>518</v>
      </c>
      <c r="C220" s="2" t="n">
        <v>2022</v>
      </c>
      <c r="D220" s="2" t="s">
        <v>1668</v>
      </c>
      <c r="E220" s="2" t="s">
        <v>1667</v>
      </c>
      <c r="F220" s="2" t="n">
        <v>15</v>
      </c>
      <c r="G220" s="2" t="s">
        <v>859</v>
      </c>
      <c r="H220" s="3" t="s">
        <v>860</v>
      </c>
      <c r="I220" s="10" t="n">
        <v>91</v>
      </c>
      <c r="J220" s="11" t="n">
        <f aca="false">I220/1000</f>
        <v>0.091</v>
      </c>
      <c r="K220" s="19" t="n">
        <v>0</v>
      </c>
      <c r="L220" s="12" t="n">
        <f aca="false">K220/1000</f>
        <v>0</v>
      </c>
      <c r="M220" s="20" t="n">
        <v>0</v>
      </c>
      <c r="N220" s="20" t="n">
        <v>0</v>
      </c>
      <c r="O220" s="10" t="n">
        <v>15335520</v>
      </c>
      <c r="P220" s="19" t="n">
        <v>93936.67</v>
      </c>
    </row>
    <row r="221" customFormat="false" ht="15" hidden="false" customHeight="false" outlineLevel="0" collapsed="false">
      <c r="A221" s="3" t="s">
        <v>517</v>
      </c>
      <c r="B221" s="2" t="s">
        <v>518</v>
      </c>
      <c r="C221" s="2" t="n">
        <v>2022</v>
      </c>
      <c r="D221" s="2" t="s">
        <v>1668</v>
      </c>
      <c r="E221" s="2" t="s">
        <v>1667</v>
      </c>
      <c r="F221" s="2" t="n">
        <v>16</v>
      </c>
      <c r="G221" s="2" t="s">
        <v>863</v>
      </c>
      <c r="H221" s="3" t="s">
        <v>864</v>
      </c>
      <c r="I221" s="10" t="n">
        <v>90</v>
      </c>
      <c r="J221" s="11" t="n">
        <f aca="false">I221/1000</f>
        <v>0.09</v>
      </c>
      <c r="K221" s="19" t="n">
        <v>0</v>
      </c>
      <c r="L221" s="12" t="n">
        <f aca="false">K221/1000</f>
        <v>0</v>
      </c>
      <c r="M221" s="20" t="n">
        <v>0</v>
      </c>
      <c r="N221" s="20" t="n">
        <v>0</v>
      </c>
      <c r="O221" s="10" t="n">
        <v>15335520</v>
      </c>
      <c r="P221" s="19" t="n">
        <v>93936.67</v>
      </c>
    </row>
    <row r="222" customFormat="false" ht="15" hidden="false" customHeight="false" outlineLevel="0" collapsed="false">
      <c r="A222" s="3" t="s">
        <v>517</v>
      </c>
      <c r="B222" s="2" t="s">
        <v>518</v>
      </c>
      <c r="C222" s="2" t="n">
        <v>2022</v>
      </c>
      <c r="D222" s="2" t="s">
        <v>1668</v>
      </c>
      <c r="E222" s="2" t="s">
        <v>1667</v>
      </c>
      <c r="F222" s="2" t="n">
        <v>17</v>
      </c>
      <c r="G222" s="2" t="s">
        <v>727</v>
      </c>
      <c r="H222" s="3" t="s">
        <v>728</v>
      </c>
      <c r="I222" s="10" t="n">
        <v>52</v>
      </c>
      <c r="J222" s="11" t="n">
        <f aca="false">I222/1000</f>
        <v>0.052</v>
      </c>
      <c r="K222" s="19" t="n">
        <v>0.01</v>
      </c>
      <c r="L222" s="12" t="n">
        <f aca="false">K222/1000</f>
        <v>1E-005</v>
      </c>
      <c r="M222" s="20" t="n">
        <v>0</v>
      </c>
      <c r="N222" s="20" t="n">
        <v>0</v>
      </c>
      <c r="O222" s="10" t="n">
        <v>15335520</v>
      </c>
      <c r="P222" s="19" t="n">
        <v>93936.67</v>
      </c>
    </row>
    <row r="223" customFormat="false" ht="15" hidden="false" customHeight="false" outlineLevel="0" collapsed="false">
      <c r="A223" s="3" t="s">
        <v>517</v>
      </c>
      <c r="B223" s="2" t="s">
        <v>518</v>
      </c>
      <c r="C223" s="2" t="n">
        <v>2023</v>
      </c>
      <c r="D223" s="2" t="s">
        <v>1656</v>
      </c>
      <c r="E223" s="2" t="s">
        <v>1657</v>
      </c>
      <c r="F223" s="2" t="n">
        <v>1</v>
      </c>
      <c r="G223" s="2" t="s">
        <v>247</v>
      </c>
      <c r="H223" s="3" t="s">
        <v>248</v>
      </c>
      <c r="I223" s="10" t="n">
        <v>1862769</v>
      </c>
      <c r="J223" s="11" t="n">
        <f aca="false">I223/1000</f>
        <v>1862.769</v>
      </c>
      <c r="K223" s="19" t="n">
        <v>1446514</v>
      </c>
      <c r="L223" s="12" t="n">
        <f aca="false">K223/1000</f>
        <v>1446.514</v>
      </c>
      <c r="M223" s="20" t="n">
        <v>0.9544</v>
      </c>
      <c r="N223" s="20" t="n">
        <v>0.9737</v>
      </c>
      <c r="O223" s="10" t="n">
        <v>1951781</v>
      </c>
      <c r="P223" s="19" t="n">
        <v>1485550.42</v>
      </c>
    </row>
    <row r="224" customFormat="false" ht="15" hidden="false" customHeight="false" outlineLevel="0" collapsed="false">
      <c r="A224" s="3" t="s">
        <v>517</v>
      </c>
      <c r="B224" s="2" t="s">
        <v>518</v>
      </c>
      <c r="C224" s="2" t="n">
        <v>2023</v>
      </c>
      <c r="D224" s="2" t="s">
        <v>1656</v>
      </c>
      <c r="E224" s="2" t="s">
        <v>1657</v>
      </c>
      <c r="F224" s="2" t="n">
        <v>2</v>
      </c>
      <c r="G224" s="2" t="s">
        <v>97</v>
      </c>
      <c r="H224" s="3" t="s">
        <v>98</v>
      </c>
      <c r="I224" s="10" t="n">
        <v>56750</v>
      </c>
      <c r="J224" s="11" t="n">
        <f aca="false">I224/1000</f>
        <v>56.75</v>
      </c>
      <c r="K224" s="19" t="n">
        <v>38651</v>
      </c>
      <c r="L224" s="12" t="n">
        <f aca="false">K224/1000</f>
        <v>38.651</v>
      </c>
      <c r="M224" s="20" t="n">
        <v>0.0291</v>
      </c>
      <c r="N224" s="20" t="n">
        <v>0.026</v>
      </c>
      <c r="O224" s="10" t="n">
        <v>1951781</v>
      </c>
      <c r="P224" s="19" t="n">
        <v>1485550.42</v>
      </c>
    </row>
    <row r="225" customFormat="false" ht="15" hidden="false" customHeight="false" outlineLevel="0" collapsed="false">
      <c r="A225" s="3" t="s">
        <v>517</v>
      </c>
      <c r="B225" s="2" t="s">
        <v>518</v>
      </c>
      <c r="C225" s="2" t="n">
        <v>2023</v>
      </c>
      <c r="D225" s="2" t="s">
        <v>1656</v>
      </c>
      <c r="E225" s="2" t="s">
        <v>1657</v>
      </c>
      <c r="F225" s="2" t="n">
        <v>3</v>
      </c>
      <c r="G225" s="2" t="s">
        <v>107</v>
      </c>
      <c r="H225" s="3" t="s">
        <v>108</v>
      </c>
      <c r="I225" s="10" t="n">
        <v>31236</v>
      </c>
      <c r="J225" s="11" t="n">
        <f aca="false">I225/1000</f>
        <v>31.236</v>
      </c>
      <c r="K225" s="19" t="n">
        <v>360.4</v>
      </c>
      <c r="L225" s="12" t="n">
        <f aca="false">K225/1000</f>
        <v>0.3604</v>
      </c>
      <c r="M225" s="20" t="n">
        <v>0.016</v>
      </c>
      <c r="N225" s="20" t="n">
        <v>0.0002</v>
      </c>
      <c r="O225" s="10" t="n">
        <v>1951781</v>
      </c>
      <c r="P225" s="19" t="n">
        <v>1485550.42</v>
      </c>
    </row>
    <row r="226" customFormat="false" ht="15" hidden="false" customHeight="false" outlineLevel="0" collapsed="false">
      <c r="A226" s="3" t="s">
        <v>517</v>
      </c>
      <c r="B226" s="2" t="s">
        <v>518</v>
      </c>
      <c r="C226" s="2" t="n">
        <v>2023</v>
      </c>
      <c r="D226" s="2" t="s">
        <v>1656</v>
      </c>
      <c r="E226" s="2" t="s">
        <v>1657</v>
      </c>
      <c r="F226" s="2" t="n">
        <v>4</v>
      </c>
      <c r="G226" s="2" t="s">
        <v>637</v>
      </c>
      <c r="H226" s="3" t="s">
        <v>638</v>
      </c>
      <c r="I226" s="10" t="n">
        <v>900</v>
      </c>
      <c r="J226" s="11" t="n">
        <f aca="false">I226/1000</f>
        <v>0.9</v>
      </c>
      <c r="K226" s="19" t="n">
        <v>8.5</v>
      </c>
      <c r="L226" s="12" t="n">
        <f aca="false">K226/1000</f>
        <v>0.0085</v>
      </c>
      <c r="M226" s="20" t="n">
        <v>0.0005</v>
      </c>
      <c r="N226" s="20" t="n">
        <v>0</v>
      </c>
      <c r="O226" s="10" t="n">
        <v>1951781</v>
      </c>
      <c r="P226" s="19" t="n">
        <v>1485550.42</v>
      </c>
    </row>
    <row r="227" customFormat="false" ht="15" hidden="false" customHeight="false" outlineLevel="0" collapsed="false">
      <c r="A227" s="3" t="s">
        <v>517</v>
      </c>
      <c r="B227" s="2" t="s">
        <v>518</v>
      </c>
      <c r="C227" s="2" t="n">
        <v>2023</v>
      </c>
      <c r="D227" s="2" t="s">
        <v>1656</v>
      </c>
      <c r="E227" s="2" t="s">
        <v>1657</v>
      </c>
      <c r="F227" s="2" t="n">
        <v>5</v>
      </c>
      <c r="G227" s="2" t="s">
        <v>1636</v>
      </c>
      <c r="H227" s="3" t="s">
        <v>1637</v>
      </c>
      <c r="I227" s="10" t="n">
        <v>59</v>
      </c>
      <c r="J227" s="11" t="n">
        <f aca="false">I227/1000</f>
        <v>0.059</v>
      </c>
      <c r="K227" s="19" t="n">
        <v>6.74</v>
      </c>
      <c r="L227" s="12" t="n">
        <f aca="false">K227/1000</f>
        <v>0.00674</v>
      </c>
      <c r="M227" s="20" t="n">
        <v>0</v>
      </c>
      <c r="N227" s="20" t="n">
        <v>0</v>
      </c>
      <c r="O227" s="10" t="n">
        <v>1951781</v>
      </c>
      <c r="P227" s="19" t="n">
        <v>1485550.42</v>
      </c>
    </row>
    <row r="228" customFormat="false" ht="15" hidden="false" customHeight="false" outlineLevel="0" collapsed="false">
      <c r="A228" s="3" t="s">
        <v>517</v>
      </c>
      <c r="B228" s="2" t="s">
        <v>518</v>
      </c>
      <c r="C228" s="2" t="n">
        <v>2023</v>
      </c>
      <c r="D228" s="2" t="s">
        <v>1656</v>
      </c>
      <c r="E228" s="2" t="s">
        <v>1657</v>
      </c>
      <c r="F228" s="2" t="n">
        <v>6</v>
      </c>
      <c r="G228" s="2" t="s">
        <v>197</v>
      </c>
      <c r="H228" s="3" t="s">
        <v>198</v>
      </c>
      <c r="I228" s="10" t="n">
        <v>50</v>
      </c>
      <c r="J228" s="11" t="n">
        <f aca="false">I228/1000</f>
        <v>0.05</v>
      </c>
      <c r="K228" s="19" t="n">
        <v>8.5</v>
      </c>
      <c r="L228" s="12" t="n">
        <f aca="false">K228/1000</f>
        <v>0.0085</v>
      </c>
      <c r="M228" s="20" t="n">
        <v>0</v>
      </c>
      <c r="N228" s="20" t="n">
        <v>0</v>
      </c>
      <c r="O228" s="10" t="n">
        <v>1951781</v>
      </c>
      <c r="P228" s="19" t="n">
        <v>1485550.42</v>
      </c>
    </row>
    <row r="229" customFormat="false" ht="15" hidden="false" customHeight="false" outlineLevel="0" collapsed="false">
      <c r="A229" s="3" t="s">
        <v>517</v>
      </c>
      <c r="B229" s="2" t="s">
        <v>518</v>
      </c>
      <c r="C229" s="2" t="n">
        <v>2023</v>
      </c>
      <c r="D229" s="2" t="s">
        <v>1656</v>
      </c>
      <c r="E229" s="2" t="s">
        <v>1657</v>
      </c>
      <c r="F229" s="2" t="n">
        <v>7</v>
      </c>
      <c r="G229" s="2" t="s">
        <v>641</v>
      </c>
      <c r="H229" s="3" t="s">
        <v>642</v>
      </c>
      <c r="I229" s="10" t="n">
        <v>17</v>
      </c>
      <c r="J229" s="11" t="n">
        <f aca="false">I229/1000</f>
        <v>0.017</v>
      </c>
      <c r="K229" s="19" t="n">
        <v>1.28</v>
      </c>
      <c r="L229" s="12" t="n">
        <f aca="false">K229/1000</f>
        <v>0.00128</v>
      </c>
      <c r="M229" s="20" t="n">
        <v>0</v>
      </c>
      <c r="N229" s="20" t="n">
        <v>0</v>
      </c>
      <c r="O229" s="10" t="n">
        <v>1951781</v>
      </c>
      <c r="P229" s="19" t="n">
        <v>1485550.42</v>
      </c>
    </row>
    <row r="230" customFormat="false" ht="15" hidden="false" customHeight="false" outlineLevel="0" collapsed="false">
      <c r="A230" s="3" t="s">
        <v>517</v>
      </c>
      <c r="B230" s="2" t="s">
        <v>518</v>
      </c>
      <c r="C230" s="2" t="n">
        <v>2023</v>
      </c>
      <c r="D230" s="2" t="s">
        <v>1664</v>
      </c>
      <c r="E230" s="2" t="s">
        <v>1665</v>
      </c>
      <c r="F230" s="2" t="n">
        <v>1</v>
      </c>
      <c r="G230" s="2" t="s">
        <v>314</v>
      </c>
      <c r="H230" s="3" t="s">
        <v>315</v>
      </c>
      <c r="I230" s="10" t="n">
        <v>212176322</v>
      </c>
      <c r="J230" s="11" t="n">
        <f aca="false">I230/1000</f>
        <v>212176.322</v>
      </c>
      <c r="K230" s="19" t="n">
        <v>7387100</v>
      </c>
      <c r="L230" s="12" t="n">
        <f aca="false">K230/1000</f>
        <v>7387.1</v>
      </c>
      <c r="M230" s="20" t="n">
        <v>0.9896</v>
      </c>
      <c r="N230" s="20" t="n">
        <v>0.9897</v>
      </c>
      <c r="O230" s="10" t="n">
        <v>214398022</v>
      </c>
      <c r="P230" s="19" t="n">
        <v>7464100</v>
      </c>
    </row>
    <row r="231" customFormat="false" ht="15" hidden="false" customHeight="false" outlineLevel="0" collapsed="false">
      <c r="A231" s="3" t="s">
        <v>517</v>
      </c>
      <c r="B231" s="2" t="s">
        <v>518</v>
      </c>
      <c r="C231" s="2" t="n">
        <v>2023</v>
      </c>
      <c r="D231" s="2" t="s">
        <v>1664</v>
      </c>
      <c r="E231" s="2" t="s">
        <v>1665</v>
      </c>
      <c r="F231" s="2" t="n">
        <v>2</v>
      </c>
      <c r="G231" s="2" t="s">
        <v>247</v>
      </c>
      <c r="H231" s="3" t="s">
        <v>248</v>
      </c>
      <c r="I231" s="10" t="n">
        <v>2183274</v>
      </c>
      <c r="J231" s="11" t="n">
        <f aca="false">I231/1000</f>
        <v>2183.274</v>
      </c>
      <c r="K231" s="19" t="n">
        <v>76000</v>
      </c>
      <c r="L231" s="12" t="n">
        <f aca="false">K231/1000</f>
        <v>76</v>
      </c>
      <c r="M231" s="20" t="n">
        <v>0.0102</v>
      </c>
      <c r="N231" s="20" t="n">
        <v>0.0102</v>
      </c>
      <c r="O231" s="10" t="n">
        <v>214398022</v>
      </c>
      <c r="P231" s="19" t="n">
        <v>7464100</v>
      </c>
    </row>
    <row r="232" customFormat="false" ht="15" hidden="false" customHeight="false" outlineLevel="0" collapsed="false">
      <c r="A232" s="3" t="s">
        <v>517</v>
      </c>
      <c r="B232" s="2" t="s">
        <v>518</v>
      </c>
      <c r="C232" s="2" t="n">
        <v>2023</v>
      </c>
      <c r="D232" s="2" t="s">
        <v>1664</v>
      </c>
      <c r="E232" s="2" t="s">
        <v>1665</v>
      </c>
      <c r="F232" s="2" t="n">
        <v>3</v>
      </c>
      <c r="G232" s="2" t="s">
        <v>102</v>
      </c>
      <c r="H232" s="3" t="s">
        <v>103</v>
      </c>
      <c r="I232" s="10" t="n">
        <v>38426</v>
      </c>
      <c r="J232" s="11" t="n">
        <f aca="false">I232/1000</f>
        <v>38.426</v>
      </c>
      <c r="K232" s="19" t="n">
        <v>1000</v>
      </c>
      <c r="L232" s="12" t="n">
        <f aca="false">K232/1000</f>
        <v>1</v>
      </c>
      <c r="M232" s="20" t="n">
        <v>0.0002</v>
      </c>
      <c r="N232" s="20" t="n">
        <v>0.0001</v>
      </c>
      <c r="O232" s="10" t="n">
        <v>214398022</v>
      </c>
      <c r="P232" s="19" t="n">
        <v>7464100</v>
      </c>
    </row>
    <row r="233" customFormat="false" ht="15" hidden="false" customHeight="false" outlineLevel="0" collapsed="false">
      <c r="A233" s="3" t="s">
        <v>517</v>
      </c>
      <c r="B233" s="2" t="s">
        <v>518</v>
      </c>
      <c r="C233" s="2" t="n">
        <v>2023</v>
      </c>
      <c r="D233" s="2" t="s">
        <v>1666</v>
      </c>
      <c r="E233" s="2" t="s">
        <v>1667</v>
      </c>
      <c r="F233" s="2" t="n">
        <v>1</v>
      </c>
      <c r="G233" s="2" t="s">
        <v>107</v>
      </c>
      <c r="H233" s="3" t="s">
        <v>108</v>
      </c>
      <c r="I233" s="10" t="n">
        <v>67844405</v>
      </c>
      <c r="J233" s="11" t="n">
        <f aca="false">I233/1000</f>
        <v>67844.405</v>
      </c>
      <c r="K233" s="19" t="n">
        <v>354815.2</v>
      </c>
      <c r="L233" s="12" t="n">
        <f aca="false">K233/1000</f>
        <v>354.8152</v>
      </c>
      <c r="M233" s="20" t="n">
        <v>0.9253</v>
      </c>
      <c r="N233" s="20" t="n">
        <v>0.9001</v>
      </c>
      <c r="O233" s="10" t="n">
        <v>73323591</v>
      </c>
      <c r="P233" s="19" t="n">
        <v>394185.45</v>
      </c>
    </row>
    <row r="234" customFormat="false" ht="15" hidden="false" customHeight="false" outlineLevel="0" collapsed="false">
      <c r="A234" s="3" t="s">
        <v>517</v>
      </c>
      <c r="B234" s="2" t="s">
        <v>518</v>
      </c>
      <c r="C234" s="2" t="n">
        <v>2023</v>
      </c>
      <c r="D234" s="2" t="s">
        <v>1666</v>
      </c>
      <c r="E234" s="2" t="s">
        <v>1667</v>
      </c>
      <c r="F234" s="2" t="n">
        <v>2</v>
      </c>
      <c r="G234" s="2" t="s">
        <v>102</v>
      </c>
      <c r="H234" s="3" t="s">
        <v>103</v>
      </c>
      <c r="I234" s="10" t="n">
        <v>4138099</v>
      </c>
      <c r="J234" s="11" t="n">
        <f aca="false">I234/1000</f>
        <v>4138.099</v>
      </c>
      <c r="K234" s="19" t="n">
        <v>25283.2</v>
      </c>
      <c r="L234" s="12" t="n">
        <f aca="false">K234/1000</f>
        <v>25.2832</v>
      </c>
      <c r="M234" s="20" t="n">
        <v>0.0564</v>
      </c>
      <c r="N234" s="20" t="n">
        <v>0.0641</v>
      </c>
      <c r="O234" s="10" t="n">
        <v>73323591</v>
      </c>
      <c r="P234" s="19" t="n">
        <v>394185.45</v>
      </c>
    </row>
    <row r="235" customFormat="false" ht="15" hidden="false" customHeight="false" outlineLevel="0" collapsed="false">
      <c r="A235" s="3" t="s">
        <v>517</v>
      </c>
      <c r="B235" s="2" t="s">
        <v>518</v>
      </c>
      <c r="C235" s="2" t="n">
        <v>2023</v>
      </c>
      <c r="D235" s="2" t="s">
        <v>1666</v>
      </c>
      <c r="E235" s="2" t="s">
        <v>1667</v>
      </c>
      <c r="F235" s="2" t="n">
        <v>3</v>
      </c>
      <c r="G235" s="2" t="s">
        <v>97</v>
      </c>
      <c r="H235" s="3" t="s">
        <v>98</v>
      </c>
      <c r="I235" s="10" t="n">
        <v>820208</v>
      </c>
      <c r="J235" s="11" t="n">
        <f aca="false">I235/1000</f>
        <v>820.208</v>
      </c>
      <c r="K235" s="19" t="n">
        <v>11515.87</v>
      </c>
      <c r="L235" s="12" t="n">
        <f aca="false">K235/1000</f>
        <v>11.51587</v>
      </c>
      <c r="M235" s="20" t="n">
        <v>0.0112</v>
      </c>
      <c r="N235" s="20" t="n">
        <v>0.0292</v>
      </c>
      <c r="O235" s="10" t="n">
        <v>73323591</v>
      </c>
      <c r="P235" s="19" t="n">
        <v>394185.45</v>
      </c>
    </row>
    <row r="236" customFormat="false" ht="15" hidden="false" customHeight="false" outlineLevel="0" collapsed="false">
      <c r="A236" s="3" t="s">
        <v>517</v>
      </c>
      <c r="B236" s="2" t="s">
        <v>518</v>
      </c>
      <c r="C236" s="2" t="n">
        <v>2023</v>
      </c>
      <c r="D236" s="2" t="s">
        <v>1666</v>
      </c>
      <c r="E236" s="2" t="s">
        <v>1667</v>
      </c>
      <c r="F236" s="2" t="n">
        <v>4</v>
      </c>
      <c r="G236" s="2" t="s">
        <v>142</v>
      </c>
      <c r="H236" s="3" t="s">
        <v>143</v>
      </c>
      <c r="I236" s="10" t="n">
        <v>171342</v>
      </c>
      <c r="J236" s="11" t="n">
        <f aca="false">I236/1000</f>
        <v>171.342</v>
      </c>
      <c r="K236" s="19" t="n">
        <v>479.72</v>
      </c>
      <c r="L236" s="12" t="n">
        <f aca="false">K236/1000</f>
        <v>0.47972</v>
      </c>
      <c r="M236" s="20" t="n">
        <v>0.0023</v>
      </c>
      <c r="N236" s="20" t="n">
        <v>0.0012</v>
      </c>
      <c r="O236" s="10" t="n">
        <v>73323591</v>
      </c>
      <c r="P236" s="19" t="n">
        <v>394185.45</v>
      </c>
    </row>
    <row r="237" customFormat="false" ht="15" hidden="false" customHeight="false" outlineLevel="0" collapsed="false">
      <c r="A237" s="3" t="s">
        <v>517</v>
      </c>
      <c r="B237" s="2" t="s">
        <v>518</v>
      </c>
      <c r="C237" s="2" t="n">
        <v>2023</v>
      </c>
      <c r="D237" s="2" t="s">
        <v>1666</v>
      </c>
      <c r="E237" s="2" t="s">
        <v>1667</v>
      </c>
      <c r="F237" s="2" t="n">
        <v>5</v>
      </c>
      <c r="G237" s="2" t="s">
        <v>377</v>
      </c>
      <c r="H237" s="3" t="s">
        <v>378</v>
      </c>
      <c r="I237" s="10" t="n">
        <v>166785</v>
      </c>
      <c r="J237" s="11" t="n">
        <f aca="false">I237/1000</f>
        <v>166.785</v>
      </c>
      <c r="K237" s="19" t="n">
        <v>1456.6</v>
      </c>
      <c r="L237" s="12" t="n">
        <f aca="false">K237/1000</f>
        <v>1.4566</v>
      </c>
      <c r="M237" s="20" t="n">
        <v>0.0023</v>
      </c>
      <c r="N237" s="20" t="n">
        <v>0.0037</v>
      </c>
      <c r="O237" s="10" t="n">
        <v>73323591</v>
      </c>
      <c r="P237" s="19" t="n">
        <v>394185.45</v>
      </c>
    </row>
    <row r="238" customFormat="false" ht="15" hidden="false" customHeight="false" outlineLevel="0" collapsed="false">
      <c r="A238" s="3" t="s">
        <v>517</v>
      </c>
      <c r="B238" s="2" t="s">
        <v>518</v>
      </c>
      <c r="C238" s="2" t="n">
        <v>2023</v>
      </c>
      <c r="D238" s="2" t="s">
        <v>1666</v>
      </c>
      <c r="E238" s="2" t="s">
        <v>1667</v>
      </c>
      <c r="F238" s="2" t="n">
        <v>6</v>
      </c>
      <c r="G238" s="2" t="s">
        <v>1372</v>
      </c>
      <c r="H238" s="3" t="s">
        <v>1373</v>
      </c>
      <c r="I238" s="10" t="n">
        <v>97020</v>
      </c>
      <c r="J238" s="11" t="n">
        <f aca="false">I238/1000</f>
        <v>97.02</v>
      </c>
      <c r="K238" s="19" t="n">
        <v>69.6</v>
      </c>
      <c r="L238" s="12" t="n">
        <f aca="false">K238/1000</f>
        <v>0.0696</v>
      </c>
      <c r="M238" s="20" t="n">
        <v>0.0013</v>
      </c>
      <c r="N238" s="20" t="n">
        <v>0.0002</v>
      </c>
      <c r="O238" s="10" t="n">
        <v>73323591</v>
      </c>
      <c r="P238" s="19" t="n">
        <v>394185.45</v>
      </c>
    </row>
    <row r="239" customFormat="false" ht="15" hidden="false" customHeight="false" outlineLevel="0" collapsed="false">
      <c r="A239" s="3" t="s">
        <v>517</v>
      </c>
      <c r="B239" s="2" t="s">
        <v>518</v>
      </c>
      <c r="C239" s="2" t="n">
        <v>2023</v>
      </c>
      <c r="D239" s="2" t="s">
        <v>1666</v>
      </c>
      <c r="E239" s="2" t="s">
        <v>1667</v>
      </c>
      <c r="F239" s="2" t="n">
        <v>7</v>
      </c>
      <c r="G239" s="2" t="s">
        <v>162</v>
      </c>
      <c r="H239" s="3" t="s">
        <v>163</v>
      </c>
      <c r="I239" s="10" t="n">
        <v>61094</v>
      </c>
      <c r="J239" s="11" t="n">
        <f aca="false">I239/1000</f>
        <v>61.094</v>
      </c>
      <c r="K239" s="19" t="n">
        <v>277.35</v>
      </c>
      <c r="L239" s="12" t="n">
        <f aca="false">K239/1000</f>
        <v>0.27735</v>
      </c>
      <c r="M239" s="20" t="n">
        <v>0.0008</v>
      </c>
      <c r="N239" s="20" t="n">
        <v>0.0007</v>
      </c>
      <c r="O239" s="10" t="n">
        <v>73323591</v>
      </c>
      <c r="P239" s="19" t="n">
        <v>394185.45</v>
      </c>
    </row>
    <row r="240" customFormat="false" ht="15" hidden="false" customHeight="false" outlineLevel="0" collapsed="false">
      <c r="A240" s="3" t="s">
        <v>517</v>
      </c>
      <c r="B240" s="2" t="s">
        <v>518</v>
      </c>
      <c r="C240" s="2" t="n">
        <v>2023</v>
      </c>
      <c r="D240" s="2" t="s">
        <v>1666</v>
      </c>
      <c r="E240" s="2" t="s">
        <v>1667</v>
      </c>
      <c r="F240" s="2" t="n">
        <v>8</v>
      </c>
      <c r="G240" s="2" t="s">
        <v>247</v>
      </c>
      <c r="H240" s="3" t="s">
        <v>248</v>
      </c>
      <c r="I240" s="10" t="n">
        <v>16996</v>
      </c>
      <c r="J240" s="11" t="n">
        <f aca="false">I240/1000</f>
        <v>16.996</v>
      </c>
      <c r="K240" s="19" t="n">
        <v>6.21</v>
      </c>
      <c r="L240" s="12" t="n">
        <f aca="false">K240/1000</f>
        <v>0.00621</v>
      </c>
      <c r="M240" s="20" t="n">
        <v>0.0002</v>
      </c>
      <c r="N240" s="20" t="n">
        <v>0</v>
      </c>
      <c r="O240" s="10" t="n">
        <v>73323591</v>
      </c>
      <c r="P240" s="19" t="n">
        <v>394185.45</v>
      </c>
    </row>
    <row r="241" customFormat="false" ht="15" hidden="false" customHeight="false" outlineLevel="0" collapsed="false">
      <c r="A241" s="3" t="s">
        <v>517</v>
      </c>
      <c r="B241" s="2" t="s">
        <v>518</v>
      </c>
      <c r="C241" s="2" t="n">
        <v>2023</v>
      </c>
      <c r="D241" s="2" t="s">
        <v>1666</v>
      </c>
      <c r="E241" s="2" t="s">
        <v>1667</v>
      </c>
      <c r="F241" s="2" t="n">
        <v>9</v>
      </c>
      <c r="G241" s="2" t="s">
        <v>117</v>
      </c>
      <c r="H241" s="3" t="s">
        <v>118</v>
      </c>
      <c r="I241" s="10" t="n">
        <v>6776</v>
      </c>
      <c r="J241" s="11" t="n">
        <f aca="false">I241/1000</f>
        <v>6.776</v>
      </c>
      <c r="K241" s="19" t="n">
        <v>14.85</v>
      </c>
      <c r="L241" s="12" t="n">
        <f aca="false">K241/1000</f>
        <v>0.01485</v>
      </c>
      <c r="M241" s="20" t="n">
        <v>0.0001</v>
      </c>
      <c r="N241" s="20" t="n">
        <v>0</v>
      </c>
      <c r="O241" s="10" t="n">
        <v>73323591</v>
      </c>
      <c r="P241" s="19" t="n">
        <v>394185.45</v>
      </c>
    </row>
    <row r="242" customFormat="false" ht="15" hidden="false" customHeight="false" outlineLevel="0" collapsed="false">
      <c r="A242" s="3" t="s">
        <v>517</v>
      </c>
      <c r="B242" s="2" t="s">
        <v>518</v>
      </c>
      <c r="C242" s="2" t="n">
        <v>2023</v>
      </c>
      <c r="D242" s="2" t="s">
        <v>1666</v>
      </c>
      <c r="E242" s="2" t="s">
        <v>1667</v>
      </c>
      <c r="F242" s="2" t="n">
        <v>10</v>
      </c>
      <c r="G242" s="2" t="s">
        <v>127</v>
      </c>
      <c r="H242" s="3" t="s">
        <v>128</v>
      </c>
      <c r="I242" s="10" t="n">
        <v>444</v>
      </c>
      <c r="J242" s="11" t="n">
        <f aca="false">I242/1000</f>
        <v>0.444</v>
      </c>
      <c r="K242" s="19" t="n">
        <v>0.18</v>
      </c>
      <c r="L242" s="12" t="n">
        <f aca="false">K242/1000</f>
        <v>0.00018</v>
      </c>
      <c r="M242" s="20" t="n">
        <v>0</v>
      </c>
      <c r="N242" s="20" t="n">
        <v>0</v>
      </c>
      <c r="O242" s="10" t="n">
        <v>73323591</v>
      </c>
      <c r="P242" s="19" t="n">
        <v>394185.45</v>
      </c>
    </row>
    <row r="243" customFormat="false" ht="15" hidden="false" customHeight="false" outlineLevel="0" collapsed="false">
      <c r="A243" s="3" t="s">
        <v>517</v>
      </c>
      <c r="B243" s="2" t="s">
        <v>518</v>
      </c>
      <c r="C243" s="2" t="n">
        <v>2023</v>
      </c>
      <c r="D243" s="2" t="s">
        <v>1666</v>
      </c>
      <c r="E243" s="2" t="s">
        <v>1667</v>
      </c>
      <c r="F243" s="2" t="n">
        <v>11</v>
      </c>
      <c r="G243" s="2" t="s">
        <v>152</v>
      </c>
      <c r="H243" s="3" t="s">
        <v>153</v>
      </c>
      <c r="I243" s="10" t="n">
        <v>266</v>
      </c>
      <c r="J243" s="11" t="n">
        <f aca="false">I243/1000</f>
        <v>0.266</v>
      </c>
      <c r="K243" s="19" t="n">
        <v>266.5</v>
      </c>
      <c r="L243" s="12" t="n">
        <f aca="false">K243/1000</f>
        <v>0.2665</v>
      </c>
      <c r="M243" s="20" t="n">
        <v>0</v>
      </c>
      <c r="N243" s="20" t="n">
        <v>0.0007</v>
      </c>
      <c r="O243" s="10" t="n">
        <v>73323591</v>
      </c>
      <c r="P243" s="19" t="n">
        <v>394185.45</v>
      </c>
    </row>
    <row r="244" customFormat="false" ht="15" hidden="false" customHeight="false" outlineLevel="0" collapsed="false">
      <c r="A244" s="3" t="s">
        <v>517</v>
      </c>
      <c r="B244" s="2" t="s">
        <v>518</v>
      </c>
      <c r="C244" s="2" t="n">
        <v>2023</v>
      </c>
      <c r="D244" s="2" t="s">
        <v>1666</v>
      </c>
      <c r="E244" s="2" t="s">
        <v>1667</v>
      </c>
      <c r="F244" s="2" t="n">
        <v>12</v>
      </c>
      <c r="G244" s="2" t="s">
        <v>112</v>
      </c>
      <c r="H244" s="3" t="s">
        <v>113</v>
      </c>
      <c r="I244" s="10" t="n">
        <v>156</v>
      </c>
      <c r="J244" s="11" t="n">
        <f aca="false">I244/1000</f>
        <v>0.156</v>
      </c>
      <c r="K244" s="19" t="n">
        <v>0.17</v>
      </c>
      <c r="L244" s="12" t="n">
        <f aca="false">K244/1000</f>
        <v>0.00017</v>
      </c>
      <c r="M244" s="20" t="n">
        <v>0</v>
      </c>
      <c r="N244" s="20" t="n">
        <v>0</v>
      </c>
      <c r="O244" s="10" t="n">
        <v>73323591</v>
      </c>
      <c r="P244" s="19" t="n">
        <v>394185.45</v>
      </c>
    </row>
    <row r="245" customFormat="false" ht="15" hidden="false" customHeight="false" outlineLevel="0" collapsed="false">
      <c r="A245" s="3" t="s">
        <v>517</v>
      </c>
      <c r="B245" s="2" t="s">
        <v>518</v>
      </c>
      <c r="C245" s="2" t="n">
        <v>2023</v>
      </c>
      <c r="D245" s="2" t="s">
        <v>1668</v>
      </c>
      <c r="E245" s="2" t="s">
        <v>1667</v>
      </c>
      <c r="F245" s="2" t="n">
        <v>1</v>
      </c>
      <c r="G245" s="2" t="s">
        <v>107</v>
      </c>
      <c r="H245" s="3" t="s">
        <v>108</v>
      </c>
      <c r="I245" s="10" t="n">
        <v>5365715</v>
      </c>
      <c r="J245" s="11" t="n">
        <f aca="false">I245/1000</f>
        <v>5365.715</v>
      </c>
      <c r="K245" s="19" t="n">
        <v>42921.81</v>
      </c>
      <c r="L245" s="12" t="n">
        <f aca="false">K245/1000</f>
        <v>42.92181</v>
      </c>
      <c r="M245" s="20" t="n">
        <v>0.5103</v>
      </c>
      <c r="N245" s="20" t="n">
        <v>0.467</v>
      </c>
      <c r="O245" s="10" t="n">
        <v>10514682</v>
      </c>
      <c r="P245" s="19" t="n">
        <v>91903.38</v>
      </c>
    </row>
    <row r="246" customFormat="false" ht="15" hidden="false" customHeight="false" outlineLevel="0" collapsed="false">
      <c r="A246" s="3" t="s">
        <v>517</v>
      </c>
      <c r="B246" s="2" t="s">
        <v>518</v>
      </c>
      <c r="C246" s="2" t="n">
        <v>2023</v>
      </c>
      <c r="D246" s="2" t="s">
        <v>1668</v>
      </c>
      <c r="E246" s="2" t="s">
        <v>1667</v>
      </c>
      <c r="F246" s="2" t="n">
        <v>2</v>
      </c>
      <c r="G246" s="2" t="s">
        <v>127</v>
      </c>
      <c r="H246" s="3" t="s">
        <v>128</v>
      </c>
      <c r="I246" s="10" t="n">
        <v>2173945</v>
      </c>
      <c r="J246" s="11" t="n">
        <f aca="false">I246/1000</f>
        <v>2173.945</v>
      </c>
      <c r="K246" s="19" t="n">
        <v>40121.07</v>
      </c>
      <c r="L246" s="12" t="n">
        <f aca="false">K246/1000</f>
        <v>40.12107</v>
      </c>
      <c r="M246" s="20" t="n">
        <v>0.2068</v>
      </c>
      <c r="N246" s="20" t="n">
        <v>0.4366</v>
      </c>
      <c r="O246" s="10" t="n">
        <v>10514682</v>
      </c>
      <c r="P246" s="19" t="n">
        <v>91903.38</v>
      </c>
    </row>
    <row r="247" customFormat="false" ht="15" hidden="false" customHeight="false" outlineLevel="0" collapsed="false">
      <c r="A247" s="3" t="s">
        <v>517</v>
      </c>
      <c r="B247" s="2" t="s">
        <v>518</v>
      </c>
      <c r="C247" s="2" t="n">
        <v>2023</v>
      </c>
      <c r="D247" s="2" t="s">
        <v>1668</v>
      </c>
      <c r="E247" s="2" t="s">
        <v>1667</v>
      </c>
      <c r="F247" s="2" t="n">
        <v>3</v>
      </c>
      <c r="G247" s="2" t="s">
        <v>97</v>
      </c>
      <c r="H247" s="3" t="s">
        <v>98</v>
      </c>
      <c r="I247" s="10" t="n">
        <v>1643735</v>
      </c>
      <c r="J247" s="11" t="n">
        <f aca="false">I247/1000</f>
        <v>1643.735</v>
      </c>
      <c r="K247" s="19" t="n">
        <v>2172.45</v>
      </c>
      <c r="L247" s="12" t="n">
        <f aca="false">K247/1000</f>
        <v>2.17245</v>
      </c>
      <c r="M247" s="20" t="n">
        <v>0.1563</v>
      </c>
      <c r="N247" s="20" t="n">
        <v>0.0236</v>
      </c>
      <c r="O247" s="10" t="n">
        <v>10514682</v>
      </c>
      <c r="P247" s="19" t="n">
        <v>91903.38</v>
      </c>
    </row>
    <row r="248" customFormat="false" ht="15" hidden="false" customHeight="false" outlineLevel="0" collapsed="false">
      <c r="A248" s="3" t="s">
        <v>517</v>
      </c>
      <c r="B248" s="2" t="s">
        <v>518</v>
      </c>
      <c r="C248" s="2" t="n">
        <v>2023</v>
      </c>
      <c r="D248" s="2" t="s">
        <v>1668</v>
      </c>
      <c r="E248" s="2" t="s">
        <v>1667</v>
      </c>
      <c r="F248" s="2" t="n">
        <v>4</v>
      </c>
      <c r="G248" s="2" t="s">
        <v>102</v>
      </c>
      <c r="H248" s="3" t="s">
        <v>103</v>
      </c>
      <c r="I248" s="10" t="n">
        <v>1218720</v>
      </c>
      <c r="J248" s="11" t="n">
        <f aca="false">I248/1000</f>
        <v>1218.72</v>
      </c>
      <c r="K248" s="19" t="n">
        <v>6465.65</v>
      </c>
      <c r="L248" s="12" t="n">
        <f aca="false">K248/1000</f>
        <v>6.46565</v>
      </c>
      <c r="M248" s="20" t="n">
        <v>0.1159</v>
      </c>
      <c r="N248" s="20" t="n">
        <v>0.0704</v>
      </c>
      <c r="O248" s="10" t="n">
        <v>10514682</v>
      </c>
      <c r="P248" s="19" t="n">
        <v>91903.38</v>
      </c>
    </row>
    <row r="249" customFormat="false" ht="15" hidden="false" customHeight="false" outlineLevel="0" collapsed="false">
      <c r="A249" s="3" t="s">
        <v>517</v>
      </c>
      <c r="B249" s="2" t="s">
        <v>518</v>
      </c>
      <c r="C249" s="2" t="n">
        <v>2023</v>
      </c>
      <c r="D249" s="2" t="s">
        <v>1668</v>
      </c>
      <c r="E249" s="2" t="s">
        <v>1667</v>
      </c>
      <c r="F249" s="2" t="n">
        <v>5</v>
      </c>
      <c r="G249" s="2" t="s">
        <v>142</v>
      </c>
      <c r="H249" s="3" t="s">
        <v>143</v>
      </c>
      <c r="I249" s="10" t="n">
        <v>76984</v>
      </c>
      <c r="J249" s="11" t="n">
        <f aca="false">I249/1000</f>
        <v>76.984</v>
      </c>
      <c r="K249" s="19" t="n">
        <v>189.59</v>
      </c>
      <c r="L249" s="12" t="n">
        <f aca="false">K249/1000</f>
        <v>0.18959</v>
      </c>
      <c r="M249" s="20" t="n">
        <v>0.0073</v>
      </c>
      <c r="N249" s="20" t="n">
        <v>0.0021</v>
      </c>
      <c r="O249" s="10" t="n">
        <v>10514682</v>
      </c>
      <c r="P249" s="19" t="n">
        <v>91903.38</v>
      </c>
    </row>
    <row r="250" customFormat="false" ht="15" hidden="false" customHeight="false" outlineLevel="0" collapsed="false">
      <c r="A250" s="3" t="s">
        <v>517</v>
      </c>
      <c r="B250" s="2" t="s">
        <v>518</v>
      </c>
      <c r="C250" s="2" t="n">
        <v>2023</v>
      </c>
      <c r="D250" s="2" t="s">
        <v>1668</v>
      </c>
      <c r="E250" s="2" t="s">
        <v>1667</v>
      </c>
      <c r="F250" s="2" t="n">
        <v>6</v>
      </c>
      <c r="G250" s="2" t="s">
        <v>162</v>
      </c>
      <c r="H250" s="3" t="s">
        <v>163</v>
      </c>
      <c r="I250" s="10" t="n">
        <v>20060</v>
      </c>
      <c r="J250" s="11" t="n">
        <f aca="false">I250/1000</f>
        <v>20.06</v>
      </c>
      <c r="K250" s="19" t="n">
        <v>24.26</v>
      </c>
      <c r="L250" s="12" t="n">
        <f aca="false">K250/1000</f>
        <v>0.02426</v>
      </c>
      <c r="M250" s="20" t="n">
        <v>0.0019</v>
      </c>
      <c r="N250" s="20" t="n">
        <v>0.0003</v>
      </c>
      <c r="O250" s="10" t="n">
        <v>10514682</v>
      </c>
      <c r="P250" s="19" t="n">
        <v>91903.38</v>
      </c>
    </row>
    <row r="251" customFormat="false" ht="15" hidden="false" customHeight="false" outlineLevel="0" collapsed="false">
      <c r="A251" s="3" t="s">
        <v>517</v>
      </c>
      <c r="B251" s="2" t="s">
        <v>518</v>
      </c>
      <c r="C251" s="2" t="n">
        <v>2023</v>
      </c>
      <c r="D251" s="2" t="s">
        <v>1668</v>
      </c>
      <c r="E251" s="2" t="s">
        <v>1667</v>
      </c>
      <c r="F251" s="2" t="n">
        <v>7</v>
      </c>
      <c r="G251" s="2" t="s">
        <v>247</v>
      </c>
      <c r="H251" s="3" t="s">
        <v>248</v>
      </c>
      <c r="I251" s="10" t="n">
        <v>4136</v>
      </c>
      <c r="J251" s="11" t="n">
        <f aca="false">I251/1000</f>
        <v>4.136</v>
      </c>
      <c r="K251" s="19" t="n">
        <v>0.2</v>
      </c>
      <c r="L251" s="12" t="n">
        <f aca="false">K251/1000</f>
        <v>0.0002</v>
      </c>
      <c r="M251" s="20" t="n">
        <v>0.0004</v>
      </c>
      <c r="N251" s="20" t="n">
        <v>0</v>
      </c>
      <c r="O251" s="10" t="n">
        <v>10514682</v>
      </c>
      <c r="P251" s="19" t="n">
        <v>91903.38</v>
      </c>
    </row>
    <row r="252" customFormat="false" ht="15" hidden="false" customHeight="false" outlineLevel="0" collapsed="false">
      <c r="A252" s="3" t="s">
        <v>517</v>
      </c>
      <c r="B252" s="2" t="s">
        <v>518</v>
      </c>
      <c r="C252" s="2" t="n">
        <v>2023</v>
      </c>
      <c r="D252" s="2" t="s">
        <v>1668</v>
      </c>
      <c r="E252" s="2" t="s">
        <v>1667</v>
      </c>
      <c r="F252" s="2" t="n">
        <v>8</v>
      </c>
      <c r="G252" s="2" t="s">
        <v>180</v>
      </c>
      <c r="H252" s="3" t="s">
        <v>181</v>
      </c>
      <c r="I252" s="10" t="n">
        <v>4015</v>
      </c>
      <c r="J252" s="11" t="n">
        <f aca="false">I252/1000</f>
        <v>4.015</v>
      </c>
      <c r="K252" s="19" t="n">
        <v>2.9</v>
      </c>
      <c r="L252" s="12" t="n">
        <f aca="false">K252/1000</f>
        <v>0.0029</v>
      </c>
      <c r="M252" s="20" t="n">
        <v>0.0004</v>
      </c>
      <c r="N252" s="20" t="n">
        <v>0</v>
      </c>
      <c r="O252" s="10" t="n">
        <v>10514682</v>
      </c>
      <c r="P252" s="19" t="n">
        <v>91903.38</v>
      </c>
    </row>
    <row r="253" customFormat="false" ht="15" hidden="false" customHeight="false" outlineLevel="0" collapsed="false">
      <c r="A253" s="3" t="s">
        <v>517</v>
      </c>
      <c r="B253" s="2" t="s">
        <v>518</v>
      </c>
      <c r="C253" s="2" t="n">
        <v>2023</v>
      </c>
      <c r="D253" s="2" t="s">
        <v>1668</v>
      </c>
      <c r="E253" s="2" t="s">
        <v>1667</v>
      </c>
      <c r="F253" s="2" t="n">
        <v>9</v>
      </c>
      <c r="G253" s="2" t="s">
        <v>152</v>
      </c>
      <c r="H253" s="3" t="s">
        <v>153</v>
      </c>
      <c r="I253" s="10" t="n">
        <v>2828</v>
      </c>
      <c r="J253" s="11" t="n">
        <f aca="false">I253/1000</f>
        <v>2.828</v>
      </c>
      <c r="K253" s="19" t="n">
        <v>2.24</v>
      </c>
      <c r="L253" s="12" t="n">
        <f aca="false">K253/1000</f>
        <v>0.00224</v>
      </c>
      <c r="M253" s="20" t="n">
        <v>0.0003</v>
      </c>
      <c r="N253" s="20" t="n">
        <v>0</v>
      </c>
      <c r="O253" s="10" t="n">
        <v>10514682</v>
      </c>
      <c r="P253" s="19" t="n">
        <v>91903.38</v>
      </c>
    </row>
    <row r="254" customFormat="false" ht="15" hidden="false" customHeight="false" outlineLevel="0" collapsed="false">
      <c r="A254" s="3" t="s">
        <v>517</v>
      </c>
      <c r="B254" s="2" t="s">
        <v>518</v>
      </c>
      <c r="C254" s="2" t="n">
        <v>2023</v>
      </c>
      <c r="D254" s="2" t="s">
        <v>1668</v>
      </c>
      <c r="E254" s="2" t="s">
        <v>1667</v>
      </c>
      <c r="F254" s="2" t="n">
        <v>10</v>
      </c>
      <c r="G254" s="2" t="s">
        <v>117</v>
      </c>
      <c r="H254" s="3" t="s">
        <v>118</v>
      </c>
      <c r="I254" s="10" t="n">
        <v>2343</v>
      </c>
      <c r="J254" s="11" t="n">
        <f aca="false">I254/1000</f>
        <v>2.343</v>
      </c>
      <c r="K254" s="19" t="n">
        <v>0.04</v>
      </c>
      <c r="L254" s="12" t="n">
        <f aca="false">K254/1000</f>
        <v>4E-005</v>
      </c>
      <c r="M254" s="20" t="n">
        <v>0.0002</v>
      </c>
      <c r="N254" s="20" t="n">
        <v>0</v>
      </c>
      <c r="O254" s="10" t="n">
        <v>10514682</v>
      </c>
      <c r="P254" s="19" t="n">
        <v>91903.38</v>
      </c>
    </row>
    <row r="255" customFormat="false" ht="15" hidden="false" customHeight="false" outlineLevel="0" collapsed="false">
      <c r="A255" s="3" t="s">
        <v>517</v>
      </c>
      <c r="B255" s="2" t="s">
        <v>518</v>
      </c>
      <c r="C255" s="2" t="n">
        <v>2023</v>
      </c>
      <c r="D255" s="2" t="s">
        <v>1668</v>
      </c>
      <c r="E255" s="2" t="s">
        <v>1667</v>
      </c>
      <c r="F255" s="2" t="n">
        <v>11</v>
      </c>
      <c r="G255" s="2" t="s">
        <v>171</v>
      </c>
      <c r="H255" s="3" t="s">
        <v>172</v>
      </c>
      <c r="I255" s="10" t="n">
        <v>1341</v>
      </c>
      <c r="J255" s="11" t="n">
        <f aca="false">I255/1000</f>
        <v>1.341</v>
      </c>
      <c r="K255" s="19" t="n">
        <v>1.2</v>
      </c>
      <c r="L255" s="12" t="n">
        <f aca="false">K255/1000</f>
        <v>0.0012</v>
      </c>
      <c r="M255" s="20" t="n">
        <v>0.0001</v>
      </c>
      <c r="N255" s="20" t="n">
        <v>0</v>
      </c>
      <c r="O255" s="10" t="n">
        <v>10514682</v>
      </c>
      <c r="P255" s="19" t="n">
        <v>91903.38</v>
      </c>
    </row>
    <row r="256" customFormat="false" ht="15" hidden="false" customHeight="false" outlineLevel="0" collapsed="false">
      <c r="A256" s="3" t="s">
        <v>517</v>
      </c>
      <c r="B256" s="2" t="s">
        <v>518</v>
      </c>
      <c r="C256" s="2" t="n">
        <v>2023</v>
      </c>
      <c r="D256" s="2" t="s">
        <v>1668</v>
      </c>
      <c r="E256" s="2" t="s">
        <v>1667</v>
      </c>
      <c r="F256" s="2" t="n">
        <v>12</v>
      </c>
      <c r="G256" s="2" t="s">
        <v>362</v>
      </c>
      <c r="H256" s="3" t="s">
        <v>363</v>
      </c>
      <c r="I256" s="10" t="n">
        <v>737</v>
      </c>
      <c r="J256" s="11" t="n">
        <f aca="false">I256/1000</f>
        <v>0.737</v>
      </c>
      <c r="K256" s="19" t="n">
        <v>1.96</v>
      </c>
      <c r="L256" s="12" t="n">
        <f aca="false">K256/1000</f>
        <v>0.00196</v>
      </c>
      <c r="M256" s="20" t="n">
        <v>0.0001</v>
      </c>
      <c r="N256" s="20" t="n">
        <v>0</v>
      </c>
      <c r="O256" s="10" t="n">
        <v>10514682</v>
      </c>
      <c r="P256" s="19" t="n">
        <v>91903.38</v>
      </c>
    </row>
    <row r="257" customFormat="false" ht="15" hidden="false" customHeight="false" outlineLevel="0" collapsed="false">
      <c r="A257" s="3" t="s">
        <v>517</v>
      </c>
      <c r="B257" s="2" t="s">
        <v>518</v>
      </c>
      <c r="C257" s="2" t="n">
        <v>2023</v>
      </c>
      <c r="D257" s="2" t="s">
        <v>1668</v>
      </c>
      <c r="E257" s="2" t="s">
        <v>1667</v>
      </c>
      <c r="F257" s="2" t="n">
        <v>13</v>
      </c>
      <c r="G257" s="2" t="s">
        <v>727</v>
      </c>
      <c r="H257" s="3" t="s">
        <v>728</v>
      </c>
      <c r="I257" s="10" t="n">
        <v>123</v>
      </c>
      <c r="J257" s="11" t="n">
        <f aca="false">I257/1000</f>
        <v>0.123</v>
      </c>
      <c r="K257" s="19" t="n">
        <v>0.01</v>
      </c>
      <c r="L257" s="12" t="n">
        <f aca="false">K257/1000</f>
        <v>1E-005</v>
      </c>
      <c r="M257" s="20" t="n">
        <v>0</v>
      </c>
      <c r="N257" s="20" t="n">
        <v>0</v>
      </c>
      <c r="O257" s="10" t="n">
        <v>10514682</v>
      </c>
      <c r="P257" s="19" t="n">
        <v>91903.38</v>
      </c>
    </row>
    <row r="258" customFormat="false" ht="15" hidden="false" customHeight="false" outlineLevel="0" collapsed="false">
      <c r="A258" s="3" t="s">
        <v>517</v>
      </c>
      <c r="B258" s="2" t="s">
        <v>518</v>
      </c>
      <c r="C258" s="2" t="n">
        <v>2024</v>
      </c>
      <c r="D258" s="2" t="s">
        <v>1656</v>
      </c>
      <c r="E258" s="2" t="s">
        <v>1657</v>
      </c>
      <c r="F258" s="2" t="n">
        <v>1</v>
      </c>
      <c r="G258" s="2" t="s">
        <v>247</v>
      </c>
      <c r="H258" s="3" t="s">
        <v>248</v>
      </c>
      <c r="I258" s="10" t="n">
        <v>600000</v>
      </c>
      <c r="J258" s="11" t="n">
        <f aca="false">I258/1000</f>
        <v>600</v>
      </c>
      <c r="K258" s="19" t="n">
        <v>419280</v>
      </c>
      <c r="L258" s="12" t="n">
        <f aca="false">K258/1000</f>
        <v>419.28</v>
      </c>
      <c r="M258" s="20" t="n">
        <v>0.9374</v>
      </c>
      <c r="N258" s="20" t="n">
        <v>0.9991</v>
      </c>
      <c r="O258" s="10" t="n">
        <v>640083</v>
      </c>
      <c r="P258" s="19" t="n">
        <v>419665.42</v>
      </c>
    </row>
    <row r="259" customFormat="false" ht="15" hidden="false" customHeight="false" outlineLevel="0" collapsed="false">
      <c r="A259" s="3" t="s">
        <v>517</v>
      </c>
      <c r="B259" s="2" t="s">
        <v>518</v>
      </c>
      <c r="C259" s="2" t="n">
        <v>2024</v>
      </c>
      <c r="D259" s="2" t="s">
        <v>1656</v>
      </c>
      <c r="E259" s="2" t="s">
        <v>1657</v>
      </c>
      <c r="F259" s="2" t="n">
        <v>2</v>
      </c>
      <c r="G259" s="2" t="s">
        <v>107</v>
      </c>
      <c r="H259" s="3" t="s">
        <v>108</v>
      </c>
      <c r="I259" s="10" t="n">
        <v>38497</v>
      </c>
      <c r="J259" s="11" t="n">
        <f aca="false">I259/1000</f>
        <v>38.497</v>
      </c>
      <c r="K259" s="19" t="n">
        <v>371.2</v>
      </c>
      <c r="L259" s="12" t="n">
        <f aca="false">K259/1000</f>
        <v>0.3712</v>
      </c>
      <c r="M259" s="20" t="n">
        <v>0.0601</v>
      </c>
      <c r="N259" s="20" t="n">
        <v>0.0009</v>
      </c>
      <c r="O259" s="10" t="n">
        <v>640083</v>
      </c>
      <c r="P259" s="19" t="n">
        <v>419665.42</v>
      </c>
    </row>
    <row r="260" customFormat="false" ht="15" hidden="false" customHeight="false" outlineLevel="0" collapsed="false">
      <c r="A260" s="3" t="s">
        <v>517</v>
      </c>
      <c r="B260" s="2" t="s">
        <v>518</v>
      </c>
      <c r="C260" s="2" t="n">
        <v>2024</v>
      </c>
      <c r="D260" s="2" t="s">
        <v>1656</v>
      </c>
      <c r="E260" s="2" t="s">
        <v>1657</v>
      </c>
      <c r="F260" s="2" t="n">
        <v>3</v>
      </c>
      <c r="G260" s="2" t="s">
        <v>171</v>
      </c>
      <c r="H260" s="3" t="s">
        <v>172</v>
      </c>
      <c r="I260" s="10" t="n">
        <v>1516</v>
      </c>
      <c r="J260" s="11" t="n">
        <f aca="false">I260/1000</f>
        <v>1.516</v>
      </c>
      <c r="K260" s="19" t="n">
        <v>2.5</v>
      </c>
      <c r="L260" s="12" t="n">
        <f aca="false">K260/1000</f>
        <v>0.0025</v>
      </c>
      <c r="M260" s="20" t="n">
        <v>0.0024</v>
      </c>
      <c r="N260" s="20" t="n">
        <v>0</v>
      </c>
      <c r="O260" s="10" t="n">
        <v>640083</v>
      </c>
      <c r="P260" s="19" t="n">
        <v>419665.42</v>
      </c>
    </row>
    <row r="261" customFormat="false" ht="15" hidden="false" customHeight="false" outlineLevel="0" collapsed="false">
      <c r="A261" s="3" t="s">
        <v>517</v>
      </c>
      <c r="B261" s="2" t="s">
        <v>518</v>
      </c>
      <c r="C261" s="2" t="n">
        <v>2024</v>
      </c>
      <c r="D261" s="2" t="s">
        <v>1656</v>
      </c>
      <c r="E261" s="2" t="s">
        <v>1657</v>
      </c>
      <c r="F261" s="2" t="n">
        <v>4</v>
      </c>
      <c r="G261" s="2" t="s">
        <v>1638</v>
      </c>
      <c r="H261" s="3" t="s">
        <v>1639</v>
      </c>
      <c r="I261" s="10" t="n">
        <v>47</v>
      </c>
      <c r="J261" s="11" t="n">
        <f aca="false">I261/1000</f>
        <v>0.047</v>
      </c>
      <c r="K261" s="19" t="n">
        <v>9.18</v>
      </c>
      <c r="L261" s="12" t="n">
        <f aca="false">K261/1000</f>
        <v>0.00918</v>
      </c>
      <c r="M261" s="20" t="n">
        <v>0.0001</v>
      </c>
      <c r="N261" s="20" t="n">
        <v>0</v>
      </c>
      <c r="O261" s="10" t="n">
        <v>640083</v>
      </c>
      <c r="P261" s="19" t="n">
        <v>419665.42</v>
      </c>
    </row>
    <row r="262" customFormat="false" ht="15" hidden="false" customHeight="false" outlineLevel="0" collapsed="false">
      <c r="A262" s="3" t="s">
        <v>517</v>
      </c>
      <c r="B262" s="2" t="s">
        <v>518</v>
      </c>
      <c r="C262" s="2" t="n">
        <v>2024</v>
      </c>
      <c r="D262" s="2" t="s">
        <v>1656</v>
      </c>
      <c r="E262" s="2" t="s">
        <v>1657</v>
      </c>
      <c r="F262" s="2" t="n">
        <v>5</v>
      </c>
      <c r="G262" s="2" t="s">
        <v>377</v>
      </c>
      <c r="H262" s="3" t="s">
        <v>378</v>
      </c>
      <c r="I262" s="10" t="n">
        <v>22</v>
      </c>
      <c r="J262" s="11" t="n">
        <f aca="false">I262/1000</f>
        <v>0.022</v>
      </c>
      <c r="K262" s="19" t="n">
        <v>2.04</v>
      </c>
      <c r="L262" s="12" t="n">
        <f aca="false">K262/1000</f>
        <v>0.00204</v>
      </c>
      <c r="M262" s="20" t="n">
        <v>0</v>
      </c>
      <c r="N262" s="20" t="n">
        <v>0</v>
      </c>
      <c r="O262" s="10" t="n">
        <v>640083</v>
      </c>
      <c r="P262" s="19" t="n">
        <v>419665.42</v>
      </c>
    </row>
    <row r="263" customFormat="false" ht="15" hidden="false" customHeight="false" outlineLevel="0" collapsed="false">
      <c r="A263" s="3" t="s">
        <v>517</v>
      </c>
      <c r="B263" s="2" t="s">
        <v>518</v>
      </c>
      <c r="C263" s="2" t="n">
        <v>2024</v>
      </c>
      <c r="D263" s="2" t="s">
        <v>1656</v>
      </c>
      <c r="E263" s="2" t="s">
        <v>1657</v>
      </c>
      <c r="F263" s="2" t="n">
        <v>6</v>
      </c>
      <c r="G263" s="2" t="s">
        <v>1640</v>
      </c>
      <c r="H263" s="3" t="s">
        <v>1641</v>
      </c>
      <c r="I263" s="10" t="n">
        <v>1</v>
      </c>
      <c r="J263" s="11" t="n">
        <f aca="false">I263/1000</f>
        <v>0.001</v>
      </c>
      <c r="K263" s="19" t="n">
        <v>0.5</v>
      </c>
      <c r="L263" s="12" t="n">
        <f aca="false">K263/1000</f>
        <v>0.0005</v>
      </c>
      <c r="M263" s="20" t="n">
        <v>0</v>
      </c>
      <c r="N263" s="20" t="n">
        <v>0</v>
      </c>
      <c r="O263" s="10" t="n">
        <v>640083</v>
      </c>
      <c r="P263" s="19" t="n">
        <v>419665.42</v>
      </c>
    </row>
    <row r="264" customFormat="false" ht="15" hidden="false" customHeight="false" outlineLevel="0" collapsed="false">
      <c r="A264" s="3" t="s">
        <v>517</v>
      </c>
      <c r="B264" s="2" t="s">
        <v>518</v>
      </c>
      <c r="C264" s="2" t="n">
        <v>2024</v>
      </c>
      <c r="D264" s="2" t="s">
        <v>1664</v>
      </c>
      <c r="E264" s="2" t="s">
        <v>1665</v>
      </c>
      <c r="F264" s="2" t="n">
        <v>1</v>
      </c>
      <c r="G264" s="2" t="s">
        <v>314</v>
      </c>
      <c r="H264" s="3" t="s">
        <v>315</v>
      </c>
      <c r="I264" s="10" t="n">
        <v>224394703</v>
      </c>
      <c r="J264" s="11" t="n">
        <f aca="false">I264/1000</f>
        <v>224394.703</v>
      </c>
      <c r="K264" s="19" t="n">
        <v>7777001</v>
      </c>
      <c r="L264" s="12" t="n">
        <f aca="false">K264/1000</f>
        <v>7777.001</v>
      </c>
      <c r="M264" s="20" t="n">
        <v>0.9916</v>
      </c>
      <c r="N264" s="20" t="n">
        <v>0.9917</v>
      </c>
      <c r="O264" s="10" t="n">
        <v>226285642</v>
      </c>
      <c r="P264" s="19" t="n">
        <v>7841801</v>
      </c>
    </row>
    <row r="265" customFormat="false" ht="15" hidden="false" customHeight="false" outlineLevel="0" collapsed="false">
      <c r="A265" s="3" t="s">
        <v>517</v>
      </c>
      <c r="B265" s="2" t="s">
        <v>518</v>
      </c>
      <c r="C265" s="2" t="n">
        <v>2024</v>
      </c>
      <c r="D265" s="2" t="s">
        <v>1664</v>
      </c>
      <c r="E265" s="2" t="s">
        <v>1665</v>
      </c>
      <c r="F265" s="2" t="n">
        <v>2</v>
      </c>
      <c r="G265" s="2" t="s">
        <v>247</v>
      </c>
      <c r="H265" s="3" t="s">
        <v>248</v>
      </c>
      <c r="I265" s="10" t="n">
        <v>1813571</v>
      </c>
      <c r="J265" s="11" t="n">
        <f aca="false">I265/1000</f>
        <v>1813.571</v>
      </c>
      <c r="K265" s="19" t="n">
        <v>63000</v>
      </c>
      <c r="L265" s="12" t="n">
        <f aca="false">K265/1000</f>
        <v>63</v>
      </c>
      <c r="M265" s="20" t="n">
        <v>0.008</v>
      </c>
      <c r="N265" s="20" t="n">
        <v>0.008</v>
      </c>
      <c r="O265" s="10" t="n">
        <v>226285642</v>
      </c>
      <c r="P265" s="19" t="n">
        <v>7841801</v>
      </c>
    </row>
    <row r="266" customFormat="false" ht="15" hidden="false" customHeight="false" outlineLevel="0" collapsed="false">
      <c r="A266" s="3" t="s">
        <v>517</v>
      </c>
      <c r="B266" s="2" t="s">
        <v>518</v>
      </c>
      <c r="C266" s="2" t="n">
        <v>2024</v>
      </c>
      <c r="D266" s="2" t="s">
        <v>1664</v>
      </c>
      <c r="E266" s="2" t="s">
        <v>1665</v>
      </c>
      <c r="F266" s="2" t="n">
        <v>3</v>
      </c>
      <c r="G266" s="2" t="s">
        <v>102</v>
      </c>
      <c r="H266" s="3" t="s">
        <v>103</v>
      </c>
      <c r="I266" s="10" t="n">
        <v>77368</v>
      </c>
      <c r="J266" s="11" t="n">
        <f aca="false">I266/1000</f>
        <v>77.368</v>
      </c>
      <c r="K266" s="19" t="n">
        <v>1800</v>
      </c>
      <c r="L266" s="12" t="n">
        <f aca="false">K266/1000</f>
        <v>1.8</v>
      </c>
      <c r="M266" s="20" t="n">
        <v>0.0003</v>
      </c>
      <c r="N266" s="20" t="n">
        <v>0.0002</v>
      </c>
      <c r="O266" s="10" t="n">
        <v>226285642</v>
      </c>
      <c r="P266" s="19" t="n">
        <v>7841801</v>
      </c>
    </row>
    <row r="267" customFormat="false" ht="15" hidden="false" customHeight="false" outlineLevel="0" collapsed="false">
      <c r="A267" s="3" t="s">
        <v>517</v>
      </c>
      <c r="B267" s="2" t="s">
        <v>518</v>
      </c>
      <c r="C267" s="2" t="n">
        <v>2024</v>
      </c>
      <c r="D267" s="2" t="s">
        <v>1666</v>
      </c>
      <c r="E267" s="2" t="s">
        <v>1667</v>
      </c>
      <c r="F267" s="2" t="n">
        <v>1</v>
      </c>
      <c r="G267" s="2" t="s">
        <v>107</v>
      </c>
      <c r="H267" s="3" t="s">
        <v>108</v>
      </c>
      <c r="I267" s="10" t="n">
        <v>93482717</v>
      </c>
      <c r="J267" s="11" t="n">
        <f aca="false">I267/1000</f>
        <v>93482.717</v>
      </c>
      <c r="K267" s="19" t="n">
        <v>390877.1</v>
      </c>
      <c r="L267" s="12" t="n">
        <f aca="false">K267/1000</f>
        <v>390.8771</v>
      </c>
      <c r="M267" s="20" t="n">
        <v>0.9493</v>
      </c>
      <c r="N267" s="20" t="n">
        <v>0.9378</v>
      </c>
      <c r="O267" s="10" t="n">
        <v>98476993</v>
      </c>
      <c r="P267" s="19" t="n">
        <v>416810.62</v>
      </c>
    </row>
    <row r="268" customFormat="false" ht="15" hidden="false" customHeight="false" outlineLevel="0" collapsed="false">
      <c r="A268" s="3" t="s">
        <v>517</v>
      </c>
      <c r="B268" s="2" t="s">
        <v>518</v>
      </c>
      <c r="C268" s="2" t="n">
        <v>2024</v>
      </c>
      <c r="D268" s="2" t="s">
        <v>1666</v>
      </c>
      <c r="E268" s="2" t="s">
        <v>1667</v>
      </c>
      <c r="F268" s="2" t="n">
        <v>2</v>
      </c>
      <c r="G268" s="2" t="s">
        <v>102</v>
      </c>
      <c r="H268" s="3" t="s">
        <v>103</v>
      </c>
      <c r="I268" s="10" t="n">
        <v>3673169</v>
      </c>
      <c r="J268" s="11" t="n">
        <f aca="false">I268/1000</f>
        <v>3673.169</v>
      </c>
      <c r="K268" s="19" t="n">
        <v>13171.35</v>
      </c>
      <c r="L268" s="12" t="n">
        <f aca="false">K268/1000</f>
        <v>13.17135</v>
      </c>
      <c r="M268" s="20" t="n">
        <v>0.0373</v>
      </c>
      <c r="N268" s="20" t="n">
        <v>0.0316</v>
      </c>
      <c r="O268" s="10" t="n">
        <v>98476993</v>
      </c>
      <c r="P268" s="19" t="n">
        <v>416810.62</v>
      </c>
    </row>
    <row r="269" customFormat="false" ht="15" hidden="false" customHeight="false" outlineLevel="0" collapsed="false">
      <c r="A269" s="3" t="s">
        <v>517</v>
      </c>
      <c r="B269" s="2" t="s">
        <v>518</v>
      </c>
      <c r="C269" s="2" t="n">
        <v>2024</v>
      </c>
      <c r="D269" s="2" t="s">
        <v>1666</v>
      </c>
      <c r="E269" s="2" t="s">
        <v>1667</v>
      </c>
      <c r="F269" s="2" t="n">
        <v>3</v>
      </c>
      <c r="G269" s="2" t="s">
        <v>97</v>
      </c>
      <c r="H269" s="3" t="s">
        <v>98</v>
      </c>
      <c r="I269" s="10" t="n">
        <v>692429</v>
      </c>
      <c r="J269" s="11" t="n">
        <f aca="false">I269/1000</f>
        <v>692.429</v>
      </c>
      <c r="K269" s="19" t="n">
        <v>8409.95</v>
      </c>
      <c r="L269" s="12" t="n">
        <f aca="false">K269/1000</f>
        <v>8.40995</v>
      </c>
      <c r="M269" s="20" t="n">
        <v>0.007</v>
      </c>
      <c r="N269" s="20" t="n">
        <v>0.0202</v>
      </c>
      <c r="O269" s="10" t="n">
        <v>98476993</v>
      </c>
      <c r="P269" s="19" t="n">
        <v>416810.62</v>
      </c>
    </row>
    <row r="270" customFormat="false" ht="15" hidden="false" customHeight="false" outlineLevel="0" collapsed="false">
      <c r="A270" s="3" t="s">
        <v>517</v>
      </c>
      <c r="B270" s="2" t="s">
        <v>518</v>
      </c>
      <c r="C270" s="2" t="n">
        <v>2024</v>
      </c>
      <c r="D270" s="2" t="s">
        <v>1666</v>
      </c>
      <c r="E270" s="2" t="s">
        <v>1667</v>
      </c>
      <c r="F270" s="2" t="n">
        <v>4</v>
      </c>
      <c r="G270" s="2" t="s">
        <v>377</v>
      </c>
      <c r="H270" s="3" t="s">
        <v>378</v>
      </c>
      <c r="I270" s="10" t="n">
        <v>345705</v>
      </c>
      <c r="J270" s="11" t="n">
        <f aca="false">I270/1000</f>
        <v>345.705</v>
      </c>
      <c r="K270" s="19" t="n">
        <v>2304.7</v>
      </c>
      <c r="L270" s="12" t="n">
        <f aca="false">K270/1000</f>
        <v>2.3047</v>
      </c>
      <c r="M270" s="20" t="n">
        <v>0.0035</v>
      </c>
      <c r="N270" s="20" t="n">
        <v>0.0055</v>
      </c>
      <c r="O270" s="10" t="n">
        <v>98476993</v>
      </c>
      <c r="P270" s="19" t="n">
        <v>416810.62</v>
      </c>
    </row>
    <row r="271" customFormat="false" ht="15" hidden="false" customHeight="false" outlineLevel="0" collapsed="false">
      <c r="A271" s="3" t="s">
        <v>517</v>
      </c>
      <c r="B271" s="2" t="s">
        <v>518</v>
      </c>
      <c r="C271" s="2" t="n">
        <v>2024</v>
      </c>
      <c r="D271" s="2" t="s">
        <v>1666</v>
      </c>
      <c r="E271" s="2" t="s">
        <v>1667</v>
      </c>
      <c r="F271" s="2" t="n">
        <v>5</v>
      </c>
      <c r="G271" s="2" t="s">
        <v>192</v>
      </c>
      <c r="H271" s="3" t="s">
        <v>193</v>
      </c>
      <c r="I271" s="10" t="n">
        <v>112025</v>
      </c>
      <c r="J271" s="11" t="n">
        <f aca="false">I271/1000</f>
        <v>112.025</v>
      </c>
      <c r="K271" s="19" t="n">
        <v>502.36</v>
      </c>
      <c r="L271" s="12" t="n">
        <f aca="false">K271/1000</f>
        <v>0.50236</v>
      </c>
      <c r="M271" s="20" t="n">
        <v>0.0011</v>
      </c>
      <c r="N271" s="20" t="n">
        <v>0.0012</v>
      </c>
      <c r="O271" s="10" t="n">
        <v>98476993</v>
      </c>
      <c r="P271" s="19" t="n">
        <v>416810.62</v>
      </c>
    </row>
    <row r="272" customFormat="false" ht="15" hidden="false" customHeight="false" outlineLevel="0" collapsed="false">
      <c r="A272" s="3" t="s">
        <v>517</v>
      </c>
      <c r="B272" s="2" t="s">
        <v>518</v>
      </c>
      <c r="C272" s="2" t="n">
        <v>2024</v>
      </c>
      <c r="D272" s="2" t="s">
        <v>1666</v>
      </c>
      <c r="E272" s="2" t="s">
        <v>1667</v>
      </c>
      <c r="F272" s="2" t="n">
        <v>6</v>
      </c>
      <c r="G272" s="2" t="s">
        <v>314</v>
      </c>
      <c r="H272" s="3" t="s">
        <v>315</v>
      </c>
      <c r="I272" s="10" t="n">
        <v>65878</v>
      </c>
      <c r="J272" s="11" t="n">
        <f aca="false">I272/1000</f>
        <v>65.878</v>
      </c>
      <c r="K272" s="19" t="n">
        <v>1000</v>
      </c>
      <c r="L272" s="12" t="n">
        <f aca="false">K272/1000</f>
        <v>1</v>
      </c>
      <c r="M272" s="20" t="n">
        <v>0.0007</v>
      </c>
      <c r="N272" s="20" t="n">
        <v>0.0024</v>
      </c>
      <c r="O272" s="10" t="n">
        <v>98476993</v>
      </c>
      <c r="P272" s="19" t="n">
        <v>416810.62</v>
      </c>
    </row>
    <row r="273" customFormat="false" ht="15" hidden="false" customHeight="false" outlineLevel="0" collapsed="false">
      <c r="A273" s="3" t="s">
        <v>517</v>
      </c>
      <c r="B273" s="2" t="s">
        <v>518</v>
      </c>
      <c r="C273" s="2" t="n">
        <v>2024</v>
      </c>
      <c r="D273" s="2" t="s">
        <v>1666</v>
      </c>
      <c r="E273" s="2" t="s">
        <v>1667</v>
      </c>
      <c r="F273" s="2" t="n">
        <v>7</v>
      </c>
      <c r="G273" s="2" t="s">
        <v>162</v>
      </c>
      <c r="H273" s="3" t="s">
        <v>163</v>
      </c>
      <c r="I273" s="10" t="n">
        <v>48735</v>
      </c>
      <c r="J273" s="11" t="n">
        <f aca="false">I273/1000</f>
        <v>48.735</v>
      </c>
      <c r="K273" s="19" t="n">
        <v>488.6</v>
      </c>
      <c r="L273" s="12" t="n">
        <f aca="false">K273/1000</f>
        <v>0.4886</v>
      </c>
      <c r="M273" s="20" t="n">
        <v>0.0005</v>
      </c>
      <c r="N273" s="20" t="n">
        <v>0.0012</v>
      </c>
      <c r="O273" s="10" t="n">
        <v>98476993</v>
      </c>
      <c r="P273" s="19" t="n">
        <v>416810.62</v>
      </c>
    </row>
    <row r="274" customFormat="false" ht="15" hidden="false" customHeight="false" outlineLevel="0" collapsed="false">
      <c r="A274" s="3" t="s">
        <v>517</v>
      </c>
      <c r="B274" s="2" t="s">
        <v>518</v>
      </c>
      <c r="C274" s="2" t="n">
        <v>2024</v>
      </c>
      <c r="D274" s="2" t="s">
        <v>1666</v>
      </c>
      <c r="E274" s="2" t="s">
        <v>1667</v>
      </c>
      <c r="F274" s="2" t="n">
        <v>8</v>
      </c>
      <c r="G274" s="2" t="s">
        <v>142</v>
      </c>
      <c r="H274" s="3" t="s">
        <v>143</v>
      </c>
      <c r="I274" s="10" t="n">
        <v>34134</v>
      </c>
      <c r="J274" s="11" t="n">
        <f aca="false">I274/1000</f>
        <v>34.134</v>
      </c>
      <c r="K274" s="19" t="n">
        <v>42.62</v>
      </c>
      <c r="L274" s="12" t="n">
        <f aca="false">K274/1000</f>
        <v>0.04262</v>
      </c>
      <c r="M274" s="20" t="n">
        <v>0.0003</v>
      </c>
      <c r="N274" s="20" t="n">
        <v>0.0001</v>
      </c>
      <c r="O274" s="10" t="n">
        <v>98476993</v>
      </c>
      <c r="P274" s="19" t="n">
        <v>416810.62</v>
      </c>
    </row>
    <row r="275" customFormat="false" ht="15" hidden="false" customHeight="false" outlineLevel="0" collapsed="false">
      <c r="A275" s="3" t="s">
        <v>517</v>
      </c>
      <c r="B275" s="2" t="s">
        <v>518</v>
      </c>
      <c r="C275" s="2" t="n">
        <v>2024</v>
      </c>
      <c r="D275" s="2" t="s">
        <v>1666</v>
      </c>
      <c r="E275" s="2" t="s">
        <v>1667</v>
      </c>
      <c r="F275" s="2" t="n">
        <v>9</v>
      </c>
      <c r="G275" s="2" t="s">
        <v>247</v>
      </c>
      <c r="H275" s="3" t="s">
        <v>248</v>
      </c>
      <c r="I275" s="10" t="n">
        <v>16960</v>
      </c>
      <c r="J275" s="11" t="n">
        <f aca="false">I275/1000</f>
        <v>16.96</v>
      </c>
      <c r="K275" s="19" t="n">
        <v>11.17</v>
      </c>
      <c r="L275" s="12" t="n">
        <f aca="false">K275/1000</f>
        <v>0.01117</v>
      </c>
      <c r="M275" s="20" t="n">
        <v>0.0002</v>
      </c>
      <c r="N275" s="20" t="n">
        <v>0</v>
      </c>
      <c r="O275" s="10" t="n">
        <v>98476993</v>
      </c>
      <c r="P275" s="19" t="n">
        <v>416810.62</v>
      </c>
    </row>
    <row r="276" customFormat="false" ht="15" hidden="false" customHeight="false" outlineLevel="0" collapsed="false">
      <c r="A276" s="3" t="s">
        <v>517</v>
      </c>
      <c r="B276" s="2" t="s">
        <v>518</v>
      </c>
      <c r="C276" s="2" t="n">
        <v>2024</v>
      </c>
      <c r="D276" s="2" t="s">
        <v>1666</v>
      </c>
      <c r="E276" s="2" t="s">
        <v>1667</v>
      </c>
      <c r="F276" s="2" t="n">
        <v>10</v>
      </c>
      <c r="G276" s="2" t="s">
        <v>252</v>
      </c>
      <c r="H276" s="3" t="s">
        <v>253</v>
      </c>
      <c r="I276" s="10" t="n">
        <v>3301</v>
      </c>
      <c r="J276" s="11" t="n">
        <f aca="false">I276/1000</f>
        <v>3.301</v>
      </c>
      <c r="K276" s="19" t="n">
        <v>1.45</v>
      </c>
      <c r="L276" s="12" t="n">
        <f aca="false">K276/1000</f>
        <v>0.00145</v>
      </c>
      <c r="M276" s="20" t="n">
        <v>0</v>
      </c>
      <c r="N276" s="20" t="n">
        <v>0</v>
      </c>
      <c r="O276" s="10" t="n">
        <v>98476993</v>
      </c>
      <c r="P276" s="19" t="n">
        <v>416810.62</v>
      </c>
    </row>
    <row r="277" customFormat="false" ht="15" hidden="false" customHeight="false" outlineLevel="0" collapsed="false">
      <c r="A277" s="3" t="s">
        <v>517</v>
      </c>
      <c r="B277" s="2" t="s">
        <v>518</v>
      </c>
      <c r="C277" s="2" t="n">
        <v>2024</v>
      </c>
      <c r="D277" s="2" t="s">
        <v>1666</v>
      </c>
      <c r="E277" s="2" t="s">
        <v>1667</v>
      </c>
      <c r="F277" s="2" t="n">
        <v>11</v>
      </c>
      <c r="G277" s="2" t="s">
        <v>171</v>
      </c>
      <c r="H277" s="3" t="s">
        <v>172</v>
      </c>
      <c r="I277" s="10" t="n">
        <v>791</v>
      </c>
      <c r="J277" s="11" t="n">
        <f aca="false">I277/1000</f>
        <v>0.791</v>
      </c>
      <c r="K277" s="19" t="n">
        <v>0.1</v>
      </c>
      <c r="L277" s="12" t="n">
        <f aca="false">K277/1000</f>
        <v>0.0001</v>
      </c>
      <c r="M277" s="20" t="n">
        <v>0</v>
      </c>
      <c r="N277" s="20" t="n">
        <v>0</v>
      </c>
      <c r="O277" s="10" t="n">
        <v>98476993</v>
      </c>
      <c r="P277" s="19" t="n">
        <v>416810.62</v>
      </c>
    </row>
    <row r="278" customFormat="false" ht="15" hidden="false" customHeight="false" outlineLevel="0" collapsed="false">
      <c r="A278" s="3" t="s">
        <v>517</v>
      </c>
      <c r="B278" s="2" t="s">
        <v>518</v>
      </c>
      <c r="C278" s="2" t="n">
        <v>2024</v>
      </c>
      <c r="D278" s="2" t="s">
        <v>1666</v>
      </c>
      <c r="E278" s="2" t="s">
        <v>1667</v>
      </c>
      <c r="F278" s="2" t="n">
        <v>12</v>
      </c>
      <c r="G278" s="2" t="s">
        <v>727</v>
      </c>
      <c r="H278" s="3" t="s">
        <v>728</v>
      </c>
      <c r="I278" s="10" t="n">
        <v>733</v>
      </c>
      <c r="J278" s="11" t="n">
        <f aca="false">I278/1000</f>
        <v>0.733</v>
      </c>
      <c r="K278" s="19" t="n">
        <v>0.06</v>
      </c>
      <c r="L278" s="12" t="n">
        <f aca="false">K278/1000</f>
        <v>6E-005</v>
      </c>
      <c r="M278" s="20" t="n">
        <v>0</v>
      </c>
      <c r="N278" s="20" t="n">
        <v>0</v>
      </c>
      <c r="O278" s="10" t="n">
        <v>98476993</v>
      </c>
      <c r="P278" s="19" t="n">
        <v>416810.62</v>
      </c>
    </row>
    <row r="279" customFormat="false" ht="15" hidden="false" customHeight="false" outlineLevel="0" collapsed="false">
      <c r="A279" s="3" t="s">
        <v>517</v>
      </c>
      <c r="B279" s="2" t="s">
        <v>518</v>
      </c>
      <c r="C279" s="2" t="n">
        <v>2024</v>
      </c>
      <c r="D279" s="2" t="s">
        <v>1666</v>
      </c>
      <c r="E279" s="2" t="s">
        <v>1667</v>
      </c>
      <c r="F279" s="2" t="n">
        <v>13</v>
      </c>
      <c r="G279" s="2" t="s">
        <v>112</v>
      </c>
      <c r="H279" s="3" t="s">
        <v>113</v>
      </c>
      <c r="I279" s="10" t="n">
        <v>406</v>
      </c>
      <c r="J279" s="11" t="n">
        <f aca="false">I279/1000</f>
        <v>0.406</v>
      </c>
      <c r="K279" s="19" t="n">
        <v>0.26</v>
      </c>
      <c r="L279" s="12" t="n">
        <f aca="false">K279/1000</f>
        <v>0.00026</v>
      </c>
      <c r="M279" s="20" t="n">
        <v>0</v>
      </c>
      <c r="N279" s="20" t="n">
        <v>0</v>
      </c>
      <c r="O279" s="10" t="n">
        <v>98476993</v>
      </c>
      <c r="P279" s="19" t="n">
        <v>416810.62</v>
      </c>
    </row>
    <row r="280" customFormat="false" ht="15" hidden="false" customHeight="false" outlineLevel="0" collapsed="false">
      <c r="A280" s="3" t="s">
        <v>517</v>
      </c>
      <c r="B280" s="2" t="s">
        <v>518</v>
      </c>
      <c r="C280" s="2" t="n">
        <v>2024</v>
      </c>
      <c r="D280" s="2" t="s">
        <v>1666</v>
      </c>
      <c r="E280" s="2" t="s">
        <v>1667</v>
      </c>
      <c r="F280" s="2" t="n">
        <v>14</v>
      </c>
      <c r="G280" s="2" t="s">
        <v>781</v>
      </c>
      <c r="H280" s="3" t="s">
        <v>782</v>
      </c>
      <c r="I280" s="10" t="n">
        <v>10</v>
      </c>
      <c r="J280" s="11" t="n">
        <f aca="false">I280/1000</f>
        <v>0.01</v>
      </c>
      <c r="K280" s="19" t="n">
        <v>0.9</v>
      </c>
      <c r="L280" s="12" t="n">
        <f aca="false">K280/1000</f>
        <v>0.0009</v>
      </c>
      <c r="M280" s="20" t="n">
        <v>0</v>
      </c>
      <c r="N280" s="20" t="n">
        <v>0</v>
      </c>
      <c r="O280" s="10" t="n">
        <v>98476993</v>
      </c>
      <c r="P280" s="19" t="n">
        <v>416810.62</v>
      </c>
    </row>
    <row r="281" customFormat="false" ht="15" hidden="false" customHeight="false" outlineLevel="0" collapsed="false">
      <c r="A281" s="3" t="s">
        <v>517</v>
      </c>
      <c r="B281" s="2" t="s">
        <v>518</v>
      </c>
      <c r="C281" s="2" t="n">
        <v>2024</v>
      </c>
      <c r="D281" s="2" t="s">
        <v>1668</v>
      </c>
      <c r="E281" s="2" t="s">
        <v>1667</v>
      </c>
      <c r="F281" s="2" t="n">
        <v>1</v>
      </c>
      <c r="G281" s="2" t="s">
        <v>107</v>
      </c>
      <c r="H281" s="3" t="s">
        <v>108</v>
      </c>
      <c r="I281" s="10" t="n">
        <v>15969553</v>
      </c>
      <c r="J281" s="11" t="n">
        <f aca="false">I281/1000</f>
        <v>15969.553</v>
      </c>
      <c r="K281" s="19" t="n">
        <v>116866.99</v>
      </c>
      <c r="L281" s="12" t="n">
        <f aca="false">K281/1000</f>
        <v>116.86699</v>
      </c>
      <c r="M281" s="20" t="n">
        <v>0.7813</v>
      </c>
      <c r="N281" s="20" t="n">
        <v>0.8777</v>
      </c>
      <c r="O281" s="10" t="n">
        <v>20438971</v>
      </c>
      <c r="P281" s="19" t="n">
        <v>133153.15</v>
      </c>
    </row>
    <row r="282" customFormat="false" ht="15" hidden="false" customHeight="false" outlineLevel="0" collapsed="false">
      <c r="A282" s="3" t="s">
        <v>517</v>
      </c>
      <c r="B282" s="2" t="s">
        <v>518</v>
      </c>
      <c r="C282" s="2" t="n">
        <v>2024</v>
      </c>
      <c r="D282" s="2" t="s">
        <v>1668</v>
      </c>
      <c r="E282" s="2" t="s">
        <v>1667</v>
      </c>
      <c r="F282" s="2" t="n">
        <v>2</v>
      </c>
      <c r="G282" s="2" t="s">
        <v>97</v>
      </c>
      <c r="H282" s="3" t="s">
        <v>98</v>
      </c>
      <c r="I282" s="10" t="n">
        <v>3011319</v>
      </c>
      <c r="J282" s="11" t="n">
        <f aca="false">I282/1000</f>
        <v>3011.319</v>
      </c>
      <c r="K282" s="19" t="n">
        <v>3312</v>
      </c>
      <c r="L282" s="12" t="n">
        <f aca="false">K282/1000</f>
        <v>3.312</v>
      </c>
      <c r="M282" s="20" t="n">
        <v>0.1473</v>
      </c>
      <c r="N282" s="20" t="n">
        <v>0.0249</v>
      </c>
      <c r="O282" s="10" t="n">
        <v>20438971</v>
      </c>
      <c r="P282" s="19" t="n">
        <v>133153.15</v>
      </c>
    </row>
    <row r="283" customFormat="false" ht="15" hidden="false" customHeight="false" outlineLevel="0" collapsed="false">
      <c r="A283" s="3" t="s">
        <v>517</v>
      </c>
      <c r="B283" s="2" t="s">
        <v>518</v>
      </c>
      <c r="C283" s="2" t="n">
        <v>2024</v>
      </c>
      <c r="D283" s="2" t="s">
        <v>1668</v>
      </c>
      <c r="E283" s="2" t="s">
        <v>1667</v>
      </c>
      <c r="F283" s="2" t="n">
        <v>3</v>
      </c>
      <c r="G283" s="2" t="s">
        <v>102</v>
      </c>
      <c r="H283" s="3" t="s">
        <v>103</v>
      </c>
      <c r="I283" s="10" t="n">
        <v>1299739</v>
      </c>
      <c r="J283" s="11" t="n">
        <f aca="false">I283/1000</f>
        <v>1299.739</v>
      </c>
      <c r="K283" s="19" t="n">
        <v>12693.11</v>
      </c>
      <c r="L283" s="12" t="n">
        <f aca="false">K283/1000</f>
        <v>12.69311</v>
      </c>
      <c r="M283" s="20" t="n">
        <v>0.0636</v>
      </c>
      <c r="N283" s="20" t="n">
        <v>0.0953</v>
      </c>
      <c r="O283" s="10" t="n">
        <v>20438971</v>
      </c>
      <c r="P283" s="19" t="n">
        <v>133153.15</v>
      </c>
    </row>
    <row r="284" customFormat="false" ht="15" hidden="false" customHeight="false" outlineLevel="0" collapsed="false">
      <c r="A284" s="3" t="s">
        <v>517</v>
      </c>
      <c r="B284" s="2" t="s">
        <v>518</v>
      </c>
      <c r="C284" s="2" t="n">
        <v>2024</v>
      </c>
      <c r="D284" s="2" t="s">
        <v>1668</v>
      </c>
      <c r="E284" s="2" t="s">
        <v>1667</v>
      </c>
      <c r="F284" s="2" t="n">
        <v>4</v>
      </c>
      <c r="G284" s="2" t="s">
        <v>142</v>
      </c>
      <c r="H284" s="3" t="s">
        <v>143</v>
      </c>
      <c r="I284" s="10" t="n">
        <v>111014</v>
      </c>
      <c r="J284" s="11" t="n">
        <f aca="false">I284/1000</f>
        <v>111.014</v>
      </c>
      <c r="K284" s="19" t="n">
        <v>165.41</v>
      </c>
      <c r="L284" s="12" t="n">
        <f aca="false">K284/1000</f>
        <v>0.16541</v>
      </c>
      <c r="M284" s="20" t="n">
        <v>0.0054</v>
      </c>
      <c r="N284" s="20" t="n">
        <v>0.0012</v>
      </c>
      <c r="O284" s="10" t="n">
        <v>20438971</v>
      </c>
      <c r="P284" s="19" t="n">
        <v>133153.15</v>
      </c>
    </row>
    <row r="285" customFormat="false" ht="15" hidden="false" customHeight="false" outlineLevel="0" collapsed="false">
      <c r="A285" s="3" t="s">
        <v>517</v>
      </c>
      <c r="B285" s="2" t="s">
        <v>518</v>
      </c>
      <c r="C285" s="2" t="n">
        <v>2024</v>
      </c>
      <c r="D285" s="2" t="s">
        <v>1668</v>
      </c>
      <c r="E285" s="2" t="s">
        <v>1667</v>
      </c>
      <c r="F285" s="2" t="n">
        <v>5</v>
      </c>
      <c r="G285" s="2" t="s">
        <v>377</v>
      </c>
      <c r="H285" s="3" t="s">
        <v>378</v>
      </c>
      <c r="I285" s="10" t="n">
        <v>20443</v>
      </c>
      <c r="J285" s="11" t="n">
        <f aca="false">I285/1000</f>
        <v>20.443</v>
      </c>
      <c r="K285" s="19" t="n">
        <v>95.78</v>
      </c>
      <c r="L285" s="12" t="n">
        <f aca="false">K285/1000</f>
        <v>0.09578</v>
      </c>
      <c r="M285" s="20" t="n">
        <v>0.001</v>
      </c>
      <c r="N285" s="20" t="n">
        <v>0.0007</v>
      </c>
      <c r="O285" s="10" t="n">
        <v>20438971</v>
      </c>
      <c r="P285" s="19" t="n">
        <v>133153.15</v>
      </c>
    </row>
    <row r="286" customFormat="false" ht="15" hidden="false" customHeight="false" outlineLevel="0" collapsed="false">
      <c r="A286" s="3" t="s">
        <v>517</v>
      </c>
      <c r="B286" s="2" t="s">
        <v>518</v>
      </c>
      <c r="C286" s="2" t="n">
        <v>2024</v>
      </c>
      <c r="D286" s="2" t="s">
        <v>1668</v>
      </c>
      <c r="E286" s="2" t="s">
        <v>1667</v>
      </c>
      <c r="F286" s="2" t="n">
        <v>6</v>
      </c>
      <c r="G286" s="2" t="s">
        <v>171</v>
      </c>
      <c r="H286" s="3" t="s">
        <v>172</v>
      </c>
      <c r="I286" s="10" t="n">
        <v>13366</v>
      </c>
      <c r="J286" s="11" t="n">
        <f aca="false">I286/1000</f>
        <v>13.366</v>
      </c>
      <c r="K286" s="19" t="n">
        <v>1.22</v>
      </c>
      <c r="L286" s="12" t="n">
        <f aca="false">K286/1000</f>
        <v>0.00122</v>
      </c>
      <c r="M286" s="20" t="n">
        <v>0.0007</v>
      </c>
      <c r="N286" s="20" t="n">
        <v>0</v>
      </c>
      <c r="O286" s="10" t="n">
        <v>20438971</v>
      </c>
      <c r="P286" s="19" t="n">
        <v>133153.15</v>
      </c>
    </row>
    <row r="287" customFormat="false" ht="15" hidden="false" customHeight="false" outlineLevel="0" collapsed="false">
      <c r="A287" s="3" t="s">
        <v>517</v>
      </c>
      <c r="B287" s="2" t="s">
        <v>518</v>
      </c>
      <c r="C287" s="2" t="n">
        <v>2024</v>
      </c>
      <c r="D287" s="2" t="s">
        <v>1668</v>
      </c>
      <c r="E287" s="2" t="s">
        <v>1667</v>
      </c>
      <c r="F287" s="2" t="n">
        <v>7</v>
      </c>
      <c r="G287" s="2" t="s">
        <v>162</v>
      </c>
      <c r="H287" s="3" t="s">
        <v>163</v>
      </c>
      <c r="I287" s="10" t="n">
        <v>10007</v>
      </c>
      <c r="J287" s="11" t="n">
        <f aca="false">I287/1000</f>
        <v>10.007</v>
      </c>
      <c r="K287" s="19" t="n">
        <v>14.92</v>
      </c>
      <c r="L287" s="12" t="n">
        <f aca="false">K287/1000</f>
        <v>0.01492</v>
      </c>
      <c r="M287" s="20" t="n">
        <v>0.0005</v>
      </c>
      <c r="N287" s="20" t="n">
        <v>0.0001</v>
      </c>
      <c r="O287" s="10" t="n">
        <v>20438971</v>
      </c>
      <c r="P287" s="19" t="n">
        <v>133153.15</v>
      </c>
    </row>
    <row r="288" customFormat="false" ht="15" hidden="false" customHeight="false" outlineLevel="0" collapsed="false">
      <c r="A288" s="3" t="s">
        <v>517</v>
      </c>
      <c r="B288" s="2" t="s">
        <v>518</v>
      </c>
      <c r="C288" s="2" t="n">
        <v>2024</v>
      </c>
      <c r="D288" s="2" t="s">
        <v>1668</v>
      </c>
      <c r="E288" s="2" t="s">
        <v>1667</v>
      </c>
      <c r="F288" s="2" t="n">
        <v>8</v>
      </c>
      <c r="G288" s="2" t="s">
        <v>180</v>
      </c>
      <c r="H288" s="3" t="s">
        <v>181</v>
      </c>
      <c r="I288" s="10" t="n">
        <v>1583</v>
      </c>
      <c r="J288" s="11" t="n">
        <f aca="false">I288/1000</f>
        <v>1.583</v>
      </c>
      <c r="K288" s="19" t="n">
        <v>0.84</v>
      </c>
      <c r="L288" s="12" t="n">
        <f aca="false">K288/1000</f>
        <v>0.00084</v>
      </c>
      <c r="M288" s="20" t="n">
        <v>0.0001</v>
      </c>
      <c r="N288" s="20" t="n">
        <v>0</v>
      </c>
      <c r="O288" s="10" t="n">
        <v>20438971</v>
      </c>
      <c r="P288" s="19" t="n">
        <v>133153.15</v>
      </c>
    </row>
    <row r="289" customFormat="false" ht="15" hidden="false" customHeight="false" outlineLevel="0" collapsed="false">
      <c r="A289" s="3" t="s">
        <v>517</v>
      </c>
      <c r="B289" s="2" t="s">
        <v>518</v>
      </c>
      <c r="C289" s="2" t="n">
        <v>2024</v>
      </c>
      <c r="D289" s="2" t="s">
        <v>1668</v>
      </c>
      <c r="E289" s="2" t="s">
        <v>1667</v>
      </c>
      <c r="F289" s="2" t="n">
        <v>9</v>
      </c>
      <c r="G289" s="2" t="s">
        <v>247</v>
      </c>
      <c r="H289" s="3" t="s">
        <v>248</v>
      </c>
      <c r="I289" s="10" t="n">
        <v>1115</v>
      </c>
      <c r="J289" s="11" t="n">
        <f aca="false">I289/1000</f>
        <v>1.115</v>
      </c>
      <c r="K289" s="19" t="n">
        <v>0.53</v>
      </c>
      <c r="L289" s="12" t="n">
        <f aca="false">K289/1000</f>
        <v>0.00053</v>
      </c>
      <c r="M289" s="20" t="n">
        <v>0.0001</v>
      </c>
      <c r="N289" s="20" t="n">
        <v>0</v>
      </c>
      <c r="O289" s="10" t="n">
        <v>20438971</v>
      </c>
      <c r="P289" s="19" t="n">
        <v>133153.15</v>
      </c>
    </row>
    <row r="290" customFormat="false" ht="15" hidden="false" customHeight="false" outlineLevel="0" collapsed="false">
      <c r="A290" s="3" t="s">
        <v>517</v>
      </c>
      <c r="B290" s="2" t="s">
        <v>518</v>
      </c>
      <c r="C290" s="2" t="n">
        <v>2024</v>
      </c>
      <c r="D290" s="2" t="s">
        <v>1668</v>
      </c>
      <c r="E290" s="2" t="s">
        <v>1667</v>
      </c>
      <c r="F290" s="2" t="n">
        <v>10</v>
      </c>
      <c r="G290" s="2" t="s">
        <v>504</v>
      </c>
      <c r="H290" s="3" t="s">
        <v>505</v>
      </c>
      <c r="I290" s="10" t="n">
        <v>719</v>
      </c>
      <c r="J290" s="11" t="n">
        <f aca="false">I290/1000</f>
        <v>0.719</v>
      </c>
      <c r="K290" s="19" t="n">
        <v>0.55</v>
      </c>
      <c r="L290" s="12" t="n">
        <f aca="false">K290/1000</f>
        <v>0.00055</v>
      </c>
      <c r="M290" s="20" t="n">
        <v>0</v>
      </c>
      <c r="N290" s="20" t="n">
        <v>0</v>
      </c>
      <c r="O290" s="10" t="n">
        <v>20438971</v>
      </c>
      <c r="P290" s="19" t="n">
        <v>133153.15</v>
      </c>
    </row>
    <row r="291" customFormat="false" ht="15" hidden="false" customHeight="false" outlineLevel="0" collapsed="false">
      <c r="A291" s="3" t="s">
        <v>517</v>
      </c>
      <c r="B291" s="2" t="s">
        <v>518</v>
      </c>
      <c r="C291" s="2" t="n">
        <v>2024</v>
      </c>
      <c r="D291" s="2" t="s">
        <v>1668</v>
      </c>
      <c r="E291" s="2" t="s">
        <v>1667</v>
      </c>
      <c r="F291" s="2" t="n">
        <v>11</v>
      </c>
      <c r="G291" s="2" t="s">
        <v>951</v>
      </c>
      <c r="H291" s="3" t="s">
        <v>952</v>
      </c>
      <c r="I291" s="10" t="n">
        <v>89</v>
      </c>
      <c r="J291" s="11" t="n">
        <f aca="false">I291/1000</f>
        <v>0.089</v>
      </c>
      <c r="K291" s="19" t="n">
        <v>0.8</v>
      </c>
      <c r="L291" s="12" t="n">
        <f aca="false">K291/1000</f>
        <v>0.0008</v>
      </c>
      <c r="M291" s="20" t="n">
        <v>0</v>
      </c>
      <c r="N291" s="20" t="n">
        <v>0</v>
      </c>
      <c r="O291" s="10" t="n">
        <v>20438971</v>
      </c>
      <c r="P291" s="19" t="n">
        <v>133153.15</v>
      </c>
    </row>
    <row r="292" customFormat="false" ht="15" hidden="false" customHeight="false" outlineLevel="0" collapsed="false">
      <c r="A292" s="3" t="s">
        <v>517</v>
      </c>
      <c r="B292" s="2" t="s">
        <v>518</v>
      </c>
      <c r="C292" s="2" t="n">
        <v>2024</v>
      </c>
      <c r="D292" s="2" t="s">
        <v>1668</v>
      </c>
      <c r="E292" s="2" t="s">
        <v>1667</v>
      </c>
      <c r="F292" s="2" t="n">
        <v>12</v>
      </c>
      <c r="G292" s="2" t="s">
        <v>197</v>
      </c>
      <c r="H292" s="3" t="s">
        <v>198</v>
      </c>
      <c r="I292" s="10" t="n">
        <v>24</v>
      </c>
      <c r="J292" s="11" t="n">
        <f aca="false">I292/1000</f>
        <v>0.024</v>
      </c>
      <c r="K292" s="19" t="n">
        <v>1</v>
      </c>
      <c r="L292" s="12" t="n">
        <f aca="false">K292/1000</f>
        <v>0.001</v>
      </c>
      <c r="M292" s="20" t="n">
        <v>0</v>
      </c>
      <c r="N292" s="20" t="n">
        <v>0</v>
      </c>
      <c r="O292" s="10" t="n">
        <v>20438971</v>
      </c>
      <c r="P292" s="19" t="n">
        <v>133153.15</v>
      </c>
    </row>
    <row r="293" customFormat="false" ht="15" hidden="false" customHeight="false" outlineLevel="0" collapsed="false">
      <c r="A293" s="3" t="s">
        <v>761</v>
      </c>
      <c r="B293" s="2" t="s">
        <v>762</v>
      </c>
      <c r="C293" s="2" t="n">
        <v>2020</v>
      </c>
      <c r="D293" s="2" t="s">
        <v>1666</v>
      </c>
      <c r="E293" s="2" t="s">
        <v>1667</v>
      </c>
      <c r="F293" s="2" t="n">
        <v>1</v>
      </c>
      <c r="G293" s="2" t="s">
        <v>107</v>
      </c>
      <c r="H293" s="3" t="s">
        <v>108</v>
      </c>
      <c r="I293" s="10" t="n">
        <v>5690017</v>
      </c>
      <c r="J293" s="11" t="n">
        <f aca="false">I293/1000</f>
        <v>5690.017</v>
      </c>
      <c r="K293" s="19" t="n">
        <v>41106.27</v>
      </c>
      <c r="L293" s="12" t="n">
        <f aca="false">K293/1000</f>
        <v>41.10627</v>
      </c>
      <c r="M293" s="20" t="n">
        <v>0.5385</v>
      </c>
      <c r="N293" s="20" t="n">
        <v>0.5474</v>
      </c>
      <c r="O293" s="10" t="n">
        <v>10567124</v>
      </c>
      <c r="P293" s="19" t="n">
        <v>75097.52</v>
      </c>
    </row>
    <row r="294" customFormat="false" ht="15" hidden="false" customHeight="false" outlineLevel="0" collapsed="false">
      <c r="A294" s="3" t="s">
        <v>761</v>
      </c>
      <c r="B294" s="2" t="s">
        <v>762</v>
      </c>
      <c r="C294" s="2" t="n">
        <v>2020</v>
      </c>
      <c r="D294" s="2" t="s">
        <v>1666</v>
      </c>
      <c r="E294" s="2" t="s">
        <v>1667</v>
      </c>
      <c r="F294" s="2" t="n">
        <v>2</v>
      </c>
      <c r="G294" s="2" t="s">
        <v>102</v>
      </c>
      <c r="H294" s="3" t="s">
        <v>103</v>
      </c>
      <c r="I294" s="10" t="n">
        <v>3799949</v>
      </c>
      <c r="J294" s="11" t="n">
        <f aca="false">I294/1000</f>
        <v>3799.949</v>
      </c>
      <c r="K294" s="19" t="n">
        <v>29003.82</v>
      </c>
      <c r="L294" s="12" t="n">
        <f aca="false">K294/1000</f>
        <v>29.00382</v>
      </c>
      <c r="M294" s="20" t="n">
        <v>0.3596</v>
      </c>
      <c r="N294" s="20" t="n">
        <v>0.3862</v>
      </c>
      <c r="O294" s="10" t="n">
        <v>10567124</v>
      </c>
      <c r="P294" s="19" t="n">
        <v>75097.52</v>
      </c>
    </row>
    <row r="295" customFormat="false" ht="15" hidden="false" customHeight="false" outlineLevel="0" collapsed="false">
      <c r="A295" s="3" t="s">
        <v>761</v>
      </c>
      <c r="B295" s="2" t="s">
        <v>762</v>
      </c>
      <c r="C295" s="2" t="n">
        <v>2020</v>
      </c>
      <c r="D295" s="2" t="s">
        <v>1666</v>
      </c>
      <c r="E295" s="2" t="s">
        <v>1667</v>
      </c>
      <c r="F295" s="2" t="n">
        <v>3</v>
      </c>
      <c r="G295" s="2" t="s">
        <v>97</v>
      </c>
      <c r="H295" s="3" t="s">
        <v>98</v>
      </c>
      <c r="I295" s="10" t="n">
        <v>895869</v>
      </c>
      <c r="J295" s="11" t="n">
        <f aca="false">I295/1000</f>
        <v>895.869</v>
      </c>
      <c r="K295" s="19" t="n">
        <v>4081.54</v>
      </c>
      <c r="L295" s="12" t="n">
        <f aca="false">K295/1000</f>
        <v>4.08154</v>
      </c>
      <c r="M295" s="20" t="n">
        <v>0.0848</v>
      </c>
      <c r="N295" s="20" t="n">
        <v>0.0543</v>
      </c>
      <c r="O295" s="10" t="n">
        <v>10567124</v>
      </c>
      <c r="P295" s="19" t="n">
        <v>75097.52</v>
      </c>
    </row>
    <row r="296" customFormat="false" ht="15" hidden="false" customHeight="false" outlineLevel="0" collapsed="false">
      <c r="A296" s="3" t="s">
        <v>761</v>
      </c>
      <c r="B296" s="2" t="s">
        <v>762</v>
      </c>
      <c r="C296" s="2" t="n">
        <v>2020</v>
      </c>
      <c r="D296" s="2" t="s">
        <v>1666</v>
      </c>
      <c r="E296" s="2" t="s">
        <v>1667</v>
      </c>
      <c r="F296" s="2" t="n">
        <v>4</v>
      </c>
      <c r="G296" s="2" t="s">
        <v>117</v>
      </c>
      <c r="H296" s="3" t="s">
        <v>118</v>
      </c>
      <c r="I296" s="10" t="n">
        <v>56948</v>
      </c>
      <c r="J296" s="11" t="n">
        <f aca="false">I296/1000</f>
        <v>56.948</v>
      </c>
      <c r="K296" s="19" t="n">
        <v>98.37</v>
      </c>
      <c r="L296" s="12" t="n">
        <f aca="false">K296/1000</f>
        <v>0.09837</v>
      </c>
      <c r="M296" s="20" t="n">
        <v>0.0054</v>
      </c>
      <c r="N296" s="20" t="n">
        <v>0.0013</v>
      </c>
      <c r="O296" s="10" t="n">
        <v>10567124</v>
      </c>
      <c r="P296" s="19" t="n">
        <v>75097.52</v>
      </c>
    </row>
    <row r="297" customFormat="false" ht="15" hidden="false" customHeight="false" outlineLevel="0" collapsed="false">
      <c r="A297" s="3" t="s">
        <v>761</v>
      </c>
      <c r="B297" s="2" t="s">
        <v>762</v>
      </c>
      <c r="C297" s="2" t="n">
        <v>2020</v>
      </c>
      <c r="D297" s="2" t="s">
        <v>1666</v>
      </c>
      <c r="E297" s="2" t="s">
        <v>1667</v>
      </c>
      <c r="F297" s="2" t="n">
        <v>5</v>
      </c>
      <c r="G297" s="2" t="s">
        <v>142</v>
      </c>
      <c r="H297" s="3" t="s">
        <v>143</v>
      </c>
      <c r="I297" s="10" t="n">
        <v>34362</v>
      </c>
      <c r="J297" s="11" t="n">
        <f aca="false">I297/1000</f>
        <v>34.362</v>
      </c>
      <c r="K297" s="19" t="n">
        <v>201.62</v>
      </c>
      <c r="L297" s="12" t="n">
        <f aca="false">K297/1000</f>
        <v>0.20162</v>
      </c>
      <c r="M297" s="20" t="n">
        <v>0.0033</v>
      </c>
      <c r="N297" s="20" t="n">
        <v>0.0027</v>
      </c>
      <c r="O297" s="10" t="n">
        <v>10567124</v>
      </c>
      <c r="P297" s="19" t="n">
        <v>75097.52</v>
      </c>
    </row>
    <row r="298" customFormat="false" ht="15" hidden="false" customHeight="false" outlineLevel="0" collapsed="false">
      <c r="A298" s="3" t="s">
        <v>761</v>
      </c>
      <c r="B298" s="2" t="s">
        <v>762</v>
      </c>
      <c r="C298" s="2" t="n">
        <v>2020</v>
      </c>
      <c r="D298" s="2" t="s">
        <v>1666</v>
      </c>
      <c r="E298" s="2" t="s">
        <v>1667</v>
      </c>
      <c r="F298" s="2" t="n">
        <v>6</v>
      </c>
      <c r="G298" s="2" t="s">
        <v>247</v>
      </c>
      <c r="H298" s="3" t="s">
        <v>248</v>
      </c>
      <c r="I298" s="10" t="n">
        <v>32803</v>
      </c>
      <c r="J298" s="11" t="n">
        <f aca="false">I298/1000</f>
        <v>32.803</v>
      </c>
      <c r="K298" s="19" t="n">
        <v>524.67</v>
      </c>
      <c r="L298" s="12" t="n">
        <f aca="false">K298/1000</f>
        <v>0.52467</v>
      </c>
      <c r="M298" s="20" t="n">
        <v>0.0031</v>
      </c>
      <c r="N298" s="20" t="n">
        <v>0.007</v>
      </c>
      <c r="O298" s="10" t="n">
        <v>10567124</v>
      </c>
      <c r="P298" s="19" t="n">
        <v>75097.52</v>
      </c>
    </row>
    <row r="299" customFormat="false" ht="15" hidden="false" customHeight="false" outlineLevel="0" collapsed="false">
      <c r="A299" s="3" t="s">
        <v>761</v>
      </c>
      <c r="B299" s="2" t="s">
        <v>762</v>
      </c>
      <c r="C299" s="2" t="n">
        <v>2020</v>
      </c>
      <c r="D299" s="2" t="s">
        <v>1666</v>
      </c>
      <c r="E299" s="2" t="s">
        <v>1667</v>
      </c>
      <c r="F299" s="2" t="n">
        <v>7</v>
      </c>
      <c r="G299" s="2" t="s">
        <v>1372</v>
      </c>
      <c r="H299" s="3" t="s">
        <v>1373</v>
      </c>
      <c r="I299" s="10" t="n">
        <v>24078</v>
      </c>
      <c r="J299" s="11" t="n">
        <f aca="false">I299/1000</f>
        <v>24.078</v>
      </c>
      <c r="K299" s="19" t="n">
        <v>8.3</v>
      </c>
      <c r="L299" s="12" t="n">
        <f aca="false">K299/1000</f>
        <v>0.0083</v>
      </c>
      <c r="M299" s="20" t="n">
        <v>0.0023</v>
      </c>
      <c r="N299" s="20" t="n">
        <v>0.0001</v>
      </c>
      <c r="O299" s="10" t="n">
        <v>10567124</v>
      </c>
      <c r="P299" s="19" t="n">
        <v>75097.52</v>
      </c>
    </row>
    <row r="300" customFormat="false" ht="15" hidden="false" customHeight="false" outlineLevel="0" collapsed="false">
      <c r="A300" s="3" t="s">
        <v>761</v>
      </c>
      <c r="B300" s="2" t="s">
        <v>762</v>
      </c>
      <c r="C300" s="2" t="n">
        <v>2020</v>
      </c>
      <c r="D300" s="2" t="s">
        <v>1666</v>
      </c>
      <c r="E300" s="2" t="s">
        <v>1667</v>
      </c>
      <c r="F300" s="2" t="n">
        <v>8</v>
      </c>
      <c r="G300" s="2" t="s">
        <v>162</v>
      </c>
      <c r="H300" s="3" t="s">
        <v>163</v>
      </c>
      <c r="I300" s="10" t="n">
        <v>18399</v>
      </c>
      <c r="J300" s="11" t="n">
        <f aca="false">I300/1000</f>
        <v>18.399</v>
      </c>
      <c r="K300" s="19" t="n">
        <v>22.63</v>
      </c>
      <c r="L300" s="12" t="n">
        <f aca="false">K300/1000</f>
        <v>0.02263</v>
      </c>
      <c r="M300" s="20" t="n">
        <v>0.0017</v>
      </c>
      <c r="N300" s="20" t="n">
        <v>0.0003</v>
      </c>
      <c r="O300" s="10" t="n">
        <v>10567124</v>
      </c>
      <c r="P300" s="19" t="n">
        <v>75097.52</v>
      </c>
    </row>
    <row r="301" customFormat="false" ht="15" hidden="false" customHeight="false" outlineLevel="0" collapsed="false">
      <c r="A301" s="3" t="s">
        <v>761</v>
      </c>
      <c r="B301" s="2" t="s">
        <v>762</v>
      </c>
      <c r="C301" s="2" t="n">
        <v>2020</v>
      </c>
      <c r="D301" s="2" t="s">
        <v>1666</v>
      </c>
      <c r="E301" s="2" t="s">
        <v>1667</v>
      </c>
      <c r="F301" s="2" t="n">
        <v>9</v>
      </c>
      <c r="G301" s="2" t="s">
        <v>1648</v>
      </c>
      <c r="H301" s="3" t="s">
        <v>1649</v>
      </c>
      <c r="I301" s="10" t="n">
        <v>7942</v>
      </c>
      <c r="J301" s="11" t="n">
        <f aca="false">I301/1000</f>
        <v>7.942</v>
      </c>
      <c r="K301" s="19" t="n">
        <v>2.3</v>
      </c>
      <c r="L301" s="12" t="n">
        <f aca="false">K301/1000</f>
        <v>0.0023</v>
      </c>
      <c r="M301" s="20" t="n">
        <v>0.0008</v>
      </c>
      <c r="N301" s="20" t="n">
        <v>0</v>
      </c>
      <c r="O301" s="10" t="n">
        <v>10567124</v>
      </c>
      <c r="P301" s="19" t="n">
        <v>75097.52</v>
      </c>
    </row>
    <row r="302" customFormat="false" ht="15" hidden="false" customHeight="false" outlineLevel="0" collapsed="false">
      <c r="A302" s="3" t="s">
        <v>761</v>
      </c>
      <c r="B302" s="2" t="s">
        <v>762</v>
      </c>
      <c r="C302" s="2" t="n">
        <v>2020</v>
      </c>
      <c r="D302" s="2" t="s">
        <v>1666</v>
      </c>
      <c r="E302" s="2" t="s">
        <v>1667</v>
      </c>
      <c r="F302" s="2" t="n">
        <v>10</v>
      </c>
      <c r="G302" s="2" t="s">
        <v>171</v>
      </c>
      <c r="H302" s="3" t="s">
        <v>172</v>
      </c>
      <c r="I302" s="10" t="n">
        <v>3559</v>
      </c>
      <c r="J302" s="11" t="n">
        <f aca="false">I302/1000</f>
        <v>3.559</v>
      </c>
      <c r="K302" s="19" t="n">
        <v>0.4</v>
      </c>
      <c r="L302" s="12" t="n">
        <f aca="false">K302/1000</f>
        <v>0.0004</v>
      </c>
      <c r="M302" s="20" t="n">
        <v>0.0003</v>
      </c>
      <c r="N302" s="20" t="n">
        <v>0</v>
      </c>
      <c r="O302" s="10" t="n">
        <v>10567124</v>
      </c>
      <c r="P302" s="19" t="n">
        <v>75097.52</v>
      </c>
    </row>
    <row r="303" customFormat="false" ht="15" hidden="false" customHeight="false" outlineLevel="0" collapsed="false">
      <c r="A303" s="3" t="s">
        <v>761</v>
      </c>
      <c r="B303" s="2" t="s">
        <v>762</v>
      </c>
      <c r="C303" s="2" t="n">
        <v>2020</v>
      </c>
      <c r="D303" s="2" t="s">
        <v>1666</v>
      </c>
      <c r="E303" s="2" t="s">
        <v>1667</v>
      </c>
      <c r="F303" s="2" t="n">
        <v>11</v>
      </c>
      <c r="G303" s="2" t="s">
        <v>127</v>
      </c>
      <c r="H303" s="3" t="s">
        <v>128</v>
      </c>
      <c r="I303" s="10" t="n">
        <v>2575</v>
      </c>
      <c r="J303" s="11" t="n">
        <f aca="false">I303/1000</f>
        <v>2.575</v>
      </c>
      <c r="K303" s="19" t="n">
        <v>2.05</v>
      </c>
      <c r="L303" s="12" t="n">
        <f aca="false">K303/1000</f>
        <v>0.00205</v>
      </c>
      <c r="M303" s="20" t="n">
        <v>0.0002</v>
      </c>
      <c r="N303" s="20" t="n">
        <v>0</v>
      </c>
      <c r="O303" s="10" t="n">
        <v>10567124</v>
      </c>
      <c r="P303" s="19" t="n">
        <v>75097.52</v>
      </c>
    </row>
    <row r="304" customFormat="false" ht="15" hidden="false" customHeight="false" outlineLevel="0" collapsed="false">
      <c r="A304" s="3" t="s">
        <v>761</v>
      </c>
      <c r="B304" s="2" t="s">
        <v>762</v>
      </c>
      <c r="C304" s="2" t="n">
        <v>2020</v>
      </c>
      <c r="D304" s="2" t="s">
        <v>1666</v>
      </c>
      <c r="E304" s="2" t="s">
        <v>1667</v>
      </c>
      <c r="F304" s="2" t="n">
        <v>12</v>
      </c>
      <c r="G304" s="2" t="s">
        <v>727</v>
      </c>
      <c r="H304" s="3" t="s">
        <v>728</v>
      </c>
      <c r="I304" s="10" t="n">
        <v>320</v>
      </c>
      <c r="J304" s="11" t="n">
        <f aca="false">I304/1000</f>
        <v>0.32</v>
      </c>
      <c r="K304" s="19" t="n">
        <v>0.05</v>
      </c>
      <c r="L304" s="12" t="n">
        <f aca="false">K304/1000</f>
        <v>5E-005</v>
      </c>
      <c r="M304" s="20" t="n">
        <v>0</v>
      </c>
      <c r="N304" s="20" t="n">
        <v>0</v>
      </c>
      <c r="O304" s="10" t="n">
        <v>10567124</v>
      </c>
      <c r="P304" s="19" t="n">
        <v>75097.52</v>
      </c>
    </row>
    <row r="305" customFormat="false" ht="15" hidden="false" customHeight="false" outlineLevel="0" collapsed="false">
      <c r="A305" s="3" t="s">
        <v>761</v>
      </c>
      <c r="B305" s="2" t="s">
        <v>762</v>
      </c>
      <c r="C305" s="2" t="n">
        <v>2020</v>
      </c>
      <c r="D305" s="2" t="s">
        <v>1666</v>
      </c>
      <c r="E305" s="2" t="s">
        <v>1667</v>
      </c>
      <c r="F305" s="2" t="n">
        <v>13</v>
      </c>
      <c r="G305" s="2" t="s">
        <v>422</v>
      </c>
      <c r="H305" s="3" t="s">
        <v>423</v>
      </c>
      <c r="I305" s="10" t="n">
        <v>303</v>
      </c>
      <c r="J305" s="11" t="n">
        <f aca="false">I305/1000</f>
        <v>0.303</v>
      </c>
      <c r="K305" s="19" t="n">
        <v>45.5</v>
      </c>
      <c r="L305" s="12" t="n">
        <f aca="false">K305/1000</f>
        <v>0.0455</v>
      </c>
      <c r="M305" s="20" t="n">
        <v>0</v>
      </c>
      <c r="N305" s="20" t="n">
        <v>0.0006</v>
      </c>
      <c r="O305" s="10" t="n">
        <v>10567124</v>
      </c>
      <c r="P305" s="19" t="n">
        <v>75097.52</v>
      </c>
    </row>
    <row r="306" customFormat="false" ht="15" hidden="false" customHeight="false" outlineLevel="0" collapsed="false">
      <c r="A306" s="3" t="s">
        <v>761</v>
      </c>
      <c r="B306" s="2" t="s">
        <v>762</v>
      </c>
      <c r="C306" s="2" t="n">
        <v>2020</v>
      </c>
      <c r="D306" s="2" t="s">
        <v>1668</v>
      </c>
      <c r="E306" s="2" t="s">
        <v>1667</v>
      </c>
      <c r="F306" s="2" t="n">
        <v>1</v>
      </c>
      <c r="G306" s="2" t="s">
        <v>97</v>
      </c>
      <c r="H306" s="3" t="s">
        <v>98</v>
      </c>
      <c r="I306" s="10" t="n">
        <v>6555634</v>
      </c>
      <c r="J306" s="11" t="n">
        <f aca="false">I306/1000</f>
        <v>6555.634</v>
      </c>
      <c r="K306" s="19" t="n">
        <v>12708.44</v>
      </c>
      <c r="L306" s="12" t="n">
        <f aca="false">K306/1000</f>
        <v>12.70844</v>
      </c>
      <c r="M306" s="20" t="n">
        <v>0.3759</v>
      </c>
      <c r="N306" s="20" t="n">
        <v>0.113</v>
      </c>
      <c r="O306" s="10" t="n">
        <v>17440941</v>
      </c>
      <c r="P306" s="19" t="n">
        <v>112490.61</v>
      </c>
    </row>
    <row r="307" customFormat="false" ht="15" hidden="false" customHeight="false" outlineLevel="0" collapsed="false">
      <c r="A307" s="3" t="s">
        <v>761</v>
      </c>
      <c r="B307" s="2" t="s">
        <v>762</v>
      </c>
      <c r="C307" s="2" t="n">
        <v>2020</v>
      </c>
      <c r="D307" s="2" t="s">
        <v>1668</v>
      </c>
      <c r="E307" s="2" t="s">
        <v>1667</v>
      </c>
      <c r="F307" s="2" t="n">
        <v>2</v>
      </c>
      <c r="G307" s="2" t="s">
        <v>107</v>
      </c>
      <c r="H307" s="3" t="s">
        <v>108</v>
      </c>
      <c r="I307" s="10" t="n">
        <v>5790698</v>
      </c>
      <c r="J307" s="11" t="n">
        <f aca="false">I307/1000</f>
        <v>5790.698</v>
      </c>
      <c r="K307" s="19" t="n">
        <v>36885.83</v>
      </c>
      <c r="L307" s="12" t="n">
        <f aca="false">K307/1000</f>
        <v>36.88583</v>
      </c>
      <c r="M307" s="20" t="n">
        <v>0.332</v>
      </c>
      <c r="N307" s="20" t="n">
        <v>0.3279</v>
      </c>
      <c r="O307" s="10" t="n">
        <v>17440941</v>
      </c>
      <c r="P307" s="19" t="n">
        <v>112490.61</v>
      </c>
    </row>
    <row r="308" customFormat="false" ht="15" hidden="false" customHeight="false" outlineLevel="0" collapsed="false">
      <c r="A308" s="3" t="s">
        <v>761</v>
      </c>
      <c r="B308" s="2" t="s">
        <v>762</v>
      </c>
      <c r="C308" s="2" t="n">
        <v>2020</v>
      </c>
      <c r="D308" s="2" t="s">
        <v>1668</v>
      </c>
      <c r="E308" s="2" t="s">
        <v>1667</v>
      </c>
      <c r="F308" s="2" t="n">
        <v>3</v>
      </c>
      <c r="G308" s="2" t="s">
        <v>102</v>
      </c>
      <c r="H308" s="3" t="s">
        <v>103</v>
      </c>
      <c r="I308" s="10" t="n">
        <v>2536241</v>
      </c>
      <c r="J308" s="11" t="n">
        <f aca="false">I308/1000</f>
        <v>2536.241</v>
      </c>
      <c r="K308" s="19" t="n">
        <v>18248.69</v>
      </c>
      <c r="L308" s="12" t="n">
        <f aca="false">K308/1000</f>
        <v>18.24869</v>
      </c>
      <c r="M308" s="20" t="n">
        <v>0.1454</v>
      </c>
      <c r="N308" s="20" t="n">
        <v>0.1622</v>
      </c>
      <c r="O308" s="10" t="n">
        <v>17440941</v>
      </c>
      <c r="P308" s="19" t="n">
        <v>112490.61</v>
      </c>
    </row>
    <row r="309" customFormat="false" ht="15" hidden="false" customHeight="false" outlineLevel="0" collapsed="false">
      <c r="A309" s="3" t="s">
        <v>761</v>
      </c>
      <c r="B309" s="2" t="s">
        <v>762</v>
      </c>
      <c r="C309" s="2" t="n">
        <v>2020</v>
      </c>
      <c r="D309" s="2" t="s">
        <v>1668</v>
      </c>
      <c r="E309" s="2" t="s">
        <v>1667</v>
      </c>
      <c r="F309" s="2" t="n">
        <v>4</v>
      </c>
      <c r="G309" s="2" t="s">
        <v>127</v>
      </c>
      <c r="H309" s="3" t="s">
        <v>128</v>
      </c>
      <c r="I309" s="10" t="n">
        <v>1464910</v>
      </c>
      <c r="J309" s="11" t="n">
        <f aca="false">I309/1000</f>
        <v>1464.91</v>
      </c>
      <c r="K309" s="19" t="n">
        <v>24855</v>
      </c>
      <c r="L309" s="12" t="n">
        <f aca="false">K309/1000</f>
        <v>24.855</v>
      </c>
      <c r="M309" s="20" t="n">
        <v>0.084</v>
      </c>
      <c r="N309" s="20" t="n">
        <v>0.221</v>
      </c>
      <c r="O309" s="10" t="n">
        <v>17440941</v>
      </c>
      <c r="P309" s="19" t="n">
        <v>112490.61</v>
      </c>
    </row>
    <row r="310" customFormat="false" ht="15" hidden="false" customHeight="false" outlineLevel="0" collapsed="false">
      <c r="A310" s="3" t="s">
        <v>761</v>
      </c>
      <c r="B310" s="2" t="s">
        <v>762</v>
      </c>
      <c r="C310" s="2" t="n">
        <v>2020</v>
      </c>
      <c r="D310" s="2" t="s">
        <v>1668</v>
      </c>
      <c r="E310" s="2" t="s">
        <v>1667</v>
      </c>
      <c r="F310" s="2" t="n">
        <v>5</v>
      </c>
      <c r="G310" s="2" t="s">
        <v>252</v>
      </c>
      <c r="H310" s="3" t="s">
        <v>253</v>
      </c>
      <c r="I310" s="10" t="n">
        <v>830917</v>
      </c>
      <c r="J310" s="11" t="n">
        <f aca="false">I310/1000</f>
        <v>830.917</v>
      </c>
      <c r="K310" s="19" t="n">
        <v>19250.1</v>
      </c>
      <c r="L310" s="12" t="n">
        <f aca="false">K310/1000</f>
        <v>19.2501</v>
      </c>
      <c r="M310" s="20" t="n">
        <v>0.0476</v>
      </c>
      <c r="N310" s="20" t="n">
        <v>0.1711</v>
      </c>
      <c r="O310" s="10" t="n">
        <v>17440941</v>
      </c>
      <c r="P310" s="19" t="n">
        <v>112490.61</v>
      </c>
    </row>
    <row r="311" customFormat="false" ht="15" hidden="false" customHeight="false" outlineLevel="0" collapsed="false">
      <c r="A311" s="3" t="s">
        <v>761</v>
      </c>
      <c r="B311" s="2" t="s">
        <v>762</v>
      </c>
      <c r="C311" s="2" t="n">
        <v>2020</v>
      </c>
      <c r="D311" s="2" t="s">
        <v>1668</v>
      </c>
      <c r="E311" s="2" t="s">
        <v>1667</v>
      </c>
      <c r="F311" s="2" t="n">
        <v>6</v>
      </c>
      <c r="G311" s="2" t="s">
        <v>142</v>
      </c>
      <c r="H311" s="3" t="s">
        <v>143</v>
      </c>
      <c r="I311" s="10" t="n">
        <v>86592</v>
      </c>
      <c r="J311" s="11" t="n">
        <f aca="false">I311/1000</f>
        <v>86.592</v>
      </c>
      <c r="K311" s="19" t="n">
        <v>69.23</v>
      </c>
      <c r="L311" s="12" t="n">
        <f aca="false">K311/1000</f>
        <v>0.06923</v>
      </c>
      <c r="M311" s="20" t="n">
        <v>0.005</v>
      </c>
      <c r="N311" s="20" t="n">
        <v>0.0006</v>
      </c>
      <c r="O311" s="10" t="n">
        <v>17440941</v>
      </c>
      <c r="P311" s="19" t="n">
        <v>112490.61</v>
      </c>
    </row>
    <row r="312" customFormat="false" ht="15" hidden="false" customHeight="false" outlineLevel="0" collapsed="false">
      <c r="A312" s="3" t="s">
        <v>761</v>
      </c>
      <c r="B312" s="2" t="s">
        <v>762</v>
      </c>
      <c r="C312" s="2" t="n">
        <v>2020</v>
      </c>
      <c r="D312" s="2" t="s">
        <v>1668</v>
      </c>
      <c r="E312" s="2" t="s">
        <v>1667</v>
      </c>
      <c r="F312" s="2" t="n">
        <v>7</v>
      </c>
      <c r="G312" s="2" t="s">
        <v>162</v>
      </c>
      <c r="H312" s="3" t="s">
        <v>163</v>
      </c>
      <c r="I312" s="10" t="n">
        <v>64835</v>
      </c>
      <c r="J312" s="11" t="n">
        <f aca="false">I312/1000</f>
        <v>64.835</v>
      </c>
      <c r="K312" s="19" t="n">
        <v>39.09</v>
      </c>
      <c r="L312" s="12" t="n">
        <f aca="false">K312/1000</f>
        <v>0.03909</v>
      </c>
      <c r="M312" s="20" t="n">
        <v>0.0037</v>
      </c>
      <c r="N312" s="20" t="n">
        <v>0.0003</v>
      </c>
      <c r="O312" s="10" t="n">
        <v>17440941</v>
      </c>
      <c r="P312" s="19" t="n">
        <v>112490.61</v>
      </c>
    </row>
    <row r="313" customFormat="false" ht="15" hidden="false" customHeight="false" outlineLevel="0" collapsed="false">
      <c r="A313" s="3" t="s">
        <v>761</v>
      </c>
      <c r="B313" s="2" t="s">
        <v>762</v>
      </c>
      <c r="C313" s="2" t="n">
        <v>2020</v>
      </c>
      <c r="D313" s="2" t="s">
        <v>1668</v>
      </c>
      <c r="E313" s="2" t="s">
        <v>1667</v>
      </c>
      <c r="F313" s="2" t="n">
        <v>8</v>
      </c>
      <c r="G313" s="2" t="s">
        <v>1644</v>
      </c>
      <c r="H313" s="3" t="s">
        <v>1645</v>
      </c>
      <c r="I313" s="10" t="n">
        <v>55600</v>
      </c>
      <c r="J313" s="11" t="n">
        <f aca="false">I313/1000</f>
        <v>55.6</v>
      </c>
      <c r="K313" s="19" t="n">
        <v>400</v>
      </c>
      <c r="L313" s="12" t="n">
        <f aca="false">K313/1000</f>
        <v>0.4</v>
      </c>
      <c r="M313" s="20" t="n">
        <v>0.0032</v>
      </c>
      <c r="N313" s="20" t="n">
        <v>0.0036</v>
      </c>
      <c r="O313" s="10" t="n">
        <v>17440941</v>
      </c>
      <c r="P313" s="19" t="n">
        <v>112490.61</v>
      </c>
    </row>
    <row r="314" customFormat="false" ht="15" hidden="false" customHeight="false" outlineLevel="0" collapsed="false">
      <c r="A314" s="3" t="s">
        <v>761</v>
      </c>
      <c r="B314" s="2" t="s">
        <v>762</v>
      </c>
      <c r="C314" s="2" t="n">
        <v>2020</v>
      </c>
      <c r="D314" s="2" t="s">
        <v>1668</v>
      </c>
      <c r="E314" s="2" t="s">
        <v>1667</v>
      </c>
      <c r="F314" s="2" t="n">
        <v>9</v>
      </c>
      <c r="G314" s="2" t="s">
        <v>112</v>
      </c>
      <c r="H314" s="3" t="s">
        <v>113</v>
      </c>
      <c r="I314" s="10" t="n">
        <v>25397</v>
      </c>
      <c r="J314" s="11" t="n">
        <f aca="false">I314/1000</f>
        <v>25.397</v>
      </c>
      <c r="K314" s="19" t="n">
        <v>17.3</v>
      </c>
      <c r="L314" s="12" t="n">
        <f aca="false">K314/1000</f>
        <v>0.0173</v>
      </c>
      <c r="M314" s="20" t="n">
        <v>0.0015</v>
      </c>
      <c r="N314" s="20" t="n">
        <v>0.0002</v>
      </c>
      <c r="O314" s="10" t="n">
        <v>17440941</v>
      </c>
      <c r="P314" s="19" t="n">
        <v>112490.61</v>
      </c>
    </row>
    <row r="315" customFormat="false" ht="15" hidden="false" customHeight="false" outlineLevel="0" collapsed="false">
      <c r="A315" s="3" t="s">
        <v>761</v>
      </c>
      <c r="B315" s="2" t="s">
        <v>762</v>
      </c>
      <c r="C315" s="2" t="n">
        <v>2020</v>
      </c>
      <c r="D315" s="2" t="s">
        <v>1668</v>
      </c>
      <c r="E315" s="2" t="s">
        <v>1667</v>
      </c>
      <c r="F315" s="2" t="n">
        <v>10</v>
      </c>
      <c r="G315" s="2" t="s">
        <v>1646</v>
      </c>
      <c r="H315" s="3" t="s">
        <v>1647</v>
      </c>
      <c r="I315" s="10" t="n">
        <v>16000</v>
      </c>
      <c r="J315" s="11" t="n">
        <f aca="false">I315/1000</f>
        <v>16</v>
      </c>
      <c r="K315" s="19" t="n">
        <v>14</v>
      </c>
      <c r="L315" s="12" t="n">
        <f aca="false">K315/1000</f>
        <v>0.014</v>
      </c>
      <c r="M315" s="20" t="n">
        <v>0.0009</v>
      </c>
      <c r="N315" s="20" t="n">
        <v>0.0001</v>
      </c>
      <c r="O315" s="10" t="n">
        <v>17440941</v>
      </c>
      <c r="P315" s="19" t="n">
        <v>112490.61</v>
      </c>
    </row>
    <row r="316" customFormat="false" ht="15" hidden="false" customHeight="false" outlineLevel="0" collapsed="false">
      <c r="A316" s="3" t="s">
        <v>761</v>
      </c>
      <c r="B316" s="2" t="s">
        <v>762</v>
      </c>
      <c r="C316" s="2" t="n">
        <v>2020</v>
      </c>
      <c r="D316" s="2" t="s">
        <v>1668</v>
      </c>
      <c r="E316" s="2" t="s">
        <v>1667</v>
      </c>
      <c r="F316" s="2" t="n">
        <v>11</v>
      </c>
      <c r="G316" s="2" t="s">
        <v>152</v>
      </c>
      <c r="H316" s="3" t="s">
        <v>153</v>
      </c>
      <c r="I316" s="10" t="n">
        <v>9053</v>
      </c>
      <c r="J316" s="11" t="n">
        <f aca="false">I316/1000</f>
        <v>9.053</v>
      </c>
      <c r="K316" s="19" t="n">
        <v>2.24</v>
      </c>
      <c r="L316" s="12" t="n">
        <f aca="false">K316/1000</f>
        <v>0.00224</v>
      </c>
      <c r="M316" s="20" t="n">
        <v>0.0005</v>
      </c>
      <c r="N316" s="20" t="n">
        <v>0</v>
      </c>
      <c r="O316" s="10" t="n">
        <v>17440941</v>
      </c>
      <c r="P316" s="19" t="n">
        <v>112490.61</v>
      </c>
    </row>
    <row r="317" customFormat="false" ht="15" hidden="false" customHeight="false" outlineLevel="0" collapsed="false">
      <c r="A317" s="3" t="s">
        <v>761</v>
      </c>
      <c r="B317" s="2" t="s">
        <v>762</v>
      </c>
      <c r="C317" s="2" t="n">
        <v>2020</v>
      </c>
      <c r="D317" s="2" t="s">
        <v>1668</v>
      </c>
      <c r="E317" s="2" t="s">
        <v>1667</v>
      </c>
      <c r="F317" s="2" t="n">
        <v>12</v>
      </c>
      <c r="G317" s="2" t="s">
        <v>171</v>
      </c>
      <c r="H317" s="3" t="s">
        <v>172</v>
      </c>
      <c r="I317" s="10" t="n">
        <v>4501</v>
      </c>
      <c r="J317" s="11" t="n">
        <f aca="false">I317/1000</f>
        <v>4.501</v>
      </c>
      <c r="K317" s="19" t="n">
        <v>0.63</v>
      </c>
      <c r="L317" s="12" t="n">
        <f aca="false">K317/1000</f>
        <v>0.00063</v>
      </c>
      <c r="M317" s="20" t="n">
        <v>0.0003</v>
      </c>
      <c r="N317" s="20" t="n">
        <v>0</v>
      </c>
      <c r="O317" s="10" t="n">
        <v>17440941</v>
      </c>
      <c r="P317" s="19" t="n">
        <v>112490.61</v>
      </c>
    </row>
    <row r="318" customFormat="false" ht="15" hidden="false" customHeight="false" outlineLevel="0" collapsed="false">
      <c r="A318" s="3" t="s">
        <v>761</v>
      </c>
      <c r="B318" s="2" t="s">
        <v>762</v>
      </c>
      <c r="C318" s="2" t="n">
        <v>2020</v>
      </c>
      <c r="D318" s="2" t="s">
        <v>1668</v>
      </c>
      <c r="E318" s="2" t="s">
        <v>1667</v>
      </c>
      <c r="F318" s="2" t="n">
        <v>13</v>
      </c>
      <c r="G318" s="2" t="s">
        <v>180</v>
      </c>
      <c r="H318" s="3" t="s">
        <v>181</v>
      </c>
      <c r="I318" s="10" t="n">
        <v>320</v>
      </c>
      <c r="J318" s="11" t="n">
        <f aca="false">I318/1000</f>
        <v>0.32</v>
      </c>
      <c r="K318" s="19" t="n">
        <v>0.01</v>
      </c>
      <c r="L318" s="12" t="n">
        <f aca="false">K318/1000</f>
        <v>1E-005</v>
      </c>
      <c r="M318" s="20" t="n">
        <v>0</v>
      </c>
      <c r="N318" s="20" t="n">
        <v>0</v>
      </c>
      <c r="O318" s="10" t="n">
        <v>17440941</v>
      </c>
      <c r="P318" s="19" t="n">
        <v>112490.61</v>
      </c>
    </row>
    <row r="319" customFormat="false" ht="15" hidden="false" customHeight="false" outlineLevel="0" collapsed="false">
      <c r="A319" s="3" t="s">
        <v>761</v>
      </c>
      <c r="B319" s="2" t="s">
        <v>762</v>
      </c>
      <c r="C319" s="2" t="n">
        <v>2020</v>
      </c>
      <c r="D319" s="2" t="s">
        <v>1668</v>
      </c>
      <c r="E319" s="2" t="s">
        <v>1667</v>
      </c>
      <c r="F319" s="2" t="n">
        <v>14</v>
      </c>
      <c r="G319" s="2" t="s">
        <v>727</v>
      </c>
      <c r="H319" s="3" t="s">
        <v>728</v>
      </c>
      <c r="I319" s="10" t="n">
        <v>129</v>
      </c>
      <c r="J319" s="11" t="n">
        <f aca="false">I319/1000</f>
        <v>0.129</v>
      </c>
      <c r="K319" s="19" t="n">
        <v>0.02</v>
      </c>
      <c r="L319" s="12" t="n">
        <f aca="false">K319/1000</f>
        <v>2E-005</v>
      </c>
      <c r="M319" s="20" t="n">
        <v>0</v>
      </c>
      <c r="N319" s="20" t="n">
        <v>0</v>
      </c>
      <c r="O319" s="10" t="n">
        <v>17440941</v>
      </c>
      <c r="P319" s="19" t="n">
        <v>112490.61</v>
      </c>
    </row>
    <row r="320" customFormat="false" ht="15" hidden="false" customHeight="false" outlineLevel="0" collapsed="false">
      <c r="A320" s="3" t="s">
        <v>761</v>
      </c>
      <c r="B320" s="2" t="s">
        <v>762</v>
      </c>
      <c r="C320" s="2" t="n">
        <v>2020</v>
      </c>
      <c r="D320" s="2" t="s">
        <v>1668</v>
      </c>
      <c r="E320" s="2" t="s">
        <v>1667</v>
      </c>
      <c r="F320" s="2" t="n">
        <v>15</v>
      </c>
      <c r="G320" s="2" t="s">
        <v>781</v>
      </c>
      <c r="H320" s="3" t="s">
        <v>782</v>
      </c>
      <c r="I320" s="10" t="n">
        <v>98</v>
      </c>
      <c r="J320" s="11" t="n">
        <f aca="false">I320/1000</f>
        <v>0.098</v>
      </c>
      <c r="K320" s="19" t="n">
        <v>0</v>
      </c>
      <c r="L320" s="12" t="n">
        <f aca="false">K320/1000</f>
        <v>0</v>
      </c>
      <c r="M320" s="20" t="n">
        <v>0</v>
      </c>
      <c r="N320" s="20" t="n">
        <v>0</v>
      </c>
      <c r="O320" s="10" t="n">
        <v>17440941</v>
      </c>
      <c r="P320" s="19" t="n">
        <v>112490.61</v>
      </c>
    </row>
    <row r="321" customFormat="false" ht="15" hidden="false" customHeight="false" outlineLevel="0" collapsed="false">
      <c r="A321" s="3" t="s">
        <v>761</v>
      </c>
      <c r="B321" s="2" t="s">
        <v>762</v>
      </c>
      <c r="C321" s="2" t="n">
        <v>2020</v>
      </c>
      <c r="D321" s="2" t="s">
        <v>1668</v>
      </c>
      <c r="E321" s="2" t="s">
        <v>1667</v>
      </c>
      <c r="F321" s="2" t="n">
        <v>16</v>
      </c>
      <c r="G321" s="2" t="s">
        <v>247</v>
      </c>
      <c r="H321" s="3" t="s">
        <v>248</v>
      </c>
      <c r="I321" s="10" t="n">
        <v>16</v>
      </c>
      <c r="J321" s="11" t="n">
        <f aca="false">I321/1000</f>
        <v>0.016</v>
      </c>
      <c r="K321" s="19" t="n">
        <v>0.03</v>
      </c>
      <c r="L321" s="12" t="n">
        <f aca="false">K321/1000</f>
        <v>3E-005</v>
      </c>
      <c r="M321" s="20" t="n">
        <v>0</v>
      </c>
      <c r="N321" s="20" t="n">
        <v>0</v>
      </c>
      <c r="O321" s="10" t="n">
        <v>17440941</v>
      </c>
      <c r="P321" s="19" t="n">
        <v>112490.61</v>
      </c>
    </row>
    <row r="322" customFormat="false" ht="15" hidden="false" customHeight="false" outlineLevel="0" collapsed="false">
      <c r="A322" s="3" t="s">
        <v>761</v>
      </c>
      <c r="B322" s="2" t="s">
        <v>762</v>
      </c>
      <c r="C322" s="2" t="n">
        <v>2021</v>
      </c>
      <c r="D322" s="2" t="s">
        <v>1666</v>
      </c>
      <c r="E322" s="2" t="s">
        <v>1667</v>
      </c>
      <c r="F322" s="2" t="n">
        <v>1</v>
      </c>
      <c r="G322" s="2" t="s">
        <v>107</v>
      </c>
      <c r="H322" s="3" t="s">
        <v>108</v>
      </c>
      <c r="I322" s="10" t="n">
        <v>55818825</v>
      </c>
      <c r="J322" s="11" t="n">
        <f aca="false">I322/1000</f>
        <v>55818.825</v>
      </c>
      <c r="K322" s="19" t="n">
        <v>302344.65</v>
      </c>
      <c r="L322" s="12" t="n">
        <f aca="false">K322/1000</f>
        <v>302.34465</v>
      </c>
      <c r="M322" s="20" t="n">
        <v>0.9123</v>
      </c>
      <c r="N322" s="20" t="n">
        <v>0.8983</v>
      </c>
      <c r="O322" s="10" t="n">
        <v>61187311</v>
      </c>
      <c r="P322" s="19" t="n">
        <v>336582.39</v>
      </c>
    </row>
    <row r="323" customFormat="false" ht="15" hidden="false" customHeight="false" outlineLevel="0" collapsed="false">
      <c r="A323" s="3" t="s">
        <v>761</v>
      </c>
      <c r="B323" s="2" t="s">
        <v>762</v>
      </c>
      <c r="C323" s="2" t="n">
        <v>2021</v>
      </c>
      <c r="D323" s="2" t="s">
        <v>1666</v>
      </c>
      <c r="E323" s="2" t="s">
        <v>1667</v>
      </c>
      <c r="F323" s="2" t="n">
        <v>2</v>
      </c>
      <c r="G323" s="2" t="s">
        <v>102</v>
      </c>
      <c r="H323" s="3" t="s">
        <v>103</v>
      </c>
      <c r="I323" s="10" t="n">
        <v>3487421</v>
      </c>
      <c r="J323" s="11" t="n">
        <f aca="false">I323/1000</f>
        <v>3487.421</v>
      </c>
      <c r="K323" s="19" t="n">
        <v>24144.85</v>
      </c>
      <c r="L323" s="12" t="n">
        <f aca="false">K323/1000</f>
        <v>24.14485</v>
      </c>
      <c r="M323" s="20" t="n">
        <v>0.057</v>
      </c>
      <c r="N323" s="20" t="n">
        <v>0.0717</v>
      </c>
      <c r="O323" s="10" t="n">
        <v>61187311</v>
      </c>
      <c r="P323" s="19" t="n">
        <v>336582.39</v>
      </c>
    </row>
    <row r="324" customFormat="false" ht="15" hidden="false" customHeight="false" outlineLevel="0" collapsed="false">
      <c r="A324" s="3" t="s">
        <v>761</v>
      </c>
      <c r="B324" s="2" t="s">
        <v>762</v>
      </c>
      <c r="C324" s="2" t="n">
        <v>2021</v>
      </c>
      <c r="D324" s="2" t="s">
        <v>1666</v>
      </c>
      <c r="E324" s="2" t="s">
        <v>1667</v>
      </c>
      <c r="F324" s="2" t="n">
        <v>3</v>
      </c>
      <c r="G324" s="2" t="s">
        <v>97</v>
      </c>
      <c r="H324" s="3" t="s">
        <v>98</v>
      </c>
      <c r="I324" s="10" t="n">
        <v>1218155</v>
      </c>
      <c r="J324" s="11" t="n">
        <f aca="false">I324/1000</f>
        <v>1218.155</v>
      </c>
      <c r="K324" s="19" t="n">
        <v>5289.11</v>
      </c>
      <c r="L324" s="12" t="n">
        <f aca="false">K324/1000</f>
        <v>5.28911</v>
      </c>
      <c r="M324" s="20" t="n">
        <v>0.0199</v>
      </c>
      <c r="N324" s="20" t="n">
        <v>0.0157</v>
      </c>
      <c r="O324" s="10" t="n">
        <v>61187311</v>
      </c>
      <c r="P324" s="19" t="n">
        <v>336582.39</v>
      </c>
    </row>
    <row r="325" customFormat="false" ht="15" hidden="false" customHeight="false" outlineLevel="0" collapsed="false">
      <c r="A325" s="3" t="s">
        <v>761</v>
      </c>
      <c r="B325" s="2" t="s">
        <v>762</v>
      </c>
      <c r="C325" s="2" t="n">
        <v>2021</v>
      </c>
      <c r="D325" s="2" t="s">
        <v>1666</v>
      </c>
      <c r="E325" s="2" t="s">
        <v>1667</v>
      </c>
      <c r="F325" s="2" t="n">
        <v>4</v>
      </c>
      <c r="G325" s="2" t="s">
        <v>127</v>
      </c>
      <c r="H325" s="3" t="s">
        <v>128</v>
      </c>
      <c r="I325" s="10" t="n">
        <v>249648</v>
      </c>
      <c r="J325" s="11" t="n">
        <f aca="false">I325/1000</f>
        <v>249.648</v>
      </c>
      <c r="K325" s="19" t="n">
        <v>1050.82</v>
      </c>
      <c r="L325" s="12" t="n">
        <f aca="false">K325/1000</f>
        <v>1.05082</v>
      </c>
      <c r="M325" s="20" t="n">
        <v>0.0041</v>
      </c>
      <c r="N325" s="20" t="n">
        <v>0.0031</v>
      </c>
      <c r="O325" s="10" t="n">
        <v>61187311</v>
      </c>
      <c r="P325" s="19" t="n">
        <v>336582.39</v>
      </c>
    </row>
    <row r="326" customFormat="false" ht="15" hidden="false" customHeight="false" outlineLevel="0" collapsed="false">
      <c r="A326" s="3" t="s">
        <v>761</v>
      </c>
      <c r="B326" s="2" t="s">
        <v>762</v>
      </c>
      <c r="C326" s="2" t="n">
        <v>2021</v>
      </c>
      <c r="D326" s="2" t="s">
        <v>1666</v>
      </c>
      <c r="E326" s="2" t="s">
        <v>1667</v>
      </c>
      <c r="F326" s="2" t="n">
        <v>5</v>
      </c>
      <c r="G326" s="2" t="s">
        <v>142</v>
      </c>
      <c r="H326" s="3" t="s">
        <v>143</v>
      </c>
      <c r="I326" s="10" t="n">
        <v>233625</v>
      </c>
      <c r="J326" s="11" t="n">
        <f aca="false">I326/1000</f>
        <v>233.625</v>
      </c>
      <c r="K326" s="19" t="n">
        <v>606.19</v>
      </c>
      <c r="L326" s="12" t="n">
        <f aca="false">K326/1000</f>
        <v>0.60619</v>
      </c>
      <c r="M326" s="20" t="n">
        <v>0.0038</v>
      </c>
      <c r="N326" s="20" t="n">
        <v>0.0018</v>
      </c>
      <c r="O326" s="10" t="n">
        <v>61187311</v>
      </c>
      <c r="P326" s="19" t="n">
        <v>336582.39</v>
      </c>
    </row>
    <row r="327" customFormat="false" ht="15" hidden="false" customHeight="false" outlineLevel="0" collapsed="false">
      <c r="A327" s="3" t="s">
        <v>761</v>
      </c>
      <c r="B327" s="2" t="s">
        <v>762</v>
      </c>
      <c r="C327" s="2" t="n">
        <v>2021</v>
      </c>
      <c r="D327" s="2" t="s">
        <v>1666</v>
      </c>
      <c r="E327" s="2" t="s">
        <v>1667</v>
      </c>
      <c r="F327" s="2" t="n">
        <v>6</v>
      </c>
      <c r="G327" s="2" t="s">
        <v>247</v>
      </c>
      <c r="H327" s="3" t="s">
        <v>248</v>
      </c>
      <c r="I327" s="10" t="n">
        <v>75938</v>
      </c>
      <c r="J327" s="11" t="n">
        <f aca="false">I327/1000</f>
        <v>75.938</v>
      </c>
      <c r="K327" s="19" t="n">
        <v>977.92</v>
      </c>
      <c r="L327" s="12" t="n">
        <f aca="false">K327/1000</f>
        <v>0.97792</v>
      </c>
      <c r="M327" s="20" t="n">
        <v>0.0012</v>
      </c>
      <c r="N327" s="20" t="n">
        <v>0.0029</v>
      </c>
      <c r="O327" s="10" t="n">
        <v>61187311</v>
      </c>
      <c r="P327" s="19" t="n">
        <v>336582.39</v>
      </c>
    </row>
    <row r="328" customFormat="false" ht="15" hidden="false" customHeight="false" outlineLevel="0" collapsed="false">
      <c r="A328" s="3" t="s">
        <v>761</v>
      </c>
      <c r="B328" s="2" t="s">
        <v>762</v>
      </c>
      <c r="C328" s="2" t="n">
        <v>2021</v>
      </c>
      <c r="D328" s="2" t="s">
        <v>1666</v>
      </c>
      <c r="E328" s="2" t="s">
        <v>1667</v>
      </c>
      <c r="F328" s="2" t="n">
        <v>7</v>
      </c>
      <c r="G328" s="2" t="s">
        <v>117</v>
      </c>
      <c r="H328" s="3" t="s">
        <v>118</v>
      </c>
      <c r="I328" s="10" t="n">
        <v>43269</v>
      </c>
      <c r="J328" s="11" t="n">
        <f aca="false">I328/1000</f>
        <v>43.269</v>
      </c>
      <c r="K328" s="19" t="n">
        <v>71.98</v>
      </c>
      <c r="L328" s="12" t="n">
        <f aca="false">K328/1000</f>
        <v>0.07198</v>
      </c>
      <c r="M328" s="20" t="n">
        <v>0.0007</v>
      </c>
      <c r="N328" s="20" t="n">
        <v>0.0002</v>
      </c>
      <c r="O328" s="10" t="n">
        <v>61187311</v>
      </c>
      <c r="P328" s="19" t="n">
        <v>336582.39</v>
      </c>
    </row>
    <row r="329" customFormat="false" ht="15" hidden="false" customHeight="false" outlineLevel="0" collapsed="false">
      <c r="A329" s="3" t="s">
        <v>761</v>
      </c>
      <c r="B329" s="2" t="s">
        <v>762</v>
      </c>
      <c r="C329" s="2" t="n">
        <v>2021</v>
      </c>
      <c r="D329" s="2" t="s">
        <v>1666</v>
      </c>
      <c r="E329" s="2" t="s">
        <v>1667</v>
      </c>
      <c r="F329" s="2" t="n">
        <v>8</v>
      </c>
      <c r="G329" s="2" t="s">
        <v>162</v>
      </c>
      <c r="H329" s="3" t="s">
        <v>163</v>
      </c>
      <c r="I329" s="10" t="n">
        <v>42362</v>
      </c>
      <c r="J329" s="11" t="n">
        <f aca="false">I329/1000</f>
        <v>42.362</v>
      </c>
      <c r="K329" s="19" t="n">
        <v>209.61</v>
      </c>
      <c r="L329" s="12" t="n">
        <f aca="false">K329/1000</f>
        <v>0.20961</v>
      </c>
      <c r="M329" s="20" t="n">
        <v>0.0007</v>
      </c>
      <c r="N329" s="20" t="n">
        <v>0.0006</v>
      </c>
      <c r="O329" s="10" t="n">
        <v>61187311</v>
      </c>
      <c r="P329" s="19" t="n">
        <v>336582.39</v>
      </c>
    </row>
    <row r="330" customFormat="false" ht="15" hidden="false" customHeight="false" outlineLevel="0" collapsed="false">
      <c r="A330" s="3" t="s">
        <v>761</v>
      </c>
      <c r="B330" s="2" t="s">
        <v>762</v>
      </c>
      <c r="C330" s="2" t="n">
        <v>2021</v>
      </c>
      <c r="D330" s="2" t="s">
        <v>1666</v>
      </c>
      <c r="E330" s="2" t="s">
        <v>1667</v>
      </c>
      <c r="F330" s="2" t="n">
        <v>9</v>
      </c>
      <c r="G330" s="2" t="s">
        <v>859</v>
      </c>
      <c r="H330" s="3" t="s">
        <v>860</v>
      </c>
      <c r="I330" s="10" t="n">
        <v>9456</v>
      </c>
      <c r="J330" s="11" t="n">
        <f aca="false">I330/1000</f>
        <v>9.456</v>
      </c>
      <c r="K330" s="19" t="n">
        <v>1882</v>
      </c>
      <c r="L330" s="12" t="n">
        <f aca="false">K330/1000</f>
        <v>1.882</v>
      </c>
      <c r="M330" s="20" t="n">
        <v>0.0002</v>
      </c>
      <c r="N330" s="20" t="n">
        <v>0.0056</v>
      </c>
      <c r="O330" s="10" t="n">
        <v>61187311</v>
      </c>
      <c r="P330" s="19" t="n">
        <v>336582.39</v>
      </c>
    </row>
    <row r="331" customFormat="false" ht="15" hidden="false" customHeight="false" outlineLevel="0" collapsed="false">
      <c r="A331" s="3" t="s">
        <v>761</v>
      </c>
      <c r="B331" s="2" t="s">
        <v>762</v>
      </c>
      <c r="C331" s="2" t="n">
        <v>2021</v>
      </c>
      <c r="D331" s="2" t="s">
        <v>1666</v>
      </c>
      <c r="E331" s="2" t="s">
        <v>1667</v>
      </c>
      <c r="F331" s="2" t="n">
        <v>10</v>
      </c>
      <c r="G331" s="2" t="s">
        <v>1372</v>
      </c>
      <c r="H331" s="3" t="s">
        <v>1373</v>
      </c>
      <c r="I331" s="10" t="n">
        <v>6589</v>
      </c>
      <c r="J331" s="11" t="n">
        <f aca="false">I331/1000</f>
        <v>6.589</v>
      </c>
      <c r="K331" s="19" t="n">
        <v>4.3</v>
      </c>
      <c r="L331" s="12" t="n">
        <f aca="false">K331/1000</f>
        <v>0.0043</v>
      </c>
      <c r="M331" s="20" t="n">
        <v>0.0001</v>
      </c>
      <c r="N331" s="20" t="n">
        <v>0</v>
      </c>
      <c r="O331" s="10" t="n">
        <v>61187311</v>
      </c>
      <c r="P331" s="19" t="n">
        <v>336582.39</v>
      </c>
    </row>
    <row r="332" customFormat="false" ht="15" hidden="false" customHeight="false" outlineLevel="0" collapsed="false">
      <c r="A332" s="3" t="s">
        <v>761</v>
      </c>
      <c r="B332" s="2" t="s">
        <v>762</v>
      </c>
      <c r="C332" s="2" t="n">
        <v>2021</v>
      </c>
      <c r="D332" s="2" t="s">
        <v>1666</v>
      </c>
      <c r="E332" s="2" t="s">
        <v>1667</v>
      </c>
      <c r="F332" s="2" t="n">
        <v>11</v>
      </c>
      <c r="G332" s="2" t="s">
        <v>112</v>
      </c>
      <c r="H332" s="3" t="s">
        <v>113</v>
      </c>
      <c r="I332" s="10" t="n">
        <v>1231</v>
      </c>
      <c r="J332" s="11" t="n">
        <f aca="false">I332/1000</f>
        <v>1.231</v>
      </c>
      <c r="K332" s="19" t="n">
        <v>0.86</v>
      </c>
      <c r="L332" s="12" t="n">
        <f aca="false">K332/1000</f>
        <v>0.00086</v>
      </c>
      <c r="M332" s="20" t="n">
        <v>0</v>
      </c>
      <c r="N332" s="20" t="n">
        <v>0</v>
      </c>
      <c r="O332" s="10" t="n">
        <v>61187311</v>
      </c>
      <c r="P332" s="19" t="n">
        <v>336582.39</v>
      </c>
    </row>
    <row r="333" customFormat="false" ht="15" hidden="false" customHeight="false" outlineLevel="0" collapsed="false">
      <c r="A333" s="3" t="s">
        <v>761</v>
      </c>
      <c r="B333" s="2" t="s">
        <v>762</v>
      </c>
      <c r="C333" s="2" t="n">
        <v>2021</v>
      </c>
      <c r="D333" s="2" t="s">
        <v>1666</v>
      </c>
      <c r="E333" s="2" t="s">
        <v>1667</v>
      </c>
      <c r="F333" s="2" t="n">
        <v>12</v>
      </c>
      <c r="G333" s="2" t="s">
        <v>171</v>
      </c>
      <c r="H333" s="3" t="s">
        <v>172</v>
      </c>
      <c r="I333" s="10" t="n">
        <v>771</v>
      </c>
      <c r="J333" s="11" t="n">
        <f aca="false">I333/1000</f>
        <v>0.771</v>
      </c>
      <c r="K333" s="19" t="n">
        <v>0.1</v>
      </c>
      <c r="L333" s="12" t="n">
        <f aca="false">K333/1000</f>
        <v>0.0001</v>
      </c>
      <c r="M333" s="20" t="n">
        <v>0</v>
      </c>
      <c r="N333" s="20" t="n">
        <v>0</v>
      </c>
      <c r="O333" s="10" t="n">
        <v>61187311</v>
      </c>
      <c r="P333" s="19" t="n">
        <v>336582.39</v>
      </c>
    </row>
    <row r="334" customFormat="false" ht="15" hidden="false" customHeight="false" outlineLevel="0" collapsed="false">
      <c r="A334" s="3" t="s">
        <v>761</v>
      </c>
      <c r="B334" s="2" t="s">
        <v>762</v>
      </c>
      <c r="C334" s="2" t="n">
        <v>2021</v>
      </c>
      <c r="D334" s="2" t="s">
        <v>1666</v>
      </c>
      <c r="E334" s="2" t="s">
        <v>1667</v>
      </c>
      <c r="F334" s="2" t="n">
        <v>13</v>
      </c>
      <c r="G334" s="2" t="s">
        <v>727</v>
      </c>
      <c r="H334" s="3" t="s">
        <v>728</v>
      </c>
      <c r="I334" s="10" t="n">
        <v>21</v>
      </c>
      <c r="J334" s="11" t="n">
        <f aca="false">I334/1000</f>
        <v>0.021</v>
      </c>
      <c r="K334" s="19" t="n">
        <v>0</v>
      </c>
      <c r="L334" s="12" t="n">
        <f aca="false">K334/1000</f>
        <v>0</v>
      </c>
      <c r="M334" s="20" t="n">
        <v>0</v>
      </c>
      <c r="N334" s="20" t="n">
        <v>0</v>
      </c>
      <c r="O334" s="10" t="n">
        <v>61187311</v>
      </c>
      <c r="P334" s="19" t="n">
        <v>336582.39</v>
      </c>
    </row>
    <row r="335" customFormat="false" ht="15" hidden="false" customHeight="false" outlineLevel="0" collapsed="false">
      <c r="A335" s="3" t="s">
        <v>761</v>
      </c>
      <c r="B335" s="2" t="s">
        <v>762</v>
      </c>
      <c r="C335" s="2" t="n">
        <v>2021</v>
      </c>
      <c r="D335" s="2" t="s">
        <v>1668</v>
      </c>
      <c r="E335" s="2" t="s">
        <v>1667</v>
      </c>
      <c r="F335" s="2" t="n">
        <v>1</v>
      </c>
      <c r="G335" s="2" t="s">
        <v>107</v>
      </c>
      <c r="H335" s="3" t="s">
        <v>108</v>
      </c>
      <c r="I335" s="10" t="n">
        <v>5879512</v>
      </c>
      <c r="J335" s="11" t="n">
        <f aca="false">I335/1000</f>
        <v>5879.512</v>
      </c>
      <c r="K335" s="19" t="n">
        <v>41420.26</v>
      </c>
      <c r="L335" s="12" t="n">
        <f aca="false">K335/1000</f>
        <v>41.42026</v>
      </c>
      <c r="M335" s="20" t="n">
        <v>0.4177</v>
      </c>
      <c r="N335" s="20" t="n">
        <v>0.4853</v>
      </c>
      <c r="O335" s="10" t="n">
        <v>14076859</v>
      </c>
      <c r="P335" s="19" t="n">
        <v>85347.74</v>
      </c>
    </row>
    <row r="336" customFormat="false" ht="15" hidden="false" customHeight="false" outlineLevel="0" collapsed="false">
      <c r="A336" s="3" t="s">
        <v>761</v>
      </c>
      <c r="B336" s="2" t="s">
        <v>762</v>
      </c>
      <c r="C336" s="2" t="n">
        <v>2021</v>
      </c>
      <c r="D336" s="2" t="s">
        <v>1668</v>
      </c>
      <c r="E336" s="2" t="s">
        <v>1667</v>
      </c>
      <c r="F336" s="2" t="n">
        <v>2</v>
      </c>
      <c r="G336" s="2" t="s">
        <v>97</v>
      </c>
      <c r="H336" s="3" t="s">
        <v>98</v>
      </c>
      <c r="I336" s="10" t="n">
        <v>3256907</v>
      </c>
      <c r="J336" s="11" t="n">
        <f aca="false">I336/1000</f>
        <v>3256.907</v>
      </c>
      <c r="K336" s="19" t="n">
        <v>4821.56</v>
      </c>
      <c r="L336" s="12" t="n">
        <f aca="false">K336/1000</f>
        <v>4.82156</v>
      </c>
      <c r="M336" s="20" t="n">
        <v>0.2314</v>
      </c>
      <c r="N336" s="20" t="n">
        <v>0.0565</v>
      </c>
      <c r="O336" s="10" t="n">
        <v>14076859</v>
      </c>
      <c r="P336" s="19" t="n">
        <v>85347.74</v>
      </c>
    </row>
    <row r="337" customFormat="false" ht="15" hidden="false" customHeight="false" outlineLevel="0" collapsed="false">
      <c r="A337" s="3" t="s">
        <v>761</v>
      </c>
      <c r="B337" s="2" t="s">
        <v>762</v>
      </c>
      <c r="C337" s="2" t="n">
        <v>2021</v>
      </c>
      <c r="D337" s="2" t="s">
        <v>1668</v>
      </c>
      <c r="E337" s="2" t="s">
        <v>1667</v>
      </c>
      <c r="F337" s="2" t="n">
        <v>3</v>
      </c>
      <c r="G337" s="2" t="s">
        <v>102</v>
      </c>
      <c r="H337" s="3" t="s">
        <v>103</v>
      </c>
      <c r="I337" s="10" t="n">
        <v>3001891</v>
      </c>
      <c r="J337" s="11" t="n">
        <f aca="false">I337/1000</f>
        <v>3001.891</v>
      </c>
      <c r="K337" s="19" t="n">
        <v>18142.76</v>
      </c>
      <c r="L337" s="12" t="n">
        <f aca="false">K337/1000</f>
        <v>18.14276</v>
      </c>
      <c r="M337" s="20" t="n">
        <v>0.2133</v>
      </c>
      <c r="N337" s="20" t="n">
        <v>0.2126</v>
      </c>
      <c r="O337" s="10" t="n">
        <v>14076859</v>
      </c>
      <c r="P337" s="19" t="n">
        <v>85347.74</v>
      </c>
    </row>
    <row r="338" customFormat="false" ht="15" hidden="false" customHeight="false" outlineLevel="0" collapsed="false">
      <c r="A338" s="3" t="s">
        <v>761</v>
      </c>
      <c r="B338" s="2" t="s">
        <v>762</v>
      </c>
      <c r="C338" s="2" t="n">
        <v>2021</v>
      </c>
      <c r="D338" s="2" t="s">
        <v>1668</v>
      </c>
      <c r="E338" s="2" t="s">
        <v>1667</v>
      </c>
      <c r="F338" s="2" t="n">
        <v>4</v>
      </c>
      <c r="G338" s="2" t="s">
        <v>127</v>
      </c>
      <c r="H338" s="3" t="s">
        <v>128</v>
      </c>
      <c r="I338" s="10" t="n">
        <v>1431885</v>
      </c>
      <c r="J338" s="11" t="n">
        <f aca="false">I338/1000</f>
        <v>1431.885</v>
      </c>
      <c r="K338" s="19" t="n">
        <v>14417</v>
      </c>
      <c r="L338" s="12" t="n">
        <f aca="false">K338/1000</f>
        <v>14.417</v>
      </c>
      <c r="M338" s="20" t="n">
        <v>0.1017</v>
      </c>
      <c r="N338" s="20" t="n">
        <v>0.1689</v>
      </c>
      <c r="O338" s="10" t="n">
        <v>14076859</v>
      </c>
      <c r="P338" s="19" t="n">
        <v>85347.74</v>
      </c>
    </row>
    <row r="339" customFormat="false" ht="15" hidden="false" customHeight="false" outlineLevel="0" collapsed="false">
      <c r="A339" s="3" t="s">
        <v>761</v>
      </c>
      <c r="B339" s="2" t="s">
        <v>762</v>
      </c>
      <c r="C339" s="2" t="n">
        <v>2021</v>
      </c>
      <c r="D339" s="2" t="s">
        <v>1668</v>
      </c>
      <c r="E339" s="2" t="s">
        <v>1667</v>
      </c>
      <c r="F339" s="2" t="n">
        <v>5</v>
      </c>
      <c r="G339" s="2" t="s">
        <v>252</v>
      </c>
      <c r="H339" s="3" t="s">
        <v>253</v>
      </c>
      <c r="I339" s="10" t="n">
        <v>287731</v>
      </c>
      <c r="J339" s="11" t="n">
        <f aca="false">I339/1000</f>
        <v>287.731</v>
      </c>
      <c r="K339" s="19" t="n">
        <v>6000</v>
      </c>
      <c r="L339" s="12" t="n">
        <f aca="false">K339/1000</f>
        <v>6</v>
      </c>
      <c r="M339" s="20" t="n">
        <v>0.0204</v>
      </c>
      <c r="N339" s="20" t="n">
        <v>0.0703</v>
      </c>
      <c r="O339" s="10" t="n">
        <v>14076859</v>
      </c>
      <c r="P339" s="19" t="n">
        <v>85347.74</v>
      </c>
    </row>
    <row r="340" customFormat="false" ht="15" hidden="false" customHeight="false" outlineLevel="0" collapsed="false">
      <c r="A340" s="3" t="s">
        <v>761</v>
      </c>
      <c r="B340" s="2" t="s">
        <v>762</v>
      </c>
      <c r="C340" s="2" t="n">
        <v>2021</v>
      </c>
      <c r="D340" s="2" t="s">
        <v>1668</v>
      </c>
      <c r="E340" s="2" t="s">
        <v>1667</v>
      </c>
      <c r="F340" s="2" t="n">
        <v>6</v>
      </c>
      <c r="G340" s="2" t="s">
        <v>142</v>
      </c>
      <c r="H340" s="3" t="s">
        <v>143</v>
      </c>
      <c r="I340" s="10" t="n">
        <v>77680</v>
      </c>
      <c r="J340" s="11" t="n">
        <f aca="false">I340/1000</f>
        <v>77.68</v>
      </c>
      <c r="K340" s="19" t="n">
        <v>44.76</v>
      </c>
      <c r="L340" s="12" t="n">
        <f aca="false">K340/1000</f>
        <v>0.04476</v>
      </c>
      <c r="M340" s="20" t="n">
        <v>0.0055</v>
      </c>
      <c r="N340" s="20" t="n">
        <v>0.0005</v>
      </c>
      <c r="O340" s="10" t="n">
        <v>14076859</v>
      </c>
      <c r="P340" s="19" t="n">
        <v>85347.74</v>
      </c>
    </row>
    <row r="341" customFormat="false" ht="15" hidden="false" customHeight="false" outlineLevel="0" collapsed="false">
      <c r="A341" s="3" t="s">
        <v>761</v>
      </c>
      <c r="B341" s="2" t="s">
        <v>762</v>
      </c>
      <c r="C341" s="2" t="n">
        <v>2021</v>
      </c>
      <c r="D341" s="2" t="s">
        <v>1668</v>
      </c>
      <c r="E341" s="2" t="s">
        <v>1667</v>
      </c>
      <c r="F341" s="2" t="n">
        <v>7</v>
      </c>
      <c r="G341" s="2" t="s">
        <v>162</v>
      </c>
      <c r="H341" s="3" t="s">
        <v>163</v>
      </c>
      <c r="I341" s="10" t="n">
        <v>69526</v>
      </c>
      <c r="J341" s="11" t="n">
        <f aca="false">I341/1000</f>
        <v>69.526</v>
      </c>
      <c r="K341" s="19" t="n">
        <v>44.32</v>
      </c>
      <c r="L341" s="12" t="n">
        <f aca="false">K341/1000</f>
        <v>0.04432</v>
      </c>
      <c r="M341" s="20" t="n">
        <v>0.0049</v>
      </c>
      <c r="N341" s="20" t="n">
        <v>0.0005</v>
      </c>
      <c r="O341" s="10" t="n">
        <v>14076859</v>
      </c>
      <c r="P341" s="19" t="n">
        <v>85347.74</v>
      </c>
    </row>
    <row r="342" customFormat="false" ht="15" hidden="false" customHeight="false" outlineLevel="0" collapsed="false">
      <c r="A342" s="3" t="s">
        <v>761</v>
      </c>
      <c r="B342" s="2" t="s">
        <v>762</v>
      </c>
      <c r="C342" s="2" t="n">
        <v>2021</v>
      </c>
      <c r="D342" s="2" t="s">
        <v>1668</v>
      </c>
      <c r="E342" s="2" t="s">
        <v>1667</v>
      </c>
      <c r="F342" s="2" t="n">
        <v>8</v>
      </c>
      <c r="G342" s="2" t="s">
        <v>1644</v>
      </c>
      <c r="H342" s="3" t="s">
        <v>1645</v>
      </c>
      <c r="I342" s="10" t="n">
        <v>27000</v>
      </c>
      <c r="J342" s="11" t="n">
        <f aca="false">I342/1000</f>
        <v>27</v>
      </c>
      <c r="K342" s="19" t="n">
        <v>200</v>
      </c>
      <c r="L342" s="12" t="n">
        <f aca="false">K342/1000</f>
        <v>0.2</v>
      </c>
      <c r="M342" s="20" t="n">
        <v>0.0019</v>
      </c>
      <c r="N342" s="20" t="n">
        <v>0.0023</v>
      </c>
      <c r="O342" s="10" t="n">
        <v>14076859</v>
      </c>
      <c r="P342" s="19" t="n">
        <v>85347.74</v>
      </c>
    </row>
    <row r="343" customFormat="false" ht="15" hidden="false" customHeight="false" outlineLevel="0" collapsed="false">
      <c r="A343" s="3" t="s">
        <v>761</v>
      </c>
      <c r="B343" s="2" t="s">
        <v>762</v>
      </c>
      <c r="C343" s="2" t="n">
        <v>2021</v>
      </c>
      <c r="D343" s="2" t="s">
        <v>1668</v>
      </c>
      <c r="E343" s="2" t="s">
        <v>1667</v>
      </c>
      <c r="F343" s="2" t="n">
        <v>9</v>
      </c>
      <c r="G343" s="2" t="s">
        <v>247</v>
      </c>
      <c r="H343" s="3" t="s">
        <v>248</v>
      </c>
      <c r="I343" s="10" t="n">
        <v>23908</v>
      </c>
      <c r="J343" s="11" t="n">
        <f aca="false">I343/1000</f>
        <v>23.908</v>
      </c>
      <c r="K343" s="19" t="n">
        <v>102.4</v>
      </c>
      <c r="L343" s="12" t="n">
        <f aca="false">K343/1000</f>
        <v>0.1024</v>
      </c>
      <c r="M343" s="20" t="n">
        <v>0.0017</v>
      </c>
      <c r="N343" s="20" t="n">
        <v>0.0012</v>
      </c>
      <c r="O343" s="10" t="n">
        <v>14076859</v>
      </c>
      <c r="P343" s="19" t="n">
        <v>85347.74</v>
      </c>
    </row>
    <row r="344" customFormat="false" ht="15" hidden="false" customHeight="false" outlineLevel="0" collapsed="false">
      <c r="A344" s="3" t="s">
        <v>761</v>
      </c>
      <c r="B344" s="2" t="s">
        <v>762</v>
      </c>
      <c r="C344" s="2" t="n">
        <v>2021</v>
      </c>
      <c r="D344" s="2" t="s">
        <v>1668</v>
      </c>
      <c r="E344" s="2" t="s">
        <v>1667</v>
      </c>
      <c r="F344" s="2" t="n">
        <v>10</v>
      </c>
      <c r="G344" s="2" t="s">
        <v>814</v>
      </c>
      <c r="H344" s="3" t="s">
        <v>815</v>
      </c>
      <c r="I344" s="10" t="n">
        <v>15796</v>
      </c>
      <c r="J344" s="11" t="n">
        <f aca="false">I344/1000</f>
        <v>15.796</v>
      </c>
      <c r="K344" s="19" t="n">
        <v>151.2</v>
      </c>
      <c r="L344" s="12" t="n">
        <f aca="false">K344/1000</f>
        <v>0.1512</v>
      </c>
      <c r="M344" s="20" t="n">
        <v>0.0011</v>
      </c>
      <c r="N344" s="20" t="n">
        <v>0.0018</v>
      </c>
      <c r="O344" s="10" t="n">
        <v>14076859</v>
      </c>
      <c r="P344" s="19" t="n">
        <v>85347.74</v>
      </c>
    </row>
    <row r="345" customFormat="false" ht="15" hidden="false" customHeight="false" outlineLevel="0" collapsed="false">
      <c r="A345" s="3" t="s">
        <v>761</v>
      </c>
      <c r="B345" s="2" t="s">
        <v>762</v>
      </c>
      <c r="C345" s="2" t="n">
        <v>2021</v>
      </c>
      <c r="D345" s="2" t="s">
        <v>1668</v>
      </c>
      <c r="E345" s="2" t="s">
        <v>1667</v>
      </c>
      <c r="F345" s="2" t="n">
        <v>11</v>
      </c>
      <c r="G345" s="2" t="s">
        <v>171</v>
      </c>
      <c r="H345" s="3" t="s">
        <v>172</v>
      </c>
      <c r="I345" s="10" t="n">
        <v>4644</v>
      </c>
      <c r="J345" s="11" t="n">
        <f aca="false">I345/1000</f>
        <v>4.644</v>
      </c>
      <c r="K345" s="19" t="n">
        <v>1</v>
      </c>
      <c r="L345" s="12" t="n">
        <f aca="false">K345/1000</f>
        <v>0.001</v>
      </c>
      <c r="M345" s="20" t="n">
        <v>0.0003</v>
      </c>
      <c r="N345" s="20" t="n">
        <v>0</v>
      </c>
      <c r="O345" s="10" t="n">
        <v>14076859</v>
      </c>
      <c r="P345" s="19" t="n">
        <v>85347.74</v>
      </c>
    </row>
    <row r="346" customFormat="false" ht="15" hidden="false" customHeight="false" outlineLevel="0" collapsed="false">
      <c r="A346" s="3" t="s">
        <v>761</v>
      </c>
      <c r="B346" s="2" t="s">
        <v>762</v>
      </c>
      <c r="C346" s="2" t="n">
        <v>2021</v>
      </c>
      <c r="D346" s="2" t="s">
        <v>1668</v>
      </c>
      <c r="E346" s="2" t="s">
        <v>1667</v>
      </c>
      <c r="F346" s="2" t="n">
        <v>12</v>
      </c>
      <c r="G346" s="2" t="s">
        <v>422</v>
      </c>
      <c r="H346" s="3" t="s">
        <v>423</v>
      </c>
      <c r="I346" s="10" t="n">
        <v>342</v>
      </c>
      <c r="J346" s="11" t="n">
        <f aca="false">I346/1000</f>
        <v>0.342</v>
      </c>
      <c r="K346" s="19" t="n">
        <v>0.77</v>
      </c>
      <c r="L346" s="12" t="n">
        <f aca="false">K346/1000</f>
        <v>0.00077</v>
      </c>
      <c r="M346" s="20" t="n">
        <v>0</v>
      </c>
      <c r="N346" s="20" t="n">
        <v>0</v>
      </c>
      <c r="O346" s="10" t="n">
        <v>14076859</v>
      </c>
      <c r="P346" s="19" t="n">
        <v>85347.74</v>
      </c>
    </row>
    <row r="347" customFormat="false" ht="15" hidden="false" customHeight="false" outlineLevel="0" collapsed="false">
      <c r="A347" s="3" t="s">
        <v>761</v>
      </c>
      <c r="B347" s="2" t="s">
        <v>762</v>
      </c>
      <c r="C347" s="2" t="n">
        <v>2021</v>
      </c>
      <c r="D347" s="2" t="s">
        <v>1668</v>
      </c>
      <c r="E347" s="2" t="s">
        <v>1667</v>
      </c>
      <c r="F347" s="2" t="n">
        <v>13</v>
      </c>
      <c r="G347" s="2" t="s">
        <v>859</v>
      </c>
      <c r="H347" s="3" t="s">
        <v>860</v>
      </c>
      <c r="I347" s="10" t="n">
        <v>26</v>
      </c>
      <c r="J347" s="11" t="n">
        <f aca="false">I347/1000</f>
        <v>0.026</v>
      </c>
      <c r="K347" s="19" t="n">
        <v>1.28</v>
      </c>
      <c r="L347" s="12" t="n">
        <f aca="false">K347/1000</f>
        <v>0.00128</v>
      </c>
      <c r="M347" s="20" t="n">
        <v>0</v>
      </c>
      <c r="N347" s="20" t="n">
        <v>0</v>
      </c>
      <c r="O347" s="10" t="n">
        <v>14076859</v>
      </c>
      <c r="P347" s="19" t="n">
        <v>85347.74</v>
      </c>
    </row>
    <row r="348" customFormat="false" ht="15" hidden="false" customHeight="false" outlineLevel="0" collapsed="false">
      <c r="A348" s="3" t="s">
        <v>761</v>
      </c>
      <c r="B348" s="2" t="s">
        <v>762</v>
      </c>
      <c r="C348" s="2" t="n">
        <v>2021</v>
      </c>
      <c r="D348" s="2" t="s">
        <v>1668</v>
      </c>
      <c r="E348" s="2" t="s">
        <v>1667</v>
      </c>
      <c r="F348" s="2" t="n">
        <v>14</v>
      </c>
      <c r="G348" s="2" t="s">
        <v>210</v>
      </c>
      <c r="H348" s="3" t="s">
        <v>211</v>
      </c>
      <c r="I348" s="10" t="n">
        <v>11</v>
      </c>
      <c r="J348" s="11" t="n">
        <f aca="false">I348/1000</f>
        <v>0.011</v>
      </c>
      <c r="K348" s="19" t="n">
        <v>0.43</v>
      </c>
      <c r="L348" s="12" t="n">
        <f aca="false">K348/1000</f>
        <v>0.00043</v>
      </c>
      <c r="M348" s="20" t="n">
        <v>0</v>
      </c>
      <c r="N348" s="20" t="n">
        <v>0</v>
      </c>
      <c r="O348" s="10" t="n">
        <v>14076859</v>
      </c>
      <c r="P348" s="19" t="n">
        <v>85347.74</v>
      </c>
    </row>
    <row r="349" customFormat="false" ht="15" hidden="false" customHeight="false" outlineLevel="0" collapsed="false">
      <c r="A349" s="3" t="s">
        <v>761</v>
      </c>
      <c r="B349" s="2" t="s">
        <v>762</v>
      </c>
      <c r="C349" s="2" t="n">
        <v>2022</v>
      </c>
      <c r="D349" s="2" t="s">
        <v>1666</v>
      </c>
      <c r="E349" s="2" t="s">
        <v>1667</v>
      </c>
      <c r="F349" s="2" t="n">
        <v>1</v>
      </c>
      <c r="G349" s="2" t="s">
        <v>107</v>
      </c>
      <c r="H349" s="3" t="s">
        <v>108</v>
      </c>
      <c r="I349" s="10" t="n">
        <v>65870492</v>
      </c>
      <c r="J349" s="11" t="n">
        <f aca="false">I349/1000</f>
        <v>65870.492</v>
      </c>
      <c r="K349" s="19" t="n">
        <v>350800.2</v>
      </c>
      <c r="L349" s="12" t="n">
        <f aca="false">K349/1000</f>
        <v>350.8002</v>
      </c>
      <c r="M349" s="20" t="n">
        <v>0.9177</v>
      </c>
      <c r="N349" s="20" t="n">
        <v>0.8596</v>
      </c>
      <c r="O349" s="10" t="n">
        <v>71776225</v>
      </c>
      <c r="P349" s="19" t="n">
        <v>408112.74</v>
      </c>
    </row>
    <row r="350" customFormat="false" ht="15" hidden="false" customHeight="false" outlineLevel="0" collapsed="false">
      <c r="A350" s="3" t="s">
        <v>761</v>
      </c>
      <c r="B350" s="2" t="s">
        <v>762</v>
      </c>
      <c r="C350" s="2" t="n">
        <v>2022</v>
      </c>
      <c r="D350" s="2" t="s">
        <v>1666</v>
      </c>
      <c r="E350" s="2" t="s">
        <v>1667</v>
      </c>
      <c r="F350" s="2" t="n">
        <v>2</v>
      </c>
      <c r="G350" s="2" t="s">
        <v>102</v>
      </c>
      <c r="H350" s="3" t="s">
        <v>103</v>
      </c>
      <c r="I350" s="10" t="n">
        <v>3902224</v>
      </c>
      <c r="J350" s="11" t="n">
        <f aca="false">I350/1000</f>
        <v>3902.224</v>
      </c>
      <c r="K350" s="19" t="n">
        <v>19218.97</v>
      </c>
      <c r="L350" s="12" t="n">
        <f aca="false">K350/1000</f>
        <v>19.21897</v>
      </c>
      <c r="M350" s="20" t="n">
        <v>0.0544</v>
      </c>
      <c r="N350" s="20" t="n">
        <v>0.0471</v>
      </c>
      <c r="O350" s="10" t="n">
        <v>71776225</v>
      </c>
      <c r="P350" s="19" t="n">
        <v>408112.74</v>
      </c>
    </row>
    <row r="351" customFormat="false" ht="15" hidden="false" customHeight="false" outlineLevel="0" collapsed="false">
      <c r="A351" s="3" t="s">
        <v>761</v>
      </c>
      <c r="B351" s="2" t="s">
        <v>762</v>
      </c>
      <c r="C351" s="2" t="n">
        <v>2022</v>
      </c>
      <c r="D351" s="2" t="s">
        <v>1666</v>
      </c>
      <c r="E351" s="2" t="s">
        <v>1667</v>
      </c>
      <c r="F351" s="2" t="n">
        <v>3</v>
      </c>
      <c r="G351" s="2" t="s">
        <v>97</v>
      </c>
      <c r="H351" s="3" t="s">
        <v>98</v>
      </c>
      <c r="I351" s="10" t="n">
        <v>746107</v>
      </c>
      <c r="J351" s="11" t="n">
        <f aca="false">I351/1000</f>
        <v>746.107</v>
      </c>
      <c r="K351" s="19" t="n">
        <v>703.65</v>
      </c>
      <c r="L351" s="12" t="n">
        <f aca="false">K351/1000</f>
        <v>0.70365</v>
      </c>
      <c r="M351" s="20" t="n">
        <v>0.0104</v>
      </c>
      <c r="N351" s="20" t="n">
        <v>0.0017</v>
      </c>
      <c r="O351" s="10" t="n">
        <v>71776225</v>
      </c>
      <c r="P351" s="19" t="n">
        <v>408112.74</v>
      </c>
    </row>
    <row r="352" customFormat="false" ht="15" hidden="false" customHeight="false" outlineLevel="0" collapsed="false">
      <c r="A352" s="3" t="s">
        <v>761</v>
      </c>
      <c r="B352" s="2" t="s">
        <v>762</v>
      </c>
      <c r="C352" s="2" t="n">
        <v>2022</v>
      </c>
      <c r="D352" s="2" t="s">
        <v>1666</v>
      </c>
      <c r="E352" s="2" t="s">
        <v>1667</v>
      </c>
      <c r="F352" s="2" t="n">
        <v>4</v>
      </c>
      <c r="G352" s="2" t="s">
        <v>122</v>
      </c>
      <c r="H352" s="3" t="s">
        <v>123</v>
      </c>
      <c r="I352" s="10" t="n">
        <v>552732</v>
      </c>
      <c r="J352" s="11" t="n">
        <f aca="false">I352/1000</f>
        <v>552.732</v>
      </c>
      <c r="K352" s="19" t="n">
        <v>34225</v>
      </c>
      <c r="L352" s="12" t="n">
        <f aca="false">K352/1000</f>
        <v>34.225</v>
      </c>
      <c r="M352" s="20" t="n">
        <v>0.0077</v>
      </c>
      <c r="N352" s="20" t="n">
        <v>0.0839</v>
      </c>
      <c r="O352" s="10" t="n">
        <v>71776225</v>
      </c>
      <c r="P352" s="19" t="n">
        <v>408112.74</v>
      </c>
    </row>
    <row r="353" customFormat="false" ht="15" hidden="false" customHeight="false" outlineLevel="0" collapsed="false">
      <c r="A353" s="3" t="s">
        <v>761</v>
      </c>
      <c r="B353" s="2" t="s">
        <v>762</v>
      </c>
      <c r="C353" s="2" t="n">
        <v>2022</v>
      </c>
      <c r="D353" s="2" t="s">
        <v>1666</v>
      </c>
      <c r="E353" s="2" t="s">
        <v>1667</v>
      </c>
      <c r="F353" s="2" t="n">
        <v>5</v>
      </c>
      <c r="G353" s="2" t="s">
        <v>127</v>
      </c>
      <c r="H353" s="3" t="s">
        <v>128</v>
      </c>
      <c r="I353" s="10" t="n">
        <v>334201</v>
      </c>
      <c r="J353" s="11" t="n">
        <f aca="false">I353/1000</f>
        <v>334.201</v>
      </c>
      <c r="K353" s="19" t="n">
        <v>1201.69</v>
      </c>
      <c r="L353" s="12" t="n">
        <f aca="false">K353/1000</f>
        <v>1.20169</v>
      </c>
      <c r="M353" s="20" t="n">
        <v>0.0047</v>
      </c>
      <c r="N353" s="20" t="n">
        <v>0.0029</v>
      </c>
      <c r="O353" s="10" t="n">
        <v>71776225</v>
      </c>
      <c r="P353" s="19" t="n">
        <v>408112.74</v>
      </c>
    </row>
    <row r="354" customFormat="false" ht="15" hidden="false" customHeight="false" outlineLevel="0" collapsed="false">
      <c r="A354" s="3" t="s">
        <v>761</v>
      </c>
      <c r="B354" s="2" t="s">
        <v>762</v>
      </c>
      <c r="C354" s="2" t="n">
        <v>2022</v>
      </c>
      <c r="D354" s="2" t="s">
        <v>1666</v>
      </c>
      <c r="E354" s="2" t="s">
        <v>1667</v>
      </c>
      <c r="F354" s="2" t="n">
        <v>6</v>
      </c>
      <c r="G354" s="2" t="s">
        <v>377</v>
      </c>
      <c r="H354" s="3" t="s">
        <v>378</v>
      </c>
      <c r="I354" s="10" t="n">
        <v>230923</v>
      </c>
      <c r="J354" s="11" t="n">
        <f aca="false">I354/1000</f>
        <v>230.923</v>
      </c>
      <c r="K354" s="19" t="n">
        <v>1555.7</v>
      </c>
      <c r="L354" s="12" t="n">
        <f aca="false">K354/1000</f>
        <v>1.5557</v>
      </c>
      <c r="M354" s="20" t="n">
        <v>0.0032</v>
      </c>
      <c r="N354" s="20" t="n">
        <v>0.0038</v>
      </c>
      <c r="O354" s="10" t="n">
        <v>71776225</v>
      </c>
      <c r="P354" s="19" t="n">
        <v>408112.74</v>
      </c>
    </row>
    <row r="355" customFormat="false" ht="15" hidden="false" customHeight="false" outlineLevel="0" collapsed="false">
      <c r="A355" s="3" t="s">
        <v>761</v>
      </c>
      <c r="B355" s="2" t="s">
        <v>762</v>
      </c>
      <c r="C355" s="2" t="n">
        <v>2022</v>
      </c>
      <c r="D355" s="2" t="s">
        <v>1666</v>
      </c>
      <c r="E355" s="2" t="s">
        <v>1667</v>
      </c>
      <c r="F355" s="2" t="n">
        <v>7</v>
      </c>
      <c r="G355" s="2" t="s">
        <v>1372</v>
      </c>
      <c r="H355" s="3" t="s">
        <v>1373</v>
      </c>
      <c r="I355" s="10" t="n">
        <v>55286</v>
      </c>
      <c r="J355" s="11" t="n">
        <f aca="false">I355/1000</f>
        <v>55.286</v>
      </c>
      <c r="K355" s="19" t="n">
        <v>41.1</v>
      </c>
      <c r="L355" s="12" t="n">
        <f aca="false">K355/1000</f>
        <v>0.0411</v>
      </c>
      <c r="M355" s="20" t="n">
        <v>0.0008</v>
      </c>
      <c r="N355" s="20" t="n">
        <v>0.0001</v>
      </c>
      <c r="O355" s="10" t="n">
        <v>71776225</v>
      </c>
      <c r="P355" s="19" t="n">
        <v>408112.74</v>
      </c>
    </row>
    <row r="356" customFormat="false" ht="15" hidden="false" customHeight="false" outlineLevel="0" collapsed="false">
      <c r="A356" s="3" t="s">
        <v>761</v>
      </c>
      <c r="B356" s="2" t="s">
        <v>762</v>
      </c>
      <c r="C356" s="2" t="n">
        <v>2022</v>
      </c>
      <c r="D356" s="2" t="s">
        <v>1666</v>
      </c>
      <c r="E356" s="2" t="s">
        <v>1667</v>
      </c>
      <c r="F356" s="2" t="n">
        <v>8</v>
      </c>
      <c r="G356" s="2" t="s">
        <v>117</v>
      </c>
      <c r="H356" s="3" t="s">
        <v>118</v>
      </c>
      <c r="I356" s="10" t="n">
        <v>28567</v>
      </c>
      <c r="J356" s="11" t="n">
        <f aca="false">I356/1000</f>
        <v>28.567</v>
      </c>
      <c r="K356" s="19" t="n">
        <v>27.42</v>
      </c>
      <c r="L356" s="12" t="n">
        <f aca="false">K356/1000</f>
        <v>0.02742</v>
      </c>
      <c r="M356" s="20" t="n">
        <v>0.0004</v>
      </c>
      <c r="N356" s="20" t="n">
        <v>0.0001</v>
      </c>
      <c r="O356" s="10" t="n">
        <v>71776225</v>
      </c>
      <c r="P356" s="19" t="n">
        <v>408112.74</v>
      </c>
    </row>
    <row r="357" customFormat="false" ht="15" hidden="false" customHeight="false" outlineLevel="0" collapsed="false">
      <c r="A357" s="3" t="s">
        <v>761</v>
      </c>
      <c r="B357" s="2" t="s">
        <v>762</v>
      </c>
      <c r="C357" s="2" t="n">
        <v>2022</v>
      </c>
      <c r="D357" s="2" t="s">
        <v>1666</v>
      </c>
      <c r="E357" s="2" t="s">
        <v>1667</v>
      </c>
      <c r="F357" s="2" t="n">
        <v>9</v>
      </c>
      <c r="G357" s="2" t="s">
        <v>247</v>
      </c>
      <c r="H357" s="3" t="s">
        <v>248</v>
      </c>
      <c r="I357" s="10" t="n">
        <v>22343</v>
      </c>
      <c r="J357" s="11" t="n">
        <f aca="false">I357/1000</f>
        <v>22.343</v>
      </c>
      <c r="K357" s="19" t="n">
        <v>58.16</v>
      </c>
      <c r="L357" s="12" t="n">
        <f aca="false">K357/1000</f>
        <v>0.05816</v>
      </c>
      <c r="M357" s="20" t="n">
        <v>0.0003</v>
      </c>
      <c r="N357" s="20" t="n">
        <v>0.0001</v>
      </c>
      <c r="O357" s="10" t="n">
        <v>71776225</v>
      </c>
      <c r="P357" s="19" t="n">
        <v>408112.74</v>
      </c>
    </row>
    <row r="358" customFormat="false" ht="15" hidden="false" customHeight="false" outlineLevel="0" collapsed="false">
      <c r="A358" s="3" t="s">
        <v>761</v>
      </c>
      <c r="B358" s="2" t="s">
        <v>762</v>
      </c>
      <c r="C358" s="2" t="n">
        <v>2022</v>
      </c>
      <c r="D358" s="2" t="s">
        <v>1666</v>
      </c>
      <c r="E358" s="2" t="s">
        <v>1667</v>
      </c>
      <c r="F358" s="2" t="n">
        <v>10</v>
      </c>
      <c r="G358" s="2" t="s">
        <v>1650</v>
      </c>
      <c r="H358" s="3" t="s">
        <v>1651</v>
      </c>
      <c r="I358" s="10" t="n">
        <v>22151</v>
      </c>
      <c r="J358" s="11" t="n">
        <f aca="false">I358/1000</f>
        <v>22.151</v>
      </c>
      <c r="K358" s="19" t="n">
        <v>237</v>
      </c>
      <c r="L358" s="12" t="n">
        <f aca="false">K358/1000</f>
        <v>0.237</v>
      </c>
      <c r="M358" s="20" t="n">
        <v>0.0003</v>
      </c>
      <c r="N358" s="20" t="n">
        <v>0.0006</v>
      </c>
      <c r="O358" s="10" t="n">
        <v>71776225</v>
      </c>
      <c r="P358" s="19" t="n">
        <v>408112.74</v>
      </c>
    </row>
    <row r="359" customFormat="false" ht="15" hidden="false" customHeight="false" outlineLevel="0" collapsed="false">
      <c r="A359" s="3" t="s">
        <v>761</v>
      </c>
      <c r="B359" s="2" t="s">
        <v>762</v>
      </c>
      <c r="C359" s="2" t="n">
        <v>2022</v>
      </c>
      <c r="D359" s="2" t="s">
        <v>1666</v>
      </c>
      <c r="E359" s="2" t="s">
        <v>1667</v>
      </c>
      <c r="F359" s="2" t="n">
        <v>11</v>
      </c>
      <c r="G359" s="2" t="s">
        <v>162</v>
      </c>
      <c r="H359" s="3" t="s">
        <v>163</v>
      </c>
      <c r="I359" s="10" t="n">
        <v>9660</v>
      </c>
      <c r="J359" s="11" t="n">
        <f aca="false">I359/1000</f>
        <v>9.66</v>
      </c>
      <c r="K359" s="19" t="n">
        <v>28.15</v>
      </c>
      <c r="L359" s="12" t="n">
        <f aca="false">K359/1000</f>
        <v>0.02815</v>
      </c>
      <c r="M359" s="20" t="n">
        <v>0.0001</v>
      </c>
      <c r="N359" s="20" t="n">
        <v>0.0001</v>
      </c>
      <c r="O359" s="10" t="n">
        <v>71776225</v>
      </c>
      <c r="P359" s="19" t="n">
        <v>408112.74</v>
      </c>
    </row>
    <row r="360" customFormat="false" ht="15" hidden="false" customHeight="false" outlineLevel="0" collapsed="false">
      <c r="A360" s="3" t="s">
        <v>761</v>
      </c>
      <c r="B360" s="2" t="s">
        <v>762</v>
      </c>
      <c r="C360" s="2" t="n">
        <v>2022</v>
      </c>
      <c r="D360" s="2" t="s">
        <v>1666</v>
      </c>
      <c r="E360" s="2" t="s">
        <v>1667</v>
      </c>
      <c r="F360" s="2" t="n">
        <v>12</v>
      </c>
      <c r="G360" s="2" t="s">
        <v>142</v>
      </c>
      <c r="H360" s="3" t="s">
        <v>143</v>
      </c>
      <c r="I360" s="10" t="n">
        <v>1539</v>
      </c>
      <c r="J360" s="11" t="n">
        <f aca="false">I360/1000</f>
        <v>1.539</v>
      </c>
      <c r="K360" s="19" t="n">
        <v>15.7</v>
      </c>
      <c r="L360" s="12" t="n">
        <f aca="false">K360/1000</f>
        <v>0.0157</v>
      </c>
      <c r="M360" s="20" t="n">
        <v>0</v>
      </c>
      <c r="N360" s="20" t="n">
        <v>0</v>
      </c>
      <c r="O360" s="10" t="n">
        <v>71776225</v>
      </c>
      <c r="P360" s="19" t="n">
        <v>408112.74</v>
      </c>
    </row>
    <row r="361" customFormat="false" ht="15" hidden="false" customHeight="false" outlineLevel="0" collapsed="false">
      <c r="A361" s="3" t="s">
        <v>761</v>
      </c>
      <c r="B361" s="2" t="s">
        <v>762</v>
      </c>
      <c r="C361" s="2" t="n">
        <v>2022</v>
      </c>
      <c r="D361" s="2" t="s">
        <v>1668</v>
      </c>
      <c r="E361" s="2" t="s">
        <v>1667</v>
      </c>
      <c r="F361" s="2" t="n">
        <v>1</v>
      </c>
      <c r="G361" s="2" t="s">
        <v>107</v>
      </c>
      <c r="H361" s="3" t="s">
        <v>108</v>
      </c>
      <c r="I361" s="10" t="n">
        <v>6388862</v>
      </c>
      <c r="J361" s="11" t="n">
        <f aca="false">I361/1000</f>
        <v>6388.862</v>
      </c>
      <c r="K361" s="19" t="n">
        <v>24578.39</v>
      </c>
      <c r="L361" s="12" t="n">
        <f aca="false">K361/1000</f>
        <v>24.57839</v>
      </c>
      <c r="M361" s="20" t="n">
        <v>0.4166</v>
      </c>
      <c r="N361" s="20" t="n">
        <v>0.2616</v>
      </c>
      <c r="O361" s="10" t="n">
        <v>15335520</v>
      </c>
      <c r="P361" s="19" t="n">
        <v>93936.67</v>
      </c>
    </row>
    <row r="362" customFormat="false" ht="15" hidden="false" customHeight="false" outlineLevel="0" collapsed="false">
      <c r="A362" s="3" t="s">
        <v>761</v>
      </c>
      <c r="B362" s="2" t="s">
        <v>762</v>
      </c>
      <c r="C362" s="2" t="n">
        <v>2022</v>
      </c>
      <c r="D362" s="2" t="s">
        <v>1668</v>
      </c>
      <c r="E362" s="2" t="s">
        <v>1667</v>
      </c>
      <c r="F362" s="2" t="n">
        <v>2</v>
      </c>
      <c r="G362" s="2" t="s">
        <v>102</v>
      </c>
      <c r="H362" s="3" t="s">
        <v>103</v>
      </c>
      <c r="I362" s="10" t="n">
        <v>3573092</v>
      </c>
      <c r="J362" s="11" t="n">
        <f aca="false">I362/1000</f>
        <v>3573.092</v>
      </c>
      <c r="K362" s="19" t="n">
        <v>19563.87</v>
      </c>
      <c r="L362" s="12" t="n">
        <f aca="false">K362/1000</f>
        <v>19.56387</v>
      </c>
      <c r="M362" s="20" t="n">
        <v>0.233</v>
      </c>
      <c r="N362" s="20" t="n">
        <v>0.2083</v>
      </c>
      <c r="O362" s="10" t="n">
        <v>15335520</v>
      </c>
      <c r="P362" s="19" t="n">
        <v>93936.67</v>
      </c>
    </row>
    <row r="363" customFormat="false" ht="15" hidden="false" customHeight="false" outlineLevel="0" collapsed="false">
      <c r="A363" s="3" t="s">
        <v>761</v>
      </c>
      <c r="B363" s="2" t="s">
        <v>762</v>
      </c>
      <c r="C363" s="2" t="n">
        <v>2022</v>
      </c>
      <c r="D363" s="2" t="s">
        <v>1668</v>
      </c>
      <c r="E363" s="2" t="s">
        <v>1667</v>
      </c>
      <c r="F363" s="2" t="n">
        <v>3</v>
      </c>
      <c r="G363" s="2" t="s">
        <v>127</v>
      </c>
      <c r="H363" s="3" t="s">
        <v>128</v>
      </c>
      <c r="I363" s="10" t="n">
        <v>2739130</v>
      </c>
      <c r="J363" s="11" t="n">
        <f aca="false">I363/1000</f>
        <v>2739.13</v>
      </c>
      <c r="K363" s="19" t="n">
        <v>48286.68</v>
      </c>
      <c r="L363" s="12" t="n">
        <f aca="false">K363/1000</f>
        <v>48.28668</v>
      </c>
      <c r="M363" s="20" t="n">
        <v>0.1786</v>
      </c>
      <c r="N363" s="20" t="n">
        <v>0.514</v>
      </c>
      <c r="O363" s="10" t="n">
        <v>15335520</v>
      </c>
      <c r="P363" s="19" t="n">
        <v>93936.67</v>
      </c>
    </row>
    <row r="364" customFormat="false" ht="15" hidden="false" customHeight="false" outlineLevel="0" collapsed="false">
      <c r="A364" s="3" t="s">
        <v>761</v>
      </c>
      <c r="B364" s="2" t="s">
        <v>762</v>
      </c>
      <c r="C364" s="2" t="n">
        <v>2022</v>
      </c>
      <c r="D364" s="2" t="s">
        <v>1668</v>
      </c>
      <c r="E364" s="2" t="s">
        <v>1667</v>
      </c>
      <c r="F364" s="2" t="n">
        <v>4</v>
      </c>
      <c r="G364" s="2" t="s">
        <v>97</v>
      </c>
      <c r="H364" s="3" t="s">
        <v>98</v>
      </c>
      <c r="I364" s="10" t="n">
        <v>1925001</v>
      </c>
      <c r="J364" s="11" t="n">
        <f aca="false">I364/1000</f>
        <v>1925.001</v>
      </c>
      <c r="K364" s="19" t="n">
        <v>929.75</v>
      </c>
      <c r="L364" s="12" t="n">
        <f aca="false">K364/1000</f>
        <v>0.92975</v>
      </c>
      <c r="M364" s="20" t="n">
        <v>0.1255</v>
      </c>
      <c r="N364" s="20" t="n">
        <v>0.0099</v>
      </c>
      <c r="O364" s="10" t="n">
        <v>15335520</v>
      </c>
      <c r="P364" s="19" t="n">
        <v>93936.67</v>
      </c>
    </row>
    <row r="365" customFormat="false" ht="15" hidden="false" customHeight="false" outlineLevel="0" collapsed="false">
      <c r="A365" s="3" t="s">
        <v>761</v>
      </c>
      <c r="B365" s="2" t="s">
        <v>762</v>
      </c>
      <c r="C365" s="2" t="n">
        <v>2022</v>
      </c>
      <c r="D365" s="2" t="s">
        <v>1668</v>
      </c>
      <c r="E365" s="2" t="s">
        <v>1667</v>
      </c>
      <c r="F365" s="2" t="n">
        <v>5</v>
      </c>
      <c r="G365" s="2" t="s">
        <v>362</v>
      </c>
      <c r="H365" s="3" t="s">
        <v>363</v>
      </c>
      <c r="I365" s="10" t="n">
        <v>458677</v>
      </c>
      <c r="J365" s="11" t="n">
        <f aca="false">I365/1000</f>
        <v>458.677</v>
      </c>
      <c r="K365" s="19" t="n">
        <v>235</v>
      </c>
      <c r="L365" s="12" t="n">
        <f aca="false">K365/1000</f>
        <v>0.235</v>
      </c>
      <c r="M365" s="20" t="n">
        <v>0.0299</v>
      </c>
      <c r="N365" s="20" t="n">
        <v>0.0025</v>
      </c>
      <c r="O365" s="10" t="n">
        <v>15335520</v>
      </c>
      <c r="P365" s="19" t="n">
        <v>93936.67</v>
      </c>
    </row>
    <row r="366" customFormat="false" ht="15" hidden="false" customHeight="false" outlineLevel="0" collapsed="false">
      <c r="A366" s="3" t="s">
        <v>761</v>
      </c>
      <c r="B366" s="2" t="s">
        <v>762</v>
      </c>
      <c r="C366" s="2" t="n">
        <v>2022</v>
      </c>
      <c r="D366" s="2" t="s">
        <v>1668</v>
      </c>
      <c r="E366" s="2" t="s">
        <v>1667</v>
      </c>
      <c r="F366" s="2" t="n">
        <v>6</v>
      </c>
      <c r="G366" s="2" t="s">
        <v>142</v>
      </c>
      <c r="H366" s="3" t="s">
        <v>143</v>
      </c>
      <c r="I366" s="10" t="n">
        <v>152183</v>
      </c>
      <c r="J366" s="11" t="n">
        <f aca="false">I366/1000</f>
        <v>152.183</v>
      </c>
      <c r="K366" s="19" t="n">
        <v>72.96</v>
      </c>
      <c r="L366" s="12" t="n">
        <f aca="false">K366/1000</f>
        <v>0.07296</v>
      </c>
      <c r="M366" s="20" t="n">
        <v>0.0099</v>
      </c>
      <c r="N366" s="20" t="n">
        <v>0.0008</v>
      </c>
      <c r="O366" s="10" t="n">
        <v>15335520</v>
      </c>
      <c r="P366" s="19" t="n">
        <v>93936.67</v>
      </c>
    </row>
    <row r="367" customFormat="false" ht="15" hidden="false" customHeight="false" outlineLevel="0" collapsed="false">
      <c r="A367" s="3" t="s">
        <v>761</v>
      </c>
      <c r="B367" s="2" t="s">
        <v>762</v>
      </c>
      <c r="C367" s="2" t="n">
        <v>2022</v>
      </c>
      <c r="D367" s="2" t="s">
        <v>1668</v>
      </c>
      <c r="E367" s="2" t="s">
        <v>1667</v>
      </c>
      <c r="F367" s="2" t="n">
        <v>7</v>
      </c>
      <c r="G367" s="2" t="s">
        <v>162</v>
      </c>
      <c r="H367" s="3" t="s">
        <v>163</v>
      </c>
      <c r="I367" s="10" t="n">
        <v>44097</v>
      </c>
      <c r="J367" s="11" t="n">
        <f aca="false">I367/1000</f>
        <v>44.097</v>
      </c>
      <c r="K367" s="19" t="n">
        <v>54.86</v>
      </c>
      <c r="L367" s="12" t="n">
        <f aca="false">K367/1000</f>
        <v>0.05486</v>
      </c>
      <c r="M367" s="20" t="n">
        <v>0.0029</v>
      </c>
      <c r="N367" s="20" t="n">
        <v>0.0006</v>
      </c>
      <c r="O367" s="10" t="n">
        <v>15335520</v>
      </c>
      <c r="P367" s="19" t="n">
        <v>93936.67</v>
      </c>
    </row>
    <row r="368" customFormat="false" ht="15" hidden="false" customHeight="false" outlineLevel="0" collapsed="false">
      <c r="A368" s="3" t="s">
        <v>761</v>
      </c>
      <c r="B368" s="2" t="s">
        <v>762</v>
      </c>
      <c r="C368" s="2" t="n">
        <v>2022</v>
      </c>
      <c r="D368" s="2" t="s">
        <v>1668</v>
      </c>
      <c r="E368" s="2" t="s">
        <v>1667</v>
      </c>
      <c r="F368" s="2" t="n">
        <v>8</v>
      </c>
      <c r="G368" s="2" t="s">
        <v>247</v>
      </c>
      <c r="H368" s="3" t="s">
        <v>248</v>
      </c>
      <c r="I368" s="10" t="n">
        <v>18624</v>
      </c>
      <c r="J368" s="11" t="n">
        <f aca="false">I368/1000</f>
        <v>18.624</v>
      </c>
      <c r="K368" s="19" t="n">
        <v>80.07</v>
      </c>
      <c r="L368" s="12" t="n">
        <f aca="false">K368/1000</f>
        <v>0.08007</v>
      </c>
      <c r="M368" s="20" t="n">
        <v>0.0012</v>
      </c>
      <c r="N368" s="20" t="n">
        <v>0.0009</v>
      </c>
      <c r="O368" s="10" t="n">
        <v>15335520</v>
      </c>
      <c r="P368" s="19" t="n">
        <v>93936.67</v>
      </c>
    </row>
    <row r="369" customFormat="false" ht="15" hidden="false" customHeight="false" outlineLevel="0" collapsed="false">
      <c r="A369" s="3" t="s">
        <v>761</v>
      </c>
      <c r="B369" s="2" t="s">
        <v>762</v>
      </c>
      <c r="C369" s="2" t="n">
        <v>2022</v>
      </c>
      <c r="D369" s="2" t="s">
        <v>1668</v>
      </c>
      <c r="E369" s="2" t="s">
        <v>1667</v>
      </c>
      <c r="F369" s="2" t="n">
        <v>9</v>
      </c>
      <c r="G369" s="2" t="s">
        <v>814</v>
      </c>
      <c r="H369" s="3" t="s">
        <v>815</v>
      </c>
      <c r="I369" s="10" t="n">
        <v>14691</v>
      </c>
      <c r="J369" s="11" t="n">
        <f aca="false">I369/1000</f>
        <v>14.691</v>
      </c>
      <c r="K369" s="19" t="n">
        <v>123</v>
      </c>
      <c r="L369" s="12" t="n">
        <f aca="false">K369/1000</f>
        <v>0.123</v>
      </c>
      <c r="M369" s="20" t="n">
        <v>0.001</v>
      </c>
      <c r="N369" s="20" t="n">
        <v>0.0013</v>
      </c>
      <c r="O369" s="10" t="n">
        <v>15335520</v>
      </c>
      <c r="P369" s="19" t="n">
        <v>93936.67</v>
      </c>
    </row>
    <row r="370" customFormat="false" ht="15" hidden="false" customHeight="false" outlineLevel="0" collapsed="false">
      <c r="A370" s="3" t="s">
        <v>761</v>
      </c>
      <c r="B370" s="2" t="s">
        <v>762</v>
      </c>
      <c r="C370" s="2" t="n">
        <v>2022</v>
      </c>
      <c r="D370" s="2" t="s">
        <v>1668</v>
      </c>
      <c r="E370" s="2" t="s">
        <v>1667</v>
      </c>
      <c r="F370" s="2" t="n">
        <v>10</v>
      </c>
      <c r="G370" s="2" t="s">
        <v>117</v>
      </c>
      <c r="H370" s="3" t="s">
        <v>118</v>
      </c>
      <c r="I370" s="10" t="n">
        <v>10416</v>
      </c>
      <c r="J370" s="11" t="n">
        <f aca="false">I370/1000</f>
        <v>10.416</v>
      </c>
      <c r="K370" s="19" t="n">
        <v>0.18</v>
      </c>
      <c r="L370" s="12" t="n">
        <f aca="false">K370/1000</f>
        <v>0.00018</v>
      </c>
      <c r="M370" s="20" t="n">
        <v>0.0007</v>
      </c>
      <c r="N370" s="20" t="n">
        <v>0</v>
      </c>
      <c r="O370" s="10" t="n">
        <v>15335520</v>
      </c>
      <c r="P370" s="19" t="n">
        <v>93936.67</v>
      </c>
    </row>
    <row r="371" customFormat="false" ht="15" hidden="false" customHeight="false" outlineLevel="0" collapsed="false">
      <c r="A371" s="3" t="s">
        <v>761</v>
      </c>
      <c r="B371" s="2" t="s">
        <v>762</v>
      </c>
      <c r="C371" s="2" t="n">
        <v>2022</v>
      </c>
      <c r="D371" s="2" t="s">
        <v>1668</v>
      </c>
      <c r="E371" s="2" t="s">
        <v>1667</v>
      </c>
      <c r="F371" s="2" t="n">
        <v>11</v>
      </c>
      <c r="G371" s="2" t="s">
        <v>152</v>
      </c>
      <c r="H371" s="3" t="s">
        <v>153</v>
      </c>
      <c r="I371" s="10" t="n">
        <v>6389</v>
      </c>
      <c r="J371" s="11" t="n">
        <f aca="false">I371/1000</f>
        <v>6.389</v>
      </c>
      <c r="K371" s="19" t="n">
        <v>7.17</v>
      </c>
      <c r="L371" s="12" t="n">
        <f aca="false">K371/1000</f>
        <v>0.00717</v>
      </c>
      <c r="M371" s="20" t="n">
        <v>0.0004</v>
      </c>
      <c r="N371" s="20" t="n">
        <v>0.0001</v>
      </c>
      <c r="O371" s="10" t="n">
        <v>15335520</v>
      </c>
      <c r="P371" s="19" t="n">
        <v>93936.67</v>
      </c>
    </row>
    <row r="372" customFormat="false" ht="15" hidden="false" customHeight="false" outlineLevel="0" collapsed="false">
      <c r="A372" s="3" t="s">
        <v>761</v>
      </c>
      <c r="B372" s="2" t="s">
        <v>762</v>
      </c>
      <c r="C372" s="2" t="n">
        <v>2022</v>
      </c>
      <c r="D372" s="2" t="s">
        <v>1668</v>
      </c>
      <c r="E372" s="2" t="s">
        <v>1667</v>
      </c>
      <c r="F372" s="2" t="n">
        <v>12</v>
      </c>
      <c r="G372" s="2" t="s">
        <v>171</v>
      </c>
      <c r="H372" s="3" t="s">
        <v>172</v>
      </c>
      <c r="I372" s="10" t="n">
        <v>3374</v>
      </c>
      <c r="J372" s="11" t="n">
        <f aca="false">I372/1000</f>
        <v>3.374</v>
      </c>
      <c r="K372" s="19" t="n">
        <v>2.3</v>
      </c>
      <c r="L372" s="12" t="n">
        <f aca="false">K372/1000</f>
        <v>0.0023</v>
      </c>
      <c r="M372" s="20" t="n">
        <v>0.0002</v>
      </c>
      <c r="N372" s="20" t="n">
        <v>0</v>
      </c>
      <c r="O372" s="10" t="n">
        <v>15335520</v>
      </c>
      <c r="P372" s="19" t="n">
        <v>93936.67</v>
      </c>
    </row>
    <row r="373" customFormat="false" ht="15" hidden="false" customHeight="false" outlineLevel="0" collapsed="false">
      <c r="A373" s="3" t="s">
        <v>761</v>
      </c>
      <c r="B373" s="2" t="s">
        <v>762</v>
      </c>
      <c r="C373" s="2" t="n">
        <v>2022</v>
      </c>
      <c r="D373" s="2" t="s">
        <v>1668</v>
      </c>
      <c r="E373" s="2" t="s">
        <v>1667</v>
      </c>
      <c r="F373" s="2" t="n">
        <v>13</v>
      </c>
      <c r="G373" s="2" t="s">
        <v>377</v>
      </c>
      <c r="H373" s="3" t="s">
        <v>378</v>
      </c>
      <c r="I373" s="10" t="n">
        <v>614</v>
      </c>
      <c r="J373" s="11" t="n">
        <f aca="false">I373/1000</f>
        <v>0.614</v>
      </c>
      <c r="K373" s="19" t="n">
        <v>2</v>
      </c>
      <c r="L373" s="12" t="n">
        <f aca="false">K373/1000</f>
        <v>0.002</v>
      </c>
      <c r="M373" s="20" t="n">
        <v>0</v>
      </c>
      <c r="N373" s="20" t="n">
        <v>0</v>
      </c>
      <c r="O373" s="10" t="n">
        <v>15335520</v>
      </c>
      <c r="P373" s="19" t="n">
        <v>93936.67</v>
      </c>
    </row>
    <row r="374" customFormat="false" ht="15" hidden="false" customHeight="false" outlineLevel="0" collapsed="false">
      <c r="A374" s="3" t="s">
        <v>761</v>
      </c>
      <c r="B374" s="2" t="s">
        <v>762</v>
      </c>
      <c r="C374" s="2" t="n">
        <v>2022</v>
      </c>
      <c r="D374" s="2" t="s">
        <v>1668</v>
      </c>
      <c r="E374" s="2" t="s">
        <v>1667</v>
      </c>
      <c r="F374" s="2" t="n">
        <v>14</v>
      </c>
      <c r="G374" s="2" t="s">
        <v>504</v>
      </c>
      <c r="H374" s="3" t="s">
        <v>505</v>
      </c>
      <c r="I374" s="10" t="n">
        <v>137</v>
      </c>
      <c r="J374" s="11" t="n">
        <f aca="false">I374/1000</f>
        <v>0.137</v>
      </c>
      <c r="K374" s="19" t="n">
        <v>0.43</v>
      </c>
      <c r="L374" s="12" t="n">
        <f aca="false">K374/1000</f>
        <v>0.00043</v>
      </c>
      <c r="M374" s="20" t="n">
        <v>0</v>
      </c>
      <c r="N374" s="20" t="n">
        <v>0</v>
      </c>
      <c r="O374" s="10" t="n">
        <v>15335520</v>
      </c>
      <c r="P374" s="19" t="n">
        <v>93936.67</v>
      </c>
    </row>
    <row r="375" customFormat="false" ht="15" hidden="false" customHeight="false" outlineLevel="0" collapsed="false">
      <c r="A375" s="3" t="s">
        <v>761</v>
      </c>
      <c r="B375" s="2" t="s">
        <v>762</v>
      </c>
      <c r="C375" s="2" t="n">
        <v>2022</v>
      </c>
      <c r="D375" s="2" t="s">
        <v>1668</v>
      </c>
      <c r="E375" s="2" t="s">
        <v>1667</v>
      </c>
      <c r="F375" s="2" t="n">
        <v>15</v>
      </c>
      <c r="G375" s="2" t="s">
        <v>859</v>
      </c>
      <c r="H375" s="3" t="s">
        <v>860</v>
      </c>
      <c r="I375" s="10" t="n">
        <v>91</v>
      </c>
      <c r="J375" s="11" t="n">
        <f aca="false">I375/1000</f>
        <v>0.091</v>
      </c>
      <c r="K375" s="19" t="n">
        <v>0</v>
      </c>
      <c r="L375" s="12" t="n">
        <f aca="false">K375/1000</f>
        <v>0</v>
      </c>
      <c r="M375" s="20" t="n">
        <v>0</v>
      </c>
      <c r="N375" s="20" t="n">
        <v>0</v>
      </c>
      <c r="O375" s="10" t="n">
        <v>15335520</v>
      </c>
      <c r="P375" s="19" t="n">
        <v>93936.67</v>
      </c>
    </row>
    <row r="376" customFormat="false" ht="15" hidden="false" customHeight="false" outlineLevel="0" collapsed="false">
      <c r="A376" s="3" t="s">
        <v>761</v>
      </c>
      <c r="B376" s="2" t="s">
        <v>762</v>
      </c>
      <c r="C376" s="2" t="n">
        <v>2022</v>
      </c>
      <c r="D376" s="2" t="s">
        <v>1668</v>
      </c>
      <c r="E376" s="2" t="s">
        <v>1667</v>
      </c>
      <c r="F376" s="2" t="n">
        <v>16</v>
      </c>
      <c r="G376" s="2" t="s">
        <v>863</v>
      </c>
      <c r="H376" s="3" t="s">
        <v>864</v>
      </c>
      <c r="I376" s="10" t="n">
        <v>90</v>
      </c>
      <c r="J376" s="11" t="n">
        <f aca="false">I376/1000</f>
        <v>0.09</v>
      </c>
      <c r="K376" s="19" t="n">
        <v>0</v>
      </c>
      <c r="L376" s="12" t="n">
        <f aca="false">K376/1000</f>
        <v>0</v>
      </c>
      <c r="M376" s="20" t="n">
        <v>0</v>
      </c>
      <c r="N376" s="20" t="n">
        <v>0</v>
      </c>
      <c r="O376" s="10" t="n">
        <v>15335520</v>
      </c>
      <c r="P376" s="19" t="n">
        <v>93936.67</v>
      </c>
    </row>
    <row r="377" customFormat="false" ht="15" hidden="false" customHeight="false" outlineLevel="0" collapsed="false">
      <c r="A377" s="3" t="s">
        <v>761</v>
      </c>
      <c r="B377" s="2" t="s">
        <v>762</v>
      </c>
      <c r="C377" s="2" t="n">
        <v>2022</v>
      </c>
      <c r="D377" s="2" t="s">
        <v>1668</v>
      </c>
      <c r="E377" s="2" t="s">
        <v>1667</v>
      </c>
      <c r="F377" s="2" t="n">
        <v>17</v>
      </c>
      <c r="G377" s="2" t="s">
        <v>727</v>
      </c>
      <c r="H377" s="3" t="s">
        <v>728</v>
      </c>
      <c r="I377" s="10" t="n">
        <v>52</v>
      </c>
      <c r="J377" s="11" t="n">
        <f aca="false">I377/1000</f>
        <v>0.052</v>
      </c>
      <c r="K377" s="19" t="n">
        <v>0.01</v>
      </c>
      <c r="L377" s="12" t="n">
        <f aca="false">K377/1000</f>
        <v>1E-005</v>
      </c>
      <c r="M377" s="20" t="n">
        <v>0</v>
      </c>
      <c r="N377" s="20" t="n">
        <v>0</v>
      </c>
      <c r="O377" s="10" t="n">
        <v>15335520</v>
      </c>
      <c r="P377" s="19" t="n">
        <v>93936.67</v>
      </c>
    </row>
    <row r="378" customFormat="false" ht="15" hidden="false" customHeight="false" outlineLevel="0" collapsed="false">
      <c r="A378" s="3" t="s">
        <v>761</v>
      </c>
      <c r="B378" s="2" t="s">
        <v>762</v>
      </c>
      <c r="C378" s="2" t="n">
        <v>2023</v>
      </c>
      <c r="D378" s="2" t="s">
        <v>1666</v>
      </c>
      <c r="E378" s="2" t="s">
        <v>1667</v>
      </c>
      <c r="F378" s="2" t="n">
        <v>1</v>
      </c>
      <c r="G378" s="2" t="s">
        <v>107</v>
      </c>
      <c r="H378" s="3" t="s">
        <v>108</v>
      </c>
      <c r="I378" s="10" t="n">
        <v>67844405</v>
      </c>
      <c r="J378" s="11" t="n">
        <f aca="false">I378/1000</f>
        <v>67844.405</v>
      </c>
      <c r="K378" s="19" t="n">
        <v>354815.2</v>
      </c>
      <c r="L378" s="12" t="n">
        <f aca="false">K378/1000</f>
        <v>354.8152</v>
      </c>
      <c r="M378" s="20" t="n">
        <v>0.9253</v>
      </c>
      <c r="N378" s="20" t="n">
        <v>0.9001</v>
      </c>
      <c r="O378" s="10" t="n">
        <v>73323591</v>
      </c>
      <c r="P378" s="19" t="n">
        <v>394185.45</v>
      </c>
    </row>
    <row r="379" customFormat="false" ht="15" hidden="false" customHeight="false" outlineLevel="0" collapsed="false">
      <c r="A379" s="3" t="s">
        <v>761</v>
      </c>
      <c r="B379" s="2" t="s">
        <v>762</v>
      </c>
      <c r="C379" s="2" t="n">
        <v>2023</v>
      </c>
      <c r="D379" s="2" t="s">
        <v>1666</v>
      </c>
      <c r="E379" s="2" t="s">
        <v>1667</v>
      </c>
      <c r="F379" s="2" t="n">
        <v>2</v>
      </c>
      <c r="G379" s="2" t="s">
        <v>102</v>
      </c>
      <c r="H379" s="3" t="s">
        <v>103</v>
      </c>
      <c r="I379" s="10" t="n">
        <v>4138099</v>
      </c>
      <c r="J379" s="11" t="n">
        <f aca="false">I379/1000</f>
        <v>4138.099</v>
      </c>
      <c r="K379" s="19" t="n">
        <v>25283.2</v>
      </c>
      <c r="L379" s="12" t="n">
        <f aca="false">K379/1000</f>
        <v>25.2832</v>
      </c>
      <c r="M379" s="20" t="n">
        <v>0.0564</v>
      </c>
      <c r="N379" s="20" t="n">
        <v>0.0641</v>
      </c>
      <c r="O379" s="10" t="n">
        <v>73323591</v>
      </c>
      <c r="P379" s="19" t="n">
        <v>394185.45</v>
      </c>
    </row>
    <row r="380" customFormat="false" ht="15" hidden="false" customHeight="false" outlineLevel="0" collapsed="false">
      <c r="A380" s="3" t="s">
        <v>761</v>
      </c>
      <c r="B380" s="2" t="s">
        <v>762</v>
      </c>
      <c r="C380" s="2" t="n">
        <v>2023</v>
      </c>
      <c r="D380" s="2" t="s">
        <v>1666</v>
      </c>
      <c r="E380" s="2" t="s">
        <v>1667</v>
      </c>
      <c r="F380" s="2" t="n">
        <v>3</v>
      </c>
      <c r="G380" s="2" t="s">
        <v>97</v>
      </c>
      <c r="H380" s="3" t="s">
        <v>98</v>
      </c>
      <c r="I380" s="10" t="n">
        <v>820208</v>
      </c>
      <c r="J380" s="11" t="n">
        <f aca="false">I380/1000</f>
        <v>820.208</v>
      </c>
      <c r="K380" s="19" t="n">
        <v>11515.87</v>
      </c>
      <c r="L380" s="12" t="n">
        <f aca="false">K380/1000</f>
        <v>11.51587</v>
      </c>
      <c r="M380" s="20" t="n">
        <v>0.0112</v>
      </c>
      <c r="N380" s="20" t="n">
        <v>0.0292</v>
      </c>
      <c r="O380" s="10" t="n">
        <v>73323591</v>
      </c>
      <c r="P380" s="19" t="n">
        <v>394185.45</v>
      </c>
    </row>
    <row r="381" customFormat="false" ht="15" hidden="false" customHeight="false" outlineLevel="0" collapsed="false">
      <c r="A381" s="3" t="s">
        <v>761</v>
      </c>
      <c r="B381" s="2" t="s">
        <v>762</v>
      </c>
      <c r="C381" s="2" t="n">
        <v>2023</v>
      </c>
      <c r="D381" s="2" t="s">
        <v>1666</v>
      </c>
      <c r="E381" s="2" t="s">
        <v>1667</v>
      </c>
      <c r="F381" s="2" t="n">
        <v>4</v>
      </c>
      <c r="G381" s="2" t="s">
        <v>142</v>
      </c>
      <c r="H381" s="3" t="s">
        <v>143</v>
      </c>
      <c r="I381" s="10" t="n">
        <v>171342</v>
      </c>
      <c r="J381" s="11" t="n">
        <f aca="false">I381/1000</f>
        <v>171.342</v>
      </c>
      <c r="K381" s="19" t="n">
        <v>479.72</v>
      </c>
      <c r="L381" s="12" t="n">
        <f aca="false">K381/1000</f>
        <v>0.47972</v>
      </c>
      <c r="M381" s="20" t="n">
        <v>0.0023</v>
      </c>
      <c r="N381" s="20" t="n">
        <v>0.0012</v>
      </c>
      <c r="O381" s="10" t="n">
        <v>73323591</v>
      </c>
      <c r="P381" s="19" t="n">
        <v>394185.45</v>
      </c>
    </row>
    <row r="382" customFormat="false" ht="15" hidden="false" customHeight="false" outlineLevel="0" collapsed="false">
      <c r="A382" s="3" t="s">
        <v>761</v>
      </c>
      <c r="B382" s="2" t="s">
        <v>762</v>
      </c>
      <c r="C382" s="2" t="n">
        <v>2023</v>
      </c>
      <c r="D382" s="2" t="s">
        <v>1666</v>
      </c>
      <c r="E382" s="2" t="s">
        <v>1667</v>
      </c>
      <c r="F382" s="2" t="n">
        <v>5</v>
      </c>
      <c r="G382" s="2" t="s">
        <v>377</v>
      </c>
      <c r="H382" s="3" t="s">
        <v>378</v>
      </c>
      <c r="I382" s="10" t="n">
        <v>166785</v>
      </c>
      <c r="J382" s="11" t="n">
        <f aca="false">I382/1000</f>
        <v>166.785</v>
      </c>
      <c r="K382" s="19" t="n">
        <v>1456.6</v>
      </c>
      <c r="L382" s="12" t="n">
        <f aca="false">K382/1000</f>
        <v>1.4566</v>
      </c>
      <c r="M382" s="20" t="n">
        <v>0.0023</v>
      </c>
      <c r="N382" s="20" t="n">
        <v>0.0037</v>
      </c>
      <c r="O382" s="10" t="n">
        <v>73323591</v>
      </c>
      <c r="P382" s="19" t="n">
        <v>394185.45</v>
      </c>
    </row>
    <row r="383" customFormat="false" ht="15" hidden="false" customHeight="false" outlineLevel="0" collapsed="false">
      <c r="A383" s="3" t="s">
        <v>761</v>
      </c>
      <c r="B383" s="2" t="s">
        <v>762</v>
      </c>
      <c r="C383" s="2" t="n">
        <v>2023</v>
      </c>
      <c r="D383" s="2" t="s">
        <v>1666</v>
      </c>
      <c r="E383" s="2" t="s">
        <v>1667</v>
      </c>
      <c r="F383" s="2" t="n">
        <v>6</v>
      </c>
      <c r="G383" s="2" t="s">
        <v>1372</v>
      </c>
      <c r="H383" s="3" t="s">
        <v>1373</v>
      </c>
      <c r="I383" s="10" t="n">
        <v>97020</v>
      </c>
      <c r="J383" s="11" t="n">
        <f aca="false">I383/1000</f>
        <v>97.02</v>
      </c>
      <c r="K383" s="19" t="n">
        <v>69.6</v>
      </c>
      <c r="L383" s="12" t="n">
        <f aca="false">K383/1000</f>
        <v>0.0696</v>
      </c>
      <c r="M383" s="20" t="n">
        <v>0.0013</v>
      </c>
      <c r="N383" s="20" t="n">
        <v>0.0002</v>
      </c>
      <c r="O383" s="10" t="n">
        <v>73323591</v>
      </c>
      <c r="P383" s="19" t="n">
        <v>394185.45</v>
      </c>
    </row>
    <row r="384" customFormat="false" ht="15" hidden="false" customHeight="false" outlineLevel="0" collapsed="false">
      <c r="A384" s="3" t="s">
        <v>761</v>
      </c>
      <c r="B384" s="2" t="s">
        <v>762</v>
      </c>
      <c r="C384" s="2" t="n">
        <v>2023</v>
      </c>
      <c r="D384" s="2" t="s">
        <v>1666</v>
      </c>
      <c r="E384" s="2" t="s">
        <v>1667</v>
      </c>
      <c r="F384" s="2" t="n">
        <v>7</v>
      </c>
      <c r="G384" s="2" t="s">
        <v>162</v>
      </c>
      <c r="H384" s="3" t="s">
        <v>163</v>
      </c>
      <c r="I384" s="10" t="n">
        <v>61094</v>
      </c>
      <c r="J384" s="11" t="n">
        <f aca="false">I384/1000</f>
        <v>61.094</v>
      </c>
      <c r="K384" s="19" t="n">
        <v>277.35</v>
      </c>
      <c r="L384" s="12" t="n">
        <f aca="false">K384/1000</f>
        <v>0.27735</v>
      </c>
      <c r="M384" s="20" t="n">
        <v>0.0008</v>
      </c>
      <c r="N384" s="20" t="n">
        <v>0.0007</v>
      </c>
      <c r="O384" s="10" t="n">
        <v>73323591</v>
      </c>
      <c r="P384" s="19" t="n">
        <v>394185.45</v>
      </c>
    </row>
    <row r="385" customFormat="false" ht="15" hidden="false" customHeight="false" outlineLevel="0" collapsed="false">
      <c r="A385" s="3" t="s">
        <v>761</v>
      </c>
      <c r="B385" s="2" t="s">
        <v>762</v>
      </c>
      <c r="C385" s="2" t="n">
        <v>2023</v>
      </c>
      <c r="D385" s="2" t="s">
        <v>1666</v>
      </c>
      <c r="E385" s="2" t="s">
        <v>1667</v>
      </c>
      <c r="F385" s="2" t="n">
        <v>8</v>
      </c>
      <c r="G385" s="2" t="s">
        <v>247</v>
      </c>
      <c r="H385" s="3" t="s">
        <v>248</v>
      </c>
      <c r="I385" s="10" t="n">
        <v>16996</v>
      </c>
      <c r="J385" s="11" t="n">
        <f aca="false">I385/1000</f>
        <v>16.996</v>
      </c>
      <c r="K385" s="19" t="n">
        <v>6.21</v>
      </c>
      <c r="L385" s="12" t="n">
        <f aca="false">K385/1000</f>
        <v>0.00621</v>
      </c>
      <c r="M385" s="20" t="n">
        <v>0.0002</v>
      </c>
      <c r="N385" s="20" t="n">
        <v>0</v>
      </c>
      <c r="O385" s="10" t="n">
        <v>73323591</v>
      </c>
      <c r="P385" s="19" t="n">
        <v>394185.45</v>
      </c>
    </row>
    <row r="386" customFormat="false" ht="15" hidden="false" customHeight="false" outlineLevel="0" collapsed="false">
      <c r="A386" s="3" t="s">
        <v>761</v>
      </c>
      <c r="B386" s="2" t="s">
        <v>762</v>
      </c>
      <c r="C386" s="2" t="n">
        <v>2023</v>
      </c>
      <c r="D386" s="2" t="s">
        <v>1666</v>
      </c>
      <c r="E386" s="2" t="s">
        <v>1667</v>
      </c>
      <c r="F386" s="2" t="n">
        <v>9</v>
      </c>
      <c r="G386" s="2" t="s">
        <v>117</v>
      </c>
      <c r="H386" s="3" t="s">
        <v>118</v>
      </c>
      <c r="I386" s="10" t="n">
        <v>6776</v>
      </c>
      <c r="J386" s="11" t="n">
        <f aca="false">I386/1000</f>
        <v>6.776</v>
      </c>
      <c r="K386" s="19" t="n">
        <v>14.85</v>
      </c>
      <c r="L386" s="12" t="n">
        <f aca="false">K386/1000</f>
        <v>0.01485</v>
      </c>
      <c r="M386" s="20" t="n">
        <v>0.0001</v>
      </c>
      <c r="N386" s="20" t="n">
        <v>0</v>
      </c>
      <c r="O386" s="10" t="n">
        <v>73323591</v>
      </c>
      <c r="P386" s="19" t="n">
        <v>394185.45</v>
      </c>
    </row>
    <row r="387" customFormat="false" ht="15" hidden="false" customHeight="false" outlineLevel="0" collapsed="false">
      <c r="A387" s="3" t="s">
        <v>761</v>
      </c>
      <c r="B387" s="2" t="s">
        <v>762</v>
      </c>
      <c r="C387" s="2" t="n">
        <v>2023</v>
      </c>
      <c r="D387" s="2" t="s">
        <v>1666</v>
      </c>
      <c r="E387" s="2" t="s">
        <v>1667</v>
      </c>
      <c r="F387" s="2" t="n">
        <v>10</v>
      </c>
      <c r="G387" s="2" t="s">
        <v>127</v>
      </c>
      <c r="H387" s="3" t="s">
        <v>128</v>
      </c>
      <c r="I387" s="10" t="n">
        <v>444</v>
      </c>
      <c r="J387" s="11" t="n">
        <f aca="false">I387/1000</f>
        <v>0.444</v>
      </c>
      <c r="K387" s="19" t="n">
        <v>0.18</v>
      </c>
      <c r="L387" s="12" t="n">
        <f aca="false">K387/1000</f>
        <v>0.00018</v>
      </c>
      <c r="M387" s="20" t="n">
        <v>0</v>
      </c>
      <c r="N387" s="20" t="n">
        <v>0</v>
      </c>
      <c r="O387" s="10" t="n">
        <v>73323591</v>
      </c>
      <c r="P387" s="19" t="n">
        <v>394185.45</v>
      </c>
    </row>
    <row r="388" customFormat="false" ht="15" hidden="false" customHeight="false" outlineLevel="0" collapsed="false">
      <c r="A388" s="3" t="s">
        <v>761</v>
      </c>
      <c r="B388" s="2" t="s">
        <v>762</v>
      </c>
      <c r="C388" s="2" t="n">
        <v>2023</v>
      </c>
      <c r="D388" s="2" t="s">
        <v>1666</v>
      </c>
      <c r="E388" s="2" t="s">
        <v>1667</v>
      </c>
      <c r="F388" s="2" t="n">
        <v>11</v>
      </c>
      <c r="G388" s="2" t="s">
        <v>152</v>
      </c>
      <c r="H388" s="3" t="s">
        <v>153</v>
      </c>
      <c r="I388" s="10" t="n">
        <v>266</v>
      </c>
      <c r="J388" s="11" t="n">
        <f aca="false">I388/1000</f>
        <v>0.266</v>
      </c>
      <c r="K388" s="19" t="n">
        <v>266.5</v>
      </c>
      <c r="L388" s="12" t="n">
        <f aca="false">K388/1000</f>
        <v>0.2665</v>
      </c>
      <c r="M388" s="20" t="n">
        <v>0</v>
      </c>
      <c r="N388" s="20" t="n">
        <v>0.0007</v>
      </c>
      <c r="O388" s="10" t="n">
        <v>73323591</v>
      </c>
      <c r="P388" s="19" t="n">
        <v>394185.45</v>
      </c>
    </row>
    <row r="389" customFormat="false" ht="15" hidden="false" customHeight="false" outlineLevel="0" collapsed="false">
      <c r="A389" s="3" t="s">
        <v>761</v>
      </c>
      <c r="B389" s="2" t="s">
        <v>762</v>
      </c>
      <c r="C389" s="2" t="n">
        <v>2023</v>
      </c>
      <c r="D389" s="2" t="s">
        <v>1666</v>
      </c>
      <c r="E389" s="2" t="s">
        <v>1667</v>
      </c>
      <c r="F389" s="2" t="n">
        <v>12</v>
      </c>
      <c r="G389" s="2" t="s">
        <v>112</v>
      </c>
      <c r="H389" s="3" t="s">
        <v>113</v>
      </c>
      <c r="I389" s="10" t="n">
        <v>156</v>
      </c>
      <c r="J389" s="11" t="n">
        <f aca="false">I389/1000</f>
        <v>0.156</v>
      </c>
      <c r="K389" s="19" t="n">
        <v>0.17</v>
      </c>
      <c r="L389" s="12" t="n">
        <f aca="false">K389/1000</f>
        <v>0.00017</v>
      </c>
      <c r="M389" s="20" t="n">
        <v>0</v>
      </c>
      <c r="N389" s="20" t="n">
        <v>0</v>
      </c>
      <c r="O389" s="10" t="n">
        <v>73323591</v>
      </c>
      <c r="P389" s="19" t="n">
        <v>394185.45</v>
      </c>
    </row>
    <row r="390" customFormat="false" ht="15" hidden="false" customHeight="false" outlineLevel="0" collapsed="false">
      <c r="A390" s="3" t="s">
        <v>761</v>
      </c>
      <c r="B390" s="2" t="s">
        <v>762</v>
      </c>
      <c r="C390" s="2" t="n">
        <v>2023</v>
      </c>
      <c r="D390" s="2" t="s">
        <v>1668</v>
      </c>
      <c r="E390" s="2" t="s">
        <v>1667</v>
      </c>
      <c r="F390" s="2" t="n">
        <v>1</v>
      </c>
      <c r="G390" s="2" t="s">
        <v>107</v>
      </c>
      <c r="H390" s="3" t="s">
        <v>108</v>
      </c>
      <c r="I390" s="10" t="n">
        <v>5365715</v>
      </c>
      <c r="J390" s="11" t="n">
        <f aca="false">I390/1000</f>
        <v>5365.715</v>
      </c>
      <c r="K390" s="19" t="n">
        <v>42921.81</v>
      </c>
      <c r="L390" s="12" t="n">
        <f aca="false">K390/1000</f>
        <v>42.92181</v>
      </c>
      <c r="M390" s="20" t="n">
        <v>0.5103</v>
      </c>
      <c r="N390" s="20" t="n">
        <v>0.467</v>
      </c>
      <c r="O390" s="10" t="n">
        <v>10514682</v>
      </c>
      <c r="P390" s="19" t="n">
        <v>91903.38</v>
      </c>
    </row>
    <row r="391" customFormat="false" ht="15" hidden="false" customHeight="false" outlineLevel="0" collapsed="false">
      <c r="A391" s="3" t="s">
        <v>761</v>
      </c>
      <c r="B391" s="2" t="s">
        <v>762</v>
      </c>
      <c r="C391" s="2" t="n">
        <v>2023</v>
      </c>
      <c r="D391" s="2" t="s">
        <v>1668</v>
      </c>
      <c r="E391" s="2" t="s">
        <v>1667</v>
      </c>
      <c r="F391" s="2" t="n">
        <v>2</v>
      </c>
      <c r="G391" s="2" t="s">
        <v>127</v>
      </c>
      <c r="H391" s="3" t="s">
        <v>128</v>
      </c>
      <c r="I391" s="10" t="n">
        <v>2173945</v>
      </c>
      <c r="J391" s="11" t="n">
        <f aca="false">I391/1000</f>
        <v>2173.945</v>
      </c>
      <c r="K391" s="19" t="n">
        <v>40121.07</v>
      </c>
      <c r="L391" s="12" t="n">
        <f aca="false">K391/1000</f>
        <v>40.12107</v>
      </c>
      <c r="M391" s="20" t="n">
        <v>0.2068</v>
      </c>
      <c r="N391" s="20" t="n">
        <v>0.4366</v>
      </c>
      <c r="O391" s="10" t="n">
        <v>10514682</v>
      </c>
      <c r="P391" s="19" t="n">
        <v>91903.38</v>
      </c>
    </row>
    <row r="392" customFormat="false" ht="15" hidden="false" customHeight="false" outlineLevel="0" collapsed="false">
      <c r="A392" s="3" t="s">
        <v>761</v>
      </c>
      <c r="B392" s="2" t="s">
        <v>762</v>
      </c>
      <c r="C392" s="2" t="n">
        <v>2023</v>
      </c>
      <c r="D392" s="2" t="s">
        <v>1668</v>
      </c>
      <c r="E392" s="2" t="s">
        <v>1667</v>
      </c>
      <c r="F392" s="2" t="n">
        <v>3</v>
      </c>
      <c r="G392" s="2" t="s">
        <v>97</v>
      </c>
      <c r="H392" s="3" t="s">
        <v>98</v>
      </c>
      <c r="I392" s="10" t="n">
        <v>1643735</v>
      </c>
      <c r="J392" s="11" t="n">
        <f aca="false">I392/1000</f>
        <v>1643.735</v>
      </c>
      <c r="K392" s="19" t="n">
        <v>2172.45</v>
      </c>
      <c r="L392" s="12" t="n">
        <f aca="false">K392/1000</f>
        <v>2.17245</v>
      </c>
      <c r="M392" s="20" t="n">
        <v>0.1563</v>
      </c>
      <c r="N392" s="20" t="n">
        <v>0.0236</v>
      </c>
      <c r="O392" s="10" t="n">
        <v>10514682</v>
      </c>
      <c r="P392" s="19" t="n">
        <v>91903.38</v>
      </c>
    </row>
    <row r="393" customFormat="false" ht="15" hidden="false" customHeight="false" outlineLevel="0" collapsed="false">
      <c r="A393" s="3" t="s">
        <v>761</v>
      </c>
      <c r="B393" s="2" t="s">
        <v>762</v>
      </c>
      <c r="C393" s="2" t="n">
        <v>2023</v>
      </c>
      <c r="D393" s="2" t="s">
        <v>1668</v>
      </c>
      <c r="E393" s="2" t="s">
        <v>1667</v>
      </c>
      <c r="F393" s="2" t="n">
        <v>4</v>
      </c>
      <c r="G393" s="2" t="s">
        <v>102</v>
      </c>
      <c r="H393" s="3" t="s">
        <v>103</v>
      </c>
      <c r="I393" s="10" t="n">
        <v>1218720</v>
      </c>
      <c r="J393" s="11" t="n">
        <f aca="false">I393/1000</f>
        <v>1218.72</v>
      </c>
      <c r="K393" s="19" t="n">
        <v>6465.65</v>
      </c>
      <c r="L393" s="12" t="n">
        <f aca="false">K393/1000</f>
        <v>6.46565</v>
      </c>
      <c r="M393" s="20" t="n">
        <v>0.1159</v>
      </c>
      <c r="N393" s="20" t="n">
        <v>0.0704</v>
      </c>
      <c r="O393" s="10" t="n">
        <v>10514682</v>
      </c>
      <c r="P393" s="19" t="n">
        <v>91903.38</v>
      </c>
    </row>
    <row r="394" customFormat="false" ht="15" hidden="false" customHeight="false" outlineLevel="0" collapsed="false">
      <c r="A394" s="3" t="s">
        <v>761</v>
      </c>
      <c r="B394" s="2" t="s">
        <v>762</v>
      </c>
      <c r="C394" s="2" t="n">
        <v>2023</v>
      </c>
      <c r="D394" s="2" t="s">
        <v>1668</v>
      </c>
      <c r="E394" s="2" t="s">
        <v>1667</v>
      </c>
      <c r="F394" s="2" t="n">
        <v>5</v>
      </c>
      <c r="G394" s="2" t="s">
        <v>142</v>
      </c>
      <c r="H394" s="3" t="s">
        <v>143</v>
      </c>
      <c r="I394" s="10" t="n">
        <v>76984</v>
      </c>
      <c r="J394" s="11" t="n">
        <f aca="false">I394/1000</f>
        <v>76.984</v>
      </c>
      <c r="K394" s="19" t="n">
        <v>189.59</v>
      </c>
      <c r="L394" s="12" t="n">
        <f aca="false">K394/1000</f>
        <v>0.18959</v>
      </c>
      <c r="M394" s="20" t="n">
        <v>0.0073</v>
      </c>
      <c r="N394" s="20" t="n">
        <v>0.0021</v>
      </c>
      <c r="O394" s="10" t="n">
        <v>10514682</v>
      </c>
      <c r="P394" s="19" t="n">
        <v>91903.38</v>
      </c>
    </row>
    <row r="395" customFormat="false" ht="15" hidden="false" customHeight="false" outlineLevel="0" collapsed="false">
      <c r="A395" s="3" t="s">
        <v>761</v>
      </c>
      <c r="B395" s="2" t="s">
        <v>762</v>
      </c>
      <c r="C395" s="2" t="n">
        <v>2023</v>
      </c>
      <c r="D395" s="2" t="s">
        <v>1668</v>
      </c>
      <c r="E395" s="2" t="s">
        <v>1667</v>
      </c>
      <c r="F395" s="2" t="n">
        <v>6</v>
      </c>
      <c r="G395" s="2" t="s">
        <v>162</v>
      </c>
      <c r="H395" s="3" t="s">
        <v>163</v>
      </c>
      <c r="I395" s="10" t="n">
        <v>20060</v>
      </c>
      <c r="J395" s="11" t="n">
        <f aca="false">I395/1000</f>
        <v>20.06</v>
      </c>
      <c r="K395" s="19" t="n">
        <v>24.26</v>
      </c>
      <c r="L395" s="12" t="n">
        <f aca="false">K395/1000</f>
        <v>0.02426</v>
      </c>
      <c r="M395" s="20" t="n">
        <v>0.0019</v>
      </c>
      <c r="N395" s="20" t="n">
        <v>0.0003</v>
      </c>
      <c r="O395" s="10" t="n">
        <v>10514682</v>
      </c>
      <c r="P395" s="19" t="n">
        <v>91903.38</v>
      </c>
    </row>
    <row r="396" customFormat="false" ht="15" hidden="false" customHeight="false" outlineLevel="0" collapsed="false">
      <c r="A396" s="3" t="s">
        <v>761</v>
      </c>
      <c r="B396" s="2" t="s">
        <v>762</v>
      </c>
      <c r="C396" s="2" t="n">
        <v>2023</v>
      </c>
      <c r="D396" s="2" t="s">
        <v>1668</v>
      </c>
      <c r="E396" s="2" t="s">
        <v>1667</v>
      </c>
      <c r="F396" s="2" t="n">
        <v>7</v>
      </c>
      <c r="G396" s="2" t="s">
        <v>247</v>
      </c>
      <c r="H396" s="3" t="s">
        <v>248</v>
      </c>
      <c r="I396" s="10" t="n">
        <v>4136</v>
      </c>
      <c r="J396" s="11" t="n">
        <f aca="false">I396/1000</f>
        <v>4.136</v>
      </c>
      <c r="K396" s="19" t="n">
        <v>0.2</v>
      </c>
      <c r="L396" s="12" t="n">
        <f aca="false">K396/1000</f>
        <v>0.0002</v>
      </c>
      <c r="M396" s="20" t="n">
        <v>0.0004</v>
      </c>
      <c r="N396" s="20" t="n">
        <v>0</v>
      </c>
      <c r="O396" s="10" t="n">
        <v>10514682</v>
      </c>
      <c r="P396" s="19" t="n">
        <v>91903.38</v>
      </c>
    </row>
    <row r="397" customFormat="false" ht="15" hidden="false" customHeight="false" outlineLevel="0" collapsed="false">
      <c r="A397" s="3" t="s">
        <v>761</v>
      </c>
      <c r="B397" s="2" t="s">
        <v>762</v>
      </c>
      <c r="C397" s="2" t="n">
        <v>2023</v>
      </c>
      <c r="D397" s="2" t="s">
        <v>1668</v>
      </c>
      <c r="E397" s="2" t="s">
        <v>1667</v>
      </c>
      <c r="F397" s="2" t="n">
        <v>8</v>
      </c>
      <c r="G397" s="2" t="s">
        <v>180</v>
      </c>
      <c r="H397" s="3" t="s">
        <v>181</v>
      </c>
      <c r="I397" s="10" t="n">
        <v>4015</v>
      </c>
      <c r="J397" s="11" t="n">
        <f aca="false">I397/1000</f>
        <v>4.015</v>
      </c>
      <c r="K397" s="19" t="n">
        <v>2.9</v>
      </c>
      <c r="L397" s="12" t="n">
        <f aca="false">K397/1000</f>
        <v>0.0029</v>
      </c>
      <c r="M397" s="20" t="n">
        <v>0.0004</v>
      </c>
      <c r="N397" s="20" t="n">
        <v>0</v>
      </c>
      <c r="O397" s="10" t="n">
        <v>10514682</v>
      </c>
      <c r="P397" s="19" t="n">
        <v>91903.38</v>
      </c>
    </row>
    <row r="398" customFormat="false" ht="15" hidden="false" customHeight="false" outlineLevel="0" collapsed="false">
      <c r="A398" s="3" t="s">
        <v>761</v>
      </c>
      <c r="B398" s="2" t="s">
        <v>762</v>
      </c>
      <c r="C398" s="2" t="n">
        <v>2023</v>
      </c>
      <c r="D398" s="2" t="s">
        <v>1668</v>
      </c>
      <c r="E398" s="2" t="s">
        <v>1667</v>
      </c>
      <c r="F398" s="2" t="n">
        <v>9</v>
      </c>
      <c r="G398" s="2" t="s">
        <v>152</v>
      </c>
      <c r="H398" s="3" t="s">
        <v>153</v>
      </c>
      <c r="I398" s="10" t="n">
        <v>2828</v>
      </c>
      <c r="J398" s="11" t="n">
        <f aca="false">I398/1000</f>
        <v>2.828</v>
      </c>
      <c r="K398" s="19" t="n">
        <v>2.24</v>
      </c>
      <c r="L398" s="12" t="n">
        <f aca="false">K398/1000</f>
        <v>0.00224</v>
      </c>
      <c r="M398" s="20" t="n">
        <v>0.0003</v>
      </c>
      <c r="N398" s="20" t="n">
        <v>0</v>
      </c>
      <c r="O398" s="10" t="n">
        <v>10514682</v>
      </c>
      <c r="P398" s="19" t="n">
        <v>91903.38</v>
      </c>
    </row>
    <row r="399" customFormat="false" ht="15" hidden="false" customHeight="false" outlineLevel="0" collapsed="false">
      <c r="A399" s="3" t="s">
        <v>761</v>
      </c>
      <c r="B399" s="2" t="s">
        <v>762</v>
      </c>
      <c r="C399" s="2" t="n">
        <v>2023</v>
      </c>
      <c r="D399" s="2" t="s">
        <v>1668</v>
      </c>
      <c r="E399" s="2" t="s">
        <v>1667</v>
      </c>
      <c r="F399" s="2" t="n">
        <v>10</v>
      </c>
      <c r="G399" s="2" t="s">
        <v>117</v>
      </c>
      <c r="H399" s="3" t="s">
        <v>118</v>
      </c>
      <c r="I399" s="10" t="n">
        <v>2343</v>
      </c>
      <c r="J399" s="11" t="n">
        <f aca="false">I399/1000</f>
        <v>2.343</v>
      </c>
      <c r="K399" s="19" t="n">
        <v>0.04</v>
      </c>
      <c r="L399" s="12" t="n">
        <f aca="false">K399/1000</f>
        <v>4E-005</v>
      </c>
      <c r="M399" s="20" t="n">
        <v>0.0002</v>
      </c>
      <c r="N399" s="20" t="n">
        <v>0</v>
      </c>
      <c r="O399" s="10" t="n">
        <v>10514682</v>
      </c>
      <c r="P399" s="19" t="n">
        <v>91903.38</v>
      </c>
    </row>
    <row r="400" customFormat="false" ht="15" hidden="false" customHeight="false" outlineLevel="0" collapsed="false">
      <c r="A400" s="3" t="s">
        <v>761</v>
      </c>
      <c r="B400" s="2" t="s">
        <v>762</v>
      </c>
      <c r="C400" s="2" t="n">
        <v>2023</v>
      </c>
      <c r="D400" s="2" t="s">
        <v>1668</v>
      </c>
      <c r="E400" s="2" t="s">
        <v>1667</v>
      </c>
      <c r="F400" s="2" t="n">
        <v>11</v>
      </c>
      <c r="G400" s="2" t="s">
        <v>171</v>
      </c>
      <c r="H400" s="3" t="s">
        <v>172</v>
      </c>
      <c r="I400" s="10" t="n">
        <v>1341</v>
      </c>
      <c r="J400" s="11" t="n">
        <f aca="false">I400/1000</f>
        <v>1.341</v>
      </c>
      <c r="K400" s="19" t="n">
        <v>1.2</v>
      </c>
      <c r="L400" s="12" t="n">
        <f aca="false">K400/1000</f>
        <v>0.0012</v>
      </c>
      <c r="M400" s="20" t="n">
        <v>0.0001</v>
      </c>
      <c r="N400" s="20" t="n">
        <v>0</v>
      </c>
      <c r="O400" s="10" t="n">
        <v>10514682</v>
      </c>
      <c r="P400" s="19" t="n">
        <v>91903.38</v>
      </c>
    </row>
    <row r="401" customFormat="false" ht="15" hidden="false" customHeight="false" outlineLevel="0" collapsed="false">
      <c r="A401" s="3" t="s">
        <v>761</v>
      </c>
      <c r="B401" s="2" t="s">
        <v>762</v>
      </c>
      <c r="C401" s="2" t="n">
        <v>2023</v>
      </c>
      <c r="D401" s="2" t="s">
        <v>1668</v>
      </c>
      <c r="E401" s="2" t="s">
        <v>1667</v>
      </c>
      <c r="F401" s="2" t="n">
        <v>12</v>
      </c>
      <c r="G401" s="2" t="s">
        <v>362</v>
      </c>
      <c r="H401" s="3" t="s">
        <v>363</v>
      </c>
      <c r="I401" s="10" t="n">
        <v>737</v>
      </c>
      <c r="J401" s="11" t="n">
        <f aca="false">I401/1000</f>
        <v>0.737</v>
      </c>
      <c r="K401" s="19" t="n">
        <v>1.96</v>
      </c>
      <c r="L401" s="12" t="n">
        <f aca="false">K401/1000</f>
        <v>0.00196</v>
      </c>
      <c r="M401" s="20" t="n">
        <v>0.0001</v>
      </c>
      <c r="N401" s="20" t="n">
        <v>0</v>
      </c>
      <c r="O401" s="10" t="n">
        <v>10514682</v>
      </c>
      <c r="P401" s="19" t="n">
        <v>91903.38</v>
      </c>
    </row>
    <row r="402" customFormat="false" ht="15" hidden="false" customHeight="false" outlineLevel="0" collapsed="false">
      <c r="A402" s="3" t="s">
        <v>761</v>
      </c>
      <c r="B402" s="2" t="s">
        <v>762</v>
      </c>
      <c r="C402" s="2" t="n">
        <v>2023</v>
      </c>
      <c r="D402" s="2" t="s">
        <v>1668</v>
      </c>
      <c r="E402" s="2" t="s">
        <v>1667</v>
      </c>
      <c r="F402" s="2" t="n">
        <v>13</v>
      </c>
      <c r="G402" s="2" t="s">
        <v>727</v>
      </c>
      <c r="H402" s="3" t="s">
        <v>728</v>
      </c>
      <c r="I402" s="10" t="n">
        <v>123</v>
      </c>
      <c r="J402" s="11" t="n">
        <f aca="false">I402/1000</f>
        <v>0.123</v>
      </c>
      <c r="K402" s="19" t="n">
        <v>0.01</v>
      </c>
      <c r="L402" s="12" t="n">
        <f aca="false">K402/1000</f>
        <v>1E-005</v>
      </c>
      <c r="M402" s="20" t="n">
        <v>0</v>
      </c>
      <c r="N402" s="20" t="n">
        <v>0</v>
      </c>
      <c r="O402" s="10" t="n">
        <v>10514682</v>
      </c>
      <c r="P402" s="19" t="n">
        <v>91903.38</v>
      </c>
    </row>
    <row r="403" customFormat="false" ht="15" hidden="false" customHeight="false" outlineLevel="0" collapsed="false">
      <c r="A403" s="3" t="s">
        <v>761</v>
      </c>
      <c r="B403" s="2" t="s">
        <v>762</v>
      </c>
      <c r="C403" s="2" t="n">
        <v>2024</v>
      </c>
      <c r="D403" s="2" t="s">
        <v>1666</v>
      </c>
      <c r="E403" s="2" t="s">
        <v>1667</v>
      </c>
      <c r="F403" s="2" t="n">
        <v>1</v>
      </c>
      <c r="G403" s="2" t="s">
        <v>107</v>
      </c>
      <c r="H403" s="3" t="s">
        <v>108</v>
      </c>
      <c r="I403" s="10" t="n">
        <v>93482717</v>
      </c>
      <c r="J403" s="11" t="n">
        <f aca="false">I403/1000</f>
        <v>93482.717</v>
      </c>
      <c r="K403" s="19" t="n">
        <v>390877.1</v>
      </c>
      <c r="L403" s="12" t="n">
        <f aca="false">K403/1000</f>
        <v>390.8771</v>
      </c>
      <c r="M403" s="20" t="n">
        <v>0.9493</v>
      </c>
      <c r="N403" s="20" t="n">
        <v>0.9378</v>
      </c>
      <c r="O403" s="10" t="n">
        <v>98476993</v>
      </c>
      <c r="P403" s="19" t="n">
        <v>416810.62</v>
      </c>
    </row>
    <row r="404" customFormat="false" ht="15" hidden="false" customHeight="false" outlineLevel="0" collapsed="false">
      <c r="A404" s="3" t="s">
        <v>761</v>
      </c>
      <c r="B404" s="2" t="s">
        <v>762</v>
      </c>
      <c r="C404" s="2" t="n">
        <v>2024</v>
      </c>
      <c r="D404" s="2" t="s">
        <v>1666</v>
      </c>
      <c r="E404" s="2" t="s">
        <v>1667</v>
      </c>
      <c r="F404" s="2" t="n">
        <v>2</v>
      </c>
      <c r="G404" s="2" t="s">
        <v>102</v>
      </c>
      <c r="H404" s="3" t="s">
        <v>103</v>
      </c>
      <c r="I404" s="10" t="n">
        <v>3673169</v>
      </c>
      <c r="J404" s="11" t="n">
        <f aca="false">I404/1000</f>
        <v>3673.169</v>
      </c>
      <c r="K404" s="19" t="n">
        <v>13171.35</v>
      </c>
      <c r="L404" s="12" t="n">
        <f aca="false">K404/1000</f>
        <v>13.17135</v>
      </c>
      <c r="M404" s="20" t="n">
        <v>0.0373</v>
      </c>
      <c r="N404" s="20" t="n">
        <v>0.0316</v>
      </c>
      <c r="O404" s="10" t="n">
        <v>98476993</v>
      </c>
      <c r="P404" s="19" t="n">
        <v>416810.62</v>
      </c>
    </row>
    <row r="405" customFormat="false" ht="15" hidden="false" customHeight="false" outlineLevel="0" collapsed="false">
      <c r="A405" s="3" t="s">
        <v>761</v>
      </c>
      <c r="B405" s="2" t="s">
        <v>762</v>
      </c>
      <c r="C405" s="2" t="n">
        <v>2024</v>
      </c>
      <c r="D405" s="2" t="s">
        <v>1666</v>
      </c>
      <c r="E405" s="2" t="s">
        <v>1667</v>
      </c>
      <c r="F405" s="2" t="n">
        <v>3</v>
      </c>
      <c r="G405" s="2" t="s">
        <v>97</v>
      </c>
      <c r="H405" s="3" t="s">
        <v>98</v>
      </c>
      <c r="I405" s="10" t="n">
        <v>692429</v>
      </c>
      <c r="J405" s="11" t="n">
        <f aca="false">I405/1000</f>
        <v>692.429</v>
      </c>
      <c r="K405" s="19" t="n">
        <v>8409.95</v>
      </c>
      <c r="L405" s="12" t="n">
        <f aca="false">K405/1000</f>
        <v>8.40995</v>
      </c>
      <c r="M405" s="20" t="n">
        <v>0.007</v>
      </c>
      <c r="N405" s="20" t="n">
        <v>0.0202</v>
      </c>
      <c r="O405" s="10" t="n">
        <v>98476993</v>
      </c>
      <c r="P405" s="19" t="n">
        <v>416810.62</v>
      </c>
    </row>
    <row r="406" customFormat="false" ht="15" hidden="false" customHeight="false" outlineLevel="0" collapsed="false">
      <c r="A406" s="3" t="s">
        <v>761</v>
      </c>
      <c r="B406" s="2" t="s">
        <v>762</v>
      </c>
      <c r="C406" s="2" t="n">
        <v>2024</v>
      </c>
      <c r="D406" s="2" t="s">
        <v>1666</v>
      </c>
      <c r="E406" s="2" t="s">
        <v>1667</v>
      </c>
      <c r="F406" s="2" t="n">
        <v>4</v>
      </c>
      <c r="G406" s="2" t="s">
        <v>377</v>
      </c>
      <c r="H406" s="3" t="s">
        <v>378</v>
      </c>
      <c r="I406" s="10" t="n">
        <v>345705</v>
      </c>
      <c r="J406" s="11" t="n">
        <f aca="false">I406/1000</f>
        <v>345.705</v>
      </c>
      <c r="K406" s="19" t="n">
        <v>2304.7</v>
      </c>
      <c r="L406" s="12" t="n">
        <f aca="false">K406/1000</f>
        <v>2.3047</v>
      </c>
      <c r="M406" s="20" t="n">
        <v>0.0035</v>
      </c>
      <c r="N406" s="20" t="n">
        <v>0.0055</v>
      </c>
      <c r="O406" s="10" t="n">
        <v>98476993</v>
      </c>
      <c r="P406" s="19" t="n">
        <v>416810.62</v>
      </c>
    </row>
    <row r="407" customFormat="false" ht="15" hidden="false" customHeight="false" outlineLevel="0" collapsed="false">
      <c r="A407" s="3" t="s">
        <v>761</v>
      </c>
      <c r="B407" s="2" t="s">
        <v>762</v>
      </c>
      <c r="C407" s="2" t="n">
        <v>2024</v>
      </c>
      <c r="D407" s="2" t="s">
        <v>1666</v>
      </c>
      <c r="E407" s="2" t="s">
        <v>1667</v>
      </c>
      <c r="F407" s="2" t="n">
        <v>5</v>
      </c>
      <c r="G407" s="2" t="s">
        <v>192</v>
      </c>
      <c r="H407" s="3" t="s">
        <v>193</v>
      </c>
      <c r="I407" s="10" t="n">
        <v>112025</v>
      </c>
      <c r="J407" s="11" t="n">
        <f aca="false">I407/1000</f>
        <v>112.025</v>
      </c>
      <c r="K407" s="19" t="n">
        <v>502.36</v>
      </c>
      <c r="L407" s="12" t="n">
        <f aca="false">K407/1000</f>
        <v>0.50236</v>
      </c>
      <c r="M407" s="20" t="n">
        <v>0.0011</v>
      </c>
      <c r="N407" s="20" t="n">
        <v>0.0012</v>
      </c>
      <c r="O407" s="10" t="n">
        <v>98476993</v>
      </c>
      <c r="P407" s="19" t="n">
        <v>416810.62</v>
      </c>
    </row>
    <row r="408" customFormat="false" ht="15" hidden="false" customHeight="false" outlineLevel="0" collapsed="false">
      <c r="A408" s="3" t="s">
        <v>761</v>
      </c>
      <c r="B408" s="2" t="s">
        <v>762</v>
      </c>
      <c r="C408" s="2" t="n">
        <v>2024</v>
      </c>
      <c r="D408" s="2" t="s">
        <v>1666</v>
      </c>
      <c r="E408" s="2" t="s">
        <v>1667</v>
      </c>
      <c r="F408" s="2" t="n">
        <v>6</v>
      </c>
      <c r="G408" s="2" t="s">
        <v>314</v>
      </c>
      <c r="H408" s="3" t="s">
        <v>315</v>
      </c>
      <c r="I408" s="10" t="n">
        <v>65878</v>
      </c>
      <c r="J408" s="11" t="n">
        <f aca="false">I408/1000</f>
        <v>65.878</v>
      </c>
      <c r="K408" s="19" t="n">
        <v>1000</v>
      </c>
      <c r="L408" s="12" t="n">
        <f aca="false">K408/1000</f>
        <v>1</v>
      </c>
      <c r="M408" s="20" t="n">
        <v>0.0007</v>
      </c>
      <c r="N408" s="20" t="n">
        <v>0.0024</v>
      </c>
      <c r="O408" s="10" t="n">
        <v>98476993</v>
      </c>
      <c r="P408" s="19" t="n">
        <v>416810.62</v>
      </c>
    </row>
    <row r="409" customFormat="false" ht="15" hidden="false" customHeight="false" outlineLevel="0" collapsed="false">
      <c r="A409" s="3" t="s">
        <v>761</v>
      </c>
      <c r="B409" s="2" t="s">
        <v>762</v>
      </c>
      <c r="C409" s="2" t="n">
        <v>2024</v>
      </c>
      <c r="D409" s="2" t="s">
        <v>1666</v>
      </c>
      <c r="E409" s="2" t="s">
        <v>1667</v>
      </c>
      <c r="F409" s="2" t="n">
        <v>7</v>
      </c>
      <c r="G409" s="2" t="s">
        <v>162</v>
      </c>
      <c r="H409" s="3" t="s">
        <v>163</v>
      </c>
      <c r="I409" s="10" t="n">
        <v>48735</v>
      </c>
      <c r="J409" s="11" t="n">
        <f aca="false">I409/1000</f>
        <v>48.735</v>
      </c>
      <c r="K409" s="19" t="n">
        <v>488.6</v>
      </c>
      <c r="L409" s="12" t="n">
        <f aca="false">K409/1000</f>
        <v>0.4886</v>
      </c>
      <c r="M409" s="20" t="n">
        <v>0.0005</v>
      </c>
      <c r="N409" s="20" t="n">
        <v>0.0012</v>
      </c>
      <c r="O409" s="10" t="n">
        <v>98476993</v>
      </c>
      <c r="P409" s="19" t="n">
        <v>416810.62</v>
      </c>
    </row>
    <row r="410" customFormat="false" ht="15" hidden="false" customHeight="false" outlineLevel="0" collapsed="false">
      <c r="A410" s="3" t="s">
        <v>761</v>
      </c>
      <c r="B410" s="2" t="s">
        <v>762</v>
      </c>
      <c r="C410" s="2" t="n">
        <v>2024</v>
      </c>
      <c r="D410" s="2" t="s">
        <v>1666</v>
      </c>
      <c r="E410" s="2" t="s">
        <v>1667</v>
      </c>
      <c r="F410" s="2" t="n">
        <v>8</v>
      </c>
      <c r="G410" s="2" t="s">
        <v>142</v>
      </c>
      <c r="H410" s="3" t="s">
        <v>143</v>
      </c>
      <c r="I410" s="10" t="n">
        <v>34134</v>
      </c>
      <c r="J410" s="11" t="n">
        <f aca="false">I410/1000</f>
        <v>34.134</v>
      </c>
      <c r="K410" s="19" t="n">
        <v>42.62</v>
      </c>
      <c r="L410" s="12" t="n">
        <f aca="false">K410/1000</f>
        <v>0.04262</v>
      </c>
      <c r="M410" s="20" t="n">
        <v>0.0003</v>
      </c>
      <c r="N410" s="20" t="n">
        <v>0.0001</v>
      </c>
      <c r="O410" s="10" t="n">
        <v>98476993</v>
      </c>
      <c r="P410" s="19" t="n">
        <v>416810.62</v>
      </c>
    </row>
    <row r="411" customFormat="false" ht="15" hidden="false" customHeight="false" outlineLevel="0" collapsed="false">
      <c r="A411" s="3" t="s">
        <v>761</v>
      </c>
      <c r="B411" s="2" t="s">
        <v>762</v>
      </c>
      <c r="C411" s="2" t="n">
        <v>2024</v>
      </c>
      <c r="D411" s="2" t="s">
        <v>1666</v>
      </c>
      <c r="E411" s="2" t="s">
        <v>1667</v>
      </c>
      <c r="F411" s="2" t="n">
        <v>9</v>
      </c>
      <c r="G411" s="2" t="s">
        <v>247</v>
      </c>
      <c r="H411" s="3" t="s">
        <v>248</v>
      </c>
      <c r="I411" s="10" t="n">
        <v>16960</v>
      </c>
      <c r="J411" s="11" t="n">
        <f aca="false">I411/1000</f>
        <v>16.96</v>
      </c>
      <c r="K411" s="19" t="n">
        <v>11.17</v>
      </c>
      <c r="L411" s="12" t="n">
        <f aca="false">K411/1000</f>
        <v>0.01117</v>
      </c>
      <c r="M411" s="20" t="n">
        <v>0.0002</v>
      </c>
      <c r="N411" s="20" t="n">
        <v>0</v>
      </c>
      <c r="O411" s="10" t="n">
        <v>98476993</v>
      </c>
      <c r="P411" s="19" t="n">
        <v>416810.62</v>
      </c>
    </row>
    <row r="412" customFormat="false" ht="15" hidden="false" customHeight="false" outlineLevel="0" collapsed="false">
      <c r="A412" s="3" t="s">
        <v>761</v>
      </c>
      <c r="B412" s="2" t="s">
        <v>762</v>
      </c>
      <c r="C412" s="2" t="n">
        <v>2024</v>
      </c>
      <c r="D412" s="2" t="s">
        <v>1666</v>
      </c>
      <c r="E412" s="2" t="s">
        <v>1667</v>
      </c>
      <c r="F412" s="2" t="n">
        <v>10</v>
      </c>
      <c r="G412" s="2" t="s">
        <v>252</v>
      </c>
      <c r="H412" s="3" t="s">
        <v>253</v>
      </c>
      <c r="I412" s="10" t="n">
        <v>3301</v>
      </c>
      <c r="J412" s="11" t="n">
        <f aca="false">I412/1000</f>
        <v>3.301</v>
      </c>
      <c r="K412" s="19" t="n">
        <v>1.45</v>
      </c>
      <c r="L412" s="12" t="n">
        <f aca="false">K412/1000</f>
        <v>0.00145</v>
      </c>
      <c r="M412" s="20" t="n">
        <v>0</v>
      </c>
      <c r="N412" s="20" t="n">
        <v>0</v>
      </c>
      <c r="O412" s="10" t="n">
        <v>98476993</v>
      </c>
      <c r="P412" s="19" t="n">
        <v>416810.62</v>
      </c>
    </row>
    <row r="413" customFormat="false" ht="15" hidden="false" customHeight="false" outlineLevel="0" collapsed="false">
      <c r="A413" s="3" t="s">
        <v>761</v>
      </c>
      <c r="B413" s="2" t="s">
        <v>762</v>
      </c>
      <c r="C413" s="2" t="n">
        <v>2024</v>
      </c>
      <c r="D413" s="2" t="s">
        <v>1666</v>
      </c>
      <c r="E413" s="2" t="s">
        <v>1667</v>
      </c>
      <c r="F413" s="2" t="n">
        <v>11</v>
      </c>
      <c r="G413" s="2" t="s">
        <v>171</v>
      </c>
      <c r="H413" s="3" t="s">
        <v>172</v>
      </c>
      <c r="I413" s="10" t="n">
        <v>791</v>
      </c>
      <c r="J413" s="11" t="n">
        <f aca="false">I413/1000</f>
        <v>0.791</v>
      </c>
      <c r="K413" s="19" t="n">
        <v>0.1</v>
      </c>
      <c r="L413" s="12" t="n">
        <f aca="false">K413/1000</f>
        <v>0.0001</v>
      </c>
      <c r="M413" s="20" t="n">
        <v>0</v>
      </c>
      <c r="N413" s="20" t="n">
        <v>0</v>
      </c>
      <c r="O413" s="10" t="n">
        <v>98476993</v>
      </c>
      <c r="P413" s="19" t="n">
        <v>416810.62</v>
      </c>
    </row>
    <row r="414" customFormat="false" ht="15" hidden="false" customHeight="false" outlineLevel="0" collapsed="false">
      <c r="A414" s="3" t="s">
        <v>761</v>
      </c>
      <c r="B414" s="2" t="s">
        <v>762</v>
      </c>
      <c r="C414" s="2" t="n">
        <v>2024</v>
      </c>
      <c r="D414" s="2" t="s">
        <v>1666</v>
      </c>
      <c r="E414" s="2" t="s">
        <v>1667</v>
      </c>
      <c r="F414" s="2" t="n">
        <v>12</v>
      </c>
      <c r="G414" s="2" t="s">
        <v>727</v>
      </c>
      <c r="H414" s="3" t="s">
        <v>728</v>
      </c>
      <c r="I414" s="10" t="n">
        <v>733</v>
      </c>
      <c r="J414" s="11" t="n">
        <f aca="false">I414/1000</f>
        <v>0.733</v>
      </c>
      <c r="K414" s="19" t="n">
        <v>0.06</v>
      </c>
      <c r="L414" s="12" t="n">
        <f aca="false">K414/1000</f>
        <v>6E-005</v>
      </c>
      <c r="M414" s="20" t="n">
        <v>0</v>
      </c>
      <c r="N414" s="20" t="n">
        <v>0</v>
      </c>
      <c r="O414" s="10" t="n">
        <v>98476993</v>
      </c>
      <c r="P414" s="19" t="n">
        <v>416810.62</v>
      </c>
    </row>
    <row r="415" customFormat="false" ht="15" hidden="false" customHeight="false" outlineLevel="0" collapsed="false">
      <c r="A415" s="3" t="s">
        <v>761</v>
      </c>
      <c r="B415" s="2" t="s">
        <v>762</v>
      </c>
      <c r="C415" s="2" t="n">
        <v>2024</v>
      </c>
      <c r="D415" s="2" t="s">
        <v>1666</v>
      </c>
      <c r="E415" s="2" t="s">
        <v>1667</v>
      </c>
      <c r="F415" s="2" t="n">
        <v>13</v>
      </c>
      <c r="G415" s="2" t="s">
        <v>112</v>
      </c>
      <c r="H415" s="3" t="s">
        <v>113</v>
      </c>
      <c r="I415" s="10" t="n">
        <v>406</v>
      </c>
      <c r="J415" s="11" t="n">
        <f aca="false">I415/1000</f>
        <v>0.406</v>
      </c>
      <c r="K415" s="19" t="n">
        <v>0.26</v>
      </c>
      <c r="L415" s="12" t="n">
        <f aca="false">K415/1000</f>
        <v>0.00026</v>
      </c>
      <c r="M415" s="20" t="n">
        <v>0</v>
      </c>
      <c r="N415" s="20" t="n">
        <v>0</v>
      </c>
      <c r="O415" s="10" t="n">
        <v>98476993</v>
      </c>
      <c r="P415" s="19" t="n">
        <v>416810.62</v>
      </c>
    </row>
    <row r="416" customFormat="false" ht="15" hidden="false" customHeight="false" outlineLevel="0" collapsed="false">
      <c r="A416" s="3" t="s">
        <v>761</v>
      </c>
      <c r="B416" s="2" t="s">
        <v>762</v>
      </c>
      <c r="C416" s="2" t="n">
        <v>2024</v>
      </c>
      <c r="D416" s="2" t="s">
        <v>1666</v>
      </c>
      <c r="E416" s="2" t="s">
        <v>1667</v>
      </c>
      <c r="F416" s="2" t="n">
        <v>14</v>
      </c>
      <c r="G416" s="2" t="s">
        <v>781</v>
      </c>
      <c r="H416" s="3" t="s">
        <v>782</v>
      </c>
      <c r="I416" s="10" t="n">
        <v>10</v>
      </c>
      <c r="J416" s="11" t="n">
        <f aca="false">I416/1000</f>
        <v>0.01</v>
      </c>
      <c r="K416" s="19" t="n">
        <v>0.9</v>
      </c>
      <c r="L416" s="12" t="n">
        <f aca="false">K416/1000</f>
        <v>0.0009</v>
      </c>
      <c r="M416" s="20" t="n">
        <v>0</v>
      </c>
      <c r="N416" s="20" t="n">
        <v>0</v>
      </c>
      <c r="O416" s="10" t="n">
        <v>98476993</v>
      </c>
      <c r="P416" s="19" t="n">
        <v>416810.62</v>
      </c>
    </row>
    <row r="417" customFormat="false" ht="15" hidden="false" customHeight="false" outlineLevel="0" collapsed="false">
      <c r="A417" s="3" t="s">
        <v>761</v>
      </c>
      <c r="B417" s="2" t="s">
        <v>762</v>
      </c>
      <c r="C417" s="2" t="n">
        <v>2024</v>
      </c>
      <c r="D417" s="2" t="s">
        <v>1668</v>
      </c>
      <c r="E417" s="2" t="s">
        <v>1667</v>
      </c>
      <c r="F417" s="2" t="n">
        <v>1</v>
      </c>
      <c r="G417" s="2" t="s">
        <v>107</v>
      </c>
      <c r="H417" s="3" t="s">
        <v>108</v>
      </c>
      <c r="I417" s="10" t="n">
        <v>15969553</v>
      </c>
      <c r="J417" s="11" t="n">
        <f aca="false">I417/1000</f>
        <v>15969.553</v>
      </c>
      <c r="K417" s="19" t="n">
        <v>116866.99</v>
      </c>
      <c r="L417" s="12" t="n">
        <f aca="false">K417/1000</f>
        <v>116.86699</v>
      </c>
      <c r="M417" s="20" t="n">
        <v>0.7813</v>
      </c>
      <c r="N417" s="20" t="n">
        <v>0.8777</v>
      </c>
      <c r="O417" s="10" t="n">
        <v>20438971</v>
      </c>
      <c r="P417" s="19" t="n">
        <v>133153.15</v>
      </c>
    </row>
    <row r="418" customFormat="false" ht="15" hidden="false" customHeight="false" outlineLevel="0" collapsed="false">
      <c r="A418" s="3" t="s">
        <v>761</v>
      </c>
      <c r="B418" s="2" t="s">
        <v>762</v>
      </c>
      <c r="C418" s="2" t="n">
        <v>2024</v>
      </c>
      <c r="D418" s="2" t="s">
        <v>1668</v>
      </c>
      <c r="E418" s="2" t="s">
        <v>1667</v>
      </c>
      <c r="F418" s="2" t="n">
        <v>2</v>
      </c>
      <c r="G418" s="2" t="s">
        <v>97</v>
      </c>
      <c r="H418" s="3" t="s">
        <v>98</v>
      </c>
      <c r="I418" s="10" t="n">
        <v>3011319</v>
      </c>
      <c r="J418" s="11" t="n">
        <f aca="false">I418/1000</f>
        <v>3011.319</v>
      </c>
      <c r="K418" s="19" t="n">
        <v>3312</v>
      </c>
      <c r="L418" s="12" t="n">
        <f aca="false">K418/1000</f>
        <v>3.312</v>
      </c>
      <c r="M418" s="20" t="n">
        <v>0.1473</v>
      </c>
      <c r="N418" s="20" t="n">
        <v>0.0249</v>
      </c>
      <c r="O418" s="10" t="n">
        <v>20438971</v>
      </c>
      <c r="P418" s="19" t="n">
        <v>133153.15</v>
      </c>
    </row>
    <row r="419" customFormat="false" ht="15" hidden="false" customHeight="false" outlineLevel="0" collapsed="false">
      <c r="A419" s="3" t="s">
        <v>761</v>
      </c>
      <c r="B419" s="2" t="s">
        <v>762</v>
      </c>
      <c r="C419" s="2" t="n">
        <v>2024</v>
      </c>
      <c r="D419" s="2" t="s">
        <v>1668</v>
      </c>
      <c r="E419" s="2" t="s">
        <v>1667</v>
      </c>
      <c r="F419" s="2" t="n">
        <v>3</v>
      </c>
      <c r="G419" s="2" t="s">
        <v>102</v>
      </c>
      <c r="H419" s="3" t="s">
        <v>103</v>
      </c>
      <c r="I419" s="10" t="n">
        <v>1299739</v>
      </c>
      <c r="J419" s="11" t="n">
        <f aca="false">I419/1000</f>
        <v>1299.739</v>
      </c>
      <c r="K419" s="19" t="n">
        <v>12693.11</v>
      </c>
      <c r="L419" s="12" t="n">
        <f aca="false">K419/1000</f>
        <v>12.69311</v>
      </c>
      <c r="M419" s="20" t="n">
        <v>0.0636</v>
      </c>
      <c r="N419" s="20" t="n">
        <v>0.0953</v>
      </c>
      <c r="O419" s="10" t="n">
        <v>20438971</v>
      </c>
      <c r="P419" s="19" t="n">
        <v>133153.15</v>
      </c>
    </row>
    <row r="420" customFormat="false" ht="15" hidden="false" customHeight="false" outlineLevel="0" collapsed="false">
      <c r="A420" s="3" t="s">
        <v>761</v>
      </c>
      <c r="B420" s="2" t="s">
        <v>762</v>
      </c>
      <c r="C420" s="2" t="n">
        <v>2024</v>
      </c>
      <c r="D420" s="2" t="s">
        <v>1668</v>
      </c>
      <c r="E420" s="2" t="s">
        <v>1667</v>
      </c>
      <c r="F420" s="2" t="n">
        <v>4</v>
      </c>
      <c r="G420" s="2" t="s">
        <v>142</v>
      </c>
      <c r="H420" s="3" t="s">
        <v>143</v>
      </c>
      <c r="I420" s="10" t="n">
        <v>111014</v>
      </c>
      <c r="J420" s="11" t="n">
        <f aca="false">I420/1000</f>
        <v>111.014</v>
      </c>
      <c r="K420" s="19" t="n">
        <v>165.41</v>
      </c>
      <c r="L420" s="12" t="n">
        <f aca="false">K420/1000</f>
        <v>0.16541</v>
      </c>
      <c r="M420" s="20" t="n">
        <v>0.0054</v>
      </c>
      <c r="N420" s="20" t="n">
        <v>0.0012</v>
      </c>
      <c r="O420" s="10" t="n">
        <v>20438971</v>
      </c>
      <c r="P420" s="19" t="n">
        <v>133153.15</v>
      </c>
    </row>
    <row r="421" customFormat="false" ht="15" hidden="false" customHeight="false" outlineLevel="0" collapsed="false">
      <c r="A421" s="3" t="s">
        <v>761</v>
      </c>
      <c r="B421" s="2" t="s">
        <v>762</v>
      </c>
      <c r="C421" s="2" t="n">
        <v>2024</v>
      </c>
      <c r="D421" s="2" t="s">
        <v>1668</v>
      </c>
      <c r="E421" s="2" t="s">
        <v>1667</v>
      </c>
      <c r="F421" s="2" t="n">
        <v>5</v>
      </c>
      <c r="G421" s="2" t="s">
        <v>377</v>
      </c>
      <c r="H421" s="3" t="s">
        <v>378</v>
      </c>
      <c r="I421" s="10" t="n">
        <v>20443</v>
      </c>
      <c r="J421" s="11" t="n">
        <f aca="false">I421/1000</f>
        <v>20.443</v>
      </c>
      <c r="K421" s="19" t="n">
        <v>95.78</v>
      </c>
      <c r="L421" s="12" t="n">
        <f aca="false">K421/1000</f>
        <v>0.09578</v>
      </c>
      <c r="M421" s="20" t="n">
        <v>0.001</v>
      </c>
      <c r="N421" s="20" t="n">
        <v>0.0007</v>
      </c>
      <c r="O421" s="10" t="n">
        <v>20438971</v>
      </c>
      <c r="P421" s="19" t="n">
        <v>133153.15</v>
      </c>
    </row>
    <row r="422" customFormat="false" ht="15" hidden="false" customHeight="false" outlineLevel="0" collapsed="false">
      <c r="A422" s="3" t="s">
        <v>761</v>
      </c>
      <c r="B422" s="2" t="s">
        <v>762</v>
      </c>
      <c r="C422" s="2" t="n">
        <v>2024</v>
      </c>
      <c r="D422" s="2" t="s">
        <v>1668</v>
      </c>
      <c r="E422" s="2" t="s">
        <v>1667</v>
      </c>
      <c r="F422" s="2" t="n">
        <v>6</v>
      </c>
      <c r="G422" s="2" t="s">
        <v>171</v>
      </c>
      <c r="H422" s="3" t="s">
        <v>172</v>
      </c>
      <c r="I422" s="10" t="n">
        <v>13366</v>
      </c>
      <c r="J422" s="11" t="n">
        <f aca="false">I422/1000</f>
        <v>13.366</v>
      </c>
      <c r="K422" s="19" t="n">
        <v>1.22</v>
      </c>
      <c r="L422" s="12" t="n">
        <f aca="false">K422/1000</f>
        <v>0.00122</v>
      </c>
      <c r="M422" s="20" t="n">
        <v>0.0007</v>
      </c>
      <c r="N422" s="20" t="n">
        <v>0</v>
      </c>
      <c r="O422" s="10" t="n">
        <v>20438971</v>
      </c>
      <c r="P422" s="19" t="n">
        <v>133153.15</v>
      </c>
    </row>
    <row r="423" customFormat="false" ht="15" hidden="false" customHeight="false" outlineLevel="0" collapsed="false">
      <c r="A423" s="3" t="s">
        <v>761</v>
      </c>
      <c r="B423" s="2" t="s">
        <v>762</v>
      </c>
      <c r="C423" s="2" t="n">
        <v>2024</v>
      </c>
      <c r="D423" s="2" t="s">
        <v>1668</v>
      </c>
      <c r="E423" s="2" t="s">
        <v>1667</v>
      </c>
      <c r="F423" s="2" t="n">
        <v>7</v>
      </c>
      <c r="G423" s="2" t="s">
        <v>162</v>
      </c>
      <c r="H423" s="3" t="s">
        <v>163</v>
      </c>
      <c r="I423" s="10" t="n">
        <v>10007</v>
      </c>
      <c r="J423" s="11" t="n">
        <f aca="false">I423/1000</f>
        <v>10.007</v>
      </c>
      <c r="K423" s="19" t="n">
        <v>14.92</v>
      </c>
      <c r="L423" s="12" t="n">
        <f aca="false">K423/1000</f>
        <v>0.01492</v>
      </c>
      <c r="M423" s="20" t="n">
        <v>0.0005</v>
      </c>
      <c r="N423" s="20" t="n">
        <v>0.0001</v>
      </c>
      <c r="O423" s="10" t="n">
        <v>20438971</v>
      </c>
      <c r="P423" s="19" t="n">
        <v>133153.15</v>
      </c>
    </row>
    <row r="424" customFormat="false" ht="15" hidden="false" customHeight="false" outlineLevel="0" collapsed="false">
      <c r="A424" s="3" t="s">
        <v>761</v>
      </c>
      <c r="B424" s="2" t="s">
        <v>762</v>
      </c>
      <c r="C424" s="2" t="n">
        <v>2024</v>
      </c>
      <c r="D424" s="2" t="s">
        <v>1668</v>
      </c>
      <c r="E424" s="2" t="s">
        <v>1667</v>
      </c>
      <c r="F424" s="2" t="n">
        <v>8</v>
      </c>
      <c r="G424" s="2" t="s">
        <v>180</v>
      </c>
      <c r="H424" s="3" t="s">
        <v>181</v>
      </c>
      <c r="I424" s="10" t="n">
        <v>1583</v>
      </c>
      <c r="J424" s="11" t="n">
        <f aca="false">I424/1000</f>
        <v>1.583</v>
      </c>
      <c r="K424" s="19" t="n">
        <v>0.84</v>
      </c>
      <c r="L424" s="12" t="n">
        <f aca="false">K424/1000</f>
        <v>0.00084</v>
      </c>
      <c r="M424" s="20" t="n">
        <v>0.0001</v>
      </c>
      <c r="N424" s="20" t="n">
        <v>0</v>
      </c>
      <c r="O424" s="10" t="n">
        <v>20438971</v>
      </c>
      <c r="P424" s="19" t="n">
        <v>133153.15</v>
      </c>
    </row>
    <row r="425" customFormat="false" ht="15" hidden="false" customHeight="false" outlineLevel="0" collapsed="false">
      <c r="A425" s="3" t="s">
        <v>761</v>
      </c>
      <c r="B425" s="2" t="s">
        <v>762</v>
      </c>
      <c r="C425" s="2" t="n">
        <v>2024</v>
      </c>
      <c r="D425" s="2" t="s">
        <v>1668</v>
      </c>
      <c r="E425" s="2" t="s">
        <v>1667</v>
      </c>
      <c r="F425" s="2" t="n">
        <v>9</v>
      </c>
      <c r="G425" s="2" t="s">
        <v>247</v>
      </c>
      <c r="H425" s="3" t="s">
        <v>248</v>
      </c>
      <c r="I425" s="10" t="n">
        <v>1115</v>
      </c>
      <c r="J425" s="11" t="n">
        <f aca="false">I425/1000</f>
        <v>1.115</v>
      </c>
      <c r="K425" s="19" t="n">
        <v>0.53</v>
      </c>
      <c r="L425" s="12" t="n">
        <f aca="false">K425/1000</f>
        <v>0.00053</v>
      </c>
      <c r="M425" s="20" t="n">
        <v>0.0001</v>
      </c>
      <c r="N425" s="20" t="n">
        <v>0</v>
      </c>
      <c r="O425" s="10" t="n">
        <v>20438971</v>
      </c>
      <c r="P425" s="19" t="n">
        <v>133153.15</v>
      </c>
    </row>
    <row r="426" customFormat="false" ht="15" hidden="false" customHeight="false" outlineLevel="0" collapsed="false">
      <c r="A426" s="3" t="s">
        <v>761</v>
      </c>
      <c r="B426" s="2" t="s">
        <v>762</v>
      </c>
      <c r="C426" s="2" t="n">
        <v>2024</v>
      </c>
      <c r="D426" s="2" t="s">
        <v>1668</v>
      </c>
      <c r="E426" s="2" t="s">
        <v>1667</v>
      </c>
      <c r="F426" s="2" t="n">
        <v>10</v>
      </c>
      <c r="G426" s="2" t="s">
        <v>504</v>
      </c>
      <c r="H426" s="3" t="s">
        <v>505</v>
      </c>
      <c r="I426" s="10" t="n">
        <v>719</v>
      </c>
      <c r="J426" s="11" t="n">
        <f aca="false">I426/1000</f>
        <v>0.719</v>
      </c>
      <c r="K426" s="19" t="n">
        <v>0.55</v>
      </c>
      <c r="L426" s="12" t="n">
        <f aca="false">K426/1000</f>
        <v>0.00055</v>
      </c>
      <c r="M426" s="20" t="n">
        <v>0</v>
      </c>
      <c r="N426" s="20" t="n">
        <v>0</v>
      </c>
      <c r="O426" s="10" t="n">
        <v>20438971</v>
      </c>
      <c r="P426" s="19" t="n">
        <v>133153.15</v>
      </c>
    </row>
    <row r="427" customFormat="false" ht="15" hidden="false" customHeight="false" outlineLevel="0" collapsed="false">
      <c r="A427" s="3" t="s">
        <v>761</v>
      </c>
      <c r="B427" s="2" t="s">
        <v>762</v>
      </c>
      <c r="C427" s="2" t="n">
        <v>2024</v>
      </c>
      <c r="D427" s="2" t="s">
        <v>1668</v>
      </c>
      <c r="E427" s="2" t="s">
        <v>1667</v>
      </c>
      <c r="F427" s="2" t="n">
        <v>11</v>
      </c>
      <c r="G427" s="2" t="s">
        <v>951</v>
      </c>
      <c r="H427" s="3" t="s">
        <v>952</v>
      </c>
      <c r="I427" s="10" t="n">
        <v>89</v>
      </c>
      <c r="J427" s="11" t="n">
        <f aca="false">I427/1000</f>
        <v>0.089</v>
      </c>
      <c r="K427" s="19" t="n">
        <v>0.8</v>
      </c>
      <c r="L427" s="12" t="n">
        <f aca="false">K427/1000</f>
        <v>0.0008</v>
      </c>
      <c r="M427" s="20" t="n">
        <v>0</v>
      </c>
      <c r="N427" s="20" t="n">
        <v>0</v>
      </c>
      <c r="O427" s="10" t="n">
        <v>20438971</v>
      </c>
      <c r="P427" s="19" t="n">
        <v>133153.15</v>
      </c>
    </row>
    <row r="428" customFormat="false" ht="15" hidden="false" customHeight="false" outlineLevel="0" collapsed="false">
      <c r="A428" s="3" t="s">
        <v>761</v>
      </c>
      <c r="B428" s="2" t="s">
        <v>762</v>
      </c>
      <c r="C428" s="2" t="n">
        <v>2024</v>
      </c>
      <c r="D428" s="2" t="s">
        <v>1668</v>
      </c>
      <c r="E428" s="2" t="s">
        <v>1667</v>
      </c>
      <c r="F428" s="2" t="n">
        <v>12</v>
      </c>
      <c r="G428" s="2" t="s">
        <v>197</v>
      </c>
      <c r="H428" s="3" t="s">
        <v>198</v>
      </c>
      <c r="I428" s="10" t="n">
        <v>24</v>
      </c>
      <c r="J428" s="11" t="n">
        <f aca="false">I428/1000</f>
        <v>0.024</v>
      </c>
      <c r="K428" s="19" t="n">
        <v>1</v>
      </c>
      <c r="L428" s="12" t="n">
        <f aca="false">K428/1000</f>
        <v>0.001</v>
      </c>
      <c r="M428" s="20" t="n">
        <v>0</v>
      </c>
      <c r="N428" s="20" t="n">
        <v>0</v>
      </c>
      <c r="O428" s="10" t="n">
        <v>20438971</v>
      </c>
      <c r="P428" s="19" t="n">
        <v>133153.15</v>
      </c>
    </row>
    <row r="429" customFormat="false" ht="15" hidden="false" customHeight="false" outlineLevel="0" collapsed="false">
      <c r="A429" s="3" t="s">
        <v>1073</v>
      </c>
      <c r="B429" s="2" t="s">
        <v>1074</v>
      </c>
      <c r="C429" s="2" t="n">
        <v>2020</v>
      </c>
      <c r="D429" s="2" t="s">
        <v>1666</v>
      </c>
      <c r="E429" s="2" t="s">
        <v>1667</v>
      </c>
      <c r="F429" s="2" t="n">
        <v>1</v>
      </c>
      <c r="G429" s="2" t="s">
        <v>107</v>
      </c>
      <c r="H429" s="3" t="s">
        <v>108</v>
      </c>
      <c r="I429" s="10" t="n">
        <v>5690017</v>
      </c>
      <c r="J429" s="11" t="n">
        <f aca="false">I429/1000</f>
        <v>5690.017</v>
      </c>
      <c r="K429" s="19" t="n">
        <v>41106.27</v>
      </c>
      <c r="L429" s="12" t="n">
        <f aca="false">K429/1000</f>
        <v>41.10627</v>
      </c>
      <c r="M429" s="20" t="n">
        <v>0.5385</v>
      </c>
      <c r="N429" s="20" t="n">
        <v>0.5474</v>
      </c>
      <c r="O429" s="10" t="n">
        <v>10567124</v>
      </c>
      <c r="P429" s="19" t="n">
        <v>75097.52</v>
      </c>
    </row>
    <row r="430" customFormat="false" ht="15" hidden="false" customHeight="false" outlineLevel="0" collapsed="false">
      <c r="A430" s="3" t="s">
        <v>1073</v>
      </c>
      <c r="B430" s="2" t="s">
        <v>1074</v>
      </c>
      <c r="C430" s="2" t="n">
        <v>2020</v>
      </c>
      <c r="D430" s="2" t="s">
        <v>1666</v>
      </c>
      <c r="E430" s="2" t="s">
        <v>1667</v>
      </c>
      <c r="F430" s="2" t="n">
        <v>2</v>
      </c>
      <c r="G430" s="2" t="s">
        <v>102</v>
      </c>
      <c r="H430" s="3" t="s">
        <v>103</v>
      </c>
      <c r="I430" s="10" t="n">
        <v>3799949</v>
      </c>
      <c r="J430" s="11" t="n">
        <f aca="false">I430/1000</f>
        <v>3799.949</v>
      </c>
      <c r="K430" s="19" t="n">
        <v>29003.82</v>
      </c>
      <c r="L430" s="12" t="n">
        <f aca="false">K430/1000</f>
        <v>29.00382</v>
      </c>
      <c r="M430" s="20" t="n">
        <v>0.3596</v>
      </c>
      <c r="N430" s="20" t="n">
        <v>0.3862</v>
      </c>
      <c r="O430" s="10" t="n">
        <v>10567124</v>
      </c>
      <c r="P430" s="19" t="n">
        <v>75097.52</v>
      </c>
    </row>
    <row r="431" customFormat="false" ht="15" hidden="false" customHeight="false" outlineLevel="0" collapsed="false">
      <c r="A431" s="3" t="s">
        <v>1073</v>
      </c>
      <c r="B431" s="2" t="s">
        <v>1074</v>
      </c>
      <c r="C431" s="2" t="n">
        <v>2020</v>
      </c>
      <c r="D431" s="2" t="s">
        <v>1666</v>
      </c>
      <c r="E431" s="2" t="s">
        <v>1667</v>
      </c>
      <c r="F431" s="2" t="n">
        <v>3</v>
      </c>
      <c r="G431" s="2" t="s">
        <v>97</v>
      </c>
      <c r="H431" s="3" t="s">
        <v>98</v>
      </c>
      <c r="I431" s="10" t="n">
        <v>895869</v>
      </c>
      <c r="J431" s="11" t="n">
        <f aca="false">I431/1000</f>
        <v>895.869</v>
      </c>
      <c r="K431" s="19" t="n">
        <v>4081.54</v>
      </c>
      <c r="L431" s="12" t="n">
        <f aca="false">K431/1000</f>
        <v>4.08154</v>
      </c>
      <c r="M431" s="20" t="n">
        <v>0.0848</v>
      </c>
      <c r="N431" s="20" t="n">
        <v>0.0543</v>
      </c>
      <c r="O431" s="10" t="n">
        <v>10567124</v>
      </c>
      <c r="P431" s="19" t="n">
        <v>75097.52</v>
      </c>
    </row>
    <row r="432" customFormat="false" ht="15" hidden="false" customHeight="false" outlineLevel="0" collapsed="false">
      <c r="A432" s="3" t="s">
        <v>1073</v>
      </c>
      <c r="B432" s="2" t="s">
        <v>1074</v>
      </c>
      <c r="C432" s="2" t="n">
        <v>2020</v>
      </c>
      <c r="D432" s="2" t="s">
        <v>1666</v>
      </c>
      <c r="E432" s="2" t="s">
        <v>1667</v>
      </c>
      <c r="F432" s="2" t="n">
        <v>4</v>
      </c>
      <c r="G432" s="2" t="s">
        <v>117</v>
      </c>
      <c r="H432" s="3" t="s">
        <v>118</v>
      </c>
      <c r="I432" s="10" t="n">
        <v>56948</v>
      </c>
      <c r="J432" s="11" t="n">
        <f aca="false">I432/1000</f>
        <v>56.948</v>
      </c>
      <c r="K432" s="19" t="n">
        <v>98.37</v>
      </c>
      <c r="L432" s="12" t="n">
        <f aca="false">K432/1000</f>
        <v>0.09837</v>
      </c>
      <c r="M432" s="20" t="n">
        <v>0.0054</v>
      </c>
      <c r="N432" s="20" t="n">
        <v>0.0013</v>
      </c>
      <c r="O432" s="10" t="n">
        <v>10567124</v>
      </c>
      <c r="P432" s="19" t="n">
        <v>75097.52</v>
      </c>
    </row>
    <row r="433" customFormat="false" ht="15" hidden="false" customHeight="false" outlineLevel="0" collapsed="false">
      <c r="A433" s="3" t="s">
        <v>1073</v>
      </c>
      <c r="B433" s="2" t="s">
        <v>1074</v>
      </c>
      <c r="C433" s="2" t="n">
        <v>2020</v>
      </c>
      <c r="D433" s="2" t="s">
        <v>1666</v>
      </c>
      <c r="E433" s="2" t="s">
        <v>1667</v>
      </c>
      <c r="F433" s="2" t="n">
        <v>5</v>
      </c>
      <c r="G433" s="2" t="s">
        <v>142</v>
      </c>
      <c r="H433" s="3" t="s">
        <v>143</v>
      </c>
      <c r="I433" s="10" t="n">
        <v>34362</v>
      </c>
      <c r="J433" s="11" t="n">
        <f aca="false">I433/1000</f>
        <v>34.362</v>
      </c>
      <c r="K433" s="19" t="n">
        <v>201.62</v>
      </c>
      <c r="L433" s="12" t="n">
        <f aca="false">K433/1000</f>
        <v>0.20162</v>
      </c>
      <c r="M433" s="20" t="n">
        <v>0.0033</v>
      </c>
      <c r="N433" s="20" t="n">
        <v>0.0027</v>
      </c>
      <c r="O433" s="10" t="n">
        <v>10567124</v>
      </c>
      <c r="P433" s="19" t="n">
        <v>75097.52</v>
      </c>
    </row>
    <row r="434" customFormat="false" ht="15" hidden="false" customHeight="false" outlineLevel="0" collapsed="false">
      <c r="A434" s="3" t="s">
        <v>1073</v>
      </c>
      <c r="B434" s="2" t="s">
        <v>1074</v>
      </c>
      <c r="C434" s="2" t="n">
        <v>2020</v>
      </c>
      <c r="D434" s="2" t="s">
        <v>1666</v>
      </c>
      <c r="E434" s="2" t="s">
        <v>1667</v>
      </c>
      <c r="F434" s="2" t="n">
        <v>6</v>
      </c>
      <c r="G434" s="2" t="s">
        <v>247</v>
      </c>
      <c r="H434" s="3" t="s">
        <v>248</v>
      </c>
      <c r="I434" s="10" t="n">
        <v>32803</v>
      </c>
      <c r="J434" s="11" t="n">
        <f aca="false">I434/1000</f>
        <v>32.803</v>
      </c>
      <c r="K434" s="19" t="n">
        <v>524.67</v>
      </c>
      <c r="L434" s="12" t="n">
        <f aca="false">K434/1000</f>
        <v>0.52467</v>
      </c>
      <c r="M434" s="20" t="n">
        <v>0.0031</v>
      </c>
      <c r="N434" s="20" t="n">
        <v>0.007</v>
      </c>
      <c r="O434" s="10" t="n">
        <v>10567124</v>
      </c>
      <c r="P434" s="19" t="n">
        <v>75097.52</v>
      </c>
    </row>
    <row r="435" customFormat="false" ht="15" hidden="false" customHeight="false" outlineLevel="0" collapsed="false">
      <c r="A435" s="3" t="s">
        <v>1073</v>
      </c>
      <c r="B435" s="2" t="s">
        <v>1074</v>
      </c>
      <c r="C435" s="2" t="n">
        <v>2020</v>
      </c>
      <c r="D435" s="2" t="s">
        <v>1666</v>
      </c>
      <c r="E435" s="2" t="s">
        <v>1667</v>
      </c>
      <c r="F435" s="2" t="n">
        <v>7</v>
      </c>
      <c r="G435" s="2" t="s">
        <v>1372</v>
      </c>
      <c r="H435" s="3" t="s">
        <v>1373</v>
      </c>
      <c r="I435" s="10" t="n">
        <v>24078</v>
      </c>
      <c r="J435" s="11" t="n">
        <f aca="false">I435/1000</f>
        <v>24.078</v>
      </c>
      <c r="K435" s="19" t="n">
        <v>8.3</v>
      </c>
      <c r="L435" s="12" t="n">
        <f aca="false">K435/1000</f>
        <v>0.0083</v>
      </c>
      <c r="M435" s="20" t="n">
        <v>0.0023</v>
      </c>
      <c r="N435" s="20" t="n">
        <v>0.0001</v>
      </c>
      <c r="O435" s="10" t="n">
        <v>10567124</v>
      </c>
      <c r="P435" s="19" t="n">
        <v>75097.52</v>
      </c>
    </row>
    <row r="436" customFormat="false" ht="15" hidden="false" customHeight="false" outlineLevel="0" collapsed="false">
      <c r="A436" s="3" t="s">
        <v>1073</v>
      </c>
      <c r="B436" s="2" t="s">
        <v>1074</v>
      </c>
      <c r="C436" s="2" t="n">
        <v>2020</v>
      </c>
      <c r="D436" s="2" t="s">
        <v>1666</v>
      </c>
      <c r="E436" s="2" t="s">
        <v>1667</v>
      </c>
      <c r="F436" s="2" t="n">
        <v>8</v>
      </c>
      <c r="G436" s="2" t="s">
        <v>162</v>
      </c>
      <c r="H436" s="3" t="s">
        <v>163</v>
      </c>
      <c r="I436" s="10" t="n">
        <v>18399</v>
      </c>
      <c r="J436" s="11" t="n">
        <f aca="false">I436/1000</f>
        <v>18.399</v>
      </c>
      <c r="K436" s="19" t="n">
        <v>22.63</v>
      </c>
      <c r="L436" s="12" t="n">
        <f aca="false">K436/1000</f>
        <v>0.02263</v>
      </c>
      <c r="M436" s="20" t="n">
        <v>0.0017</v>
      </c>
      <c r="N436" s="20" t="n">
        <v>0.0003</v>
      </c>
      <c r="O436" s="10" t="n">
        <v>10567124</v>
      </c>
      <c r="P436" s="19" t="n">
        <v>75097.52</v>
      </c>
    </row>
    <row r="437" customFormat="false" ht="15" hidden="false" customHeight="false" outlineLevel="0" collapsed="false">
      <c r="A437" s="3" t="s">
        <v>1073</v>
      </c>
      <c r="B437" s="2" t="s">
        <v>1074</v>
      </c>
      <c r="C437" s="2" t="n">
        <v>2020</v>
      </c>
      <c r="D437" s="2" t="s">
        <v>1666</v>
      </c>
      <c r="E437" s="2" t="s">
        <v>1667</v>
      </c>
      <c r="F437" s="2" t="n">
        <v>9</v>
      </c>
      <c r="G437" s="2" t="s">
        <v>1648</v>
      </c>
      <c r="H437" s="3" t="s">
        <v>1649</v>
      </c>
      <c r="I437" s="10" t="n">
        <v>7942</v>
      </c>
      <c r="J437" s="11" t="n">
        <f aca="false">I437/1000</f>
        <v>7.942</v>
      </c>
      <c r="K437" s="19" t="n">
        <v>2.3</v>
      </c>
      <c r="L437" s="12" t="n">
        <f aca="false">K437/1000</f>
        <v>0.0023</v>
      </c>
      <c r="M437" s="20" t="n">
        <v>0.0008</v>
      </c>
      <c r="N437" s="20" t="n">
        <v>0</v>
      </c>
      <c r="O437" s="10" t="n">
        <v>10567124</v>
      </c>
      <c r="P437" s="19" t="n">
        <v>75097.52</v>
      </c>
    </row>
    <row r="438" customFormat="false" ht="15" hidden="false" customHeight="false" outlineLevel="0" collapsed="false">
      <c r="A438" s="3" t="s">
        <v>1073</v>
      </c>
      <c r="B438" s="2" t="s">
        <v>1074</v>
      </c>
      <c r="C438" s="2" t="n">
        <v>2020</v>
      </c>
      <c r="D438" s="2" t="s">
        <v>1666</v>
      </c>
      <c r="E438" s="2" t="s">
        <v>1667</v>
      </c>
      <c r="F438" s="2" t="n">
        <v>10</v>
      </c>
      <c r="G438" s="2" t="s">
        <v>171</v>
      </c>
      <c r="H438" s="3" t="s">
        <v>172</v>
      </c>
      <c r="I438" s="10" t="n">
        <v>3559</v>
      </c>
      <c r="J438" s="11" t="n">
        <f aca="false">I438/1000</f>
        <v>3.559</v>
      </c>
      <c r="K438" s="19" t="n">
        <v>0.4</v>
      </c>
      <c r="L438" s="12" t="n">
        <f aca="false">K438/1000</f>
        <v>0.0004</v>
      </c>
      <c r="M438" s="20" t="n">
        <v>0.0003</v>
      </c>
      <c r="N438" s="20" t="n">
        <v>0</v>
      </c>
      <c r="O438" s="10" t="n">
        <v>10567124</v>
      </c>
      <c r="P438" s="19" t="n">
        <v>75097.52</v>
      </c>
    </row>
    <row r="439" customFormat="false" ht="15" hidden="false" customHeight="false" outlineLevel="0" collapsed="false">
      <c r="A439" s="3" t="s">
        <v>1073</v>
      </c>
      <c r="B439" s="2" t="s">
        <v>1074</v>
      </c>
      <c r="C439" s="2" t="n">
        <v>2020</v>
      </c>
      <c r="D439" s="2" t="s">
        <v>1666</v>
      </c>
      <c r="E439" s="2" t="s">
        <v>1667</v>
      </c>
      <c r="F439" s="2" t="n">
        <v>11</v>
      </c>
      <c r="G439" s="2" t="s">
        <v>127</v>
      </c>
      <c r="H439" s="3" t="s">
        <v>128</v>
      </c>
      <c r="I439" s="10" t="n">
        <v>2575</v>
      </c>
      <c r="J439" s="11" t="n">
        <f aca="false">I439/1000</f>
        <v>2.575</v>
      </c>
      <c r="K439" s="19" t="n">
        <v>2.05</v>
      </c>
      <c r="L439" s="12" t="n">
        <f aca="false">K439/1000</f>
        <v>0.00205</v>
      </c>
      <c r="M439" s="20" t="n">
        <v>0.0002</v>
      </c>
      <c r="N439" s="20" t="n">
        <v>0</v>
      </c>
      <c r="O439" s="10" t="n">
        <v>10567124</v>
      </c>
      <c r="P439" s="19" t="n">
        <v>75097.52</v>
      </c>
    </row>
    <row r="440" customFormat="false" ht="15" hidden="false" customHeight="false" outlineLevel="0" collapsed="false">
      <c r="A440" s="3" t="s">
        <v>1073</v>
      </c>
      <c r="B440" s="2" t="s">
        <v>1074</v>
      </c>
      <c r="C440" s="2" t="n">
        <v>2020</v>
      </c>
      <c r="D440" s="2" t="s">
        <v>1666</v>
      </c>
      <c r="E440" s="2" t="s">
        <v>1667</v>
      </c>
      <c r="F440" s="2" t="n">
        <v>12</v>
      </c>
      <c r="G440" s="2" t="s">
        <v>727</v>
      </c>
      <c r="H440" s="3" t="s">
        <v>728</v>
      </c>
      <c r="I440" s="10" t="n">
        <v>320</v>
      </c>
      <c r="J440" s="11" t="n">
        <f aca="false">I440/1000</f>
        <v>0.32</v>
      </c>
      <c r="K440" s="19" t="n">
        <v>0.05</v>
      </c>
      <c r="L440" s="12" t="n">
        <f aca="false">K440/1000</f>
        <v>5E-005</v>
      </c>
      <c r="M440" s="20" t="n">
        <v>0</v>
      </c>
      <c r="N440" s="20" t="n">
        <v>0</v>
      </c>
      <c r="O440" s="10" t="n">
        <v>10567124</v>
      </c>
      <c r="P440" s="19" t="n">
        <v>75097.52</v>
      </c>
    </row>
    <row r="441" customFormat="false" ht="15" hidden="false" customHeight="false" outlineLevel="0" collapsed="false">
      <c r="A441" s="3" t="s">
        <v>1073</v>
      </c>
      <c r="B441" s="2" t="s">
        <v>1074</v>
      </c>
      <c r="C441" s="2" t="n">
        <v>2020</v>
      </c>
      <c r="D441" s="2" t="s">
        <v>1666</v>
      </c>
      <c r="E441" s="2" t="s">
        <v>1667</v>
      </c>
      <c r="F441" s="2" t="n">
        <v>13</v>
      </c>
      <c r="G441" s="2" t="s">
        <v>422</v>
      </c>
      <c r="H441" s="3" t="s">
        <v>423</v>
      </c>
      <c r="I441" s="10" t="n">
        <v>303</v>
      </c>
      <c r="J441" s="11" t="n">
        <f aca="false">I441/1000</f>
        <v>0.303</v>
      </c>
      <c r="K441" s="19" t="n">
        <v>45.5</v>
      </c>
      <c r="L441" s="12" t="n">
        <f aca="false">K441/1000</f>
        <v>0.0455</v>
      </c>
      <c r="M441" s="20" t="n">
        <v>0</v>
      </c>
      <c r="N441" s="20" t="n">
        <v>0.0006</v>
      </c>
      <c r="O441" s="10" t="n">
        <v>10567124</v>
      </c>
      <c r="P441" s="19" t="n">
        <v>75097.52</v>
      </c>
    </row>
    <row r="442" customFormat="false" ht="15" hidden="false" customHeight="false" outlineLevel="0" collapsed="false">
      <c r="A442" s="3" t="s">
        <v>1073</v>
      </c>
      <c r="B442" s="2" t="s">
        <v>1074</v>
      </c>
      <c r="C442" s="2" t="n">
        <v>2020</v>
      </c>
      <c r="D442" s="2" t="s">
        <v>1668</v>
      </c>
      <c r="E442" s="2" t="s">
        <v>1667</v>
      </c>
      <c r="F442" s="2" t="n">
        <v>1</v>
      </c>
      <c r="G442" s="2" t="s">
        <v>97</v>
      </c>
      <c r="H442" s="3" t="s">
        <v>98</v>
      </c>
      <c r="I442" s="10" t="n">
        <v>6555634</v>
      </c>
      <c r="J442" s="11" t="n">
        <f aca="false">I442/1000</f>
        <v>6555.634</v>
      </c>
      <c r="K442" s="19" t="n">
        <v>12708.44</v>
      </c>
      <c r="L442" s="12" t="n">
        <f aca="false">K442/1000</f>
        <v>12.70844</v>
      </c>
      <c r="M442" s="20" t="n">
        <v>0.3759</v>
      </c>
      <c r="N442" s="20" t="n">
        <v>0.113</v>
      </c>
      <c r="O442" s="10" t="n">
        <v>17440941</v>
      </c>
      <c r="P442" s="19" t="n">
        <v>112490.61</v>
      </c>
    </row>
    <row r="443" customFormat="false" ht="15" hidden="false" customHeight="false" outlineLevel="0" collapsed="false">
      <c r="A443" s="3" t="s">
        <v>1073</v>
      </c>
      <c r="B443" s="2" t="s">
        <v>1074</v>
      </c>
      <c r="C443" s="2" t="n">
        <v>2020</v>
      </c>
      <c r="D443" s="2" t="s">
        <v>1668</v>
      </c>
      <c r="E443" s="2" t="s">
        <v>1667</v>
      </c>
      <c r="F443" s="2" t="n">
        <v>2</v>
      </c>
      <c r="G443" s="2" t="s">
        <v>107</v>
      </c>
      <c r="H443" s="3" t="s">
        <v>108</v>
      </c>
      <c r="I443" s="10" t="n">
        <v>5790698</v>
      </c>
      <c r="J443" s="11" t="n">
        <f aca="false">I443/1000</f>
        <v>5790.698</v>
      </c>
      <c r="K443" s="19" t="n">
        <v>36885.83</v>
      </c>
      <c r="L443" s="12" t="n">
        <f aca="false">K443/1000</f>
        <v>36.88583</v>
      </c>
      <c r="M443" s="20" t="n">
        <v>0.332</v>
      </c>
      <c r="N443" s="20" t="n">
        <v>0.3279</v>
      </c>
      <c r="O443" s="10" t="n">
        <v>17440941</v>
      </c>
      <c r="P443" s="19" t="n">
        <v>112490.61</v>
      </c>
    </row>
    <row r="444" customFormat="false" ht="15" hidden="false" customHeight="false" outlineLevel="0" collapsed="false">
      <c r="A444" s="3" t="s">
        <v>1073</v>
      </c>
      <c r="B444" s="2" t="s">
        <v>1074</v>
      </c>
      <c r="C444" s="2" t="n">
        <v>2020</v>
      </c>
      <c r="D444" s="2" t="s">
        <v>1668</v>
      </c>
      <c r="E444" s="2" t="s">
        <v>1667</v>
      </c>
      <c r="F444" s="2" t="n">
        <v>3</v>
      </c>
      <c r="G444" s="2" t="s">
        <v>102</v>
      </c>
      <c r="H444" s="3" t="s">
        <v>103</v>
      </c>
      <c r="I444" s="10" t="n">
        <v>2536241</v>
      </c>
      <c r="J444" s="11" t="n">
        <f aca="false">I444/1000</f>
        <v>2536.241</v>
      </c>
      <c r="K444" s="19" t="n">
        <v>18248.69</v>
      </c>
      <c r="L444" s="12" t="n">
        <f aca="false">K444/1000</f>
        <v>18.24869</v>
      </c>
      <c r="M444" s="20" t="n">
        <v>0.1454</v>
      </c>
      <c r="N444" s="20" t="n">
        <v>0.1622</v>
      </c>
      <c r="O444" s="10" t="n">
        <v>17440941</v>
      </c>
      <c r="P444" s="19" t="n">
        <v>112490.61</v>
      </c>
    </row>
    <row r="445" customFormat="false" ht="15" hidden="false" customHeight="false" outlineLevel="0" collapsed="false">
      <c r="A445" s="3" t="s">
        <v>1073</v>
      </c>
      <c r="B445" s="2" t="s">
        <v>1074</v>
      </c>
      <c r="C445" s="2" t="n">
        <v>2020</v>
      </c>
      <c r="D445" s="2" t="s">
        <v>1668</v>
      </c>
      <c r="E445" s="2" t="s">
        <v>1667</v>
      </c>
      <c r="F445" s="2" t="n">
        <v>4</v>
      </c>
      <c r="G445" s="2" t="s">
        <v>127</v>
      </c>
      <c r="H445" s="3" t="s">
        <v>128</v>
      </c>
      <c r="I445" s="10" t="n">
        <v>1464910</v>
      </c>
      <c r="J445" s="11" t="n">
        <f aca="false">I445/1000</f>
        <v>1464.91</v>
      </c>
      <c r="K445" s="19" t="n">
        <v>24855</v>
      </c>
      <c r="L445" s="12" t="n">
        <f aca="false">K445/1000</f>
        <v>24.855</v>
      </c>
      <c r="M445" s="20" t="n">
        <v>0.084</v>
      </c>
      <c r="N445" s="20" t="n">
        <v>0.221</v>
      </c>
      <c r="O445" s="10" t="n">
        <v>17440941</v>
      </c>
      <c r="P445" s="19" t="n">
        <v>112490.61</v>
      </c>
    </row>
    <row r="446" customFormat="false" ht="15" hidden="false" customHeight="false" outlineLevel="0" collapsed="false">
      <c r="A446" s="3" t="s">
        <v>1073</v>
      </c>
      <c r="B446" s="2" t="s">
        <v>1074</v>
      </c>
      <c r="C446" s="2" t="n">
        <v>2020</v>
      </c>
      <c r="D446" s="2" t="s">
        <v>1668</v>
      </c>
      <c r="E446" s="2" t="s">
        <v>1667</v>
      </c>
      <c r="F446" s="2" t="n">
        <v>5</v>
      </c>
      <c r="G446" s="2" t="s">
        <v>252</v>
      </c>
      <c r="H446" s="3" t="s">
        <v>253</v>
      </c>
      <c r="I446" s="10" t="n">
        <v>830917</v>
      </c>
      <c r="J446" s="11" t="n">
        <f aca="false">I446/1000</f>
        <v>830.917</v>
      </c>
      <c r="K446" s="19" t="n">
        <v>19250.1</v>
      </c>
      <c r="L446" s="12" t="n">
        <f aca="false">K446/1000</f>
        <v>19.2501</v>
      </c>
      <c r="M446" s="20" t="n">
        <v>0.0476</v>
      </c>
      <c r="N446" s="20" t="n">
        <v>0.1711</v>
      </c>
      <c r="O446" s="10" t="n">
        <v>17440941</v>
      </c>
      <c r="P446" s="19" t="n">
        <v>112490.61</v>
      </c>
    </row>
    <row r="447" customFormat="false" ht="15" hidden="false" customHeight="false" outlineLevel="0" collapsed="false">
      <c r="A447" s="3" t="s">
        <v>1073</v>
      </c>
      <c r="B447" s="2" t="s">
        <v>1074</v>
      </c>
      <c r="C447" s="2" t="n">
        <v>2020</v>
      </c>
      <c r="D447" s="2" t="s">
        <v>1668</v>
      </c>
      <c r="E447" s="2" t="s">
        <v>1667</v>
      </c>
      <c r="F447" s="2" t="n">
        <v>6</v>
      </c>
      <c r="G447" s="2" t="s">
        <v>142</v>
      </c>
      <c r="H447" s="3" t="s">
        <v>143</v>
      </c>
      <c r="I447" s="10" t="n">
        <v>86592</v>
      </c>
      <c r="J447" s="11" t="n">
        <f aca="false">I447/1000</f>
        <v>86.592</v>
      </c>
      <c r="K447" s="19" t="n">
        <v>69.23</v>
      </c>
      <c r="L447" s="12" t="n">
        <f aca="false">K447/1000</f>
        <v>0.06923</v>
      </c>
      <c r="M447" s="20" t="n">
        <v>0.005</v>
      </c>
      <c r="N447" s="20" t="n">
        <v>0.0006</v>
      </c>
      <c r="O447" s="10" t="n">
        <v>17440941</v>
      </c>
      <c r="P447" s="19" t="n">
        <v>112490.61</v>
      </c>
    </row>
    <row r="448" customFormat="false" ht="15" hidden="false" customHeight="false" outlineLevel="0" collapsed="false">
      <c r="A448" s="3" t="s">
        <v>1073</v>
      </c>
      <c r="B448" s="2" t="s">
        <v>1074</v>
      </c>
      <c r="C448" s="2" t="n">
        <v>2020</v>
      </c>
      <c r="D448" s="2" t="s">
        <v>1668</v>
      </c>
      <c r="E448" s="2" t="s">
        <v>1667</v>
      </c>
      <c r="F448" s="2" t="n">
        <v>7</v>
      </c>
      <c r="G448" s="2" t="s">
        <v>162</v>
      </c>
      <c r="H448" s="3" t="s">
        <v>163</v>
      </c>
      <c r="I448" s="10" t="n">
        <v>64835</v>
      </c>
      <c r="J448" s="11" t="n">
        <f aca="false">I448/1000</f>
        <v>64.835</v>
      </c>
      <c r="K448" s="19" t="n">
        <v>39.09</v>
      </c>
      <c r="L448" s="12" t="n">
        <f aca="false">K448/1000</f>
        <v>0.03909</v>
      </c>
      <c r="M448" s="20" t="n">
        <v>0.0037</v>
      </c>
      <c r="N448" s="20" t="n">
        <v>0.0003</v>
      </c>
      <c r="O448" s="10" t="n">
        <v>17440941</v>
      </c>
      <c r="P448" s="19" t="n">
        <v>112490.61</v>
      </c>
    </row>
    <row r="449" customFormat="false" ht="15" hidden="false" customHeight="false" outlineLevel="0" collapsed="false">
      <c r="A449" s="3" t="s">
        <v>1073</v>
      </c>
      <c r="B449" s="2" t="s">
        <v>1074</v>
      </c>
      <c r="C449" s="2" t="n">
        <v>2020</v>
      </c>
      <c r="D449" s="2" t="s">
        <v>1668</v>
      </c>
      <c r="E449" s="2" t="s">
        <v>1667</v>
      </c>
      <c r="F449" s="2" t="n">
        <v>8</v>
      </c>
      <c r="G449" s="2" t="s">
        <v>1644</v>
      </c>
      <c r="H449" s="3" t="s">
        <v>1645</v>
      </c>
      <c r="I449" s="10" t="n">
        <v>55600</v>
      </c>
      <c r="J449" s="11" t="n">
        <f aca="false">I449/1000</f>
        <v>55.6</v>
      </c>
      <c r="K449" s="19" t="n">
        <v>400</v>
      </c>
      <c r="L449" s="12" t="n">
        <f aca="false">K449/1000</f>
        <v>0.4</v>
      </c>
      <c r="M449" s="20" t="n">
        <v>0.0032</v>
      </c>
      <c r="N449" s="20" t="n">
        <v>0.0036</v>
      </c>
      <c r="O449" s="10" t="n">
        <v>17440941</v>
      </c>
      <c r="P449" s="19" t="n">
        <v>112490.61</v>
      </c>
    </row>
    <row r="450" customFormat="false" ht="15" hidden="false" customHeight="false" outlineLevel="0" collapsed="false">
      <c r="A450" s="3" t="s">
        <v>1073</v>
      </c>
      <c r="B450" s="2" t="s">
        <v>1074</v>
      </c>
      <c r="C450" s="2" t="n">
        <v>2020</v>
      </c>
      <c r="D450" s="2" t="s">
        <v>1668</v>
      </c>
      <c r="E450" s="2" t="s">
        <v>1667</v>
      </c>
      <c r="F450" s="2" t="n">
        <v>9</v>
      </c>
      <c r="G450" s="2" t="s">
        <v>112</v>
      </c>
      <c r="H450" s="3" t="s">
        <v>113</v>
      </c>
      <c r="I450" s="10" t="n">
        <v>25397</v>
      </c>
      <c r="J450" s="11" t="n">
        <f aca="false">I450/1000</f>
        <v>25.397</v>
      </c>
      <c r="K450" s="19" t="n">
        <v>17.3</v>
      </c>
      <c r="L450" s="12" t="n">
        <f aca="false">K450/1000</f>
        <v>0.0173</v>
      </c>
      <c r="M450" s="20" t="n">
        <v>0.0015</v>
      </c>
      <c r="N450" s="20" t="n">
        <v>0.0002</v>
      </c>
      <c r="O450" s="10" t="n">
        <v>17440941</v>
      </c>
      <c r="P450" s="19" t="n">
        <v>112490.61</v>
      </c>
    </row>
    <row r="451" customFormat="false" ht="15" hidden="false" customHeight="false" outlineLevel="0" collapsed="false">
      <c r="A451" s="3" t="s">
        <v>1073</v>
      </c>
      <c r="B451" s="2" t="s">
        <v>1074</v>
      </c>
      <c r="C451" s="2" t="n">
        <v>2020</v>
      </c>
      <c r="D451" s="2" t="s">
        <v>1668</v>
      </c>
      <c r="E451" s="2" t="s">
        <v>1667</v>
      </c>
      <c r="F451" s="2" t="n">
        <v>10</v>
      </c>
      <c r="G451" s="2" t="s">
        <v>1646</v>
      </c>
      <c r="H451" s="3" t="s">
        <v>1647</v>
      </c>
      <c r="I451" s="10" t="n">
        <v>16000</v>
      </c>
      <c r="J451" s="11" t="n">
        <f aca="false">I451/1000</f>
        <v>16</v>
      </c>
      <c r="K451" s="19" t="n">
        <v>14</v>
      </c>
      <c r="L451" s="12" t="n">
        <f aca="false">K451/1000</f>
        <v>0.014</v>
      </c>
      <c r="M451" s="20" t="n">
        <v>0.0009</v>
      </c>
      <c r="N451" s="20" t="n">
        <v>0.0001</v>
      </c>
      <c r="O451" s="10" t="n">
        <v>17440941</v>
      </c>
      <c r="P451" s="19" t="n">
        <v>112490.61</v>
      </c>
    </row>
    <row r="452" customFormat="false" ht="15" hidden="false" customHeight="false" outlineLevel="0" collapsed="false">
      <c r="A452" s="3" t="s">
        <v>1073</v>
      </c>
      <c r="B452" s="2" t="s">
        <v>1074</v>
      </c>
      <c r="C452" s="2" t="n">
        <v>2020</v>
      </c>
      <c r="D452" s="2" t="s">
        <v>1668</v>
      </c>
      <c r="E452" s="2" t="s">
        <v>1667</v>
      </c>
      <c r="F452" s="2" t="n">
        <v>11</v>
      </c>
      <c r="G452" s="2" t="s">
        <v>152</v>
      </c>
      <c r="H452" s="3" t="s">
        <v>153</v>
      </c>
      <c r="I452" s="10" t="n">
        <v>9053</v>
      </c>
      <c r="J452" s="11" t="n">
        <f aca="false">I452/1000</f>
        <v>9.053</v>
      </c>
      <c r="K452" s="19" t="n">
        <v>2.24</v>
      </c>
      <c r="L452" s="12" t="n">
        <f aca="false">K452/1000</f>
        <v>0.00224</v>
      </c>
      <c r="M452" s="20" t="n">
        <v>0.0005</v>
      </c>
      <c r="N452" s="20" t="n">
        <v>0</v>
      </c>
      <c r="O452" s="10" t="n">
        <v>17440941</v>
      </c>
      <c r="P452" s="19" t="n">
        <v>112490.61</v>
      </c>
    </row>
    <row r="453" customFormat="false" ht="15" hidden="false" customHeight="false" outlineLevel="0" collapsed="false">
      <c r="A453" s="3" t="s">
        <v>1073</v>
      </c>
      <c r="B453" s="2" t="s">
        <v>1074</v>
      </c>
      <c r="C453" s="2" t="n">
        <v>2020</v>
      </c>
      <c r="D453" s="2" t="s">
        <v>1668</v>
      </c>
      <c r="E453" s="2" t="s">
        <v>1667</v>
      </c>
      <c r="F453" s="2" t="n">
        <v>12</v>
      </c>
      <c r="G453" s="2" t="s">
        <v>171</v>
      </c>
      <c r="H453" s="3" t="s">
        <v>172</v>
      </c>
      <c r="I453" s="10" t="n">
        <v>4501</v>
      </c>
      <c r="J453" s="11" t="n">
        <f aca="false">I453/1000</f>
        <v>4.501</v>
      </c>
      <c r="K453" s="19" t="n">
        <v>0.63</v>
      </c>
      <c r="L453" s="12" t="n">
        <f aca="false">K453/1000</f>
        <v>0.00063</v>
      </c>
      <c r="M453" s="20" t="n">
        <v>0.0003</v>
      </c>
      <c r="N453" s="20" t="n">
        <v>0</v>
      </c>
      <c r="O453" s="10" t="n">
        <v>17440941</v>
      </c>
      <c r="P453" s="19" t="n">
        <v>112490.61</v>
      </c>
    </row>
    <row r="454" customFormat="false" ht="15" hidden="false" customHeight="false" outlineLevel="0" collapsed="false">
      <c r="A454" s="3" t="s">
        <v>1073</v>
      </c>
      <c r="B454" s="2" t="s">
        <v>1074</v>
      </c>
      <c r="C454" s="2" t="n">
        <v>2020</v>
      </c>
      <c r="D454" s="2" t="s">
        <v>1668</v>
      </c>
      <c r="E454" s="2" t="s">
        <v>1667</v>
      </c>
      <c r="F454" s="2" t="n">
        <v>13</v>
      </c>
      <c r="G454" s="2" t="s">
        <v>180</v>
      </c>
      <c r="H454" s="3" t="s">
        <v>181</v>
      </c>
      <c r="I454" s="10" t="n">
        <v>320</v>
      </c>
      <c r="J454" s="11" t="n">
        <f aca="false">I454/1000</f>
        <v>0.32</v>
      </c>
      <c r="K454" s="19" t="n">
        <v>0.01</v>
      </c>
      <c r="L454" s="12" t="n">
        <f aca="false">K454/1000</f>
        <v>1E-005</v>
      </c>
      <c r="M454" s="20" t="n">
        <v>0</v>
      </c>
      <c r="N454" s="20" t="n">
        <v>0</v>
      </c>
      <c r="O454" s="10" t="n">
        <v>17440941</v>
      </c>
      <c r="P454" s="19" t="n">
        <v>112490.61</v>
      </c>
    </row>
    <row r="455" customFormat="false" ht="15" hidden="false" customHeight="false" outlineLevel="0" collapsed="false">
      <c r="A455" s="3" t="s">
        <v>1073</v>
      </c>
      <c r="B455" s="2" t="s">
        <v>1074</v>
      </c>
      <c r="C455" s="2" t="n">
        <v>2020</v>
      </c>
      <c r="D455" s="2" t="s">
        <v>1668</v>
      </c>
      <c r="E455" s="2" t="s">
        <v>1667</v>
      </c>
      <c r="F455" s="2" t="n">
        <v>14</v>
      </c>
      <c r="G455" s="2" t="s">
        <v>727</v>
      </c>
      <c r="H455" s="3" t="s">
        <v>728</v>
      </c>
      <c r="I455" s="10" t="n">
        <v>129</v>
      </c>
      <c r="J455" s="11" t="n">
        <f aca="false">I455/1000</f>
        <v>0.129</v>
      </c>
      <c r="K455" s="19" t="n">
        <v>0.02</v>
      </c>
      <c r="L455" s="12" t="n">
        <f aca="false">K455/1000</f>
        <v>2E-005</v>
      </c>
      <c r="M455" s="20" t="n">
        <v>0</v>
      </c>
      <c r="N455" s="20" t="n">
        <v>0</v>
      </c>
      <c r="O455" s="10" t="n">
        <v>17440941</v>
      </c>
      <c r="P455" s="19" t="n">
        <v>112490.61</v>
      </c>
    </row>
    <row r="456" customFormat="false" ht="15" hidden="false" customHeight="false" outlineLevel="0" collapsed="false">
      <c r="A456" s="3" t="s">
        <v>1073</v>
      </c>
      <c r="B456" s="2" t="s">
        <v>1074</v>
      </c>
      <c r="C456" s="2" t="n">
        <v>2020</v>
      </c>
      <c r="D456" s="2" t="s">
        <v>1668</v>
      </c>
      <c r="E456" s="2" t="s">
        <v>1667</v>
      </c>
      <c r="F456" s="2" t="n">
        <v>15</v>
      </c>
      <c r="G456" s="2" t="s">
        <v>781</v>
      </c>
      <c r="H456" s="3" t="s">
        <v>782</v>
      </c>
      <c r="I456" s="10" t="n">
        <v>98</v>
      </c>
      <c r="J456" s="11" t="n">
        <f aca="false">I456/1000</f>
        <v>0.098</v>
      </c>
      <c r="K456" s="19" t="n">
        <v>0</v>
      </c>
      <c r="L456" s="12" t="n">
        <f aca="false">K456/1000</f>
        <v>0</v>
      </c>
      <c r="M456" s="20" t="n">
        <v>0</v>
      </c>
      <c r="N456" s="20" t="n">
        <v>0</v>
      </c>
      <c r="O456" s="10" t="n">
        <v>17440941</v>
      </c>
      <c r="P456" s="19" t="n">
        <v>112490.61</v>
      </c>
    </row>
    <row r="457" customFormat="false" ht="15" hidden="false" customHeight="false" outlineLevel="0" collapsed="false">
      <c r="A457" s="3" t="s">
        <v>1073</v>
      </c>
      <c r="B457" s="2" t="s">
        <v>1074</v>
      </c>
      <c r="C457" s="2" t="n">
        <v>2020</v>
      </c>
      <c r="D457" s="2" t="s">
        <v>1668</v>
      </c>
      <c r="E457" s="2" t="s">
        <v>1667</v>
      </c>
      <c r="F457" s="2" t="n">
        <v>16</v>
      </c>
      <c r="G457" s="2" t="s">
        <v>247</v>
      </c>
      <c r="H457" s="3" t="s">
        <v>248</v>
      </c>
      <c r="I457" s="10" t="n">
        <v>16</v>
      </c>
      <c r="J457" s="11" t="n">
        <f aca="false">I457/1000</f>
        <v>0.016</v>
      </c>
      <c r="K457" s="19" t="n">
        <v>0.03</v>
      </c>
      <c r="L457" s="12" t="n">
        <f aca="false">K457/1000</f>
        <v>3E-005</v>
      </c>
      <c r="M457" s="20" t="n">
        <v>0</v>
      </c>
      <c r="N457" s="20" t="n">
        <v>0</v>
      </c>
      <c r="O457" s="10" t="n">
        <v>17440941</v>
      </c>
      <c r="P457" s="19" t="n">
        <v>112490.61</v>
      </c>
    </row>
    <row r="458" customFormat="false" ht="15" hidden="false" customHeight="false" outlineLevel="0" collapsed="false">
      <c r="A458" s="3" t="s">
        <v>1073</v>
      </c>
      <c r="B458" s="2" t="s">
        <v>1074</v>
      </c>
      <c r="C458" s="2" t="n">
        <v>2021</v>
      </c>
      <c r="D458" s="2" t="s">
        <v>1666</v>
      </c>
      <c r="E458" s="2" t="s">
        <v>1667</v>
      </c>
      <c r="F458" s="2" t="n">
        <v>1</v>
      </c>
      <c r="G458" s="2" t="s">
        <v>107</v>
      </c>
      <c r="H458" s="3" t="s">
        <v>108</v>
      </c>
      <c r="I458" s="10" t="n">
        <v>55818825</v>
      </c>
      <c r="J458" s="11" t="n">
        <f aca="false">I458/1000</f>
        <v>55818.825</v>
      </c>
      <c r="K458" s="19" t="n">
        <v>302344.65</v>
      </c>
      <c r="L458" s="12" t="n">
        <f aca="false">K458/1000</f>
        <v>302.34465</v>
      </c>
      <c r="M458" s="20" t="n">
        <v>0.9123</v>
      </c>
      <c r="N458" s="20" t="n">
        <v>0.8983</v>
      </c>
      <c r="O458" s="10" t="n">
        <v>61187311</v>
      </c>
      <c r="P458" s="19" t="n">
        <v>336582.39</v>
      </c>
    </row>
    <row r="459" customFormat="false" ht="15" hidden="false" customHeight="false" outlineLevel="0" collapsed="false">
      <c r="A459" s="3" t="s">
        <v>1073</v>
      </c>
      <c r="B459" s="2" t="s">
        <v>1074</v>
      </c>
      <c r="C459" s="2" t="n">
        <v>2021</v>
      </c>
      <c r="D459" s="2" t="s">
        <v>1666</v>
      </c>
      <c r="E459" s="2" t="s">
        <v>1667</v>
      </c>
      <c r="F459" s="2" t="n">
        <v>2</v>
      </c>
      <c r="G459" s="2" t="s">
        <v>102</v>
      </c>
      <c r="H459" s="3" t="s">
        <v>103</v>
      </c>
      <c r="I459" s="10" t="n">
        <v>3487421</v>
      </c>
      <c r="J459" s="11" t="n">
        <f aca="false">I459/1000</f>
        <v>3487.421</v>
      </c>
      <c r="K459" s="19" t="n">
        <v>24144.85</v>
      </c>
      <c r="L459" s="12" t="n">
        <f aca="false">K459/1000</f>
        <v>24.14485</v>
      </c>
      <c r="M459" s="20" t="n">
        <v>0.057</v>
      </c>
      <c r="N459" s="20" t="n">
        <v>0.0717</v>
      </c>
      <c r="O459" s="10" t="n">
        <v>61187311</v>
      </c>
      <c r="P459" s="19" t="n">
        <v>336582.39</v>
      </c>
    </row>
    <row r="460" customFormat="false" ht="15" hidden="false" customHeight="false" outlineLevel="0" collapsed="false">
      <c r="A460" s="3" t="s">
        <v>1073</v>
      </c>
      <c r="B460" s="2" t="s">
        <v>1074</v>
      </c>
      <c r="C460" s="2" t="n">
        <v>2021</v>
      </c>
      <c r="D460" s="2" t="s">
        <v>1666</v>
      </c>
      <c r="E460" s="2" t="s">
        <v>1667</v>
      </c>
      <c r="F460" s="2" t="n">
        <v>3</v>
      </c>
      <c r="G460" s="2" t="s">
        <v>97</v>
      </c>
      <c r="H460" s="3" t="s">
        <v>98</v>
      </c>
      <c r="I460" s="10" t="n">
        <v>1218155</v>
      </c>
      <c r="J460" s="11" t="n">
        <f aca="false">I460/1000</f>
        <v>1218.155</v>
      </c>
      <c r="K460" s="19" t="n">
        <v>5289.11</v>
      </c>
      <c r="L460" s="12" t="n">
        <f aca="false">K460/1000</f>
        <v>5.28911</v>
      </c>
      <c r="M460" s="20" t="n">
        <v>0.0199</v>
      </c>
      <c r="N460" s="20" t="n">
        <v>0.0157</v>
      </c>
      <c r="O460" s="10" t="n">
        <v>61187311</v>
      </c>
      <c r="P460" s="19" t="n">
        <v>336582.39</v>
      </c>
    </row>
    <row r="461" customFormat="false" ht="15" hidden="false" customHeight="false" outlineLevel="0" collapsed="false">
      <c r="A461" s="3" t="s">
        <v>1073</v>
      </c>
      <c r="B461" s="2" t="s">
        <v>1074</v>
      </c>
      <c r="C461" s="2" t="n">
        <v>2021</v>
      </c>
      <c r="D461" s="2" t="s">
        <v>1666</v>
      </c>
      <c r="E461" s="2" t="s">
        <v>1667</v>
      </c>
      <c r="F461" s="2" t="n">
        <v>4</v>
      </c>
      <c r="G461" s="2" t="s">
        <v>127</v>
      </c>
      <c r="H461" s="3" t="s">
        <v>128</v>
      </c>
      <c r="I461" s="10" t="n">
        <v>249648</v>
      </c>
      <c r="J461" s="11" t="n">
        <f aca="false">I461/1000</f>
        <v>249.648</v>
      </c>
      <c r="K461" s="19" t="n">
        <v>1050.82</v>
      </c>
      <c r="L461" s="12" t="n">
        <f aca="false">K461/1000</f>
        <v>1.05082</v>
      </c>
      <c r="M461" s="20" t="n">
        <v>0.0041</v>
      </c>
      <c r="N461" s="20" t="n">
        <v>0.0031</v>
      </c>
      <c r="O461" s="10" t="n">
        <v>61187311</v>
      </c>
      <c r="P461" s="19" t="n">
        <v>336582.39</v>
      </c>
    </row>
    <row r="462" customFormat="false" ht="15" hidden="false" customHeight="false" outlineLevel="0" collapsed="false">
      <c r="A462" s="3" t="s">
        <v>1073</v>
      </c>
      <c r="B462" s="2" t="s">
        <v>1074</v>
      </c>
      <c r="C462" s="2" t="n">
        <v>2021</v>
      </c>
      <c r="D462" s="2" t="s">
        <v>1666</v>
      </c>
      <c r="E462" s="2" t="s">
        <v>1667</v>
      </c>
      <c r="F462" s="2" t="n">
        <v>5</v>
      </c>
      <c r="G462" s="2" t="s">
        <v>142</v>
      </c>
      <c r="H462" s="3" t="s">
        <v>143</v>
      </c>
      <c r="I462" s="10" t="n">
        <v>233625</v>
      </c>
      <c r="J462" s="11" t="n">
        <f aca="false">I462/1000</f>
        <v>233.625</v>
      </c>
      <c r="K462" s="19" t="n">
        <v>606.19</v>
      </c>
      <c r="L462" s="12" t="n">
        <f aca="false">K462/1000</f>
        <v>0.60619</v>
      </c>
      <c r="M462" s="20" t="n">
        <v>0.0038</v>
      </c>
      <c r="N462" s="20" t="n">
        <v>0.0018</v>
      </c>
      <c r="O462" s="10" t="n">
        <v>61187311</v>
      </c>
      <c r="P462" s="19" t="n">
        <v>336582.39</v>
      </c>
    </row>
    <row r="463" customFormat="false" ht="15" hidden="false" customHeight="false" outlineLevel="0" collapsed="false">
      <c r="A463" s="3" t="s">
        <v>1073</v>
      </c>
      <c r="B463" s="2" t="s">
        <v>1074</v>
      </c>
      <c r="C463" s="2" t="n">
        <v>2021</v>
      </c>
      <c r="D463" s="2" t="s">
        <v>1666</v>
      </c>
      <c r="E463" s="2" t="s">
        <v>1667</v>
      </c>
      <c r="F463" s="2" t="n">
        <v>6</v>
      </c>
      <c r="G463" s="2" t="s">
        <v>247</v>
      </c>
      <c r="H463" s="3" t="s">
        <v>248</v>
      </c>
      <c r="I463" s="10" t="n">
        <v>75938</v>
      </c>
      <c r="J463" s="11" t="n">
        <f aca="false">I463/1000</f>
        <v>75.938</v>
      </c>
      <c r="K463" s="19" t="n">
        <v>977.92</v>
      </c>
      <c r="L463" s="12" t="n">
        <f aca="false">K463/1000</f>
        <v>0.97792</v>
      </c>
      <c r="M463" s="20" t="n">
        <v>0.0012</v>
      </c>
      <c r="N463" s="20" t="n">
        <v>0.0029</v>
      </c>
      <c r="O463" s="10" t="n">
        <v>61187311</v>
      </c>
      <c r="P463" s="19" t="n">
        <v>336582.39</v>
      </c>
    </row>
    <row r="464" customFormat="false" ht="15" hidden="false" customHeight="false" outlineLevel="0" collapsed="false">
      <c r="A464" s="3" t="s">
        <v>1073</v>
      </c>
      <c r="B464" s="2" t="s">
        <v>1074</v>
      </c>
      <c r="C464" s="2" t="n">
        <v>2021</v>
      </c>
      <c r="D464" s="2" t="s">
        <v>1666</v>
      </c>
      <c r="E464" s="2" t="s">
        <v>1667</v>
      </c>
      <c r="F464" s="2" t="n">
        <v>7</v>
      </c>
      <c r="G464" s="2" t="s">
        <v>117</v>
      </c>
      <c r="H464" s="3" t="s">
        <v>118</v>
      </c>
      <c r="I464" s="10" t="n">
        <v>43269</v>
      </c>
      <c r="J464" s="11" t="n">
        <f aca="false">I464/1000</f>
        <v>43.269</v>
      </c>
      <c r="K464" s="19" t="n">
        <v>71.98</v>
      </c>
      <c r="L464" s="12" t="n">
        <f aca="false">K464/1000</f>
        <v>0.07198</v>
      </c>
      <c r="M464" s="20" t="n">
        <v>0.0007</v>
      </c>
      <c r="N464" s="20" t="n">
        <v>0.0002</v>
      </c>
      <c r="O464" s="10" t="n">
        <v>61187311</v>
      </c>
      <c r="P464" s="19" t="n">
        <v>336582.39</v>
      </c>
    </row>
    <row r="465" customFormat="false" ht="15" hidden="false" customHeight="false" outlineLevel="0" collapsed="false">
      <c r="A465" s="3" t="s">
        <v>1073</v>
      </c>
      <c r="B465" s="2" t="s">
        <v>1074</v>
      </c>
      <c r="C465" s="2" t="n">
        <v>2021</v>
      </c>
      <c r="D465" s="2" t="s">
        <v>1666</v>
      </c>
      <c r="E465" s="2" t="s">
        <v>1667</v>
      </c>
      <c r="F465" s="2" t="n">
        <v>8</v>
      </c>
      <c r="G465" s="2" t="s">
        <v>162</v>
      </c>
      <c r="H465" s="3" t="s">
        <v>163</v>
      </c>
      <c r="I465" s="10" t="n">
        <v>42362</v>
      </c>
      <c r="J465" s="11" t="n">
        <f aca="false">I465/1000</f>
        <v>42.362</v>
      </c>
      <c r="K465" s="19" t="n">
        <v>209.61</v>
      </c>
      <c r="L465" s="12" t="n">
        <f aca="false">K465/1000</f>
        <v>0.20961</v>
      </c>
      <c r="M465" s="20" t="n">
        <v>0.0007</v>
      </c>
      <c r="N465" s="20" t="n">
        <v>0.0006</v>
      </c>
      <c r="O465" s="10" t="n">
        <v>61187311</v>
      </c>
      <c r="P465" s="19" t="n">
        <v>336582.39</v>
      </c>
    </row>
    <row r="466" customFormat="false" ht="15" hidden="false" customHeight="false" outlineLevel="0" collapsed="false">
      <c r="A466" s="3" t="s">
        <v>1073</v>
      </c>
      <c r="B466" s="2" t="s">
        <v>1074</v>
      </c>
      <c r="C466" s="2" t="n">
        <v>2021</v>
      </c>
      <c r="D466" s="2" t="s">
        <v>1666</v>
      </c>
      <c r="E466" s="2" t="s">
        <v>1667</v>
      </c>
      <c r="F466" s="2" t="n">
        <v>9</v>
      </c>
      <c r="G466" s="2" t="s">
        <v>859</v>
      </c>
      <c r="H466" s="3" t="s">
        <v>860</v>
      </c>
      <c r="I466" s="10" t="n">
        <v>9456</v>
      </c>
      <c r="J466" s="11" t="n">
        <f aca="false">I466/1000</f>
        <v>9.456</v>
      </c>
      <c r="K466" s="19" t="n">
        <v>1882</v>
      </c>
      <c r="L466" s="12" t="n">
        <f aca="false">K466/1000</f>
        <v>1.882</v>
      </c>
      <c r="M466" s="20" t="n">
        <v>0.0002</v>
      </c>
      <c r="N466" s="20" t="n">
        <v>0.0056</v>
      </c>
      <c r="O466" s="10" t="n">
        <v>61187311</v>
      </c>
      <c r="P466" s="19" t="n">
        <v>336582.39</v>
      </c>
    </row>
    <row r="467" customFormat="false" ht="15" hidden="false" customHeight="false" outlineLevel="0" collapsed="false">
      <c r="A467" s="3" t="s">
        <v>1073</v>
      </c>
      <c r="B467" s="2" t="s">
        <v>1074</v>
      </c>
      <c r="C467" s="2" t="n">
        <v>2021</v>
      </c>
      <c r="D467" s="2" t="s">
        <v>1666</v>
      </c>
      <c r="E467" s="2" t="s">
        <v>1667</v>
      </c>
      <c r="F467" s="2" t="n">
        <v>10</v>
      </c>
      <c r="G467" s="2" t="s">
        <v>1372</v>
      </c>
      <c r="H467" s="3" t="s">
        <v>1373</v>
      </c>
      <c r="I467" s="10" t="n">
        <v>6589</v>
      </c>
      <c r="J467" s="11" t="n">
        <f aca="false">I467/1000</f>
        <v>6.589</v>
      </c>
      <c r="K467" s="19" t="n">
        <v>4.3</v>
      </c>
      <c r="L467" s="12" t="n">
        <f aca="false">K467/1000</f>
        <v>0.0043</v>
      </c>
      <c r="M467" s="20" t="n">
        <v>0.0001</v>
      </c>
      <c r="N467" s="20" t="n">
        <v>0</v>
      </c>
      <c r="O467" s="10" t="n">
        <v>61187311</v>
      </c>
      <c r="P467" s="19" t="n">
        <v>336582.39</v>
      </c>
    </row>
    <row r="468" customFormat="false" ht="15" hidden="false" customHeight="false" outlineLevel="0" collapsed="false">
      <c r="A468" s="3" t="s">
        <v>1073</v>
      </c>
      <c r="B468" s="2" t="s">
        <v>1074</v>
      </c>
      <c r="C468" s="2" t="n">
        <v>2021</v>
      </c>
      <c r="D468" s="2" t="s">
        <v>1666</v>
      </c>
      <c r="E468" s="2" t="s">
        <v>1667</v>
      </c>
      <c r="F468" s="2" t="n">
        <v>11</v>
      </c>
      <c r="G468" s="2" t="s">
        <v>112</v>
      </c>
      <c r="H468" s="3" t="s">
        <v>113</v>
      </c>
      <c r="I468" s="10" t="n">
        <v>1231</v>
      </c>
      <c r="J468" s="11" t="n">
        <f aca="false">I468/1000</f>
        <v>1.231</v>
      </c>
      <c r="K468" s="19" t="n">
        <v>0.86</v>
      </c>
      <c r="L468" s="12" t="n">
        <f aca="false">K468/1000</f>
        <v>0.00086</v>
      </c>
      <c r="M468" s="20" t="n">
        <v>0</v>
      </c>
      <c r="N468" s="20" t="n">
        <v>0</v>
      </c>
      <c r="O468" s="10" t="n">
        <v>61187311</v>
      </c>
      <c r="P468" s="19" t="n">
        <v>336582.39</v>
      </c>
    </row>
    <row r="469" customFormat="false" ht="15" hidden="false" customHeight="false" outlineLevel="0" collapsed="false">
      <c r="A469" s="3" t="s">
        <v>1073</v>
      </c>
      <c r="B469" s="2" t="s">
        <v>1074</v>
      </c>
      <c r="C469" s="2" t="n">
        <v>2021</v>
      </c>
      <c r="D469" s="2" t="s">
        <v>1666</v>
      </c>
      <c r="E469" s="2" t="s">
        <v>1667</v>
      </c>
      <c r="F469" s="2" t="n">
        <v>12</v>
      </c>
      <c r="G469" s="2" t="s">
        <v>171</v>
      </c>
      <c r="H469" s="3" t="s">
        <v>172</v>
      </c>
      <c r="I469" s="10" t="n">
        <v>771</v>
      </c>
      <c r="J469" s="11" t="n">
        <f aca="false">I469/1000</f>
        <v>0.771</v>
      </c>
      <c r="K469" s="19" t="n">
        <v>0.1</v>
      </c>
      <c r="L469" s="12" t="n">
        <f aca="false">K469/1000</f>
        <v>0.0001</v>
      </c>
      <c r="M469" s="20" t="n">
        <v>0</v>
      </c>
      <c r="N469" s="20" t="n">
        <v>0</v>
      </c>
      <c r="O469" s="10" t="n">
        <v>61187311</v>
      </c>
      <c r="P469" s="19" t="n">
        <v>336582.39</v>
      </c>
    </row>
    <row r="470" customFormat="false" ht="15" hidden="false" customHeight="false" outlineLevel="0" collapsed="false">
      <c r="A470" s="3" t="s">
        <v>1073</v>
      </c>
      <c r="B470" s="2" t="s">
        <v>1074</v>
      </c>
      <c r="C470" s="2" t="n">
        <v>2021</v>
      </c>
      <c r="D470" s="2" t="s">
        <v>1666</v>
      </c>
      <c r="E470" s="2" t="s">
        <v>1667</v>
      </c>
      <c r="F470" s="2" t="n">
        <v>13</v>
      </c>
      <c r="G470" s="2" t="s">
        <v>727</v>
      </c>
      <c r="H470" s="3" t="s">
        <v>728</v>
      </c>
      <c r="I470" s="10" t="n">
        <v>21</v>
      </c>
      <c r="J470" s="11" t="n">
        <f aca="false">I470/1000</f>
        <v>0.021</v>
      </c>
      <c r="K470" s="19" t="n">
        <v>0</v>
      </c>
      <c r="L470" s="12" t="n">
        <f aca="false">K470/1000</f>
        <v>0</v>
      </c>
      <c r="M470" s="20" t="n">
        <v>0</v>
      </c>
      <c r="N470" s="20" t="n">
        <v>0</v>
      </c>
      <c r="O470" s="10" t="n">
        <v>61187311</v>
      </c>
      <c r="P470" s="19" t="n">
        <v>336582.39</v>
      </c>
    </row>
    <row r="471" customFormat="false" ht="15" hidden="false" customHeight="false" outlineLevel="0" collapsed="false">
      <c r="A471" s="3" t="s">
        <v>1073</v>
      </c>
      <c r="B471" s="2" t="s">
        <v>1074</v>
      </c>
      <c r="C471" s="2" t="n">
        <v>2021</v>
      </c>
      <c r="D471" s="2" t="s">
        <v>1668</v>
      </c>
      <c r="E471" s="2" t="s">
        <v>1667</v>
      </c>
      <c r="F471" s="2" t="n">
        <v>1</v>
      </c>
      <c r="G471" s="2" t="s">
        <v>107</v>
      </c>
      <c r="H471" s="3" t="s">
        <v>108</v>
      </c>
      <c r="I471" s="10" t="n">
        <v>5879512</v>
      </c>
      <c r="J471" s="11" t="n">
        <f aca="false">I471/1000</f>
        <v>5879.512</v>
      </c>
      <c r="K471" s="19" t="n">
        <v>41420.26</v>
      </c>
      <c r="L471" s="12" t="n">
        <f aca="false">K471/1000</f>
        <v>41.42026</v>
      </c>
      <c r="M471" s="20" t="n">
        <v>0.4177</v>
      </c>
      <c r="N471" s="20" t="n">
        <v>0.4853</v>
      </c>
      <c r="O471" s="10" t="n">
        <v>14076859</v>
      </c>
      <c r="P471" s="19" t="n">
        <v>85347.74</v>
      </c>
    </row>
    <row r="472" customFormat="false" ht="15" hidden="false" customHeight="false" outlineLevel="0" collapsed="false">
      <c r="A472" s="3" t="s">
        <v>1073</v>
      </c>
      <c r="B472" s="2" t="s">
        <v>1074</v>
      </c>
      <c r="C472" s="2" t="n">
        <v>2021</v>
      </c>
      <c r="D472" s="2" t="s">
        <v>1668</v>
      </c>
      <c r="E472" s="2" t="s">
        <v>1667</v>
      </c>
      <c r="F472" s="2" t="n">
        <v>2</v>
      </c>
      <c r="G472" s="2" t="s">
        <v>97</v>
      </c>
      <c r="H472" s="3" t="s">
        <v>98</v>
      </c>
      <c r="I472" s="10" t="n">
        <v>3256907</v>
      </c>
      <c r="J472" s="11" t="n">
        <f aca="false">I472/1000</f>
        <v>3256.907</v>
      </c>
      <c r="K472" s="19" t="n">
        <v>4821.56</v>
      </c>
      <c r="L472" s="12" t="n">
        <f aca="false">K472/1000</f>
        <v>4.82156</v>
      </c>
      <c r="M472" s="20" t="n">
        <v>0.2314</v>
      </c>
      <c r="N472" s="20" t="n">
        <v>0.0565</v>
      </c>
      <c r="O472" s="10" t="n">
        <v>14076859</v>
      </c>
      <c r="P472" s="19" t="n">
        <v>85347.74</v>
      </c>
    </row>
    <row r="473" customFormat="false" ht="15" hidden="false" customHeight="false" outlineLevel="0" collapsed="false">
      <c r="A473" s="3" t="s">
        <v>1073</v>
      </c>
      <c r="B473" s="2" t="s">
        <v>1074</v>
      </c>
      <c r="C473" s="2" t="n">
        <v>2021</v>
      </c>
      <c r="D473" s="2" t="s">
        <v>1668</v>
      </c>
      <c r="E473" s="2" t="s">
        <v>1667</v>
      </c>
      <c r="F473" s="2" t="n">
        <v>3</v>
      </c>
      <c r="G473" s="2" t="s">
        <v>102</v>
      </c>
      <c r="H473" s="3" t="s">
        <v>103</v>
      </c>
      <c r="I473" s="10" t="n">
        <v>3001891</v>
      </c>
      <c r="J473" s="11" t="n">
        <f aca="false">I473/1000</f>
        <v>3001.891</v>
      </c>
      <c r="K473" s="19" t="n">
        <v>18142.76</v>
      </c>
      <c r="L473" s="12" t="n">
        <f aca="false">K473/1000</f>
        <v>18.14276</v>
      </c>
      <c r="M473" s="20" t="n">
        <v>0.2133</v>
      </c>
      <c r="N473" s="20" t="n">
        <v>0.2126</v>
      </c>
      <c r="O473" s="10" t="n">
        <v>14076859</v>
      </c>
      <c r="P473" s="19" t="n">
        <v>85347.74</v>
      </c>
    </row>
    <row r="474" customFormat="false" ht="15" hidden="false" customHeight="false" outlineLevel="0" collapsed="false">
      <c r="A474" s="3" t="s">
        <v>1073</v>
      </c>
      <c r="B474" s="2" t="s">
        <v>1074</v>
      </c>
      <c r="C474" s="2" t="n">
        <v>2021</v>
      </c>
      <c r="D474" s="2" t="s">
        <v>1668</v>
      </c>
      <c r="E474" s="2" t="s">
        <v>1667</v>
      </c>
      <c r="F474" s="2" t="n">
        <v>4</v>
      </c>
      <c r="G474" s="2" t="s">
        <v>127</v>
      </c>
      <c r="H474" s="3" t="s">
        <v>128</v>
      </c>
      <c r="I474" s="10" t="n">
        <v>1431885</v>
      </c>
      <c r="J474" s="11" t="n">
        <f aca="false">I474/1000</f>
        <v>1431.885</v>
      </c>
      <c r="K474" s="19" t="n">
        <v>14417</v>
      </c>
      <c r="L474" s="12" t="n">
        <f aca="false">K474/1000</f>
        <v>14.417</v>
      </c>
      <c r="M474" s="20" t="n">
        <v>0.1017</v>
      </c>
      <c r="N474" s="20" t="n">
        <v>0.1689</v>
      </c>
      <c r="O474" s="10" t="n">
        <v>14076859</v>
      </c>
      <c r="P474" s="19" t="n">
        <v>85347.74</v>
      </c>
    </row>
    <row r="475" customFormat="false" ht="15" hidden="false" customHeight="false" outlineLevel="0" collapsed="false">
      <c r="A475" s="3" t="s">
        <v>1073</v>
      </c>
      <c r="B475" s="2" t="s">
        <v>1074</v>
      </c>
      <c r="C475" s="2" t="n">
        <v>2021</v>
      </c>
      <c r="D475" s="2" t="s">
        <v>1668</v>
      </c>
      <c r="E475" s="2" t="s">
        <v>1667</v>
      </c>
      <c r="F475" s="2" t="n">
        <v>5</v>
      </c>
      <c r="G475" s="2" t="s">
        <v>252</v>
      </c>
      <c r="H475" s="3" t="s">
        <v>253</v>
      </c>
      <c r="I475" s="10" t="n">
        <v>287731</v>
      </c>
      <c r="J475" s="11" t="n">
        <f aca="false">I475/1000</f>
        <v>287.731</v>
      </c>
      <c r="K475" s="19" t="n">
        <v>6000</v>
      </c>
      <c r="L475" s="12" t="n">
        <f aca="false">K475/1000</f>
        <v>6</v>
      </c>
      <c r="M475" s="20" t="n">
        <v>0.0204</v>
      </c>
      <c r="N475" s="20" t="n">
        <v>0.0703</v>
      </c>
      <c r="O475" s="10" t="n">
        <v>14076859</v>
      </c>
      <c r="P475" s="19" t="n">
        <v>85347.74</v>
      </c>
    </row>
    <row r="476" customFormat="false" ht="15" hidden="false" customHeight="false" outlineLevel="0" collapsed="false">
      <c r="A476" s="3" t="s">
        <v>1073</v>
      </c>
      <c r="B476" s="2" t="s">
        <v>1074</v>
      </c>
      <c r="C476" s="2" t="n">
        <v>2021</v>
      </c>
      <c r="D476" s="2" t="s">
        <v>1668</v>
      </c>
      <c r="E476" s="2" t="s">
        <v>1667</v>
      </c>
      <c r="F476" s="2" t="n">
        <v>6</v>
      </c>
      <c r="G476" s="2" t="s">
        <v>142</v>
      </c>
      <c r="H476" s="3" t="s">
        <v>143</v>
      </c>
      <c r="I476" s="10" t="n">
        <v>77680</v>
      </c>
      <c r="J476" s="11" t="n">
        <f aca="false">I476/1000</f>
        <v>77.68</v>
      </c>
      <c r="K476" s="19" t="n">
        <v>44.76</v>
      </c>
      <c r="L476" s="12" t="n">
        <f aca="false">K476/1000</f>
        <v>0.04476</v>
      </c>
      <c r="M476" s="20" t="n">
        <v>0.0055</v>
      </c>
      <c r="N476" s="20" t="n">
        <v>0.0005</v>
      </c>
      <c r="O476" s="10" t="n">
        <v>14076859</v>
      </c>
      <c r="P476" s="19" t="n">
        <v>85347.74</v>
      </c>
    </row>
    <row r="477" customFormat="false" ht="15" hidden="false" customHeight="false" outlineLevel="0" collapsed="false">
      <c r="A477" s="3" t="s">
        <v>1073</v>
      </c>
      <c r="B477" s="2" t="s">
        <v>1074</v>
      </c>
      <c r="C477" s="2" t="n">
        <v>2021</v>
      </c>
      <c r="D477" s="2" t="s">
        <v>1668</v>
      </c>
      <c r="E477" s="2" t="s">
        <v>1667</v>
      </c>
      <c r="F477" s="2" t="n">
        <v>7</v>
      </c>
      <c r="G477" s="2" t="s">
        <v>162</v>
      </c>
      <c r="H477" s="3" t="s">
        <v>163</v>
      </c>
      <c r="I477" s="10" t="n">
        <v>69526</v>
      </c>
      <c r="J477" s="11" t="n">
        <f aca="false">I477/1000</f>
        <v>69.526</v>
      </c>
      <c r="K477" s="19" t="n">
        <v>44.32</v>
      </c>
      <c r="L477" s="12" t="n">
        <f aca="false">K477/1000</f>
        <v>0.04432</v>
      </c>
      <c r="M477" s="20" t="n">
        <v>0.0049</v>
      </c>
      <c r="N477" s="20" t="n">
        <v>0.0005</v>
      </c>
      <c r="O477" s="10" t="n">
        <v>14076859</v>
      </c>
      <c r="P477" s="19" t="n">
        <v>85347.74</v>
      </c>
    </row>
    <row r="478" customFormat="false" ht="15" hidden="false" customHeight="false" outlineLevel="0" collapsed="false">
      <c r="A478" s="3" t="s">
        <v>1073</v>
      </c>
      <c r="B478" s="2" t="s">
        <v>1074</v>
      </c>
      <c r="C478" s="2" t="n">
        <v>2021</v>
      </c>
      <c r="D478" s="2" t="s">
        <v>1668</v>
      </c>
      <c r="E478" s="2" t="s">
        <v>1667</v>
      </c>
      <c r="F478" s="2" t="n">
        <v>8</v>
      </c>
      <c r="G478" s="2" t="s">
        <v>1644</v>
      </c>
      <c r="H478" s="3" t="s">
        <v>1645</v>
      </c>
      <c r="I478" s="10" t="n">
        <v>27000</v>
      </c>
      <c r="J478" s="11" t="n">
        <f aca="false">I478/1000</f>
        <v>27</v>
      </c>
      <c r="K478" s="19" t="n">
        <v>200</v>
      </c>
      <c r="L478" s="12" t="n">
        <f aca="false">K478/1000</f>
        <v>0.2</v>
      </c>
      <c r="M478" s="20" t="n">
        <v>0.0019</v>
      </c>
      <c r="N478" s="20" t="n">
        <v>0.0023</v>
      </c>
      <c r="O478" s="10" t="n">
        <v>14076859</v>
      </c>
      <c r="P478" s="19" t="n">
        <v>85347.74</v>
      </c>
    </row>
    <row r="479" customFormat="false" ht="15" hidden="false" customHeight="false" outlineLevel="0" collapsed="false">
      <c r="A479" s="3" t="s">
        <v>1073</v>
      </c>
      <c r="B479" s="2" t="s">
        <v>1074</v>
      </c>
      <c r="C479" s="2" t="n">
        <v>2021</v>
      </c>
      <c r="D479" s="2" t="s">
        <v>1668</v>
      </c>
      <c r="E479" s="2" t="s">
        <v>1667</v>
      </c>
      <c r="F479" s="2" t="n">
        <v>9</v>
      </c>
      <c r="G479" s="2" t="s">
        <v>247</v>
      </c>
      <c r="H479" s="3" t="s">
        <v>248</v>
      </c>
      <c r="I479" s="10" t="n">
        <v>23908</v>
      </c>
      <c r="J479" s="11" t="n">
        <f aca="false">I479/1000</f>
        <v>23.908</v>
      </c>
      <c r="K479" s="19" t="n">
        <v>102.4</v>
      </c>
      <c r="L479" s="12" t="n">
        <f aca="false">K479/1000</f>
        <v>0.1024</v>
      </c>
      <c r="M479" s="20" t="n">
        <v>0.0017</v>
      </c>
      <c r="N479" s="20" t="n">
        <v>0.0012</v>
      </c>
      <c r="O479" s="10" t="n">
        <v>14076859</v>
      </c>
      <c r="P479" s="19" t="n">
        <v>85347.74</v>
      </c>
    </row>
    <row r="480" customFormat="false" ht="15" hidden="false" customHeight="false" outlineLevel="0" collapsed="false">
      <c r="A480" s="3" t="s">
        <v>1073</v>
      </c>
      <c r="B480" s="2" t="s">
        <v>1074</v>
      </c>
      <c r="C480" s="2" t="n">
        <v>2021</v>
      </c>
      <c r="D480" s="2" t="s">
        <v>1668</v>
      </c>
      <c r="E480" s="2" t="s">
        <v>1667</v>
      </c>
      <c r="F480" s="2" t="n">
        <v>10</v>
      </c>
      <c r="G480" s="2" t="s">
        <v>814</v>
      </c>
      <c r="H480" s="3" t="s">
        <v>815</v>
      </c>
      <c r="I480" s="10" t="n">
        <v>15796</v>
      </c>
      <c r="J480" s="11" t="n">
        <f aca="false">I480/1000</f>
        <v>15.796</v>
      </c>
      <c r="K480" s="19" t="n">
        <v>151.2</v>
      </c>
      <c r="L480" s="12" t="n">
        <f aca="false">K480/1000</f>
        <v>0.1512</v>
      </c>
      <c r="M480" s="20" t="n">
        <v>0.0011</v>
      </c>
      <c r="N480" s="20" t="n">
        <v>0.0018</v>
      </c>
      <c r="O480" s="10" t="n">
        <v>14076859</v>
      </c>
      <c r="P480" s="19" t="n">
        <v>85347.74</v>
      </c>
    </row>
    <row r="481" customFormat="false" ht="15" hidden="false" customHeight="false" outlineLevel="0" collapsed="false">
      <c r="A481" s="3" t="s">
        <v>1073</v>
      </c>
      <c r="B481" s="2" t="s">
        <v>1074</v>
      </c>
      <c r="C481" s="2" t="n">
        <v>2021</v>
      </c>
      <c r="D481" s="2" t="s">
        <v>1668</v>
      </c>
      <c r="E481" s="2" t="s">
        <v>1667</v>
      </c>
      <c r="F481" s="2" t="n">
        <v>11</v>
      </c>
      <c r="G481" s="2" t="s">
        <v>171</v>
      </c>
      <c r="H481" s="3" t="s">
        <v>172</v>
      </c>
      <c r="I481" s="10" t="n">
        <v>4644</v>
      </c>
      <c r="J481" s="11" t="n">
        <f aca="false">I481/1000</f>
        <v>4.644</v>
      </c>
      <c r="K481" s="19" t="n">
        <v>1</v>
      </c>
      <c r="L481" s="12" t="n">
        <f aca="false">K481/1000</f>
        <v>0.001</v>
      </c>
      <c r="M481" s="20" t="n">
        <v>0.0003</v>
      </c>
      <c r="N481" s="20" t="n">
        <v>0</v>
      </c>
      <c r="O481" s="10" t="n">
        <v>14076859</v>
      </c>
      <c r="P481" s="19" t="n">
        <v>85347.74</v>
      </c>
    </row>
    <row r="482" customFormat="false" ht="15" hidden="false" customHeight="false" outlineLevel="0" collapsed="false">
      <c r="A482" s="3" t="s">
        <v>1073</v>
      </c>
      <c r="B482" s="2" t="s">
        <v>1074</v>
      </c>
      <c r="C482" s="2" t="n">
        <v>2021</v>
      </c>
      <c r="D482" s="2" t="s">
        <v>1668</v>
      </c>
      <c r="E482" s="2" t="s">
        <v>1667</v>
      </c>
      <c r="F482" s="2" t="n">
        <v>12</v>
      </c>
      <c r="G482" s="2" t="s">
        <v>422</v>
      </c>
      <c r="H482" s="3" t="s">
        <v>423</v>
      </c>
      <c r="I482" s="10" t="n">
        <v>342</v>
      </c>
      <c r="J482" s="11" t="n">
        <f aca="false">I482/1000</f>
        <v>0.342</v>
      </c>
      <c r="K482" s="19" t="n">
        <v>0.77</v>
      </c>
      <c r="L482" s="12" t="n">
        <f aca="false">K482/1000</f>
        <v>0.00077</v>
      </c>
      <c r="M482" s="20" t="n">
        <v>0</v>
      </c>
      <c r="N482" s="20" t="n">
        <v>0</v>
      </c>
      <c r="O482" s="10" t="n">
        <v>14076859</v>
      </c>
      <c r="P482" s="19" t="n">
        <v>85347.74</v>
      </c>
    </row>
    <row r="483" customFormat="false" ht="15" hidden="false" customHeight="false" outlineLevel="0" collapsed="false">
      <c r="A483" s="3" t="s">
        <v>1073</v>
      </c>
      <c r="B483" s="2" t="s">
        <v>1074</v>
      </c>
      <c r="C483" s="2" t="n">
        <v>2021</v>
      </c>
      <c r="D483" s="2" t="s">
        <v>1668</v>
      </c>
      <c r="E483" s="2" t="s">
        <v>1667</v>
      </c>
      <c r="F483" s="2" t="n">
        <v>13</v>
      </c>
      <c r="G483" s="2" t="s">
        <v>859</v>
      </c>
      <c r="H483" s="3" t="s">
        <v>860</v>
      </c>
      <c r="I483" s="10" t="n">
        <v>26</v>
      </c>
      <c r="J483" s="11" t="n">
        <f aca="false">I483/1000</f>
        <v>0.026</v>
      </c>
      <c r="K483" s="19" t="n">
        <v>1.28</v>
      </c>
      <c r="L483" s="12" t="n">
        <f aca="false">K483/1000</f>
        <v>0.00128</v>
      </c>
      <c r="M483" s="20" t="n">
        <v>0</v>
      </c>
      <c r="N483" s="20" t="n">
        <v>0</v>
      </c>
      <c r="O483" s="10" t="n">
        <v>14076859</v>
      </c>
      <c r="P483" s="19" t="n">
        <v>85347.74</v>
      </c>
    </row>
    <row r="484" customFormat="false" ht="15" hidden="false" customHeight="false" outlineLevel="0" collapsed="false">
      <c r="A484" s="3" t="s">
        <v>1073</v>
      </c>
      <c r="B484" s="2" t="s">
        <v>1074</v>
      </c>
      <c r="C484" s="2" t="n">
        <v>2021</v>
      </c>
      <c r="D484" s="2" t="s">
        <v>1668</v>
      </c>
      <c r="E484" s="2" t="s">
        <v>1667</v>
      </c>
      <c r="F484" s="2" t="n">
        <v>14</v>
      </c>
      <c r="G484" s="2" t="s">
        <v>210</v>
      </c>
      <c r="H484" s="3" t="s">
        <v>211</v>
      </c>
      <c r="I484" s="10" t="n">
        <v>11</v>
      </c>
      <c r="J484" s="11" t="n">
        <f aca="false">I484/1000</f>
        <v>0.011</v>
      </c>
      <c r="K484" s="19" t="n">
        <v>0.43</v>
      </c>
      <c r="L484" s="12" t="n">
        <f aca="false">K484/1000</f>
        <v>0.00043</v>
      </c>
      <c r="M484" s="20" t="n">
        <v>0</v>
      </c>
      <c r="N484" s="20" t="n">
        <v>0</v>
      </c>
      <c r="O484" s="10" t="n">
        <v>14076859</v>
      </c>
      <c r="P484" s="19" t="n">
        <v>85347.74</v>
      </c>
    </row>
    <row r="485" customFormat="false" ht="15" hidden="false" customHeight="false" outlineLevel="0" collapsed="false">
      <c r="A485" s="3" t="s">
        <v>1073</v>
      </c>
      <c r="B485" s="2" t="s">
        <v>1074</v>
      </c>
      <c r="C485" s="2" t="n">
        <v>2022</v>
      </c>
      <c r="D485" s="2" t="s">
        <v>1666</v>
      </c>
      <c r="E485" s="2" t="s">
        <v>1667</v>
      </c>
      <c r="F485" s="2" t="n">
        <v>1</v>
      </c>
      <c r="G485" s="2" t="s">
        <v>107</v>
      </c>
      <c r="H485" s="3" t="s">
        <v>108</v>
      </c>
      <c r="I485" s="10" t="n">
        <v>65870492</v>
      </c>
      <c r="J485" s="11" t="n">
        <f aca="false">I485/1000</f>
        <v>65870.492</v>
      </c>
      <c r="K485" s="19" t="n">
        <v>350800.2</v>
      </c>
      <c r="L485" s="12" t="n">
        <f aca="false">K485/1000</f>
        <v>350.8002</v>
      </c>
      <c r="M485" s="20" t="n">
        <v>0.9177</v>
      </c>
      <c r="N485" s="20" t="n">
        <v>0.8596</v>
      </c>
      <c r="O485" s="10" t="n">
        <v>71776225</v>
      </c>
      <c r="P485" s="19" t="n">
        <v>408112.74</v>
      </c>
    </row>
    <row r="486" customFormat="false" ht="15" hidden="false" customHeight="false" outlineLevel="0" collapsed="false">
      <c r="A486" s="3" t="s">
        <v>1073</v>
      </c>
      <c r="B486" s="2" t="s">
        <v>1074</v>
      </c>
      <c r="C486" s="2" t="n">
        <v>2022</v>
      </c>
      <c r="D486" s="2" t="s">
        <v>1666</v>
      </c>
      <c r="E486" s="2" t="s">
        <v>1667</v>
      </c>
      <c r="F486" s="2" t="n">
        <v>2</v>
      </c>
      <c r="G486" s="2" t="s">
        <v>102</v>
      </c>
      <c r="H486" s="3" t="s">
        <v>103</v>
      </c>
      <c r="I486" s="10" t="n">
        <v>3902224</v>
      </c>
      <c r="J486" s="11" t="n">
        <f aca="false">I486/1000</f>
        <v>3902.224</v>
      </c>
      <c r="K486" s="19" t="n">
        <v>19218.97</v>
      </c>
      <c r="L486" s="12" t="n">
        <f aca="false">K486/1000</f>
        <v>19.21897</v>
      </c>
      <c r="M486" s="20" t="n">
        <v>0.0544</v>
      </c>
      <c r="N486" s="20" t="n">
        <v>0.0471</v>
      </c>
      <c r="O486" s="10" t="n">
        <v>71776225</v>
      </c>
      <c r="P486" s="19" t="n">
        <v>408112.74</v>
      </c>
    </row>
    <row r="487" customFormat="false" ht="15" hidden="false" customHeight="false" outlineLevel="0" collapsed="false">
      <c r="A487" s="3" t="s">
        <v>1073</v>
      </c>
      <c r="B487" s="2" t="s">
        <v>1074</v>
      </c>
      <c r="C487" s="2" t="n">
        <v>2022</v>
      </c>
      <c r="D487" s="2" t="s">
        <v>1666</v>
      </c>
      <c r="E487" s="2" t="s">
        <v>1667</v>
      </c>
      <c r="F487" s="2" t="n">
        <v>3</v>
      </c>
      <c r="G487" s="2" t="s">
        <v>97</v>
      </c>
      <c r="H487" s="3" t="s">
        <v>98</v>
      </c>
      <c r="I487" s="10" t="n">
        <v>746107</v>
      </c>
      <c r="J487" s="11" t="n">
        <f aca="false">I487/1000</f>
        <v>746.107</v>
      </c>
      <c r="K487" s="19" t="n">
        <v>703.65</v>
      </c>
      <c r="L487" s="12" t="n">
        <f aca="false">K487/1000</f>
        <v>0.70365</v>
      </c>
      <c r="M487" s="20" t="n">
        <v>0.0104</v>
      </c>
      <c r="N487" s="20" t="n">
        <v>0.0017</v>
      </c>
      <c r="O487" s="10" t="n">
        <v>71776225</v>
      </c>
      <c r="P487" s="19" t="n">
        <v>408112.74</v>
      </c>
    </row>
    <row r="488" customFormat="false" ht="15" hidden="false" customHeight="false" outlineLevel="0" collapsed="false">
      <c r="A488" s="3" t="s">
        <v>1073</v>
      </c>
      <c r="B488" s="2" t="s">
        <v>1074</v>
      </c>
      <c r="C488" s="2" t="n">
        <v>2022</v>
      </c>
      <c r="D488" s="2" t="s">
        <v>1666</v>
      </c>
      <c r="E488" s="2" t="s">
        <v>1667</v>
      </c>
      <c r="F488" s="2" t="n">
        <v>4</v>
      </c>
      <c r="G488" s="2" t="s">
        <v>122</v>
      </c>
      <c r="H488" s="3" t="s">
        <v>123</v>
      </c>
      <c r="I488" s="10" t="n">
        <v>552732</v>
      </c>
      <c r="J488" s="11" t="n">
        <f aca="false">I488/1000</f>
        <v>552.732</v>
      </c>
      <c r="K488" s="19" t="n">
        <v>34225</v>
      </c>
      <c r="L488" s="12" t="n">
        <f aca="false">K488/1000</f>
        <v>34.225</v>
      </c>
      <c r="M488" s="20" t="n">
        <v>0.0077</v>
      </c>
      <c r="N488" s="20" t="n">
        <v>0.0839</v>
      </c>
      <c r="O488" s="10" t="n">
        <v>71776225</v>
      </c>
      <c r="P488" s="19" t="n">
        <v>408112.74</v>
      </c>
    </row>
    <row r="489" customFormat="false" ht="15" hidden="false" customHeight="false" outlineLevel="0" collapsed="false">
      <c r="A489" s="3" t="s">
        <v>1073</v>
      </c>
      <c r="B489" s="2" t="s">
        <v>1074</v>
      </c>
      <c r="C489" s="2" t="n">
        <v>2022</v>
      </c>
      <c r="D489" s="2" t="s">
        <v>1666</v>
      </c>
      <c r="E489" s="2" t="s">
        <v>1667</v>
      </c>
      <c r="F489" s="2" t="n">
        <v>5</v>
      </c>
      <c r="G489" s="2" t="s">
        <v>127</v>
      </c>
      <c r="H489" s="3" t="s">
        <v>128</v>
      </c>
      <c r="I489" s="10" t="n">
        <v>334201</v>
      </c>
      <c r="J489" s="11" t="n">
        <f aca="false">I489/1000</f>
        <v>334.201</v>
      </c>
      <c r="K489" s="19" t="n">
        <v>1201.69</v>
      </c>
      <c r="L489" s="12" t="n">
        <f aca="false">K489/1000</f>
        <v>1.20169</v>
      </c>
      <c r="M489" s="20" t="n">
        <v>0.0047</v>
      </c>
      <c r="N489" s="20" t="n">
        <v>0.0029</v>
      </c>
      <c r="O489" s="10" t="n">
        <v>71776225</v>
      </c>
      <c r="P489" s="19" t="n">
        <v>408112.74</v>
      </c>
    </row>
    <row r="490" customFormat="false" ht="15" hidden="false" customHeight="false" outlineLevel="0" collapsed="false">
      <c r="A490" s="3" t="s">
        <v>1073</v>
      </c>
      <c r="B490" s="2" t="s">
        <v>1074</v>
      </c>
      <c r="C490" s="2" t="n">
        <v>2022</v>
      </c>
      <c r="D490" s="2" t="s">
        <v>1666</v>
      </c>
      <c r="E490" s="2" t="s">
        <v>1667</v>
      </c>
      <c r="F490" s="2" t="n">
        <v>6</v>
      </c>
      <c r="G490" s="2" t="s">
        <v>377</v>
      </c>
      <c r="H490" s="3" t="s">
        <v>378</v>
      </c>
      <c r="I490" s="10" t="n">
        <v>230923</v>
      </c>
      <c r="J490" s="11" t="n">
        <f aca="false">I490/1000</f>
        <v>230.923</v>
      </c>
      <c r="K490" s="19" t="n">
        <v>1555.7</v>
      </c>
      <c r="L490" s="12" t="n">
        <f aca="false">K490/1000</f>
        <v>1.5557</v>
      </c>
      <c r="M490" s="20" t="n">
        <v>0.0032</v>
      </c>
      <c r="N490" s="20" t="n">
        <v>0.0038</v>
      </c>
      <c r="O490" s="10" t="n">
        <v>71776225</v>
      </c>
      <c r="P490" s="19" t="n">
        <v>408112.74</v>
      </c>
    </row>
    <row r="491" customFormat="false" ht="15" hidden="false" customHeight="false" outlineLevel="0" collapsed="false">
      <c r="A491" s="3" t="s">
        <v>1073</v>
      </c>
      <c r="B491" s="2" t="s">
        <v>1074</v>
      </c>
      <c r="C491" s="2" t="n">
        <v>2022</v>
      </c>
      <c r="D491" s="2" t="s">
        <v>1666</v>
      </c>
      <c r="E491" s="2" t="s">
        <v>1667</v>
      </c>
      <c r="F491" s="2" t="n">
        <v>7</v>
      </c>
      <c r="G491" s="2" t="s">
        <v>1372</v>
      </c>
      <c r="H491" s="3" t="s">
        <v>1373</v>
      </c>
      <c r="I491" s="10" t="n">
        <v>55286</v>
      </c>
      <c r="J491" s="11" t="n">
        <f aca="false">I491/1000</f>
        <v>55.286</v>
      </c>
      <c r="K491" s="19" t="n">
        <v>41.1</v>
      </c>
      <c r="L491" s="12" t="n">
        <f aca="false">K491/1000</f>
        <v>0.0411</v>
      </c>
      <c r="M491" s="20" t="n">
        <v>0.0008</v>
      </c>
      <c r="N491" s="20" t="n">
        <v>0.0001</v>
      </c>
      <c r="O491" s="10" t="n">
        <v>71776225</v>
      </c>
      <c r="P491" s="19" t="n">
        <v>408112.74</v>
      </c>
    </row>
    <row r="492" customFormat="false" ht="15" hidden="false" customHeight="false" outlineLevel="0" collapsed="false">
      <c r="A492" s="3" t="s">
        <v>1073</v>
      </c>
      <c r="B492" s="2" t="s">
        <v>1074</v>
      </c>
      <c r="C492" s="2" t="n">
        <v>2022</v>
      </c>
      <c r="D492" s="2" t="s">
        <v>1666</v>
      </c>
      <c r="E492" s="2" t="s">
        <v>1667</v>
      </c>
      <c r="F492" s="2" t="n">
        <v>8</v>
      </c>
      <c r="G492" s="2" t="s">
        <v>117</v>
      </c>
      <c r="H492" s="3" t="s">
        <v>118</v>
      </c>
      <c r="I492" s="10" t="n">
        <v>28567</v>
      </c>
      <c r="J492" s="11" t="n">
        <f aca="false">I492/1000</f>
        <v>28.567</v>
      </c>
      <c r="K492" s="19" t="n">
        <v>27.42</v>
      </c>
      <c r="L492" s="12" t="n">
        <f aca="false">K492/1000</f>
        <v>0.02742</v>
      </c>
      <c r="M492" s="20" t="n">
        <v>0.0004</v>
      </c>
      <c r="N492" s="20" t="n">
        <v>0.0001</v>
      </c>
      <c r="O492" s="10" t="n">
        <v>71776225</v>
      </c>
      <c r="P492" s="19" t="n">
        <v>408112.74</v>
      </c>
    </row>
    <row r="493" customFormat="false" ht="15" hidden="false" customHeight="false" outlineLevel="0" collapsed="false">
      <c r="A493" s="3" t="s">
        <v>1073</v>
      </c>
      <c r="B493" s="2" t="s">
        <v>1074</v>
      </c>
      <c r="C493" s="2" t="n">
        <v>2022</v>
      </c>
      <c r="D493" s="2" t="s">
        <v>1666</v>
      </c>
      <c r="E493" s="2" t="s">
        <v>1667</v>
      </c>
      <c r="F493" s="2" t="n">
        <v>9</v>
      </c>
      <c r="G493" s="2" t="s">
        <v>247</v>
      </c>
      <c r="H493" s="3" t="s">
        <v>248</v>
      </c>
      <c r="I493" s="10" t="n">
        <v>22343</v>
      </c>
      <c r="J493" s="11" t="n">
        <f aca="false">I493/1000</f>
        <v>22.343</v>
      </c>
      <c r="K493" s="19" t="n">
        <v>58.16</v>
      </c>
      <c r="L493" s="12" t="n">
        <f aca="false">K493/1000</f>
        <v>0.05816</v>
      </c>
      <c r="M493" s="20" t="n">
        <v>0.0003</v>
      </c>
      <c r="N493" s="20" t="n">
        <v>0.0001</v>
      </c>
      <c r="O493" s="10" t="n">
        <v>71776225</v>
      </c>
      <c r="P493" s="19" t="n">
        <v>408112.74</v>
      </c>
    </row>
    <row r="494" customFormat="false" ht="15" hidden="false" customHeight="false" outlineLevel="0" collapsed="false">
      <c r="A494" s="3" t="s">
        <v>1073</v>
      </c>
      <c r="B494" s="2" t="s">
        <v>1074</v>
      </c>
      <c r="C494" s="2" t="n">
        <v>2022</v>
      </c>
      <c r="D494" s="2" t="s">
        <v>1666</v>
      </c>
      <c r="E494" s="2" t="s">
        <v>1667</v>
      </c>
      <c r="F494" s="2" t="n">
        <v>10</v>
      </c>
      <c r="G494" s="2" t="s">
        <v>1650</v>
      </c>
      <c r="H494" s="3" t="s">
        <v>1651</v>
      </c>
      <c r="I494" s="10" t="n">
        <v>22151</v>
      </c>
      <c r="J494" s="11" t="n">
        <f aca="false">I494/1000</f>
        <v>22.151</v>
      </c>
      <c r="K494" s="19" t="n">
        <v>237</v>
      </c>
      <c r="L494" s="12" t="n">
        <f aca="false">K494/1000</f>
        <v>0.237</v>
      </c>
      <c r="M494" s="20" t="n">
        <v>0.0003</v>
      </c>
      <c r="N494" s="20" t="n">
        <v>0.0006</v>
      </c>
      <c r="O494" s="10" t="n">
        <v>71776225</v>
      </c>
      <c r="P494" s="19" t="n">
        <v>408112.74</v>
      </c>
    </row>
    <row r="495" customFormat="false" ht="15" hidden="false" customHeight="false" outlineLevel="0" collapsed="false">
      <c r="A495" s="3" t="s">
        <v>1073</v>
      </c>
      <c r="B495" s="2" t="s">
        <v>1074</v>
      </c>
      <c r="C495" s="2" t="n">
        <v>2022</v>
      </c>
      <c r="D495" s="2" t="s">
        <v>1666</v>
      </c>
      <c r="E495" s="2" t="s">
        <v>1667</v>
      </c>
      <c r="F495" s="2" t="n">
        <v>11</v>
      </c>
      <c r="G495" s="2" t="s">
        <v>162</v>
      </c>
      <c r="H495" s="3" t="s">
        <v>163</v>
      </c>
      <c r="I495" s="10" t="n">
        <v>9660</v>
      </c>
      <c r="J495" s="11" t="n">
        <f aca="false">I495/1000</f>
        <v>9.66</v>
      </c>
      <c r="K495" s="19" t="n">
        <v>28.15</v>
      </c>
      <c r="L495" s="12" t="n">
        <f aca="false">K495/1000</f>
        <v>0.02815</v>
      </c>
      <c r="M495" s="20" t="n">
        <v>0.0001</v>
      </c>
      <c r="N495" s="20" t="n">
        <v>0.0001</v>
      </c>
      <c r="O495" s="10" t="n">
        <v>71776225</v>
      </c>
      <c r="P495" s="19" t="n">
        <v>408112.74</v>
      </c>
    </row>
    <row r="496" customFormat="false" ht="15" hidden="false" customHeight="false" outlineLevel="0" collapsed="false">
      <c r="A496" s="3" t="s">
        <v>1073</v>
      </c>
      <c r="B496" s="2" t="s">
        <v>1074</v>
      </c>
      <c r="C496" s="2" t="n">
        <v>2022</v>
      </c>
      <c r="D496" s="2" t="s">
        <v>1666</v>
      </c>
      <c r="E496" s="2" t="s">
        <v>1667</v>
      </c>
      <c r="F496" s="2" t="n">
        <v>12</v>
      </c>
      <c r="G496" s="2" t="s">
        <v>142</v>
      </c>
      <c r="H496" s="3" t="s">
        <v>143</v>
      </c>
      <c r="I496" s="10" t="n">
        <v>1539</v>
      </c>
      <c r="J496" s="11" t="n">
        <f aca="false">I496/1000</f>
        <v>1.539</v>
      </c>
      <c r="K496" s="19" t="n">
        <v>15.7</v>
      </c>
      <c r="L496" s="12" t="n">
        <f aca="false">K496/1000</f>
        <v>0.0157</v>
      </c>
      <c r="M496" s="20" t="n">
        <v>0</v>
      </c>
      <c r="N496" s="20" t="n">
        <v>0</v>
      </c>
      <c r="O496" s="10" t="n">
        <v>71776225</v>
      </c>
      <c r="P496" s="19" t="n">
        <v>408112.74</v>
      </c>
    </row>
    <row r="497" customFormat="false" ht="15" hidden="false" customHeight="false" outlineLevel="0" collapsed="false">
      <c r="A497" s="3" t="s">
        <v>1073</v>
      </c>
      <c r="B497" s="2" t="s">
        <v>1074</v>
      </c>
      <c r="C497" s="2" t="n">
        <v>2022</v>
      </c>
      <c r="D497" s="2" t="s">
        <v>1668</v>
      </c>
      <c r="E497" s="2" t="s">
        <v>1667</v>
      </c>
      <c r="F497" s="2" t="n">
        <v>1</v>
      </c>
      <c r="G497" s="2" t="s">
        <v>107</v>
      </c>
      <c r="H497" s="3" t="s">
        <v>108</v>
      </c>
      <c r="I497" s="10" t="n">
        <v>6388862</v>
      </c>
      <c r="J497" s="11" t="n">
        <f aca="false">I497/1000</f>
        <v>6388.862</v>
      </c>
      <c r="K497" s="19" t="n">
        <v>24578.39</v>
      </c>
      <c r="L497" s="12" t="n">
        <f aca="false">K497/1000</f>
        <v>24.57839</v>
      </c>
      <c r="M497" s="20" t="n">
        <v>0.4166</v>
      </c>
      <c r="N497" s="20" t="n">
        <v>0.2616</v>
      </c>
      <c r="O497" s="10" t="n">
        <v>15335520</v>
      </c>
      <c r="P497" s="19" t="n">
        <v>93936.67</v>
      </c>
    </row>
    <row r="498" customFormat="false" ht="15" hidden="false" customHeight="false" outlineLevel="0" collapsed="false">
      <c r="A498" s="3" t="s">
        <v>1073</v>
      </c>
      <c r="B498" s="2" t="s">
        <v>1074</v>
      </c>
      <c r="C498" s="2" t="n">
        <v>2022</v>
      </c>
      <c r="D498" s="2" t="s">
        <v>1668</v>
      </c>
      <c r="E498" s="2" t="s">
        <v>1667</v>
      </c>
      <c r="F498" s="2" t="n">
        <v>2</v>
      </c>
      <c r="G498" s="2" t="s">
        <v>102</v>
      </c>
      <c r="H498" s="3" t="s">
        <v>103</v>
      </c>
      <c r="I498" s="10" t="n">
        <v>3573092</v>
      </c>
      <c r="J498" s="11" t="n">
        <f aca="false">I498/1000</f>
        <v>3573.092</v>
      </c>
      <c r="K498" s="19" t="n">
        <v>19563.87</v>
      </c>
      <c r="L498" s="12" t="n">
        <f aca="false">K498/1000</f>
        <v>19.56387</v>
      </c>
      <c r="M498" s="20" t="n">
        <v>0.233</v>
      </c>
      <c r="N498" s="20" t="n">
        <v>0.2083</v>
      </c>
      <c r="O498" s="10" t="n">
        <v>15335520</v>
      </c>
      <c r="P498" s="19" t="n">
        <v>93936.67</v>
      </c>
    </row>
    <row r="499" customFormat="false" ht="15" hidden="false" customHeight="false" outlineLevel="0" collapsed="false">
      <c r="A499" s="3" t="s">
        <v>1073</v>
      </c>
      <c r="B499" s="2" t="s">
        <v>1074</v>
      </c>
      <c r="C499" s="2" t="n">
        <v>2022</v>
      </c>
      <c r="D499" s="2" t="s">
        <v>1668</v>
      </c>
      <c r="E499" s="2" t="s">
        <v>1667</v>
      </c>
      <c r="F499" s="2" t="n">
        <v>3</v>
      </c>
      <c r="G499" s="2" t="s">
        <v>127</v>
      </c>
      <c r="H499" s="3" t="s">
        <v>128</v>
      </c>
      <c r="I499" s="10" t="n">
        <v>2739130</v>
      </c>
      <c r="J499" s="11" t="n">
        <f aca="false">I499/1000</f>
        <v>2739.13</v>
      </c>
      <c r="K499" s="19" t="n">
        <v>48286.68</v>
      </c>
      <c r="L499" s="12" t="n">
        <f aca="false">K499/1000</f>
        <v>48.28668</v>
      </c>
      <c r="M499" s="20" t="n">
        <v>0.1786</v>
      </c>
      <c r="N499" s="20" t="n">
        <v>0.514</v>
      </c>
      <c r="O499" s="10" t="n">
        <v>15335520</v>
      </c>
      <c r="P499" s="19" t="n">
        <v>93936.67</v>
      </c>
    </row>
    <row r="500" customFormat="false" ht="15" hidden="false" customHeight="false" outlineLevel="0" collapsed="false">
      <c r="A500" s="3" t="s">
        <v>1073</v>
      </c>
      <c r="B500" s="2" t="s">
        <v>1074</v>
      </c>
      <c r="C500" s="2" t="n">
        <v>2022</v>
      </c>
      <c r="D500" s="2" t="s">
        <v>1668</v>
      </c>
      <c r="E500" s="2" t="s">
        <v>1667</v>
      </c>
      <c r="F500" s="2" t="n">
        <v>4</v>
      </c>
      <c r="G500" s="2" t="s">
        <v>97</v>
      </c>
      <c r="H500" s="3" t="s">
        <v>98</v>
      </c>
      <c r="I500" s="10" t="n">
        <v>1925001</v>
      </c>
      <c r="J500" s="11" t="n">
        <f aca="false">I500/1000</f>
        <v>1925.001</v>
      </c>
      <c r="K500" s="19" t="n">
        <v>929.75</v>
      </c>
      <c r="L500" s="12" t="n">
        <f aca="false">K500/1000</f>
        <v>0.92975</v>
      </c>
      <c r="M500" s="20" t="n">
        <v>0.1255</v>
      </c>
      <c r="N500" s="20" t="n">
        <v>0.0099</v>
      </c>
      <c r="O500" s="10" t="n">
        <v>15335520</v>
      </c>
      <c r="P500" s="19" t="n">
        <v>93936.67</v>
      </c>
    </row>
    <row r="501" customFormat="false" ht="15" hidden="false" customHeight="false" outlineLevel="0" collapsed="false">
      <c r="A501" s="3" t="s">
        <v>1073</v>
      </c>
      <c r="B501" s="2" t="s">
        <v>1074</v>
      </c>
      <c r="C501" s="2" t="n">
        <v>2022</v>
      </c>
      <c r="D501" s="2" t="s">
        <v>1668</v>
      </c>
      <c r="E501" s="2" t="s">
        <v>1667</v>
      </c>
      <c r="F501" s="2" t="n">
        <v>5</v>
      </c>
      <c r="G501" s="2" t="s">
        <v>362</v>
      </c>
      <c r="H501" s="3" t="s">
        <v>363</v>
      </c>
      <c r="I501" s="10" t="n">
        <v>458677</v>
      </c>
      <c r="J501" s="11" t="n">
        <f aca="false">I501/1000</f>
        <v>458.677</v>
      </c>
      <c r="K501" s="19" t="n">
        <v>235</v>
      </c>
      <c r="L501" s="12" t="n">
        <f aca="false">K501/1000</f>
        <v>0.235</v>
      </c>
      <c r="M501" s="20" t="n">
        <v>0.0299</v>
      </c>
      <c r="N501" s="20" t="n">
        <v>0.0025</v>
      </c>
      <c r="O501" s="10" t="n">
        <v>15335520</v>
      </c>
      <c r="P501" s="19" t="n">
        <v>93936.67</v>
      </c>
    </row>
    <row r="502" customFormat="false" ht="15" hidden="false" customHeight="false" outlineLevel="0" collapsed="false">
      <c r="A502" s="3" t="s">
        <v>1073</v>
      </c>
      <c r="B502" s="2" t="s">
        <v>1074</v>
      </c>
      <c r="C502" s="2" t="n">
        <v>2022</v>
      </c>
      <c r="D502" s="2" t="s">
        <v>1668</v>
      </c>
      <c r="E502" s="2" t="s">
        <v>1667</v>
      </c>
      <c r="F502" s="2" t="n">
        <v>6</v>
      </c>
      <c r="G502" s="2" t="s">
        <v>142</v>
      </c>
      <c r="H502" s="3" t="s">
        <v>143</v>
      </c>
      <c r="I502" s="10" t="n">
        <v>152183</v>
      </c>
      <c r="J502" s="11" t="n">
        <f aca="false">I502/1000</f>
        <v>152.183</v>
      </c>
      <c r="K502" s="19" t="n">
        <v>72.96</v>
      </c>
      <c r="L502" s="12" t="n">
        <f aca="false">K502/1000</f>
        <v>0.07296</v>
      </c>
      <c r="M502" s="20" t="n">
        <v>0.0099</v>
      </c>
      <c r="N502" s="20" t="n">
        <v>0.0008</v>
      </c>
      <c r="O502" s="10" t="n">
        <v>15335520</v>
      </c>
      <c r="P502" s="19" t="n">
        <v>93936.67</v>
      </c>
    </row>
    <row r="503" customFormat="false" ht="15" hidden="false" customHeight="false" outlineLevel="0" collapsed="false">
      <c r="A503" s="3" t="s">
        <v>1073</v>
      </c>
      <c r="B503" s="2" t="s">
        <v>1074</v>
      </c>
      <c r="C503" s="2" t="n">
        <v>2022</v>
      </c>
      <c r="D503" s="2" t="s">
        <v>1668</v>
      </c>
      <c r="E503" s="2" t="s">
        <v>1667</v>
      </c>
      <c r="F503" s="2" t="n">
        <v>7</v>
      </c>
      <c r="G503" s="2" t="s">
        <v>162</v>
      </c>
      <c r="H503" s="3" t="s">
        <v>163</v>
      </c>
      <c r="I503" s="10" t="n">
        <v>44097</v>
      </c>
      <c r="J503" s="11" t="n">
        <f aca="false">I503/1000</f>
        <v>44.097</v>
      </c>
      <c r="K503" s="19" t="n">
        <v>54.86</v>
      </c>
      <c r="L503" s="12" t="n">
        <f aca="false">K503/1000</f>
        <v>0.05486</v>
      </c>
      <c r="M503" s="20" t="n">
        <v>0.0029</v>
      </c>
      <c r="N503" s="20" t="n">
        <v>0.0006</v>
      </c>
      <c r="O503" s="10" t="n">
        <v>15335520</v>
      </c>
      <c r="P503" s="19" t="n">
        <v>93936.67</v>
      </c>
    </row>
    <row r="504" customFormat="false" ht="15" hidden="false" customHeight="false" outlineLevel="0" collapsed="false">
      <c r="A504" s="3" t="s">
        <v>1073</v>
      </c>
      <c r="B504" s="2" t="s">
        <v>1074</v>
      </c>
      <c r="C504" s="2" t="n">
        <v>2022</v>
      </c>
      <c r="D504" s="2" t="s">
        <v>1668</v>
      </c>
      <c r="E504" s="2" t="s">
        <v>1667</v>
      </c>
      <c r="F504" s="2" t="n">
        <v>8</v>
      </c>
      <c r="G504" s="2" t="s">
        <v>247</v>
      </c>
      <c r="H504" s="3" t="s">
        <v>248</v>
      </c>
      <c r="I504" s="10" t="n">
        <v>18624</v>
      </c>
      <c r="J504" s="11" t="n">
        <f aca="false">I504/1000</f>
        <v>18.624</v>
      </c>
      <c r="K504" s="19" t="n">
        <v>80.07</v>
      </c>
      <c r="L504" s="12" t="n">
        <f aca="false">K504/1000</f>
        <v>0.08007</v>
      </c>
      <c r="M504" s="20" t="n">
        <v>0.0012</v>
      </c>
      <c r="N504" s="20" t="n">
        <v>0.0009</v>
      </c>
      <c r="O504" s="10" t="n">
        <v>15335520</v>
      </c>
      <c r="P504" s="19" t="n">
        <v>93936.67</v>
      </c>
    </row>
    <row r="505" customFormat="false" ht="15" hidden="false" customHeight="false" outlineLevel="0" collapsed="false">
      <c r="A505" s="3" t="s">
        <v>1073</v>
      </c>
      <c r="B505" s="2" t="s">
        <v>1074</v>
      </c>
      <c r="C505" s="2" t="n">
        <v>2022</v>
      </c>
      <c r="D505" s="2" t="s">
        <v>1668</v>
      </c>
      <c r="E505" s="2" t="s">
        <v>1667</v>
      </c>
      <c r="F505" s="2" t="n">
        <v>9</v>
      </c>
      <c r="G505" s="2" t="s">
        <v>814</v>
      </c>
      <c r="H505" s="3" t="s">
        <v>815</v>
      </c>
      <c r="I505" s="10" t="n">
        <v>14691</v>
      </c>
      <c r="J505" s="11" t="n">
        <f aca="false">I505/1000</f>
        <v>14.691</v>
      </c>
      <c r="K505" s="19" t="n">
        <v>123</v>
      </c>
      <c r="L505" s="12" t="n">
        <f aca="false">K505/1000</f>
        <v>0.123</v>
      </c>
      <c r="M505" s="20" t="n">
        <v>0.001</v>
      </c>
      <c r="N505" s="20" t="n">
        <v>0.0013</v>
      </c>
      <c r="O505" s="10" t="n">
        <v>15335520</v>
      </c>
      <c r="P505" s="19" t="n">
        <v>93936.67</v>
      </c>
    </row>
    <row r="506" customFormat="false" ht="15" hidden="false" customHeight="false" outlineLevel="0" collapsed="false">
      <c r="A506" s="3" t="s">
        <v>1073</v>
      </c>
      <c r="B506" s="2" t="s">
        <v>1074</v>
      </c>
      <c r="C506" s="2" t="n">
        <v>2022</v>
      </c>
      <c r="D506" s="2" t="s">
        <v>1668</v>
      </c>
      <c r="E506" s="2" t="s">
        <v>1667</v>
      </c>
      <c r="F506" s="2" t="n">
        <v>10</v>
      </c>
      <c r="G506" s="2" t="s">
        <v>117</v>
      </c>
      <c r="H506" s="3" t="s">
        <v>118</v>
      </c>
      <c r="I506" s="10" t="n">
        <v>10416</v>
      </c>
      <c r="J506" s="11" t="n">
        <f aca="false">I506/1000</f>
        <v>10.416</v>
      </c>
      <c r="K506" s="19" t="n">
        <v>0.18</v>
      </c>
      <c r="L506" s="12" t="n">
        <f aca="false">K506/1000</f>
        <v>0.00018</v>
      </c>
      <c r="M506" s="20" t="n">
        <v>0.0007</v>
      </c>
      <c r="N506" s="20" t="n">
        <v>0</v>
      </c>
      <c r="O506" s="10" t="n">
        <v>15335520</v>
      </c>
      <c r="P506" s="19" t="n">
        <v>93936.67</v>
      </c>
    </row>
    <row r="507" customFormat="false" ht="15" hidden="false" customHeight="false" outlineLevel="0" collapsed="false">
      <c r="A507" s="3" t="s">
        <v>1073</v>
      </c>
      <c r="B507" s="2" t="s">
        <v>1074</v>
      </c>
      <c r="C507" s="2" t="n">
        <v>2022</v>
      </c>
      <c r="D507" s="2" t="s">
        <v>1668</v>
      </c>
      <c r="E507" s="2" t="s">
        <v>1667</v>
      </c>
      <c r="F507" s="2" t="n">
        <v>11</v>
      </c>
      <c r="G507" s="2" t="s">
        <v>152</v>
      </c>
      <c r="H507" s="3" t="s">
        <v>153</v>
      </c>
      <c r="I507" s="10" t="n">
        <v>6389</v>
      </c>
      <c r="J507" s="11" t="n">
        <f aca="false">I507/1000</f>
        <v>6.389</v>
      </c>
      <c r="K507" s="19" t="n">
        <v>7.17</v>
      </c>
      <c r="L507" s="12" t="n">
        <f aca="false">K507/1000</f>
        <v>0.00717</v>
      </c>
      <c r="M507" s="20" t="n">
        <v>0.0004</v>
      </c>
      <c r="N507" s="20" t="n">
        <v>0.0001</v>
      </c>
      <c r="O507" s="10" t="n">
        <v>15335520</v>
      </c>
      <c r="P507" s="19" t="n">
        <v>93936.67</v>
      </c>
    </row>
    <row r="508" customFormat="false" ht="15" hidden="false" customHeight="false" outlineLevel="0" collapsed="false">
      <c r="A508" s="3" t="s">
        <v>1073</v>
      </c>
      <c r="B508" s="2" t="s">
        <v>1074</v>
      </c>
      <c r="C508" s="2" t="n">
        <v>2022</v>
      </c>
      <c r="D508" s="2" t="s">
        <v>1668</v>
      </c>
      <c r="E508" s="2" t="s">
        <v>1667</v>
      </c>
      <c r="F508" s="2" t="n">
        <v>12</v>
      </c>
      <c r="G508" s="2" t="s">
        <v>171</v>
      </c>
      <c r="H508" s="3" t="s">
        <v>172</v>
      </c>
      <c r="I508" s="10" t="n">
        <v>3374</v>
      </c>
      <c r="J508" s="11" t="n">
        <f aca="false">I508/1000</f>
        <v>3.374</v>
      </c>
      <c r="K508" s="19" t="n">
        <v>2.3</v>
      </c>
      <c r="L508" s="12" t="n">
        <f aca="false">K508/1000</f>
        <v>0.0023</v>
      </c>
      <c r="M508" s="20" t="n">
        <v>0.0002</v>
      </c>
      <c r="N508" s="20" t="n">
        <v>0</v>
      </c>
      <c r="O508" s="10" t="n">
        <v>15335520</v>
      </c>
      <c r="P508" s="19" t="n">
        <v>93936.67</v>
      </c>
    </row>
    <row r="509" customFormat="false" ht="15" hidden="false" customHeight="false" outlineLevel="0" collapsed="false">
      <c r="A509" s="3" t="s">
        <v>1073</v>
      </c>
      <c r="B509" s="2" t="s">
        <v>1074</v>
      </c>
      <c r="C509" s="2" t="n">
        <v>2022</v>
      </c>
      <c r="D509" s="2" t="s">
        <v>1668</v>
      </c>
      <c r="E509" s="2" t="s">
        <v>1667</v>
      </c>
      <c r="F509" s="2" t="n">
        <v>13</v>
      </c>
      <c r="G509" s="2" t="s">
        <v>377</v>
      </c>
      <c r="H509" s="3" t="s">
        <v>378</v>
      </c>
      <c r="I509" s="10" t="n">
        <v>614</v>
      </c>
      <c r="J509" s="11" t="n">
        <f aca="false">I509/1000</f>
        <v>0.614</v>
      </c>
      <c r="K509" s="19" t="n">
        <v>2</v>
      </c>
      <c r="L509" s="12" t="n">
        <f aca="false">K509/1000</f>
        <v>0.002</v>
      </c>
      <c r="M509" s="20" t="n">
        <v>0</v>
      </c>
      <c r="N509" s="20" t="n">
        <v>0</v>
      </c>
      <c r="O509" s="10" t="n">
        <v>15335520</v>
      </c>
      <c r="P509" s="19" t="n">
        <v>93936.67</v>
      </c>
    </row>
    <row r="510" customFormat="false" ht="15" hidden="false" customHeight="false" outlineLevel="0" collapsed="false">
      <c r="A510" s="3" t="s">
        <v>1073</v>
      </c>
      <c r="B510" s="2" t="s">
        <v>1074</v>
      </c>
      <c r="C510" s="2" t="n">
        <v>2022</v>
      </c>
      <c r="D510" s="2" t="s">
        <v>1668</v>
      </c>
      <c r="E510" s="2" t="s">
        <v>1667</v>
      </c>
      <c r="F510" s="2" t="n">
        <v>14</v>
      </c>
      <c r="G510" s="2" t="s">
        <v>504</v>
      </c>
      <c r="H510" s="3" t="s">
        <v>505</v>
      </c>
      <c r="I510" s="10" t="n">
        <v>137</v>
      </c>
      <c r="J510" s="11" t="n">
        <f aca="false">I510/1000</f>
        <v>0.137</v>
      </c>
      <c r="K510" s="19" t="n">
        <v>0.43</v>
      </c>
      <c r="L510" s="12" t="n">
        <f aca="false">K510/1000</f>
        <v>0.00043</v>
      </c>
      <c r="M510" s="20" t="n">
        <v>0</v>
      </c>
      <c r="N510" s="20" t="n">
        <v>0</v>
      </c>
      <c r="O510" s="10" t="n">
        <v>15335520</v>
      </c>
      <c r="P510" s="19" t="n">
        <v>93936.67</v>
      </c>
    </row>
    <row r="511" customFormat="false" ht="15" hidden="false" customHeight="false" outlineLevel="0" collapsed="false">
      <c r="A511" s="3" t="s">
        <v>1073</v>
      </c>
      <c r="B511" s="2" t="s">
        <v>1074</v>
      </c>
      <c r="C511" s="2" t="n">
        <v>2022</v>
      </c>
      <c r="D511" s="2" t="s">
        <v>1668</v>
      </c>
      <c r="E511" s="2" t="s">
        <v>1667</v>
      </c>
      <c r="F511" s="2" t="n">
        <v>15</v>
      </c>
      <c r="G511" s="2" t="s">
        <v>859</v>
      </c>
      <c r="H511" s="3" t="s">
        <v>860</v>
      </c>
      <c r="I511" s="10" t="n">
        <v>91</v>
      </c>
      <c r="J511" s="11" t="n">
        <f aca="false">I511/1000</f>
        <v>0.091</v>
      </c>
      <c r="K511" s="19" t="n">
        <v>0</v>
      </c>
      <c r="L511" s="12" t="n">
        <f aca="false">K511/1000</f>
        <v>0</v>
      </c>
      <c r="M511" s="20" t="n">
        <v>0</v>
      </c>
      <c r="N511" s="20" t="n">
        <v>0</v>
      </c>
      <c r="O511" s="10" t="n">
        <v>15335520</v>
      </c>
      <c r="P511" s="19" t="n">
        <v>93936.67</v>
      </c>
    </row>
    <row r="512" customFormat="false" ht="15" hidden="false" customHeight="false" outlineLevel="0" collapsed="false">
      <c r="A512" s="3" t="s">
        <v>1073</v>
      </c>
      <c r="B512" s="2" t="s">
        <v>1074</v>
      </c>
      <c r="C512" s="2" t="n">
        <v>2022</v>
      </c>
      <c r="D512" s="2" t="s">
        <v>1668</v>
      </c>
      <c r="E512" s="2" t="s">
        <v>1667</v>
      </c>
      <c r="F512" s="2" t="n">
        <v>16</v>
      </c>
      <c r="G512" s="2" t="s">
        <v>863</v>
      </c>
      <c r="H512" s="3" t="s">
        <v>864</v>
      </c>
      <c r="I512" s="10" t="n">
        <v>90</v>
      </c>
      <c r="J512" s="11" t="n">
        <f aca="false">I512/1000</f>
        <v>0.09</v>
      </c>
      <c r="K512" s="19" t="n">
        <v>0</v>
      </c>
      <c r="L512" s="12" t="n">
        <f aca="false">K512/1000</f>
        <v>0</v>
      </c>
      <c r="M512" s="20" t="n">
        <v>0</v>
      </c>
      <c r="N512" s="20" t="n">
        <v>0</v>
      </c>
      <c r="O512" s="10" t="n">
        <v>15335520</v>
      </c>
      <c r="P512" s="19" t="n">
        <v>93936.67</v>
      </c>
    </row>
    <row r="513" customFormat="false" ht="15" hidden="false" customHeight="false" outlineLevel="0" collapsed="false">
      <c r="A513" s="3" t="s">
        <v>1073</v>
      </c>
      <c r="B513" s="2" t="s">
        <v>1074</v>
      </c>
      <c r="C513" s="2" t="n">
        <v>2022</v>
      </c>
      <c r="D513" s="2" t="s">
        <v>1668</v>
      </c>
      <c r="E513" s="2" t="s">
        <v>1667</v>
      </c>
      <c r="F513" s="2" t="n">
        <v>17</v>
      </c>
      <c r="G513" s="2" t="s">
        <v>727</v>
      </c>
      <c r="H513" s="3" t="s">
        <v>728</v>
      </c>
      <c r="I513" s="10" t="n">
        <v>52</v>
      </c>
      <c r="J513" s="11" t="n">
        <f aca="false">I513/1000</f>
        <v>0.052</v>
      </c>
      <c r="K513" s="19" t="n">
        <v>0.01</v>
      </c>
      <c r="L513" s="12" t="n">
        <f aca="false">K513/1000</f>
        <v>1E-005</v>
      </c>
      <c r="M513" s="20" t="n">
        <v>0</v>
      </c>
      <c r="N513" s="20" t="n">
        <v>0</v>
      </c>
      <c r="O513" s="10" t="n">
        <v>15335520</v>
      </c>
      <c r="P513" s="19" t="n">
        <v>93936.67</v>
      </c>
    </row>
    <row r="514" customFormat="false" ht="15" hidden="false" customHeight="false" outlineLevel="0" collapsed="false">
      <c r="A514" s="3" t="s">
        <v>1073</v>
      </c>
      <c r="B514" s="2" t="s">
        <v>1074</v>
      </c>
      <c r="C514" s="2" t="n">
        <v>2023</v>
      </c>
      <c r="D514" s="2" t="s">
        <v>1666</v>
      </c>
      <c r="E514" s="2" t="s">
        <v>1667</v>
      </c>
      <c r="F514" s="2" t="n">
        <v>1</v>
      </c>
      <c r="G514" s="2" t="s">
        <v>107</v>
      </c>
      <c r="H514" s="3" t="s">
        <v>108</v>
      </c>
      <c r="I514" s="10" t="n">
        <v>67844405</v>
      </c>
      <c r="J514" s="11" t="n">
        <f aca="false">I514/1000</f>
        <v>67844.405</v>
      </c>
      <c r="K514" s="19" t="n">
        <v>354815.2</v>
      </c>
      <c r="L514" s="12" t="n">
        <f aca="false">K514/1000</f>
        <v>354.8152</v>
      </c>
      <c r="M514" s="20" t="n">
        <v>0.9253</v>
      </c>
      <c r="N514" s="20" t="n">
        <v>0.9001</v>
      </c>
      <c r="O514" s="10" t="n">
        <v>73323591</v>
      </c>
      <c r="P514" s="19" t="n">
        <v>394185.45</v>
      </c>
    </row>
    <row r="515" customFormat="false" ht="15" hidden="false" customHeight="false" outlineLevel="0" collapsed="false">
      <c r="A515" s="3" t="s">
        <v>1073</v>
      </c>
      <c r="B515" s="2" t="s">
        <v>1074</v>
      </c>
      <c r="C515" s="2" t="n">
        <v>2023</v>
      </c>
      <c r="D515" s="2" t="s">
        <v>1666</v>
      </c>
      <c r="E515" s="2" t="s">
        <v>1667</v>
      </c>
      <c r="F515" s="2" t="n">
        <v>2</v>
      </c>
      <c r="G515" s="2" t="s">
        <v>102</v>
      </c>
      <c r="H515" s="3" t="s">
        <v>103</v>
      </c>
      <c r="I515" s="10" t="n">
        <v>4138099</v>
      </c>
      <c r="J515" s="11" t="n">
        <f aca="false">I515/1000</f>
        <v>4138.099</v>
      </c>
      <c r="K515" s="19" t="n">
        <v>25283.2</v>
      </c>
      <c r="L515" s="12" t="n">
        <f aca="false">K515/1000</f>
        <v>25.2832</v>
      </c>
      <c r="M515" s="20" t="n">
        <v>0.0564</v>
      </c>
      <c r="N515" s="20" t="n">
        <v>0.0641</v>
      </c>
      <c r="O515" s="10" t="n">
        <v>73323591</v>
      </c>
      <c r="P515" s="19" t="n">
        <v>394185.45</v>
      </c>
    </row>
    <row r="516" customFormat="false" ht="15" hidden="false" customHeight="false" outlineLevel="0" collapsed="false">
      <c r="A516" s="3" t="s">
        <v>1073</v>
      </c>
      <c r="B516" s="2" t="s">
        <v>1074</v>
      </c>
      <c r="C516" s="2" t="n">
        <v>2023</v>
      </c>
      <c r="D516" s="2" t="s">
        <v>1666</v>
      </c>
      <c r="E516" s="2" t="s">
        <v>1667</v>
      </c>
      <c r="F516" s="2" t="n">
        <v>3</v>
      </c>
      <c r="G516" s="2" t="s">
        <v>97</v>
      </c>
      <c r="H516" s="3" t="s">
        <v>98</v>
      </c>
      <c r="I516" s="10" t="n">
        <v>820208</v>
      </c>
      <c r="J516" s="11" t="n">
        <f aca="false">I516/1000</f>
        <v>820.208</v>
      </c>
      <c r="K516" s="19" t="n">
        <v>11515.87</v>
      </c>
      <c r="L516" s="12" t="n">
        <f aca="false">K516/1000</f>
        <v>11.51587</v>
      </c>
      <c r="M516" s="20" t="n">
        <v>0.0112</v>
      </c>
      <c r="N516" s="20" t="n">
        <v>0.0292</v>
      </c>
      <c r="O516" s="10" t="n">
        <v>73323591</v>
      </c>
      <c r="P516" s="19" t="n">
        <v>394185.45</v>
      </c>
    </row>
    <row r="517" customFormat="false" ht="15" hidden="false" customHeight="false" outlineLevel="0" collapsed="false">
      <c r="A517" s="3" t="s">
        <v>1073</v>
      </c>
      <c r="B517" s="2" t="s">
        <v>1074</v>
      </c>
      <c r="C517" s="2" t="n">
        <v>2023</v>
      </c>
      <c r="D517" s="2" t="s">
        <v>1666</v>
      </c>
      <c r="E517" s="2" t="s">
        <v>1667</v>
      </c>
      <c r="F517" s="2" t="n">
        <v>4</v>
      </c>
      <c r="G517" s="2" t="s">
        <v>142</v>
      </c>
      <c r="H517" s="3" t="s">
        <v>143</v>
      </c>
      <c r="I517" s="10" t="n">
        <v>171342</v>
      </c>
      <c r="J517" s="11" t="n">
        <f aca="false">I517/1000</f>
        <v>171.342</v>
      </c>
      <c r="K517" s="19" t="n">
        <v>479.72</v>
      </c>
      <c r="L517" s="12" t="n">
        <f aca="false">K517/1000</f>
        <v>0.47972</v>
      </c>
      <c r="M517" s="20" t="n">
        <v>0.0023</v>
      </c>
      <c r="N517" s="20" t="n">
        <v>0.0012</v>
      </c>
      <c r="O517" s="10" t="n">
        <v>73323591</v>
      </c>
      <c r="P517" s="19" t="n">
        <v>394185.45</v>
      </c>
    </row>
    <row r="518" customFormat="false" ht="15" hidden="false" customHeight="false" outlineLevel="0" collapsed="false">
      <c r="A518" s="3" t="s">
        <v>1073</v>
      </c>
      <c r="B518" s="2" t="s">
        <v>1074</v>
      </c>
      <c r="C518" s="2" t="n">
        <v>2023</v>
      </c>
      <c r="D518" s="2" t="s">
        <v>1666</v>
      </c>
      <c r="E518" s="2" t="s">
        <v>1667</v>
      </c>
      <c r="F518" s="2" t="n">
        <v>5</v>
      </c>
      <c r="G518" s="2" t="s">
        <v>377</v>
      </c>
      <c r="H518" s="3" t="s">
        <v>378</v>
      </c>
      <c r="I518" s="10" t="n">
        <v>166785</v>
      </c>
      <c r="J518" s="11" t="n">
        <f aca="false">I518/1000</f>
        <v>166.785</v>
      </c>
      <c r="K518" s="19" t="n">
        <v>1456.6</v>
      </c>
      <c r="L518" s="12" t="n">
        <f aca="false">K518/1000</f>
        <v>1.4566</v>
      </c>
      <c r="M518" s="20" t="n">
        <v>0.0023</v>
      </c>
      <c r="N518" s="20" t="n">
        <v>0.0037</v>
      </c>
      <c r="O518" s="10" t="n">
        <v>73323591</v>
      </c>
      <c r="P518" s="19" t="n">
        <v>394185.45</v>
      </c>
    </row>
    <row r="519" customFormat="false" ht="15" hidden="false" customHeight="false" outlineLevel="0" collapsed="false">
      <c r="A519" s="3" t="s">
        <v>1073</v>
      </c>
      <c r="B519" s="2" t="s">
        <v>1074</v>
      </c>
      <c r="C519" s="2" t="n">
        <v>2023</v>
      </c>
      <c r="D519" s="2" t="s">
        <v>1666</v>
      </c>
      <c r="E519" s="2" t="s">
        <v>1667</v>
      </c>
      <c r="F519" s="2" t="n">
        <v>6</v>
      </c>
      <c r="G519" s="2" t="s">
        <v>1372</v>
      </c>
      <c r="H519" s="3" t="s">
        <v>1373</v>
      </c>
      <c r="I519" s="10" t="n">
        <v>97020</v>
      </c>
      <c r="J519" s="11" t="n">
        <f aca="false">I519/1000</f>
        <v>97.02</v>
      </c>
      <c r="K519" s="19" t="n">
        <v>69.6</v>
      </c>
      <c r="L519" s="12" t="n">
        <f aca="false">K519/1000</f>
        <v>0.0696</v>
      </c>
      <c r="M519" s="20" t="n">
        <v>0.0013</v>
      </c>
      <c r="N519" s="20" t="n">
        <v>0.0002</v>
      </c>
      <c r="O519" s="10" t="n">
        <v>73323591</v>
      </c>
      <c r="P519" s="19" t="n">
        <v>394185.45</v>
      </c>
    </row>
    <row r="520" customFormat="false" ht="15" hidden="false" customHeight="false" outlineLevel="0" collapsed="false">
      <c r="A520" s="3" t="s">
        <v>1073</v>
      </c>
      <c r="B520" s="2" t="s">
        <v>1074</v>
      </c>
      <c r="C520" s="2" t="n">
        <v>2023</v>
      </c>
      <c r="D520" s="2" t="s">
        <v>1666</v>
      </c>
      <c r="E520" s="2" t="s">
        <v>1667</v>
      </c>
      <c r="F520" s="2" t="n">
        <v>7</v>
      </c>
      <c r="G520" s="2" t="s">
        <v>162</v>
      </c>
      <c r="H520" s="3" t="s">
        <v>163</v>
      </c>
      <c r="I520" s="10" t="n">
        <v>61094</v>
      </c>
      <c r="J520" s="11" t="n">
        <f aca="false">I520/1000</f>
        <v>61.094</v>
      </c>
      <c r="K520" s="19" t="n">
        <v>277.35</v>
      </c>
      <c r="L520" s="12" t="n">
        <f aca="false">K520/1000</f>
        <v>0.27735</v>
      </c>
      <c r="M520" s="20" t="n">
        <v>0.0008</v>
      </c>
      <c r="N520" s="20" t="n">
        <v>0.0007</v>
      </c>
      <c r="O520" s="10" t="n">
        <v>73323591</v>
      </c>
      <c r="P520" s="19" t="n">
        <v>394185.45</v>
      </c>
    </row>
    <row r="521" customFormat="false" ht="15" hidden="false" customHeight="false" outlineLevel="0" collapsed="false">
      <c r="A521" s="3" t="s">
        <v>1073</v>
      </c>
      <c r="B521" s="2" t="s">
        <v>1074</v>
      </c>
      <c r="C521" s="2" t="n">
        <v>2023</v>
      </c>
      <c r="D521" s="2" t="s">
        <v>1666</v>
      </c>
      <c r="E521" s="2" t="s">
        <v>1667</v>
      </c>
      <c r="F521" s="2" t="n">
        <v>8</v>
      </c>
      <c r="G521" s="2" t="s">
        <v>247</v>
      </c>
      <c r="H521" s="3" t="s">
        <v>248</v>
      </c>
      <c r="I521" s="10" t="n">
        <v>16996</v>
      </c>
      <c r="J521" s="11" t="n">
        <f aca="false">I521/1000</f>
        <v>16.996</v>
      </c>
      <c r="K521" s="19" t="n">
        <v>6.21</v>
      </c>
      <c r="L521" s="12" t="n">
        <f aca="false">K521/1000</f>
        <v>0.00621</v>
      </c>
      <c r="M521" s="20" t="n">
        <v>0.0002</v>
      </c>
      <c r="N521" s="20" t="n">
        <v>0</v>
      </c>
      <c r="O521" s="10" t="n">
        <v>73323591</v>
      </c>
      <c r="P521" s="19" t="n">
        <v>394185.45</v>
      </c>
    </row>
    <row r="522" customFormat="false" ht="15" hidden="false" customHeight="false" outlineLevel="0" collapsed="false">
      <c r="A522" s="3" t="s">
        <v>1073</v>
      </c>
      <c r="B522" s="2" t="s">
        <v>1074</v>
      </c>
      <c r="C522" s="2" t="n">
        <v>2023</v>
      </c>
      <c r="D522" s="2" t="s">
        <v>1666</v>
      </c>
      <c r="E522" s="2" t="s">
        <v>1667</v>
      </c>
      <c r="F522" s="2" t="n">
        <v>9</v>
      </c>
      <c r="G522" s="2" t="s">
        <v>117</v>
      </c>
      <c r="H522" s="3" t="s">
        <v>118</v>
      </c>
      <c r="I522" s="10" t="n">
        <v>6776</v>
      </c>
      <c r="J522" s="11" t="n">
        <f aca="false">I522/1000</f>
        <v>6.776</v>
      </c>
      <c r="K522" s="19" t="n">
        <v>14.85</v>
      </c>
      <c r="L522" s="12" t="n">
        <f aca="false">K522/1000</f>
        <v>0.01485</v>
      </c>
      <c r="M522" s="20" t="n">
        <v>0.0001</v>
      </c>
      <c r="N522" s="20" t="n">
        <v>0</v>
      </c>
      <c r="O522" s="10" t="n">
        <v>73323591</v>
      </c>
      <c r="P522" s="19" t="n">
        <v>394185.45</v>
      </c>
    </row>
    <row r="523" customFormat="false" ht="15" hidden="false" customHeight="false" outlineLevel="0" collapsed="false">
      <c r="A523" s="3" t="s">
        <v>1073</v>
      </c>
      <c r="B523" s="2" t="s">
        <v>1074</v>
      </c>
      <c r="C523" s="2" t="n">
        <v>2023</v>
      </c>
      <c r="D523" s="2" t="s">
        <v>1666</v>
      </c>
      <c r="E523" s="2" t="s">
        <v>1667</v>
      </c>
      <c r="F523" s="2" t="n">
        <v>10</v>
      </c>
      <c r="G523" s="2" t="s">
        <v>127</v>
      </c>
      <c r="H523" s="3" t="s">
        <v>128</v>
      </c>
      <c r="I523" s="10" t="n">
        <v>444</v>
      </c>
      <c r="J523" s="11" t="n">
        <f aca="false">I523/1000</f>
        <v>0.444</v>
      </c>
      <c r="K523" s="19" t="n">
        <v>0.18</v>
      </c>
      <c r="L523" s="12" t="n">
        <f aca="false">K523/1000</f>
        <v>0.00018</v>
      </c>
      <c r="M523" s="20" t="n">
        <v>0</v>
      </c>
      <c r="N523" s="20" t="n">
        <v>0</v>
      </c>
      <c r="O523" s="10" t="n">
        <v>73323591</v>
      </c>
      <c r="P523" s="19" t="n">
        <v>394185.45</v>
      </c>
    </row>
    <row r="524" customFormat="false" ht="15" hidden="false" customHeight="false" outlineLevel="0" collapsed="false">
      <c r="A524" s="3" t="s">
        <v>1073</v>
      </c>
      <c r="B524" s="2" t="s">
        <v>1074</v>
      </c>
      <c r="C524" s="2" t="n">
        <v>2023</v>
      </c>
      <c r="D524" s="2" t="s">
        <v>1666</v>
      </c>
      <c r="E524" s="2" t="s">
        <v>1667</v>
      </c>
      <c r="F524" s="2" t="n">
        <v>11</v>
      </c>
      <c r="G524" s="2" t="s">
        <v>152</v>
      </c>
      <c r="H524" s="3" t="s">
        <v>153</v>
      </c>
      <c r="I524" s="10" t="n">
        <v>266</v>
      </c>
      <c r="J524" s="11" t="n">
        <f aca="false">I524/1000</f>
        <v>0.266</v>
      </c>
      <c r="K524" s="19" t="n">
        <v>266.5</v>
      </c>
      <c r="L524" s="12" t="n">
        <f aca="false">K524/1000</f>
        <v>0.2665</v>
      </c>
      <c r="M524" s="20" t="n">
        <v>0</v>
      </c>
      <c r="N524" s="20" t="n">
        <v>0.0007</v>
      </c>
      <c r="O524" s="10" t="n">
        <v>73323591</v>
      </c>
      <c r="P524" s="19" t="n">
        <v>394185.45</v>
      </c>
    </row>
    <row r="525" customFormat="false" ht="15" hidden="false" customHeight="false" outlineLevel="0" collapsed="false">
      <c r="A525" s="3" t="s">
        <v>1073</v>
      </c>
      <c r="B525" s="2" t="s">
        <v>1074</v>
      </c>
      <c r="C525" s="2" t="n">
        <v>2023</v>
      </c>
      <c r="D525" s="2" t="s">
        <v>1666</v>
      </c>
      <c r="E525" s="2" t="s">
        <v>1667</v>
      </c>
      <c r="F525" s="2" t="n">
        <v>12</v>
      </c>
      <c r="G525" s="2" t="s">
        <v>112</v>
      </c>
      <c r="H525" s="3" t="s">
        <v>113</v>
      </c>
      <c r="I525" s="10" t="n">
        <v>156</v>
      </c>
      <c r="J525" s="11" t="n">
        <f aca="false">I525/1000</f>
        <v>0.156</v>
      </c>
      <c r="K525" s="19" t="n">
        <v>0.17</v>
      </c>
      <c r="L525" s="12" t="n">
        <f aca="false">K525/1000</f>
        <v>0.00017</v>
      </c>
      <c r="M525" s="20" t="n">
        <v>0</v>
      </c>
      <c r="N525" s="20" t="n">
        <v>0</v>
      </c>
      <c r="O525" s="10" t="n">
        <v>73323591</v>
      </c>
      <c r="P525" s="19" t="n">
        <v>394185.45</v>
      </c>
    </row>
    <row r="526" customFormat="false" ht="15" hidden="false" customHeight="false" outlineLevel="0" collapsed="false">
      <c r="A526" s="3" t="s">
        <v>1073</v>
      </c>
      <c r="B526" s="2" t="s">
        <v>1074</v>
      </c>
      <c r="C526" s="2" t="n">
        <v>2023</v>
      </c>
      <c r="D526" s="2" t="s">
        <v>1668</v>
      </c>
      <c r="E526" s="2" t="s">
        <v>1667</v>
      </c>
      <c r="F526" s="2" t="n">
        <v>1</v>
      </c>
      <c r="G526" s="2" t="s">
        <v>107</v>
      </c>
      <c r="H526" s="3" t="s">
        <v>108</v>
      </c>
      <c r="I526" s="10" t="n">
        <v>5365715</v>
      </c>
      <c r="J526" s="11" t="n">
        <f aca="false">I526/1000</f>
        <v>5365.715</v>
      </c>
      <c r="K526" s="19" t="n">
        <v>42921.81</v>
      </c>
      <c r="L526" s="12" t="n">
        <f aca="false">K526/1000</f>
        <v>42.92181</v>
      </c>
      <c r="M526" s="20" t="n">
        <v>0.5103</v>
      </c>
      <c r="N526" s="20" t="n">
        <v>0.467</v>
      </c>
      <c r="O526" s="10" t="n">
        <v>10514682</v>
      </c>
      <c r="P526" s="19" t="n">
        <v>91903.38</v>
      </c>
    </row>
    <row r="527" customFormat="false" ht="15" hidden="false" customHeight="false" outlineLevel="0" collapsed="false">
      <c r="A527" s="3" t="s">
        <v>1073</v>
      </c>
      <c r="B527" s="2" t="s">
        <v>1074</v>
      </c>
      <c r="C527" s="2" t="n">
        <v>2023</v>
      </c>
      <c r="D527" s="2" t="s">
        <v>1668</v>
      </c>
      <c r="E527" s="2" t="s">
        <v>1667</v>
      </c>
      <c r="F527" s="2" t="n">
        <v>2</v>
      </c>
      <c r="G527" s="2" t="s">
        <v>127</v>
      </c>
      <c r="H527" s="3" t="s">
        <v>128</v>
      </c>
      <c r="I527" s="10" t="n">
        <v>2173945</v>
      </c>
      <c r="J527" s="11" t="n">
        <f aca="false">I527/1000</f>
        <v>2173.945</v>
      </c>
      <c r="K527" s="19" t="n">
        <v>40121.07</v>
      </c>
      <c r="L527" s="12" t="n">
        <f aca="false">K527/1000</f>
        <v>40.12107</v>
      </c>
      <c r="M527" s="20" t="n">
        <v>0.2068</v>
      </c>
      <c r="N527" s="20" t="n">
        <v>0.4366</v>
      </c>
      <c r="O527" s="10" t="n">
        <v>10514682</v>
      </c>
      <c r="P527" s="19" t="n">
        <v>91903.38</v>
      </c>
    </row>
    <row r="528" customFormat="false" ht="15" hidden="false" customHeight="false" outlineLevel="0" collapsed="false">
      <c r="A528" s="3" t="s">
        <v>1073</v>
      </c>
      <c r="B528" s="2" t="s">
        <v>1074</v>
      </c>
      <c r="C528" s="2" t="n">
        <v>2023</v>
      </c>
      <c r="D528" s="2" t="s">
        <v>1668</v>
      </c>
      <c r="E528" s="2" t="s">
        <v>1667</v>
      </c>
      <c r="F528" s="2" t="n">
        <v>3</v>
      </c>
      <c r="G528" s="2" t="s">
        <v>97</v>
      </c>
      <c r="H528" s="3" t="s">
        <v>98</v>
      </c>
      <c r="I528" s="10" t="n">
        <v>1643735</v>
      </c>
      <c r="J528" s="11" t="n">
        <f aca="false">I528/1000</f>
        <v>1643.735</v>
      </c>
      <c r="K528" s="19" t="n">
        <v>2172.45</v>
      </c>
      <c r="L528" s="12" t="n">
        <f aca="false">K528/1000</f>
        <v>2.17245</v>
      </c>
      <c r="M528" s="20" t="n">
        <v>0.1563</v>
      </c>
      <c r="N528" s="20" t="n">
        <v>0.0236</v>
      </c>
      <c r="O528" s="10" t="n">
        <v>10514682</v>
      </c>
      <c r="P528" s="19" t="n">
        <v>91903.38</v>
      </c>
    </row>
    <row r="529" customFormat="false" ht="15" hidden="false" customHeight="false" outlineLevel="0" collapsed="false">
      <c r="A529" s="3" t="s">
        <v>1073</v>
      </c>
      <c r="B529" s="2" t="s">
        <v>1074</v>
      </c>
      <c r="C529" s="2" t="n">
        <v>2023</v>
      </c>
      <c r="D529" s="2" t="s">
        <v>1668</v>
      </c>
      <c r="E529" s="2" t="s">
        <v>1667</v>
      </c>
      <c r="F529" s="2" t="n">
        <v>4</v>
      </c>
      <c r="G529" s="2" t="s">
        <v>102</v>
      </c>
      <c r="H529" s="3" t="s">
        <v>103</v>
      </c>
      <c r="I529" s="10" t="n">
        <v>1218720</v>
      </c>
      <c r="J529" s="11" t="n">
        <f aca="false">I529/1000</f>
        <v>1218.72</v>
      </c>
      <c r="K529" s="19" t="n">
        <v>6465.65</v>
      </c>
      <c r="L529" s="12" t="n">
        <f aca="false">K529/1000</f>
        <v>6.46565</v>
      </c>
      <c r="M529" s="20" t="n">
        <v>0.1159</v>
      </c>
      <c r="N529" s="20" t="n">
        <v>0.0704</v>
      </c>
      <c r="O529" s="10" t="n">
        <v>10514682</v>
      </c>
      <c r="P529" s="19" t="n">
        <v>91903.38</v>
      </c>
    </row>
    <row r="530" customFormat="false" ht="15" hidden="false" customHeight="false" outlineLevel="0" collapsed="false">
      <c r="A530" s="3" t="s">
        <v>1073</v>
      </c>
      <c r="B530" s="2" t="s">
        <v>1074</v>
      </c>
      <c r="C530" s="2" t="n">
        <v>2023</v>
      </c>
      <c r="D530" s="2" t="s">
        <v>1668</v>
      </c>
      <c r="E530" s="2" t="s">
        <v>1667</v>
      </c>
      <c r="F530" s="2" t="n">
        <v>5</v>
      </c>
      <c r="G530" s="2" t="s">
        <v>142</v>
      </c>
      <c r="H530" s="3" t="s">
        <v>143</v>
      </c>
      <c r="I530" s="10" t="n">
        <v>76984</v>
      </c>
      <c r="J530" s="11" t="n">
        <f aca="false">I530/1000</f>
        <v>76.984</v>
      </c>
      <c r="K530" s="19" t="n">
        <v>189.59</v>
      </c>
      <c r="L530" s="12" t="n">
        <f aca="false">K530/1000</f>
        <v>0.18959</v>
      </c>
      <c r="M530" s="20" t="n">
        <v>0.0073</v>
      </c>
      <c r="N530" s="20" t="n">
        <v>0.0021</v>
      </c>
      <c r="O530" s="10" t="n">
        <v>10514682</v>
      </c>
      <c r="P530" s="19" t="n">
        <v>91903.38</v>
      </c>
    </row>
    <row r="531" customFormat="false" ht="15" hidden="false" customHeight="false" outlineLevel="0" collapsed="false">
      <c r="A531" s="3" t="s">
        <v>1073</v>
      </c>
      <c r="B531" s="2" t="s">
        <v>1074</v>
      </c>
      <c r="C531" s="2" t="n">
        <v>2023</v>
      </c>
      <c r="D531" s="2" t="s">
        <v>1668</v>
      </c>
      <c r="E531" s="2" t="s">
        <v>1667</v>
      </c>
      <c r="F531" s="2" t="n">
        <v>6</v>
      </c>
      <c r="G531" s="2" t="s">
        <v>162</v>
      </c>
      <c r="H531" s="3" t="s">
        <v>163</v>
      </c>
      <c r="I531" s="10" t="n">
        <v>20060</v>
      </c>
      <c r="J531" s="11" t="n">
        <f aca="false">I531/1000</f>
        <v>20.06</v>
      </c>
      <c r="K531" s="19" t="n">
        <v>24.26</v>
      </c>
      <c r="L531" s="12" t="n">
        <f aca="false">K531/1000</f>
        <v>0.02426</v>
      </c>
      <c r="M531" s="20" t="n">
        <v>0.0019</v>
      </c>
      <c r="N531" s="20" t="n">
        <v>0.0003</v>
      </c>
      <c r="O531" s="10" t="n">
        <v>10514682</v>
      </c>
      <c r="P531" s="19" t="n">
        <v>91903.38</v>
      </c>
    </row>
    <row r="532" customFormat="false" ht="15" hidden="false" customHeight="false" outlineLevel="0" collapsed="false">
      <c r="A532" s="3" t="s">
        <v>1073</v>
      </c>
      <c r="B532" s="2" t="s">
        <v>1074</v>
      </c>
      <c r="C532" s="2" t="n">
        <v>2023</v>
      </c>
      <c r="D532" s="2" t="s">
        <v>1668</v>
      </c>
      <c r="E532" s="2" t="s">
        <v>1667</v>
      </c>
      <c r="F532" s="2" t="n">
        <v>7</v>
      </c>
      <c r="G532" s="2" t="s">
        <v>247</v>
      </c>
      <c r="H532" s="3" t="s">
        <v>248</v>
      </c>
      <c r="I532" s="10" t="n">
        <v>4136</v>
      </c>
      <c r="J532" s="11" t="n">
        <f aca="false">I532/1000</f>
        <v>4.136</v>
      </c>
      <c r="K532" s="19" t="n">
        <v>0.2</v>
      </c>
      <c r="L532" s="12" t="n">
        <f aca="false">K532/1000</f>
        <v>0.0002</v>
      </c>
      <c r="M532" s="20" t="n">
        <v>0.0004</v>
      </c>
      <c r="N532" s="20" t="n">
        <v>0</v>
      </c>
      <c r="O532" s="10" t="n">
        <v>10514682</v>
      </c>
      <c r="P532" s="19" t="n">
        <v>91903.38</v>
      </c>
    </row>
    <row r="533" customFormat="false" ht="15" hidden="false" customHeight="false" outlineLevel="0" collapsed="false">
      <c r="A533" s="3" t="s">
        <v>1073</v>
      </c>
      <c r="B533" s="2" t="s">
        <v>1074</v>
      </c>
      <c r="C533" s="2" t="n">
        <v>2023</v>
      </c>
      <c r="D533" s="2" t="s">
        <v>1668</v>
      </c>
      <c r="E533" s="2" t="s">
        <v>1667</v>
      </c>
      <c r="F533" s="2" t="n">
        <v>8</v>
      </c>
      <c r="G533" s="2" t="s">
        <v>180</v>
      </c>
      <c r="H533" s="3" t="s">
        <v>181</v>
      </c>
      <c r="I533" s="10" t="n">
        <v>4015</v>
      </c>
      <c r="J533" s="11" t="n">
        <f aca="false">I533/1000</f>
        <v>4.015</v>
      </c>
      <c r="K533" s="19" t="n">
        <v>2.9</v>
      </c>
      <c r="L533" s="12" t="n">
        <f aca="false">K533/1000</f>
        <v>0.0029</v>
      </c>
      <c r="M533" s="20" t="n">
        <v>0.0004</v>
      </c>
      <c r="N533" s="20" t="n">
        <v>0</v>
      </c>
      <c r="O533" s="10" t="n">
        <v>10514682</v>
      </c>
      <c r="P533" s="19" t="n">
        <v>91903.38</v>
      </c>
    </row>
    <row r="534" customFormat="false" ht="15" hidden="false" customHeight="false" outlineLevel="0" collapsed="false">
      <c r="A534" s="3" t="s">
        <v>1073</v>
      </c>
      <c r="B534" s="2" t="s">
        <v>1074</v>
      </c>
      <c r="C534" s="2" t="n">
        <v>2023</v>
      </c>
      <c r="D534" s="2" t="s">
        <v>1668</v>
      </c>
      <c r="E534" s="2" t="s">
        <v>1667</v>
      </c>
      <c r="F534" s="2" t="n">
        <v>9</v>
      </c>
      <c r="G534" s="2" t="s">
        <v>152</v>
      </c>
      <c r="H534" s="3" t="s">
        <v>153</v>
      </c>
      <c r="I534" s="10" t="n">
        <v>2828</v>
      </c>
      <c r="J534" s="11" t="n">
        <f aca="false">I534/1000</f>
        <v>2.828</v>
      </c>
      <c r="K534" s="19" t="n">
        <v>2.24</v>
      </c>
      <c r="L534" s="12" t="n">
        <f aca="false">K534/1000</f>
        <v>0.00224</v>
      </c>
      <c r="M534" s="20" t="n">
        <v>0.0003</v>
      </c>
      <c r="N534" s="20" t="n">
        <v>0</v>
      </c>
      <c r="O534" s="10" t="n">
        <v>10514682</v>
      </c>
      <c r="P534" s="19" t="n">
        <v>91903.38</v>
      </c>
    </row>
    <row r="535" customFormat="false" ht="15" hidden="false" customHeight="false" outlineLevel="0" collapsed="false">
      <c r="A535" s="3" t="s">
        <v>1073</v>
      </c>
      <c r="B535" s="2" t="s">
        <v>1074</v>
      </c>
      <c r="C535" s="2" t="n">
        <v>2023</v>
      </c>
      <c r="D535" s="2" t="s">
        <v>1668</v>
      </c>
      <c r="E535" s="2" t="s">
        <v>1667</v>
      </c>
      <c r="F535" s="2" t="n">
        <v>10</v>
      </c>
      <c r="G535" s="2" t="s">
        <v>117</v>
      </c>
      <c r="H535" s="3" t="s">
        <v>118</v>
      </c>
      <c r="I535" s="10" t="n">
        <v>2343</v>
      </c>
      <c r="J535" s="11" t="n">
        <f aca="false">I535/1000</f>
        <v>2.343</v>
      </c>
      <c r="K535" s="19" t="n">
        <v>0.04</v>
      </c>
      <c r="L535" s="12" t="n">
        <f aca="false">K535/1000</f>
        <v>4E-005</v>
      </c>
      <c r="M535" s="20" t="n">
        <v>0.0002</v>
      </c>
      <c r="N535" s="20" t="n">
        <v>0</v>
      </c>
      <c r="O535" s="10" t="n">
        <v>10514682</v>
      </c>
      <c r="P535" s="19" t="n">
        <v>91903.38</v>
      </c>
    </row>
    <row r="536" customFormat="false" ht="15" hidden="false" customHeight="false" outlineLevel="0" collapsed="false">
      <c r="A536" s="3" t="s">
        <v>1073</v>
      </c>
      <c r="B536" s="2" t="s">
        <v>1074</v>
      </c>
      <c r="C536" s="2" t="n">
        <v>2023</v>
      </c>
      <c r="D536" s="2" t="s">
        <v>1668</v>
      </c>
      <c r="E536" s="2" t="s">
        <v>1667</v>
      </c>
      <c r="F536" s="2" t="n">
        <v>11</v>
      </c>
      <c r="G536" s="2" t="s">
        <v>171</v>
      </c>
      <c r="H536" s="3" t="s">
        <v>172</v>
      </c>
      <c r="I536" s="10" t="n">
        <v>1341</v>
      </c>
      <c r="J536" s="11" t="n">
        <f aca="false">I536/1000</f>
        <v>1.341</v>
      </c>
      <c r="K536" s="19" t="n">
        <v>1.2</v>
      </c>
      <c r="L536" s="12" t="n">
        <f aca="false">K536/1000</f>
        <v>0.0012</v>
      </c>
      <c r="M536" s="20" t="n">
        <v>0.0001</v>
      </c>
      <c r="N536" s="20" t="n">
        <v>0</v>
      </c>
      <c r="O536" s="10" t="n">
        <v>10514682</v>
      </c>
      <c r="P536" s="19" t="n">
        <v>91903.38</v>
      </c>
    </row>
    <row r="537" customFormat="false" ht="15" hidden="false" customHeight="false" outlineLevel="0" collapsed="false">
      <c r="A537" s="3" t="s">
        <v>1073</v>
      </c>
      <c r="B537" s="2" t="s">
        <v>1074</v>
      </c>
      <c r="C537" s="2" t="n">
        <v>2023</v>
      </c>
      <c r="D537" s="2" t="s">
        <v>1668</v>
      </c>
      <c r="E537" s="2" t="s">
        <v>1667</v>
      </c>
      <c r="F537" s="2" t="n">
        <v>12</v>
      </c>
      <c r="G537" s="2" t="s">
        <v>362</v>
      </c>
      <c r="H537" s="3" t="s">
        <v>363</v>
      </c>
      <c r="I537" s="10" t="n">
        <v>737</v>
      </c>
      <c r="J537" s="11" t="n">
        <f aca="false">I537/1000</f>
        <v>0.737</v>
      </c>
      <c r="K537" s="19" t="n">
        <v>1.96</v>
      </c>
      <c r="L537" s="12" t="n">
        <f aca="false">K537/1000</f>
        <v>0.00196</v>
      </c>
      <c r="M537" s="20" t="n">
        <v>0.0001</v>
      </c>
      <c r="N537" s="20" t="n">
        <v>0</v>
      </c>
      <c r="O537" s="10" t="n">
        <v>10514682</v>
      </c>
      <c r="P537" s="19" t="n">
        <v>91903.38</v>
      </c>
    </row>
    <row r="538" customFormat="false" ht="15" hidden="false" customHeight="false" outlineLevel="0" collapsed="false">
      <c r="A538" s="3" t="s">
        <v>1073</v>
      </c>
      <c r="B538" s="2" t="s">
        <v>1074</v>
      </c>
      <c r="C538" s="2" t="n">
        <v>2023</v>
      </c>
      <c r="D538" s="2" t="s">
        <v>1668</v>
      </c>
      <c r="E538" s="2" t="s">
        <v>1667</v>
      </c>
      <c r="F538" s="2" t="n">
        <v>13</v>
      </c>
      <c r="G538" s="2" t="s">
        <v>727</v>
      </c>
      <c r="H538" s="3" t="s">
        <v>728</v>
      </c>
      <c r="I538" s="10" t="n">
        <v>123</v>
      </c>
      <c r="J538" s="11" t="n">
        <f aca="false">I538/1000</f>
        <v>0.123</v>
      </c>
      <c r="K538" s="19" t="n">
        <v>0.01</v>
      </c>
      <c r="L538" s="12" t="n">
        <f aca="false">K538/1000</f>
        <v>1E-005</v>
      </c>
      <c r="M538" s="20" t="n">
        <v>0</v>
      </c>
      <c r="N538" s="20" t="n">
        <v>0</v>
      </c>
      <c r="O538" s="10" t="n">
        <v>10514682</v>
      </c>
      <c r="P538" s="19" t="n">
        <v>91903.38</v>
      </c>
    </row>
    <row r="539" customFormat="false" ht="15" hidden="false" customHeight="false" outlineLevel="0" collapsed="false">
      <c r="A539" s="3" t="s">
        <v>1073</v>
      </c>
      <c r="B539" s="2" t="s">
        <v>1074</v>
      </c>
      <c r="C539" s="2" t="n">
        <v>2024</v>
      </c>
      <c r="D539" s="2" t="s">
        <v>1666</v>
      </c>
      <c r="E539" s="2" t="s">
        <v>1667</v>
      </c>
      <c r="F539" s="2" t="n">
        <v>1</v>
      </c>
      <c r="G539" s="2" t="s">
        <v>107</v>
      </c>
      <c r="H539" s="3" t="s">
        <v>108</v>
      </c>
      <c r="I539" s="10" t="n">
        <v>93482717</v>
      </c>
      <c r="J539" s="11" t="n">
        <f aca="false">I539/1000</f>
        <v>93482.717</v>
      </c>
      <c r="K539" s="19" t="n">
        <v>390877.1</v>
      </c>
      <c r="L539" s="12" t="n">
        <f aca="false">K539/1000</f>
        <v>390.8771</v>
      </c>
      <c r="M539" s="20" t="n">
        <v>0.9493</v>
      </c>
      <c r="N539" s="20" t="n">
        <v>0.9378</v>
      </c>
      <c r="O539" s="10" t="n">
        <v>98476993</v>
      </c>
      <c r="P539" s="19" t="n">
        <v>416810.62</v>
      </c>
    </row>
    <row r="540" customFormat="false" ht="15" hidden="false" customHeight="false" outlineLevel="0" collapsed="false">
      <c r="A540" s="3" t="s">
        <v>1073</v>
      </c>
      <c r="B540" s="2" t="s">
        <v>1074</v>
      </c>
      <c r="C540" s="2" t="n">
        <v>2024</v>
      </c>
      <c r="D540" s="2" t="s">
        <v>1666</v>
      </c>
      <c r="E540" s="2" t="s">
        <v>1667</v>
      </c>
      <c r="F540" s="2" t="n">
        <v>2</v>
      </c>
      <c r="G540" s="2" t="s">
        <v>102</v>
      </c>
      <c r="H540" s="3" t="s">
        <v>103</v>
      </c>
      <c r="I540" s="10" t="n">
        <v>3673169</v>
      </c>
      <c r="J540" s="11" t="n">
        <f aca="false">I540/1000</f>
        <v>3673.169</v>
      </c>
      <c r="K540" s="19" t="n">
        <v>13171.35</v>
      </c>
      <c r="L540" s="12" t="n">
        <f aca="false">K540/1000</f>
        <v>13.17135</v>
      </c>
      <c r="M540" s="20" t="n">
        <v>0.0373</v>
      </c>
      <c r="N540" s="20" t="n">
        <v>0.0316</v>
      </c>
      <c r="O540" s="10" t="n">
        <v>98476993</v>
      </c>
      <c r="P540" s="19" t="n">
        <v>416810.62</v>
      </c>
    </row>
    <row r="541" customFormat="false" ht="15" hidden="false" customHeight="false" outlineLevel="0" collapsed="false">
      <c r="A541" s="3" t="s">
        <v>1073</v>
      </c>
      <c r="B541" s="2" t="s">
        <v>1074</v>
      </c>
      <c r="C541" s="2" t="n">
        <v>2024</v>
      </c>
      <c r="D541" s="2" t="s">
        <v>1666</v>
      </c>
      <c r="E541" s="2" t="s">
        <v>1667</v>
      </c>
      <c r="F541" s="2" t="n">
        <v>3</v>
      </c>
      <c r="G541" s="2" t="s">
        <v>97</v>
      </c>
      <c r="H541" s="3" t="s">
        <v>98</v>
      </c>
      <c r="I541" s="10" t="n">
        <v>692429</v>
      </c>
      <c r="J541" s="11" t="n">
        <f aca="false">I541/1000</f>
        <v>692.429</v>
      </c>
      <c r="K541" s="19" t="n">
        <v>8409.95</v>
      </c>
      <c r="L541" s="12" t="n">
        <f aca="false">K541/1000</f>
        <v>8.40995</v>
      </c>
      <c r="M541" s="20" t="n">
        <v>0.007</v>
      </c>
      <c r="N541" s="20" t="n">
        <v>0.0202</v>
      </c>
      <c r="O541" s="10" t="n">
        <v>98476993</v>
      </c>
      <c r="P541" s="19" t="n">
        <v>416810.62</v>
      </c>
    </row>
    <row r="542" customFormat="false" ht="15" hidden="false" customHeight="false" outlineLevel="0" collapsed="false">
      <c r="A542" s="3" t="s">
        <v>1073</v>
      </c>
      <c r="B542" s="2" t="s">
        <v>1074</v>
      </c>
      <c r="C542" s="2" t="n">
        <v>2024</v>
      </c>
      <c r="D542" s="2" t="s">
        <v>1666</v>
      </c>
      <c r="E542" s="2" t="s">
        <v>1667</v>
      </c>
      <c r="F542" s="2" t="n">
        <v>4</v>
      </c>
      <c r="G542" s="2" t="s">
        <v>377</v>
      </c>
      <c r="H542" s="3" t="s">
        <v>378</v>
      </c>
      <c r="I542" s="10" t="n">
        <v>345705</v>
      </c>
      <c r="J542" s="11" t="n">
        <f aca="false">I542/1000</f>
        <v>345.705</v>
      </c>
      <c r="K542" s="19" t="n">
        <v>2304.7</v>
      </c>
      <c r="L542" s="12" t="n">
        <f aca="false">K542/1000</f>
        <v>2.3047</v>
      </c>
      <c r="M542" s="20" t="n">
        <v>0.0035</v>
      </c>
      <c r="N542" s="20" t="n">
        <v>0.0055</v>
      </c>
      <c r="O542" s="10" t="n">
        <v>98476993</v>
      </c>
      <c r="P542" s="19" t="n">
        <v>416810.62</v>
      </c>
    </row>
    <row r="543" customFormat="false" ht="15" hidden="false" customHeight="false" outlineLevel="0" collapsed="false">
      <c r="A543" s="3" t="s">
        <v>1073</v>
      </c>
      <c r="B543" s="2" t="s">
        <v>1074</v>
      </c>
      <c r="C543" s="2" t="n">
        <v>2024</v>
      </c>
      <c r="D543" s="2" t="s">
        <v>1666</v>
      </c>
      <c r="E543" s="2" t="s">
        <v>1667</v>
      </c>
      <c r="F543" s="2" t="n">
        <v>5</v>
      </c>
      <c r="G543" s="2" t="s">
        <v>192</v>
      </c>
      <c r="H543" s="3" t="s">
        <v>193</v>
      </c>
      <c r="I543" s="10" t="n">
        <v>112025</v>
      </c>
      <c r="J543" s="11" t="n">
        <f aca="false">I543/1000</f>
        <v>112.025</v>
      </c>
      <c r="K543" s="19" t="n">
        <v>502.36</v>
      </c>
      <c r="L543" s="12" t="n">
        <f aca="false">K543/1000</f>
        <v>0.50236</v>
      </c>
      <c r="M543" s="20" t="n">
        <v>0.0011</v>
      </c>
      <c r="N543" s="20" t="n">
        <v>0.0012</v>
      </c>
      <c r="O543" s="10" t="n">
        <v>98476993</v>
      </c>
      <c r="P543" s="19" t="n">
        <v>416810.62</v>
      </c>
    </row>
    <row r="544" customFormat="false" ht="15" hidden="false" customHeight="false" outlineLevel="0" collapsed="false">
      <c r="A544" s="3" t="s">
        <v>1073</v>
      </c>
      <c r="B544" s="2" t="s">
        <v>1074</v>
      </c>
      <c r="C544" s="2" t="n">
        <v>2024</v>
      </c>
      <c r="D544" s="2" t="s">
        <v>1666</v>
      </c>
      <c r="E544" s="2" t="s">
        <v>1667</v>
      </c>
      <c r="F544" s="2" t="n">
        <v>6</v>
      </c>
      <c r="G544" s="2" t="s">
        <v>314</v>
      </c>
      <c r="H544" s="3" t="s">
        <v>315</v>
      </c>
      <c r="I544" s="10" t="n">
        <v>65878</v>
      </c>
      <c r="J544" s="11" t="n">
        <f aca="false">I544/1000</f>
        <v>65.878</v>
      </c>
      <c r="K544" s="19" t="n">
        <v>1000</v>
      </c>
      <c r="L544" s="12" t="n">
        <f aca="false">K544/1000</f>
        <v>1</v>
      </c>
      <c r="M544" s="20" t="n">
        <v>0.0007</v>
      </c>
      <c r="N544" s="20" t="n">
        <v>0.0024</v>
      </c>
      <c r="O544" s="10" t="n">
        <v>98476993</v>
      </c>
      <c r="P544" s="19" t="n">
        <v>416810.62</v>
      </c>
    </row>
    <row r="545" customFormat="false" ht="15" hidden="false" customHeight="false" outlineLevel="0" collapsed="false">
      <c r="A545" s="3" t="s">
        <v>1073</v>
      </c>
      <c r="B545" s="2" t="s">
        <v>1074</v>
      </c>
      <c r="C545" s="2" t="n">
        <v>2024</v>
      </c>
      <c r="D545" s="2" t="s">
        <v>1666</v>
      </c>
      <c r="E545" s="2" t="s">
        <v>1667</v>
      </c>
      <c r="F545" s="2" t="n">
        <v>7</v>
      </c>
      <c r="G545" s="2" t="s">
        <v>162</v>
      </c>
      <c r="H545" s="3" t="s">
        <v>163</v>
      </c>
      <c r="I545" s="10" t="n">
        <v>48735</v>
      </c>
      <c r="J545" s="11" t="n">
        <f aca="false">I545/1000</f>
        <v>48.735</v>
      </c>
      <c r="K545" s="19" t="n">
        <v>488.6</v>
      </c>
      <c r="L545" s="12" t="n">
        <f aca="false">K545/1000</f>
        <v>0.4886</v>
      </c>
      <c r="M545" s="20" t="n">
        <v>0.0005</v>
      </c>
      <c r="N545" s="20" t="n">
        <v>0.0012</v>
      </c>
      <c r="O545" s="10" t="n">
        <v>98476993</v>
      </c>
      <c r="P545" s="19" t="n">
        <v>416810.62</v>
      </c>
    </row>
    <row r="546" customFormat="false" ht="15" hidden="false" customHeight="false" outlineLevel="0" collapsed="false">
      <c r="A546" s="3" t="s">
        <v>1073</v>
      </c>
      <c r="B546" s="2" t="s">
        <v>1074</v>
      </c>
      <c r="C546" s="2" t="n">
        <v>2024</v>
      </c>
      <c r="D546" s="2" t="s">
        <v>1666</v>
      </c>
      <c r="E546" s="2" t="s">
        <v>1667</v>
      </c>
      <c r="F546" s="2" t="n">
        <v>8</v>
      </c>
      <c r="G546" s="2" t="s">
        <v>142</v>
      </c>
      <c r="H546" s="3" t="s">
        <v>143</v>
      </c>
      <c r="I546" s="10" t="n">
        <v>34134</v>
      </c>
      <c r="J546" s="11" t="n">
        <f aca="false">I546/1000</f>
        <v>34.134</v>
      </c>
      <c r="K546" s="19" t="n">
        <v>42.62</v>
      </c>
      <c r="L546" s="12" t="n">
        <f aca="false">K546/1000</f>
        <v>0.04262</v>
      </c>
      <c r="M546" s="20" t="n">
        <v>0.0003</v>
      </c>
      <c r="N546" s="20" t="n">
        <v>0.0001</v>
      </c>
      <c r="O546" s="10" t="n">
        <v>98476993</v>
      </c>
      <c r="P546" s="19" t="n">
        <v>416810.62</v>
      </c>
    </row>
    <row r="547" customFormat="false" ht="15" hidden="false" customHeight="false" outlineLevel="0" collapsed="false">
      <c r="A547" s="3" t="s">
        <v>1073</v>
      </c>
      <c r="B547" s="2" t="s">
        <v>1074</v>
      </c>
      <c r="C547" s="2" t="n">
        <v>2024</v>
      </c>
      <c r="D547" s="2" t="s">
        <v>1666</v>
      </c>
      <c r="E547" s="2" t="s">
        <v>1667</v>
      </c>
      <c r="F547" s="2" t="n">
        <v>9</v>
      </c>
      <c r="G547" s="2" t="s">
        <v>247</v>
      </c>
      <c r="H547" s="3" t="s">
        <v>248</v>
      </c>
      <c r="I547" s="10" t="n">
        <v>16960</v>
      </c>
      <c r="J547" s="11" t="n">
        <f aca="false">I547/1000</f>
        <v>16.96</v>
      </c>
      <c r="K547" s="19" t="n">
        <v>11.17</v>
      </c>
      <c r="L547" s="12" t="n">
        <f aca="false">K547/1000</f>
        <v>0.01117</v>
      </c>
      <c r="M547" s="20" t="n">
        <v>0.0002</v>
      </c>
      <c r="N547" s="20" t="n">
        <v>0</v>
      </c>
      <c r="O547" s="10" t="n">
        <v>98476993</v>
      </c>
      <c r="P547" s="19" t="n">
        <v>416810.62</v>
      </c>
    </row>
    <row r="548" customFormat="false" ht="15" hidden="false" customHeight="false" outlineLevel="0" collapsed="false">
      <c r="A548" s="3" t="s">
        <v>1073</v>
      </c>
      <c r="B548" s="2" t="s">
        <v>1074</v>
      </c>
      <c r="C548" s="2" t="n">
        <v>2024</v>
      </c>
      <c r="D548" s="2" t="s">
        <v>1666</v>
      </c>
      <c r="E548" s="2" t="s">
        <v>1667</v>
      </c>
      <c r="F548" s="2" t="n">
        <v>10</v>
      </c>
      <c r="G548" s="2" t="s">
        <v>252</v>
      </c>
      <c r="H548" s="3" t="s">
        <v>253</v>
      </c>
      <c r="I548" s="10" t="n">
        <v>3301</v>
      </c>
      <c r="J548" s="11" t="n">
        <f aca="false">I548/1000</f>
        <v>3.301</v>
      </c>
      <c r="K548" s="19" t="n">
        <v>1.45</v>
      </c>
      <c r="L548" s="12" t="n">
        <f aca="false">K548/1000</f>
        <v>0.00145</v>
      </c>
      <c r="M548" s="20" t="n">
        <v>0</v>
      </c>
      <c r="N548" s="20" t="n">
        <v>0</v>
      </c>
      <c r="O548" s="10" t="n">
        <v>98476993</v>
      </c>
      <c r="P548" s="19" t="n">
        <v>416810.62</v>
      </c>
    </row>
    <row r="549" customFormat="false" ht="15" hidden="false" customHeight="false" outlineLevel="0" collapsed="false">
      <c r="A549" s="3" t="s">
        <v>1073</v>
      </c>
      <c r="B549" s="2" t="s">
        <v>1074</v>
      </c>
      <c r="C549" s="2" t="n">
        <v>2024</v>
      </c>
      <c r="D549" s="2" t="s">
        <v>1666</v>
      </c>
      <c r="E549" s="2" t="s">
        <v>1667</v>
      </c>
      <c r="F549" s="2" t="n">
        <v>11</v>
      </c>
      <c r="G549" s="2" t="s">
        <v>171</v>
      </c>
      <c r="H549" s="3" t="s">
        <v>172</v>
      </c>
      <c r="I549" s="10" t="n">
        <v>791</v>
      </c>
      <c r="J549" s="11" t="n">
        <f aca="false">I549/1000</f>
        <v>0.791</v>
      </c>
      <c r="K549" s="19" t="n">
        <v>0.1</v>
      </c>
      <c r="L549" s="12" t="n">
        <f aca="false">K549/1000</f>
        <v>0.0001</v>
      </c>
      <c r="M549" s="20" t="n">
        <v>0</v>
      </c>
      <c r="N549" s="20" t="n">
        <v>0</v>
      </c>
      <c r="O549" s="10" t="n">
        <v>98476993</v>
      </c>
      <c r="P549" s="19" t="n">
        <v>416810.62</v>
      </c>
    </row>
    <row r="550" customFormat="false" ht="15" hidden="false" customHeight="false" outlineLevel="0" collapsed="false">
      <c r="A550" s="3" t="s">
        <v>1073</v>
      </c>
      <c r="B550" s="2" t="s">
        <v>1074</v>
      </c>
      <c r="C550" s="2" t="n">
        <v>2024</v>
      </c>
      <c r="D550" s="2" t="s">
        <v>1666</v>
      </c>
      <c r="E550" s="2" t="s">
        <v>1667</v>
      </c>
      <c r="F550" s="2" t="n">
        <v>12</v>
      </c>
      <c r="G550" s="2" t="s">
        <v>727</v>
      </c>
      <c r="H550" s="3" t="s">
        <v>728</v>
      </c>
      <c r="I550" s="10" t="n">
        <v>733</v>
      </c>
      <c r="J550" s="11" t="n">
        <f aca="false">I550/1000</f>
        <v>0.733</v>
      </c>
      <c r="K550" s="19" t="n">
        <v>0.06</v>
      </c>
      <c r="L550" s="12" t="n">
        <f aca="false">K550/1000</f>
        <v>6E-005</v>
      </c>
      <c r="M550" s="20" t="n">
        <v>0</v>
      </c>
      <c r="N550" s="20" t="n">
        <v>0</v>
      </c>
      <c r="O550" s="10" t="n">
        <v>98476993</v>
      </c>
      <c r="P550" s="19" t="n">
        <v>416810.62</v>
      </c>
    </row>
    <row r="551" customFormat="false" ht="15" hidden="false" customHeight="false" outlineLevel="0" collapsed="false">
      <c r="A551" s="3" t="s">
        <v>1073</v>
      </c>
      <c r="B551" s="2" t="s">
        <v>1074</v>
      </c>
      <c r="C551" s="2" t="n">
        <v>2024</v>
      </c>
      <c r="D551" s="2" t="s">
        <v>1666</v>
      </c>
      <c r="E551" s="2" t="s">
        <v>1667</v>
      </c>
      <c r="F551" s="2" t="n">
        <v>13</v>
      </c>
      <c r="G551" s="2" t="s">
        <v>112</v>
      </c>
      <c r="H551" s="3" t="s">
        <v>113</v>
      </c>
      <c r="I551" s="10" t="n">
        <v>406</v>
      </c>
      <c r="J551" s="11" t="n">
        <f aca="false">I551/1000</f>
        <v>0.406</v>
      </c>
      <c r="K551" s="19" t="n">
        <v>0.26</v>
      </c>
      <c r="L551" s="12" t="n">
        <f aca="false">K551/1000</f>
        <v>0.00026</v>
      </c>
      <c r="M551" s="20" t="n">
        <v>0</v>
      </c>
      <c r="N551" s="20" t="n">
        <v>0</v>
      </c>
      <c r="O551" s="10" t="n">
        <v>98476993</v>
      </c>
      <c r="P551" s="19" t="n">
        <v>416810.62</v>
      </c>
    </row>
    <row r="552" customFormat="false" ht="15" hidden="false" customHeight="false" outlineLevel="0" collapsed="false">
      <c r="A552" s="3" t="s">
        <v>1073</v>
      </c>
      <c r="B552" s="2" t="s">
        <v>1074</v>
      </c>
      <c r="C552" s="2" t="n">
        <v>2024</v>
      </c>
      <c r="D552" s="2" t="s">
        <v>1666</v>
      </c>
      <c r="E552" s="2" t="s">
        <v>1667</v>
      </c>
      <c r="F552" s="2" t="n">
        <v>14</v>
      </c>
      <c r="G552" s="2" t="s">
        <v>781</v>
      </c>
      <c r="H552" s="3" t="s">
        <v>782</v>
      </c>
      <c r="I552" s="10" t="n">
        <v>10</v>
      </c>
      <c r="J552" s="11" t="n">
        <f aca="false">I552/1000</f>
        <v>0.01</v>
      </c>
      <c r="K552" s="19" t="n">
        <v>0.9</v>
      </c>
      <c r="L552" s="12" t="n">
        <f aca="false">K552/1000</f>
        <v>0.0009</v>
      </c>
      <c r="M552" s="20" t="n">
        <v>0</v>
      </c>
      <c r="N552" s="20" t="n">
        <v>0</v>
      </c>
      <c r="O552" s="10" t="n">
        <v>98476993</v>
      </c>
      <c r="P552" s="19" t="n">
        <v>416810.62</v>
      </c>
    </row>
    <row r="553" customFormat="false" ht="15" hidden="false" customHeight="false" outlineLevel="0" collapsed="false">
      <c r="A553" s="3" t="s">
        <v>1073</v>
      </c>
      <c r="B553" s="2" t="s">
        <v>1074</v>
      </c>
      <c r="C553" s="2" t="n">
        <v>2024</v>
      </c>
      <c r="D553" s="2" t="s">
        <v>1668</v>
      </c>
      <c r="E553" s="2" t="s">
        <v>1667</v>
      </c>
      <c r="F553" s="2" t="n">
        <v>1</v>
      </c>
      <c r="G553" s="2" t="s">
        <v>107</v>
      </c>
      <c r="H553" s="3" t="s">
        <v>108</v>
      </c>
      <c r="I553" s="10" t="n">
        <v>15969553</v>
      </c>
      <c r="J553" s="11" t="n">
        <f aca="false">I553/1000</f>
        <v>15969.553</v>
      </c>
      <c r="K553" s="19" t="n">
        <v>116866.99</v>
      </c>
      <c r="L553" s="12" t="n">
        <f aca="false">K553/1000</f>
        <v>116.86699</v>
      </c>
      <c r="M553" s="20" t="n">
        <v>0.7813</v>
      </c>
      <c r="N553" s="20" t="n">
        <v>0.8777</v>
      </c>
      <c r="O553" s="10" t="n">
        <v>20438971</v>
      </c>
      <c r="P553" s="19" t="n">
        <v>133153.15</v>
      </c>
    </row>
    <row r="554" customFormat="false" ht="15" hidden="false" customHeight="false" outlineLevel="0" collapsed="false">
      <c r="A554" s="3" t="s">
        <v>1073</v>
      </c>
      <c r="B554" s="2" t="s">
        <v>1074</v>
      </c>
      <c r="C554" s="2" t="n">
        <v>2024</v>
      </c>
      <c r="D554" s="2" t="s">
        <v>1668</v>
      </c>
      <c r="E554" s="2" t="s">
        <v>1667</v>
      </c>
      <c r="F554" s="2" t="n">
        <v>2</v>
      </c>
      <c r="G554" s="2" t="s">
        <v>97</v>
      </c>
      <c r="H554" s="3" t="s">
        <v>98</v>
      </c>
      <c r="I554" s="10" t="n">
        <v>3011319</v>
      </c>
      <c r="J554" s="11" t="n">
        <f aca="false">I554/1000</f>
        <v>3011.319</v>
      </c>
      <c r="K554" s="19" t="n">
        <v>3312</v>
      </c>
      <c r="L554" s="12" t="n">
        <f aca="false">K554/1000</f>
        <v>3.312</v>
      </c>
      <c r="M554" s="20" t="n">
        <v>0.1473</v>
      </c>
      <c r="N554" s="20" t="n">
        <v>0.0249</v>
      </c>
      <c r="O554" s="10" t="n">
        <v>20438971</v>
      </c>
      <c r="P554" s="19" t="n">
        <v>133153.15</v>
      </c>
    </row>
    <row r="555" customFormat="false" ht="15" hidden="false" customHeight="false" outlineLevel="0" collapsed="false">
      <c r="A555" s="3" t="s">
        <v>1073</v>
      </c>
      <c r="B555" s="2" t="s">
        <v>1074</v>
      </c>
      <c r="C555" s="2" t="n">
        <v>2024</v>
      </c>
      <c r="D555" s="2" t="s">
        <v>1668</v>
      </c>
      <c r="E555" s="2" t="s">
        <v>1667</v>
      </c>
      <c r="F555" s="2" t="n">
        <v>3</v>
      </c>
      <c r="G555" s="2" t="s">
        <v>102</v>
      </c>
      <c r="H555" s="3" t="s">
        <v>103</v>
      </c>
      <c r="I555" s="10" t="n">
        <v>1299739</v>
      </c>
      <c r="J555" s="11" t="n">
        <f aca="false">I555/1000</f>
        <v>1299.739</v>
      </c>
      <c r="K555" s="19" t="n">
        <v>12693.11</v>
      </c>
      <c r="L555" s="12" t="n">
        <f aca="false">K555/1000</f>
        <v>12.69311</v>
      </c>
      <c r="M555" s="20" t="n">
        <v>0.0636</v>
      </c>
      <c r="N555" s="20" t="n">
        <v>0.0953</v>
      </c>
      <c r="O555" s="10" t="n">
        <v>20438971</v>
      </c>
      <c r="P555" s="19" t="n">
        <v>133153.15</v>
      </c>
    </row>
    <row r="556" customFormat="false" ht="15" hidden="false" customHeight="false" outlineLevel="0" collapsed="false">
      <c r="A556" s="3" t="s">
        <v>1073</v>
      </c>
      <c r="B556" s="2" t="s">
        <v>1074</v>
      </c>
      <c r="C556" s="2" t="n">
        <v>2024</v>
      </c>
      <c r="D556" s="2" t="s">
        <v>1668</v>
      </c>
      <c r="E556" s="2" t="s">
        <v>1667</v>
      </c>
      <c r="F556" s="2" t="n">
        <v>4</v>
      </c>
      <c r="G556" s="2" t="s">
        <v>142</v>
      </c>
      <c r="H556" s="3" t="s">
        <v>143</v>
      </c>
      <c r="I556" s="10" t="n">
        <v>111014</v>
      </c>
      <c r="J556" s="11" t="n">
        <f aca="false">I556/1000</f>
        <v>111.014</v>
      </c>
      <c r="K556" s="19" t="n">
        <v>165.41</v>
      </c>
      <c r="L556" s="12" t="n">
        <f aca="false">K556/1000</f>
        <v>0.16541</v>
      </c>
      <c r="M556" s="20" t="n">
        <v>0.0054</v>
      </c>
      <c r="N556" s="20" t="n">
        <v>0.0012</v>
      </c>
      <c r="O556" s="10" t="n">
        <v>20438971</v>
      </c>
      <c r="P556" s="19" t="n">
        <v>133153.15</v>
      </c>
    </row>
    <row r="557" customFormat="false" ht="15" hidden="false" customHeight="false" outlineLevel="0" collapsed="false">
      <c r="A557" s="3" t="s">
        <v>1073</v>
      </c>
      <c r="B557" s="2" t="s">
        <v>1074</v>
      </c>
      <c r="C557" s="2" t="n">
        <v>2024</v>
      </c>
      <c r="D557" s="2" t="s">
        <v>1668</v>
      </c>
      <c r="E557" s="2" t="s">
        <v>1667</v>
      </c>
      <c r="F557" s="2" t="n">
        <v>5</v>
      </c>
      <c r="G557" s="2" t="s">
        <v>377</v>
      </c>
      <c r="H557" s="3" t="s">
        <v>378</v>
      </c>
      <c r="I557" s="10" t="n">
        <v>20443</v>
      </c>
      <c r="J557" s="11" t="n">
        <f aca="false">I557/1000</f>
        <v>20.443</v>
      </c>
      <c r="K557" s="19" t="n">
        <v>95.78</v>
      </c>
      <c r="L557" s="12" t="n">
        <f aca="false">K557/1000</f>
        <v>0.09578</v>
      </c>
      <c r="M557" s="20" t="n">
        <v>0.001</v>
      </c>
      <c r="N557" s="20" t="n">
        <v>0.0007</v>
      </c>
      <c r="O557" s="10" t="n">
        <v>20438971</v>
      </c>
      <c r="P557" s="19" t="n">
        <v>133153.15</v>
      </c>
    </row>
    <row r="558" customFormat="false" ht="15" hidden="false" customHeight="false" outlineLevel="0" collapsed="false">
      <c r="A558" s="3" t="s">
        <v>1073</v>
      </c>
      <c r="B558" s="2" t="s">
        <v>1074</v>
      </c>
      <c r="C558" s="2" t="n">
        <v>2024</v>
      </c>
      <c r="D558" s="2" t="s">
        <v>1668</v>
      </c>
      <c r="E558" s="2" t="s">
        <v>1667</v>
      </c>
      <c r="F558" s="2" t="n">
        <v>6</v>
      </c>
      <c r="G558" s="2" t="s">
        <v>171</v>
      </c>
      <c r="H558" s="3" t="s">
        <v>172</v>
      </c>
      <c r="I558" s="10" t="n">
        <v>13366</v>
      </c>
      <c r="J558" s="11" t="n">
        <f aca="false">I558/1000</f>
        <v>13.366</v>
      </c>
      <c r="K558" s="19" t="n">
        <v>1.22</v>
      </c>
      <c r="L558" s="12" t="n">
        <f aca="false">K558/1000</f>
        <v>0.00122</v>
      </c>
      <c r="M558" s="20" t="n">
        <v>0.0007</v>
      </c>
      <c r="N558" s="20" t="n">
        <v>0</v>
      </c>
      <c r="O558" s="10" t="n">
        <v>20438971</v>
      </c>
      <c r="P558" s="19" t="n">
        <v>133153.15</v>
      </c>
    </row>
    <row r="559" customFormat="false" ht="15" hidden="false" customHeight="false" outlineLevel="0" collapsed="false">
      <c r="A559" s="3" t="s">
        <v>1073</v>
      </c>
      <c r="B559" s="2" t="s">
        <v>1074</v>
      </c>
      <c r="C559" s="2" t="n">
        <v>2024</v>
      </c>
      <c r="D559" s="2" t="s">
        <v>1668</v>
      </c>
      <c r="E559" s="2" t="s">
        <v>1667</v>
      </c>
      <c r="F559" s="2" t="n">
        <v>7</v>
      </c>
      <c r="G559" s="2" t="s">
        <v>162</v>
      </c>
      <c r="H559" s="3" t="s">
        <v>163</v>
      </c>
      <c r="I559" s="10" t="n">
        <v>10007</v>
      </c>
      <c r="J559" s="11" t="n">
        <f aca="false">I559/1000</f>
        <v>10.007</v>
      </c>
      <c r="K559" s="19" t="n">
        <v>14.92</v>
      </c>
      <c r="L559" s="12" t="n">
        <f aca="false">K559/1000</f>
        <v>0.01492</v>
      </c>
      <c r="M559" s="20" t="n">
        <v>0.0005</v>
      </c>
      <c r="N559" s="20" t="n">
        <v>0.0001</v>
      </c>
      <c r="O559" s="10" t="n">
        <v>20438971</v>
      </c>
      <c r="P559" s="19" t="n">
        <v>133153.15</v>
      </c>
    </row>
    <row r="560" customFormat="false" ht="15" hidden="false" customHeight="false" outlineLevel="0" collapsed="false">
      <c r="A560" s="3" t="s">
        <v>1073</v>
      </c>
      <c r="B560" s="2" t="s">
        <v>1074</v>
      </c>
      <c r="C560" s="2" t="n">
        <v>2024</v>
      </c>
      <c r="D560" s="2" t="s">
        <v>1668</v>
      </c>
      <c r="E560" s="2" t="s">
        <v>1667</v>
      </c>
      <c r="F560" s="2" t="n">
        <v>8</v>
      </c>
      <c r="G560" s="2" t="s">
        <v>180</v>
      </c>
      <c r="H560" s="3" t="s">
        <v>181</v>
      </c>
      <c r="I560" s="10" t="n">
        <v>1583</v>
      </c>
      <c r="J560" s="11" t="n">
        <f aca="false">I560/1000</f>
        <v>1.583</v>
      </c>
      <c r="K560" s="19" t="n">
        <v>0.84</v>
      </c>
      <c r="L560" s="12" t="n">
        <f aca="false">K560/1000</f>
        <v>0.00084</v>
      </c>
      <c r="M560" s="20" t="n">
        <v>0.0001</v>
      </c>
      <c r="N560" s="20" t="n">
        <v>0</v>
      </c>
      <c r="O560" s="10" t="n">
        <v>20438971</v>
      </c>
      <c r="P560" s="19" t="n">
        <v>133153.15</v>
      </c>
    </row>
    <row r="561" customFormat="false" ht="15" hidden="false" customHeight="false" outlineLevel="0" collapsed="false">
      <c r="A561" s="3" t="s">
        <v>1073</v>
      </c>
      <c r="B561" s="2" t="s">
        <v>1074</v>
      </c>
      <c r="C561" s="2" t="n">
        <v>2024</v>
      </c>
      <c r="D561" s="2" t="s">
        <v>1668</v>
      </c>
      <c r="E561" s="2" t="s">
        <v>1667</v>
      </c>
      <c r="F561" s="2" t="n">
        <v>9</v>
      </c>
      <c r="G561" s="2" t="s">
        <v>247</v>
      </c>
      <c r="H561" s="3" t="s">
        <v>248</v>
      </c>
      <c r="I561" s="10" t="n">
        <v>1115</v>
      </c>
      <c r="J561" s="11" t="n">
        <f aca="false">I561/1000</f>
        <v>1.115</v>
      </c>
      <c r="K561" s="19" t="n">
        <v>0.53</v>
      </c>
      <c r="L561" s="12" t="n">
        <f aca="false">K561/1000</f>
        <v>0.00053</v>
      </c>
      <c r="M561" s="20" t="n">
        <v>0.0001</v>
      </c>
      <c r="N561" s="20" t="n">
        <v>0</v>
      </c>
      <c r="O561" s="10" t="n">
        <v>20438971</v>
      </c>
      <c r="P561" s="19" t="n">
        <v>133153.15</v>
      </c>
    </row>
    <row r="562" customFormat="false" ht="15" hidden="false" customHeight="false" outlineLevel="0" collapsed="false">
      <c r="A562" s="3" t="s">
        <v>1073</v>
      </c>
      <c r="B562" s="2" t="s">
        <v>1074</v>
      </c>
      <c r="C562" s="2" t="n">
        <v>2024</v>
      </c>
      <c r="D562" s="2" t="s">
        <v>1668</v>
      </c>
      <c r="E562" s="2" t="s">
        <v>1667</v>
      </c>
      <c r="F562" s="2" t="n">
        <v>10</v>
      </c>
      <c r="G562" s="2" t="s">
        <v>504</v>
      </c>
      <c r="H562" s="3" t="s">
        <v>505</v>
      </c>
      <c r="I562" s="10" t="n">
        <v>719</v>
      </c>
      <c r="J562" s="11" t="n">
        <f aca="false">I562/1000</f>
        <v>0.719</v>
      </c>
      <c r="K562" s="19" t="n">
        <v>0.55</v>
      </c>
      <c r="L562" s="12" t="n">
        <f aca="false">K562/1000</f>
        <v>0.00055</v>
      </c>
      <c r="M562" s="20" t="n">
        <v>0</v>
      </c>
      <c r="N562" s="20" t="n">
        <v>0</v>
      </c>
      <c r="O562" s="10" t="n">
        <v>20438971</v>
      </c>
      <c r="P562" s="19" t="n">
        <v>133153.15</v>
      </c>
    </row>
    <row r="563" customFormat="false" ht="15" hidden="false" customHeight="false" outlineLevel="0" collapsed="false">
      <c r="A563" s="3" t="s">
        <v>1073</v>
      </c>
      <c r="B563" s="2" t="s">
        <v>1074</v>
      </c>
      <c r="C563" s="2" t="n">
        <v>2024</v>
      </c>
      <c r="D563" s="2" t="s">
        <v>1668</v>
      </c>
      <c r="E563" s="2" t="s">
        <v>1667</v>
      </c>
      <c r="F563" s="2" t="n">
        <v>11</v>
      </c>
      <c r="G563" s="2" t="s">
        <v>951</v>
      </c>
      <c r="H563" s="3" t="s">
        <v>952</v>
      </c>
      <c r="I563" s="10" t="n">
        <v>89</v>
      </c>
      <c r="J563" s="11" t="n">
        <f aca="false">I563/1000</f>
        <v>0.089</v>
      </c>
      <c r="K563" s="19" t="n">
        <v>0.8</v>
      </c>
      <c r="L563" s="12" t="n">
        <f aca="false">K563/1000</f>
        <v>0.0008</v>
      </c>
      <c r="M563" s="20" t="n">
        <v>0</v>
      </c>
      <c r="N563" s="20" t="n">
        <v>0</v>
      </c>
      <c r="O563" s="10" t="n">
        <v>20438971</v>
      </c>
      <c r="P563" s="19" t="n">
        <v>133153.15</v>
      </c>
    </row>
    <row r="564" customFormat="false" ht="15" hidden="false" customHeight="false" outlineLevel="0" collapsed="false">
      <c r="A564" s="3" t="s">
        <v>1073</v>
      </c>
      <c r="B564" s="2" t="s">
        <v>1074</v>
      </c>
      <c r="C564" s="2" t="n">
        <v>2024</v>
      </c>
      <c r="D564" s="2" t="s">
        <v>1668</v>
      </c>
      <c r="E564" s="2" t="s">
        <v>1667</v>
      </c>
      <c r="F564" s="2" t="n">
        <v>12</v>
      </c>
      <c r="G564" s="2" t="s">
        <v>197</v>
      </c>
      <c r="H564" s="3" t="s">
        <v>198</v>
      </c>
      <c r="I564" s="10" t="n">
        <v>24</v>
      </c>
      <c r="J564" s="11" t="n">
        <f aca="false">I564/1000</f>
        <v>0.024</v>
      </c>
      <c r="K564" s="19" t="n">
        <v>1</v>
      </c>
      <c r="L564" s="12" t="n">
        <f aca="false">K564/1000</f>
        <v>0.001</v>
      </c>
      <c r="M564" s="20" t="n">
        <v>0</v>
      </c>
      <c r="N564" s="20" t="n">
        <v>0</v>
      </c>
      <c r="O564" s="10" t="n">
        <v>20438971</v>
      </c>
      <c r="P564" s="19" t="n">
        <v>133153.15</v>
      </c>
    </row>
    <row r="565" customFormat="false" ht="15" hidden="false" customHeight="false" outlineLevel="0" collapsed="false">
      <c r="A565" s="3" t="s">
        <v>1277</v>
      </c>
      <c r="B565" s="2" t="s">
        <v>1278</v>
      </c>
      <c r="C565" s="2" t="n">
        <v>2022</v>
      </c>
      <c r="D565" s="2" t="s">
        <v>1669</v>
      </c>
      <c r="E565" s="2" t="s">
        <v>1670</v>
      </c>
      <c r="F565" s="2" t="n">
        <v>1</v>
      </c>
      <c r="G565" s="2" t="s">
        <v>97</v>
      </c>
      <c r="H565" s="3" t="s">
        <v>98</v>
      </c>
      <c r="I565" s="10" t="n">
        <v>7074</v>
      </c>
      <c r="J565" s="11" t="n">
        <f aca="false">I565/1000</f>
        <v>7.074</v>
      </c>
      <c r="K565" s="19" t="n">
        <v>1.56</v>
      </c>
      <c r="L565" s="12" t="n">
        <f aca="false">K565/1000</f>
        <v>0.00156</v>
      </c>
      <c r="M565" s="20" t="n">
        <v>1</v>
      </c>
      <c r="N565" s="20" t="n">
        <v>1</v>
      </c>
      <c r="O565" s="10" t="n">
        <v>7074</v>
      </c>
      <c r="P565" s="19" t="n">
        <v>1.56</v>
      </c>
    </row>
    <row r="566" customFormat="false" ht="15" hidden="false" customHeight="false" outlineLevel="0" collapsed="false">
      <c r="A566" s="3" t="s">
        <v>1277</v>
      </c>
      <c r="B566" s="2" t="s">
        <v>1278</v>
      </c>
      <c r="C566" s="2" t="n">
        <v>2022</v>
      </c>
      <c r="D566" s="2" t="s">
        <v>1671</v>
      </c>
      <c r="E566" s="2" t="s">
        <v>1672</v>
      </c>
      <c r="F566" s="2" t="n">
        <v>1</v>
      </c>
      <c r="G566" s="2" t="s">
        <v>107</v>
      </c>
      <c r="H566" s="3" t="s">
        <v>108</v>
      </c>
      <c r="I566" s="10" t="n">
        <v>48727</v>
      </c>
      <c r="J566" s="11" t="n">
        <f aca="false">I566/1000</f>
        <v>48.727</v>
      </c>
      <c r="K566" s="19" t="n">
        <v>37.19</v>
      </c>
      <c r="L566" s="12" t="n">
        <f aca="false">K566/1000</f>
        <v>0.03719</v>
      </c>
      <c r="M566" s="20" t="n">
        <v>0.7862</v>
      </c>
      <c r="N566" s="20" t="n">
        <v>0.7112</v>
      </c>
      <c r="O566" s="10" t="n">
        <v>61976</v>
      </c>
      <c r="P566" s="19" t="n">
        <v>52.29</v>
      </c>
    </row>
    <row r="567" customFormat="false" ht="15" hidden="false" customHeight="false" outlineLevel="0" collapsed="false">
      <c r="A567" s="3" t="s">
        <v>1277</v>
      </c>
      <c r="B567" s="2" t="s">
        <v>1278</v>
      </c>
      <c r="C567" s="2" t="n">
        <v>2022</v>
      </c>
      <c r="D567" s="2" t="s">
        <v>1671</v>
      </c>
      <c r="E567" s="2" t="s">
        <v>1672</v>
      </c>
      <c r="F567" s="2" t="n">
        <v>2</v>
      </c>
      <c r="G567" s="2" t="s">
        <v>97</v>
      </c>
      <c r="H567" s="3" t="s">
        <v>98</v>
      </c>
      <c r="I567" s="10" t="n">
        <v>11950</v>
      </c>
      <c r="J567" s="11" t="n">
        <f aca="false">I567/1000</f>
        <v>11.95</v>
      </c>
      <c r="K567" s="19" t="n">
        <v>7.7</v>
      </c>
      <c r="L567" s="12" t="n">
        <f aca="false">K567/1000</f>
        <v>0.0077</v>
      </c>
      <c r="M567" s="20" t="n">
        <v>0.1928</v>
      </c>
      <c r="N567" s="20" t="n">
        <v>0.1473</v>
      </c>
      <c r="O567" s="10" t="n">
        <v>61976</v>
      </c>
      <c r="P567" s="19" t="n">
        <v>52.29</v>
      </c>
    </row>
    <row r="568" customFormat="false" ht="15" hidden="false" customHeight="false" outlineLevel="0" collapsed="false">
      <c r="A568" s="3" t="s">
        <v>1277</v>
      </c>
      <c r="B568" s="2" t="s">
        <v>1278</v>
      </c>
      <c r="C568" s="2" t="n">
        <v>2022</v>
      </c>
      <c r="D568" s="2" t="s">
        <v>1671</v>
      </c>
      <c r="E568" s="2" t="s">
        <v>1672</v>
      </c>
      <c r="F568" s="2" t="n">
        <v>3</v>
      </c>
      <c r="G568" s="2" t="s">
        <v>102</v>
      </c>
      <c r="H568" s="3" t="s">
        <v>103</v>
      </c>
      <c r="I568" s="10" t="n">
        <v>1155</v>
      </c>
      <c r="J568" s="11" t="n">
        <f aca="false">I568/1000</f>
        <v>1.155</v>
      </c>
      <c r="K568" s="19" t="n">
        <v>0.6</v>
      </c>
      <c r="L568" s="12" t="n">
        <f aca="false">K568/1000</f>
        <v>0.0006</v>
      </c>
      <c r="M568" s="20" t="n">
        <v>0.0186</v>
      </c>
      <c r="N568" s="20" t="n">
        <v>0.0115</v>
      </c>
      <c r="O568" s="10" t="n">
        <v>61976</v>
      </c>
      <c r="P568" s="19" t="n">
        <v>52.29</v>
      </c>
    </row>
    <row r="569" customFormat="false" ht="15" hidden="false" customHeight="false" outlineLevel="0" collapsed="false">
      <c r="A569" s="3" t="s">
        <v>1277</v>
      </c>
      <c r="B569" s="2" t="s">
        <v>1278</v>
      </c>
      <c r="C569" s="2" t="n">
        <v>2022</v>
      </c>
      <c r="D569" s="2" t="s">
        <v>1671</v>
      </c>
      <c r="E569" s="2" t="s">
        <v>1672</v>
      </c>
      <c r="F569" s="2" t="n">
        <v>4</v>
      </c>
      <c r="G569" s="2" t="s">
        <v>142</v>
      </c>
      <c r="H569" s="3" t="s">
        <v>143</v>
      </c>
      <c r="I569" s="10" t="n">
        <v>144</v>
      </c>
      <c r="J569" s="11" t="n">
        <f aca="false">I569/1000</f>
        <v>0.144</v>
      </c>
      <c r="K569" s="19" t="n">
        <v>6.8</v>
      </c>
      <c r="L569" s="12" t="n">
        <f aca="false">K569/1000</f>
        <v>0.0068</v>
      </c>
      <c r="M569" s="20" t="n">
        <v>0.0023</v>
      </c>
      <c r="N569" s="20" t="n">
        <v>0.13</v>
      </c>
      <c r="O569" s="10" t="n">
        <v>61976</v>
      </c>
      <c r="P569" s="19" t="n">
        <v>52.29</v>
      </c>
    </row>
    <row r="570" customFormat="false" ht="15" hidden="false" customHeight="false" outlineLevel="0" collapsed="false">
      <c r="A570" s="3" t="s">
        <v>1277</v>
      </c>
      <c r="B570" s="2" t="s">
        <v>1278</v>
      </c>
      <c r="C570" s="2" t="n">
        <v>2023</v>
      </c>
      <c r="D570" s="2" t="s">
        <v>1669</v>
      </c>
      <c r="E570" s="2" t="s">
        <v>1670</v>
      </c>
      <c r="F570" s="2" t="n">
        <v>1</v>
      </c>
      <c r="G570" s="2" t="s">
        <v>97</v>
      </c>
      <c r="H570" s="3" t="s">
        <v>98</v>
      </c>
      <c r="I570" s="10" t="n">
        <v>3403</v>
      </c>
      <c r="J570" s="11" t="n">
        <f aca="false">I570/1000</f>
        <v>3.403</v>
      </c>
      <c r="K570" s="19" t="n">
        <v>0.74</v>
      </c>
      <c r="L570" s="12" t="n">
        <f aca="false">K570/1000</f>
        <v>0.00074</v>
      </c>
      <c r="M570" s="20" t="n">
        <v>0.5582</v>
      </c>
      <c r="N570" s="20" t="n">
        <v>0.2606</v>
      </c>
      <c r="O570" s="10" t="n">
        <v>6096</v>
      </c>
      <c r="P570" s="19" t="n">
        <v>2.84</v>
      </c>
    </row>
    <row r="571" customFormat="false" ht="15" hidden="false" customHeight="false" outlineLevel="0" collapsed="false">
      <c r="A571" s="3" t="s">
        <v>1277</v>
      </c>
      <c r="B571" s="2" t="s">
        <v>1278</v>
      </c>
      <c r="C571" s="2" t="n">
        <v>2023</v>
      </c>
      <c r="D571" s="2" t="s">
        <v>1669</v>
      </c>
      <c r="E571" s="2" t="s">
        <v>1670</v>
      </c>
      <c r="F571" s="2" t="n">
        <v>2</v>
      </c>
      <c r="G571" s="2" t="s">
        <v>107</v>
      </c>
      <c r="H571" s="3" t="s">
        <v>108</v>
      </c>
      <c r="I571" s="10" t="n">
        <v>1951</v>
      </c>
      <c r="J571" s="11" t="n">
        <f aca="false">I571/1000</f>
        <v>1.951</v>
      </c>
      <c r="K571" s="19" t="n">
        <v>1.6</v>
      </c>
      <c r="L571" s="12" t="n">
        <f aca="false">K571/1000</f>
        <v>0.0016</v>
      </c>
      <c r="M571" s="20" t="n">
        <v>0.32</v>
      </c>
      <c r="N571" s="20" t="n">
        <v>0.5634</v>
      </c>
      <c r="O571" s="10" t="n">
        <v>6096</v>
      </c>
      <c r="P571" s="19" t="n">
        <v>2.84</v>
      </c>
    </row>
    <row r="572" customFormat="false" ht="15" hidden="false" customHeight="false" outlineLevel="0" collapsed="false">
      <c r="A572" s="3" t="s">
        <v>1277</v>
      </c>
      <c r="B572" s="2" t="s">
        <v>1278</v>
      </c>
      <c r="C572" s="2" t="n">
        <v>2023</v>
      </c>
      <c r="D572" s="2" t="s">
        <v>1669</v>
      </c>
      <c r="E572" s="2" t="s">
        <v>1670</v>
      </c>
      <c r="F572" s="2" t="n">
        <v>3</v>
      </c>
      <c r="G572" s="2" t="s">
        <v>102</v>
      </c>
      <c r="H572" s="3" t="s">
        <v>103</v>
      </c>
      <c r="I572" s="10" t="n">
        <v>742</v>
      </c>
      <c r="J572" s="11" t="n">
        <f aca="false">I572/1000</f>
        <v>0.742</v>
      </c>
      <c r="K572" s="19" t="n">
        <v>0.5</v>
      </c>
      <c r="L572" s="12" t="n">
        <f aca="false">K572/1000</f>
        <v>0.0005</v>
      </c>
      <c r="M572" s="20" t="n">
        <v>0.1217</v>
      </c>
      <c r="N572" s="20" t="n">
        <v>0.1761</v>
      </c>
      <c r="O572" s="10" t="n">
        <v>6096</v>
      </c>
      <c r="P572" s="19" t="n">
        <v>2.84</v>
      </c>
    </row>
    <row r="573" customFormat="false" ht="15" hidden="false" customHeight="false" outlineLevel="0" collapsed="false">
      <c r="A573" s="3" t="s">
        <v>1277</v>
      </c>
      <c r="B573" s="2" t="s">
        <v>1278</v>
      </c>
      <c r="C573" s="2" t="n">
        <v>2023</v>
      </c>
      <c r="D573" s="2" t="s">
        <v>1671</v>
      </c>
      <c r="E573" s="2" t="s">
        <v>1672</v>
      </c>
      <c r="F573" s="2" t="n">
        <v>1</v>
      </c>
      <c r="G573" s="2" t="s">
        <v>107</v>
      </c>
      <c r="H573" s="3" t="s">
        <v>108</v>
      </c>
      <c r="I573" s="10" t="n">
        <v>207931</v>
      </c>
      <c r="J573" s="11" t="n">
        <f aca="false">I573/1000</f>
        <v>207.931</v>
      </c>
      <c r="K573" s="19" t="n">
        <v>68.44</v>
      </c>
      <c r="L573" s="12" t="n">
        <f aca="false">K573/1000</f>
        <v>0.06844</v>
      </c>
      <c r="M573" s="20" t="n">
        <v>0.9775</v>
      </c>
      <c r="N573" s="20" t="n">
        <v>0.926</v>
      </c>
      <c r="O573" s="10" t="n">
        <v>212709</v>
      </c>
      <c r="P573" s="19" t="n">
        <v>73.91</v>
      </c>
    </row>
    <row r="574" customFormat="false" ht="15" hidden="false" customHeight="false" outlineLevel="0" collapsed="false">
      <c r="A574" s="3" t="s">
        <v>1277</v>
      </c>
      <c r="B574" s="2" t="s">
        <v>1278</v>
      </c>
      <c r="C574" s="2" t="n">
        <v>2023</v>
      </c>
      <c r="D574" s="2" t="s">
        <v>1671</v>
      </c>
      <c r="E574" s="2" t="s">
        <v>1672</v>
      </c>
      <c r="F574" s="2" t="n">
        <v>2</v>
      </c>
      <c r="G574" s="2" t="s">
        <v>97</v>
      </c>
      <c r="H574" s="3" t="s">
        <v>98</v>
      </c>
      <c r="I574" s="10" t="n">
        <v>3660</v>
      </c>
      <c r="J574" s="11" t="n">
        <f aca="false">I574/1000</f>
        <v>3.66</v>
      </c>
      <c r="K574" s="19" t="n">
        <v>3.47</v>
      </c>
      <c r="L574" s="12" t="n">
        <f aca="false">K574/1000</f>
        <v>0.00347</v>
      </c>
      <c r="M574" s="20" t="n">
        <v>0.0172</v>
      </c>
      <c r="N574" s="20" t="n">
        <v>0.0469</v>
      </c>
      <c r="O574" s="10" t="n">
        <v>212709</v>
      </c>
      <c r="P574" s="19" t="n">
        <v>73.91</v>
      </c>
    </row>
    <row r="575" customFormat="false" ht="15" hidden="false" customHeight="false" outlineLevel="0" collapsed="false">
      <c r="A575" s="3" t="s">
        <v>1277</v>
      </c>
      <c r="B575" s="2" t="s">
        <v>1278</v>
      </c>
      <c r="C575" s="2" t="n">
        <v>2023</v>
      </c>
      <c r="D575" s="2" t="s">
        <v>1671</v>
      </c>
      <c r="E575" s="2" t="s">
        <v>1672</v>
      </c>
      <c r="F575" s="2" t="n">
        <v>3</v>
      </c>
      <c r="G575" s="2" t="s">
        <v>127</v>
      </c>
      <c r="H575" s="3" t="s">
        <v>128</v>
      </c>
      <c r="I575" s="10" t="n">
        <v>1118</v>
      </c>
      <c r="J575" s="11" t="n">
        <f aca="false">I575/1000</f>
        <v>1.118</v>
      </c>
      <c r="K575" s="19" t="n">
        <v>2</v>
      </c>
      <c r="L575" s="12" t="n">
        <f aca="false">K575/1000</f>
        <v>0.002</v>
      </c>
      <c r="M575" s="20" t="n">
        <v>0.0053</v>
      </c>
      <c r="N575" s="20" t="n">
        <v>0.0271</v>
      </c>
      <c r="O575" s="10" t="n">
        <v>212709</v>
      </c>
      <c r="P575" s="19" t="n">
        <v>73.91</v>
      </c>
    </row>
    <row r="576" customFormat="false" ht="15" hidden="false" customHeight="false" outlineLevel="0" collapsed="false">
      <c r="A576" s="3" t="s">
        <v>1277</v>
      </c>
      <c r="B576" s="2" t="s">
        <v>1278</v>
      </c>
      <c r="C576" s="2" t="n">
        <v>2024</v>
      </c>
      <c r="D576" s="2" t="s">
        <v>1669</v>
      </c>
      <c r="E576" s="2" t="s">
        <v>1670</v>
      </c>
      <c r="F576" s="2" t="n">
        <v>1</v>
      </c>
      <c r="G576" s="2" t="s">
        <v>107</v>
      </c>
      <c r="H576" s="3" t="s">
        <v>108</v>
      </c>
      <c r="I576" s="10" t="n">
        <v>62664</v>
      </c>
      <c r="J576" s="11" t="n">
        <f aca="false">I576/1000</f>
        <v>62.664</v>
      </c>
      <c r="K576" s="19" t="n">
        <v>18.69</v>
      </c>
      <c r="L576" s="12" t="n">
        <f aca="false">K576/1000</f>
        <v>0.01869</v>
      </c>
      <c r="M576" s="20" t="n">
        <v>0.9022</v>
      </c>
      <c r="N576" s="20" t="n">
        <v>0.9033</v>
      </c>
      <c r="O576" s="10" t="n">
        <v>69456</v>
      </c>
      <c r="P576" s="19" t="n">
        <v>20.69</v>
      </c>
    </row>
    <row r="577" customFormat="false" ht="15" hidden="false" customHeight="false" outlineLevel="0" collapsed="false">
      <c r="A577" s="3" t="s">
        <v>1277</v>
      </c>
      <c r="B577" s="2" t="s">
        <v>1278</v>
      </c>
      <c r="C577" s="2" t="n">
        <v>2024</v>
      </c>
      <c r="D577" s="2" t="s">
        <v>1669</v>
      </c>
      <c r="E577" s="2" t="s">
        <v>1670</v>
      </c>
      <c r="F577" s="2" t="n">
        <v>2</v>
      </c>
      <c r="G577" s="2" t="s">
        <v>97</v>
      </c>
      <c r="H577" s="3" t="s">
        <v>98</v>
      </c>
      <c r="I577" s="10" t="n">
        <v>6792</v>
      </c>
      <c r="J577" s="11" t="n">
        <f aca="false">I577/1000</f>
        <v>6.792</v>
      </c>
      <c r="K577" s="19" t="n">
        <v>2</v>
      </c>
      <c r="L577" s="12" t="n">
        <f aca="false">K577/1000</f>
        <v>0.002</v>
      </c>
      <c r="M577" s="20" t="n">
        <v>0.0978</v>
      </c>
      <c r="N577" s="20" t="n">
        <v>0.0967</v>
      </c>
      <c r="O577" s="10" t="n">
        <v>69456</v>
      </c>
      <c r="P577" s="19" t="n">
        <v>20.69</v>
      </c>
    </row>
    <row r="578" customFormat="false" ht="15" hidden="false" customHeight="false" outlineLevel="0" collapsed="false">
      <c r="A578" s="3" t="s">
        <v>1277</v>
      </c>
      <c r="B578" s="2" t="s">
        <v>1278</v>
      </c>
      <c r="C578" s="2" t="n">
        <v>2024</v>
      </c>
      <c r="D578" s="2" t="s">
        <v>1671</v>
      </c>
      <c r="E578" s="2" t="s">
        <v>1672</v>
      </c>
      <c r="F578" s="2" t="n">
        <v>1</v>
      </c>
      <c r="G578" s="2" t="s">
        <v>107</v>
      </c>
      <c r="H578" s="3" t="s">
        <v>108</v>
      </c>
      <c r="I578" s="10" t="n">
        <v>207741</v>
      </c>
      <c r="J578" s="11" t="n">
        <f aca="false">I578/1000</f>
        <v>207.741</v>
      </c>
      <c r="K578" s="19" t="n">
        <v>71.37</v>
      </c>
      <c r="L578" s="12" t="n">
        <f aca="false">K578/1000</f>
        <v>0.07137</v>
      </c>
      <c r="M578" s="20" t="n">
        <v>0.9782</v>
      </c>
      <c r="N578" s="20" t="n">
        <v>0.9649</v>
      </c>
      <c r="O578" s="10" t="n">
        <v>212378</v>
      </c>
      <c r="P578" s="19" t="n">
        <v>73.97</v>
      </c>
    </row>
    <row r="579" customFormat="false" ht="15" hidden="false" customHeight="false" outlineLevel="0" collapsed="false">
      <c r="A579" s="3" t="s">
        <v>1277</v>
      </c>
      <c r="B579" s="2" t="s">
        <v>1278</v>
      </c>
      <c r="C579" s="2" t="n">
        <v>2024</v>
      </c>
      <c r="D579" s="2" t="s">
        <v>1671</v>
      </c>
      <c r="E579" s="2" t="s">
        <v>1672</v>
      </c>
      <c r="F579" s="2" t="n">
        <v>2</v>
      </c>
      <c r="G579" s="2" t="s">
        <v>97</v>
      </c>
      <c r="H579" s="3" t="s">
        <v>98</v>
      </c>
      <c r="I579" s="10" t="n">
        <v>4637</v>
      </c>
      <c r="J579" s="11" t="n">
        <f aca="false">I579/1000</f>
        <v>4.637</v>
      </c>
      <c r="K579" s="19" t="n">
        <v>2.6</v>
      </c>
      <c r="L579" s="12" t="n">
        <f aca="false">K579/1000</f>
        <v>0.0026</v>
      </c>
      <c r="M579" s="20" t="n">
        <v>0.0218</v>
      </c>
      <c r="N579" s="20" t="n">
        <v>0.0351</v>
      </c>
      <c r="O579" s="10" t="n">
        <v>212378</v>
      </c>
      <c r="P579" s="19" t="n">
        <v>73.97</v>
      </c>
    </row>
    <row r="580" customFormat="false" ht="15" hidden="false" customHeight="false" outlineLevel="0" collapsed="false">
      <c r="A580" s="3" t="s">
        <v>1358</v>
      </c>
      <c r="B580" s="2" t="s">
        <v>1359</v>
      </c>
      <c r="C580" s="2" t="n">
        <v>2022</v>
      </c>
      <c r="D580" s="2" t="s">
        <v>1673</v>
      </c>
      <c r="E580" s="2" t="s">
        <v>1674</v>
      </c>
      <c r="F580" s="2" t="n">
        <v>1</v>
      </c>
      <c r="G580" s="2" t="s">
        <v>142</v>
      </c>
      <c r="H580" s="3" t="s">
        <v>143</v>
      </c>
      <c r="I580" s="10" t="n">
        <v>106800</v>
      </c>
      <c r="J580" s="11" t="n">
        <f aca="false">I580/1000</f>
        <v>106.8</v>
      </c>
      <c r="K580" s="19" t="n">
        <v>120</v>
      </c>
      <c r="L580" s="12" t="n">
        <f aca="false">K580/1000</f>
        <v>0.12</v>
      </c>
      <c r="M580" s="20" t="n">
        <v>0.9996</v>
      </c>
      <c r="N580" s="20" t="n">
        <v>1</v>
      </c>
      <c r="O580" s="10" t="n">
        <v>106847</v>
      </c>
      <c r="P580" s="19" t="n">
        <v>120</v>
      </c>
    </row>
    <row r="581" customFormat="false" ht="15" hidden="false" customHeight="false" outlineLevel="0" collapsed="false">
      <c r="A581" s="3" t="s">
        <v>1358</v>
      </c>
      <c r="B581" s="2" t="s">
        <v>1359</v>
      </c>
      <c r="C581" s="2" t="n">
        <v>2022</v>
      </c>
      <c r="D581" s="2" t="s">
        <v>1673</v>
      </c>
      <c r="E581" s="2" t="s">
        <v>1674</v>
      </c>
      <c r="F581" s="2" t="n">
        <v>2</v>
      </c>
      <c r="G581" s="2" t="s">
        <v>97</v>
      </c>
      <c r="H581" s="3" t="s">
        <v>98</v>
      </c>
      <c r="I581" s="10" t="n">
        <v>47</v>
      </c>
      <c r="J581" s="11" t="n">
        <f aca="false">I581/1000</f>
        <v>0.047</v>
      </c>
      <c r="K581" s="19" t="n">
        <v>0</v>
      </c>
      <c r="L581" s="12" t="n">
        <f aca="false">K581/1000</f>
        <v>0</v>
      </c>
      <c r="M581" s="20" t="n">
        <v>0.0004</v>
      </c>
      <c r="N581" s="20" t="n">
        <v>0</v>
      </c>
      <c r="O581" s="10" t="n">
        <v>106847</v>
      </c>
      <c r="P581" s="19" t="n">
        <v>120</v>
      </c>
    </row>
    <row r="582" customFormat="false" ht="15" hidden="false" customHeight="false" outlineLevel="0" collapsed="false">
      <c r="A582" s="3" t="s">
        <v>1358</v>
      </c>
      <c r="B582" s="2" t="s">
        <v>1359</v>
      </c>
      <c r="C582" s="2" t="n">
        <v>2022</v>
      </c>
      <c r="D582" s="2" t="s">
        <v>1675</v>
      </c>
      <c r="E582" s="2" t="s">
        <v>1676</v>
      </c>
      <c r="F582" s="2" t="n">
        <v>1</v>
      </c>
      <c r="G582" s="2" t="s">
        <v>102</v>
      </c>
      <c r="H582" s="3" t="s">
        <v>103</v>
      </c>
      <c r="I582" s="10" t="n">
        <v>27824</v>
      </c>
      <c r="J582" s="11" t="n">
        <f aca="false">I582/1000</f>
        <v>27.824</v>
      </c>
      <c r="K582" s="19" t="n">
        <v>4</v>
      </c>
      <c r="L582" s="12" t="n">
        <f aca="false">K582/1000</f>
        <v>0.004</v>
      </c>
      <c r="M582" s="20" t="n">
        <v>0.5912</v>
      </c>
      <c r="N582" s="20" t="n">
        <v>0.3231</v>
      </c>
      <c r="O582" s="10" t="n">
        <v>47061</v>
      </c>
      <c r="P582" s="19" t="n">
        <v>12.38</v>
      </c>
    </row>
    <row r="583" customFormat="false" ht="15" hidden="false" customHeight="false" outlineLevel="0" collapsed="false">
      <c r="A583" s="3" t="s">
        <v>1358</v>
      </c>
      <c r="B583" s="2" t="s">
        <v>1359</v>
      </c>
      <c r="C583" s="2" t="n">
        <v>2022</v>
      </c>
      <c r="D583" s="2" t="s">
        <v>1675</v>
      </c>
      <c r="E583" s="2" t="s">
        <v>1676</v>
      </c>
      <c r="F583" s="2" t="n">
        <v>2</v>
      </c>
      <c r="G583" s="2" t="s">
        <v>107</v>
      </c>
      <c r="H583" s="3" t="s">
        <v>108</v>
      </c>
      <c r="I583" s="10" t="n">
        <v>12256</v>
      </c>
      <c r="J583" s="11" t="n">
        <f aca="false">I583/1000</f>
        <v>12.256</v>
      </c>
      <c r="K583" s="19" t="n">
        <v>2.4</v>
      </c>
      <c r="L583" s="12" t="n">
        <f aca="false">K583/1000</f>
        <v>0.0024</v>
      </c>
      <c r="M583" s="20" t="n">
        <v>0.2604</v>
      </c>
      <c r="N583" s="20" t="n">
        <v>0.1939</v>
      </c>
      <c r="O583" s="10" t="n">
        <v>47061</v>
      </c>
      <c r="P583" s="19" t="n">
        <v>12.38</v>
      </c>
    </row>
    <row r="584" customFormat="false" ht="15" hidden="false" customHeight="false" outlineLevel="0" collapsed="false">
      <c r="A584" s="3" t="s">
        <v>1358</v>
      </c>
      <c r="B584" s="2" t="s">
        <v>1359</v>
      </c>
      <c r="C584" s="2" t="n">
        <v>2022</v>
      </c>
      <c r="D584" s="2" t="s">
        <v>1675</v>
      </c>
      <c r="E584" s="2" t="s">
        <v>1676</v>
      </c>
      <c r="F584" s="2" t="n">
        <v>3</v>
      </c>
      <c r="G584" s="2" t="s">
        <v>97</v>
      </c>
      <c r="H584" s="3" t="s">
        <v>98</v>
      </c>
      <c r="I584" s="10" t="n">
        <v>3566</v>
      </c>
      <c r="J584" s="11" t="n">
        <f aca="false">I584/1000</f>
        <v>3.566</v>
      </c>
      <c r="K584" s="19" t="n">
        <v>0.48</v>
      </c>
      <c r="L584" s="12" t="n">
        <f aca="false">K584/1000</f>
        <v>0.00048</v>
      </c>
      <c r="M584" s="20" t="n">
        <v>0.0758</v>
      </c>
      <c r="N584" s="20" t="n">
        <v>0.0388</v>
      </c>
      <c r="O584" s="10" t="n">
        <v>47061</v>
      </c>
      <c r="P584" s="19" t="n">
        <v>12.38</v>
      </c>
    </row>
    <row r="585" customFormat="false" ht="15" hidden="false" customHeight="false" outlineLevel="0" collapsed="false">
      <c r="A585" s="3" t="s">
        <v>1358</v>
      </c>
      <c r="B585" s="2" t="s">
        <v>1359</v>
      </c>
      <c r="C585" s="2" t="n">
        <v>2022</v>
      </c>
      <c r="D585" s="2" t="s">
        <v>1675</v>
      </c>
      <c r="E585" s="2" t="s">
        <v>1676</v>
      </c>
      <c r="F585" s="2" t="n">
        <v>4</v>
      </c>
      <c r="G585" s="2" t="s">
        <v>142</v>
      </c>
      <c r="H585" s="3" t="s">
        <v>143</v>
      </c>
      <c r="I585" s="10" t="n">
        <v>1840</v>
      </c>
      <c r="J585" s="11" t="n">
        <f aca="false">I585/1000</f>
        <v>1.84</v>
      </c>
      <c r="K585" s="19" t="n">
        <v>2</v>
      </c>
      <c r="L585" s="12" t="n">
        <f aca="false">K585/1000</f>
        <v>0.002</v>
      </c>
      <c r="M585" s="20" t="n">
        <v>0.0391</v>
      </c>
      <c r="N585" s="20" t="n">
        <v>0.1616</v>
      </c>
      <c r="O585" s="10" t="n">
        <v>47061</v>
      </c>
      <c r="P585" s="19" t="n">
        <v>12.38</v>
      </c>
    </row>
    <row r="586" customFormat="false" ht="15" hidden="false" customHeight="false" outlineLevel="0" collapsed="false">
      <c r="A586" s="3" t="s">
        <v>1358</v>
      </c>
      <c r="B586" s="2" t="s">
        <v>1359</v>
      </c>
      <c r="C586" s="2" t="n">
        <v>2022</v>
      </c>
      <c r="D586" s="2" t="s">
        <v>1675</v>
      </c>
      <c r="E586" s="2" t="s">
        <v>1676</v>
      </c>
      <c r="F586" s="2" t="n">
        <v>5</v>
      </c>
      <c r="G586" s="2" t="s">
        <v>162</v>
      </c>
      <c r="H586" s="3" t="s">
        <v>163</v>
      </c>
      <c r="I586" s="10" t="n">
        <v>1575</v>
      </c>
      <c r="J586" s="11" t="n">
        <f aca="false">I586/1000</f>
        <v>1.575</v>
      </c>
      <c r="K586" s="19" t="n">
        <v>3.5</v>
      </c>
      <c r="L586" s="12" t="n">
        <f aca="false">K586/1000</f>
        <v>0.0035</v>
      </c>
      <c r="M586" s="20" t="n">
        <v>0.0335</v>
      </c>
      <c r="N586" s="20" t="n">
        <v>0.2827</v>
      </c>
      <c r="O586" s="10" t="n">
        <v>47061</v>
      </c>
      <c r="P586" s="19" t="n">
        <v>12.38</v>
      </c>
    </row>
    <row r="587" customFormat="false" ht="15" hidden="false" customHeight="false" outlineLevel="0" collapsed="false">
      <c r="A587" s="3" t="s">
        <v>1358</v>
      </c>
      <c r="B587" s="2" t="s">
        <v>1359</v>
      </c>
      <c r="C587" s="2" t="n">
        <v>2023</v>
      </c>
      <c r="D587" s="2" t="s">
        <v>1673</v>
      </c>
      <c r="E587" s="2" t="s">
        <v>1674</v>
      </c>
      <c r="F587" s="2" t="n">
        <v>1</v>
      </c>
      <c r="G587" s="2" t="s">
        <v>1372</v>
      </c>
      <c r="H587" s="3" t="s">
        <v>1373</v>
      </c>
      <c r="I587" s="10" t="n">
        <v>221760</v>
      </c>
      <c r="J587" s="11" t="n">
        <f aca="false">I587/1000</f>
        <v>221.76</v>
      </c>
      <c r="K587" s="19" t="n">
        <v>157.2</v>
      </c>
      <c r="L587" s="12" t="n">
        <f aca="false">K587/1000</f>
        <v>0.1572</v>
      </c>
      <c r="M587" s="20" t="n">
        <v>0.7885</v>
      </c>
      <c r="N587" s="20" t="n">
        <v>0.7502</v>
      </c>
      <c r="O587" s="10" t="n">
        <v>281254</v>
      </c>
      <c r="P587" s="19" t="n">
        <v>209.55</v>
      </c>
    </row>
    <row r="588" customFormat="false" ht="15" hidden="false" customHeight="false" outlineLevel="0" collapsed="false">
      <c r="A588" s="3" t="s">
        <v>1358</v>
      </c>
      <c r="B588" s="2" t="s">
        <v>1359</v>
      </c>
      <c r="C588" s="2" t="n">
        <v>2023</v>
      </c>
      <c r="D588" s="2" t="s">
        <v>1673</v>
      </c>
      <c r="E588" s="2" t="s">
        <v>1674</v>
      </c>
      <c r="F588" s="2" t="n">
        <v>2</v>
      </c>
      <c r="G588" s="2" t="s">
        <v>142</v>
      </c>
      <c r="H588" s="3" t="s">
        <v>143</v>
      </c>
      <c r="I588" s="10" t="n">
        <v>49000</v>
      </c>
      <c r="J588" s="11" t="n">
        <f aca="false">I588/1000</f>
        <v>49</v>
      </c>
      <c r="K588" s="19" t="n">
        <v>50</v>
      </c>
      <c r="L588" s="12" t="n">
        <f aca="false">K588/1000</f>
        <v>0.05</v>
      </c>
      <c r="M588" s="20" t="n">
        <v>0.1742</v>
      </c>
      <c r="N588" s="20" t="n">
        <v>0.2386</v>
      </c>
      <c r="O588" s="10" t="n">
        <v>281254</v>
      </c>
      <c r="P588" s="19" t="n">
        <v>209.55</v>
      </c>
    </row>
    <row r="589" customFormat="false" ht="15" hidden="false" customHeight="false" outlineLevel="0" collapsed="false">
      <c r="A589" s="3" t="s">
        <v>1358</v>
      </c>
      <c r="B589" s="2" t="s">
        <v>1359</v>
      </c>
      <c r="C589" s="2" t="n">
        <v>2023</v>
      </c>
      <c r="D589" s="2" t="s">
        <v>1673</v>
      </c>
      <c r="E589" s="2" t="s">
        <v>1674</v>
      </c>
      <c r="F589" s="2" t="n">
        <v>3</v>
      </c>
      <c r="G589" s="2" t="s">
        <v>97</v>
      </c>
      <c r="H589" s="3" t="s">
        <v>98</v>
      </c>
      <c r="I589" s="10" t="n">
        <v>7272</v>
      </c>
      <c r="J589" s="11" t="n">
        <f aca="false">I589/1000</f>
        <v>7.272</v>
      </c>
      <c r="K589" s="19" t="n">
        <v>1.35</v>
      </c>
      <c r="L589" s="12" t="n">
        <f aca="false">K589/1000</f>
        <v>0.00135</v>
      </c>
      <c r="M589" s="20" t="n">
        <v>0.0259</v>
      </c>
      <c r="N589" s="20" t="n">
        <v>0.0064</v>
      </c>
      <c r="O589" s="10" t="n">
        <v>281254</v>
      </c>
      <c r="P589" s="19" t="n">
        <v>209.55</v>
      </c>
    </row>
    <row r="590" customFormat="false" ht="15" hidden="false" customHeight="false" outlineLevel="0" collapsed="false">
      <c r="A590" s="3" t="s">
        <v>1358</v>
      </c>
      <c r="B590" s="2" t="s">
        <v>1359</v>
      </c>
      <c r="C590" s="2" t="n">
        <v>2023</v>
      </c>
      <c r="D590" s="2" t="s">
        <v>1673</v>
      </c>
      <c r="E590" s="2" t="s">
        <v>1674</v>
      </c>
      <c r="F590" s="2" t="n">
        <v>4</v>
      </c>
      <c r="G590" s="2" t="s">
        <v>107</v>
      </c>
      <c r="H590" s="3" t="s">
        <v>108</v>
      </c>
      <c r="I590" s="10" t="n">
        <v>3222</v>
      </c>
      <c r="J590" s="11" t="n">
        <f aca="false">I590/1000</f>
        <v>3.222</v>
      </c>
      <c r="K590" s="19" t="n">
        <v>1</v>
      </c>
      <c r="L590" s="12" t="n">
        <f aca="false">K590/1000</f>
        <v>0.001</v>
      </c>
      <c r="M590" s="20" t="n">
        <v>0.0115</v>
      </c>
      <c r="N590" s="20" t="n">
        <v>0.0048</v>
      </c>
      <c r="O590" s="10" t="n">
        <v>281254</v>
      </c>
      <c r="P590" s="19" t="n">
        <v>209.55</v>
      </c>
    </row>
    <row r="591" customFormat="false" ht="15" hidden="false" customHeight="false" outlineLevel="0" collapsed="false">
      <c r="A591" s="3" t="s">
        <v>1358</v>
      </c>
      <c r="B591" s="2" t="s">
        <v>1359</v>
      </c>
      <c r="C591" s="2" t="n">
        <v>2023</v>
      </c>
      <c r="D591" s="2" t="s">
        <v>1675</v>
      </c>
      <c r="E591" s="2" t="s">
        <v>1676</v>
      </c>
      <c r="F591" s="2" t="n">
        <v>1</v>
      </c>
      <c r="G591" s="2" t="s">
        <v>107</v>
      </c>
      <c r="H591" s="3" t="s">
        <v>108</v>
      </c>
      <c r="I591" s="10" t="n">
        <v>24909</v>
      </c>
      <c r="J591" s="11" t="n">
        <f aca="false">I591/1000</f>
        <v>24.909</v>
      </c>
      <c r="K591" s="19" t="n">
        <v>5.14</v>
      </c>
      <c r="L591" s="12" t="n">
        <f aca="false">K591/1000</f>
        <v>0.00514</v>
      </c>
      <c r="M591" s="20" t="n">
        <v>0.8433</v>
      </c>
      <c r="N591" s="20" t="n">
        <v>0.5277</v>
      </c>
      <c r="O591" s="10" t="n">
        <v>29539</v>
      </c>
      <c r="P591" s="19" t="n">
        <v>9.74</v>
      </c>
    </row>
    <row r="592" customFormat="false" ht="15" hidden="false" customHeight="false" outlineLevel="0" collapsed="false">
      <c r="A592" s="3" t="s">
        <v>1358</v>
      </c>
      <c r="B592" s="2" t="s">
        <v>1359</v>
      </c>
      <c r="C592" s="2" t="n">
        <v>2023</v>
      </c>
      <c r="D592" s="2" t="s">
        <v>1675</v>
      </c>
      <c r="E592" s="2" t="s">
        <v>1676</v>
      </c>
      <c r="F592" s="2" t="n">
        <v>2</v>
      </c>
      <c r="G592" s="2" t="s">
        <v>142</v>
      </c>
      <c r="H592" s="3" t="s">
        <v>143</v>
      </c>
      <c r="I592" s="10" t="n">
        <v>3750</v>
      </c>
      <c r="J592" s="11" t="n">
        <f aca="false">I592/1000</f>
        <v>3.75</v>
      </c>
      <c r="K592" s="19" t="n">
        <v>3</v>
      </c>
      <c r="L592" s="12" t="n">
        <f aca="false">K592/1000</f>
        <v>0.003</v>
      </c>
      <c r="M592" s="20" t="n">
        <v>0.127</v>
      </c>
      <c r="N592" s="20" t="n">
        <v>0.308</v>
      </c>
      <c r="O592" s="10" t="n">
        <v>29539</v>
      </c>
      <c r="P592" s="19" t="n">
        <v>9.74</v>
      </c>
    </row>
    <row r="593" customFormat="false" ht="15" hidden="false" customHeight="false" outlineLevel="0" collapsed="false">
      <c r="A593" s="3" t="s">
        <v>1358</v>
      </c>
      <c r="B593" s="2" t="s">
        <v>1359</v>
      </c>
      <c r="C593" s="2" t="n">
        <v>2023</v>
      </c>
      <c r="D593" s="2" t="s">
        <v>1675</v>
      </c>
      <c r="E593" s="2" t="s">
        <v>1676</v>
      </c>
      <c r="F593" s="2" t="n">
        <v>3</v>
      </c>
      <c r="G593" s="2" t="s">
        <v>162</v>
      </c>
      <c r="H593" s="3" t="s">
        <v>163</v>
      </c>
      <c r="I593" s="10" t="n">
        <v>652</v>
      </c>
      <c r="J593" s="11" t="n">
        <f aca="false">I593/1000</f>
        <v>0.652</v>
      </c>
      <c r="K593" s="19" t="n">
        <v>0.4</v>
      </c>
      <c r="L593" s="12" t="n">
        <f aca="false">K593/1000</f>
        <v>0.0004</v>
      </c>
      <c r="M593" s="20" t="n">
        <v>0.0221</v>
      </c>
      <c r="N593" s="20" t="n">
        <v>0.0411</v>
      </c>
      <c r="O593" s="10" t="n">
        <v>29539</v>
      </c>
      <c r="P593" s="19" t="n">
        <v>9.74</v>
      </c>
    </row>
    <row r="594" customFormat="false" ht="15" hidden="false" customHeight="false" outlineLevel="0" collapsed="false">
      <c r="A594" s="3" t="s">
        <v>1358</v>
      </c>
      <c r="B594" s="2" t="s">
        <v>1359</v>
      </c>
      <c r="C594" s="2" t="n">
        <v>2023</v>
      </c>
      <c r="D594" s="2" t="s">
        <v>1675</v>
      </c>
      <c r="E594" s="2" t="s">
        <v>1676</v>
      </c>
      <c r="F594" s="2" t="n">
        <v>4</v>
      </c>
      <c r="G594" s="2" t="s">
        <v>97</v>
      </c>
      <c r="H594" s="3" t="s">
        <v>98</v>
      </c>
      <c r="I594" s="10" t="n">
        <v>228</v>
      </c>
      <c r="J594" s="11" t="n">
        <f aca="false">I594/1000</f>
        <v>0.228</v>
      </c>
      <c r="K594" s="19" t="n">
        <v>1.2</v>
      </c>
      <c r="L594" s="12" t="n">
        <f aca="false">K594/1000</f>
        <v>0.0012</v>
      </c>
      <c r="M594" s="20" t="n">
        <v>0.0077</v>
      </c>
      <c r="N594" s="20" t="n">
        <v>0.1232</v>
      </c>
      <c r="O594" s="10" t="n">
        <v>29539</v>
      </c>
      <c r="P594" s="19" t="n">
        <v>9.74</v>
      </c>
    </row>
    <row r="595" customFormat="false" ht="15" hidden="false" customHeight="false" outlineLevel="0" collapsed="false">
      <c r="A595" s="3" t="s">
        <v>1358</v>
      </c>
      <c r="B595" s="2" t="s">
        <v>1359</v>
      </c>
      <c r="C595" s="2" t="n">
        <v>2024</v>
      </c>
      <c r="D595" s="2" t="s">
        <v>1673</v>
      </c>
      <c r="E595" s="2" t="s">
        <v>1674</v>
      </c>
      <c r="F595" s="2" t="n">
        <v>1</v>
      </c>
      <c r="G595" s="2" t="s">
        <v>1372</v>
      </c>
      <c r="H595" s="3" t="s">
        <v>1373</v>
      </c>
      <c r="I595" s="10" t="n">
        <v>290464</v>
      </c>
      <c r="J595" s="11" t="n">
        <f aca="false">I595/1000</f>
        <v>290.464</v>
      </c>
      <c r="K595" s="19" t="n">
        <v>204.6</v>
      </c>
      <c r="L595" s="12" t="n">
        <f aca="false">K595/1000</f>
        <v>0.2046</v>
      </c>
      <c r="M595" s="20" t="n">
        <v>0.6723</v>
      </c>
      <c r="N595" s="20" t="n">
        <v>0.7129</v>
      </c>
      <c r="O595" s="10" t="n">
        <v>432042</v>
      </c>
      <c r="P595" s="19" t="n">
        <v>287</v>
      </c>
    </row>
    <row r="596" customFormat="false" ht="15" hidden="false" customHeight="false" outlineLevel="0" collapsed="false">
      <c r="A596" s="3" t="s">
        <v>1358</v>
      </c>
      <c r="B596" s="2" t="s">
        <v>1359</v>
      </c>
      <c r="C596" s="2" t="n">
        <v>2024</v>
      </c>
      <c r="D596" s="2" t="s">
        <v>1673</v>
      </c>
      <c r="E596" s="2" t="s">
        <v>1674</v>
      </c>
      <c r="F596" s="2" t="n">
        <v>2</v>
      </c>
      <c r="G596" s="2" t="s">
        <v>97</v>
      </c>
      <c r="H596" s="3" t="s">
        <v>98</v>
      </c>
      <c r="I596" s="10" t="n">
        <v>92024</v>
      </c>
      <c r="J596" s="11" t="n">
        <f aca="false">I596/1000</f>
        <v>92.024</v>
      </c>
      <c r="K596" s="19" t="n">
        <v>60.24</v>
      </c>
      <c r="L596" s="12" t="n">
        <f aca="false">K596/1000</f>
        <v>0.06024</v>
      </c>
      <c r="M596" s="20" t="n">
        <v>0.213</v>
      </c>
      <c r="N596" s="20" t="n">
        <v>0.2099</v>
      </c>
      <c r="O596" s="10" t="n">
        <v>432042</v>
      </c>
      <c r="P596" s="19" t="n">
        <v>287</v>
      </c>
    </row>
    <row r="597" customFormat="false" ht="15" hidden="false" customHeight="false" outlineLevel="0" collapsed="false">
      <c r="A597" s="3" t="s">
        <v>1358</v>
      </c>
      <c r="B597" s="2" t="s">
        <v>1359</v>
      </c>
      <c r="C597" s="2" t="n">
        <v>2024</v>
      </c>
      <c r="D597" s="2" t="s">
        <v>1673</v>
      </c>
      <c r="E597" s="2" t="s">
        <v>1674</v>
      </c>
      <c r="F597" s="2" t="n">
        <v>3</v>
      </c>
      <c r="G597" s="2" t="s">
        <v>107</v>
      </c>
      <c r="H597" s="3" t="s">
        <v>108</v>
      </c>
      <c r="I597" s="10" t="n">
        <v>30544</v>
      </c>
      <c r="J597" s="11" t="n">
        <f aca="false">I597/1000</f>
        <v>30.544</v>
      </c>
      <c r="K597" s="19" t="n">
        <v>12</v>
      </c>
      <c r="L597" s="12" t="n">
        <f aca="false">K597/1000</f>
        <v>0.012</v>
      </c>
      <c r="M597" s="20" t="n">
        <v>0.0707</v>
      </c>
      <c r="N597" s="20" t="n">
        <v>0.0418</v>
      </c>
      <c r="O597" s="10" t="n">
        <v>432042</v>
      </c>
      <c r="P597" s="19" t="n">
        <v>287</v>
      </c>
    </row>
    <row r="598" customFormat="false" ht="15" hidden="false" customHeight="false" outlineLevel="0" collapsed="false">
      <c r="A598" s="3" t="s">
        <v>1358</v>
      </c>
      <c r="B598" s="2" t="s">
        <v>1359</v>
      </c>
      <c r="C598" s="2" t="n">
        <v>2024</v>
      </c>
      <c r="D598" s="2" t="s">
        <v>1673</v>
      </c>
      <c r="E598" s="2" t="s">
        <v>1674</v>
      </c>
      <c r="F598" s="2" t="n">
        <v>4</v>
      </c>
      <c r="G598" s="2" t="s">
        <v>142</v>
      </c>
      <c r="H598" s="3" t="s">
        <v>143</v>
      </c>
      <c r="I598" s="10" t="n">
        <v>19010</v>
      </c>
      <c r="J598" s="11" t="n">
        <f aca="false">I598/1000</f>
        <v>19.01</v>
      </c>
      <c r="K598" s="19" t="n">
        <v>10.16</v>
      </c>
      <c r="L598" s="12" t="n">
        <f aca="false">K598/1000</f>
        <v>0.01016</v>
      </c>
      <c r="M598" s="20" t="n">
        <v>0.044</v>
      </c>
      <c r="N598" s="20" t="n">
        <v>0.0354</v>
      </c>
      <c r="O598" s="10" t="n">
        <v>432042</v>
      </c>
      <c r="P598" s="19" t="n">
        <v>287</v>
      </c>
    </row>
    <row r="599" customFormat="false" ht="15" hidden="false" customHeight="false" outlineLevel="0" collapsed="false">
      <c r="A599" s="3" t="s">
        <v>1358</v>
      </c>
      <c r="B599" s="2" t="s">
        <v>1359</v>
      </c>
      <c r="C599" s="2" t="n">
        <v>2024</v>
      </c>
      <c r="D599" s="2" t="s">
        <v>1675</v>
      </c>
      <c r="E599" s="2" t="s">
        <v>1676</v>
      </c>
      <c r="F599" s="2" t="n">
        <v>1</v>
      </c>
      <c r="G599" s="2" t="s">
        <v>102</v>
      </c>
      <c r="H599" s="3" t="s">
        <v>103</v>
      </c>
      <c r="I599" s="10" t="n">
        <v>131156</v>
      </c>
      <c r="J599" s="11" t="n">
        <f aca="false">I599/1000</f>
        <v>131.156</v>
      </c>
      <c r="K599" s="19" t="n">
        <v>9.38</v>
      </c>
      <c r="L599" s="12" t="n">
        <f aca="false">K599/1000</f>
        <v>0.00938</v>
      </c>
      <c r="M599" s="20" t="n">
        <v>0.826</v>
      </c>
      <c r="N599" s="20" t="n">
        <v>0.2949</v>
      </c>
      <c r="O599" s="10" t="n">
        <v>158787</v>
      </c>
      <c r="P599" s="19" t="n">
        <v>31.81</v>
      </c>
    </row>
    <row r="600" customFormat="false" ht="15" hidden="false" customHeight="false" outlineLevel="0" collapsed="false">
      <c r="A600" s="3" t="s">
        <v>1358</v>
      </c>
      <c r="B600" s="2" t="s">
        <v>1359</v>
      </c>
      <c r="C600" s="2" t="n">
        <v>2024</v>
      </c>
      <c r="D600" s="2" t="s">
        <v>1675</v>
      </c>
      <c r="E600" s="2" t="s">
        <v>1676</v>
      </c>
      <c r="F600" s="2" t="n">
        <v>2</v>
      </c>
      <c r="G600" s="2" t="s">
        <v>107</v>
      </c>
      <c r="H600" s="3" t="s">
        <v>108</v>
      </c>
      <c r="I600" s="10" t="n">
        <v>24008</v>
      </c>
      <c r="J600" s="11" t="n">
        <f aca="false">I600/1000</f>
        <v>24.008</v>
      </c>
      <c r="K600" s="19" t="n">
        <v>3.3</v>
      </c>
      <c r="L600" s="12" t="n">
        <f aca="false">K600/1000</f>
        <v>0.0033</v>
      </c>
      <c r="M600" s="20" t="n">
        <v>0.1512</v>
      </c>
      <c r="N600" s="20" t="n">
        <v>0.1037</v>
      </c>
      <c r="O600" s="10" t="n">
        <v>158787</v>
      </c>
      <c r="P600" s="19" t="n">
        <v>31.81</v>
      </c>
    </row>
    <row r="601" customFormat="false" ht="15" hidden="false" customHeight="false" outlineLevel="0" collapsed="false">
      <c r="A601" s="3" t="s">
        <v>1358</v>
      </c>
      <c r="B601" s="2" t="s">
        <v>1359</v>
      </c>
      <c r="C601" s="2" t="n">
        <v>2024</v>
      </c>
      <c r="D601" s="2" t="s">
        <v>1675</v>
      </c>
      <c r="E601" s="2" t="s">
        <v>1676</v>
      </c>
      <c r="F601" s="2" t="n">
        <v>3</v>
      </c>
      <c r="G601" s="2" t="s">
        <v>97</v>
      </c>
      <c r="H601" s="3" t="s">
        <v>98</v>
      </c>
      <c r="I601" s="10" t="n">
        <v>2837</v>
      </c>
      <c r="J601" s="11" t="n">
        <f aca="false">I601/1000</f>
        <v>2.837</v>
      </c>
      <c r="K601" s="19" t="n">
        <v>19.03</v>
      </c>
      <c r="L601" s="12" t="n">
        <f aca="false">K601/1000</f>
        <v>0.01903</v>
      </c>
      <c r="M601" s="20" t="n">
        <v>0.0179</v>
      </c>
      <c r="N601" s="20" t="n">
        <v>0.5982</v>
      </c>
      <c r="O601" s="10" t="n">
        <v>158787</v>
      </c>
      <c r="P601" s="19" t="n">
        <v>31.81</v>
      </c>
    </row>
    <row r="602" customFormat="false" ht="15" hidden="false" customHeight="false" outlineLevel="0" collapsed="false">
      <c r="A602" s="3" t="s">
        <v>1358</v>
      </c>
      <c r="B602" s="2" t="s">
        <v>1359</v>
      </c>
      <c r="C602" s="2" t="n">
        <v>2024</v>
      </c>
      <c r="D602" s="2" t="s">
        <v>1675</v>
      </c>
      <c r="E602" s="2" t="s">
        <v>1676</v>
      </c>
      <c r="F602" s="2" t="n">
        <v>4</v>
      </c>
      <c r="G602" s="2" t="s">
        <v>171</v>
      </c>
      <c r="H602" s="3" t="s">
        <v>172</v>
      </c>
      <c r="I602" s="10" t="n">
        <v>786</v>
      </c>
      <c r="J602" s="11" t="n">
        <f aca="false">I602/1000</f>
        <v>0.786</v>
      </c>
      <c r="K602" s="19" t="n">
        <v>0.1</v>
      </c>
      <c r="L602" s="12" t="n">
        <f aca="false">K602/1000</f>
        <v>0.0001</v>
      </c>
      <c r="M602" s="20" t="n">
        <v>0.005</v>
      </c>
      <c r="N602" s="20" t="n">
        <v>0.0031</v>
      </c>
      <c r="O602" s="10" t="n">
        <v>158787</v>
      </c>
      <c r="P602" s="19" t="n">
        <v>31.81</v>
      </c>
    </row>
  </sheetData>
  <autoFilter ref="A2:P6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11" min="5" style="0" width="15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7" t="s">
        <v>1677</v>
      </c>
    </row>
    <row r="2" customFormat="false" ht="31.5" hidden="false" customHeight="true" outlineLevel="0" collapsed="false">
      <c r="A2" s="8" t="s">
        <v>68</v>
      </c>
      <c r="B2" s="8" t="s">
        <v>69</v>
      </c>
      <c r="C2" s="8" t="s">
        <v>1625</v>
      </c>
      <c r="D2" s="8" t="s">
        <v>1626</v>
      </c>
      <c r="E2" s="9" t="s">
        <v>1678</v>
      </c>
      <c r="F2" s="9" t="s">
        <v>1679</v>
      </c>
      <c r="G2" s="9" t="s">
        <v>1680</v>
      </c>
      <c r="H2" s="9" t="s">
        <v>1681</v>
      </c>
      <c r="I2" s="9" t="s">
        <v>1682</v>
      </c>
      <c r="J2" s="9" t="s">
        <v>1683</v>
      </c>
      <c r="K2" s="9" t="s">
        <v>1684</v>
      </c>
      <c r="L2" s="8" t="s">
        <v>1685</v>
      </c>
    </row>
    <row r="3" customFormat="false" ht="15" hidden="false" customHeight="false" outlineLevel="0" collapsed="false">
      <c r="A3" s="3" t="s">
        <v>95</v>
      </c>
      <c r="B3" s="2" t="s">
        <v>96</v>
      </c>
      <c r="C3" s="2" t="s">
        <v>97</v>
      </c>
      <c r="D3" s="3" t="s">
        <v>98</v>
      </c>
      <c r="E3" s="10" t="n">
        <v>38052606</v>
      </c>
      <c r="F3" s="10" t="n">
        <v>53020711</v>
      </c>
      <c r="G3" s="10" t="n">
        <v>57928100</v>
      </c>
      <c r="H3" s="10" t="n">
        <v>48170669</v>
      </c>
      <c r="I3" s="10" t="n">
        <v>57250860</v>
      </c>
      <c r="J3" s="10" t="n">
        <v>0</v>
      </c>
      <c r="K3" s="10" t="n">
        <v>0</v>
      </c>
      <c r="L3" s="14" t="n">
        <f aca="false">SUM(E3:K3)</f>
        <v>254422946</v>
      </c>
    </row>
    <row r="4" customFormat="false" ht="15" hidden="false" customHeight="false" outlineLevel="0" collapsed="false">
      <c r="A4" s="3" t="s">
        <v>95</v>
      </c>
      <c r="B4" s="2" t="s">
        <v>96</v>
      </c>
      <c r="C4" s="2" t="s">
        <v>102</v>
      </c>
      <c r="D4" s="3" t="s">
        <v>103</v>
      </c>
      <c r="E4" s="10" t="n">
        <v>20176494</v>
      </c>
      <c r="F4" s="10" t="n">
        <v>24261222</v>
      </c>
      <c r="G4" s="10" t="n">
        <v>27944221</v>
      </c>
      <c r="H4" s="10" t="n">
        <v>27727917</v>
      </c>
      <c r="I4" s="10" t="n">
        <v>36408453</v>
      </c>
      <c r="J4" s="10" t="n">
        <v>0</v>
      </c>
      <c r="K4" s="10" t="n">
        <v>0</v>
      </c>
      <c r="L4" s="14" t="n">
        <f aca="false">SUM(E4:K4)</f>
        <v>136518307</v>
      </c>
    </row>
    <row r="5" customFormat="false" ht="15" hidden="false" customHeight="false" outlineLevel="0" collapsed="false">
      <c r="A5" s="3" t="s">
        <v>95</v>
      </c>
      <c r="B5" s="2" t="s">
        <v>96</v>
      </c>
      <c r="C5" s="2" t="s">
        <v>107</v>
      </c>
      <c r="D5" s="3" t="s">
        <v>108</v>
      </c>
      <c r="E5" s="10" t="n">
        <v>13779963</v>
      </c>
      <c r="F5" s="10" t="n">
        <v>13164584</v>
      </c>
      <c r="G5" s="10" t="n">
        <v>22308369</v>
      </c>
      <c r="H5" s="10" t="n">
        <v>26741922</v>
      </c>
      <c r="I5" s="10" t="n">
        <v>38264279</v>
      </c>
      <c r="J5" s="10" t="n">
        <v>0</v>
      </c>
      <c r="K5" s="10" t="n">
        <v>0</v>
      </c>
      <c r="L5" s="14" t="n">
        <f aca="false">SUM(E5:K5)</f>
        <v>114259117</v>
      </c>
    </row>
    <row r="6" customFormat="false" ht="15" hidden="false" customHeight="false" outlineLevel="0" collapsed="false">
      <c r="A6" s="3" t="s">
        <v>95</v>
      </c>
      <c r="B6" s="2" t="s">
        <v>96</v>
      </c>
      <c r="C6" s="2" t="s">
        <v>247</v>
      </c>
      <c r="D6" s="3" t="s">
        <v>248</v>
      </c>
      <c r="E6" s="10" t="n">
        <v>0</v>
      </c>
      <c r="F6" s="10" t="n">
        <v>0</v>
      </c>
      <c r="G6" s="10" t="n">
        <v>2889393</v>
      </c>
      <c r="H6" s="10" t="n">
        <v>5594067</v>
      </c>
      <c r="I6" s="10" t="n">
        <v>1800000</v>
      </c>
      <c r="J6" s="10" t="n">
        <v>0</v>
      </c>
      <c r="K6" s="10" t="n">
        <v>0</v>
      </c>
      <c r="L6" s="14" t="n">
        <f aca="false">SUM(E6:K6)</f>
        <v>10283460</v>
      </c>
    </row>
    <row r="7" customFormat="false" ht="15" hidden="false" customHeight="false" outlineLevel="0" collapsed="false">
      <c r="A7" s="3" t="s">
        <v>95</v>
      </c>
      <c r="B7" s="2" t="s">
        <v>96</v>
      </c>
      <c r="C7" s="2" t="s">
        <v>192</v>
      </c>
      <c r="D7" s="3" t="s">
        <v>193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6432242</v>
      </c>
      <c r="J7" s="10" t="n">
        <v>0</v>
      </c>
      <c r="K7" s="10" t="n">
        <v>0</v>
      </c>
      <c r="L7" s="14" t="n">
        <f aca="false">SUM(E7:K7)</f>
        <v>6432242</v>
      </c>
    </row>
    <row r="8" customFormat="false" ht="15" hidden="false" customHeight="false" outlineLevel="0" collapsed="false">
      <c r="A8" s="3" t="s">
        <v>95</v>
      </c>
      <c r="B8" s="2" t="s">
        <v>96</v>
      </c>
      <c r="C8" s="2" t="s">
        <v>127</v>
      </c>
      <c r="D8" s="3" t="s">
        <v>128</v>
      </c>
      <c r="E8" s="10" t="n">
        <v>175000</v>
      </c>
      <c r="F8" s="10" t="n">
        <v>416000</v>
      </c>
      <c r="G8" s="10" t="n">
        <v>460000</v>
      </c>
      <c r="H8" s="10" t="n">
        <v>0</v>
      </c>
      <c r="I8" s="10" t="n">
        <v>0</v>
      </c>
      <c r="J8" s="10" t="n">
        <v>0</v>
      </c>
      <c r="K8" s="10" t="n">
        <v>0</v>
      </c>
      <c r="L8" s="14" t="n">
        <f aca="false">SUM(E8:K8)</f>
        <v>1051000</v>
      </c>
    </row>
    <row r="9" customFormat="false" ht="15" hidden="false" customHeight="false" outlineLevel="0" collapsed="false">
      <c r="A9" s="3" t="s">
        <v>95</v>
      </c>
      <c r="B9" s="2" t="s">
        <v>96</v>
      </c>
      <c r="C9" s="2" t="s">
        <v>341</v>
      </c>
      <c r="D9" s="3" t="s">
        <v>342</v>
      </c>
      <c r="E9" s="10" t="n">
        <v>0</v>
      </c>
      <c r="F9" s="10" t="n">
        <v>0</v>
      </c>
      <c r="G9" s="10" t="n">
        <v>0</v>
      </c>
      <c r="H9" s="10" t="n">
        <v>992000</v>
      </c>
      <c r="I9" s="10" t="n">
        <v>0</v>
      </c>
      <c r="J9" s="10" t="n">
        <v>0</v>
      </c>
      <c r="K9" s="10" t="n">
        <v>0</v>
      </c>
      <c r="L9" s="14" t="n">
        <f aca="false">SUM(E9:K9)</f>
        <v>992000</v>
      </c>
    </row>
    <row r="10" customFormat="false" ht="15" hidden="false" customHeight="false" outlineLevel="0" collapsed="false">
      <c r="A10" s="3" t="s">
        <v>95</v>
      </c>
      <c r="B10" s="2" t="s">
        <v>96</v>
      </c>
      <c r="C10" s="2" t="s">
        <v>112</v>
      </c>
      <c r="D10" s="3" t="s">
        <v>113</v>
      </c>
      <c r="E10" s="10" t="n">
        <v>332448</v>
      </c>
      <c r="F10" s="10" t="n">
        <v>262482</v>
      </c>
      <c r="G10" s="10" t="n">
        <v>283862</v>
      </c>
      <c r="H10" s="10" t="n">
        <v>0</v>
      </c>
      <c r="I10" s="10" t="n">
        <v>87549</v>
      </c>
      <c r="J10" s="10" t="n">
        <v>0</v>
      </c>
      <c r="K10" s="10" t="n">
        <v>0</v>
      </c>
      <c r="L10" s="14" t="n">
        <f aca="false">SUM(E10:K10)</f>
        <v>966341</v>
      </c>
    </row>
    <row r="11" customFormat="false" ht="15" hidden="false" customHeight="false" outlineLevel="0" collapsed="false">
      <c r="A11" s="3" t="s">
        <v>95</v>
      </c>
      <c r="B11" s="2" t="s">
        <v>96</v>
      </c>
      <c r="C11" s="2" t="s">
        <v>171</v>
      </c>
      <c r="D11" s="3" t="s">
        <v>172</v>
      </c>
      <c r="E11" s="10" t="n">
        <v>731396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4" t="n">
        <f aca="false">SUM(E11:K11)</f>
        <v>731396</v>
      </c>
    </row>
    <row r="12" customFormat="false" ht="15" hidden="false" customHeight="false" outlineLevel="0" collapsed="false">
      <c r="A12" s="3" t="s">
        <v>95</v>
      </c>
      <c r="B12" s="2" t="s">
        <v>96</v>
      </c>
      <c r="C12" s="2" t="s">
        <v>122</v>
      </c>
      <c r="D12" s="3" t="s">
        <v>123</v>
      </c>
      <c r="E12" s="10" t="n">
        <v>120054</v>
      </c>
      <c r="F12" s="10" t="n">
        <v>101410</v>
      </c>
      <c r="G12" s="10" t="n">
        <v>0</v>
      </c>
      <c r="H12" s="10" t="n">
        <v>0</v>
      </c>
      <c r="I12" s="10" t="n">
        <v>482935</v>
      </c>
      <c r="J12" s="10" t="n">
        <v>0</v>
      </c>
      <c r="K12" s="10" t="n">
        <v>0</v>
      </c>
      <c r="L12" s="14" t="n">
        <f aca="false">SUM(E12:K12)</f>
        <v>704399</v>
      </c>
    </row>
    <row r="13" customFormat="false" ht="15" hidden="false" customHeight="false" outlineLevel="0" collapsed="false">
      <c r="A13" s="3" t="s">
        <v>95</v>
      </c>
      <c r="B13" s="2" t="s">
        <v>96</v>
      </c>
      <c r="C13" s="2" t="s">
        <v>252</v>
      </c>
      <c r="D13" s="3" t="s">
        <v>253</v>
      </c>
      <c r="E13" s="10" t="n">
        <v>0</v>
      </c>
      <c r="F13" s="10" t="n">
        <v>0</v>
      </c>
      <c r="G13" s="10" t="n">
        <v>0</v>
      </c>
      <c r="H13" s="10" t="n">
        <v>676814</v>
      </c>
      <c r="I13" s="10" t="n">
        <v>0</v>
      </c>
      <c r="J13" s="10" t="n">
        <v>0</v>
      </c>
      <c r="K13" s="10" t="n">
        <v>0</v>
      </c>
      <c r="L13" s="14" t="n">
        <f aca="false">SUM(E13:K13)</f>
        <v>676814</v>
      </c>
    </row>
    <row r="14" customFormat="false" ht="15" hidden="false" customHeight="false" outlineLevel="0" collapsed="false">
      <c r="A14" s="3" t="s">
        <v>95</v>
      </c>
      <c r="B14" s="2" t="s">
        <v>96</v>
      </c>
      <c r="C14" s="2" t="s">
        <v>117</v>
      </c>
      <c r="D14" s="3" t="s">
        <v>118</v>
      </c>
      <c r="E14" s="10" t="n">
        <v>141346</v>
      </c>
      <c r="F14" s="10" t="n">
        <v>131922</v>
      </c>
      <c r="G14" s="10" t="n">
        <v>193377</v>
      </c>
      <c r="H14" s="10" t="n">
        <v>57315</v>
      </c>
      <c r="I14" s="10" t="n">
        <v>75556</v>
      </c>
      <c r="J14" s="10" t="n">
        <v>0</v>
      </c>
      <c r="K14" s="10" t="n">
        <v>0</v>
      </c>
      <c r="L14" s="14" t="n">
        <f aca="false">SUM(E14:K14)</f>
        <v>599516</v>
      </c>
    </row>
    <row r="15" customFormat="false" ht="15" hidden="false" customHeight="false" outlineLevel="0" collapsed="false">
      <c r="A15" s="3" t="s">
        <v>95</v>
      </c>
      <c r="B15" s="2" t="s">
        <v>96</v>
      </c>
      <c r="C15" s="2" t="s">
        <v>205</v>
      </c>
      <c r="D15" s="3" t="s">
        <v>206</v>
      </c>
      <c r="E15" s="10" t="n">
        <v>0</v>
      </c>
      <c r="F15" s="10" t="n">
        <v>0</v>
      </c>
      <c r="G15" s="10" t="n">
        <v>324952</v>
      </c>
      <c r="H15" s="10" t="n">
        <v>0</v>
      </c>
      <c r="I15" s="10" t="n">
        <v>0</v>
      </c>
      <c r="J15" s="10" t="n">
        <v>0</v>
      </c>
      <c r="K15" s="10" t="n">
        <v>0</v>
      </c>
      <c r="L15" s="14" t="n">
        <f aca="false">SUM(E15:K15)</f>
        <v>324952</v>
      </c>
    </row>
    <row r="16" customFormat="false" ht="15" hidden="false" customHeight="false" outlineLevel="0" collapsed="false">
      <c r="A16" s="3" t="s">
        <v>95</v>
      </c>
      <c r="B16" s="2" t="s">
        <v>96</v>
      </c>
      <c r="C16" s="2" t="s">
        <v>142</v>
      </c>
      <c r="D16" s="3" t="s">
        <v>143</v>
      </c>
      <c r="E16" s="10" t="n">
        <v>33923</v>
      </c>
      <c r="F16" s="10" t="n">
        <v>26678</v>
      </c>
      <c r="G16" s="10" t="n">
        <v>30793</v>
      </c>
      <c r="H16" s="10" t="n">
        <v>69137</v>
      </c>
      <c r="I16" s="10" t="n">
        <v>71418</v>
      </c>
      <c r="J16" s="10" t="n">
        <v>0</v>
      </c>
      <c r="K16" s="10" t="n">
        <v>0</v>
      </c>
      <c r="L16" s="14" t="n">
        <f aca="false">SUM(E16:K16)</f>
        <v>231949</v>
      </c>
    </row>
    <row r="17" customFormat="false" ht="15" hidden="false" customHeight="false" outlineLevel="0" collapsed="false">
      <c r="A17" s="3" t="s">
        <v>95</v>
      </c>
      <c r="B17" s="2" t="s">
        <v>96</v>
      </c>
      <c r="C17" s="2" t="s">
        <v>162</v>
      </c>
      <c r="D17" s="3" t="s">
        <v>163</v>
      </c>
      <c r="E17" s="10" t="n">
        <v>0</v>
      </c>
      <c r="F17" s="10" t="n">
        <v>25239</v>
      </c>
      <c r="G17" s="10" t="n">
        <v>0</v>
      </c>
      <c r="H17" s="10" t="n">
        <v>17614</v>
      </c>
      <c r="I17" s="10" t="n">
        <v>10832</v>
      </c>
      <c r="J17" s="10" t="n">
        <v>0</v>
      </c>
      <c r="K17" s="10" t="n">
        <v>0</v>
      </c>
      <c r="L17" s="14" t="n">
        <f aca="false">SUM(E17:K17)</f>
        <v>53685</v>
      </c>
    </row>
    <row r="18" customFormat="false" ht="15" hidden="false" customHeight="false" outlineLevel="0" collapsed="false">
      <c r="A18" s="3" t="s">
        <v>95</v>
      </c>
      <c r="B18" s="2" t="s">
        <v>96</v>
      </c>
      <c r="C18" s="2" t="s">
        <v>157</v>
      </c>
      <c r="D18" s="3" t="s">
        <v>158</v>
      </c>
      <c r="E18" s="10" t="n">
        <v>0</v>
      </c>
      <c r="F18" s="10" t="n">
        <v>0</v>
      </c>
      <c r="G18" s="10" t="n">
        <v>17813</v>
      </c>
      <c r="H18" s="10" t="n">
        <v>18836</v>
      </c>
      <c r="I18" s="10" t="n">
        <v>0</v>
      </c>
      <c r="J18" s="10" t="n">
        <v>0</v>
      </c>
      <c r="K18" s="10" t="n">
        <v>0</v>
      </c>
      <c r="L18" s="14" t="n">
        <f aca="false">SUM(E18:K18)</f>
        <v>36649</v>
      </c>
    </row>
    <row r="19" customFormat="false" ht="15" hidden="false" customHeight="false" outlineLevel="0" collapsed="false">
      <c r="A19" s="3" t="s">
        <v>95</v>
      </c>
      <c r="B19" s="2" t="s">
        <v>96</v>
      </c>
      <c r="C19" s="2" t="s">
        <v>237</v>
      </c>
      <c r="D19" s="3" t="s">
        <v>238</v>
      </c>
      <c r="E19" s="10" t="n">
        <v>0</v>
      </c>
      <c r="F19" s="10" t="n">
        <v>21893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4" t="n">
        <f aca="false">SUM(E19:K19)</f>
        <v>21893</v>
      </c>
    </row>
    <row r="20" customFormat="false" ht="15" hidden="false" customHeight="false" outlineLevel="0" collapsed="false">
      <c r="A20" s="3" t="s">
        <v>95</v>
      </c>
      <c r="B20" s="2" t="s">
        <v>96</v>
      </c>
      <c r="C20" s="2" t="s">
        <v>152</v>
      </c>
      <c r="D20" s="3" t="s">
        <v>153</v>
      </c>
      <c r="E20" s="10" t="n">
        <v>11956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4" t="n">
        <f aca="false">SUM(E20:K20)</f>
        <v>11956</v>
      </c>
    </row>
    <row r="21" customFormat="false" ht="15" hidden="false" customHeight="false" outlineLevel="0" collapsed="false">
      <c r="A21" s="3" t="s">
        <v>517</v>
      </c>
      <c r="B21" s="2" t="s">
        <v>518</v>
      </c>
      <c r="C21" s="2" t="s">
        <v>107</v>
      </c>
      <c r="D21" s="3" t="s">
        <v>108</v>
      </c>
      <c r="E21" s="10" t="n">
        <v>57421797</v>
      </c>
      <c r="F21" s="10" t="n">
        <v>308573471</v>
      </c>
      <c r="G21" s="10" t="n">
        <v>361626831</v>
      </c>
      <c r="H21" s="10" t="n">
        <v>366144308</v>
      </c>
      <c r="I21" s="10" t="n">
        <v>547376841</v>
      </c>
      <c r="J21" s="10" t="n">
        <v>0</v>
      </c>
      <c r="K21" s="10" t="n">
        <v>0</v>
      </c>
      <c r="L21" s="14" t="n">
        <f aca="false">SUM(E21:K21)</f>
        <v>1641143248</v>
      </c>
    </row>
    <row r="22" customFormat="false" ht="15" hidden="false" customHeight="false" outlineLevel="0" collapsed="false">
      <c r="A22" s="3" t="s">
        <v>517</v>
      </c>
      <c r="B22" s="2" t="s">
        <v>518</v>
      </c>
      <c r="C22" s="2" t="s">
        <v>314</v>
      </c>
      <c r="D22" s="3" t="s">
        <v>315</v>
      </c>
      <c r="E22" s="10" t="n">
        <v>138178663</v>
      </c>
      <c r="F22" s="10" t="n">
        <v>193553735</v>
      </c>
      <c r="G22" s="10" t="n">
        <v>188623803</v>
      </c>
      <c r="H22" s="10" t="n">
        <v>212176322</v>
      </c>
      <c r="I22" s="10" t="n">
        <v>224724093</v>
      </c>
      <c r="J22" s="10" t="n">
        <v>0</v>
      </c>
      <c r="K22" s="10" t="n">
        <v>0</v>
      </c>
      <c r="L22" s="14" t="n">
        <f aca="false">SUM(E22:K22)</f>
        <v>957256616</v>
      </c>
    </row>
    <row r="23" customFormat="false" ht="15" hidden="false" customHeight="false" outlineLevel="0" collapsed="false">
      <c r="A23" s="3" t="s">
        <v>517</v>
      </c>
      <c r="B23" s="2" t="s">
        <v>518</v>
      </c>
      <c r="C23" s="2" t="s">
        <v>102</v>
      </c>
      <c r="D23" s="3" t="s">
        <v>103</v>
      </c>
      <c r="E23" s="10" t="n">
        <v>31720925</v>
      </c>
      <c r="F23" s="10" t="n">
        <v>32483989</v>
      </c>
      <c r="G23" s="10" t="n">
        <v>37385463</v>
      </c>
      <c r="H23" s="10" t="n">
        <v>26822521</v>
      </c>
      <c r="I23" s="10" t="n">
        <v>24941908</v>
      </c>
      <c r="J23" s="10" t="n">
        <v>0</v>
      </c>
      <c r="K23" s="10" t="n">
        <v>0</v>
      </c>
      <c r="L23" s="14" t="n">
        <f aca="false">SUM(E23:K23)</f>
        <v>153354806</v>
      </c>
    </row>
    <row r="24" customFormat="false" ht="15" hidden="false" customHeight="false" outlineLevel="0" collapsed="false">
      <c r="A24" s="3" t="s">
        <v>517</v>
      </c>
      <c r="B24" s="2" t="s">
        <v>518</v>
      </c>
      <c r="C24" s="2" t="s">
        <v>97</v>
      </c>
      <c r="D24" s="3" t="s">
        <v>98</v>
      </c>
      <c r="E24" s="10" t="n">
        <v>37258337</v>
      </c>
      <c r="F24" s="10" t="n">
        <v>22407791</v>
      </c>
      <c r="G24" s="10" t="n">
        <v>13355540</v>
      </c>
      <c r="H24" s="10" t="n">
        <v>12489965</v>
      </c>
      <c r="I24" s="10" t="n">
        <v>18518740</v>
      </c>
      <c r="J24" s="10" t="n">
        <v>0</v>
      </c>
      <c r="K24" s="10" t="n">
        <v>0</v>
      </c>
      <c r="L24" s="14" t="n">
        <f aca="false">SUM(E24:K24)</f>
        <v>104030373</v>
      </c>
    </row>
    <row r="25" customFormat="false" ht="15" hidden="false" customHeight="false" outlineLevel="0" collapsed="false">
      <c r="A25" s="3" t="s">
        <v>517</v>
      </c>
      <c r="B25" s="2" t="s">
        <v>518</v>
      </c>
      <c r="C25" s="2" t="s">
        <v>127</v>
      </c>
      <c r="D25" s="3" t="s">
        <v>128</v>
      </c>
      <c r="E25" s="10" t="n">
        <v>7337425</v>
      </c>
      <c r="F25" s="10" t="n">
        <v>8407665</v>
      </c>
      <c r="G25" s="10" t="n">
        <v>15366655</v>
      </c>
      <c r="H25" s="10" t="n">
        <v>10871945</v>
      </c>
      <c r="I25" s="10" t="n">
        <v>0</v>
      </c>
      <c r="J25" s="10" t="n">
        <v>0</v>
      </c>
      <c r="K25" s="10" t="n">
        <v>0</v>
      </c>
      <c r="L25" s="14" t="n">
        <f aca="false">SUM(E25:K25)</f>
        <v>41983690</v>
      </c>
    </row>
    <row r="26" customFormat="false" ht="15" hidden="false" customHeight="false" outlineLevel="0" collapsed="false">
      <c r="A26" s="3" t="s">
        <v>517</v>
      </c>
      <c r="B26" s="2" t="s">
        <v>518</v>
      </c>
      <c r="C26" s="2" t="s">
        <v>247</v>
      </c>
      <c r="D26" s="3" t="s">
        <v>248</v>
      </c>
      <c r="E26" s="10" t="n">
        <v>7445539</v>
      </c>
      <c r="F26" s="10" t="n">
        <v>2971254</v>
      </c>
      <c r="G26" s="10" t="n">
        <v>2555383</v>
      </c>
      <c r="H26" s="10" t="n">
        <v>7877241</v>
      </c>
      <c r="I26" s="10" t="n">
        <v>3703946</v>
      </c>
      <c r="J26" s="10" t="n">
        <v>0</v>
      </c>
      <c r="K26" s="10" t="n">
        <v>0</v>
      </c>
      <c r="L26" s="14" t="n">
        <f aca="false">SUM(E26:K26)</f>
        <v>24553363</v>
      </c>
    </row>
    <row r="27" customFormat="false" ht="15" hidden="false" customHeight="false" outlineLevel="0" collapsed="false">
      <c r="A27" s="3" t="s">
        <v>517</v>
      </c>
      <c r="B27" s="2" t="s">
        <v>518</v>
      </c>
      <c r="C27" s="2" t="s">
        <v>252</v>
      </c>
      <c r="D27" s="3" t="s">
        <v>253</v>
      </c>
      <c r="E27" s="10" t="n">
        <v>4154585</v>
      </c>
      <c r="F27" s="10" t="n">
        <v>1438655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4" t="n">
        <f aca="false">SUM(E27:K27)</f>
        <v>5593240</v>
      </c>
    </row>
    <row r="28" customFormat="false" ht="15" hidden="false" customHeight="false" outlineLevel="0" collapsed="false">
      <c r="A28" s="3" t="s">
        <v>517</v>
      </c>
      <c r="B28" s="2" t="s">
        <v>518</v>
      </c>
      <c r="C28" s="2" t="s">
        <v>142</v>
      </c>
      <c r="D28" s="3" t="s">
        <v>143</v>
      </c>
      <c r="E28" s="10" t="n">
        <v>604770</v>
      </c>
      <c r="F28" s="10" t="n">
        <v>1556525</v>
      </c>
      <c r="G28" s="10" t="n">
        <v>771352</v>
      </c>
      <c r="H28" s="10" t="n">
        <v>1241630</v>
      </c>
      <c r="I28" s="10" t="n">
        <v>725740</v>
      </c>
      <c r="J28" s="10" t="n">
        <v>0</v>
      </c>
      <c r="K28" s="10" t="n">
        <v>0</v>
      </c>
      <c r="L28" s="14" t="n">
        <f aca="false">SUM(E28:K28)</f>
        <v>4900017</v>
      </c>
    </row>
    <row r="29" customFormat="false" ht="15" hidden="false" customHeight="false" outlineLevel="0" collapsed="false">
      <c r="A29" s="3" t="s">
        <v>517</v>
      </c>
      <c r="B29" s="2" t="s">
        <v>518</v>
      </c>
      <c r="C29" s="2" t="s">
        <v>377</v>
      </c>
      <c r="D29" s="3" t="s">
        <v>378</v>
      </c>
      <c r="E29" s="10" t="n">
        <v>0</v>
      </c>
      <c r="F29" s="10" t="n">
        <v>0</v>
      </c>
      <c r="G29" s="10" t="n">
        <v>1157685</v>
      </c>
      <c r="H29" s="10" t="n">
        <v>833925</v>
      </c>
      <c r="I29" s="10" t="n">
        <v>1830806</v>
      </c>
      <c r="J29" s="10" t="n">
        <v>0</v>
      </c>
      <c r="K29" s="10" t="n">
        <v>0</v>
      </c>
      <c r="L29" s="14" t="n">
        <f aca="false">SUM(E29:K29)</f>
        <v>3822416</v>
      </c>
    </row>
    <row r="30" customFormat="false" ht="15" hidden="false" customHeight="false" outlineLevel="0" collapsed="false">
      <c r="A30" s="3" t="s">
        <v>517</v>
      </c>
      <c r="B30" s="2" t="s">
        <v>518</v>
      </c>
      <c r="C30" s="2" t="s">
        <v>122</v>
      </c>
      <c r="D30" s="3" t="s">
        <v>123</v>
      </c>
      <c r="E30" s="10" t="n">
        <v>0</v>
      </c>
      <c r="F30" s="10" t="n">
        <v>0</v>
      </c>
      <c r="G30" s="10" t="n">
        <v>2763660</v>
      </c>
      <c r="H30" s="10" t="n">
        <v>0</v>
      </c>
      <c r="I30" s="10" t="n">
        <v>0</v>
      </c>
      <c r="J30" s="10" t="n">
        <v>0</v>
      </c>
      <c r="K30" s="10" t="n">
        <v>0</v>
      </c>
      <c r="L30" s="14" t="n">
        <f aca="false">SUM(E30:K30)</f>
        <v>2763660</v>
      </c>
    </row>
    <row r="31" customFormat="false" ht="15" hidden="false" customHeight="false" outlineLevel="0" collapsed="false">
      <c r="A31" s="3" t="s">
        <v>517</v>
      </c>
      <c r="B31" s="2" t="s">
        <v>518</v>
      </c>
      <c r="C31" s="2" t="s">
        <v>362</v>
      </c>
      <c r="D31" s="3" t="s">
        <v>363</v>
      </c>
      <c r="E31" s="10" t="n">
        <v>0</v>
      </c>
      <c r="F31" s="10" t="n">
        <v>0</v>
      </c>
      <c r="G31" s="10" t="n">
        <v>2293385</v>
      </c>
      <c r="H31" s="10" t="n">
        <v>0</v>
      </c>
      <c r="I31" s="10" t="n">
        <v>0</v>
      </c>
      <c r="J31" s="10" t="n">
        <v>0</v>
      </c>
      <c r="K31" s="10" t="n">
        <v>0</v>
      </c>
      <c r="L31" s="14" t="n">
        <f aca="false">SUM(E31:K31)</f>
        <v>2293385</v>
      </c>
    </row>
    <row r="32" customFormat="false" ht="15" hidden="false" customHeight="false" outlineLevel="0" collapsed="false">
      <c r="A32" s="3" t="s">
        <v>517</v>
      </c>
      <c r="B32" s="2" t="s">
        <v>518</v>
      </c>
      <c r="C32" s="2" t="s">
        <v>162</v>
      </c>
      <c r="D32" s="3" t="s">
        <v>163</v>
      </c>
      <c r="E32" s="10" t="n">
        <v>416170</v>
      </c>
      <c r="F32" s="10" t="n">
        <v>559440</v>
      </c>
      <c r="G32" s="10" t="n">
        <v>0</v>
      </c>
      <c r="H32" s="10" t="n">
        <v>405770</v>
      </c>
      <c r="I32" s="10" t="n">
        <v>293710</v>
      </c>
      <c r="J32" s="10" t="n">
        <v>0</v>
      </c>
      <c r="K32" s="10" t="n">
        <v>0</v>
      </c>
      <c r="L32" s="14" t="n">
        <f aca="false">SUM(E32:K32)</f>
        <v>1675090</v>
      </c>
    </row>
    <row r="33" customFormat="false" ht="15" hidden="false" customHeight="false" outlineLevel="0" collapsed="false">
      <c r="A33" s="3" t="s">
        <v>517</v>
      </c>
      <c r="B33" s="2" t="s">
        <v>518</v>
      </c>
      <c r="C33" s="2" t="s">
        <v>171</v>
      </c>
      <c r="D33" s="3" t="s">
        <v>172</v>
      </c>
      <c r="E33" s="10" t="n">
        <v>768046</v>
      </c>
      <c r="F33" s="10" t="n">
        <v>0</v>
      </c>
      <c r="G33" s="10" t="n">
        <v>0</v>
      </c>
      <c r="H33" s="10" t="n">
        <v>0</v>
      </c>
      <c r="I33" s="10" t="n">
        <v>75333</v>
      </c>
      <c r="J33" s="10" t="n">
        <v>0</v>
      </c>
      <c r="K33" s="10" t="n">
        <v>0</v>
      </c>
      <c r="L33" s="14" t="n">
        <f aca="false">SUM(E33:K33)</f>
        <v>843379</v>
      </c>
    </row>
    <row r="34" customFormat="false" ht="15" hidden="false" customHeight="false" outlineLevel="0" collapsed="false">
      <c r="A34" s="3" t="s">
        <v>517</v>
      </c>
      <c r="B34" s="2" t="s">
        <v>518</v>
      </c>
      <c r="C34" s="2" t="s">
        <v>192</v>
      </c>
      <c r="D34" s="3" t="s">
        <v>193</v>
      </c>
      <c r="E34" s="10" t="n">
        <v>0</v>
      </c>
      <c r="F34" s="10" t="n">
        <v>0</v>
      </c>
      <c r="G34" s="10" t="n">
        <v>0</v>
      </c>
      <c r="H34" s="10" t="n">
        <v>0</v>
      </c>
      <c r="I34" s="10" t="n">
        <v>560125</v>
      </c>
      <c r="J34" s="10" t="n">
        <v>0</v>
      </c>
      <c r="K34" s="10" t="n">
        <v>0</v>
      </c>
      <c r="L34" s="14" t="n">
        <f aca="false">SUM(E34:K34)</f>
        <v>560125</v>
      </c>
    </row>
    <row r="35" customFormat="false" ht="15" hidden="false" customHeight="false" outlineLevel="0" collapsed="false">
      <c r="A35" s="3" t="s">
        <v>517</v>
      </c>
      <c r="B35" s="2" t="s">
        <v>518</v>
      </c>
      <c r="C35" s="2" t="s">
        <v>1372</v>
      </c>
      <c r="D35" s="3" t="s">
        <v>1373</v>
      </c>
      <c r="E35" s="10" t="n">
        <v>0</v>
      </c>
      <c r="F35" s="10" t="n">
        <v>0</v>
      </c>
      <c r="G35" s="10" t="n">
        <v>0</v>
      </c>
      <c r="H35" s="10" t="n">
        <v>485100</v>
      </c>
      <c r="I35" s="10" t="n">
        <v>0</v>
      </c>
      <c r="J35" s="10" t="n">
        <v>0</v>
      </c>
      <c r="K35" s="10" t="n">
        <v>0</v>
      </c>
      <c r="L35" s="14" t="n">
        <f aca="false">SUM(E35:K35)</f>
        <v>485100</v>
      </c>
    </row>
    <row r="36" customFormat="false" ht="15" hidden="false" customHeight="false" outlineLevel="0" collapsed="false">
      <c r="A36" s="3" t="s">
        <v>517</v>
      </c>
      <c r="B36" s="2" t="s">
        <v>518</v>
      </c>
      <c r="C36" s="2" t="s">
        <v>117</v>
      </c>
      <c r="D36" s="3" t="s">
        <v>118</v>
      </c>
      <c r="E36" s="10" t="n">
        <v>0</v>
      </c>
      <c r="F36" s="10" t="n">
        <v>216345</v>
      </c>
      <c r="G36" s="10" t="n">
        <v>0</v>
      </c>
      <c r="H36" s="10" t="n">
        <v>0</v>
      </c>
      <c r="I36" s="10" t="n">
        <v>0</v>
      </c>
      <c r="J36" s="10" t="n">
        <v>0</v>
      </c>
      <c r="K36" s="10" t="n">
        <v>0</v>
      </c>
      <c r="L36" s="14" t="n">
        <f aca="false">SUM(E36:K36)</f>
        <v>216345</v>
      </c>
    </row>
    <row r="37" customFormat="false" ht="15" hidden="false" customHeight="false" outlineLevel="0" collapsed="false">
      <c r="A37" s="3" t="s">
        <v>761</v>
      </c>
      <c r="B37" s="2" t="s">
        <v>762</v>
      </c>
      <c r="C37" s="2" t="s">
        <v>107</v>
      </c>
      <c r="D37" s="3" t="s">
        <v>108</v>
      </c>
      <c r="E37" s="10" t="n">
        <v>57403575</v>
      </c>
      <c r="F37" s="10" t="n">
        <v>308491685</v>
      </c>
      <c r="G37" s="10" t="n">
        <v>361296770</v>
      </c>
      <c r="H37" s="10" t="n">
        <v>366050600</v>
      </c>
      <c r="I37" s="10" t="n">
        <v>547261350</v>
      </c>
      <c r="J37" s="10" t="n">
        <v>0</v>
      </c>
      <c r="K37" s="10" t="n">
        <v>0</v>
      </c>
      <c r="L37" s="14" t="n">
        <f aca="false">SUM(E37:K37)</f>
        <v>1640503980</v>
      </c>
    </row>
    <row r="38" customFormat="false" ht="15" hidden="false" customHeight="false" outlineLevel="0" collapsed="false">
      <c r="A38" s="3" t="s">
        <v>761</v>
      </c>
      <c r="B38" s="2" t="s">
        <v>762</v>
      </c>
      <c r="C38" s="2" t="s">
        <v>102</v>
      </c>
      <c r="D38" s="3" t="s">
        <v>103</v>
      </c>
      <c r="E38" s="10" t="n">
        <v>31680950</v>
      </c>
      <c r="F38" s="10" t="n">
        <v>32446560</v>
      </c>
      <c r="G38" s="10" t="n">
        <v>37376580</v>
      </c>
      <c r="H38" s="10" t="n">
        <v>26784095</v>
      </c>
      <c r="I38" s="10" t="n">
        <v>24864540</v>
      </c>
      <c r="J38" s="10" t="n">
        <v>0</v>
      </c>
      <c r="K38" s="10" t="n">
        <v>0</v>
      </c>
      <c r="L38" s="14" t="n">
        <f aca="false">SUM(E38:K38)</f>
        <v>153152725</v>
      </c>
    </row>
    <row r="39" customFormat="false" ht="15" hidden="false" customHeight="false" outlineLevel="0" collapsed="false">
      <c r="A39" s="3" t="s">
        <v>761</v>
      </c>
      <c r="B39" s="2" t="s">
        <v>762</v>
      </c>
      <c r="C39" s="2" t="s">
        <v>97</v>
      </c>
      <c r="D39" s="3" t="s">
        <v>98</v>
      </c>
      <c r="E39" s="10" t="n">
        <v>37257515</v>
      </c>
      <c r="F39" s="10" t="n">
        <v>22375310</v>
      </c>
      <c r="G39" s="10" t="n">
        <v>13355540</v>
      </c>
      <c r="H39" s="10" t="n">
        <v>12319715</v>
      </c>
      <c r="I39" s="10" t="n">
        <v>18518740</v>
      </c>
      <c r="J39" s="10" t="n">
        <v>0</v>
      </c>
      <c r="K39" s="10" t="n">
        <v>0</v>
      </c>
      <c r="L39" s="14" t="n">
        <f aca="false">SUM(E39:K39)</f>
        <v>103826820</v>
      </c>
    </row>
    <row r="40" customFormat="false" ht="15" hidden="false" customHeight="false" outlineLevel="0" collapsed="false">
      <c r="A40" s="3" t="s">
        <v>761</v>
      </c>
      <c r="B40" s="2" t="s">
        <v>762</v>
      </c>
      <c r="C40" s="2" t="s">
        <v>127</v>
      </c>
      <c r="D40" s="3" t="s">
        <v>128</v>
      </c>
      <c r="E40" s="10" t="n">
        <v>7337425</v>
      </c>
      <c r="F40" s="10" t="n">
        <v>8407665</v>
      </c>
      <c r="G40" s="10" t="n">
        <v>15366655</v>
      </c>
      <c r="H40" s="10" t="n">
        <v>10871945</v>
      </c>
      <c r="I40" s="10" t="n">
        <v>0</v>
      </c>
      <c r="J40" s="10" t="n">
        <v>0</v>
      </c>
      <c r="K40" s="10" t="n">
        <v>0</v>
      </c>
      <c r="L40" s="14" t="n">
        <f aca="false">SUM(E40:K40)</f>
        <v>41983690</v>
      </c>
    </row>
    <row r="41" customFormat="false" ht="15" hidden="false" customHeight="false" outlineLevel="0" collapsed="false">
      <c r="A41" s="3" t="s">
        <v>761</v>
      </c>
      <c r="B41" s="2" t="s">
        <v>762</v>
      </c>
      <c r="C41" s="2" t="s">
        <v>252</v>
      </c>
      <c r="D41" s="3" t="s">
        <v>253</v>
      </c>
      <c r="E41" s="10" t="n">
        <v>4154585</v>
      </c>
      <c r="F41" s="10" t="n">
        <v>1438655</v>
      </c>
      <c r="G41" s="10" t="n">
        <v>0</v>
      </c>
      <c r="H41" s="10" t="n">
        <v>0</v>
      </c>
      <c r="I41" s="10" t="n">
        <v>0</v>
      </c>
      <c r="J41" s="10" t="n">
        <v>0</v>
      </c>
      <c r="K41" s="10" t="n">
        <v>0</v>
      </c>
      <c r="L41" s="14" t="n">
        <f aca="false">SUM(E41:K41)</f>
        <v>5593240</v>
      </c>
    </row>
    <row r="42" customFormat="false" ht="15" hidden="false" customHeight="false" outlineLevel="0" collapsed="false">
      <c r="A42" s="3" t="s">
        <v>761</v>
      </c>
      <c r="B42" s="2" t="s">
        <v>762</v>
      </c>
      <c r="C42" s="2" t="s">
        <v>142</v>
      </c>
      <c r="D42" s="3" t="s">
        <v>143</v>
      </c>
      <c r="E42" s="10" t="n">
        <v>604770</v>
      </c>
      <c r="F42" s="10" t="n">
        <v>1556525</v>
      </c>
      <c r="G42" s="10" t="n">
        <v>768610</v>
      </c>
      <c r="H42" s="10" t="n">
        <v>1241630</v>
      </c>
      <c r="I42" s="10" t="n">
        <v>725740</v>
      </c>
      <c r="J42" s="10" t="n">
        <v>0</v>
      </c>
      <c r="K42" s="10" t="n">
        <v>0</v>
      </c>
      <c r="L42" s="14" t="n">
        <f aca="false">SUM(E42:K42)</f>
        <v>4897275</v>
      </c>
    </row>
    <row r="43" customFormat="false" ht="15" hidden="false" customHeight="false" outlineLevel="0" collapsed="false">
      <c r="A43" s="3" t="s">
        <v>761</v>
      </c>
      <c r="B43" s="2" t="s">
        <v>762</v>
      </c>
      <c r="C43" s="2" t="s">
        <v>377</v>
      </c>
      <c r="D43" s="3" t="s">
        <v>378</v>
      </c>
      <c r="E43" s="10" t="n">
        <v>0</v>
      </c>
      <c r="F43" s="10" t="n">
        <v>0</v>
      </c>
      <c r="G43" s="10" t="n">
        <v>1157685</v>
      </c>
      <c r="H43" s="10" t="n">
        <v>833925</v>
      </c>
      <c r="I43" s="10" t="n">
        <v>1830740</v>
      </c>
      <c r="J43" s="10" t="n">
        <v>0</v>
      </c>
      <c r="K43" s="10" t="n">
        <v>0</v>
      </c>
      <c r="L43" s="14" t="n">
        <f aca="false">SUM(E43:K43)</f>
        <v>3822350</v>
      </c>
    </row>
    <row r="44" customFormat="false" ht="15" hidden="false" customHeight="false" outlineLevel="0" collapsed="false">
      <c r="A44" s="3" t="s">
        <v>761</v>
      </c>
      <c r="B44" s="2" t="s">
        <v>762</v>
      </c>
      <c r="C44" s="2" t="s">
        <v>122</v>
      </c>
      <c r="D44" s="3" t="s">
        <v>123</v>
      </c>
      <c r="E44" s="10" t="n">
        <v>0</v>
      </c>
      <c r="F44" s="10" t="n">
        <v>0</v>
      </c>
      <c r="G44" s="10" t="n">
        <v>2763660</v>
      </c>
      <c r="H44" s="10" t="n">
        <v>0</v>
      </c>
      <c r="I44" s="10" t="n">
        <v>0</v>
      </c>
      <c r="J44" s="10" t="n">
        <v>0</v>
      </c>
      <c r="K44" s="10" t="n">
        <v>0</v>
      </c>
      <c r="L44" s="14" t="n">
        <f aca="false">SUM(E44:K44)</f>
        <v>2763660</v>
      </c>
    </row>
    <row r="45" customFormat="false" ht="15" hidden="false" customHeight="false" outlineLevel="0" collapsed="false">
      <c r="A45" s="3" t="s">
        <v>761</v>
      </c>
      <c r="B45" s="2" t="s">
        <v>762</v>
      </c>
      <c r="C45" s="2" t="s">
        <v>362</v>
      </c>
      <c r="D45" s="3" t="s">
        <v>363</v>
      </c>
      <c r="E45" s="10" t="n">
        <v>0</v>
      </c>
      <c r="F45" s="10" t="n">
        <v>0</v>
      </c>
      <c r="G45" s="10" t="n">
        <v>2293385</v>
      </c>
      <c r="H45" s="10" t="n">
        <v>0</v>
      </c>
      <c r="I45" s="10" t="n">
        <v>0</v>
      </c>
      <c r="J45" s="10" t="n">
        <v>0</v>
      </c>
      <c r="K45" s="10" t="n">
        <v>0</v>
      </c>
      <c r="L45" s="14" t="n">
        <f aca="false">SUM(E45:K45)</f>
        <v>2293385</v>
      </c>
    </row>
    <row r="46" customFormat="false" ht="15" hidden="false" customHeight="false" outlineLevel="0" collapsed="false">
      <c r="A46" s="3" t="s">
        <v>761</v>
      </c>
      <c r="B46" s="2" t="s">
        <v>762</v>
      </c>
      <c r="C46" s="2" t="s">
        <v>162</v>
      </c>
      <c r="D46" s="3" t="s">
        <v>163</v>
      </c>
      <c r="E46" s="10" t="n">
        <v>416170</v>
      </c>
      <c r="F46" s="10" t="n">
        <v>559440</v>
      </c>
      <c r="G46" s="10" t="n">
        <v>268785</v>
      </c>
      <c r="H46" s="10" t="n">
        <v>405770</v>
      </c>
      <c r="I46" s="10" t="n">
        <v>293710</v>
      </c>
      <c r="J46" s="10" t="n">
        <v>0</v>
      </c>
      <c r="K46" s="10" t="n">
        <v>0</v>
      </c>
      <c r="L46" s="14" t="n">
        <f aca="false">SUM(E46:K46)</f>
        <v>1943875</v>
      </c>
    </row>
    <row r="47" customFormat="false" ht="15" hidden="false" customHeight="false" outlineLevel="0" collapsed="false">
      <c r="A47" s="3" t="s">
        <v>761</v>
      </c>
      <c r="B47" s="2" t="s">
        <v>762</v>
      </c>
      <c r="C47" s="2" t="s">
        <v>247</v>
      </c>
      <c r="D47" s="3" t="s">
        <v>248</v>
      </c>
      <c r="E47" s="10" t="n">
        <v>164095</v>
      </c>
      <c r="F47" s="10" t="n">
        <v>499230</v>
      </c>
      <c r="G47" s="10" t="n">
        <v>0</v>
      </c>
      <c r="H47" s="10" t="n">
        <v>105660</v>
      </c>
      <c r="I47" s="10" t="n">
        <v>90375</v>
      </c>
      <c r="J47" s="10" t="n">
        <v>0</v>
      </c>
      <c r="K47" s="10" t="n">
        <v>0</v>
      </c>
      <c r="L47" s="14" t="n">
        <f aca="false">SUM(E47:K47)</f>
        <v>859360</v>
      </c>
    </row>
    <row r="48" customFormat="false" ht="15" hidden="false" customHeight="false" outlineLevel="0" collapsed="false">
      <c r="A48" s="3" t="s">
        <v>761</v>
      </c>
      <c r="B48" s="2" t="s">
        <v>762</v>
      </c>
      <c r="C48" s="2" t="s">
        <v>1372</v>
      </c>
      <c r="D48" s="3" t="s">
        <v>1373</v>
      </c>
      <c r="E48" s="10" t="n">
        <v>0</v>
      </c>
      <c r="F48" s="10" t="n">
        <v>0</v>
      </c>
      <c r="G48" s="10" t="n">
        <v>276430</v>
      </c>
      <c r="H48" s="10" t="n">
        <v>485100</v>
      </c>
      <c r="I48" s="10" t="n">
        <v>0</v>
      </c>
      <c r="J48" s="10" t="n">
        <v>0</v>
      </c>
      <c r="K48" s="10" t="n">
        <v>0</v>
      </c>
      <c r="L48" s="14" t="n">
        <f aca="false">SUM(E48:K48)</f>
        <v>761530</v>
      </c>
    </row>
    <row r="49" customFormat="false" ht="15" hidden="false" customHeight="false" outlineLevel="0" collapsed="false">
      <c r="A49" s="3" t="s">
        <v>761</v>
      </c>
      <c r="B49" s="2" t="s">
        <v>762</v>
      </c>
      <c r="C49" s="2" t="s">
        <v>192</v>
      </c>
      <c r="D49" s="3" t="s">
        <v>193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560125</v>
      </c>
      <c r="J49" s="10" t="n">
        <v>0</v>
      </c>
      <c r="K49" s="10" t="n">
        <v>0</v>
      </c>
      <c r="L49" s="14" t="n">
        <f aca="false">SUM(E49:K49)</f>
        <v>560125</v>
      </c>
    </row>
    <row r="50" customFormat="false" ht="15" hidden="false" customHeight="false" outlineLevel="0" collapsed="false">
      <c r="A50" s="3" t="s">
        <v>761</v>
      </c>
      <c r="B50" s="2" t="s">
        <v>762</v>
      </c>
      <c r="C50" s="2" t="s">
        <v>117</v>
      </c>
      <c r="D50" s="3" t="s">
        <v>118</v>
      </c>
      <c r="E50" s="10" t="n">
        <v>284740</v>
      </c>
      <c r="F50" s="10" t="n">
        <v>216345</v>
      </c>
      <c r="G50" s="10" t="n">
        <v>0</v>
      </c>
      <c r="H50" s="10" t="n">
        <v>45595</v>
      </c>
      <c r="I50" s="10" t="n">
        <v>0</v>
      </c>
      <c r="J50" s="10" t="n">
        <v>0</v>
      </c>
      <c r="K50" s="10" t="n">
        <v>0</v>
      </c>
      <c r="L50" s="14" t="n">
        <f aca="false">SUM(E50:K50)</f>
        <v>546680</v>
      </c>
    </row>
    <row r="51" customFormat="false" ht="15" hidden="false" customHeight="false" outlineLevel="0" collapsed="false">
      <c r="A51" s="3" t="s">
        <v>761</v>
      </c>
      <c r="B51" s="2" t="s">
        <v>762</v>
      </c>
      <c r="C51" s="2" t="s">
        <v>1644</v>
      </c>
      <c r="D51" s="3" t="s">
        <v>1645</v>
      </c>
      <c r="E51" s="10" t="n">
        <v>278000</v>
      </c>
      <c r="F51" s="10" t="n">
        <v>135000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4" t="n">
        <f aca="false">SUM(E51:K51)</f>
        <v>413000</v>
      </c>
    </row>
    <row r="52" customFormat="false" ht="15" hidden="false" customHeight="false" outlineLevel="0" collapsed="false">
      <c r="A52" s="3" t="s">
        <v>761</v>
      </c>
      <c r="B52" s="2" t="s">
        <v>762</v>
      </c>
      <c r="C52" s="2" t="s">
        <v>314</v>
      </c>
      <c r="D52" s="3" t="s">
        <v>315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329390</v>
      </c>
      <c r="J52" s="10" t="n">
        <v>0</v>
      </c>
      <c r="K52" s="10" t="n">
        <v>0</v>
      </c>
      <c r="L52" s="14" t="n">
        <f aca="false">SUM(E52:K52)</f>
        <v>329390</v>
      </c>
    </row>
    <row r="53" customFormat="false" ht="15" hidden="false" customHeight="false" outlineLevel="0" collapsed="false">
      <c r="A53" s="3" t="s">
        <v>761</v>
      </c>
      <c r="B53" s="2" t="s">
        <v>762</v>
      </c>
      <c r="C53" s="2" t="s">
        <v>171</v>
      </c>
      <c r="D53" s="3" t="s">
        <v>172</v>
      </c>
      <c r="E53" s="10" t="n">
        <v>0</v>
      </c>
      <c r="F53" s="10" t="n">
        <v>0</v>
      </c>
      <c r="G53" s="10" t="n">
        <v>0</v>
      </c>
      <c r="H53" s="10" t="n">
        <v>0</v>
      </c>
      <c r="I53" s="10" t="n">
        <v>70785</v>
      </c>
      <c r="J53" s="10" t="n">
        <v>0</v>
      </c>
      <c r="K53" s="10" t="n">
        <v>0</v>
      </c>
      <c r="L53" s="14" t="n">
        <f aca="false">SUM(E53:K53)</f>
        <v>70785</v>
      </c>
    </row>
    <row r="54" customFormat="false" ht="15" hidden="false" customHeight="false" outlineLevel="0" collapsed="false">
      <c r="A54" s="3" t="s">
        <v>1073</v>
      </c>
      <c r="B54" s="2" t="s">
        <v>1074</v>
      </c>
      <c r="C54" s="2" t="s">
        <v>107</v>
      </c>
      <c r="D54" s="3" t="s">
        <v>108</v>
      </c>
      <c r="E54" s="10" t="n">
        <v>57403575</v>
      </c>
      <c r="F54" s="10" t="n">
        <v>308491685</v>
      </c>
      <c r="G54" s="10" t="n">
        <v>361296770</v>
      </c>
      <c r="H54" s="10" t="n">
        <v>366050600</v>
      </c>
      <c r="I54" s="10" t="n">
        <v>547261350</v>
      </c>
      <c r="J54" s="10" t="n">
        <v>0</v>
      </c>
      <c r="K54" s="10" t="n">
        <v>0</v>
      </c>
      <c r="L54" s="14" t="n">
        <f aca="false">SUM(E54:K54)</f>
        <v>1640503980</v>
      </c>
    </row>
    <row r="55" customFormat="false" ht="15" hidden="false" customHeight="false" outlineLevel="0" collapsed="false">
      <c r="A55" s="3" t="s">
        <v>1073</v>
      </c>
      <c r="B55" s="2" t="s">
        <v>1074</v>
      </c>
      <c r="C55" s="2" t="s">
        <v>102</v>
      </c>
      <c r="D55" s="3" t="s">
        <v>103</v>
      </c>
      <c r="E55" s="10" t="n">
        <v>31680950</v>
      </c>
      <c r="F55" s="10" t="n">
        <v>32446560</v>
      </c>
      <c r="G55" s="10" t="n">
        <v>37376580</v>
      </c>
      <c r="H55" s="10" t="n">
        <v>26784095</v>
      </c>
      <c r="I55" s="10" t="n">
        <v>24864540</v>
      </c>
      <c r="J55" s="10" t="n">
        <v>0</v>
      </c>
      <c r="K55" s="10" t="n">
        <v>0</v>
      </c>
      <c r="L55" s="14" t="n">
        <f aca="false">SUM(E55:K55)</f>
        <v>153152725</v>
      </c>
    </row>
    <row r="56" customFormat="false" ht="15" hidden="false" customHeight="false" outlineLevel="0" collapsed="false">
      <c r="A56" s="3" t="s">
        <v>1073</v>
      </c>
      <c r="B56" s="2" t="s">
        <v>1074</v>
      </c>
      <c r="C56" s="2" t="s">
        <v>97</v>
      </c>
      <c r="D56" s="3" t="s">
        <v>98</v>
      </c>
      <c r="E56" s="10" t="n">
        <v>37257515</v>
      </c>
      <c r="F56" s="10" t="n">
        <v>22375310</v>
      </c>
      <c r="G56" s="10" t="n">
        <v>13355540</v>
      </c>
      <c r="H56" s="10" t="n">
        <v>12319715</v>
      </c>
      <c r="I56" s="10" t="n">
        <v>18518740</v>
      </c>
      <c r="J56" s="10" t="n">
        <v>0</v>
      </c>
      <c r="K56" s="10" t="n">
        <v>0</v>
      </c>
      <c r="L56" s="14" t="n">
        <f aca="false">SUM(E56:K56)</f>
        <v>103826820</v>
      </c>
    </row>
    <row r="57" customFormat="false" ht="15" hidden="false" customHeight="false" outlineLevel="0" collapsed="false">
      <c r="A57" s="3" t="s">
        <v>1073</v>
      </c>
      <c r="B57" s="2" t="s">
        <v>1074</v>
      </c>
      <c r="C57" s="2" t="s">
        <v>127</v>
      </c>
      <c r="D57" s="3" t="s">
        <v>128</v>
      </c>
      <c r="E57" s="10" t="n">
        <v>7337425</v>
      </c>
      <c r="F57" s="10" t="n">
        <v>8407665</v>
      </c>
      <c r="G57" s="10" t="n">
        <v>15366655</v>
      </c>
      <c r="H57" s="10" t="n">
        <v>10871945</v>
      </c>
      <c r="I57" s="10" t="n">
        <v>0</v>
      </c>
      <c r="J57" s="10" t="n">
        <v>0</v>
      </c>
      <c r="K57" s="10" t="n">
        <v>0</v>
      </c>
      <c r="L57" s="14" t="n">
        <f aca="false">SUM(E57:K57)</f>
        <v>41983690</v>
      </c>
    </row>
    <row r="58" customFormat="false" ht="15" hidden="false" customHeight="false" outlineLevel="0" collapsed="false">
      <c r="A58" s="3" t="s">
        <v>1073</v>
      </c>
      <c r="B58" s="2" t="s">
        <v>1074</v>
      </c>
      <c r="C58" s="2" t="s">
        <v>252</v>
      </c>
      <c r="D58" s="3" t="s">
        <v>253</v>
      </c>
      <c r="E58" s="10" t="n">
        <v>4154585</v>
      </c>
      <c r="F58" s="10" t="n">
        <v>1438655</v>
      </c>
      <c r="G58" s="10" t="n">
        <v>0</v>
      </c>
      <c r="H58" s="10" t="n">
        <v>0</v>
      </c>
      <c r="I58" s="10" t="n">
        <v>0</v>
      </c>
      <c r="J58" s="10" t="n">
        <v>0</v>
      </c>
      <c r="K58" s="10" t="n">
        <v>0</v>
      </c>
      <c r="L58" s="14" t="n">
        <f aca="false">SUM(E58:K58)</f>
        <v>5593240</v>
      </c>
    </row>
    <row r="59" customFormat="false" ht="15" hidden="false" customHeight="false" outlineLevel="0" collapsed="false">
      <c r="A59" s="3" t="s">
        <v>1073</v>
      </c>
      <c r="B59" s="2" t="s">
        <v>1074</v>
      </c>
      <c r="C59" s="2" t="s">
        <v>142</v>
      </c>
      <c r="D59" s="3" t="s">
        <v>143</v>
      </c>
      <c r="E59" s="10" t="n">
        <v>604770</v>
      </c>
      <c r="F59" s="10" t="n">
        <v>1556525</v>
      </c>
      <c r="G59" s="10" t="n">
        <v>768610</v>
      </c>
      <c r="H59" s="10" t="n">
        <v>1241630</v>
      </c>
      <c r="I59" s="10" t="n">
        <v>725740</v>
      </c>
      <c r="J59" s="10" t="n">
        <v>0</v>
      </c>
      <c r="K59" s="10" t="n">
        <v>0</v>
      </c>
      <c r="L59" s="14" t="n">
        <f aca="false">SUM(E59:K59)</f>
        <v>4897275</v>
      </c>
    </row>
    <row r="60" customFormat="false" ht="15" hidden="false" customHeight="false" outlineLevel="0" collapsed="false">
      <c r="A60" s="3" t="s">
        <v>1073</v>
      </c>
      <c r="B60" s="2" t="s">
        <v>1074</v>
      </c>
      <c r="C60" s="2" t="s">
        <v>377</v>
      </c>
      <c r="D60" s="3" t="s">
        <v>378</v>
      </c>
      <c r="E60" s="10" t="n">
        <v>0</v>
      </c>
      <c r="F60" s="10" t="n">
        <v>0</v>
      </c>
      <c r="G60" s="10" t="n">
        <v>1157685</v>
      </c>
      <c r="H60" s="10" t="n">
        <v>833925</v>
      </c>
      <c r="I60" s="10" t="n">
        <v>1830740</v>
      </c>
      <c r="J60" s="10" t="n">
        <v>0</v>
      </c>
      <c r="K60" s="10" t="n">
        <v>0</v>
      </c>
      <c r="L60" s="14" t="n">
        <f aca="false">SUM(E60:K60)</f>
        <v>3822350</v>
      </c>
    </row>
    <row r="61" customFormat="false" ht="15" hidden="false" customHeight="false" outlineLevel="0" collapsed="false">
      <c r="A61" s="3" t="s">
        <v>1073</v>
      </c>
      <c r="B61" s="2" t="s">
        <v>1074</v>
      </c>
      <c r="C61" s="2" t="s">
        <v>122</v>
      </c>
      <c r="D61" s="3" t="s">
        <v>123</v>
      </c>
      <c r="E61" s="10" t="n">
        <v>0</v>
      </c>
      <c r="F61" s="10" t="n">
        <v>0</v>
      </c>
      <c r="G61" s="10" t="n">
        <v>2763660</v>
      </c>
      <c r="H61" s="10" t="n">
        <v>0</v>
      </c>
      <c r="I61" s="10" t="n">
        <v>0</v>
      </c>
      <c r="J61" s="10" t="n">
        <v>0</v>
      </c>
      <c r="K61" s="10" t="n">
        <v>0</v>
      </c>
      <c r="L61" s="14" t="n">
        <f aca="false">SUM(E61:K61)</f>
        <v>2763660</v>
      </c>
    </row>
    <row r="62" customFormat="false" ht="15" hidden="false" customHeight="false" outlineLevel="0" collapsed="false">
      <c r="A62" s="3" t="s">
        <v>1073</v>
      </c>
      <c r="B62" s="2" t="s">
        <v>1074</v>
      </c>
      <c r="C62" s="2" t="s">
        <v>362</v>
      </c>
      <c r="D62" s="3" t="s">
        <v>363</v>
      </c>
      <c r="E62" s="10" t="n">
        <v>0</v>
      </c>
      <c r="F62" s="10" t="n">
        <v>0</v>
      </c>
      <c r="G62" s="10" t="n">
        <v>2293385</v>
      </c>
      <c r="H62" s="10" t="n">
        <v>0</v>
      </c>
      <c r="I62" s="10" t="n">
        <v>0</v>
      </c>
      <c r="J62" s="10" t="n">
        <v>0</v>
      </c>
      <c r="K62" s="10" t="n">
        <v>0</v>
      </c>
      <c r="L62" s="14" t="n">
        <f aca="false">SUM(E62:K62)</f>
        <v>2293385</v>
      </c>
    </row>
    <row r="63" customFormat="false" ht="15" hidden="false" customHeight="false" outlineLevel="0" collapsed="false">
      <c r="A63" s="3" t="s">
        <v>1073</v>
      </c>
      <c r="B63" s="2" t="s">
        <v>1074</v>
      </c>
      <c r="C63" s="2" t="s">
        <v>162</v>
      </c>
      <c r="D63" s="3" t="s">
        <v>163</v>
      </c>
      <c r="E63" s="10" t="n">
        <v>416170</v>
      </c>
      <c r="F63" s="10" t="n">
        <v>559440</v>
      </c>
      <c r="G63" s="10" t="n">
        <v>268785</v>
      </c>
      <c r="H63" s="10" t="n">
        <v>405770</v>
      </c>
      <c r="I63" s="10" t="n">
        <v>293710</v>
      </c>
      <c r="J63" s="10" t="n">
        <v>0</v>
      </c>
      <c r="K63" s="10" t="n">
        <v>0</v>
      </c>
      <c r="L63" s="14" t="n">
        <f aca="false">SUM(E63:K63)</f>
        <v>1943875</v>
      </c>
    </row>
    <row r="64" customFormat="false" ht="15" hidden="false" customHeight="false" outlineLevel="0" collapsed="false">
      <c r="A64" s="3" t="s">
        <v>1073</v>
      </c>
      <c r="B64" s="2" t="s">
        <v>1074</v>
      </c>
      <c r="C64" s="2" t="s">
        <v>247</v>
      </c>
      <c r="D64" s="3" t="s">
        <v>248</v>
      </c>
      <c r="E64" s="10" t="n">
        <v>164095</v>
      </c>
      <c r="F64" s="10" t="n">
        <v>499230</v>
      </c>
      <c r="G64" s="10" t="n">
        <v>0</v>
      </c>
      <c r="H64" s="10" t="n">
        <v>105660</v>
      </c>
      <c r="I64" s="10" t="n">
        <v>90375</v>
      </c>
      <c r="J64" s="10" t="n">
        <v>0</v>
      </c>
      <c r="K64" s="10" t="n">
        <v>0</v>
      </c>
      <c r="L64" s="14" t="n">
        <f aca="false">SUM(E64:K64)</f>
        <v>859360</v>
      </c>
    </row>
    <row r="65" customFormat="false" ht="15" hidden="false" customHeight="false" outlineLevel="0" collapsed="false">
      <c r="A65" s="3" t="s">
        <v>1073</v>
      </c>
      <c r="B65" s="2" t="s">
        <v>1074</v>
      </c>
      <c r="C65" s="2" t="s">
        <v>1372</v>
      </c>
      <c r="D65" s="3" t="s">
        <v>1373</v>
      </c>
      <c r="E65" s="10" t="n">
        <v>0</v>
      </c>
      <c r="F65" s="10" t="n">
        <v>0</v>
      </c>
      <c r="G65" s="10" t="n">
        <v>276430</v>
      </c>
      <c r="H65" s="10" t="n">
        <v>485100</v>
      </c>
      <c r="I65" s="10" t="n">
        <v>0</v>
      </c>
      <c r="J65" s="10" t="n">
        <v>0</v>
      </c>
      <c r="K65" s="10" t="n">
        <v>0</v>
      </c>
      <c r="L65" s="14" t="n">
        <f aca="false">SUM(E65:K65)</f>
        <v>761530</v>
      </c>
    </row>
    <row r="66" customFormat="false" ht="15" hidden="false" customHeight="false" outlineLevel="0" collapsed="false">
      <c r="A66" s="3" t="s">
        <v>1073</v>
      </c>
      <c r="B66" s="2" t="s">
        <v>1074</v>
      </c>
      <c r="C66" s="2" t="s">
        <v>192</v>
      </c>
      <c r="D66" s="3" t="s">
        <v>193</v>
      </c>
      <c r="E66" s="10" t="n">
        <v>0</v>
      </c>
      <c r="F66" s="10" t="n">
        <v>0</v>
      </c>
      <c r="G66" s="10" t="n">
        <v>0</v>
      </c>
      <c r="H66" s="10" t="n">
        <v>0</v>
      </c>
      <c r="I66" s="10" t="n">
        <v>560125</v>
      </c>
      <c r="J66" s="10" t="n">
        <v>0</v>
      </c>
      <c r="K66" s="10" t="n">
        <v>0</v>
      </c>
      <c r="L66" s="14" t="n">
        <f aca="false">SUM(E66:K66)</f>
        <v>560125</v>
      </c>
    </row>
    <row r="67" customFormat="false" ht="15" hidden="false" customHeight="false" outlineLevel="0" collapsed="false">
      <c r="A67" s="3" t="s">
        <v>1073</v>
      </c>
      <c r="B67" s="2" t="s">
        <v>1074</v>
      </c>
      <c r="C67" s="2" t="s">
        <v>117</v>
      </c>
      <c r="D67" s="3" t="s">
        <v>118</v>
      </c>
      <c r="E67" s="10" t="n">
        <v>284740</v>
      </c>
      <c r="F67" s="10" t="n">
        <v>216345</v>
      </c>
      <c r="G67" s="10" t="n">
        <v>0</v>
      </c>
      <c r="H67" s="10" t="n">
        <v>45595</v>
      </c>
      <c r="I67" s="10" t="n">
        <v>0</v>
      </c>
      <c r="J67" s="10" t="n">
        <v>0</v>
      </c>
      <c r="K67" s="10" t="n">
        <v>0</v>
      </c>
      <c r="L67" s="14" t="n">
        <f aca="false">SUM(E67:K67)</f>
        <v>546680</v>
      </c>
    </row>
    <row r="68" customFormat="false" ht="15" hidden="false" customHeight="false" outlineLevel="0" collapsed="false">
      <c r="A68" s="3" t="s">
        <v>1073</v>
      </c>
      <c r="B68" s="2" t="s">
        <v>1074</v>
      </c>
      <c r="C68" s="2" t="s">
        <v>1644</v>
      </c>
      <c r="D68" s="3" t="s">
        <v>1645</v>
      </c>
      <c r="E68" s="10" t="n">
        <v>278000</v>
      </c>
      <c r="F68" s="10" t="n">
        <v>135000</v>
      </c>
      <c r="G68" s="10" t="n">
        <v>0</v>
      </c>
      <c r="H68" s="10" t="n">
        <v>0</v>
      </c>
      <c r="I68" s="10" t="n">
        <v>0</v>
      </c>
      <c r="J68" s="10" t="n">
        <v>0</v>
      </c>
      <c r="K68" s="10" t="n">
        <v>0</v>
      </c>
      <c r="L68" s="14" t="n">
        <f aca="false">SUM(E68:K68)</f>
        <v>413000</v>
      </c>
    </row>
    <row r="69" customFormat="false" ht="15" hidden="false" customHeight="false" outlineLevel="0" collapsed="false">
      <c r="A69" s="3" t="s">
        <v>1073</v>
      </c>
      <c r="B69" s="2" t="s">
        <v>1074</v>
      </c>
      <c r="C69" s="2" t="s">
        <v>314</v>
      </c>
      <c r="D69" s="3" t="s">
        <v>315</v>
      </c>
      <c r="E69" s="10" t="n">
        <v>0</v>
      </c>
      <c r="F69" s="10" t="n">
        <v>0</v>
      </c>
      <c r="G69" s="10" t="n">
        <v>0</v>
      </c>
      <c r="H69" s="10" t="n">
        <v>0</v>
      </c>
      <c r="I69" s="10" t="n">
        <v>329390</v>
      </c>
      <c r="J69" s="10" t="n">
        <v>0</v>
      </c>
      <c r="K69" s="10" t="n">
        <v>0</v>
      </c>
      <c r="L69" s="14" t="n">
        <f aca="false">SUM(E69:K69)</f>
        <v>329390</v>
      </c>
    </row>
    <row r="70" customFormat="false" ht="15" hidden="false" customHeight="false" outlineLevel="0" collapsed="false">
      <c r="A70" s="3" t="s">
        <v>1073</v>
      </c>
      <c r="B70" s="2" t="s">
        <v>1074</v>
      </c>
      <c r="C70" s="2" t="s">
        <v>171</v>
      </c>
      <c r="D70" s="3" t="s">
        <v>172</v>
      </c>
      <c r="E70" s="10" t="n">
        <v>0</v>
      </c>
      <c r="F70" s="10" t="n">
        <v>0</v>
      </c>
      <c r="G70" s="10" t="n">
        <v>0</v>
      </c>
      <c r="H70" s="10" t="n">
        <v>0</v>
      </c>
      <c r="I70" s="10" t="n">
        <v>70785</v>
      </c>
      <c r="J70" s="10" t="n">
        <v>0</v>
      </c>
      <c r="K70" s="10" t="n">
        <v>0</v>
      </c>
      <c r="L70" s="14" t="n">
        <f aca="false">SUM(E70:K70)</f>
        <v>70785</v>
      </c>
    </row>
    <row r="71" customFormat="false" ht="15" hidden="false" customHeight="false" outlineLevel="0" collapsed="false">
      <c r="A71" s="3" t="s">
        <v>1277</v>
      </c>
      <c r="B71" s="2" t="s">
        <v>1278</v>
      </c>
      <c r="C71" s="2" t="s">
        <v>107</v>
      </c>
      <c r="D71" s="3" t="s">
        <v>108</v>
      </c>
      <c r="E71" s="10" t="n">
        <v>0</v>
      </c>
      <c r="F71" s="10" t="n">
        <v>0</v>
      </c>
      <c r="G71" s="10" t="n">
        <v>48727</v>
      </c>
      <c r="H71" s="10" t="n">
        <v>209882</v>
      </c>
      <c r="I71" s="10" t="n">
        <v>270405</v>
      </c>
      <c r="J71" s="10" t="n">
        <v>0</v>
      </c>
      <c r="K71" s="10" t="n">
        <v>0</v>
      </c>
      <c r="L71" s="14" t="n">
        <f aca="false">SUM(E71:K71)</f>
        <v>529014</v>
      </c>
    </row>
    <row r="72" customFormat="false" ht="15" hidden="false" customHeight="false" outlineLevel="0" collapsed="false">
      <c r="A72" s="3" t="s">
        <v>1277</v>
      </c>
      <c r="B72" s="2" t="s">
        <v>1278</v>
      </c>
      <c r="C72" s="2" t="s">
        <v>97</v>
      </c>
      <c r="D72" s="3" t="s">
        <v>98</v>
      </c>
      <c r="E72" s="10" t="n">
        <v>0</v>
      </c>
      <c r="F72" s="10" t="n">
        <v>0</v>
      </c>
      <c r="G72" s="10" t="n">
        <v>19024</v>
      </c>
      <c r="H72" s="10" t="n">
        <v>7063</v>
      </c>
      <c r="I72" s="10" t="n">
        <v>11429</v>
      </c>
      <c r="J72" s="10" t="n">
        <v>0</v>
      </c>
      <c r="K72" s="10" t="n">
        <v>0</v>
      </c>
      <c r="L72" s="14" t="n">
        <f aca="false">SUM(E72:K72)</f>
        <v>37516</v>
      </c>
    </row>
    <row r="73" customFormat="false" ht="15" hidden="false" customHeight="false" outlineLevel="0" collapsed="false">
      <c r="A73" s="3" t="s">
        <v>1277</v>
      </c>
      <c r="B73" s="2" t="s">
        <v>1278</v>
      </c>
      <c r="C73" s="2" t="s">
        <v>102</v>
      </c>
      <c r="D73" s="3" t="s">
        <v>103</v>
      </c>
      <c r="E73" s="10" t="n">
        <v>0</v>
      </c>
      <c r="F73" s="10" t="n">
        <v>0</v>
      </c>
      <c r="G73" s="10" t="n">
        <v>1155</v>
      </c>
      <c r="H73" s="10" t="n">
        <v>742</v>
      </c>
      <c r="I73" s="10" t="n">
        <v>0</v>
      </c>
      <c r="J73" s="10" t="n">
        <v>0</v>
      </c>
      <c r="K73" s="10" t="n">
        <v>0</v>
      </c>
      <c r="L73" s="14" t="n">
        <f aca="false">SUM(E73:K73)</f>
        <v>1897</v>
      </c>
    </row>
    <row r="74" customFormat="false" ht="15" hidden="false" customHeight="false" outlineLevel="0" collapsed="false">
      <c r="A74" s="3" t="s">
        <v>1277</v>
      </c>
      <c r="B74" s="2" t="s">
        <v>1278</v>
      </c>
      <c r="C74" s="2" t="s">
        <v>127</v>
      </c>
      <c r="D74" s="3" t="s">
        <v>128</v>
      </c>
      <c r="E74" s="10" t="n">
        <v>0</v>
      </c>
      <c r="F74" s="10" t="n">
        <v>0</v>
      </c>
      <c r="G74" s="10" t="n">
        <v>0</v>
      </c>
      <c r="H74" s="10" t="n">
        <v>1118</v>
      </c>
      <c r="I74" s="10" t="n">
        <v>0</v>
      </c>
      <c r="J74" s="10" t="n">
        <v>0</v>
      </c>
      <c r="K74" s="10" t="n">
        <v>0</v>
      </c>
      <c r="L74" s="14" t="n">
        <f aca="false">SUM(E74:K74)</f>
        <v>1118</v>
      </c>
    </row>
    <row r="75" customFormat="false" ht="15" hidden="false" customHeight="false" outlineLevel="0" collapsed="false">
      <c r="A75" s="3" t="s">
        <v>1277</v>
      </c>
      <c r="B75" s="2" t="s">
        <v>1278</v>
      </c>
      <c r="C75" s="2" t="s">
        <v>142</v>
      </c>
      <c r="D75" s="3" t="s">
        <v>143</v>
      </c>
      <c r="E75" s="10" t="n">
        <v>0</v>
      </c>
      <c r="F75" s="10" t="n">
        <v>0</v>
      </c>
      <c r="G75" s="10" t="n">
        <v>144</v>
      </c>
      <c r="H75" s="10" t="n">
        <v>0</v>
      </c>
      <c r="I75" s="10" t="n">
        <v>0</v>
      </c>
      <c r="J75" s="10" t="n">
        <v>0</v>
      </c>
      <c r="K75" s="10" t="n">
        <v>0</v>
      </c>
      <c r="L75" s="14" t="n">
        <f aca="false">SUM(E75:K75)</f>
        <v>144</v>
      </c>
    </row>
    <row r="76" customFormat="false" ht="15" hidden="false" customHeight="false" outlineLevel="0" collapsed="false">
      <c r="A76" s="3" t="s">
        <v>1358</v>
      </c>
      <c r="B76" s="2" t="s">
        <v>1359</v>
      </c>
      <c r="C76" s="2" t="s">
        <v>1372</v>
      </c>
      <c r="D76" s="3" t="s">
        <v>1373</v>
      </c>
      <c r="E76" s="10" t="n">
        <v>0</v>
      </c>
      <c r="F76" s="10" t="n">
        <v>0</v>
      </c>
      <c r="G76" s="10" t="n">
        <v>0</v>
      </c>
      <c r="H76" s="10" t="n">
        <v>221760</v>
      </c>
      <c r="I76" s="10" t="n">
        <v>290464</v>
      </c>
      <c r="J76" s="10" t="n">
        <v>0</v>
      </c>
      <c r="K76" s="10" t="n">
        <v>0</v>
      </c>
      <c r="L76" s="14" t="n">
        <f aca="false">SUM(E76:K76)</f>
        <v>512224</v>
      </c>
    </row>
    <row r="77" customFormat="false" ht="15" hidden="false" customHeight="false" outlineLevel="0" collapsed="false">
      <c r="A77" s="3" t="s">
        <v>1358</v>
      </c>
      <c r="B77" s="2" t="s">
        <v>1359</v>
      </c>
      <c r="C77" s="2" t="s">
        <v>142</v>
      </c>
      <c r="D77" s="3" t="s">
        <v>143</v>
      </c>
      <c r="E77" s="10" t="n">
        <v>0</v>
      </c>
      <c r="F77" s="10" t="n">
        <v>0</v>
      </c>
      <c r="G77" s="10" t="n">
        <v>108640</v>
      </c>
      <c r="H77" s="10" t="n">
        <v>52750</v>
      </c>
      <c r="I77" s="10" t="n">
        <v>19010</v>
      </c>
      <c r="J77" s="10" t="n">
        <v>0</v>
      </c>
      <c r="K77" s="10" t="n">
        <v>0</v>
      </c>
      <c r="L77" s="14" t="n">
        <f aca="false">SUM(E77:K77)</f>
        <v>180400</v>
      </c>
    </row>
    <row r="78" customFormat="false" ht="15" hidden="false" customHeight="false" outlineLevel="0" collapsed="false">
      <c r="A78" s="3" t="s">
        <v>1358</v>
      </c>
      <c r="B78" s="2" t="s">
        <v>1359</v>
      </c>
      <c r="C78" s="2" t="s">
        <v>102</v>
      </c>
      <c r="D78" s="3" t="s">
        <v>103</v>
      </c>
      <c r="E78" s="10" t="n">
        <v>0</v>
      </c>
      <c r="F78" s="10" t="n">
        <v>0</v>
      </c>
      <c r="G78" s="10" t="n">
        <v>27824</v>
      </c>
      <c r="H78" s="10" t="n">
        <v>0</v>
      </c>
      <c r="I78" s="10" t="n">
        <v>131156</v>
      </c>
      <c r="J78" s="10" t="n">
        <v>0</v>
      </c>
      <c r="K78" s="10" t="n">
        <v>0</v>
      </c>
      <c r="L78" s="14" t="n">
        <f aca="false">SUM(E78:K78)</f>
        <v>158980</v>
      </c>
    </row>
    <row r="79" customFormat="false" ht="15" hidden="false" customHeight="false" outlineLevel="0" collapsed="false">
      <c r="A79" s="3" t="s">
        <v>1358</v>
      </c>
      <c r="B79" s="2" t="s">
        <v>1359</v>
      </c>
      <c r="C79" s="2" t="s">
        <v>97</v>
      </c>
      <c r="D79" s="3" t="s">
        <v>98</v>
      </c>
      <c r="E79" s="10" t="n">
        <v>0</v>
      </c>
      <c r="F79" s="10" t="n">
        <v>0</v>
      </c>
      <c r="G79" s="10" t="n">
        <v>3613</v>
      </c>
      <c r="H79" s="10" t="n">
        <v>7500</v>
      </c>
      <c r="I79" s="10" t="n">
        <v>94861</v>
      </c>
      <c r="J79" s="10" t="n">
        <v>0</v>
      </c>
      <c r="K79" s="10" t="n">
        <v>0</v>
      </c>
      <c r="L79" s="14" t="n">
        <f aca="false">SUM(E79:K79)</f>
        <v>105974</v>
      </c>
    </row>
    <row r="80" customFormat="false" ht="15" hidden="false" customHeight="false" outlineLevel="0" collapsed="false">
      <c r="A80" s="3" t="s">
        <v>1358</v>
      </c>
      <c r="B80" s="2" t="s">
        <v>1359</v>
      </c>
      <c r="C80" s="2" t="s">
        <v>107</v>
      </c>
      <c r="D80" s="3" t="s">
        <v>108</v>
      </c>
      <c r="E80" s="10" t="n">
        <v>0</v>
      </c>
      <c r="F80" s="10" t="n">
        <v>0</v>
      </c>
      <c r="G80" s="10" t="n">
        <v>12256</v>
      </c>
      <c r="H80" s="10" t="n">
        <v>28131</v>
      </c>
      <c r="I80" s="10" t="n">
        <v>54552</v>
      </c>
      <c r="J80" s="10" t="n">
        <v>0</v>
      </c>
      <c r="K80" s="10" t="n">
        <v>0</v>
      </c>
      <c r="L80" s="14" t="n">
        <f aca="false">SUM(E80:K80)</f>
        <v>94939</v>
      </c>
    </row>
    <row r="81" customFormat="false" ht="15" hidden="false" customHeight="false" outlineLevel="0" collapsed="false">
      <c r="A81" s="3" t="s">
        <v>1358</v>
      </c>
      <c r="B81" s="2" t="s">
        <v>1359</v>
      </c>
      <c r="C81" s="2" t="s">
        <v>162</v>
      </c>
      <c r="D81" s="3" t="s">
        <v>163</v>
      </c>
      <c r="E81" s="10" t="n">
        <v>0</v>
      </c>
      <c r="F81" s="10" t="n">
        <v>0</v>
      </c>
      <c r="G81" s="10" t="n">
        <v>1575</v>
      </c>
      <c r="H81" s="10" t="n">
        <v>652</v>
      </c>
      <c r="I81" s="10" t="n">
        <v>0</v>
      </c>
      <c r="J81" s="10" t="n">
        <v>0</v>
      </c>
      <c r="K81" s="10" t="n">
        <v>0</v>
      </c>
      <c r="L81" s="14" t="n">
        <f aca="false">SUM(E81:K81)</f>
        <v>2227</v>
      </c>
    </row>
    <row r="82" customFormat="false" ht="15" hidden="false" customHeight="false" outlineLevel="0" collapsed="false">
      <c r="A82" s="3" t="s">
        <v>1358</v>
      </c>
      <c r="B82" s="2" t="s">
        <v>1359</v>
      </c>
      <c r="C82" s="2" t="s">
        <v>171</v>
      </c>
      <c r="D82" s="3" t="s">
        <v>172</v>
      </c>
      <c r="E82" s="10" t="n">
        <v>0</v>
      </c>
      <c r="F82" s="10" t="n">
        <v>0</v>
      </c>
      <c r="G82" s="10" t="n">
        <v>0</v>
      </c>
      <c r="H82" s="10" t="n">
        <v>0</v>
      </c>
      <c r="I82" s="10" t="n">
        <v>786</v>
      </c>
      <c r="J82" s="10" t="n">
        <v>0</v>
      </c>
      <c r="K82" s="10" t="n">
        <v>0</v>
      </c>
      <c r="L82" s="14" t="n">
        <f aca="false">SUM(E82:K82)</f>
        <v>786</v>
      </c>
    </row>
  </sheetData>
  <autoFilter ref="A2:L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6"/>
    <col collapsed="false" customWidth="true" hidden="false" outlineLevel="0" max="4" min="4" style="0" width="5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2" min="10" style="0" width="12"/>
    <col collapsed="false" customWidth="true" hidden="false" outlineLevel="0" max="14" min="13" style="0" width="16"/>
  </cols>
  <sheetData>
    <row r="1" customFormat="false" ht="15" hidden="false" customHeight="false" outlineLevel="0" collapsed="false">
      <c r="A1" s="7" t="s">
        <v>1686</v>
      </c>
    </row>
    <row r="2" customFormat="false" ht="31.5" hidden="false" customHeight="true" outlineLevel="0" collapsed="false">
      <c r="A2" s="8" t="s">
        <v>68</v>
      </c>
      <c r="B2" s="8" t="s">
        <v>69</v>
      </c>
      <c r="C2" s="8" t="s">
        <v>70</v>
      </c>
      <c r="D2" s="8" t="s">
        <v>1460</v>
      </c>
      <c r="E2" s="8" t="s">
        <v>1687</v>
      </c>
      <c r="F2" s="8" t="s">
        <v>1688</v>
      </c>
      <c r="G2" s="8" t="s">
        <v>1628</v>
      </c>
      <c r="H2" s="8" t="s">
        <v>1629</v>
      </c>
      <c r="I2" s="8" t="s">
        <v>1630</v>
      </c>
      <c r="J2" s="8" t="s">
        <v>1631</v>
      </c>
      <c r="K2" s="8" t="s">
        <v>1632</v>
      </c>
      <c r="L2" s="8" t="s">
        <v>1633</v>
      </c>
      <c r="M2" s="8" t="s">
        <v>1689</v>
      </c>
      <c r="N2" s="8" t="s">
        <v>1690</v>
      </c>
    </row>
    <row r="3" customFormat="false" ht="15" hidden="false" customHeight="false" outlineLevel="0" collapsed="false">
      <c r="A3" s="3" t="s">
        <v>95</v>
      </c>
      <c r="B3" s="2" t="s">
        <v>96</v>
      </c>
      <c r="C3" s="2" t="n">
        <v>2020</v>
      </c>
      <c r="D3" s="2" t="n">
        <v>1</v>
      </c>
      <c r="E3" s="2" t="s">
        <v>210</v>
      </c>
      <c r="F3" s="3" t="s">
        <v>211</v>
      </c>
      <c r="G3" s="10" t="n">
        <v>2327398.08</v>
      </c>
      <c r="H3" s="11" t="n">
        <f aca="false">G3/1000</f>
        <v>2327.39808</v>
      </c>
      <c r="I3" s="19" t="n">
        <v>96917.97</v>
      </c>
      <c r="J3" s="12" t="n">
        <f aca="false">I3/1000</f>
        <v>96.91797</v>
      </c>
      <c r="K3" s="20" t="n">
        <v>0.3556</v>
      </c>
      <c r="L3" s="20" t="n">
        <v>0.3055</v>
      </c>
      <c r="M3" s="10" t="n">
        <v>6544664.31</v>
      </c>
      <c r="N3" s="19" t="n">
        <v>317271.82</v>
      </c>
    </row>
    <row r="4" customFormat="false" ht="15" hidden="false" customHeight="false" outlineLevel="0" collapsed="false">
      <c r="A4" s="3" t="s">
        <v>95</v>
      </c>
      <c r="B4" s="2" t="s">
        <v>96</v>
      </c>
      <c r="C4" s="2" t="n">
        <v>2020</v>
      </c>
      <c r="D4" s="2" t="n">
        <v>2</v>
      </c>
      <c r="E4" s="2" t="s">
        <v>142</v>
      </c>
      <c r="F4" s="3" t="s">
        <v>143</v>
      </c>
      <c r="G4" s="10" t="n">
        <v>2052356.67</v>
      </c>
      <c r="H4" s="11" t="n">
        <f aca="false">G4/1000</f>
        <v>2052.35667</v>
      </c>
      <c r="I4" s="19" t="n">
        <v>14306.37</v>
      </c>
      <c r="J4" s="12" t="n">
        <f aca="false">I4/1000</f>
        <v>14.30637</v>
      </c>
      <c r="K4" s="20" t="n">
        <v>0.3136</v>
      </c>
      <c r="L4" s="20" t="n">
        <v>0.0451</v>
      </c>
      <c r="M4" s="10" t="n">
        <v>6544664.31</v>
      </c>
      <c r="N4" s="19" t="n">
        <v>317271.82</v>
      </c>
    </row>
    <row r="5" customFormat="false" ht="15" hidden="false" customHeight="false" outlineLevel="0" collapsed="false">
      <c r="A5" s="3" t="s">
        <v>95</v>
      </c>
      <c r="B5" s="2" t="s">
        <v>96</v>
      </c>
      <c r="C5" s="2" t="n">
        <v>2020</v>
      </c>
      <c r="D5" s="2" t="n">
        <v>3</v>
      </c>
      <c r="E5" s="2" t="s">
        <v>97</v>
      </c>
      <c r="F5" s="3" t="s">
        <v>98</v>
      </c>
      <c r="G5" s="10" t="n">
        <v>974850</v>
      </c>
      <c r="H5" s="11" t="n">
        <f aca="false">G5/1000</f>
        <v>974.85</v>
      </c>
      <c r="I5" s="19" t="n">
        <v>16577</v>
      </c>
      <c r="J5" s="12" t="n">
        <f aca="false">I5/1000</f>
        <v>16.577</v>
      </c>
      <c r="K5" s="20" t="n">
        <v>0.149</v>
      </c>
      <c r="L5" s="20" t="n">
        <v>0.0522</v>
      </c>
      <c r="M5" s="10" t="n">
        <v>6544664.31</v>
      </c>
      <c r="N5" s="19" t="n">
        <v>317271.82</v>
      </c>
    </row>
    <row r="6" customFormat="false" ht="15" hidden="false" customHeight="false" outlineLevel="0" collapsed="false">
      <c r="A6" s="3" t="s">
        <v>95</v>
      </c>
      <c r="B6" s="2" t="s">
        <v>96</v>
      </c>
      <c r="C6" s="2" t="n">
        <v>2020</v>
      </c>
      <c r="D6" s="2" t="n">
        <v>4</v>
      </c>
      <c r="E6" s="2" t="s">
        <v>122</v>
      </c>
      <c r="F6" s="3" t="s">
        <v>123</v>
      </c>
      <c r="G6" s="10" t="n">
        <v>370570</v>
      </c>
      <c r="H6" s="11" t="n">
        <f aca="false">G6/1000</f>
        <v>370.57</v>
      </c>
      <c r="I6" s="19" t="n">
        <v>390</v>
      </c>
      <c r="J6" s="12" t="n">
        <f aca="false">I6/1000</f>
        <v>0.39</v>
      </c>
      <c r="K6" s="20" t="n">
        <v>0.0566</v>
      </c>
      <c r="L6" s="20" t="n">
        <v>0.0012</v>
      </c>
      <c r="M6" s="10" t="n">
        <v>6544664.31</v>
      </c>
      <c r="N6" s="19" t="n">
        <v>317271.82</v>
      </c>
    </row>
    <row r="7" customFormat="false" ht="15" hidden="false" customHeight="false" outlineLevel="0" collapsed="false">
      <c r="A7" s="3" t="s">
        <v>95</v>
      </c>
      <c r="B7" s="2" t="s">
        <v>96</v>
      </c>
      <c r="C7" s="2" t="n">
        <v>2020</v>
      </c>
      <c r="D7" s="2" t="n">
        <v>5</v>
      </c>
      <c r="E7" s="2" t="s">
        <v>107</v>
      </c>
      <c r="F7" s="3" t="s">
        <v>108</v>
      </c>
      <c r="G7" s="10" t="n">
        <v>330121</v>
      </c>
      <c r="H7" s="11" t="n">
        <f aca="false">G7/1000</f>
        <v>330.121</v>
      </c>
      <c r="I7" s="19" t="n">
        <v>144.07</v>
      </c>
      <c r="J7" s="12" t="n">
        <f aca="false">I7/1000</f>
        <v>0.14407</v>
      </c>
      <c r="K7" s="20" t="n">
        <v>0.0504</v>
      </c>
      <c r="L7" s="20" t="n">
        <v>0.0005</v>
      </c>
      <c r="M7" s="10" t="n">
        <v>6544664.31</v>
      </c>
      <c r="N7" s="19" t="n">
        <v>317271.82</v>
      </c>
    </row>
    <row r="8" customFormat="false" ht="15" hidden="false" customHeight="false" outlineLevel="0" collapsed="false">
      <c r="A8" s="3" t="s">
        <v>95</v>
      </c>
      <c r="B8" s="2" t="s">
        <v>96</v>
      </c>
      <c r="C8" s="2" t="n">
        <v>2020</v>
      </c>
      <c r="D8" s="2" t="n">
        <v>6</v>
      </c>
      <c r="E8" s="2" t="s">
        <v>180</v>
      </c>
      <c r="F8" s="3" t="s">
        <v>181</v>
      </c>
      <c r="G8" s="10" t="n">
        <v>144215.71</v>
      </c>
      <c r="H8" s="11" t="n">
        <f aca="false">G8/1000</f>
        <v>144.21571</v>
      </c>
      <c r="I8" s="19" t="n">
        <v>148012</v>
      </c>
      <c r="J8" s="12" t="n">
        <f aca="false">I8/1000</f>
        <v>148.012</v>
      </c>
      <c r="K8" s="20" t="n">
        <v>0.022</v>
      </c>
      <c r="L8" s="20" t="n">
        <v>0.4665</v>
      </c>
      <c r="M8" s="10" t="n">
        <v>6544664.31</v>
      </c>
      <c r="N8" s="19" t="n">
        <v>317271.82</v>
      </c>
    </row>
    <row r="9" customFormat="false" ht="15" hidden="false" customHeight="false" outlineLevel="0" collapsed="false">
      <c r="A9" s="3" t="s">
        <v>95</v>
      </c>
      <c r="B9" s="2" t="s">
        <v>96</v>
      </c>
      <c r="C9" s="2" t="n">
        <v>2020</v>
      </c>
      <c r="D9" s="2" t="n">
        <v>7</v>
      </c>
      <c r="E9" s="2" t="s">
        <v>102</v>
      </c>
      <c r="F9" s="3" t="s">
        <v>103</v>
      </c>
      <c r="G9" s="10" t="n">
        <v>141208.59</v>
      </c>
      <c r="H9" s="11" t="n">
        <f aca="false">G9/1000</f>
        <v>141.20859</v>
      </c>
      <c r="I9" s="19" t="n">
        <v>732</v>
      </c>
      <c r="J9" s="12" t="n">
        <f aca="false">I9/1000</f>
        <v>0.732</v>
      </c>
      <c r="K9" s="20" t="n">
        <v>0.0216</v>
      </c>
      <c r="L9" s="20" t="n">
        <v>0.0023</v>
      </c>
      <c r="M9" s="10" t="n">
        <v>6544664.31</v>
      </c>
      <c r="N9" s="19" t="n">
        <v>317271.82</v>
      </c>
    </row>
    <row r="10" customFormat="false" ht="15" hidden="false" customHeight="false" outlineLevel="0" collapsed="false">
      <c r="A10" s="3" t="s">
        <v>95</v>
      </c>
      <c r="B10" s="2" t="s">
        <v>96</v>
      </c>
      <c r="C10" s="2" t="n">
        <v>2020</v>
      </c>
      <c r="D10" s="2" t="n">
        <v>8</v>
      </c>
      <c r="E10" s="2" t="s">
        <v>377</v>
      </c>
      <c r="F10" s="3" t="s">
        <v>378</v>
      </c>
      <c r="G10" s="10" t="n">
        <v>101745.02</v>
      </c>
      <c r="H10" s="11" t="n">
        <f aca="false">G10/1000</f>
        <v>101.74502</v>
      </c>
      <c r="I10" s="19" t="n">
        <v>40000</v>
      </c>
      <c r="J10" s="12" t="n">
        <f aca="false">I10/1000</f>
        <v>40</v>
      </c>
      <c r="K10" s="20" t="n">
        <v>0.0155</v>
      </c>
      <c r="L10" s="20" t="n">
        <v>0.1261</v>
      </c>
      <c r="M10" s="10" t="n">
        <v>6544664.31</v>
      </c>
      <c r="N10" s="19" t="n">
        <v>317271.82</v>
      </c>
    </row>
    <row r="11" customFormat="false" ht="15" hidden="false" customHeight="false" outlineLevel="0" collapsed="false">
      <c r="A11" s="3" t="s">
        <v>95</v>
      </c>
      <c r="B11" s="2" t="s">
        <v>96</v>
      </c>
      <c r="C11" s="2" t="n">
        <v>2020</v>
      </c>
      <c r="D11" s="2" t="n">
        <v>9</v>
      </c>
      <c r="E11" s="2" t="s">
        <v>117</v>
      </c>
      <c r="F11" s="3" t="s">
        <v>118</v>
      </c>
      <c r="G11" s="10" t="n">
        <v>94443.7</v>
      </c>
      <c r="H11" s="11" t="n">
        <f aca="false">G11/1000</f>
        <v>94.4437</v>
      </c>
      <c r="I11" s="19" t="n">
        <v>144.41</v>
      </c>
      <c r="J11" s="12" t="n">
        <f aca="false">I11/1000</f>
        <v>0.14441</v>
      </c>
      <c r="K11" s="20" t="n">
        <v>0.0144</v>
      </c>
      <c r="L11" s="20" t="n">
        <v>0.0005</v>
      </c>
      <c r="M11" s="10" t="n">
        <v>6544664.31</v>
      </c>
      <c r="N11" s="19" t="n">
        <v>317271.82</v>
      </c>
    </row>
    <row r="12" customFormat="false" ht="15" hidden="false" customHeight="false" outlineLevel="0" collapsed="false">
      <c r="A12" s="3" t="s">
        <v>95</v>
      </c>
      <c r="B12" s="2" t="s">
        <v>96</v>
      </c>
      <c r="C12" s="2" t="n">
        <v>2020</v>
      </c>
      <c r="D12" s="2" t="n">
        <v>10</v>
      </c>
      <c r="E12" s="2" t="s">
        <v>157</v>
      </c>
      <c r="F12" s="3" t="s">
        <v>158</v>
      </c>
      <c r="G12" s="10" t="n">
        <v>6058.43</v>
      </c>
      <c r="H12" s="11" t="n">
        <f aca="false">G12/1000</f>
        <v>6.05843</v>
      </c>
      <c r="I12" s="19" t="n">
        <v>7</v>
      </c>
      <c r="J12" s="12" t="n">
        <f aca="false">I12/1000</f>
        <v>0.007</v>
      </c>
      <c r="K12" s="20" t="n">
        <v>0.0009</v>
      </c>
      <c r="L12" s="20" t="n">
        <v>0</v>
      </c>
      <c r="M12" s="10" t="n">
        <v>6544664.31</v>
      </c>
      <c r="N12" s="19" t="n">
        <v>317271.82</v>
      </c>
    </row>
    <row r="13" customFormat="false" ht="15" hidden="false" customHeight="false" outlineLevel="0" collapsed="false">
      <c r="A13" s="3" t="s">
        <v>95</v>
      </c>
      <c r="B13" s="2" t="s">
        <v>96</v>
      </c>
      <c r="C13" s="2" t="n">
        <v>2020</v>
      </c>
      <c r="D13" s="2" t="n">
        <v>11</v>
      </c>
      <c r="E13" s="2" t="s">
        <v>1691</v>
      </c>
      <c r="F13" s="3" t="s">
        <v>1692</v>
      </c>
      <c r="G13" s="10" t="n">
        <v>1431.81</v>
      </c>
      <c r="H13" s="11" t="n">
        <f aca="false">G13/1000</f>
        <v>1.43181</v>
      </c>
      <c r="I13" s="19" t="n">
        <v>40</v>
      </c>
      <c r="J13" s="12" t="n">
        <f aca="false">I13/1000</f>
        <v>0.04</v>
      </c>
      <c r="K13" s="20" t="n">
        <v>0.0002</v>
      </c>
      <c r="L13" s="20" t="n">
        <v>0.0001</v>
      </c>
      <c r="M13" s="10" t="n">
        <v>6544664.31</v>
      </c>
      <c r="N13" s="19" t="n">
        <v>317271.82</v>
      </c>
    </row>
    <row r="14" customFormat="false" ht="15" hidden="false" customHeight="false" outlineLevel="0" collapsed="false">
      <c r="A14" s="3" t="s">
        <v>95</v>
      </c>
      <c r="B14" s="2" t="s">
        <v>96</v>
      </c>
      <c r="C14" s="2" t="n">
        <v>2020</v>
      </c>
      <c r="D14" s="2" t="n">
        <v>12</v>
      </c>
      <c r="E14" s="2" t="s">
        <v>814</v>
      </c>
      <c r="F14" s="3" t="s">
        <v>815</v>
      </c>
      <c r="G14" s="10" t="n">
        <v>265.3</v>
      </c>
      <c r="H14" s="11" t="n">
        <f aca="false">G14/1000</f>
        <v>0.2653</v>
      </c>
      <c r="I14" s="19" t="n">
        <v>1</v>
      </c>
      <c r="J14" s="12" t="n">
        <f aca="false">I14/1000</f>
        <v>0.001</v>
      </c>
      <c r="K14" s="20" t="n">
        <v>0</v>
      </c>
      <c r="L14" s="20" t="n">
        <v>0</v>
      </c>
      <c r="M14" s="10" t="n">
        <v>6544664.31</v>
      </c>
      <c r="N14" s="19" t="n">
        <v>317271.82</v>
      </c>
    </row>
    <row r="15" customFormat="false" ht="15" hidden="false" customHeight="false" outlineLevel="0" collapsed="false">
      <c r="A15" s="3" t="s">
        <v>95</v>
      </c>
      <c r="B15" s="2" t="s">
        <v>96</v>
      </c>
      <c r="C15" s="2" t="n">
        <v>2021</v>
      </c>
      <c r="D15" s="2" t="n">
        <v>1</v>
      </c>
      <c r="E15" s="2" t="s">
        <v>210</v>
      </c>
      <c r="F15" s="3" t="s">
        <v>211</v>
      </c>
      <c r="G15" s="10" t="n">
        <v>5574073.73</v>
      </c>
      <c r="H15" s="11" t="n">
        <f aca="false">G15/1000</f>
        <v>5574.07373</v>
      </c>
      <c r="I15" s="19" t="n">
        <v>248059.3</v>
      </c>
      <c r="J15" s="12" t="n">
        <f aca="false">I15/1000</f>
        <v>248.0593</v>
      </c>
      <c r="K15" s="20" t="n">
        <v>0.4708</v>
      </c>
      <c r="L15" s="20" t="n">
        <v>0.0694</v>
      </c>
      <c r="M15" s="10" t="n">
        <v>11839535.4</v>
      </c>
      <c r="N15" s="19" t="n">
        <v>3575964.92</v>
      </c>
    </row>
    <row r="16" customFormat="false" ht="15" hidden="false" customHeight="false" outlineLevel="0" collapsed="false">
      <c r="A16" s="3" t="s">
        <v>95</v>
      </c>
      <c r="B16" s="2" t="s">
        <v>96</v>
      </c>
      <c r="C16" s="2" t="n">
        <v>2021</v>
      </c>
      <c r="D16" s="2" t="n">
        <v>2</v>
      </c>
      <c r="E16" s="2" t="s">
        <v>142</v>
      </c>
      <c r="F16" s="3" t="s">
        <v>143</v>
      </c>
      <c r="G16" s="10" t="n">
        <v>2995650.36</v>
      </c>
      <c r="H16" s="11" t="n">
        <f aca="false">G16/1000</f>
        <v>2995.65036</v>
      </c>
      <c r="I16" s="19" t="n">
        <v>20326</v>
      </c>
      <c r="J16" s="12" t="n">
        <f aca="false">I16/1000</f>
        <v>20.326</v>
      </c>
      <c r="K16" s="20" t="n">
        <v>0.253</v>
      </c>
      <c r="L16" s="20" t="n">
        <v>0.0057</v>
      </c>
      <c r="M16" s="10" t="n">
        <v>11839535.4</v>
      </c>
      <c r="N16" s="19" t="n">
        <v>3575964.92</v>
      </c>
    </row>
    <row r="17" customFormat="false" ht="15" hidden="false" customHeight="false" outlineLevel="0" collapsed="false">
      <c r="A17" s="3" t="s">
        <v>95</v>
      </c>
      <c r="B17" s="2" t="s">
        <v>96</v>
      </c>
      <c r="C17" s="2" t="n">
        <v>2021</v>
      </c>
      <c r="D17" s="2" t="n">
        <v>3</v>
      </c>
      <c r="E17" s="2" t="s">
        <v>97</v>
      </c>
      <c r="F17" s="3" t="s">
        <v>98</v>
      </c>
      <c r="G17" s="10" t="n">
        <v>1073659</v>
      </c>
      <c r="H17" s="11" t="n">
        <f aca="false">G17/1000</f>
        <v>1073.659</v>
      </c>
      <c r="I17" s="19" t="n">
        <v>40192</v>
      </c>
      <c r="J17" s="12" t="n">
        <f aca="false">I17/1000</f>
        <v>40.192</v>
      </c>
      <c r="K17" s="20" t="n">
        <v>0.0907</v>
      </c>
      <c r="L17" s="20" t="n">
        <v>0.0112</v>
      </c>
      <c r="M17" s="10" t="n">
        <v>11839535.4</v>
      </c>
      <c r="N17" s="19" t="n">
        <v>3575964.92</v>
      </c>
    </row>
    <row r="18" customFormat="false" ht="15" hidden="false" customHeight="false" outlineLevel="0" collapsed="false">
      <c r="A18" s="3" t="s">
        <v>95</v>
      </c>
      <c r="B18" s="2" t="s">
        <v>96</v>
      </c>
      <c r="C18" s="2" t="n">
        <v>2021</v>
      </c>
      <c r="D18" s="2" t="n">
        <v>4</v>
      </c>
      <c r="E18" s="2" t="s">
        <v>197</v>
      </c>
      <c r="F18" s="3" t="s">
        <v>198</v>
      </c>
      <c r="G18" s="10" t="n">
        <v>631753.23</v>
      </c>
      <c r="H18" s="11" t="n">
        <f aca="false">G18/1000</f>
        <v>631.75323</v>
      </c>
      <c r="I18" s="19" t="n">
        <v>2527014</v>
      </c>
      <c r="J18" s="12" t="n">
        <f aca="false">I18/1000</f>
        <v>2527.014</v>
      </c>
      <c r="K18" s="20" t="n">
        <v>0.0534</v>
      </c>
      <c r="L18" s="20" t="n">
        <v>0.7067</v>
      </c>
      <c r="M18" s="10" t="n">
        <v>11839535.4</v>
      </c>
      <c r="N18" s="19" t="n">
        <v>3575964.92</v>
      </c>
    </row>
    <row r="19" customFormat="false" ht="15" hidden="false" customHeight="false" outlineLevel="0" collapsed="false">
      <c r="A19" s="3" t="s">
        <v>95</v>
      </c>
      <c r="B19" s="2" t="s">
        <v>96</v>
      </c>
      <c r="C19" s="2" t="n">
        <v>2021</v>
      </c>
      <c r="D19" s="2" t="n">
        <v>5</v>
      </c>
      <c r="E19" s="2" t="s">
        <v>107</v>
      </c>
      <c r="F19" s="3" t="s">
        <v>108</v>
      </c>
      <c r="G19" s="10" t="n">
        <v>356239</v>
      </c>
      <c r="H19" s="11" t="n">
        <f aca="false">G19/1000</f>
        <v>356.239</v>
      </c>
      <c r="I19" s="19" t="n">
        <v>205.37</v>
      </c>
      <c r="J19" s="12" t="n">
        <f aca="false">I19/1000</f>
        <v>0.20537</v>
      </c>
      <c r="K19" s="20" t="n">
        <v>0.0301</v>
      </c>
      <c r="L19" s="20" t="n">
        <v>0.0001</v>
      </c>
      <c r="M19" s="10" t="n">
        <v>11839535.4</v>
      </c>
      <c r="N19" s="19" t="n">
        <v>3575964.92</v>
      </c>
    </row>
    <row r="20" customFormat="false" ht="15" hidden="false" customHeight="false" outlineLevel="0" collapsed="false">
      <c r="A20" s="3" t="s">
        <v>95</v>
      </c>
      <c r="B20" s="2" t="s">
        <v>96</v>
      </c>
      <c r="C20" s="2" t="n">
        <v>2021</v>
      </c>
      <c r="D20" s="2" t="n">
        <v>6</v>
      </c>
      <c r="E20" s="2" t="s">
        <v>1636</v>
      </c>
      <c r="F20" s="3" t="s">
        <v>1637</v>
      </c>
      <c r="G20" s="10" t="n">
        <v>295042.36</v>
      </c>
      <c r="H20" s="11" t="n">
        <f aca="false">G20/1000</f>
        <v>295.04236</v>
      </c>
      <c r="I20" s="19" t="n">
        <v>491355</v>
      </c>
      <c r="J20" s="12" t="n">
        <f aca="false">I20/1000</f>
        <v>491.355</v>
      </c>
      <c r="K20" s="20" t="n">
        <v>0.0249</v>
      </c>
      <c r="L20" s="20" t="n">
        <v>0.1374</v>
      </c>
      <c r="M20" s="10" t="n">
        <v>11839535.4</v>
      </c>
      <c r="N20" s="19" t="n">
        <v>3575964.92</v>
      </c>
    </row>
    <row r="21" customFormat="false" ht="15" hidden="false" customHeight="false" outlineLevel="0" collapsed="false">
      <c r="A21" s="3" t="s">
        <v>95</v>
      </c>
      <c r="B21" s="2" t="s">
        <v>96</v>
      </c>
      <c r="C21" s="2" t="n">
        <v>2021</v>
      </c>
      <c r="D21" s="2" t="n">
        <v>7</v>
      </c>
      <c r="E21" s="2" t="s">
        <v>102</v>
      </c>
      <c r="F21" s="3" t="s">
        <v>103</v>
      </c>
      <c r="G21" s="10" t="n">
        <v>276596.88</v>
      </c>
      <c r="H21" s="11" t="n">
        <f aca="false">G21/1000</f>
        <v>276.59688</v>
      </c>
      <c r="I21" s="19" t="n">
        <v>2849</v>
      </c>
      <c r="J21" s="12" t="n">
        <f aca="false">I21/1000</f>
        <v>2.849</v>
      </c>
      <c r="K21" s="20" t="n">
        <v>0.0234</v>
      </c>
      <c r="L21" s="20" t="n">
        <v>0.0008</v>
      </c>
      <c r="M21" s="10" t="n">
        <v>11839535.4</v>
      </c>
      <c r="N21" s="19" t="n">
        <v>3575964.92</v>
      </c>
    </row>
    <row r="22" customFormat="false" ht="15" hidden="false" customHeight="false" outlineLevel="0" collapsed="false">
      <c r="A22" s="3" t="s">
        <v>95</v>
      </c>
      <c r="B22" s="2" t="s">
        <v>96</v>
      </c>
      <c r="C22" s="2" t="n">
        <v>2021</v>
      </c>
      <c r="D22" s="2" t="n">
        <v>8</v>
      </c>
      <c r="E22" s="2" t="s">
        <v>180</v>
      </c>
      <c r="F22" s="3" t="s">
        <v>181</v>
      </c>
      <c r="G22" s="10" t="n">
        <v>264504.61</v>
      </c>
      <c r="H22" s="11" t="n">
        <f aca="false">G22/1000</f>
        <v>264.50461</v>
      </c>
      <c r="I22" s="19" t="n">
        <v>190199.09</v>
      </c>
      <c r="J22" s="12" t="n">
        <f aca="false">I22/1000</f>
        <v>190.19909</v>
      </c>
      <c r="K22" s="20" t="n">
        <v>0.0223</v>
      </c>
      <c r="L22" s="20" t="n">
        <v>0.0532</v>
      </c>
      <c r="M22" s="10" t="n">
        <v>11839535.4</v>
      </c>
      <c r="N22" s="19" t="n">
        <v>3575964.92</v>
      </c>
    </row>
    <row r="23" customFormat="false" ht="15" hidden="false" customHeight="false" outlineLevel="0" collapsed="false">
      <c r="A23" s="3" t="s">
        <v>95</v>
      </c>
      <c r="B23" s="2" t="s">
        <v>96</v>
      </c>
      <c r="C23" s="2" t="n">
        <v>2021</v>
      </c>
      <c r="D23" s="2" t="n">
        <v>9</v>
      </c>
      <c r="E23" s="2" t="s">
        <v>377</v>
      </c>
      <c r="F23" s="3" t="s">
        <v>378</v>
      </c>
      <c r="G23" s="10" t="n">
        <v>179707.65</v>
      </c>
      <c r="H23" s="11" t="n">
        <f aca="false">G23/1000</f>
        <v>179.70765</v>
      </c>
      <c r="I23" s="19" t="n">
        <v>55000</v>
      </c>
      <c r="J23" s="12" t="n">
        <f aca="false">I23/1000</f>
        <v>55</v>
      </c>
      <c r="K23" s="20" t="n">
        <v>0.0152</v>
      </c>
      <c r="L23" s="20" t="n">
        <v>0.0154</v>
      </c>
      <c r="M23" s="10" t="n">
        <v>11839535.4</v>
      </c>
      <c r="N23" s="19" t="n">
        <v>3575964.92</v>
      </c>
    </row>
    <row r="24" customFormat="false" ht="15" hidden="false" customHeight="false" outlineLevel="0" collapsed="false">
      <c r="A24" s="3" t="s">
        <v>95</v>
      </c>
      <c r="B24" s="2" t="s">
        <v>96</v>
      </c>
      <c r="C24" s="2" t="n">
        <v>2021</v>
      </c>
      <c r="D24" s="2" t="n">
        <v>10</v>
      </c>
      <c r="E24" s="2" t="s">
        <v>162</v>
      </c>
      <c r="F24" s="3" t="s">
        <v>163</v>
      </c>
      <c r="G24" s="10" t="n">
        <v>92382.15</v>
      </c>
      <c r="H24" s="11" t="n">
        <f aca="false">G24/1000</f>
        <v>92.38215</v>
      </c>
      <c r="I24" s="19" t="n">
        <v>442</v>
      </c>
      <c r="J24" s="12" t="n">
        <f aca="false">I24/1000</f>
        <v>0.442</v>
      </c>
      <c r="K24" s="20" t="n">
        <v>0.0078</v>
      </c>
      <c r="L24" s="20" t="n">
        <v>0.0001</v>
      </c>
      <c r="M24" s="10" t="n">
        <v>11839535.4</v>
      </c>
      <c r="N24" s="19" t="n">
        <v>3575964.92</v>
      </c>
    </row>
    <row r="25" customFormat="false" ht="15" hidden="false" customHeight="false" outlineLevel="0" collapsed="false">
      <c r="A25" s="3" t="s">
        <v>95</v>
      </c>
      <c r="B25" s="2" t="s">
        <v>96</v>
      </c>
      <c r="C25" s="2" t="n">
        <v>2021</v>
      </c>
      <c r="D25" s="2" t="n">
        <v>11</v>
      </c>
      <c r="E25" s="2" t="s">
        <v>157</v>
      </c>
      <c r="F25" s="3" t="s">
        <v>158</v>
      </c>
      <c r="G25" s="10" t="n">
        <v>48095.84</v>
      </c>
      <c r="H25" s="11" t="n">
        <f aca="false">G25/1000</f>
        <v>48.09584</v>
      </c>
      <c r="I25" s="19" t="n">
        <v>9</v>
      </c>
      <c r="J25" s="12" t="n">
        <f aca="false">I25/1000</f>
        <v>0.009</v>
      </c>
      <c r="K25" s="20" t="n">
        <v>0.0041</v>
      </c>
      <c r="L25" s="20" t="n">
        <v>0</v>
      </c>
      <c r="M25" s="10" t="n">
        <v>11839535.4</v>
      </c>
      <c r="N25" s="19" t="n">
        <v>3575964.92</v>
      </c>
    </row>
    <row r="26" customFormat="false" ht="15" hidden="false" customHeight="false" outlineLevel="0" collapsed="false">
      <c r="A26" s="3" t="s">
        <v>95</v>
      </c>
      <c r="B26" s="2" t="s">
        <v>96</v>
      </c>
      <c r="C26" s="2" t="n">
        <v>2021</v>
      </c>
      <c r="D26" s="2" t="n">
        <v>12</v>
      </c>
      <c r="E26" s="2" t="s">
        <v>117</v>
      </c>
      <c r="F26" s="3" t="s">
        <v>118</v>
      </c>
      <c r="G26" s="10" t="n">
        <v>41795.93</v>
      </c>
      <c r="H26" s="11" t="n">
        <f aca="false">G26/1000</f>
        <v>41.79593</v>
      </c>
      <c r="I26" s="19" t="n">
        <v>94</v>
      </c>
      <c r="J26" s="12" t="n">
        <f aca="false">I26/1000</f>
        <v>0.094</v>
      </c>
      <c r="K26" s="20" t="n">
        <v>0.0035</v>
      </c>
      <c r="L26" s="20" t="n">
        <v>0</v>
      </c>
      <c r="M26" s="10" t="n">
        <v>11839535.4</v>
      </c>
      <c r="N26" s="19" t="n">
        <v>3575964.92</v>
      </c>
    </row>
    <row r="27" customFormat="false" ht="15" hidden="false" customHeight="false" outlineLevel="0" collapsed="false">
      <c r="A27" s="3" t="s">
        <v>95</v>
      </c>
      <c r="B27" s="2" t="s">
        <v>96</v>
      </c>
      <c r="C27" s="2" t="n">
        <v>2021</v>
      </c>
      <c r="D27" s="2" t="n">
        <v>13</v>
      </c>
      <c r="E27" s="2" t="s">
        <v>122</v>
      </c>
      <c r="F27" s="3" t="s">
        <v>123</v>
      </c>
      <c r="G27" s="10" t="n">
        <v>9698</v>
      </c>
      <c r="H27" s="11" t="n">
        <f aca="false">G27/1000</f>
        <v>9.698</v>
      </c>
      <c r="I27" s="19" t="n">
        <v>214.04</v>
      </c>
      <c r="J27" s="12" t="n">
        <f aca="false">I27/1000</f>
        <v>0.21404</v>
      </c>
      <c r="K27" s="20" t="n">
        <v>0.0008</v>
      </c>
      <c r="L27" s="20" t="n">
        <v>0.0001</v>
      </c>
      <c r="M27" s="10" t="n">
        <v>11839535.4</v>
      </c>
      <c r="N27" s="19" t="n">
        <v>3575964.92</v>
      </c>
    </row>
    <row r="28" customFormat="false" ht="15" hidden="false" customHeight="false" outlineLevel="0" collapsed="false">
      <c r="A28" s="3" t="s">
        <v>95</v>
      </c>
      <c r="B28" s="2" t="s">
        <v>96</v>
      </c>
      <c r="C28" s="2" t="n">
        <v>2021</v>
      </c>
      <c r="D28" s="2" t="n">
        <v>14</v>
      </c>
      <c r="E28" s="2" t="s">
        <v>171</v>
      </c>
      <c r="F28" s="3" t="s">
        <v>172</v>
      </c>
      <c r="G28" s="10" t="n">
        <v>180.11</v>
      </c>
      <c r="H28" s="11" t="n">
        <f aca="false">G28/1000</f>
        <v>0.18011</v>
      </c>
      <c r="I28" s="19" t="n">
        <v>6</v>
      </c>
      <c r="J28" s="12" t="n">
        <f aca="false">I28/1000</f>
        <v>0.006</v>
      </c>
      <c r="K28" s="20" t="n">
        <v>0</v>
      </c>
      <c r="L28" s="20" t="n">
        <v>0</v>
      </c>
      <c r="M28" s="10" t="n">
        <v>11839535.4</v>
      </c>
      <c r="N28" s="19" t="n">
        <v>3575964.92</v>
      </c>
    </row>
    <row r="29" customFormat="false" ht="15" hidden="false" customHeight="false" outlineLevel="0" collapsed="false">
      <c r="A29" s="3" t="s">
        <v>95</v>
      </c>
      <c r="B29" s="2" t="s">
        <v>96</v>
      </c>
      <c r="C29" s="2" t="n">
        <v>2021</v>
      </c>
      <c r="D29" s="2" t="n">
        <v>15</v>
      </c>
      <c r="E29" s="2" t="s">
        <v>814</v>
      </c>
      <c r="F29" s="3" t="s">
        <v>815</v>
      </c>
      <c r="G29" s="10" t="n">
        <v>156.55</v>
      </c>
      <c r="H29" s="11" t="n">
        <f aca="false">G29/1000</f>
        <v>0.15655</v>
      </c>
      <c r="I29" s="19" t="n">
        <v>0.12</v>
      </c>
      <c r="J29" s="12" t="n">
        <f aca="false">I29/1000</f>
        <v>0.00012</v>
      </c>
      <c r="K29" s="20" t="n">
        <v>0</v>
      </c>
      <c r="L29" s="20" t="n">
        <v>0</v>
      </c>
      <c r="M29" s="10" t="n">
        <v>11839535.4</v>
      </c>
      <c r="N29" s="19" t="n">
        <v>3575964.92</v>
      </c>
    </row>
    <row r="30" customFormat="false" ht="15" hidden="false" customHeight="false" outlineLevel="0" collapsed="false">
      <c r="A30" s="3" t="s">
        <v>95</v>
      </c>
      <c r="B30" s="2" t="s">
        <v>96</v>
      </c>
      <c r="C30" s="2" t="n">
        <v>2022</v>
      </c>
      <c r="D30" s="2" t="n">
        <v>1</v>
      </c>
      <c r="E30" s="2" t="s">
        <v>210</v>
      </c>
      <c r="F30" s="3" t="s">
        <v>211</v>
      </c>
      <c r="G30" s="10" t="n">
        <v>4555308.62</v>
      </c>
      <c r="H30" s="11" t="n">
        <f aca="false">G30/1000</f>
        <v>4555.30862</v>
      </c>
      <c r="I30" s="19" t="n">
        <v>0</v>
      </c>
      <c r="J30" s="12" t="n">
        <f aca="false">I30/1000</f>
        <v>0</v>
      </c>
      <c r="K30" s="20" t="n">
        <v>0.3675</v>
      </c>
      <c r="L30" s="20" t="n">
        <v>0</v>
      </c>
      <c r="M30" s="10" t="n">
        <v>12394177.11</v>
      </c>
      <c r="N30" s="19" t="n">
        <v>1898421.5</v>
      </c>
    </row>
    <row r="31" customFormat="false" ht="15" hidden="false" customHeight="false" outlineLevel="0" collapsed="false">
      <c r="A31" s="3" t="s">
        <v>95</v>
      </c>
      <c r="B31" s="2" t="s">
        <v>96</v>
      </c>
      <c r="C31" s="2" t="n">
        <v>2022</v>
      </c>
      <c r="D31" s="2" t="n">
        <v>2</v>
      </c>
      <c r="E31" s="2" t="s">
        <v>97</v>
      </c>
      <c r="F31" s="3" t="s">
        <v>98</v>
      </c>
      <c r="G31" s="10" t="n">
        <v>3039909</v>
      </c>
      <c r="H31" s="11" t="n">
        <f aca="false">G31/1000</f>
        <v>3039.909</v>
      </c>
      <c r="I31" s="19" t="n">
        <v>13232.48</v>
      </c>
      <c r="J31" s="12" t="n">
        <f aca="false">I31/1000</f>
        <v>13.23248</v>
      </c>
      <c r="K31" s="20" t="n">
        <v>0.2453</v>
      </c>
      <c r="L31" s="20" t="n">
        <v>0.007</v>
      </c>
      <c r="M31" s="10" t="n">
        <v>12394177.11</v>
      </c>
      <c r="N31" s="19" t="n">
        <v>1898421.5</v>
      </c>
    </row>
    <row r="32" customFormat="false" ht="15" hidden="false" customHeight="false" outlineLevel="0" collapsed="false">
      <c r="A32" s="3" t="s">
        <v>95</v>
      </c>
      <c r="B32" s="2" t="s">
        <v>96</v>
      </c>
      <c r="C32" s="2" t="n">
        <v>2022</v>
      </c>
      <c r="D32" s="2" t="n">
        <v>3</v>
      </c>
      <c r="E32" s="2" t="s">
        <v>142</v>
      </c>
      <c r="F32" s="3" t="s">
        <v>143</v>
      </c>
      <c r="G32" s="10" t="n">
        <v>2756794.73</v>
      </c>
      <c r="H32" s="11" t="n">
        <f aca="false">G32/1000</f>
        <v>2756.79473</v>
      </c>
      <c r="I32" s="19" t="n">
        <v>13521.31</v>
      </c>
      <c r="J32" s="12" t="n">
        <f aca="false">I32/1000</f>
        <v>13.52131</v>
      </c>
      <c r="K32" s="20" t="n">
        <v>0.2224</v>
      </c>
      <c r="L32" s="20" t="n">
        <v>0.0071</v>
      </c>
      <c r="M32" s="10" t="n">
        <v>12394177.11</v>
      </c>
      <c r="N32" s="19" t="n">
        <v>1898421.5</v>
      </c>
    </row>
    <row r="33" customFormat="false" ht="15" hidden="false" customHeight="false" outlineLevel="0" collapsed="false">
      <c r="A33" s="3" t="s">
        <v>95</v>
      </c>
      <c r="B33" s="2" t="s">
        <v>96</v>
      </c>
      <c r="C33" s="2" t="n">
        <v>2022</v>
      </c>
      <c r="D33" s="2" t="n">
        <v>4</v>
      </c>
      <c r="E33" s="2" t="s">
        <v>162</v>
      </c>
      <c r="F33" s="3" t="s">
        <v>163</v>
      </c>
      <c r="G33" s="10" t="n">
        <v>749042.49</v>
      </c>
      <c r="H33" s="11" t="n">
        <f aca="false">G33/1000</f>
        <v>749.04249</v>
      </c>
      <c r="I33" s="19" t="n">
        <v>2510</v>
      </c>
      <c r="J33" s="12" t="n">
        <f aca="false">I33/1000</f>
        <v>2.51</v>
      </c>
      <c r="K33" s="20" t="n">
        <v>0.0604</v>
      </c>
      <c r="L33" s="20" t="n">
        <v>0.0013</v>
      </c>
      <c r="M33" s="10" t="n">
        <v>12394177.11</v>
      </c>
      <c r="N33" s="19" t="n">
        <v>1898421.5</v>
      </c>
    </row>
    <row r="34" customFormat="false" ht="15" hidden="false" customHeight="false" outlineLevel="0" collapsed="false">
      <c r="A34" s="3" t="s">
        <v>95</v>
      </c>
      <c r="B34" s="2" t="s">
        <v>96</v>
      </c>
      <c r="C34" s="2" t="n">
        <v>2022</v>
      </c>
      <c r="D34" s="2" t="n">
        <v>5</v>
      </c>
      <c r="E34" s="2" t="s">
        <v>197</v>
      </c>
      <c r="F34" s="3" t="s">
        <v>198</v>
      </c>
      <c r="G34" s="10" t="n">
        <v>452794.33</v>
      </c>
      <c r="H34" s="11" t="n">
        <f aca="false">G34/1000</f>
        <v>452.79433</v>
      </c>
      <c r="I34" s="19" t="n">
        <v>1806588</v>
      </c>
      <c r="J34" s="12" t="n">
        <f aca="false">I34/1000</f>
        <v>1806.588</v>
      </c>
      <c r="K34" s="20" t="n">
        <v>0.0365</v>
      </c>
      <c r="L34" s="20" t="n">
        <v>0.9516</v>
      </c>
      <c r="M34" s="10" t="n">
        <v>12394177.11</v>
      </c>
      <c r="N34" s="19" t="n">
        <v>1898421.5</v>
      </c>
    </row>
    <row r="35" customFormat="false" ht="15" hidden="false" customHeight="false" outlineLevel="0" collapsed="false">
      <c r="A35" s="3" t="s">
        <v>95</v>
      </c>
      <c r="B35" s="2" t="s">
        <v>96</v>
      </c>
      <c r="C35" s="2" t="n">
        <v>2022</v>
      </c>
      <c r="D35" s="2" t="n">
        <v>6</v>
      </c>
      <c r="E35" s="2" t="s">
        <v>102</v>
      </c>
      <c r="F35" s="3" t="s">
        <v>103</v>
      </c>
      <c r="G35" s="10" t="n">
        <v>348568.51</v>
      </c>
      <c r="H35" s="11" t="n">
        <f aca="false">G35/1000</f>
        <v>348.56851</v>
      </c>
      <c r="I35" s="19" t="n">
        <v>1531</v>
      </c>
      <c r="J35" s="12" t="n">
        <f aca="false">I35/1000</f>
        <v>1.531</v>
      </c>
      <c r="K35" s="20" t="n">
        <v>0.0281</v>
      </c>
      <c r="L35" s="20" t="n">
        <v>0.0008</v>
      </c>
      <c r="M35" s="10" t="n">
        <v>12394177.11</v>
      </c>
      <c r="N35" s="19" t="n">
        <v>1898421.5</v>
      </c>
    </row>
    <row r="36" customFormat="false" ht="15" hidden="false" customHeight="false" outlineLevel="0" collapsed="false">
      <c r="A36" s="3" t="s">
        <v>95</v>
      </c>
      <c r="B36" s="2" t="s">
        <v>96</v>
      </c>
      <c r="C36" s="2" t="n">
        <v>2022</v>
      </c>
      <c r="D36" s="2" t="n">
        <v>7</v>
      </c>
      <c r="E36" s="2" t="s">
        <v>180</v>
      </c>
      <c r="F36" s="3" t="s">
        <v>181</v>
      </c>
      <c r="G36" s="10" t="n">
        <v>186795.2</v>
      </c>
      <c r="H36" s="11" t="n">
        <f aca="false">G36/1000</f>
        <v>186.7952</v>
      </c>
      <c r="I36" s="19" t="n">
        <v>60624</v>
      </c>
      <c r="J36" s="12" t="n">
        <f aca="false">I36/1000</f>
        <v>60.624</v>
      </c>
      <c r="K36" s="20" t="n">
        <v>0.0151</v>
      </c>
      <c r="L36" s="20" t="n">
        <v>0.0319</v>
      </c>
      <c r="M36" s="10" t="n">
        <v>12394177.11</v>
      </c>
      <c r="N36" s="19" t="n">
        <v>1898421.5</v>
      </c>
    </row>
    <row r="37" customFormat="false" ht="15" hidden="false" customHeight="false" outlineLevel="0" collapsed="false">
      <c r="A37" s="3" t="s">
        <v>95</v>
      </c>
      <c r="B37" s="2" t="s">
        <v>96</v>
      </c>
      <c r="C37" s="2" t="n">
        <v>2022</v>
      </c>
      <c r="D37" s="2" t="n">
        <v>8</v>
      </c>
      <c r="E37" s="2" t="s">
        <v>107</v>
      </c>
      <c r="F37" s="3" t="s">
        <v>108</v>
      </c>
      <c r="G37" s="10" t="n">
        <v>136893</v>
      </c>
      <c r="H37" s="11" t="n">
        <f aca="false">G37/1000</f>
        <v>136.893</v>
      </c>
      <c r="I37" s="19" t="n">
        <v>145.65</v>
      </c>
      <c r="J37" s="12" t="n">
        <f aca="false">I37/1000</f>
        <v>0.14565</v>
      </c>
      <c r="K37" s="20" t="n">
        <v>0.011</v>
      </c>
      <c r="L37" s="20" t="n">
        <v>0.0001</v>
      </c>
      <c r="M37" s="10" t="n">
        <v>12394177.11</v>
      </c>
      <c r="N37" s="19" t="n">
        <v>1898421.5</v>
      </c>
    </row>
    <row r="38" customFormat="false" ht="15" hidden="false" customHeight="false" outlineLevel="0" collapsed="false">
      <c r="A38" s="3" t="s">
        <v>95</v>
      </c>
      <c r="B38" s="2" t="s">
        <v>96</v>
      </c>
      <c r="C38" s="2" t="n">
        <v>2022</v>
      </c>
      <c r="D38" s="2" t="n">
        <v>9</v>
      </c>
      <c r="E38" s="2" t="s">
        <v>117</v>
      </c>
      <c r="F38" s="3" t="s">
        <v>118</v>
      </c>
      <c r="G38" s="10" t="n">
        <v>112515.78</v>
      </c>
      <c r="H38" s="11" t="n">
        <f aca="false">G38/1000</f>
        <v>112.51578</v>
      </c>
      <c r="I38" s="19" t="n">
        <v>240.06</v>
      </c>
      <c r="J38" s="12" t="n">
        <f aca="false">I38/1000</f>
        <v>0.24006</v>
      </c>
      <c r="K38" s="20" t="n">
        <v>0.0091</v>
      </c>
      <c r="L38" s="20" t="n">
        <v>0.0001</v>
      </c>
      <c r="M38" s="10" t="n">
        <v>12394177.11</v>
      </c>
      <c r="N38" s="19" t="n">
        <v>1898421.5</v>
      </c>
    </row>
    <row r="39" customFormat="false" ht="15" hidden="false" customHeight="false" outlineLevel="0" collapsed="false">
      <c r="A39" s="3" t="s">
        <v>95</v>
      </c>
      <c r="B39" s="2" t="s">
        <v>96</v>
      </c>
      <c r="C39" s="2" t="n">
        <v>2022</v>
      </c>
      <c r="D39" s="2" t="n">
        <v>10</v>
      </c>
      <c r="E39" s="2" t="s">
        <v>157</v>
      </c>
      <c r="F39" s="3" t="s">
        <v>158</v>
      </c>
      <c r="G39" s="10" t="n">
        <v>55142.17</v>
      </c>
      <c r="H39" s="11" t="n">
        <f aca="false">G39/1000</f>
        <v>55.14217</v>
      </c>
      <c r="I39" s="19" t="n">
        <v>15</v>
      </c>
      <c r="J39" s="12" t="n">
        <f aca="false">I39/1000</f>
        <v>0.015</v>
      </c>
      <c r="K39" s="20" t="n">
        <v>0.0044</v>
      </c>
      <c r="L39" s="20" t="n">
        <v>0</v>
      </c>
      <c r="M39" s="10" t="n">
        <v>12394177.11</v>
      </c>
      <c r="N39" s="19" t="n">
        <v>1898421.5</v>
      </c>
    </row>
    <row r="40" customFormat="false" ht="15" hidden="false" customHeight="false" outlineLevel="0" collapsed="false">
      <c r="A40" s="3" t="s">
        <v>95</v>
      </c>
      <c r="B40" s="2" t="s">
        <v>96</v>
      </c>
      <c r="C40" s="2" t="n">
        <v>2022</v>
      </c>
      <c r="D40" s="2" t="n">
        <v>11</v>
      </c>
      <c r="E40" s="2" t="s">
        <v>171</v>
      </c>
      <c r="F40" s="3" t="s">
        <v>172</v>
      </c>
      <c r="G40" s="10" t="n">
        <v>294.18</v>
      </c>
      <c r="H40" s="11" t="n">
        <f aca="false">G40/1000</f>
        <v>0.29418</v>
      </c>
      <c r="I40" s="19" t="n">
        <v>10</v>
      </c>
      <c r="J40" s="12" t="n">
        <f aca="false">I40/1000</f>
        <v>0.01</v>
      </c>
      <c r="K40" s="20" t="n">
        <v>0</v>
      </c>
      <c r="L40" s="20" t="n">
        <v>0</v>
      </c>
      <c r="M40" s="10" t="n">
        <v>12394177.11</v>
      </c>
      <c r="N40" s="19" t="n">
        <v>1898421.5</v>
      </c>
    </row>
    <row r="41" customFormat="false" ht="15" hidden="false" customHeight="false" outlineLevel="0" collapsed="false">
      <c r="A41" s="3" t="s">
        <v>95</v>
      </c>
      <c r="B41" s="2" t="s">
        <v>96</v>
      </c>
      <c r="C41" s="2" t="n">
        <v>2022</v>
      </c>
      <c r="D41" s="2" t="n">
        <v>12</v>
      </c>
      <c r="E41" s="2" t="s">
        <v>247</v>
      </c>
      <c r="F41" s="3" t="s">
        <v>248</v>
      </c>
      <c r="G41" s="10" t="n">
        <v>119.1</v>
      </c>
      <c r="H41" s="11" t="n">
        <f aca="false">G41/1000</f>
        <v>0.1191</v>
      </c>
      <c r="I41" s="19" t="n">
        <v>4</v>
      </c>
      <c r="J41" s="12" t="n">
        <f aca="false">I41/1000</f>
        <v>0.004</v>
      </c>
      <c r="K41" s="20" t="n">
        <v>0</v>
      </c>
      <c r="L41" s="20" t="n">
        <v>0</v>
      </c>
      <c r="M41" s="10" t="n">
        <v>12394177.11</v>
      </c>
      <c r="N41" s="19" t="n">
        <v>1898421.5</v>
      </c>
    </row>
    <row r="42" customFormat="false" ht="15" hidden="false" customHeight="false" outlineLevel="0" collapsed="false">
      <c r="A42" s="3" t="s">
        <v>95</v>
      </c>
      <c r="B42" s="2" t="s">
        <v>96</v>
      </c>
      <c r="C42" s="2" t="n">
        <v>2023</v>
      </c>
      <c r="D42" s="2" t="n">
        <v>1</v>
      </c>
      <c r="E42" s="2" t="s">
        <v>192</v>
      </c>
      <c r="F42" s="3" t="s">
        <v>193</v>
      </c>
      <c r="G42" s="10" t="n">
        <v>5889850.03</v>
      </c>
      <c r="H42" s="11" t="n">
        <f aca="false">G42/1000</f>
        <v>5889.85003</v>
      </c>
      <c r="I42" s="19" t="n">
        <v>19742.01</v>
      </c>
      <c r="J42" s="12" t="n">
        <f aca="false">I42/1000</f>
        <v>19.74201</v>
      </c>
      <c r="K42" s="20" t="n">
        <v>0.2772</v>
      </c>
      <c r="L42" s="20" t="n">
        <v>0.0061</v>
      </c>
      <c r="M42" s="10" t="n">
        <v>21247877.42</v>
      </c>
      <c r="N42" s="19" t="n">
        <v>3256670.68</v>
      </c>
    </row>
    <row r="43" customFormat="false" ht="15" hidden="false" customHeight="false" outlineLevel="0" collapsed="false">
      <c r="A43" s="3" t="s">
        <v>95</v>
      </c>
      <c r="B43" s="2" t="s">
        <v>96</v>
      </c>
      <c r="C43" s="2" t="n">
        <v>2023</v>
      </c>
      <c r="D43" s="2" t="n">
        <v>2</v>
      </c>
      <c r="E43" s="2" t="s">
        <v>210</v>
      </c>
      <c r="F43" s="3" t="s">
        <v>211</v>
      </c>
      <c r="G43" s="10" t="n">
        <v>5295497.19</v>
      </c>
      <c r="H43" s="11" t="n">
        <f aca="false">G43/1000</f>
        <v>5295.49719</v>
      </c>
      <c r="I43" s="19" t="n">
        <v>8.04</v>
      </c>
      <c r="J43" s="12" t="n">
        <f aca="false">I43/1000</f>
        <v>0.00804</v>
      </c>
      <c r="K43" s="20" t="n">
        <v>0.2492</v>
      </c>
      <c r="L43" s="20" t="n">
        <v>0</v>
      </c>
      <c r="M43" s="10" t="n">
        <v>21247877.42</v>
      </c>
      <c r="N43" s="19" t="n">
        <v>3256670.68</v>
      </c>
    </row>
    <row r="44" customFormat="false" ht="15" hidden="false" customHeight="false" outlineLevel="0" collapsed="false">
      <c r="A44" s="3" t="s">
        <v>95</v>
      </c>
      <c r="B44" s="2" t="s">
        <v>96</v>
      </c>
      <c r="C44" s="2" t="n">
        <v>2023</v>
      </c>
      <c r="D44" s="2" t="n">
        <v>3</v>
      </c>
      <c r="E44" s="2" t="s">
        <v>97</v>
      </c>
      <c r="F44" s="3" t="s">
        <v>98</v>
      </c>
      <c r="G44" s="10" t="n">
        <v>4722601</v>
      </c>
      <c r="H44" s="11" t="n">
        <f aca="false">G44/1000</f>
        <v>4722.601</v>
      </c>
      <c r="I44" s="19" t="n">
        <v>132160</v>
      </c>
      <c r="J44" s="12" t="n">
        <f aca="false">I44/1000</f>
        <v>132.16</v>
      </c>
      <c r="K44" s="20" t="n">
        <v>0.2223</v>
      </c>
      <c r="L44" s="20" t="n">
        <v>0.0406</v>
      </c>
      <c r="M44" s="10" t="n">
        <v>21247877.42</v>
      </c>
      <c r="N44" s="19" t="n">
        <v>3256670.68</v>
      </c>
    </row>
    <row r="45" customFormat="false" ht="15" hidden="false" customHeight="false" outlineLevel="0" collapsed="false">
      <c r="A45" s="3" t="s">
        <v>95</v>
      </c>
      <c r="B45" s="2" t="s">
        <v>96</v>
      </c>
      <c r="C45" s="2" t="n">
        <v>2023</v>
      </c>
      <c r="D45" s="2" t="n">
        <v>4</v>
      </c>
      <c r="E45" s="2" t="s">
        <v>247</v>
      </c>
      <c r="F45" s="3" t="s">
        <v>248</v>
      </c>
      <c r="G45" s="10" t="n">
        <v>1770804.63</v>
      </c>
      <c r="H45" s="11" t="n">
        <f aca="false">G45/1000</f>
        <v>1770.80463</v>
      </c>
      <c r="I45" s="19" t="n">
        <v>40884</v>
      </c>
      <c r="J45" s="12" t="n">
        <f aca="false">I45/1000</f>
        <v>40.884</v>
      </c>
      <c r="K45" s="20" t="n">
        <v>0.0833</v>
      </c>
      <c r="L45" s="20" t="n">
        <v>0.0126</v>
      </c>
      <c r="M45" s="10" t="n">
        <v>21247877.42</v>
      </c>
      <c r="N45" s="19" t="n">
        <v>3256670.68</v>
      </c>
    </row>
    <row r="46" customFormat="false" ht="15" hidden="false" customHeight="false" outlineLevel="0" collapsed="false">
      <c r="A46" s="3" t="s">
        <v>95</v>
      </c>
      <c r="B46" s="2" t="s">
        <v>96</v>
      </c>
      <c r="C46" s="2" t="n">
        <v>2023</v>
      </c>
      <c r="D46" s="2" t="n">
        <v>5</v>
      </c>
      <c r="E46" s="2" t="s">
        <v>142</v>
      </c>
      <c r="F46" s="3" t="s">
        <v>143</v>
      </c>
      <c r="G46" s="10" t="n">
        <v>1746186.58</v>
      </c>
      <c r="H46" s="11" t="n">
        <f aca="false">G46/1000</f>
        <v>1746.18658</v>
      </c>
      <c r="I46" s="19" t="n">
        <v>11437.51</v>
      </c>
      <c r="J46" s="12" t="n">
        <f aca="false">I46/1000</f>
        <v>11.43751</v>
      </c>
      <c r="K46" s="20" t="n">
        <v>0.0822</v>
      </c>
      <c r="L46" s="20" t="n">
        <v>0.0035</v>
      </c>
      <c r="M46" s="10" t="n">
        <v>21247877.42</v>
      </c>
      <c r="N46" s="19" t="n">
        <v>3256670.68</v>
      </c>
    </row>
    <row r="47" customFormat="false" ht="15" hidden="false" customHeight="false" outlineLevel="0" collapsed="false">
      <c r="A47" s="3" t="s">
        <v>95</v>
      </c>
      <c r="B47" s="2" t="s">
        <v>96</v>
      </c>
      <c r="C47" s="2" t="n">
        <v>2023</v>
      </c>
      <c r="D47" s="2" t="n">
        <v>6</v>
      </c>
      <c r="E47" s="2" t="s">
        <v>1636</v>
      </c>
      <c r="F47" s="3" t="s">
        <v>1637</v>
      </c>
      <c r="G47" s="10" t="n">
        <v>692810.3</v>
      </c>
      <c r="H47" s="11" t="n">
        <f aca="false">G47/1000</f>
        <v>692.8103</v>
      </c>
      <c r="I47" s="19" t="n">
        <v>1007782</v>
      </c>
      <c r="J47" s="12" t="n">
        <f aca="false">I47/1000</f>
        <v>1007.782</v>
      </c>
      <c r="K47" s="20" t="n">
        <v>0.0326</v>
      </c>
      <c r="L47" s="20" t="n">
        <v>0.3095</v>
      </c>
      <c r="M47" s="10" t="n">
        <v>21247877.42</v>
      </c>
      <c r="N47" s="19" t="n">
        <v>3256670.68</v>
      </c>
    </row>
    <row r="48" customFormat="false" ht="15" hidden="false" customHeight="false" outlineLevel="0" collapsed="false">
      <c r="A48" s="3" t="s">
        <v>95</v>
      </c>
      <c r="B48" s="2" t="s">
        <v>96</v>
      </c>
      <c r="C48" s="2" t="n">
        <v>2023</v>
      </c>
      <c r="D48" s="2" t="n">
        <v>7</v>
      </c>
      <c r="E48" s="2" t="s">
        <v>197</v>
      </c>
      <c r="F48" s="3" t="s">
        <v>198</v>
      </c>
      <c r="G48" s="10" t="n">
        <v>510093.42</v>
      </c>
      <c r="H48" s="11" t="n">
        <f aca="false">G48/1000</f>
        <v>510.09342</v>
      </c>
      <c r="I48" s="19" t="n">
        <v>2042840</v>
      </c>
      <c r="J48" s="12" t="n">
        <f aca="false">I48/1000</f>
        <v>2042.84</v>
      </c>
      <c r="K48" s="20" t="n">
        <v>0.024</v>
      </c>
      <c r="L48" s="20" t="n">
        <v>0.6273</v>
      </c>
      <c r="M48" s="10" t="n">
        <v>21247877.42</v>
      </c>
      <c r="N48" s="19" t="n">
        <v>3256670.68</v>
      </c>
    </row>
    <row r="49" customFormat="false" ht="15" hidden="false" customHeight="false" outlineLevel="0" collapsed="false">
      <c r="A49" s="3" t="s">
        <v>95</v>
      </c>
      <c r="B49" s="2" t="s">
        <v>96</v>
      </c>
      <c r="C49" s="2" t="n">
        <v>2023</v>
      </c>
      <c r="D49" s="2" t="n">
        <v>8</v>
      </c>
      <c r="E49" s="2" t="s">
        <v>102</v>
      </c>
      <c r="F49" s="3" t="s">
        <v>103</v>
      </c>
      <c r="G49" s="10" t="n">
        <v>262732.52</v>
      </c>
      <c r="H49" s="11" t="n">
        <f aca="false">G49/1000</f>
        <v>262.73252</v>
      </c>
      <c r="I49" s="19" t="n">
        <v>1253</v>
      </c>
      <c r="J49" s="12" t="n">
        <f aca="false">I49/1000</f>
        <v>1.253</v>
      </c>
      <c r="K49" s="20" t="n">
        <v>0.0124</v>
      </c>
      <c r="L49" s="20" t="n">
        <v>0.0004</v>
      </c>
      <c r="M49" s="10" t="n">
        <v>21247877.42</v>
      </c>
      <c r="N49" s="19" t="n">
        <v>3256670.68</v>
      </c>
    </row>
    <row r="50" customFormat="false" ht="15" hidden="false" customHeight="false" outlineLevel="0" collapsed="false">
      <c r="A50" s="3" t="s">
        <v>95</v>
      </c>
      <c r="B50" s="2" t="s">
        <v>96</v>
      </c>
      <c r="C50" s="2" t="n">
        <v>2023</v>
      </c>
      <c r="D50" s="2" t="n">
        <v>9</v>
      </c>
      <c r="E50" s="2" t="s">
        <v>107</v>
      </c>
      <c r="F50" s="3" t="s">
        <v>108</v>
      </c>
      <c r="G50" s="10" t="n">
        <v>130157</v>
      </c>
      <c r="H50" s="11" t="n">
        <f aca="false">G50/1000</f>
        <v>130.157</v>
      </c>
      <c r="I50" s="19" t="n">
        <v>54.15</v>
      </c>
      <c r="J50" s="12" t="n">
        <f aca="false">I50/1000</f>
        <v>0.05415</v>
      </c>
      <c r="K50" s="20" t="n">
        <v>0.0061</v>
      </c>
      <c r="L50" s="20" t="n">
        <v>0</v>
      </c>
      <c r="M50" s="10" t="n">
        <v>21247877.42</v>
      </c>
      <c r="N50" s="19" t="n">
        <v>3256670.68</v>
      </c>
    </row>
    <row r="51" customFormat="false" ht="15" hidden="false" customHeight="false" outlineLevel="0" collapsed="false">
      <c r="A51" s="3" t="s">
        <v>95</v>
      </c>
      <c r="B51" s="2" t="s">
        <v>96</v>
      </c>
      <c r="C51" s="2" t="n">
        <v>2023</v>
      </c>
      <c r="D51" s="2" t="n">
        <v>10</v>
      </c>
      <c r="E51" s="2" t="s">
        <v>117</v>
      </c>
      <c r="F51" s="3" t="s">
        <v>118</v>
      </c>
      <c r="G51" s="10" t="n">
        <v>109127.2</v>
      </c>
      <c r="H51" s="11" t="n">
        <f aca="false">G51/1000</f>
        <v>109.1272</v>
      </c>
      <c r="I51" s="19" t="n">
        <v>199.55</v>
      </c>
      <c r="J51" s="12" t="n">
        <f aca="false">I51/1000</f>
        <v>0.19955</v>
      </c>
      <c r="K51" s="20" t="n">
        <v>0.0051</v>
      </c>
      <c r="L51" s="20" t="n">
        <v>0.0001</v>
      </c>
      <c r="M51" s="10" t="n">
        <v>21247877.42</v>
      </c>
      <c r="N51" s="19" t="n">
        <v>3256670.68</v>
      </c>
    </row>
    <row r="52" customFormat="false" ht="15" hidden="false" customHeight="false" outlineLevel="0" collapsed="false">
      <c r="A52" s="3" t="s">
        <v>95</v>
      </c>
      <c r="B52" s="2" t="s">
        <v>96</v>
      </c>
      <c r="C52" s="2" t="n">
        <v>2023</v>
      </c>
      <c r="D52" s="2" t="n">
        <v>11</v>
      </c>
      <c r="E52" s="2" t="s">
        <v>180</v>
      </c>
      <c r="F52" s="3" t="s">
        <v>181</v>
      </c>
      <c r="G52" s="10" t="n">
        <v>81312.23</v>
      </c>
      <c r="H52" s="11" t="n">
        <f aca="false">G52/1000</f>
        <v>81.31223</v>
      </c>
      <c r="I52" s="19" t="n">
        <v>305.42</v>
      </c>
      <c r="J52" s="12" t="n">
        <f aca="false">I52/1000</f>
        <v>0.30542</v>
      </c>
      <c r="K52" s="20" t="n">
        <v>0.0038</v>
      </c>
      <c r="L52" s="20" t="n">
        <v>0.0001</v>
      </c>
      <c r="M52" s="10" t="n">
        <v>21247877.42</v>
      </c>
      <c r="N52" s="19" t="n">
        <v>3256670.68</v>
      </c>
    </row>
    <row r="53" customFormat="false" ht="15" hidden="false" customHeight="false" outlineLevel="0" collapsed="false">
      <c r="A53" s="3" t="s">
        <v>95</v>
      </c>
      <c r="B53" s="2" t="s">
        <v>96</v>
      </c>
      <c r="C53" s="2" t="n">
        <v>2023</v>
      </c>
      <c r="D53" s="2" t="n">
        <v>12</v>
      </c>
      <c r="E53" s="2" t="s">
        <v>157</v>
      </c>
      <c r="F53" s="3" t="s">
        <v>158</v>
      </c>
      <c r="G53" s="10" t="n">
        <v>36705.32</v>
      </c>
      <c r="H53" s="11" t="n">
        <f aca="false">G53/1000</f>
        <v>36.70532</v>
      </c>
      <c r="I53" s="19" t="n">
        <v>5</v>
      </c>
      <c r="J53" s="12" t="n">
        <f aca="false">I53/1000</f>
        <v>0.005</v>
      </c>
      <c r="K53" s="20" t="n">
        <v>0.0017</v>
      </c>
      <c r="L53" s="20" t="n">
        <v>0</v>
      </c>
      <c r="M53" s="10" t="n">
        <v>21247877.42</v>
      </c>
      <c r="N53" s="19" t="n">
        <v>3256670.68</v>
      </c>
    </row>
    <row r="54" customFormat="false" ht="15" hidden="false" customHeight="false" outlineLevel="0" collapsed="false">
      <c r="A54" s="3" t="s">
        <v>95</v>
      </c>
      <c r="B54" s="2" t="s">
        <v>96</v>
      </c>
      <c r="C54" s="2" t="n">
        <v>2024</v>
      </c>
      <c r="D54" s="2" t="n">
        <v>1</v>
      </c>
      <c r="E54" s="2" t="s">
        <v>142</v>
      </c>
      <c r="F54" s="3" t="s">
        <v>143</v>
      </c>
      <c r="G54" s="10" t="n">
        <v>6778601.43</v>
      </c>
      <c r="H54" s="11" t="n">
        <f aca="false">G54/1000</f>
        <v>6778.60143</v>
      </c>
      <c r="I54" s="19" t="n">
        <v>48657.18</v>
      </c>
      <c r="J54" s="12" t="n">
        <f aca="false">I54/1000</f>
        <v>48.65718</v>
      </c>
      <c r="K54" s="20" t="n">
        <v>0.5771</v>
      </c>
      <c r="L54" s="20" t="n">
        <v>0.2894</v>
      </c>
      <c r="M54" s="10" t="n">
        <v>11746568.63</v>
      </c>
      <c r="N54" s="19" t="n">
        <v>168126.26</v>
      </c>
    </row>
    <row r="55" customFormat="false" ht="15" hidden="false" customHeight="false" outlineLevel="0" collapsed="false">
      <c r="A55" s="3" t="s">
        <v>95</v>
      </c>
      <c r="B55" s="2" t="s">
        <v>96</v>
      </c>
      <c r="C55" s="2" t="n">
        <v>2024</v>
      </c>
      <c r="D55" s="2" t="n">
        <v>2</v>
      </c>
      <c r="E55" s="2" t="s">
        <v>97</v>
      </c>
      <c r="F55" s="3" t="s">
        <v>98</v>
      </c>
      <c r="G55" s="10" t="n">
        <v>3069390</v>
      </c>
      <c r="H55" s="11" t="n">
        <f aca="false">G55/1000</f>
        <v>3069.39</v>
      </c>
      <c r="I55" s="19" t="n">
        <v>114544</v>
      </c>
      <c r="J55" s="12" t="n">
        <f aca="false">I55/1000</f>
        <v>114.544</v>
      </c>
      <c r="K55" s="20" t="n">
        <v>0.2613</v>
      </c>
      <c r="L55" s="20" t="n">
        <v>0.6813</v>
      </c>
      <c r="M55" s="10" t="n">
        <v>11746568.63</v>
      </c>
      <c r="N55" s="19" t="n">
        <v>168126.26</v>
      </c>
    </row>
    <row r="56" customFormat="false" ht="15" hidden="false" customHeight="false" outlineLevel="0" collapsed="false">
      <c r="A56" s="3" t="s">
        <v>95</v>
      </c>
      <c r="B56" s="2" t="s">
        <v>96</v>
      </c>
      <c r="C56" s="2" t="n">
        <v>2024</v>
      </c>
      <c r="D56" s="2" t="n">
        <v>3</v>
      </c>
      <c r="E56" s="2" t="s">
        <v>117</v>
      </c>
      <c r="F56" s="3" t="s">
        <v>118</v>
      </c>
      <c r="G56" s="10" t="n">
        <v>1168436.64</v>
      </c>
      <c r="H56" s="11" t="n">
        <f aca="false">G56/1000</f>
        <v>1168.43664</v>
      </c>
      <c r="I56" s="19" t="n">
        <v>2326</v>
      </c>
      <c r="J56" s="12" t="n">
        <f aca="false">I56/1000</f>
        <v>2.326</v>
      </c>
      <c r="K56" s="20" t="n">
        <v>0.0995</v>
      </c>
      <c r="L56" s="20" t="n">
        <v>0.0138</v>
      </c>
      <c r="M56" s="10" t="n">
        <v>11746568.63</v>
      </c>
      <c r="N56" s="19" t="n">
        <v>168126.26</v>
      </c>
    </row>
    <row r="57" customFormat="false" ht="15" hidden="false" customHeight="false" outlineLevel="0" collapsed="false">
      <c r="A57" s="3" t="s">
        <v>95</v>
      </c>
      <c r="B57" s="2" t="s">
        <v>96</v>
      </c>
      <c r="C57" s="2" t="n">
        <v>2024</v>
      </c>
      <c r="D57" s="2" t="n">
        <v>4</v>
      </c>
      <c r="E57" s="2" t="s">
        <v>197</v>
      </c>
      <c r="F57" s="3" t="s">
        <v>198</v>
      </c>
      <c r="G57" s="10" t="n">
        <v>213460.02</v>
      </c>
      <c r="H57" s="11" t="n">
        <f aca="false">G57/1000</f>
        <v>213.46002</v>
      </c>
      <c r="I57" s="19" t="n">
        <v>822</v>
      </c>
      <c r="J57" s="12" t="n">
        <f aca="false">I57/1000</f>
        <v>0.822</v>
      </c>
      <c r="K57" s="20" t="n">
        <v>0.0182</v>
      </c>
      <c r="L57" s="20" t="n">
        <v>0.0049</v>
      </c>
      <c r="M57" s="10" t="n">
        <v>11746568.63</v>
      </c>
      <c r="N57" s="19" t="n">
        <v>168126.26</v>
      </c>
    </row>
    <row r="58" customFormat="false" ht="15" hidden="false" customHeight="false" outlineLevel="0" collapsed="false">
      <c r="A58" s="3" t="s">
        <v>95</v>
      </c>
      <c r="B58" s="2" t="s">
        <v>96</v>
      </c>
      <c r="C58" s="2" t="n">
        <v>2024</v>
      </c>
      <c r="D58" s="2" t="n">
        <v>5</v>
      </c>
      <c r="E58" s="2" t="s">
        <v>102</v>
      </c>
      <c r="F58" s="3" t="s">
        <v>103</v>
      </c>
      <c r="G58" s="10" t="n">
        <v>194691.95</v>
      </c>
      <c r="H58" s="11" t="n">
        <f aca="false">G58/1000</f>
        <v>194.69195</v>
      </c>
      <c r="I58" s="19" t="n">
        <v>1142</v>
      </c>
      <c r="J58" s="12" t="n">
        <f aca="false">I58/1000</f>
        <v>1.142</v>
      </c>
      <c r="K58" s="20" t="n">
        <v>0.0166</v>
      </c>
      <c r="L58" s="20" t="n">
        <v>0.0068</v>
      </c>
      <c r="M58" s="10" t="n">
        <v>11746568.63</v>
      </c>
      <c r="N58" s="19" t="n">
        <v>168126.26</v>
      </c>
    </row>
    <row r="59" customFormat="false" ht="15" hidden="false" customHeight="false" outlineLevel="0" collapsed="false">
      <c r="A59" s="3" t="s">
        <v>95</v>
      </c>
      <c r="B59" s="2" t="s">
        <v>96</v>
      </c>
      <c r="C59" s="2" t="n">
        <v>2024</v>
      </c>
      <c r="D59" s="2" t="n">
        <v>6</v>
      </c>
      <c r="E59" s="2" t="s">
        <v>107</v>
      </c>
      <c r="F59" s="3" t="s">
        <v>108</v>
      </c>
      <c r="G59" s="10" t="n">
        <v>175721</v>
      </c>
      <c r="H59" s="11" t="n">
        <f aca="false">G59/1000</f>
        <v>175.721</v>
      </c>
      <c r="I59" s="19" t="n">
        <v>71.58</v>
      </c>
      <c r="J59" s="12" t="n">
        <f aca="false">I59/1000</f>
        <v>0.07158</v>
      </c>
      <c r="K59" s="20" t="n">
        <v>0.015</v>
      </c>
      <c r="L59" s="20" t="n">
        <v>0.0004</v>
      </c>
      <c r="M59" s="10" t="n">
        <v>11746568.63</v>
      </c>
      <c r="N59" s="19" t="n">
        <v>168126.26</v>
      </c>
    </row>
    <row r="60" customFormat="false" ht="15" hidden="false" customHeight="false" outlineLevel="0" collapsed="false">
      <c r="A60" s="3" t="s">
        <v>95</v>
      </c>
      <c r="B60" s="2" t="s">
        <v>96</v>
      </c>
      <c r="C60" s="2" t="n">
        <v>2024</v>
      </c>
      <c r="D60" s="2" t="n">
        <v>7</v>
      </c>
      <c r="E60" s="2" t="s">
        <v>162</v>
      </c>
      <c r="F60" s="3" t="s">
        <v>163</v>
      </c>
      <c r="G60" s="10" t="n">
        <v>145555.59</v>
      </c>
      <c r="H60" s="11" t="n">
        <f aca="false">G60/1000</f>
        <v>145.55559</v>
      </c>
      <c r="I60" s="19" t="n">
        <v>562</v>
      </c>
      <c r="J60" s="12" t="n">
        <f aca="false">I60/1000</f>
        <v>0.562</v>
      </c>
      <c r="K60" s="20" t="n">
        <v>0.0124</v>
      </c>
      <c r="L60" s="20" t="n">
        <v>0.0033</v>
      </c>
      <c r="M60" s="10" t="n">
        <v>11746568.63</v>
      </c>
      <c r="N60" s="19" t="n">
        <v>168126.26</v>
      </c>
    </row>
    <row r="61" customFormat="false" ht="15" hidden="false" customHeight="false" outlineLevel="0" collapsed="false">
      <c r="A61" s="3" t="s">
        <v>95</v>
      </c>
      <c r="B61" s="2" t="s">
        <v>96</v>
      </c>
      <c r="C61" s="2" t="n">
        <v>2024</v>
      </c>
      <c r="D61" s="2" t="n">
        <v>8</v>
      </c>
      <c r="E61" s="2" t="s">
        <v>377</v>
      </c>
      <c r="F61" s="3" t="s">
        <v>378</v>
      </c>
      <c r="G61" s="10" t="n">
        <v>710.92</v>
      </c>
      <c r="H61" s="11" t="n">
        <f aca="false">G61/1000</f>
        <v>0.71092</v>
      </c>
      <c r="I61" s="19" t="n">
        <v>0.5</v>
      </c>
      <c r="J61" s="12" t="n">
        <f aca="false">I61/1000</f>
        <v>0.0005</v>
      </c>
      <c r="K61" s="20" t="n">
        <v>0.0001</v>
      </c>
      <c r="L61" s="20" t="n">
        <v>0</v>
      </c>
      <c r="M61" s="10" t="n">
        <v>11746568.63</v>
      </c>
      <c r="N61" s="19" t="n">
        <v>168126.26</v>
      </c>
    </row>
    <row r="62" customFormat="false" ht="15" hidden="false" customHeight="false" outlineLevel="0" collapsed="false">
      <c r="A62" s="3" t="s">
        <v>95</v>
      </c>
      <c r="B62" s="2" t="s">
        <v>96</v>
      </c>
      <c r="C62" s="2" t="n">
        <v>2024</v>
      </c>
      <c r="D62" s="2" t="n">
        <v>9</v>
      </c>
      <c r="E62" s="2" t="s">
        <v>171</v>
      </c>
      <c r="F62" s="3" t="s">
        <v>172</v>
      </c>
      <c r="G62" s="10" t="n">
        <v>1.08</v>
      </c>
      <c r="H62" s="11" t="n">
        <f aca="false">G62/1000</f>
        <v>0.00108</v>
      </c>
      <c r="I62" s="19" t="n">
        <v>1</v>
      </c>
      <c r="J62" s="12" t="n">
        <f aca="false">I62/1000</f>
        <v>0.001</v>
      </c>
      <c r="K62" s="20" t="n">
        <v>0</v>
      </c>
      <c r="L62" s="20" t="n">
        <v>0</v>
      </c>
      <c r="M62" s="10" t="n">
        <v>11746568.63</v>
      </c>
      <c r="N62" s="19" t="n">
        <v>168126.26</v>
      </c>
    </row>
    <row r="63" customFormat="false" ht="15" hidden="false" customHeight="false" outlineLevel="0" collapsed="false">
      <c r="A63" s="3" t="s">
        <v>95</v>
      </c>
      <c r="B63" s="2" t="s">
        <v>96</v>
      </c>
      <c r="C63" s="2" t="n">
        <v>2025</v>
      </c>
      <c r="D63" s="2" t="n">
        <v>1</v>
      </c>
      <c r="E63" s="2" t="s">
        <v>142</v>
      </c>
      <c r="F63" s="3" t="s">
        <v>143</v>
      </c>
      <c r="G63" s="10" t="n">
        <v>4390805.25</v>
      </c>
      <c r="H63" s="11" t="n">
        <f aca="false">G63/1000</f>
        <v>4390.80525</v>
      </c>
      <c r="I63" s="19" t="n">
        <v>24239.08</v>
      </c>
      <c r="J63" s="12" t="n">
        <f aca="false">I63/1000</f>
        <v>24.23908</v>
      </c>
      <c r="K63" s="20" t="n">
        <v>0.4895</v>
      </c>
      <c r="L63" s="20" t="n">
        <v>0.1715</v>
      </c>
      <c r="M63" s="10" t="n">
        <v>8969386.14</v>
      </c>
      <c r="N63" s="19" t="n">
        <v>141300.18</v>
      </c>
    </row>
    <row r="64" customFormat="false" ht="15" hidden="false" customHeight="false" outlineLevel="0" collapsed="false">
      <c r="A64" s="3" t="s">
        <v>95</v>
      </c>
      <c r="B64" s="2" t="s">
        <v>96</v>
      </c>
      <c r="C64" s="2" t="n">
        <v>2025</v>
      </c>
      <c r="D64" s="2" t="n">
        <v>2</v>
      </c>
      <c r="E64" s="2" t="s">
        <v>97</v>
      </c>
      <c r="F64" s="3" t="s">
        <v>98</v>
      </c>
      <c r="G64" s="10" t="n">
        <v>4241005</v>
      </c>
      <c r="H64" s="11" t="n">
        <f aca="false">G64/1000</f>
        <v>4241.005</v>
      </c>
      <c r="I64" s="19" t="n">
        <v>114535</v>
      </c>
      <c r="J64" s="12" t="n">
        <f aca="false">I64/1000</f>
        <v>114.535</v>
      </c>
      <c r="K64" s="20" t="n">
        <v>0.4728</v>
      </c>
      <c r="L64" s="20" t="n">
        <v>0.8106</v>
      </c>
      <c r="M64" s="10" t="n">
        <v>8969386.14</v>
      </c>
      <c r="N64" s="19" t="n">
        <v>141300.18</v>
      </c>
    </row>
    <row r="65" customFormat="false" ht="15" hidden="false" customHeight="false" outlineLevel="0" collapsed="false">
      <c r="A65" s="3" t="s">
        <v>95</v>
      </c>
      <c r="B65" s="2" t="s">
        <v>96</v>
      </c>
      <c r="C65" s="2" t="n">
        <v>2025</v>
      </c>
      <c r="D65" s="2" t="n">
        <v>3</v>
      </c>
      <c r="E65" s="2" t="s">
        <v>102</v>
      </c>
      <c r="F65" s="3" t="s">
        <v>103</v>
      </c>
      <c r="G65" s="10" t="n">
        <v>293184.4</v>
      </c>
      <c r="H65" s="11" t="n">
        <f aca="false">G65/1000</f>
        <v>293.1844</v>
      </c>
      <c r="I65" s="19" t="n">
        <v>2345</v>
      </c>
      <c r="J65" s="12" t="n">
        <f aca="false">I65/1000</f>
        <v>2.345</v>
      </c>
      <c r="K65" s="20" t="n">
        <v>0.0327</v>
      </c>
      <c r="L65" s="20" t="n">
        <v>0.0166</v>
      </c>
      <c r="M65" s="10" t="n">
        <v>8969386.14</v>
      </c>
      <c r="N65" s="19" t="n">
        <v>141300.18</v>
      </c>
    </row>
    <row r="66" customFormat="false" ht="15" hidden="false" customHeight="false" outlineLevel="0" collapsed="false">
      <c r="A66" s="3" t="s">
        <v>95</v>
      </c>
      <c r="B66" s="2" t="s">
        <v>96</v>
      </c>
      <c r="C66" s="2" t="n">
        <v>2025</v>
      </c>
      <c r="D66" s="2" t="n">
        <v>4</v>
      </c>
      <c r="E66" s="2" t="s">
        <v>180</v>
      </c>
      <c r="F66" s="3" t="s">
        <v>181</v>
      </c>
      <c r="G66" s="10" t="n">
        <v>44036.23</v>
      </c>
      <c r="H66" s="11" t="n">
        <f aca="false">G66/1000</f>
        <v>44.03623</v>
      </c>
      <c r="I66" s="19" t="n">
        <v>181.06</v>
      </c>
      <c r="J66" s="12" t="n">
        <f aca="false">I66/1000</f>
        <v>0.18106</v>
      </c>
      <c r="K66" s="20" t="n">
        <v>0.0049</v>
      </c>
      <c r="L66" s="20" t="n">
        <v>0.0013</v>
      </c>
      <c r="M66" s="10" t="n">
        <v>8969386.14</v>
      </c>
      <c r="N66" s="19" t="n">
        <v>141300.18</v>
      </c>
    </row>
    <row r="67" customFormat="false" ht="15" hidden="false" customHeight="false" outlineLevel="0" collapsed="false">
      <c r="A67" s="3" t="s">
        <v>95</v>
      </c>
      <c r="B67" s="2" t="s">
        <v>96</v>
      </c>
      <c r="C67" s="2" t="n">
        <v>2025</v>
      </c>
      <c r="D67" s="2" t="n">
        <v>5</v>
      </c>
      <c r="E67" s="2" t="s">
        <v>377</v>
      </c>
      <c r="F67" s="3" t="s">
        <v>378</v>
      </c>
      <c r="G67" s="10" t="n">
        <v>355.26</v>
      </c>
      <c r="H67" s="11" t="n">
        <f aca="false">G67/1000</f>
        <v>0.35526</v>
      </c>
      <c r="I67" s="19" t="n">
        <v>0.04</v>
      </c>
      <c r="J67" s="12" t="n">
        <f aca="false">I67/1000</f>
        <v>4E-005</v>
      </c>
      <c r="K67" s="20" t="n">
        <v>0</v>
      </c>
      <c r="L67" s="20" t="n">
        <v>0</v>
      </c>
      <c r="M67" s="10" t="n">
        <v>8969386.14</v>
      </c>
      <c r="N67" s="19" t="n">
        <v>141300.18</v>
      </c>
    </row>
    <row r="68" customFormat="false" ht="15" hidden="false" customHeight="false" outlineLevel="0" collapsed="false">
      <c r="A68" s="3" t="s">
        <v>95</v>
      </c>
      <c r="B68" s="2" t="s">
        <v>96</v>
      </c>
      <c r="C68" s="2" t="n">
        <v>2026</v>
      </c>
      <c r="D68" s="2" t="n">
        <v>1</v>
      </c>
      <c r="E68" s="2" t="s">
        <v>192</v>
      </c>
      <c r="F68" s="3" t="s">
        <v>193</v>
      </c>
      <c r="G68" s="10" t="n">
        <v>2858364.3</v>
      </c>
      <c r="H68" s="11" t="n">
        <f aca="false">G68/1000</f>
        <v>2858.3643</v>
      </c>
      <c r="I68" s="19" t="n">
        <v>9225.03</v>
      </c>
      <c r="J68" s="12" t="n">
        <f aca="false">I68/1000</f>
        <v>9.22503</v>
      </c>
      <c r="K68" s="20" t="n">
        <v>0.5165</v>
      </c>
      <c r="L68" s="20" t="n">
        <v>0.3876</v>
      </c>
      <c r="M68" s="10" t="n">
        <v>5534515.94</v>
      </c>
      <c r="N68" s="19" t="n">
        <v>23799.03</v>
      </c>
    </row>
    <row r="69" customFormat="false" ht="15" hidden="false" customHeight="false" outlineLevel="0" collapsed="false">
      <c r="A69" s="3" t="s">
        <v>95</v>
      </c>
      <c r="B69" s="2" t="s">
        <v>96</v>
      </c>
      <c r="C69" s="2" t="n">
        <v>2026</v>
      </c>
      <c r="D69" s="2" t="n">
        <v>2</v>
      </c>
      <c r="E69" s="2" t="s">
        <v>142</v>
      </c>
      <c r="F69" s="3" t="s">
        <v>143</v>
      </c>
      <c r="G69" s="10" t="n">
        <v>2169989.37</v>
      </c>
      <c r="H69" s="11" t="n">
        <f aca="false">G69/1000</f>
        <v>2169.98937</v>
      </c>
      <c r="I69" s="19" t="n">
        <v>10682</v>
      </c>
      <c r="J69" s="12" t="n">
        <f aca="false">I69/1000</f>
        <v>10.682</v>
      </c>
      <c r="K69" s="20" t="n">
        <v>0.3921</v>
      </c>
      <c r="L69" s="20" t="n">
        <v>0.4488</v>
      </c>
      <c r="M69" s="10" t="n">
        <v>5534515.94</v>
      </c>
      <c r="N69" s="19" t="n">
        <v>23799.03</v>
      </c>
    </row>
    <row r="70" customFormat="false" ht="15" hidden="false" customHeight="false" outlineLevel="0" collapsed="false">
      <c r="A70" s="3" t="s">
        <v>95</v>
      </c>
      <c r="B70" s="2" t="s">
        <v>96</v>
      </c>
      <c r="C70" s="2" t="n">
        <v>2026</v>
      </c>
      <c r="D70" s="2" t="n">
        <v>3</v>
      </c>
      <c r="E70" s="2" t="s">
        <v>97</v>
      </c>
      <c r="F70" s="3" t="s">
        <v>98</v>
      </c>
      <c r="G70" s="10" t="n">
        <v>458059</v>
      </c>
      <c r="H70" s="11" t="n">
        <f aca="false">G70/1000</f>
        <v>458.059</v>
      </c>
      <c r="I70" s="19" t="n">
        <v>3742</v>
      </c>
      <c r="J70" s="12" t="n">
        <f aca="false">I70/1000</f>
        <v>3.742</v>
      </c>
      <c r="K70" s="20" t="n">
        <v>0.0828</v>
      </c>
      <c r="L70" s="20" t="n">
        <v>0.1572</v>
      </c>
      <c r="M70" s="10" t="n">
        <v>5534515.94</v>
      </c>
      <c r="N70" s="19" t="n">
        <v>23799.03</v>
      </c>
    </row>
    <row r="71" customFormat="false" ht="15" hidden="false" customHeight="false" outlineLevel="0" collapsed="false">
      <c r="A71" s="3" t="s">
        <v>95</v>
      </c>
      <c r="B71" s="2" t="s">
        <v>96</v>
      </c>
      <c r="C71" s="2" t="n">
        <v>2026</v>
      </c>
      <c r="D71" s="2" t="n">
        <v>4</v>
      </c>
      <c r="E71" s="2" t="s">
        <v>102</v>
      </c>
      <c r="F71" s="3" t="s">
        <v>103</v>
      </c>
      <c r="G71" s="10" t="n">
        <v>48103.27</v>
      </c>
      <c r="H71" s="11" t="n">
        <f aca="false">G71/1000</f>
        <v>48.10327</v>
      </c>
      <c r="I71" s="19" t="n">
        <v>150</v>
      </c>
      <c r="J71" s="12" t="n">
        <f aca="false">I71/1000</f>
        <v>0.15</v>
      </c>
      <c r="K71" s="20" t="n">
        <v>0.0087</v>
      </c>
      <c r="L71" s="20" t="n">
        <v>0.0063</v>
      </c>
      <c r="M71" s="10" t="n">
        <v>5534515.94</v>
      </c>
      <c r="N71" s="19" t="n">
        <v>23799.03</v>
      </c>
    </row>
    <row r="72" customFormat="false" ht="15" hidden="false" customHeight="false" outlineLevel="0" collapsed="false">
      <c r="A72" s="3" t="s">
        <v>517</v>
      </c>
      <c r="B72" s="2" t="s">
        <v>518</v>
      </c>
      <c r="C72" s="2" t="n">
        <v>2020</v>
      </c>
      <c r="D72" s="2" t="n">
        <v>1</v>
      </c>
      <c r="E72" s="2" t="s">
        <v>102</v>
      </c>
      <c r="F72" s="3" t="s">
        <v>103</v>
      </c>
      <c r="G72" s="10" t="n">
        <v>24656205.43</v>
      </c>
      <c r="H72" s="11" t="n">
        <f aca="false">G72/1000</f>
        <v>24656.20543</v>
      </c>
      <c r="I72" s="19" t="n">
        <v>123948</v>
      </c>
      <c r="J72" s="12" t="n">
        <f aca="false">I72/1000</f>
        <v>123.948</v>
      </c>
      <c r="K72" s="20" t="n">
        <v>0.5128</v>
      </c>
      <c r="L72" s="20" t="n">
        <v>0.2354</v>
      </c>
      <c r="M72" s="10" t="n">
        <v>48078354.1</v>
      </c>
      <c r="N72" s="19" t="n">
        <v>526562.32</v>
      </c>
    </row>
    <row r="73" customFormat="false" ht="15" hidden="false" customHeight="false" outlineLevel="0" collapsed="false">
      <c r="A73" s="3" t="s">
        <v>517</v>
      </c>
      <c r="B73" s="2" t="s">
        <v>518</v>
      </c>
      <c r="C73" s="2" t="n">
        <v>2020</v>
      </c>
      <c r="D73" s="2" t="n">
        <v>2</v>
      </c>
      <c r="E73" s="2" t="s">
        <v>107</v>
      </c>
      <c r="F73" s="3" t="s">
        <v>108</v>
      </c>
      <c r="G73" s="10" t="n">
        <v>8254792</v>
      </c>
      <c r="H73" s="11" t="n">
        <f aca="false">G73/1000</f>
        <v>8254.792</v>
      </c>
      <c r="I73" s="19" t="n">
        <v>35225.54</v>
      </c>
      <c r="J73" s="12" t="n">
        <f aca="false">I73/1000</f>
        <v>35.22554</v>
      </c>
      <c r="K73" s="20" t="n">
        <v>0.1717</v>
      </c>
      <c r="L73" s="20" t="n">
        <v>0.0669</v>
      </c>
      <c r="M73" s="10" t="n">
        <v>48078354.1</v>
      </c>
      <c r="N73" s="19" t="n">
        <v>526562.32</v>
      </c>
    </row>
    <row r="74" customFormat="false" ht="15" hidden="false" customHeight="false" outlineLevel="0" collapsed="false">
      <c r="A74" s="3" t="s">
        <v>517</v>
      </c>
      <c r="B74" s="2" t="s">
        <v>518</v>
      </c>
      <c r="C74" s="2" t="n">
        <v>2020</v>
      </c>
      <c r="D74" s="2" t="n">
        <v>3</v>
      </c>
      <c r="E74" s="2" t="s">
        <v>97</v>
      </c>
      <c r="F74" s="3" t="s">
        <v>98</v>
      </c>
      <c r="G74" s="10" t="n">
        <v>5986129</v>
      </c>
      <c r="H74" s="11" t="n">
        <f aca="false">G74/1000</f>
        <v>5986.129</v>
      </c>
      <c r="I74" s="19" t="n">
        <v>39911</v>
      </c>
      <c r="J74" s="12" t="n">
        <f aca="false">I74/1000</f>
        <v>39.911</v>
      </c>
      <c r="K74" s="20" t="n">
        <v>0.1245</v>
      </c>
      <c r="L74" s="20" t="n">
        <v>0.0758</v>
      </c>
      <c r="M74" s="10" t="n">
        <v>48078354.1</v>
      </c>
      <c r="N74" s="19" t="n">
        <v>526562.32</v>
      </c>
    </row>
    <row r="75" customFormat="false" ht="15" hidden="false" customHeight="false" outlineLevel="0" collapsed="false">
      <c r="A75" s="3" t="s">
        <v>517</v>
      </c>
      <c r="B75" s="2" t="s">
        <v>518</v>
      </c>
      <c r="C75" s="2" t="n">
        <v>2020</v>
      </c>
      <c r="D75" s="2" t="n">
        <v>4</v>
      </c>
      <c r="E75" s="2" t="s">
        <v>127</v>
      </c>
      <c r="F75" s="3" t="s">
        <v>128</v>
      </c>
      <c r="G75" s="10" t="n">
        <v>3051226.85</v>
      </c>
      <c r="H75" s="11" t="n">
        <f aca="false">G75/1000</f>
        <v>3051.22685</v>
      </c>
      <c r="I75" s="19" t="n">
        <v>13235.41</v>
      </c>
      <c r="J75" s="12" t="n">
        <f aca="false">I75/1000</f>
        <v>13.23541</v>
      </c>
      <c r="K75" s="20" t="n">
        <v>0.0635</v>
      </c>
      <c r="L75" s="20" t="n">
        <v>0.0251</v>
      </c>
      <c r="M75" s="10" t="n">
        <v>48078354.1</v>
      </c>
      <c r="N75" s="19" t="n">
        <v>526562.32</v>
      </c>
    </row>
    <row r="76" customFormat="false" ht="15" hidden="false" customHeight="false" outlineLevel="0" collapsed="false">
      <c r="A76" s="3" t="s">
        <v>517</v>
      </c>
      <c r="B76" s="2" t="s">
        <v>518</v>
      </c>
      <c r="C76" s="2" t="n">
        <v>2020</v>
      </c>
      <c r="D76" s="2" t="n">
        <v>5</v>
      </c>
      <c r="E76" s="2" t="s">
        <v>142</v>
      </c>
      <c r="F76" s="3" t="s">
        <v>143</v>
      </c>
      <c r="G76" s="10" t="n">
        <v>2777855.89</v>
      </c>
      <c r="H76" s="11" t="n">
        <f aca="false">G76/1000</f>
        <v>2777.85589</v>
      </c>
      <c r="I76" s="19" t="n">
        <v>5370.65</v>
      </c>
      <c r="J76" s="12" t="n">
        <f aca="false">I76/1000</f>
        <v>5.37065</v>
      </c>
      <c r="K76" s="20" t="n">
        <v>0.0578</v>
      </c>
      <c r="L76" s="20" t="n">
        <v>0.0102</v>
      </c>
      <c r="M76" s="10" t="n">
        <v>48078354.1</v>
      </c>
      <c r="N76" s="19" t="n">
        <v>526562.32</v>
      </c>
    </row>
    <row r="77" customFormat="false" ht="15" hidden="false" customHeight="false" outlineLevel="0" collapsed="false">
      <c r="A77" s="3" t="s">
        <v>517</v>
      </c>
      <c r="B77" s="2" t="s">
        <v>518</v>
      </c>
      <c r="C77" s="2" t="n">
        <v>2020</v>
      </c>
      <c r="D77" s="2" t="n">
        <v>6</v>
      </c>
      <c r="E77" s="2" t="s">
        <v>210</v>
      </c>
      <c r="F77" s="3" t="s">
        <v>211</v>
      </c>
      <c r="G77" s="10" t="n">
        <v>2506474.48</v>
      </c>
      <c r="H77" s="11" t="n">
        <f aca="false">G77/1000</f>
        <v>2506.47448</v>
      </c>
      <c r="I77" s="19" t="n">
        <v>97378.82</v>
      </c>
      <c r="J77" s="12" t="n">
        <f aca="false">I77/1000</f>
        <v>97.37882</v>
      </c>
      <c r="K77" s="20" t="n">
        <v>0.0521</v>
      </c>
      <c r="L77" s="20" t="n">
        <v>0.1849</v>
      </c>
      <c r="M77" s="10" t="n">
        <v>48078354.1</v>
      </c>
      <c r="N77" s="19" t="n">
        <v>526562.32</v>
      </c>
    </row>
    <row r="78" customFormat="false" ht="15" hidden="false" customHeight="false" outlineLevel="0" collapsed="false">
      <c r="A78" s="3" t="s">
        <v>517</v>
      </c>
      <c r="B78" s="2" t="s">
        <v>518</v>
      </c>
      <c r="C78" s="2" t="n">
        <v>2020</v>
      </c>
      <c r="D78" s="2" t="n">
        <v>7</v>
      </c>
      <c r="E78" s="2" t="s">
        <v>377</v>
      </c>
      <c r="F78" s="3" t="s">
        <v>378</v>
      </c>
      <c r="G78" s="10" t="n">
        <v>306314.75</v>
      </c>
      <c r="H78" s="11" t="n">
        <f aca="false">G78/1000</f>
        <v>306.31475</v>
      </c>
      <c r="I78" s="19" t="n">
        <v>60420.9</v>
      </c>
      <c r="J78" s="12" t="n">
        <f aca="false">I78/1000</f>
        <v>60.4209</v>
      </c>
      <c r="K78" s="20" t="n">
        <v>0.0064</v>
      </c>
      <c r="L78" s="20" t="n">
        <v>0.1147</v>
      </c>
      <c r="M78" s="10" t="n">
        <v>48078354.1</v>
      </c>
      <c r="N78" s="19" t="n">
        <v>526562.32</v>
      </c>
    </row>
    <row r="79" customFormat="false" ht="15" hidden="false" customHeight="false" outlineLevel="0" collapsed="false">
      <c r="A79" s="3" t="s">
        <v>517</v>
      </c>
      <c r="B79" s="2" t="s">
        <v>518</v>
      </c>
      <c r="C79" s="2" t="n">
        <v>2020</v>
      </c>
      <c r="D79" s="2" t="n">
        <v>8</v>
      </c>
      <c r="E79" s="2" t="s">
        <v>1646</v>
      </c>
      <c r="F79" s="3" t="s">
        <v>1647</v>
      </c>
      <c r="G79" s="10" t="n">
        <v>211440</v>
      </c>
      <c r="H79" s="11" t="n">
        <f aca="false">G79/1000</f>
        <v>211.44</v>
      </c>
      <c r="I79" s="19" t="n">
        <v>503</v>
      </c>
      <c r="J79" s="12" t="n">
        <f aca="false">I79/1000</f>
        <v>0.503</v>
      </c>
      <c r="K79" s="20" t="n">
        <v>0.0044</v>
      </c>
      <c r="L79" s="20" t="n">
        <v>0.001</v>
      </c>
      <c r="M79" s="10" t="n">
        <v>48078354.1</v>
      </c>
      <c r="N79" s="19" t="n">
        <v>526562.32</v>
      </c>
    </row>
    <row r="80" customFormat="false" ht="15" hidden="false" customHeight="false" outlineLevel="0" collapsed="false">
      <c r="A80" s="3" t="s">
        <v>517</v>
      </c>
      <c r="B80" s="2" t="s">
        <v>518</v>
      </c>
      <c r="C80" s="2" t="n">
        <v>2020</v>
      </c>
      <c r="D80" s="2" t="n">
        <v>9</v>
      </c>
      <c r="E80" s="2" t="s">
        <v>180</v>
      </c>
      <c r="F80" s="3" t="s">
        <v>181</v>
      </c>
      <c r="G80" s="10" t="n">
        <v>148865.91</v>
      </c>
      <c r="H80" s="11" t="n">
        <f aca="false">G80/1000</f>
        <v>148.86591</v>
      </c>
      <c r="I80" s="19" t="n">
        <v>149002</v>
      </c>
      <c r="J80" s="12" t="n">
        <f aca="false">I80/1000</f>
        <v>149.002</v>
      </c>
      <c r="K80" s="20" t="n">
        <v>0.0031</v>
      </c>
      <c r="L80" s="20" t="n">
        <v>0.283</v>
      </c>
      <c r="M80" s="10" t="n">
        <v>48078354.1</v>
      </c>
      <c r="N80" s="19" t="n">
        <v>526562.32</v>
      </c>
    </row>
    <row r="81" customFormat="false" ht="15" hidden="false" customHeight="false" outlineLevel="0" collapsed="false">
      <c r="A81" s="3" t="s">
        <v>517</v>
      </c>
      <c r="B81" s="2" t="s">
        <v>518</v>
      </c>
      <c r="C81" s="2" t="n">
        <v>2020</v>
      </c>
      <c r="D81" s="2" t="n">
        <v>10</v>
      </c>
      <c r="E81" s="2" t="s">
        <v>162</v>
      </c>
      <c r="F81" s="3" t="s">
        <v>163</v>
      </c>
      <c r="G81" s="10" t="n">
        <v>131330.96</v>
      </c>
      <c r="H81" s="11" t="n">
        <f aca="false">G81/1000</f>
        <v>131.33096</v>
      </c>
      <c r="I81" s="19" t="n">
        <v>1268</v>
      </c>
      <c r="J81" s="12" t="n">
        <f aca="false">I81/1000</f>
        <v>1.268</v>
      </c>
      <c r="K81" s="20" t="n">
        <v>0.0027</v>
      </c>
      <c r="L81" s="20" t="n">
        <v>0.0024</v>
      </c>
      <c r="M81" s="10" t="n">
        <v>48078354.1</v>
      </c>
      <c r="N81" s="19" t="n">
        <v>526562.32</v>
      </c>
    </row>
    <row r="82" customFormat="false" ht="15" hidden="false" customHeight="false" outlineLevel="0" collapsed="false">
      <c r="A82" s="3" t="s">
        <v>517</v>
      </c>
      <c r="B82" s="2" t="s">
        <v>518</v>
      </c>
      <c r="C82" s="2" t="n">
        <v>2020</v>
      </c>
      <c r="D82" s="2" t="n">
        <v>11</v>
      </c>
      <c r="E82" s="2" t="s">
        <v>247</v>
      </c>
      <c r="F82" s="3" t="s">
        <v>248</v>
      </c>
      <c r="G82" s="10" t="n">
        <v>29072.36</v>
      </c>
      <c r="H82" s="11" t="n">
        <f aca="false">G82/1000</f>
        <v>29.07236</v>
      </c>
      <c r="I82" s="19" t="n">
        <v>264</v>
      </c>
      <c r="J82" s="12" t="n">
        <f aca="false">I82/1000</f>
        <v>0.264</v>
      </c>
      <c r="K82" s="20" t="n">
        <v>0.0006</v>
      </c>
      <c r="L82" s="20" t="n">
        <v>0.0005</v>
      </c>
      <c r="M82" s="10" t="n">
        <v>48078354.1</v>
      </c>
      <c r="N82" s="19" t="n">
        <v>526562.32</v>
      </c>
    </row>
    <row r="83" customFormat="false" ht="15" hidden="false" customHeight="false" outlineLevel="0" collapsed="false">
      <c r="A83" s="3" t="s">
        <v>517</v>
      </c>
      <c r="B83" s="2" t="s">
        <v>518</v>
      </c>
      <c r="C83" s="2" t="n">
        <v>2020</v>
      </c>
      <c r="D83" s="2" t="n">
        <v>12</v>
      </c>
      <c r="E83" s="2" t="s">
        <v>117</v>
      </c>
      <c r="F83" s="3" t="s">
        <v>118</v>
      </c>
      <c r="G83" s="10" t="n">
        <v>5877.08</v>
      </c>
      <c r="H83" s="11" t="n">
        <f aca="false">G83/1000</f>
        <v>5.87708</v>
      </c>
      <c r="I83" s="19" t="n">
        <v>4</v>
      </c>
      <c r="J83" s="12" t="n">
        <f aca="false">I83/1000</f>
        <v>0.004</v>
      </c>
      <c r="K83" s="20" t="n">
        <v>0.0001</v>
      </c>
      <c r="L83" s="20" t="n">
        <v>0</v>
      </c>
      <c r="M83" s="10" t="n">
        <v>48078354.1</v>
      </c>
      <c r="N83" s="19" t="n">
        <v>526562.32</v>
      </c>
    </row>
    <row r="84" customFormat="false" ht="15" hidden="false" customHeight="false" outlineLevel="0" collapsed="false">
      <c r="A84" s="3" t="s">
        <v>517</v>
      </c>
      <c r="B84" s="2" t="s">
        <v>518</v>
      </c>
      <c r="C84" s="2" t="n">
        <v>2020</v>
      </c>
      <c r="D84" s="2" t="n">
        <v>13</v>
      </c>
      <c r="E84" s="2" t="s">
        <v>152</v>
      </c>
      <c r="F84" s="3" t="s">
        <v>153</v>
      </c>
      <c r="G84" s="10" t="n">
        <v>4733.83</v>
      </c>
      <c r="H84" s="11" t="n">
        <f aca="false">G84/1000</f>
        <v>4.73383</v>
      </c>
      <c r="I84" s="19" t="n">
        <v>20</v>
      </c>
      <c r="J84" s="12" t="n">
        <f aca="false">I84/1000</f>
        <v>0.02</v>
      </c>
      <c r="K84" s="20" t="n">
        <v>0.0001</v>
      </c>
      <c r="L84" s="20" t="n">
        <v>0</v>
      </c>
      <c r="M84" s="10" t="n">
        <v>48078354.1</v>
      </c>
      <c r="N84" s="19" t="n">
        <v>526562.32</v>
      </c>
    </row>
    <row r="85" customFormat="false" ht="15" hidden="false" customHeight="false" outlineLevel="0" collapsed="false">
      <c r="A85" s="3" t="s">
        <v>517</v>
      </c>
      <c r="B85" s="2" t="s">
        <v>518</v>
      </c>
      <c r="C85" s="2" t="n">
        <v>2020</v>
      </c>
      <c r="D85" s="2" t="n">
        <v>14</v>
      </c>
      <c r="E85" s="2" t="s">
        <v>122</v>
      </c>
      <c r="F85" s="3" t="s">
        <v>123</v>
      </c>
      <c r="G85" s="10" t="n">
        <v>4100</v>
      </c>
      <c r="H85" s="11" t="n">
        <f aca="false">G85/1000</f>
        <v>4.1</v>
      </c>
      <c r="I85" s="19" t="n">
        <v>1</v>
      </c>
      <c r="J85" s="12" t="n">
        <f aca="false">I85/1000</f>
        <v>0.001</v>
      </c>
      <c r="K85" s="20" t="n">
        <v>0.0001</v>
      </c>
      <c r="L85" s="20" t="n">
        <v>0</v>
      </c>
      <c r="M85" s="10" t="n">
        <v>48078354.1</v>
      </c>
      <c r="N85" s="19" t="n">
        <v>526562.32</v>
      </c>
    </row>
    <row r="86" customFormat="false" ht="15" hidden="false" customHeight="false" outlineLevel="0" collapsed="false">
      <c r="A86" s="3" t="s">
        <v>517</v>
      </c>
      <c r="B86" s="2" t="s">
        <v>518</v>
      </c>
      <c r="C86" s="2" t="n">
        <v>2020</v>
      </c>
      <c r="D86" s="2" t="n">
        <v>15</v>
      </c>
      <c r="E86" s="2" t="s">
        <v>504</v>
      </c>
      <c r="F86" s="3" t="s">
        <v>505</v>
      </c>
      <c r="G86" s="10" t="n">
        <v>2568</v>
      </c>
      <c r="H86" s="11" t="n">
        <f aca="false">G86/1000</f>
        <v>2.568</v>
      </c>
      <c r="I86" s="19" t="n">
        <v>8</v>
      </c>
      <c r="J86" s="12" t="n">
        <f aca="false">I86/1000</f>
        <v>0.008</v>
      </c>
      <c r="K86" s="20" t="n">
        <v>0.0001</v>
      </c>
      <c r="L86" s="20" t="n">
        <v>0</v>
      </c>
      <c r="M86" s="10" t="n">
        <v>48078354.1</v>
      </c>
      <c r="N86" s="19" t="n">
        <v>526562.32</v>
      </c>
    </row>
    <row r="87" customFormat="false" ht="15" hidden="false" customHeight="false" outlineLevel="0" collapsed="false">
      <c r="A87" s="3" t="s">
        <v>517</v>
      </c>
      <c r="B87" s="2" t="s">
        <v>518</v>
      </c>
      <c r="C87" s="2" t="n">
        <v>2020</v>
      </c>
      <c r="D87" s="2" t="n">
        <v>16</v>
      </c>
      <c r="E87" s="2" t="s">
        <v>263</v>
      </c>
      <c r="F87" s="3" t="s">
        <v>264</v>
      </c>
      <c r="G87" s="10" t="n">
        <v>1367.56</v>
      </c>
      <c r="H87" s="11" t="n">
        <f aca="false">G87/1000</f>
        <v>1.36756</v>
      </c>
      <c r="I87" s="19" t="n">
        <v>2</v>
      </c>
      <c r="J87" s="12" t="n">
        <f aca="false">I87/1000</f>
        <v>0.002</v>
      </c>
      <c r="K87" s="20" t="n">
        <v>0</v>
      </c>
      <c r="L87" s="20" t="n">
        <v>0</v>
      </c>
      <c r="M87" s="10" t="n">
        <v>48078354.1</v>
      </c>
      <c r="N87" s="19" t="n">
        <v>526562.32</v>
      </c>
    </row>
    <row r="88" customFormat="false" ht="15" hidden="false" customHeight="false" outlineLevel="0" collapsed="false">
      <c r="A88" s="3" t="s">
        <v>517</v>
      </c>
      <c r="B88" s="2" t="s">
        <v>518</v>
      </c>
      <c r="C88" s="2" t="n">
        <v>2021</v>
      </c>
      <c r="D88" s="2" t="n">
        <v>1</v>
      </c>
      <c r="E88" s="2" t="s">
        <v>97</v>
      </c>
      <c r="F88" s="3" t="s">
        <v>98</v>
      </c>
      <c r="G88" s="10" t="n">
        <v>14816422</v>
      </c>
      <c r="H88" s="11" t="n">
        <f aca="false">G88/1000</f>
        <v>14816.422</v>
      </c>
      <c r="I88" s="19" t="n">
        <v>81357</v>
      </c>
      <c r="J88" s="12" t="n">
        <f aca="false">I88/1000</f>
        <v>81.357</v>
      </c>
      <c r="K88" s="20" t="n">
        <v>0.3402</v>
      </c>
      <c r="L88" s="20" t="n">
        <v>0.0218</v>
      </c>
      <c r="M88" s="10" t="n">
        <v>43547112.01</v>
      </c>
      <c r="N88" s="19" t="n">
        <v>3724294.57</v>
      </c>
    </row>
    <row r="89" customFormat="false" ht="15" hidden="false" customHeight="false" outlineLevel="0" collapsed="false">
      <c r="A89" s="3" t="s">
        <v>517</v>
      </c>
      <c r="B89" s="2" t="s">
        <v>518</v>
      </c>
      <c r="C89" s="2" t="n">
        <v>2021</v>
      </c>
      <c r="D89" s="2" t="n">
        <v>2</v>
      </c>
      <c r="E89" s="2" t="s">
        <v>102</v>
      </c>
      <c r="F89" s="3" t="s">
        <v>103</v>
      </c>
      <c r="G89" s="10" t="n">
        <v>12822812.97</v>
      </c>
      <c r="H89" s="11" t="n">
        <f aca="false">G89/1000</f>
        <v>12822.81297</v>
      </c>
      <c r="I89" s="19" t="n">
        <v>63296</v>
      </c>
      <c r="J89" s="12" t="n">
        <f aca="false">I89/1000</f>
        <v>63.296</v>
      </c>
      <c r="K89" s="20" t="n">
        <v>0.2945</v>
      </c>
      <c r="L89" s="20" t="n">
        <v>0.017</v>
      </c>
      <c r="M89" s="10" t="n">
        <v>43547112.01</v>
      </c>
      <c r="N89" s="19" t="n">
        <v>3724294.57</v>
      </c>
    </row>
    <row r="90" customFormat="false" ht="15" hidden="false" customHeight="false" outlineLevel="0" collapsed="false">
      <c r="A90" s="3" t="s">
        <v>517</v>
      </c>
      <c r="B90" s="2" t="s">
        <v>518</v>
      </c>
      <c r="C90" s="2" t="n">
        <v>2021</v>
      </c>
      <c r="D90" s="2" t="n">
        <v>3</v>
      </c>
      <c r="E90" s="2" t="s">
        <v>210</v>
      </c>
      <c r="F90" s="3" t="s">
        <v>211</v>
      </c>
      <c r="G90" s="10" t="n">
        <v>5801510.16</v>
      </c>
      <c r="H90" s="11" t="n">
        <f aca="false">G90/1000</f>
        <v>5801.51016</v>
      </c>
      <c r="I90" s="19" t="n">
        <v>248448.01</v>
      </c>
      <c r="J90" s="12" t="n">
        <f aca="false">I90/1000</f>
        <v>248.44801</v>
      </c>
      <c r="K90" s="20" t="n">
        <v>0.1332</v>
      </c>
      <c r="L90" s="20" t="n">
        <v>0.0667</v>
      </c>
      <c r="M90" s="10" t="n">
        <v>43547112.01</v>
      </c>
      <c r="N90" s="19" t="n">
        <v>3724294.57</v>
      </c>
    </row>
    <row r="91" customFormat="false" ht="15" hidden="false" customHeight="false" outlineLevel="0" collapsed="false">
      <c r="A91" s="3" t="s">
        <v>517</v>
      </c>
      <c r="B91" s="2" t="s">
        <v>518</v>
      </c>
      <c r="C91" s="2" t="n">
        <v>2021</v>
      </c>
      <c r="D91" s="2" t="n">
        <v>4</v>
      </c>
      <c r="E91" s="2" t="s">
        <v>127</v>
      </c>
      <c r="F91" s="3" t="s">
        <v>128</v>
      </c>
      <c r="G91" s="10" t="n">
        <v>3440503.8</v>
      </c>
      <c r="H91" s="11" t="n">
        <f aca="false">G91/1000</f>
        <v>3440.5038</v>
      </c>
      <c r="I91" s="19" t="n">
        <v>15858.32</v>
      </c>
      <c r="J91" s="12" t="n">
        <f aca="false">I91/1000</f>
        <v>15.85832</v>
      </c>
      <c r="K91" s="20" t="n">
        <v>0.079</v>
      </c>
      <c r="L91" s="20" t="n">
        <v>0.0043</v>
      </c>
      <c r="M91" s="10" t="n">
        <v>43547112.01</v>
      </c>
      <c r="N91" s="19" t="n">
        <v>3724294.57</v>
      </c>
    </row>
    <row r="92" customFormat="false" ht="15" hidden="false" customHeight="false" outlineLevel="0" collapsed="false">
      <c r="A92" s="3" t="s">
        <v>517</v>
      </c>
      <c r="B92" s="2" t="s">
        <v>518</v>
      </c>
      <c r="C92" s="2" t="n">
        <v>2021</v>
      </c>
      <c r="D92" s="2" t="n">
        <v>5</v>
      </c>
      <c r="E92" s="2" t="s">
        <v>107</v>
      </c>
      <c r="F92" s="3" t="s">
        <v>108</v>
      </c>
      <c r="G92" s="10" t="n">
        <v>2513101</v>
      </c>
      <c r="H92" s="11" t="n">
        <f aca="false">G92/1000</f>
        <v>2513.101</v>
      </c>
      <c r="I92" s="19" t="n">
        <v>13494.89</v>
      </c>
      <c r="J92" s="12" t="n">
        <f aca="false">I92/1000</f>
        <v>13.49489</v>
      </c>
      <c r="K92" s="20" t="n">
        <v>0.0577</v>
      </c>
      <c r="L92" s="20" t="n">
        <v>0.0036</v>
      </c>
      <c r="M92" s="10" t="n">
        <v>43547112.01</v>
      </c>
      <c r="N92" s="19" t="n">
        <v>3724294.57</v>
      </c>
    </row>
    <row r="93" customFormat="false" ht="15" hidden="false" customHeight="false" outlineLevel="0" collapsed="false">
      <c r="A93" s="3" t="s">
        <v>517</v>
      </c>
      <c r="B93" s="2" t="s">
        <v>518</v>
      </c>
      <c r="C93" s="2" t="n">
        <v>2021</v>
      </c>
      <c r="D93" s="2" t="n">
        <v>6</v>
      </c>
      <c r="E93" s="2" t="s">
        <v>180</v>
      </c>
      <c r="F93" s="3" t="s">
        <v>181</v>
      </c>
      <c r="G93" s="10" t="n">
        <v>1235778.66</v>
      </c>
      <c r="H93" s="11" t="n">
        <f aca="false">G93/1000</f>
        <v>1235.77866</v>
      </c>
      <c r="I93" s="19" t="n">
        <v>212039.09</v>
      </c>
      <c r="J93" s="12" t="n">
        <f aca="false">I93/1000</f>
        <v>212.03909</v>
      </c>
      <c r="K93" s="20" t="n">
        <v>0.0284</v>
      </c>
      <c r="L93" s="20" t="n">
        <v>0.0569</v>
      </c>
      <c r="M93" s="10" t="n">
        <v>43547112.01</v>
      </c>
      <c r="N93" s="19" t="n">
        <v>3724294.57</v>
      </c>
    </row>
    <row r="94" customFormat="false" ht="15" hidden="false" customHeight="false" outlineLevel="0" collapsed="false">
      <c r="A94" s="3" t="s">
        <v>517</v>
      </c>
      <c r="B94" s="2" t="s">
        <v>518</v>
      </c>
      <c r="C94" s="2" t="n">
        <v>2021</v>
      </c>
      <c r="D94" s="2" t="n">
        <v>7</v>
      </c>
      <c r="E94" s="2" t="s">
        <v>197</v>
      </c>
      <c r="F94" s="3" t="s">
        <v>198</v>
      </c>
      <c r="G94" s="10" t="n">
        <v>909553.26</v>
      </c>
      <c r="H94" s="11" t="n">
        <f aca="false">G94/1000</f>
        <v>909.55326</v>
      </c>
      <c r="I94" s="19" t="n">
        <v>2527592</v>
      </c>
      <c r="J94" s="12" t="n">
        <f aca="false">I94/1000</f>
        <v>2527.592</v>
      </c>
      <c r="K94" s="20" t="n">
        <v>0.0209</v>
      </c>
      <c r="L94" s="20" t="n">
        <v>0.6787</v>
      </c>
      <c r="M94" s="10" t="n">
        <v>43547112.01</v>
      </c>
      <c r="N94" s="19" t="n">
        <v>3724294.57</v>
      </c>
    </row>
    <row r="95" customFormat="false" ht="15" hidden="false" customHeight="false" outlineLevel="0" collapsed="false">
      <c r="A95" s="3" t="s">
        <v>517</v>
      </c>
      <c r="B95" s="2" t="s">
        <v>518</v>
      </c>
      <c r="C95" s="2" t="n">
        <v>2021</v>
      </c>
      <c r="D95" s="2" t="n">
        <v>8</v>
      </c>
      <c r="E95" s="2" t="s">
        <v>247</v>
      </c>
      <c r="F95" s="3" t="s">
        <v>248</v>
      </c>
      <c r="G95" s="10" t="n">
        <v>625934.96</v>
      </c>
      <c r="H95" s="11" t="n">
        <f aca="false">G95/1000</f>
        <v>625.93496</v>
      </c>
      <c r="I95" s="19" t="n">
        <v>6382</v>
      </c>
      <c r="J95" s="12" t="n">
        <f aca="false">I95/1000</f>
        <v>6.382</v>
      </c>
      <c r="K95" s="20" t="n">
        <v>0.0144</v>
      </c>
      <c r="L95" s="20" t="n">
        <v>0.0017</v>
      </c>
      <c r="M95" s="10" t="n">
        <v>43547112.01</v>
      </c>
      <c r="N95" s="19" t="n">
        <v>3724294.57</v>
      </c>
    </row>
    <row r="96" customFormat="false" ht="15" hidden="false" customHeight="false" outlineLevel="0" collapsed="false">
      <c r="A96" s="3" t="s">
        <v>517</v>
      </c>
      <c r="B96" s="2" t="s">
        <v>518</v>
      </c>
      <c r="C96" s="2" t="n">
        <v>2021</v>
      </c>
      <c r="D96" s="2" t="n">
        <v>9</v>
      </c>
      <c r="E96" s="2" t="s">
        <v>142</v>
      </c>
      <c r="F96" s="3" t="s">
        <v>143</v>
      </c>
      <c r="G96" s="10" t="n">
        <v>568073.22</v>
      </c>
      <c r="H96" s="11" t="n">
        <f aca="false">G96/1000</f>
        <v>568.07322</v>
      </c>
      <c r="I96" s="19" t="n">
        <v>1655.7</v>
      </c>
      <c r="J96" s="12" t="n">
        <f aca="false">I96/1000</f>
        <v>1.6557</v>
      </c>
      <c r="K96" s="20" t="n">
        <v>0.013</v>
      </c>
      <c r="L96" s="20" t="n">
        <v>0.0004</v>
      </c>
      <c r="M96" s="10" t="n">
        <v>43547112.01</v>
      </c>
      <c r="N96" s="19" t="n">
        <v>3724294.57</v>
      </c>
    </row>
    <row r="97" customFormat="false" ht="15" hidden="false" customHeight="false" outlineLevel="0" collapsed="false">
      <c r="A97" s="3" t="s">
        <v>517</v>
      </c>
      <c r="B97" s="2" t="s">
        <v>518</v>
      </c>
      <c r="C97" s="2" t="n">
        <v>2021</v>
      </c>
      <c r="D97" s="2" t="n">
        <v>10</v>
      </c>
      <c r="E97" s="2" t="s">
        <v>377</v>
      </c>
      <c r="F97" s="3" t="s">
        <v>378</v>
      </c>
      <c r="G97" s="10" t="n">
        <v>314073.77</v>
      </c>
      <c r="H97" s="11" t="n">
        <f aca="false">G97/1000</f>
        <v>314.07377</v>
      </c>
      <c r="I97" s="19" t="n">
        <v>60000</v>
      </c>
      <c r="J97" s="12" t="n">
        <f aca="false">I97/1000</f>
        <v>60</v>
      </c>
      <c r="K97" s="20" t="n">
        <v>0.0072</v>
      </c>
      <c r="L97" s="20" t="n">
        <v>0.0161</v>
      </c>
      <c r="M97" s="10" t="n">
        <v>43547112.01</v>
      </c>
      <c r="N97" s="19" t="n">
        <v>3724294.57</v>
      </c>
    </row>
    <row r="98" customFormat="false" ht="15" hidden="false" customHeight="false" outlineLevel="0" collapsed="false">
      <c r="A98" s="3" t="s">
        <v>517</v>
      </c>
      <c r="B98" s="2" t="s">
        <v>518</v>
      </c>
      <c r="C98" s="2" t="n">
        <v>2021</v>
      </c>
      <c r="D98" s="2" t="n">
        <v>11</v>
      </c>
      <c r="E98" s="2" t="s">
        <v>1636</v>
      </c>
      <c r="F98" s="3" t="s">
        <v>1637</v>
      </c>
      <c r="G98" s="10" t="n">
        <v>295042.36</v>
      </c>
      <c r="H98" s="11" t="n">
        <f aca="false">G98/1000</f>
        <v>295.04236</v>
      </c>
      <c r="I98" s="19" t="n">
        <v>491355</v>
      </c>
      <c r="J98" s="12" t="n">
        <f aca="false">I98/1000</f>
        <v>491.355</v>
      </c>
      <c r="K98" s="20" t="n">
        <v>0.0068</v>
      </c>
      <c r="L98" s="20" t="n">
        <v>0.1319</v>
      </c>
      <c r="M98" s="10" t="n">
        <v>43547112.01</v>
      </c>
      <c r="N98" s="19" t="n">
        <v>3724294.57</v>
      </c>
    </row>
    <row r="99" customFormat="false" ht="15" hidden="false" customHeight="false" outlineLevel="0" collapsed="false">
      <c r="A99" s="3" t="s">
        <v>517</v>
      </c>
      <c r="B99" s="2" t="s">
        <v>518</v>
      </c>
      <c r="C99" s="2" t="n">
        <v>2021</v>
      </c>
      <c r="D99" s="2" t="n">
        <v>12</v>
      </c>
      <c r="E99" s="2" t="s">
        <v>122</v>
      </c>
      <c r="F99" s="3" t="s">
        <v>123</v>
      </c>
      <c r="G99" s="10" t="n">
        <v>72600</v>
      </c>
      <c r="H99" s="11" t="n">
        <f aca="false">G99/1000</f>
        <v>72.6</v>
      </c>
      <c r="I99" s="19" t="n">
        <v>2200.04</v>
      </c>
      <c r="J99" s="12" t="n">
        <f aca="false">I99/1000</f>
        <v>2.20004</v>
      </c>
      <c r="K99" s="20" t="n">
        <v>0.0017</v>
      </c>
      <c r="L99" s="20" t="n">
        <v>0.0006</v>
      </c>
      <c r="M99" s="10" t="n">
        <v>43547112.01</v>
      </c>
      <c r="N99" s="19" t="n">
        <v>3724294.57</v>
      </c>
    </row>
    <row r="100" customFormat="false" ht="15" hidden="false" customHeight="false" outlineLevel="0" collapsed="false">
      <c r="A100" s="3" t="s">
        <v>517</v>
      </c>
      <c r="B100" s="2" t="s">
        <v>518</v>
      </c>
      <c r="C100" s="2" t="n">
        <v>2021</v>
      </c>
      <c r="D100" s="2" t="n">
        <v>13</v>
      </c>
      <c r="E100" s="2" t="s">
        <v>504</v>
      </c>
      <c r="F100" s="3" t="s">
        <v>505</v>
      </c>
      <c r="G100" s="10" t="n">
        <v>49234</v>
      </c>
      <c r="H100" s="11" t="n">
        <f aca="false">G100/1000</f>
        <v>49.234</v>
      </c>
      <c r="I100" s="19" t="n">
        <v>200</v>
      </c>
      <c r="J100" s="12" t="n">
        <f aca="false">I100/1000</f>
        <v>0.2</v>
      </c>
      <c r="K100" s="20" t="n">
        <v>0.0011</v>
      </c>
      <c r="L100" s="20" t="n">
        <v>0.0001</v>
      </c>
      <c r="M100" s="10" t="n">
        <v>43547112.01</v>
      </c>
      <c r="N100" s="19" t="n">
        <v>3724294.57</v>
      </c>
    </row>
    <row r="101" customFormat="false" ht="15" hidden="false" customHeight="false" outlineLevel="0" collapsed="false">
      <c r="A101" s="3" t="s">
        <v>517</v>
      </c>
      <c r="B101" s="2" t="s">
        <v>518</v>
      </c>
      <c r="C101" s="2" t="n">
        <v>2021</v>
      </c>
      <c r="D101" s="2" t="n">
        <v>14</v>
      </c>
      <c r="E101" s="2" t="s">
        <v>117</v>
      </c>
      <c r="F101" s="3" t="s">
        <v>118</v>
      </c>
      <c r="G101" s="10" t="n">
        <v>26085.51</v>
      </c>
      <c r="H101" s="11" t="n">
        <f aca="false">G101/1000</f>
        <v>26.08551</v>
      </c>
      <c r="I101" s="19" t="n">
        <v>53.85</v>
      </c>
      <c r="J101" s="12" t="n">
        <f aca="false">I101/1000</f>
        <v>0.05385</v>
      </c>
      <c r="K101" s="20" t="n">
        <v>0.0006</v>
      </c>
      <c r="L101" s="20" t="n">
        <v>0</v>
      </c>
      <c r="M101" s="10" t="n">
        <v>43547112.01</v>
      </c>
      <c r="N101" s="19" t="n">
        <v>3724294.57</v>
      </c>
    </row>
    <row r="102" customFormat="false" ht="15" hidden="false" customHeight="false" outlineLevel="0" collapsed="false">
      <c r="A102" s="3" t="s">
        <v>517</v>
      </c>
      <c r="B102" s="2" t="s">
        <v>518</v>
      </c>
      <c r="C102" s="2" t="n">
        <v>2021</v>
      </c>
      <c r="D102" s="2" t="n">
        <v>15</v>
      </c>
      <c r="E102" s="2" t="s">
        <v>325</v>
      </c>
      <c r="F102" s="3" t="s">
        <v>326</v>
      </c>
      <c r="G102" s="10" t="n">
        <v>23500</v>
      </c>
      <c r="H102" s="11" t="n">
        <f aca="false">G102/1000</f>
        <v>23.5</v>
      </c>
      <c r="I102" s="19" t="n">
        <v>100</v>
      </c>
      <c r="J102" s="12" t="n">
        <f aca="false">I102/1000</f>
        <v>0.1</v>
      </c>
      <c r="K102" s="20" t="n">
        <v>0.0005</v>
      </c>
      <c r="L102" s="20" t="n">
        <v>0</v>
      </c>
      <c r="M102" s="10" t="n">
        <v>43547112.01</v>
      </c>
      <c r="N102" s="19" t="n">
        <v>3724294.57</v>
      </c>
    </row>
    <row r="103" customFormat="false" ht="15" hidden="false" customHeight="false" outlineLevel="0" collapsed="false">
      <c r="A103" s="3" t="s">
        <v>517</v>
      </c>
      <c r="B103" s="2" t="s">
        <v>518</v>
      </c>
      <c r="C103" s="2" t="n">
        <v>2021</v>
      </c>
      <c r="D103" s="2" t="n">
        <v>16</v>
      </c>
      <c r="E103" s="2" t="s">
        <v>162</v>
      </c>
      <c r="F103" s="3" t="s">
        <v>163</v>
      </c>
      <c r="G103" s="10" t="n">
        <v>13742.33</v>
      </c>
      <c r="H103" s="11" t="n">
        <f aca="false">G103/1000</f>
        <v>13.74233</v>
      </c>
      <c r="I103" s="19" t="n">
        <v>176</v>
      </c>
      <c r="J103" s="12" t="n">
        <f aca="false">I103/1000</f>
        <v>0.176</v>
      </c>
      <c r="K103" s="20" t="n">
        <v>0.0003</v>
      </c>
      <c r="L103" s="20" t="n">
        <v>0</v>
      </c>
      <c r="M103" s="10" t="n">
        <v>43547112.01</v>
      </c>
      <c r="N103" s="19" t="n">
        <v>3724294.57</v>
      </c>
    </row>
    <row r="104" customFormat="false" ht="15" hidden="false" customHeight="false" outlineLevel="0" collapsed="false">
      <c r="A104" s="3" t="s">
        <v>517</v>
      </c>
      <c r="B104" s="2" t="s">
        <v>518</v>
      </c>
      <c r="C104" s="2" t="n">
        <v>2021</v>
      </c>
      <c r="D104" s="2" t="n">
        <v>17</v>
      </c>
      <c r="E104" s="2" t="s">
        <v>727</v>
      </c>
      <c r="F104" s="3" t="s">
        <v>728</v>
      </c>
      <c r="G104" s="10" t="n">
        <v>12742</v>
      </c>
      <c r="H104" s="11" t="n">
        <f aca="false">G104/1000</f>
        <v>12.742</v>
      </c>
      <c r="I104" s="19" t="n">
        <v>50</v>
      </c>
      <c r="J104" s="12" t="n">
        <f aca="false">I104/1000</f>
        <v>0.05</v>
      </c>
      <c r="K104" s="20" t="n">
        <v>0.0003</v>
      </c>
      <c r="L104" s="20" t="n">
        <v>0</v>
      </c>
      <c r="M104" s="10" t="n">
        <v>43547112.01</v>
      </c>
      <c r="N104" s="19" t="n">
        <v>3724294.57</v>
      </c>
    </row>
    <row r="105" customFormat="false" ht="15" hidden="false" customHeight="false" outlineLevel="0" collapsed="false">
      <c r="A105" s="3" t="s">
        <v>517</v>
      </c>
      <c r="B105" s="2" t="s">
        <v>518</v>
      </c>
      <c r="C105" s="2" t="n">
        <v>2021</v>
      </c>
      <c r="D105" s="2" t="n">
        <v>18</v>
      </c>
      <c r="E105" s="2" t="s">
        <v>917</v>
      </c>
      <c r="F105" s="3" t="s">
        <v>918</v>
      </c>
      <c r="G105" s="10" t="n">
        <v>2539</v>
      </c>
      <c r="H105" s="11" t="n">
        <f aca="false">G105/1000</f>
        <v>2.539</v>
      </c>
      <c r="I105" s="19" t="n">
        <v>6.67</v>
      </c>
      <c r="J105" s="12" t="n">
        <f aca="false">I105/1000</f>
        <v>0.00667</v>
      </c>
      <c r="K105" s="20" t="n">
        <v>0.0001</v>
      </c>
      <c r="L105" s="20" t="n">
        <v>0</v>
      </c>
      <c r="M105" s="10" t="n">
        <v>43547112.01</v>
      </c>
      <c r="N105" s="19" t="n">
        <v>3724294.57</v>
      </c>
    </row>
    <row r="106" customFormat="false" ht="15" hidden="false" customHeight="false" outlineLevel="0" collapsed="false">
      <c r="A106" s="3" t="s">
        <v>517</v>
      </c>
      <c r="B106" s="2" t="s">
        <v>518</v>
      </c>
      <c r="C106" s="2" t="n">
        <v>2021</v>
      </c>
      <c r="D106" s="2" t="n">
        <v>19</v>
      </c>
      <c r="E106" s="2" t="s">
        <v>237</v>
      </c>
      <c r="F106" s="3" t="s">
        <v>238</v>
      </c>
      <c r="G106" s="10" t="n">
        <v>2269.25</v>
      </c>
      <c r="H106" s="11" t="n">
        <f aca="false">G106/1000</f>
        <v>2.26925</v>
      </c>
      <c r="I106" s="19" t="n">
        <v>2</v>
      </c>
      <c r="J106" s="12" t="n">
        <f aca="false">I106/1000</f>
        <v>0.002</v>
      </c>
      <c r="K106" s="20" t="n">
        <v>0.0001</v>
      </c>
      <c r="L106" s="20" t="n">
        <v>0</v>
      </c>
      <c r="M106" s="10" t="n">
        <v>43547112.01</v>
      </c>
      <c r="N106" s="19" t="n">
        <v>3724294.57</v>
      </c>
    </row>
    <row r="107" customFormat="false" ht="15" hidden="false" customHeight="false" outlineLevel="0" collapsed="false">
      <c r="A107" s="3" t="s">
        <v>517</v>
      </c>
      <c r="B107" s="2" t="s">
        <v>518</v>
      </c>
      <c r="C107" s="2" t="n">
        <v>2021</v>
      </c>
      <c r="D107" s="2" t="n">
        <v>20</v>
      </c>
      <c r="E107" s="2" t="s">
        <v>1650</v>
      </c>
      <c r="F107" s="3" t="s">
        <v>1651</v>
      </c>
      <c r="G107" s="10" t="n">
        <v>1000</v>
      </c>
      <c r="H107" s="11" t="n">
        <f aca="false">G107/1000</f>
        <v>1</v>
      </c>
      <c r="I107" s="19" t="n">
        <v>0</v>
      </c>
      <c r="J107" s="12" t="n">
        <f aca="false">I107/1000</f>
        <v>0</v>
      </c>
      <c r="K107" s="20" t="n">
        <v>0</v>
      </c>
      <c r="L107" s="20" t="n">
        <v>0</v>
      </c>
      <c r="M107" s="10" t="n">
        <v>43547112.01</v>
      </c>
      <c r="N107" s="19" t="n">
        <v>3724294.57</v>
      </c>
    </row>
    <row r="108" customFormat="false" ht="15" hidden="false" customHeight="false" outlineLevel="0" collapsed="false">
      <c r="A108" s="3" t="s">
        <v>517</v>
      </c>
      <c r="B108" s="2" t="s">
        <v>518</v>
      </c>
      <c r="C108" s="2" t="n">
        <v>2021</v>
      </c>
      <c r="D108" s="2" t="n">
        <v>21</v>
      </c>
      <c r="E108" s="2" t="s">
        <v>1693</v>
      </c>
      <c r="F108" s="3" t="s">
        <v>1694</v>
      </c>
      <c r="G108" s="10" t="n">
        <v>413.65</v>
      </c>
      <c r="H108" s="11" t="n">
        <f aca="false">G108/1000</f>
        <v>0.41365</v>
      </c>
      <c r="I108" s="19" t="n">
        <v>22</v>
      </c>
      <c r="J108" s="12" t="n">
        <f aca="false">I108/1000</f>
        <v>0.022</v>
      </c>
      <c r="K108" s="20" t="n">
        <v>0</v>
      </c>
      <c r="L108" s="20" t="n">
        <v>0</v>
      </c>
      <c r="M108" s="10" t="n">
        <v>43547112.01</v>
      </c>
      <c r="N108" s="19" t="n">
        <v>3724294.57</v>
      </c>
    </row>
    <row r="109" customFormat="false" ht="15" hidden="false" customHeight="false" outlineLevel="0" collapsed="false">
      <c r="A109" s="3" t="s">
        <v>517</v>
      </c>
      <c r="B109" s="2" t="s">
        <v>518</v>
      </c>
      <c r="C109" s="2" t="n">
        <v>2021</v>
      </c>
      <c r="D109" s="2" t="n">
        <v>22</v>
      </c>
      <c r="E109" s="2" t="s">
        <v>171</v>
      </c>
      <c r="F109" s="3" t="s">
        <v>172</v>
      </c>
      <c r="G109" s="10" t="n">
        <v>180.11</v>
      </c>
      <c r="H109" s="11" t="n">
        <f aca="false">G109/1000</f>
        <v>0.18011</v>
      </c>
      <c r="I109" s="19" t="n">
        <v>6</v>
      </c>
      <c r="J109" s="12" t="n">
        <f aca="false">I109/1000</f>
        <v>0.006</v>
      </c>
      <c r="K109" s="20" t="n">
        <v>0</v>
      </c>
      <c r="L109" s="20" t="n">
        <v>0</v>
      </c>
      <c r="M109" s="10" t="n">
        <v>43547112.01</v>
      </c>
      <c r="N109" s="19" t="n">
        <v>3724294.57</v>
      </c>
    </row>
    <row r="110" customFormat="false" ht="15" hidden="false" customHeight="false" outlineLevel="0" collapsed="false">
      <c r="A110" s="3" t="s">
        <v>517</v>
      </c>
      <c r="B110" s="2" t="s">
        <v>518</v>
      </c>
      <c r="C110" s="2" t="n">
        <v>2022</v>
      </c>
      <c r="D110" s="2" t="n">
        <v>1</v>
      </c>
      <c r="E110" s="2" t="s">
        <v>102</v>
      </c>
      <c r="F110" s="3" t="s">
        <v>103</v>
      </c>
      <c r="G110" s="10" t="n">
        <v>16171741.5</v>
      </c>
      <c r="H110" s="11" t="n">
        <f aca="false">G110/1000</f>
        <v>16171.7415</v>
      </c>
      <c r="I110" s="19" t="n">
        <v>80542</v>
      </c>
      <c r="J110" s="12" t="n">
        <f aca="false">I110/1000</f>
        <v>80.542</v>
      </c>
      <c r="K110" s="20" t="n">
        <v>0.399</v>
      </c>
      <c r="L110" s="20" t="n">
        <v>0.034</v>
      </c>
      <c r="M110" s="10" t="n">
        <v>40531272.9</v>
      </c>
      <c r="N110" s="19" t="n">
        <v>2368591.88</v>
      </c>
    </row>
    <row r="111" customFormat="false" ht="15" hidden="false" customHeight="false" outlineLevel="0" collapsed="false">
      <c r="A111" s="3" t="s">
        <v>517</v>
      </c>
      <c r="B111" s="2" t="s">
        <v>518</v>
      </c>
      <c r="C111" s="2" t="n">
        <v>2022</v>
      </c>
      <c r="D111" s="2" t="n">
        <v>2</v>
      </c>
      <c r="E111" s="2" t="s">
        <v>97</v>
      </c>
      <c r="F111" s="3" t="s">
        <v>98</v>
      </c>
      <c r="G111" s="10" t="n">
        <v>8697270</v>
      </c>
      <c r="H111" s="11" t="n">
        <f aca="false">G111/1000</f>
        <v>8697.27</v>
      </c>
      <c r="I111" s="19" t="n">
        <v>0</v>
      </c>
      <c r="J111" s="12" t="n">
        <f aca="false">I111/1000</f>
        <v>0</v>
      </c>
      <c r="K111" s="20" t="n">
        <v>0.2146</v>
      </c>
      <c r="L111" s="20" t="n">
        <v>0</v>
      </c>
      <c r="M111" s="10" t="n">
        <v>40531272.9</v>
      </c>
      <c r="N111" s="19" t="n">
        <v>2368591.88</v>
      </c>
    </row>
    <row r="112" customFormat="false" ht="15" hidden="false" customHeight="false" outlineLevel="0" collapsed="false">
      <c r="A112" s="3" t="s">
        <v>517</v>
      </c>
      <c r="B112" s="2" t="s">
        <v>518</v>
      </c>
      <c r="C112" s="2" t="n">
        <v>2022</v>
      </c>
      <c r="D112" s="2" t="n">
        <v>3</v>
      </c>
      <c r="E112" s="2" t="s">
        <v>107</v>
      </c>
      <c r="F112" s="3" t="s">
        <v>108</v>
      </c>
      <c r="G112" s="10" t="n">
        <v>8155477</v>
      </c>
      <c r="H112" s="11" t="n">
        <f aca="false">G112/1000</f>
        <v>8155.477</v>
      </c>
      <c r="I112" s="19" t="n">
        <v>38566.31</v>
      </c>
      <c r="J112" s="12" t="n">
        <f aca="false">I112/1000</f>
        <v>38.56631</v>
      </c>
      <c r="K112" s="20" t="n">
        <v>0.2012</v>
      </c>
      <c r="L112" s="20" t="n">
        <v>0.0163</v>
      </c>
      <c r="M112" s="10" t="n">
        <v>40531272.9</v>
      </c>
      <c r="N112" s="19" t="n">
        <v>2368591.88</v>
      </c>
    </row>
    <row r="113" customFormat="false" ht="15" hidden="false" customHeight="false" outlineLevel="0" collapsed="false">
      <c r="A113" s="3" t="s">
        <v>517</v>
      </c>
      <c r="B113" s="2" t="s">
        <v>518</v>
      </c>
      <c r="C113" s="2" t="n">
        <v>2022</v>
      </c>
      <c r="D113" s="2" t="n">
        <v>4</v>
      </c>
      <c r="E113" s="2" t="s">
        <v>210</v>
      </c>
      <c r="F113" s="3" t="s">
        <v>211</v>
      </c>
      <c r="G113" s="10" t="n">
        <v>4639574.18</v>
      </c>
      <c r="H113" s="11" t="n">
        <f aca="false">G113/1000</f>
        <v>4639.57418</v>
      </c>
      <c r="I113" s="19" t="n">
        <v>0</v>
      </c>
      <c r="J113" s="12" t="n">
        <f aca="false">I113/1000</f>
        <v>0</v>
      </c>
      <c r="K113" s="20" t="n">
        <v>0.1145</v>
      </c>
      <c r="L113" s="20" t="n">
        <v>0</v>
      </c>
      <c r="M113" s="10" t="n">
        <v>40531272.9</v>
      </c>
      <c r="N113" s="19" t="n">
        <v>2368591.88</v>
      </c>
    </row>
    <row r="114" customFormat="false" ht="15" hidden="false" customHeight="false" outlineLevel="0" collapsed="false">
      <c r="A114" s="3" t="s">
        <v>517</v>
      </c>
      <c r="B114" s="2" t="s">
        <v>518</v>
      </c>
      <c r="C114" s="2" t="n">
        <v>2022</v>
      </c>
      <c r="D114" s="2" t="n">
        <v>5</v>
      </c>
      <c r="E114" s="2" t="s">
        <v>180</v>
      </c>
      <c r="F114" s="3" t="s">
        <v>181</v>
      </c>
      <c r="G114" s="10" t="n">
        <v>1600736.2</v>
      </c>
      <c r="H114" s="11" t="n">
        <f aca="false">G114/1000</f>
        <v>1600.7362</v>
      </c>
      <c r="I114" s="19" t="n">
        <v>413391.68</v>
      </c>
      <c r="J114" s="12" t="n">
        <f aca="false">I114/1000</f>
        <v>413.39168</v>
      </c>
      <c r="K114" s="20" t="n">
        <v>0.0395</v>
      </c>
      <c r="L114" s="20" t="n">
        <v>0.1745</v>
      </c>
      <c r="M114" s="10" t="n">
        <v>40531272.9</v>
      </c>
      <c r="N114" s="19" t="n">
        <v>2368591.88</v>
      </c>
    </row>
    <row r="115" customFormat="false" ht="15" hidden="false" customHeight="false" outlineLevel="0" collapsed="false">
      <c r="A115" s="3" t="s">
        <v>517</v>
      </c>
      <c r="B115" s="2" t="s">
        <v>518</v>
      </c>
      <c r="C115" s="2" t="n">
        <v>2022</v>
      </c>
      <c r="D115" s="2" t="n">
        <v>6</v>
      </c>
      <c r="E115" s="2" t="s">
        <v>197</v>
      </c>
      <c r="F115" s="3" t="s">
        <v>198</v>
      </c>
      <c r="G115" s="10" t="n">
        <v>452794.33</v>
      </c>
      <c r="H115" s="11" t="n">
        <f aca="false">G115/1000</f>
        <v>452.79433</v>
      </c>
      <c r="I115" s="19" t="n">
        <v>1806588</v>
      </c>
      <c r="J115" s="12" t="n">
        <f aca="false">I115/1000</f>
        <v>1806.588</v>
      </c>
      <c r="K115" s="20" t="n">
        <v>0.0112</v>
      </c>
      <c r="L115" s="20" t="n">
        <v>0.7627</v>
      </c>
      <c r="M115" s="10" t="n">
        <v>40531272.9</v>
      </c>
      <c r="N115" s="19" t="n">
        <v>2368591.88</v>
      </c>
    </row>
    <row r="116" customFormat="false" ht="15" hidden="false" customHeight="false" outlineLevel="0" collapsed="false">
      <c r="A116" s="3" t="s">
        <v>517</v>
      </c>
      <c r="B116" s="2" t="s">
        <v>518</v>
      </c>
      <c r="C116" s="2" t="n">
        <v>2022</v>
      </c>
      <c r="D116" s="2" t="n">
        <v>7</v>
      </c>
      <c r="E116" s="2" t="s">
        <v>117</v>
      </c>
      <c r="F116" s="3" t="s">
        <v>118</v>
      </c>
      <c r="G116" s="10" t="n">
        <v>279346.98</v>
      </c>
      <c r="H116" s="11" t="n">
        <f aca="false">G116/1000</f>
        <v>279.34698</v>
      </c>
      <c r="I116" s="19" t="n">
        <v>1711.7</v>
      </c>
      <c r="J116" s="12" t="n">
        <f aca="false">I116/1000</f>
        <v>1.7117</v>
      </c>
      <c r="K116" s="20" t="n">
        <v>0.0069</v>
      </c>
      <c r="L116" s="20" t="n">
        <v>0.0007</v>
      </c>
      <c r="M116" s="10" t="n">
        <v>40531272.9</v>
      </c>
      <c r="N116" s="19" t="n">
        <v>2368591.88</v>
      </c>
    </row>
    <row r="117" customFormat="false" ht="15" hidden="false" customHeight="false" outlineLevel="0" collapsed="false">
      <c r="A117" s="3" t="s">
        <v>517</v>
      </c>
      <c r="B117" s="2" t="s">
        <v>518</v>
      </c>
      <c r="C117" s="2" t="n">
        <v>2022</v>
      </c>
      <c r="D117" s="2" t="n">
        <v>8</v>
      </c>
      <c r="E117" s="2" t="s">
        <v>504</v>
      </c>
      <c r="F117" s="3" t="s">
        <v>505</v>
      </c>
      <c r="G117" s="10" t="n">
        <v>149248</v>
      </c>
      <c r="H117" s="11" t="n">
        <f aca="false">G117/1000</f>
        <v>149.248</v>
      </c>
      <c r="I117" s="19" t="n">
        <v>500</v>
      </c>
      <c r="J117" s="12" t="n">
        <f aca="false">I117/1000</f>
        <v>0.5</v>
      </c>
      <c r="K117" s="20" t="n">
        <v>0.0037</v>
      </c>
      <c r="L117" s="20" t="n">
        <v>0.0002</v>
      </c>
      <c r="M117" s="10" t="n">
        <v>40531272.9</v>
      </c>
      <c r="N117" s="19" t="n">
        <v>2368591.88</v>
      </c>
    </row>
    <row r="118" customFormat="false" ht="15" hidden="false" customHeight="false" outlineLevel="0" collapsed="false">
      <c r="A118" s="3" t="s">
        <v>517</v>
      </c>
      <c r="B118" s="2" t="s">
        <v>518</v>
      </c>
      <c r="C118" s="2" t="n">
        <v>2022</v>
      </c>
      <c r="D118" s="2" t="n">
        <v>9</v>
      </c>
      <c r="E118" s="2" t="s">
        <v>247</v>
      </c>
      <c r="F118" s="3" t="s">
        <v>248</v>
      </c>
      <c r="G118" s="10" t="n">
        <v>101777.3</v>
      </c>
      <c r="H118" s="11" t="n">
        <f aca="false">G118/1000</f>
        <v>101.7773</v>
      </c>
      <c r="I118" s="19" t="n">
        <v>4375.91</v>
      </c>
      <c r="J118" s="12" t="n">
        <f aca="false">I118/1000</f>
        <v>4.37591</v>
      </c>
      <c r="K118" s="20" t="n">
        <v>0.0025</v>
      </c>
      <c r="L118" s="20" t="n">
        <v>0.0018</v>
      </c>
      <c r="M118" s="10" t="n">
        <v>40531272.9</v>
      </c>
      <c r="N118" s="19" t="n">
        <v>2368591.88</v>
      </c>
    </row>
    <row r="119" customFormat="false" ht="15" hidden="false" customHeight="false" outlineLevel="0" collapsed="false">
      <c r="A119" s="3" t="s">
        <v>517</v>
      </c>
      <c r="B119" s="2" t="s">
        <v>518</v>
      </c>
      <c r="C119" s="2" t="n">
        <v>2022</v>
      </c>
      <c r="D119" s="2" t="n">
        <v>10</v>
      </c>
      <c r="E119" s="2" t="s">
        <v>122</v>
      </c>
      <c r="F119" s="3" t="s">
        <v>123</v>
      </c>
      <c r="G119" s="10" t="n">
        <v>83562</v>
      </c>
      <c r="H119" s="11" t="n">
        <f aca="false">G119/1000</f>
        <v>83.562</v>
      </c>
      <c r="I119" s="19" t="n">
        <v>91.53</v>
      </c>
      <c r="J119" s="12" t="n">
        <f aca="false">I119/1000</f>
        <v>0.09153</v>
      </c>
      <c r="K119" s="20" t="n">
        <v>0.0021</v>
      </c>
      <c r="L119" s="20" t="n">
        <v>0</v>
      </c>
      <c r="M119" s="10" t="n">
        <v>40531272.9</v>
      </c>
      <c r="N119" s="19" t="n">
        <v>2368591.88</v>
      </c>
    </row>
    <row r="120" customFormat="false" ht="15" hidden="false" customHeight="false" outlineLevel="0" collapsed="false">
      <c r="A120" s="3" t="s">
        <v>517</v>
      </c>
      <c r="B120" s="2" t="s">
        <v>518</v>
      </c>
      <c r="C120" s="2" t="n">
        <v>2022</v>
      </c>
      <c r="D120" s="2" t="n">
        <v>11</v>
      </c>
      <c r="E120" s="2" t="s">
        <v>1646</v>
      </c>
      <c r="F120" s="3" t="s">
        <v>1647</v>
      </c>
      <c r="G120" s="10" t="n">
        <v>82440</v>
      </c>
      <c r="H120" s="11" t="n">
        <f aca="false">G120/1000</f>
        <v>82.44</v>
      </c>
      <c r="I120" s="19" t="n">
        <v>171</v>
      </c>
      <c r="J120" s="12" t="n">
        <f aca="false">I120/1000</f>
        <v>0.171</v>
      </c>
      <c r="K120" s="20" t="n">
        <v>0.002</v>
      </c>
      <c r="L120" s="20" t="n">
        <v>0.0001</v>
      </c>
      <c r="M120" s="10" t="n">
        <v>40531272.9</v>
      </c>
      <c r="N120" s="19" t="n">
        <v>2368591.88</v>
      </c>
    </row>
    <row r="121" customFormat="false" ht="15" hidden="false" customHeight="false" outlineLevel="0" collapsed="false">
      <c r="A121" s="3" t="s">
        <v>517</v>
      </c>
      <c r="B121" s="2" t="s">
        <v>518</v>
      </c>
      <c r="C121" s="2" t="n">
        <v>2022</v>
      </c>
      <c r="D121" s="2" t="n">
        <v>12</v>
      </c>
      <c r="E121" s="2" t="s">
        <v>142</v>
      </c>
      <c r="F121" s="3" t="s">
        <v>143</v>
      </c>
      <c r="G121" s="10" t="n">
        <v>71713.2</v>
      </c>
      <c r="H121" s="11" t="n">
        <f aca="false">G121/1000</f>
        <v>71.7132</v>
      </c>
      <c r="I121" s="19" t="n">
        <v>103.3</v>
      </c>
      <c r="J121" s="12" t="n">
        <f aca="false">I121/1000</f>
        <v>0.1033</v>
      </c>
      <c r="K121" s="20" t="n">
        <v>0.0018</v>
      </c>
      <c r="L121" s="20" t="n">
        <v>0</v>
      </c>
      <c r="M121" s="10" t="n">
        <v>40531272.9</v>
      </c>
      <c r="N121" s="19" t="n">
        <v>2368591.88</v>
      </c>
    </row>
    <row r="122" customFormat="false" ht="15" hidden="false" customHeight="false" outlineLevel="0" collapsed="false">
      <c r="A122" s="3" t="s">
        <v>517</v>
      </c>
      <c r="B122" s="2" t="s">
        <v>518</v>
      </c>
      <c r="C122" s="2" t="n">
        <v>2022</v>
      </c>
      <c r="D122" s="2" t="n">
        <v>13</v>
      </c>
      <c r="E122" s="2" t="s">
        <v>162</v>
      </c>
      <c r="F122" s="3" t="s">
        <v>163</v>
      </c>
      <c r="G122" s="10" t="n">
        <v>26744.51</v>
      </c>
      <c r="H122" s="11" t="n">
        <f aca="false">G122/1000</f>
        <v>26.74451</v>
      </c>
      <c r="I122" s="19" t="n">
        <v>22504</v>
      </c>
      <c r="J122" s="12" t="n">
        <f aca="false">I122/1000</f>
        <v>22.504</v>
      </c>
      <c r="K122" s="20" t="n">
        <v>0.0007</v>
      </c>
      <c r="L122" s="20" t="n">
        <v>0.0095</v>
      </c>
      <c r="M122" s="10" t="n">
        <v>40531272.9</v>
      </c>
      <c r="N122" s="19" t="n">
        <v>2368591.88</v>
      </c>
    </row>
    <row r="123" customFormat="false" ht="15" hidden="false" customHeight="false" outlineLevel="0" collapsed="false">
      <c r="A123" s="3" t="s">
        <v>517</v>
      </c>
      <c r="B123" s="2" t="s">
        <v>518</v>
      </c>
      <c r="C123" s="2" t="n">
        <v>2022</v>
      </c>
      <c r="D123" s="2" t="n">
        <v>14</v>
      </c>
      <c r="E123" s="2" t="s">
        <v>1695</v>
      </c>
      <c r="F123" s="3" t="s">
        <v>1696</v>
      </c>
      <c r="G123" s="10" t="n">
        <v>5102.82</v>
      </c>
      <c r="H123" s="11" t="n">
        <f aca="false">G123/1000</f>
        <v>5.10282</v>
      </c>
      <c r="I123" s="19" t="n">
        <v>6.78</v>
      </c>
      <c r="J123" s="12" t="n">
        <f aca="false">I123/1000</f>
        <v>0.00678</v>
      </c>
      <c r="K123" s="20" t="n">
        <v>0.0001</v>
      </c>
      <c r="L123" s="20" t="n">
        <v>0</v>
      </c>
      <c r="M123" s="10" t="n">
        <v>40531272.9</v>
      </c>
      <c r="N123" s="19" t="n">
        <v>2368591.88</v>
      </c>
    </row>
    <row r="124" customFormat="false" ht="15" hidden="false" customHeight="false" outlineLevel="0" collapsed="false">
      <c r="A124" s="3" t="s">
        <v>517</v>
      </c>
      <c r="B124" s="2" t="s">
        <v>518</v>
      </c>
      <c r="C124" s="2" t="n">
        <v>2022</v>
      </c>
      <c r="D124" s="2" t="n">
        <v>15</v>
      </c>
      <c r="E124" s="2" t="s">
        <v>171</v>
      </c>
      <c r="F124" s="3" t="s">
        <v>172</v>
      </c>
      <c r="G124" s="10" t="n">
        <v>4047.58</v>
      </c>
      <c r="H124" s="11" t="n">
        <f aca="false">G124/1000</f>
        <v>4.04758</v>
      </c>
      <c r="I124" s="19" t="n">
        <v>17</v>
      </c>
      <c r="J124" s="12" t="n">
        <f aca="false">I124/1000</f>
        <v>0.017</v>
      </c>
      <c r="K124" s="20" t="n">
        <v>0.0001</v>
      </c>
      <c r="L124" s="20" t="n">
        <v>0</v>
      </c>
      <c r="M124" s="10" t="n">
        <v>40531272.9</v>
      </c>
      <c r="N124" s="19" t="n">
        <v>2368591.88</v>
      </c>
    </row>
    <row r="125" customFormat="false" ht="15" hidden="false" customHeight="false" outlineLevel="0" collapsed="false">
      <c r="A125" s="3" t="s">
        <v>517</v>
      </c>
      <c r="B125" s="2" t="s">
        <v>518</v>
      </c>
      <c r="C125" s="2" t="n">
        <v>2022</v>
      </c>
      <c r="D125" s="2" t="n">
        <v>16</v>
      </c>
      <c r="E125" s="2" t="s">
        <v>653</v>
      </c>
      <c r="F125" s="3" t="s">
        <v>654</v>
      </c>
      <c r="G125" s="10" t="n">
        <v>2781.72</v>
      </c>
      <c r="H125" s="11" t="n">
        <f aca="false">G125/1000</f>
        <v>2.78172</v>
      </c>
      <c r="I125" s="19" t="n">
        <v>10.1</v>
      </c>
      <c r="J125" s="12" t="n">
        <f aca="false">I125/1000</f>
        <v>0.0101</v>
      </c>
      <c r="K125" s="20" t="n">
        <v>0.0001</v>
      </c>
      <c r="L125" s="20" t="n">
        <v>0</v>
      </c>
      <c r="M125" s="10" t="n">
        <v>40531272.9</v>
      </c>
      <c r="N125" s="19" t="n">
        <v>2368591.88</v>
      </c>
    </row>
    <row r="126" customFormat="false" ht="15" hidden="false" customHeight="false" outlineLevel="0" collapsed="false">
      <c r="A126" s="3" t="s">
        <v>517</v>
      </c>
      <c r="B126" s="2" t="s">
        <v>518</v>
      </c>
      <c r="C126" s="2" t="n">
        <v>2022</v>
      </c>
      <c r="D126" s="2" t="n">
        <v>17</v>
      </c>
      <c r="E126" s="2" t="s">
        <v>237</v>
      </c>
      <c r="F126" s="3" t="s">
        <v>238</v>
      </c>
      <c r="G126" s="10" t="n">
        <v>2433.98</v>
      </c>
      <c r="H126" s="11" t="n">
        <f aca="false">G126/1000</f>
        <v>2.43398</v>
      </c>
      <c r="I126" s="19" t="n">
        <v>6.57</v>
      </c>
      <c r="J126" s="12" t="n">
        <f aca="false">I126/1000</f>
        <v>0.00657</v>
      </c>
      <c r="K126" s="20" t="n">
        <v>0.0001</v>
      </c>
      <c r="L126" s="20" t="n">
        <v>0</v>
      </c>
      <c r="M126" s="10" t="n">
        <v>40531272.9</v>
      </c>
      <c r="N126" s="19" t="n">
        <v>2368591.88</v>
      </c>
    </row>
    <row r="127" customFormat="false" ht="15" hidden="false" customHeight="false" outlineLevel="0" collapsed="false">
      <c r="A127" s="3" t="s">
        <v>517</v>
      </c>
      <c r="B127" s="2" t="s">
        <v>518</v>
      </c>
      <c r="C127" s="2" t="n">
        <v>2022</v>
      </c>
      <c r="D127" s="2" t="n">
        <v>18</v>
      </c>
      <c r="E127" s="2" t="s">
        <v>1693</v>
      </c>
      <c r="F127" s="3" t="s">
        <v>1694</v>
      </c>
      <c r="G127" s="10" t="n">
        <v>2088.55</v>
      </c>
      <c r="H127" s="11" t="n">
        <f aca="false">G127/1000</f>
        <v>2.08855</v>
      </c>
      <c r="I127" s="19" t="n">
        <v>4</v>
      </c>
      <c r="J127" s="12" t="n">
        <f aca="false">I127/1000</f>
        <v>0.004</v>
      </c>
      <c r="K127" s="20" t="n">
        <v>0.0001</v>
      </c>
      <c r="L127" s="20" t="n">
        <v>0</v>
      </c>
      <c r="M127" s="10" t="n">
        <v>40531272.9</v>
      </c>
      <c r="N127" s="19" t="n">
        <v>2368591.88</v>
      </c>
    </row>
    <row r="128" customFormat="false" ht="15" hidden="false" customHeight="false" outlineLevel="0" collapsed="false">
      <c r="A128" s="3" t="s">
        <v>517</v>
      </c>
      <c r="B128" s="2" t="s">
        <v>518</v>
      </c>
      <c r="C128" s="2" t="n">
        <v>2022</v>
      </c>
      <c r="D128" s="2" t="n">
        <v>19</v>
      </c>
      <c r="E128" s="2" t="s">
        <v>1697</v>
      </c>
      <c r="F128" s="3" t="s">
        <v>1698</v>
      </c>
      <c r="G128" s="10" t="n">
        <v>2000</v>
      </c>
      <c r="H128" s="11" t="n">
        <f aca="false">G128/1000</f>
        <v>2</v>
      </c>
      <c r="I128" s="19" t="n">
        <v>1</v>
      </c>
      <c r="J128" s="12" t="n">
        <f aca="false">I128/1000</f>
        <v>0.001</v>
      </c>
      <c r="K128" s="20" t="n">
        <v>0</v>
      </c>
      <c r="L128" s="20" t="n">
        <v>0</v>
      </c>
      <c r="M128" s="10" t="n">
        <v>40531272.9</v>
      </c>
      <c r="N128" s="19" t="n">
        <v>2368591.88</v>
      </c>
    </row>
    <row r="129" customFormat="false" ht="15" hidden="false" customHeight="false" outlineLevel="0" collapsed="false">
      <c r="A129" s="3" t="s">
        <v>517</v>
      </c>
      <c r="B129" s="2" t="s">
        <v>518</v>
      </c>
      <c r="C129" s="2" t="n">
        <v>2022</v>
      </c>
      <c r="D129" s="2" t="n">
        <v>20</v>
      </c>
      <c r="E129" s="2" t="s">
        <v>152</v>
      </c>
      <c r="F129" s="3" t="s">
        <v>153</v>
      </c>
      <c r="G129" s="10" t="n">
        <v>393.05</v>
      </c>
      <c r="H129" s="11" t="n">
        <f aca="false">G129/1000</f>
        <v>0.39305</v>
      </c>
      <c r="I129" s="19" t="n">
        <v>1</v>
      </c>
      <c r="J129" s="12" t="n">
        <f aca="false">I129/1000</f>
        <v>0.001</v>
      </c>
      <c r="K129" s="20" t="n">
        <v>0</v>
      </c>
      <c r="L129" s="20" t="n">
        <v>0</v>
      </c>
      <c r="M129" s="10" t="n">
        <v>40531272.9</v>
      </c>
      <c r="N129" s="19" t="n">
        <v>2368591.88</v>
      </c>
    </row>
    <row r="130" customFormat="false" ht="15" hidden="false" customHeight="false" outlineLevel="0" collapsed="false">
      <c r="A130" s="3" t="s">
        <v>517</v>
      </c>
      <c r="B130" s="2" t="s">
        <v>518</v>
      </c>
      <c r="C130" s="2" t="n">
        <v>2023</v>
      </c>
      <c r="D130" s="2" t="n">
        <v>1</v>
      </c>
      <c r="E130" s="2" t="s">
        <v>107</v>
      </c>
      <c r="F130" s="3" t="s">
        <v>108</v>
      </c>
      <c r="G130" s="10" t="n">
        <v>11122990</v>
      </c>
      <c r="H130" s="11" t="n">
        <f aca="false">G130/1000</f>
        <v>11122.99</v>
      </c>
      <c r="I130" s="19" t="n">
        <v>46206.13</v>
      </c>
      <c r="J130" s="12" t="n">
        <f aca="false">I130/1000</f>
        <v>46.20613</v>
      </c>
      <c r="K130" s="20" t="n">
        <v>0.2835</v>
      </c>
      <c r="L130" s="20" t="n">
        <v>0.0144</v>
      </c>
      <c r="M130" s="10" t="n">
        <v>39233614.41</v>
      </c>
      <c r="N130" s="19" t="n">
        <v>3219537.98</v>
      </c>
    </row>
    <row r="131" customFormat="false" ht="15" hidden="false" customHeight="false" outlineLevel="0" collapsed="false">
      <c r="A131" s="3" t="s">
        <v>517</v>
      </c>
      <c r="B131" s="2" t="s">
        <v>518</v>
      </c>
      <c r="C131" s="2" t="n">
        <v>2023</v>
      </c>
      <c r="D131" s="2" t="n">
        <v>2</v>
      </c>
      <c r="E131" s="2" t="s">
        <v>97</v>
      </c>
      <c r="F131" s="3" t="s">
        <v>98</v>
      </c>
      <c r="G131" s="10" t="n">
        <v>10210927</v>
      </c>
      <c r="H131" s="11" t="n">
        <f aca="false">G131/1000</f>
        <v>10210.927</v>
      </c>
      <c r="I131" s="19" t="n">
        <v>49607</v>
      </c>
      <c r="J131" s="12" t="n">
        <f aca="false">I131/1000</f>
        <v>49.607</v>
      </c>
      <c r="K131" s="20" t="n">
        <v>0.2603</v>
      </c>
      <c r="L131" s="20" t="n">
        <v>0.0154</v>
      </c>
      <c r="M131" s="10" t="n">
        <v>39233614.41</v>
      </c>
      <c r="N131" s="19" t="n">
        <v>3219537.98</v>
      </c>
    </row>
    <row r="132" customFormat="false" ht="15" hidden="false" customHeight="false" outlineLevel="0" collapsed="false">
      <c r="A132" s="3" t="s">
        <v>517</v>
      </c>
      <c r="B132" s="2" t="s">
        <v>518</v>
      </c>
      <c r="C132" s="2" t="n">
        <v>2023</v>
      </c>
      <c r="D132" s="2" t="n">
        <v>3</v>
      </c>
      <c r="E132" s="2" t="s">
        <v>102</v>
      </c>
      <c r="F132" s="3" t="s">
        <v>103</v>
      </c>
      <c r="G132" s="10" t="n">
        <v>6260765.08</v>
      </c>
      <c r="H132" s="11" t="n">
        <f aca="false">G132/1000</f>
        <v>6260.76508</v>
      </c>
      <c r="I132" s="19" t="n">
        <v>33190</v>
      </c>
      <c r="J132" s="12" t="n">
        <f aca="false">I132/1000</f>
        <v>33.19</v>
      </c>
      <c r="K132" s="20" t="n">
        <v>0.1596</v>
      </c>
      <c r="L132" s="20" t="n">
        <v>0.0103</v>
      </c>
      <c r="M132" s="10" t="n">
        <v>39233614.41</v>
      </c>
      <c r="N132" s="19" t="n">
        <v>3219537.98</v>
      </c>
    </row>
    <row r="133" customFormat="false" ht="15" hidden="false" customHeight="false" outlineLevel="0" collapsed="false">
      <c r="A133" s="3" t="s">
        <v>517</v>
      </c>
      <c r="B133" s="2" t="s">
        <v>518</v>
      </c>
      <c r="C133" s="2" t="n">
        <v>2023</v>
      </c>
      <c r="D133" s="2" t="n">
        <v>4</v>
      </c>
      <c r="E133" s="2" t="s">
        <v>210</v>
      </c>
      <c r="F133" s="3" t="s">
        <v>211</v>
      </c>
      <c r="G133" s="10" t="n">
        <v>5491328.29</v>
      </c>
      <c r="H133" s="11" t="n">
        <f aca="false">G133/1000</f>
        <v>5491.32829</v>
      </c>
      <c r="I133" s="19" t="n">
        <v>0</v>
      </c>
      <c r="J133" s="12" t="n">
        <f aca="false">I133/1000</f>
        <v>0</v>
      </c>
      <c r="K133" s="20" t="n">
        <v>0.14</v>
      </c>
      <c r="L133" s="20" t="n">
        <v>0</v>
      </c>
      <c r="M133" s="10" t="n">
        <v>39233614.41</v>
      </c>
      <c r="N133" s="19" t="n">
        <v>3219537.98</v>
      </c>
    </row>
    <row r="134" customFormat="false" ht="15" hidden="false" customHeight="false" outlineLevel="0" collapsed="false">
      <c r="A134" s="3" t="s">
        <v>517</v>
      </c>
      <c r="B134" s="2" t="s">
        <v>518</v>
      </c>
      <c r="C134" s="2" t="n">
        <v>2023</v>
      </c>
      <c r="D134" s="2" t="n">
        <v>5</v>
      </c>
      <c r="E134" s="2" t="s">
        <v>142</v>
      </c>
      <c r="F134" s="3" t="s">
        <v>143</v>
      </c>
      <c r="G134" s="10" t="n">
        <v>1852715.89</v>
      </c>
      <c r="H134" s="11" t="n">
        <f aca="false">G134/1000</f>
        <v>1852.71589</v>
      </c>
      <c r="I134" s="19" t="n">
        <v>8627.48</v>
      </c>
      <c r="J134" s="12" t="n">
        <f aca="false">I134/1000</f>
        <v>8.62748</v>
      </c>
      <c r="K134" s="20" t="n">
        <v>0.0472</v>
      </c>
      <c r="L134" s="20" t="n">
        <v>0.0027</v>
      </c>
      <c r="M134" s="10" t="n">
        <v>39233614.41</v>
      </c>
      <c r="N134" s="19" t="n">
        <v>3219537.98</v>
      </c>
    </row>
    <row r="135" customFormat="false" ht="15" hidden="false" customHeight="false" outlineLevel="0" collapsed="false">
      <c r="A135" s="3" t="s">
        <v>517</v>
      </c>
      <c r="B135" s="2" t="s">
        <v>518</v>
      </c>
      <c r="C135" s="2" t="n">
        <v>2023</v>
      </c>
      <c r="D135" s="2" t="n">
        <v>6</v>
      </c>
      <c r="E135" s="2" t="s">
        <v>162</v>
      </c>
      <c r="F135" s="3" t="s">
        <v>163</v>
      </c>
      <c r="G135" s="10" t="n">
        <v>1205204.42</v>
      </c>
      <c r="H135" s="11" t="n">
        <f aca="false">G135/1000</f>
        <v>1205.20442</v>
      </c>
      <c r="I135" s="19" t="n">
        <v>5914</v>
      </c>
      <c r="J135" s="12" t="n">
        <f aca="false">I135/1000</f>
        <v>5.914</v>
      </c>
      <c r="K135" s="20" t="n">
        <v>0.0307</v>
      </c>
      <c r="L135" s="20" t="n">
        <v>0.0018</v>
      </c>
      <c r="M135" s="10" t="n">
        <v>39233614.41</v>
      </c>
      <c r="N135" s="19" t="n">
        <v>3219537.98</v>
      </c>
    </row>
    <row r="136" customFormat="false" ht="15" hidden="false" customHeight="false" outlineLevel="0" collapsed="false">
      <c r="A136" s="3" t="s">
        <v>517</v>
      </c>
      <c r="B136" s="2" t="s">
        <v>518</v>
      </c>
      <c r="C136" s="2" t="n">
        <v>2023</v>
      </c>
      <c r="D136" s="2" t="n">
        <v>7</v>
      </c>
      <c r="E136" s="2" t="s">
        <v>1636</v>
      </c>
      <c r="F136" s="3" t="s">
        <v>1637</v>
      </c>
      <c r="G136" s="10" t="n">
        <v>692810.3</v>
      </c>
      <c r="H136" s="11" t="n">
        <f aca="false">G136/1000</f>
        <v>692.8103</v>
      </c>
      <c r="I136" s="19" t="n">
        <v>1007782</v>
      </c>
      <c r="J136" s="12" t="n">
        <f aca="false">I136/1000</f>
        <v>1007.782</v>
      </c>
      <c r="K136" s="20" t="n">
        <v>0.0177</v>
      </c>
      <c r="L136" s="20" t="n">
        <v>0.313</v>
      </c>
      <c r="M136" s="10" t="n">
        <v>39233614.41</v>
      </c>
      <c r="N136" s="19" t="n">
        <v>3219537.98</v>
      </c>
    </row>
    <row r="137" customFormat="false" ht="15" hidden="false" customHeight="false" outlineLevel="0" collapsed="false">
      <c r="A137" s="3" t="s">
        <v>517</v>
      </c>
      <c r="B137" s="2" t="s">
        <v>518</v>
      </c>
      <c r="C137" s="2" t="n">
        <v>2023</v>
      </c>
      <c r="D137" s="2" t="n">
        <v>8</v>
      </c>
      <c r="E137" s="2" t="s">
        <v>197</v>
      </c>
      <c r="F137" s="3" t="s">
        <v>198</v>
      </c>
      <c r="G137" s="10" t="n">
        <v>676759.58</v>
      </c>
      <c r="H137" s="11" t="n">
        <f aca="false">G137/1000</f>
        <v>676.75958</v>
      </c>
      <c r="I137" s="19" t="n">
        <v>2043118</v>
      </c>
      <c r="J137" s="12" t="n">
        <f aca="false">I137/1000</f>
        <v>2043.118</v>
      </c>
      <c r="K137" s="20" t="n">
        <v>0.0172</v>
      </c>
      <c r="L137" s="20" t="n">
        <v>0.6346</v>
      </c>
      <c r="M137" s="10" t="n">
        <v>39233614.41</v>
      </c>
      <c r="N137" s="19" t="n">
        <v>3219537.98</v>
      </c>
    </row>
    <row r="138" customFormat="false" ht="15" hidden="false" customHeight="false" outlineLevel="0" collapsed="false">
      <c r="A138" s="3" t="s">
        <v>517</v>
      </c>
      <c r="B138" s="2" t="s">
        <v>518</v>
      </c>
      <c r="C138" s="2" t="n">
        <v>2023</v>
      </c>
      <c r="D138" s="2" t="n">
        <v>9</v>
      </c>
      <c r="E138" s="2" t="s">
        <v>122</v>
      </c>
      <c r="F138" s="3" t="s">
        <v>123</v>
      </c>
      <c r="G138" s="10" t="n">
        <v>465440</v>
      </c>
      <c r="H138" s="11" t="n">
        <f aca="false">G138/1000</f>
        <v>465.44</v>
      </c>
      <c r="I138" s="19" t="n">
        <v>854.15</v>
      </c>
      <c r="J138" s="12" t="n">
        <f aca="false">I138/1000</f>
        <v>0.85415</v>
      </c>
      <c r="K138" s="20" t="n">
        <v>0.0119</v>
      </c>
      <c r="L138" s="20" t="n">
        <v>0.0003</v>
      </c>
      <c r="M138" s="10" t="n">
        <v>39233614.41</v>
      </c>
      <c r="N138" s="19" t="n">
        <v>3219537.98</v>
      </c>
    </row>
    <row r="139" customFormat="false" ht="15" hidden="false" customHeight="false" outlineLevel="0" collapsed="false">
      <c r="A139" s="3" t="s">
        <v>517</v>
      </c>
      <c r="B139" s="2" t="s">
        <v>518</v>
      </c>
      <c r="C139" s="2" t="n">
        <v>2023</v>
      </c>
      <c r="D139" s="2" t="n">
        <v>10</v>
      </c>
      <c r="E139" s="2" t="s">
        <v>917</v>
      </c>
      <c r="F139" s="3" t="s">
        <v>918</v>
      </c>
      <c r="G139" s="10" t="n">
        <v>249738</v>
      </c>
      <c r="H139" s="11" t="n">
        <f aca="false">G139/1000</f>
        <v>249.738</v>
      </c>
      <c r="I139" s="19" t="n">
        <v>1314</v>
      </c>
      <c r="J139" s="12" t="n">
        <f aca="false">I139/1000</f>
        <v>1.314</v>
      </c>
      <c r="K139" s="20" t="n">
        <v>0.0064</v>
      </c>
      <c r="L139" s="20" t="n">
        <v>0.0004</v>
      </c>
      <c r="M139" s="10" t="n">
        <v>39233614.41</v>
      </c>
      <c r="N139" s="19" t="n">
        <v>3219537.98</v>
      </c>
    </row>
    <row r="140" customFormat="false" ht="15" hidden="false" customHeight="false" outlineLevel="0" collapsed="false">
      <c r="A140" s="3" t="s">
        <v>517</v>
      </c>
      <c r="B140" s="2" t="s">
        <v>518</v>
      </c>
      <c r="C140" s="2" t="n">
        <v>2023</v>
      </c>
      <c r="D140" s="2" t="n">
        <v>11</v>
      </c>
      <c r="E140" s="2" t="s">
        <v>247</v>
      </c>
      <c r="F140" s="3" t="s">
        <v>248</v>
      </c>
      <c r="G140" s="10" t="n">
        <v>240212.19</v>
      </c>
      <c r="H140" s="11" t="n">
        <f aca="false">G140/1000</f>
        <v>240.21219</v>
      </c>
      <c r="I140" s="19" t="n">
        <v>10128</v>
      </c>
      <c r="J140" s="12" t="n">
        <f aca="false">I140/1000</f>
        <v>10.128</v>
      </c>
      <c r="K140" s="20" t="n">
        <v>0.0061</v>
      </c>
      <c r="L140" s="20" t="n">
        <v>0.0031</v>
      </c>
      <c r="M140" s="10" t="n">
        <v>39233614.41</v>
      </c>
      <c r="N140" s="19" t="n">
        <v>3219537.98</v>
      </c>
    </row>
    <row r="141" customFormat="false" ht="15" hidden="false" customHeight="false" outlineLevel="0" collapsed="false">
      <c r="A141" s="3" t="s">
        <v>517</v>
      </c>
      <c r="B141" s="2" t="s">
        <v>518</v>
      </c>
      <c r="C141" s="2" t="n">
        <v>2023</v>
      </c>
      <c r="D141" s="2" t="n">
        <v>12</v>
      </c>
      <c r="E141" s="2" t="s">
        <v>252</v>
      </c>
      <c r="F141" s="3" t="s">
        <v>253</v>
      </c>
      <c r="G141" s="10" t="n">
        <v>189581.35</v>
      </c>
      <c r="H141" s="11" t="n">
        <f aca="false">G141/1000</f>
        <v>189.58135</v>
      </c>
      <c r="I141" s="19" t="n">
        <v>4093</v>
      </c>
      <c r="J141" s="12" t="n">
        <f aca="false">I141/1000</f>
        <v>4.093</v>
      </c>
      <c r="K141" s="20" t="n">
        <v>0.0048</v>
      </c>
      <c r="L141" s="20" t="n">
        <v>0.0013</v>
      </c>
      <c r="M141" s="10" t="n">
        <v>39233614.41</v>
      </c>
      <c r="N141" s="19" t="n">
        <v>3219537.98</v>
      </c>
    </row>
    <row r="142" customFormat="false" ht="15" hidden="false" customHeight="false" outlineLevel="0" collapsed="false">
      <c r="A142" s="3" t="s">
        <v>517</v>
      </c>
      <c r="B142" s="2" t="s">
        <v>518</v>
      </c>
      <c r="C142" s="2" t="n">
        <v>2023</v>
      </c>
      <c r="D142" s="2" t="n">
        <v>13</v>
      </c>
      <c r="E142" s="2" t="s">
        <v>504</v>
      </c>
      <c r="F142" s="3" t="s">
        <v>505</v>
      </c>
      <c r="G142" s="10" t="n">
        <v>171518</v>
      </c>
      <c r="H142" s="11" t="n">
        <f aca="false">G142/1000</f>
        <v>171.518</v>
      </c>
      <c r="I142" s="19" t="n">
        <v>614</v>
      </c>
      <c r="J142" s="12" t="n">
        <f aca="false">I142/1000</f>
        <v>0.614</v>
      </c>
      <c r="K142" s="20" t="n">
        <v>0.0044</v>
      </c>
      <c r="L142" s="20" t="n">
        <v>0.0002</v>
      </c>
      <c r="M142" s="10" t="n">
        <v>39233614.41</v>
      </c>
      <c r="N142" s="19" t="n">
        <v>3219537.98</v>
      </c>
    </row>
    <row r="143" customFormat="false" ht="15" hidden="false" customHeight="false" outlineLevel="0" collapsed="false">
      <c r="A143" s="3" t="s">
        <v>517</v>
      </c>
      <c r="B143" s="2" t="s">
        <v>518</v>
      </c>
      <c r="C143" s="2" t="n">
        <v>2023</v>
      </c>
      <c r="D143" s="2" t="n">
        <v>14</v>
      </c>
      <c r="E143" s="2" t="s">
        <v>377</v>
      </c>
      <c r="F143" s="3" t="s">
        <v>378</v>
      </c>
      <c r="G143" s="10" t="n">
        <v>96040.65</v>
      </c>
      <c r="H143" s="11" t="n">
        <f aca="false">G143/1000</f>
        <v>96.04065</v>
      </c>
      <c r="I143" s="19" t="n">
        <v>3400</v>
      </c>
      <c r="J143" s="12" t="n">
        <f aca="false">I143/1000</f>
        <v>3.4</v>
      </c>
      <c r="K143" s="20" t="n">
        <v>0.0024</v>
      </c>
      <c r="L143" s="20" t="n">
        <v>0.0011</v>
      </c>
      <c r="M143" s="10" t="n">
        <v>39233614.41</v>
      </c>
      <c r="N143" s="19" t="n">
        <v>3219537.98</v>
      </c>
    </row>
    <row r="144" customFormat="false" ht="15" hidden="false" customHeight="false" outlineLevel="0" collapsed="false">
      <c r="A144" s="3" t="s">
        <v>517</v>
      </c>
      <c r="B144" s="2" t="s">
        <v>518</v>
      </c>
      <c r="C144" s="2" t="n">
        <v>2023</v>
      </c>
      <c r="D144" s="2" t="n">
        <v>15</v>
      </c>
      <c r="E144" s="2" t="s">
        <v>180</v>
      </c>
      <c r="F144" s="3" t="s">
        <v>181</v>
      </c>
      <c r="G144" s="10" t="n">
        <v>88454.33</v>
      </c>
      <c r="H144" s="11" t="n">
        <f aca="false">G144/1000</f>
        <v>88.45433</v>
      </c>
      <c r="I144" s="19" t="n">
        <v>3067.02</v>
      </c>
      <c r="J144" s="12" t="n">
        <f aca="false">I144/1000</f>
        <v>3.06702</v>
      </c>
      <c r="K144" s="20" t="n">
        <v>0.0023</v>
      </c>
      <c r="L144" s="20" t="n">
        <v>0.001</v>
      </c>
      <c r="M144" s="10" t="n">
        <v>39233614.41</v>
      </c>
      <c r="N144" s="19" t="n">
        <v>3219537.98</v>
      </c>
    </row>
    <row r="145" customFormat="false" ht="15" hidden="false" customHeight="false" outlineLevel="0" collapsed="false">
      <c r="A145" s="3" t="s">
        <v>517</v>
      </c>
      <c r="B145" s="2" t="s">
        <v>518</v>
      </c>
      <c r="C145" s="2" t="n">
        <v>2023</v>
      </c>
      <c r="D145" s="2" t="n">
        <v>16</v>
      </c>
      <c r="E145" s="2" t="s">
        <v>1646</v>
      </c>
      <c r="F145" s="3" t="s">
        <v>1647</v>
      </c>
      <c r="G145" s="10" t="n">
        <v>77468</v>
      </c>
      <c r="H145" s="11" t="n">
        <f aca="false">G145/1000</f>
        <v>77.468</v>
      </c>
      <c r="I145" s="19" t="n">
        <v>171</v>
      </c>
      <c r="J145" s="12" t="n">
        <f aca="false">I145/1000</f>
        <v>0.171</v>
      </c>
      <c r="K145" s="20" t="n">
        <v>0.002</v>
      </c>
      <c r="L145" s="20" t="n">
        <v>0.0001</v>
      </c>
      <c r="M145" s="10" t="n">
        <v>39233614.41</v>
      </c>
      <c r="N145" s="19" t="n">
        <v>3219537.98</v>
      </c>
    </row>
    <row r="146" customFormat="false" ht="15" hidden="false" customHeight="false" outlineLevel="0" collapsed="false">
      <c r="A146" s="3" t="s">
        <v>517</v>
      </c>
      <c r="B146" s="2" t="s">
        <v>518</v>
      </c>
      <c r="C146" s="2" t="n">
        <v>2023</v>
      </c>
      <c r="D146" s="2" t="n">
        <v>17</v>
      </c>
      <c r="E146" s="2" t="s">
        <v>325</v>
      </c>
      <c r="F146" s="3" t="s">
        <v>326</v>
      </c>
      <c r="G146" s="10" t="n">
        <v>74045</v>
      </c>
      <c r="H146" s="11" t="n">
        <f aca="false">G146/1000</f>
        <v>74.045</v>
      </c>
      <c r="I146" s="19" t="n">
        <v>1150</v>
      </c>
      <c r="J146" s="12" t="n">
        <f aca="false">I146/1000</f>
        <v>1.15</v>
      </c>
      <c r="K146" s="20" t="n">
        <v>0.0019</v>
      </c>
      <c r="L146" s="20" t="n">
        <v>0.0004</v>
      </c>
      <c r="M146" s="10" t="n">
        <v>39233614.41</v>
      </c>
      <c r="N146" s="19" t="n">
        <v>3219537.98</v>
      </c>
    </row>
    <row r="147" customFormat="false" ht="15" hidden="false" customHeight="false" outlineLevel="0" collapsed="false">
      <c r="A147" s="3" t="s">
        <v>517</v>
      </c>
      <c r="B147" s="2" t="s">
        <v>518</v>
      </c>
      <c r="C147" s="2" t="n">
        <v>2023</v>
      </c>
      <c r="D147" s="2" t="n">
        <v>18</v>
      </c>
      <c r="E147" s="2" t="s">
        <v>653</v>
      </c>
      <c r="F147" s="3" t="s">
        <v>654</v>
      </c>
      <c r="G147" s="10" t="n">
        <v>27894.48</v>
      </c>
      <c r="H147" s="11" t="n">
        <f aca="false">G147/1000</f>
        <v>27.89448</v>
      </c>
      <c r="I147" s="19" t="n">
        <v>21.96</v>
      </c>
      <c r="J147" s="12" t="n">
        <f aca="false">I147/1000</f>
        <v>0.02196</v>
      </c>
      <c r="K147" s="20" t="n">
        <v>0.0007</v>
      </c>
      <c r="L147" s="20" t="n">
        <v>0</v>
      </c>
      <c r="M147" s="10" t="n">
        <v>39233614.41</v>
      </c>
      <c r="N147" s="19" t="n">
        <v>3219537.98</v>
      </c>
    </row>
    <row r="148" customFormat="false" ht="15" hidden="false" customHeight="false" outlineLevel="0" collapsed="false">
      <c r="A148" s="3" t="s">
        <v>517</v>
      </c>
      <c r="B148" s="2" t="s">
        <v>518</v>
      </c>
      <c r="C148" s="2" t="n">
        <v>2023</v>
      </c>
      <c r="D148" s="2" t="n">
        <v>19</v>
      </c>
      <c r="E148" s="2" t="s">
        <v>152</v>
      </c>
      <c r="F148" s="3" t="s">
        <v>153</v>
      </c>
      <c r="G148" s="10" t="n">
        <v>18242.24</v>
      </c>
      <c r="H148" s="11" t="n">
        <f aca="false">G148/1000</f>
        <v>18.24224</v>
      </c>
      <c r="I148" s="19" t="n">
        <v>203</v>
      </c>
      <c r="J148" s="12" t="n">
        <f aca="false">I148/1000</f>
        <v>0.203</v>
      </c>
      <c r="K148" s="20" t="n">
        <v>0.0005</v>
      </c>
      <c r="L148" s="20" t="n">
        <v>0.0001</v>
      </c>
      <c r="M148" s="10" t="n">
        <v>39233614.41</v>
      </c>
      <c r="N148" s="19" t="n">
        <v>3219537.98</v>
      </c>
    </row>
    <row r="149" customFormat="false" ht="15" hidden="false" customHeight="false" outlineLevel="0" collapsed="false">
      <c r="A149" s="3" t="s">
        <v>517</v>
      </c>
      <c r="B149" s="2" t="s">
        <v>518</v>
      </c>
      <c r="C149" s="2" t="n">
        <v>2023</v>
      </c>
      <c r="D149" s="2" t="n">
        <v>20</v>
      </c>
      <c r="E149" s="2" t="s">
        <v>314</v>
      </c>
      <c r="F149" s="3" t="s">
        <v>315</v>
      </c>
      <c r="G149" s="10" t="n">
        <v>13513</v>
      </c>
      <c r="H149" s="11" t="n">
        <f aca="false">G149/1000</f>
        <v>13.513</v>
      </c>
      <c r="I149" s="19" t="n">
        <v>40.74</v>
      </c>
      <c r="J149" s="12" t="n">
        <f aca="false">I149/1000</f>
        <v>0.04074</v>
      </c>
      <c r="K149" s="20" t="n">
        <v>0.0003</v>
      </c>
      <c r="L149" s="20" t="n">
        <v>0</v>
      </c>
      <c r="M149" s="10" t="n">
        <v>39233614.41</v>
      </c>
      <c r="N149" s="19" t="n">
        <v>3219537.98</v>
      </c>
    </row>
    <row r="150" customFormat="false" ht="15" hidden="false" customHeight="false" outlineLevel="0" collapsed="false">
      <c r="A150" s="3" t="s">
        <v>517</v>
      </c>
      <c r="B150" s="2" t="s">
        <v>518</v>
      </c>
      <c r="C150" s="2" t="n">
        <v>2023</v>
      </c>
      <c r="D150" s="2" t="n">
        <v>21</v>
      </c>
      <c r="E150" s="2" t="s">
        <v>171</v>
      </c>
      <c r="F150" s="3" t="s">
        <v>172</v>
      </c>
      <c r="G150" s="10" t="n">
        <v>4468.05</v>
      </c>
      <c r="H150" s="11" t="n">
        <f aca="false">G150/1000</f>
        <v>4.46805</v>
      </c>
      <c r="I150" s="19" t="n">
        <v>25</v>
      </c>
      <c r="J150" s="12" t="n">
        <f aca="false">I150/1000</f>
        <v>0.025</v>
      </c>
      <c r="K150" s="20" t="n">
        <v>0.0001</v>
      </c>
      <c r="L150" s="20" t="n">
        <v>0</v>
      </c>
      <c r="M150" s="10" t="n">
        <v>39233614.41</v>
      </c>
      <c r="N150" s="19" t="n">
        <v>3219537.98</v>
      </c>
    </row>
    <row r="151" customFormat="false" ht="15" hidden="false" customHeight="false" outlineLevel="0" collapsed="false">
      <c r="A151" s="3" t="s">
        <v>517</v>
      </c>
      <c r="B151" s="2" t="s">
        <v>518</v>
      </c>
      <c r="C151" s="2" t="n">
        <v>2023</v>
      </c>
      <c r="D151" s="2" t="n">
        <v>22</v>
      </c>
      <c r="E151" s="2" t="s">
        <v>1697</v>
      </c>
      <c r="F151" s="3" t="s">
        <v>1698</v>
      </c>
      <c r="G151" s="10" t="n">
        <v>1615.04</v>
      </c>
      <c r="H151" s="11" t="n">
        <f aca="false">G151/1000</f>
        <v>1.61504</v>
      </c>
      <c r="I151" s="19" t="n">
        <v>1.5</v>
      </c>
      <c r="J151" s="12" t="n">
        <f aca="false">I151/1000</f>
        <v>0.0015</v>
      </c>
      <c r="K151" s="20" t="n">
        <v>0</v>
      </c>
      <c r="L151" s="20" t="n">
        <v>0</v>
      </c>
      <c r="M151" s="10" t="n">
        <v>39233614.41</v>
      </c>
      <c r="N151" s="19" t="n">
        <v>3219537.98</v>
      </c>
    </row>
    <row r="152" customFormat="false" ht="15" hidden="false" customHeight="false" outlineLevel="0" collapsed="false">
      <c r="A152" s="3" t="s">
        <v>517</v>
      </c>
      <c r="B152" s="2" t="s">
        <v>518</v>
      </c>
      <c r="C152" s="2" t="n">
        <v>2023</v>
      </c>
      <c r="D152" s="2" t="n">
        <v>23</v>
      </c>
      <c r="E152" s="2" t="s">
        <v>1695</v>
      </c>
      <c r="F152" s="3" t="s">
        <v>1696</v>
      </c>
      <c r="G152" s="10" t="n">
        <v>1602.22</v>
      </c>
      <c r="H152" s="11" t="n">
        <f aca="false">G152/1000</f>
        <v>1.60222</v>
      </c>
      <c r="I152" s="19" t="n">
        <v>8</v>
      </c>
      <c r="J152" s="12" t="n">
        <f aca="false">I152/1000</f>
        <v>0.008</v>
      </c>
      <c r="K152" s="20" t="n">
        <v>0</v>
      </c>
      <c r="L152" s="20" t="n">
        <v>0</v>
      </c>
      <c r="M152" s="10" t="n">
        <v>39233614.41</v>
      </c>
      <c r="N152" s="19" t="n">
        <v>3219537.98</v>
      </c>
    </row>
    <row r="153" customFormat="false" ht="15" hidden="false" customHeight="false" outlineLevel="0" collapsed="false">
      <c r="A153" s="3" t="s">
        <v>517</v>
      </c>
      <c r="B153" s="2" t="s">
        <v>518</v>
      </c>
      <c r="C153" s="2" t="n">
        <v>2023</v>
      </c>
      <c r="D153" s="2" t="n">
        <v>24</v>
      </c>
      <c r="E153" s="2" t="s">
        <v>117</v>
      </c>
      <c r="F153" s="3" t="s">
        <v>118</v>
      </c>
      <c r="G153" s="10" t="n">
        <v>281.3</v>
      </c>
      <c r="H153" s="11" t="n">
        <f aca="false">G153/1000</f>
        <v>0.2813</v>
      </c>
      <c r="I153" s="19" t="n">
        <v>2</v>
      </c>
      <c r="J153" s="12" t="n">
        <f aca="false">I153/1000</f>
        <v>0.002</v>
      </c>
      <c r="K153" s="20" t="n">
        <v>0</v>
      </c>
      <c r="L153" s="20" t="n">
        <v>0</v>
      </c>
      <c r="M153" s="10" t="n">
        <v>39233614.41</v>
      </c>
      <c r="N153" s="19" t="n">
        <v>3219537.98</v>
      </c>
    </row>
    <row r="154" customFormat="false" ht="15" hidden="false" customHeight="false" outlineLevel="0" collapsed="false">
      <c r="A154" s="3" t="s">
        <v>517</v>
      </c>
      <c r="B154" s="2" t="s">
        <v>518</v>
      </c>
      <c r="C154" s="2" t="n">
        <v>2024</v>
      </c>
      <c r="D154" s="2" t="n">
        <v>1</v>
      </c>
      <c r="E154" s="2" t="s">
        <v>107</v>
      </c>
      <c r="F154" s="3" t="s">
        <v>108</v>
      </c>
      <c r="G154" s="10" t="n">
        <v>164354490</v>
      </c>
      <c r="H154" s="11" t="n">
        <f aca="false">G154/1000</f>
        <v>164354.49</v>
      </c>
      <c r="I154" s="19" t="n">
        <v>621243.75</v>
      </c>
      <c r="J154" s="12" t="n">
        <f aca="false">I154/1000</f>
        <v>621.24375</v>
      </c>
      <c r="K154" s="20" t="n">
        <v>0.785</v>
      </c>
      <c r="L154" s="20" t="n">
        <v>0.7336</v>
      </c>
      <c r="M154" s="10" t="n">
        <v>209360670.72</v>
      </c>
      <c r="N154" s="19" t="n">
        <v>846864.12</v>
      </c>
    </row>
    <row r="155" customFormat="false" ht="15" hidden="false" customHeight="false" outlineLevel="0" collapsed="false">
      <c r="A155" s="3" t="s">
        <v>517</v>
      </c>
      <c r="B155" s="2" t="s">
        <v>518</v>
      </c>
      <c r="C155" s="2" t="n">
        <v>2024</v>
      </c>
      <c r="D155" s="2" t="n">
        <v>2</v>
      </c>
      <c r="E155" s="2" t="s">
        <v>97</v>
      </c>
      <c r="F155" s="3" t="s">
        <v>98</v>
      </c>
      <c r="G155" s="10" t="n">
        <v>12783862</v>
      </c>
      <c r="H155" s="11" t="n">
        <f aca="false">G155/1000</f>
        <v>12783.862</v>
      </c>
      <c r="I155" s="19" t="n">
        <v>37658</v>
      </c>
      <c r="J155" s="12" t="n">
        <f aca="false">I155/1000</f>
        <v>37.658</v>
      </c>
      <c r="K155" s="20" t="n">
        <v>0.0611</v>
      </c>
      <c r="L155" s="20" t="n">
        <v>0.0445</v>
      </c>
      <c r="M155" s="10" t="n">
        <v>209360670.72</v>
      </c>
      <c r="N155" s="19" t="n">
        <v>846864.12</v>
      </c>
    </row>
    <row r="156" customFormat="false" ht="15" hidden="false" customHeight="false" outlineLevel="0" collapsed="false">
      <c r="A156" s="3" t="s">
        <v>517</v>
      </c>
      <c r="B156" s="2" t="s">
        <v>518</v>
      </c>
      <c r="C156" s="2" t="n">
        <v>2024</v>
      </c>
      <c r="D156" s="2" t="n">
        <v>3</v>
      </c>
      <c r="E156" s="2" t="s">
        <v>102</v>
      </c>
      <c r="F156" s="3" t="s">
        <v>103</v>
      </c>
      <c r="G156" s="10" t="n">
        <v>12639463.01</v>
      </c>
      <c r="H156" s="11" t="n">
        <f aca="false">G156/1000</f>
        <v>12639.46301</v>
      </c>
      <c r="I156" s="19" t="n">
        <v>46783</v>
      </c>
      <c r="J156" s="12" t="n">
        <f aca="false">I156/1000</f>
        <v>46.783</v>
      </c>
      <c r="K156" s="20" t="n">
        <v>0.0604</v>
      </c>
      <c r="L156" s="20" t="n">
        <v>0.0552</v>
      </c>
      <c r="M156" s="10" t="n">
        <v>209360670.72</v>
      </c>
      <c r="N156" s="19" t="n">
        <v>846864.12</v>
      </c>
    </row>
    <row r="157" customFormat="false" ht="15" hidden="false" customHeight="false" outlineLevel="0" collapsed="false">
      <c r="A157" s="3" t="s">
        <v>517</v>
      </c>
      <c r="B157" s="2" t="s">
        <v>518</v>
      </c>
      <c r="C157" s="2" t="n">
        <v>2024</v>
      </c>
      <c r="D157" s="2" t="n">
        <v>4</v>
      </c>
      <c r="E157" s="2" t="s">
        <v>377</v>
      </c>
      <c r="F157" s="3" t="s">
        <v>378</v>
      </c>
      <c r="G157" s="10" t="n">
        <v>11709001.7</v>
      </c>
      <c r="H157" s="11" t="n">
        <f aca="false">G157/1000</f>
        <v>11709.0017</v>
      </c>
      <c r="I157" s="19" t="n">
        <v>93279.85</v>
      </c>
      <c r="J157" s="12" t="n">
        <f aca="false">I157/1000</f>
        <v>93.27985</v>
      </c>
      <c r="K157" s="20" t="n">
        <v>0.0559</v>
      </c>
      <c r="L157" s="20" t="n">
        <v>0.1101</v>
      </c>
      <c r="M157" s="10" t="n">
        <v>209360670.72</v>
      </c>
      <c r="N157" s="19" t="n">
        <v>846864.12</v>
      </c>
    </row>
    <row r="158" customFormat="false" ht="15" hidden="false" customHeight="false" outlineLevel="0" collapsed="false">
      <c r="A158" s="3" t="s">
        <v>517</v>
      </c>
      <c r="B158" s="2" t="s">
        <v>518</v>
      </c>
      <c r="C158" s="2" t="n">
        <v>2024</v>
      </c>
      <c r="D158" s="2" t="n">
        <v>5</v>
      </c>
      <c r="E158" s="2" t="s">
        <v>142</v>
      </c>
      <c r="F158" s="3" t="s">
        <v>143</v>
      </c>
      <c r="G158" s="10" t="n">
        <v>6076973.85</v>
      </c>
      <c r="H158" s="11" t="n">
        <f aca="false">G158/1000</f>
        <v>6076.97385</v>
      </c>
      <c r="I158" s="19" t="n">
        <v>8072.8</v>
      </c>
      <c r="J158" s="12" t="n">
        <f aca="false">I158/1000</f>
        <v>8.0728</v>
      </c>
      <c r="K158" s="20" t="n">
        <v>0.029</v>
      </c>
      <c r="L158" s="20" t="n">
        <v>0.0095</v>
      </c>
      <c r="M158" s="10" t="n">
        <v>209360670.72</v>
      </c>
      <c r="N158" s="19" t="n">
        <v>846864.12</v>
      </c>
    </row>
    <row r="159" customFormat="false" ht="15" hidden="false" customHeight="false" outlineLevel="0" collapsed="false">
      <c r="A159" s="3" t="s">
        <v>517</v>
      </c>
      <c r="B159" s="2" t="s">
        <v>518</v>
      </c>
      <c r="C159" s="2" t="n">
        <v>2024</v>
      </c>
      <c r="D159" s="2" t="n">
        <v>6</v>
      </c>
      <c r="E159" s="2" t="s">
        <v>325</v>
      </c>
      <c r="F159" s="3" t="s">
        <v>326</v>
      </c>
      <c r="G159" s="10" t="n">
        <v>674144</v>
      </c>
      <c r="H159" s="11" t="n">
        <f aca="false">G159/1000</f>
        <v>674.144</v>
      </c>
      <c r="I159" s="19" t="n">
        <v>20189</v>
      </c>
      <c r="J159" s="12" t="n">
        <f aca="false">I159/1000</f>
        <v>20.189</v>
      </c>
      <c r="K159" s="20" t="n">
        <v>0.0032</v>
      </c>
      <c r="L159" s="20" t="n">
        <v>0.0238</v>
      </c>
      <c r="M159" s="10" t="n">
        <v>209360670.72</v>
      </c>
      <c r="N159" s="19" t="n">
        <v>846864.12</v>
      </c>
    </row>
    <row r="160" customFormat="false" ht="15" hidden="false" customHeight="false" outlineLevel="0" collapsed="false">
      <c r="A160" s="3" t="s">
        <v>517</v>
      </c>
      <c r="B160" s="2" t="s">
        <v>518</v>
      </c>
      <c r="C160" s="2" t="n">
        <v>2024</v>
      </c>
      <c r="D160" s="2" t="n">
        <v>7</v>
      </c>
      <c r="E160" s="2" t="s">
        <v>197</v>
      </c>
      <c r="F160" s="3" t="s">
        <v>198</v>
      </c>
      <c r="G160" s="10" t="n">
        <v>374214.97</v>
      </c>
      <c r="H160" s="11" t="n">
        <f aca="false">G160/1000</f>
        <v>374.21497</v>
      </c>
      <c r="I160" s="19" t="n">
        <v>524</v>
      </c>
      <c r="J160" s="12" t="n">
        <f aca="false">I160/1000</f>
        <v>0.524</v>
      </c>
      <c r="K160" s="20" t="n">
        <v>0.0018</v>
      </c>
      <c r="L160" s="20" t="n">
        <v>0.0006</v>
      </c>
      <c r="M160" s="10" t="n">
        <v>209360670.72</v>
      </c>
      <c r="N160" s="19" t="n">
        <v>846864.12</v>
      </c>
    </row>
    <row r="161" customFormat="false" ht="15" hidden="false" customHeight="false" outlineLevel="0" collapsed="false">
      <c r="A161" s="3" t="s">
        <v>517</v>
      </c>
      <c r="B161" s="2" t="s">
        <v>518</v>
      </c>
      <c r="C161" s="2" t="n">
        <v>2024</v>
      </c>
      <c r="D161" s="2" t="n">
        <v>8</v>
      </c>
      <c r="E161" s="2" t="s">
        <v>917</v>
      </c>
      <c r="F161" s="3" t="s">
        <v>918</v>
      </c>
      <c r="G161" s="10" t="n">
        <v>272465</v>
      </c>
      <c r="H161" s="11" t="n">
        <f aca="false">G161/1000</f>
        <v>272.465</v>
      </c>
      <c r="I161" s="19" t="n">
        <v>9001</v>
      </c>
      <c r="J161" s="12" t="n">
        <f aca="false">I161/1000</f>
        <v>9.001</v>
      </c>
      <c r="K161" s="20" t="n">
        <v>0.0013</v>
      </c>
      <c r="L161" s="20" t="n">
        <v>0.0106</v>
      </c>
      <c r="M161" s="10" t="n">
        <v>209360670.72</v>
      </c>
      <c r="N161" s="19" t="n">
        <v>846864.12</v>
      </c>
    </row>
    <row r="162" customFormat="false" ht="15" hidden="false" customHeight="false" outlineLevel="0" collapsed="false">
      <c r="A162" s="3" t="s">
        <v>517</v>
      </c>
      <c r="B162" s="2" t="s">
        <v>518</v>
      </c>
      <c r="C162" s="2" t="n">
        <v>2024</v>
      </c>
      <c r="D162" s="2" t="n">
        <v>9</v>
      </c>
      <c r="E162" s="2" t="s">
        <v>247</v>
      </c>
      <c r="F162" s="3" t="s">
        <v>248</v>
      </c>
      <c r="G162" s="10" t="n">
        <v>184756.67</v>
      </c>
      <c r="H162" s="11" t="n">
        <f aca="false">G162/1000</f>
        <v>184.75667</v>
      </c>
      <c r="I162" s="19" t="n">
        <v>7336</v>
      </c>
      <c r="J162" s="12" t="n">
        <f aca="false">I162/1000</f>
        <v>7.336</v>
      </c>
      <c r="K162" s="20" t="n">
        <v>0.0009</v>
      </c>
      <c r="L162" s="20" t="n">
        <v>0.0087</v>
      </c>
      <c r="M162" s="10" t="n">
        <v>209360670.72</v>
      </c>
      <c r="N162" s="19" t="n">
        <v>846864.12</v>
      </c>
    </row>
    <row r="163" customFormat="false" ht="15" hidden="false" customHeight="false" outlineLevel="0" collapsed="false">
      <c r="A163" s="3" t="s">
        <v>517</v>
      </c>
      <c r="B163" s="2" t="s">
        <v>518</v>
      </c>
      <c r="C163" s="2" t="n">
        <v>2024</v>
      </c>
      <c r="D163" s="2" t="n">
        <v>10</v>
      </c>
      <c r="E163" s="2" t="s">
        <v>252</v>
      </c>
      <c r="F163" s="3" t="s">
        <v>253</v>
      </c>
      <c r="G163" s="10" t="n">
        <v>137893.67</v>
      </c>
      <c r="H163" s="11" t="n">
        <f aca="false">G163/1000</f>
        <v>137.89367</v>
      </c>
      <c r="I163" s="19" t="n">
        <v>2243</v>
      </c>
      <c r="J163" s="12" t="n">
        <f aca="false">I163/1000</f>
        <v>2.243</v>
      </c>
      <c r="K163" s="20" t="n">
        <v>0.0007</v>
      </c>
      <c r="L163" s="20" t="n">
        <v>0.0026</v>
      </c>
      <c r="M163" s="10" t="n">
        <v>209360670.72</v>
      </c>
      <c r="N163" s="19" t="n">
        <v>846864.12</v>
      </c>
    </row>
    <row r="164" customFormat="false" ht="15" hidden="false" customHeight="false" outlineLevel="0" collapsed="false">
      <c r="A164" s="3" t="s">
        <v>517</v>
      </c>
      <c r="B164" s="2" t="s">
        <v>518</v>
      </c>
      <c r="C164" s="2" t="n">
        <v>2024</v>
      </c>
      <c r="D164" s="2" t="n">
        <v>11</v>
      </c>
      <c r="E164" s="2" t="s">
        <v>162</v>
      </c>
      <c r="F164" s="3" t="s">
        <v>163</v>
      </c>
      <c r="G164" s="10" t="n">
        <v>96369.76</v>
      </c>
      <c r="H164" s="11" t="n">
        <f aca="false">G164/1000</f>
        <v>96.36976</v>
      </c>
      <c r="I164" s="19" t="n">
        <v>320</v>
      </c>
      <c r="J164" s="12" t="n">
        <f aca="false">I164/1000</f>
        <v>0.32</v>
      </c>
      <c r="K164" s="20" t="n">
        <v>0.0005</v>
      </c>
      <c r="L164" s="20" t="n">
        <v>0.0004</v>
      </c>
      <c r="M164" s="10" t="n">
        <v>209360670.72</v>
      </c>
      <c r="N164" s="19" t="n">
        <v>846864.12</v>
      </c>
    </row>
    <row r="165" customFormat="false" ht="15" hidden="false" customHeight="false" outlineLevel="0" collapsed="false">
      <c r="A165" s="3" t="s">
        <v>517</v>
      </c>
      <c r="B165" s="2" t="s">
        <v>518</v>
      </c>
      <c r="C165" s="2" t="n">
        <v>2024</v>
      </c>
      <c r="D165" s="2" t="n">
        <v>12</v>
      </c>
      <c r="E165" s="2" t="s">
        <v>122</v>
      </c>
      <c r="F165" s="3" t="s">
        <v>123</v>
      </c>
      <c r="G165" s="10" t="n">
        <v>32237</v>
      </c>
      <c r="H165" s="11" t="n">
        <f aca="false">G165/1000</f>
        <v>32.237</v>
      </c>
      <c r="I165" s="19" t="n">
        <v>97.4</v>
      </c>
      <c r="J165" s="12" t="n">
        <f aca="false">I165/1000</f>
        <v>0.0974</v>
      </c>
      <c r="K165" s="20" t="n">
        <v>0.0002</v>
      </c>
      <c r="L165" s="20" t="n">
        <v>0.0001</v>
      </c>
      <c r="M165" s="10" t="n">
        <v>209360670.72</v>
      </c>
      <c r="N165" s="19" t="n">
        <v>846864.12</v>
      </c>
    </row>
    <row r="166" customFormat="false" ht="15" hidden="false" customHeight="false" outlineLevel="0" collapsed="false">
      <c r="A166" s="3" t="s">
        <v>517</v>
      </c>
      <c r="B166" s="2" t="s">
        <v>518</v>
      </c>
      <c r="C166" s="2" t="n">
        <v>2024</v>
      </c>
      <c r="D166" s="2" t="n">
        <v>13</v>
      </c>
      <c r="E166" s="2" t="s">
        <v>653</v>
      </c>
      <c r="F166" s="3" t="s">
        <v>654</v>
      </c>
      <c r="G166" s="10" t="n">
        <v>9715.81</v>
      </c>
      <c r="H166" s="11" t="n">
        <f aca="false">G166/1000</f>
        <v>9.71581</v>
      </c>
      <c r="I166" s="19" t="n">
        <v>32.74</v>
      </c>
      <c r="J166" s="12" t="n">
        <f aca="false">I166/1000</f>
        <v>0.03274</v>
      </c>
      <c r="K166" s="20" t="n">
        <v>0</v>
      </c>
      <c r="L166" s="20" t="n">
        <v>0</v>
      </c>
      <c r="M166" s="10" t="n">
        <v>209360670.72</v>
      </c>
      <c r="N166" s="19" t="n">
        <v>846864.12</v>
      </c>
    </row>
    <row r="167" customFormat="false" ht="15" hidden="false" customHeight="false" outlineLevel="0" collapsed="false">
      <c r="A167" s="3" t="s">
        <v>517</v>
      </c>
      <c r="B167" s="2" t="s">
        <v>518</v>
      </c>
      <c r="C167" s="2" t="n">
        <v>2024</v>
      </c>
      <c r="D167" s="2" t="n">
        <v>14</v>
      </c>
      <c r="E167" s="2" t="s">
        <v>422</v>
      </c>
      <c r="F167" s="3" t="s">
        <v>423</v>
      </c>
      <c r="G167" s="10" t="n">
        <v>7782.84</v>
      </c>
      <c r="H167" s="11" t="n">
        <f aca="false">G167/1000</f>
        <v>7.78284</v>
      </c>
      <c r="I167" s="19" t="n">
        <v>1</v>
      </c>
      <c r="J167" s="12" t="n">
        <f aca="false">I167/1000</f>
        <v>0.001</v>
      </c>
      <c r="K167" s="20" t="n">
        <v>0</v>
      </c>
      <c r="L167" s="20" t="n">
        <v>0</v>
      </c>
      <c r="M167" s="10" t="n">
        <v>209360670.72</v>
      </c>
      <c r="N167" s="19" t="n">
        <v>846864.12</v>
      </c>
    </row>
    <row r="168" customFormat="false" ht="15" hidden="false" customHeight="false" outlineLevel="0" collapsed="false">
      <c r="A168" s="3" t="s">
        <v>517</v>
      </c>
      <c r="B168" s="2" t="s">
        <v>518</v>
      </c>
      <c r="C168" s="2" t="n">
        <v>2024</v>
      </c>
      <c r="D168" s="2" t="n">
        <v>15</v>
      </c>
      <c r="E168" s="2" t="s">
        <v>171</v>
      </c>
      <c r="F168" s="3" t="s">
        <v>172</v>
      </c>
      <c r="G168" s="10" t="n">
        <v>2821.51</v>
      </c>
      <c r="H168" s="11" t="n">
        <f aca="false">G168/1000</f>
        <v>2.82151</v>
      </c>
      <c r="I168" s="19" t="n">
        <v>12</v>
      </c>
      <c r="J168" s="12" t="n">
        <f aca="false">I168/1000</f>
        <v>0.012</v>
      </c>
      <c r="K168" s="20" t="n">
        <v>0</v>
      </c>
      <c r="L168" s="20" t="n">
        <v>0</v>
      </c>
      <c r="M168" s="10" t="n">
        <v>209360670.72</v>
      </c>
      <c r="N168" s="19" t="n">
        <v>846864.12</v>
      </c>
    </row>
    <row r="169" customFormat="false" ht="15" hidden="false" customHeight="false" outlineLevel="0" collapsed="false">
      <c r="A169" s="3" t="s">
        <v>517</v>
      </c>
      <c r="B169" s="2" t="s">
        <v>518</v>
      </c>
      <c r="C169" s="2" t="n">
        <v>2024</v>
      </c>
      <c r="D169" s="2" t="n">
        <v>16</v>
      </c>
      <c r="E169" s="2" t="s">
        <v>152</v>
      </c>
      <c r="F169" s="3" t="s">
        <v>153</v>
      </c>
      <c r="G169" s="10" t="n">
        <v>1970.5</v>
      </c>
      <c r="H169" s="11" t="n">
        <f aca="false">G169/1000</f>
        <v>1.9705</v>
      </c>
      <c r="I169" s="19" t="n">
        <v>8</v>
      </c>
      <c r="J169" s="12" t="n">
        <f aca="false">I169/1000</f>
        <v>0.008</v>
      </c>
      <c r="K169" s="20" t="n">
        <v>0</v>
      </c>
      <c r="L169" s="20" t="n">
        <v>0</v>
      </c>
      <c r="M169" s="10" t="n">
        <v>209360670.72</v>
      </c>
      <c r="N169" s="19" t="n">
        <v>846864.12</v>
      </c>
    </row>
    <row r="170" customFormat="false" ht="15" hidden="false" customHeight="false" outlineLevel="0" collapsed="false">
      <c r="A170" s="3" t="s">
        <v>517</v>
      </c>
      <c r="B170" s="2" t="s">
        <v>518</v>
      </c>
      <c r="C170" s="2" t="n">
        <v>2024</v>
      </c>
      <c r="D170" s="2" t="n">
        <v>17</v>
      </c>
      <c r="E170" s="2" t="s">
        <v>180</v>
      </c>
      <c r="F170" s="3" t="s">
        <v>181</v>
      </c>
      <c r="G170" s="10" t="n">
        <v>1049.64</v>
      </c>
      <c r="H170" s="11" t="n">
        <f aca="false">G170/1000</f>
        <v>1.04964</v>
      </c>
      <c r="I170" s="19" t="n">
        <v>56.58</v>
      </c>
      <c r="J170" s="12" t="n">
        <f aca="false">I170/1000</f>
        <v>0.05658</v>
      </c>
      <c r="K170" s="20" t="n">
        <v>0</v>
      </c>
      <c r="L170" s="20" t="n">
        <v>0.0001</v>
      </c>
      <c r="M170" s="10" t="n">
        <v>209360670.72</v>
      </c>
      <c r="N170" s="19" t="n">
        <v>846864.12</v>
      </c>
    </row>
    <row r="171" customFormat="false" ht="15" hidden="false" customHeight="false" outlineLevel="0" collapsed="false">
      <c r="A171" s="3" t="s">
        <v>517</v>
      </c>
      <c r="B171" s="2" t="s">
        <v>518</v>
      </c>
      <c r="C171" s="2" t="n">
        <v>2024</v>
      </c>
      <c r="D171" s="2" t="n">
        <v>18</v>
      </c>
      <c r="E171" s="2" t="s">
        <v>504</v>
      </c>
      <c r="F171" s="3" t="s">
        <v>505</v>
      </c>
      <c r="G171" s="10" t="n">
        <v>908</v>
      </c>
      <c r="H171" s="11" t="n">
        <f aca="false">G171/1000</f>
        <v>0.908</v>
      </c>
      <c r="I171" s="19" t="n">
        <v>2</v>
      </c>
      <c r="J171" s="12" t="n">
        <f aca="false">I171/1000</f>
        <v>0.002</v>
      </c>
      <c r="K171" s="20" t="n">
        <v>0</v>
      </c>
      <c r="L171" s="20" t="n">
        <v>0</v>
      </c>
      <c r="M171" s="10" t="n">
        <v>209360670.72</v>
      </c>
      <c r="N171" s="19" t="n">
        <v>846864.12</v>
      </c>
    </row>
    <row r="172" customFormat="false" ht="15" hidden="false" customHeight="false" outlineLevel="0" collapsed="false">
      <c r="A172" s="3" t="s">
        <v>517</v>
      </c>
      <c r="B172" s="2" t="s">
        <v>518</v>
      </c>
      <c r="C172" s="2" t="n">
        <v>2024</v>
      </c>
      <c r="D172" s="2" t="n">
        <v>19</v>
      </c>
      <c r="E172" s="2" t="s">
        <v>1693</v>
      </c>
      <c r="F172" s="3" t="s">
        <v>1694</v>
      </c>
      <c r="G172" s="10" t="n">
        <v>541.79</v>
      </c>
      <c r="H172" s="11" t="n">
        <f aca="false">G172/1000</f>
        <v>0.54179</v>
      </c>
      <c r="I172" s="19" t="n">
        <v>2</v>
      </c>
      <c r="J172" s="12" t="n">
        <f aca="false">I172/1000</f>
        <v>0.002</v>
      </c>
      <c r="K172" s="20" t="n">
        <v>0</v>
      </c>
      <c r="L172" s="20" t="n">
        <v>0</v>
      </c>
      <c r="M172" s="10" t="n">
        <v>209360670.72</v>
      </c>
      <c r="N172" s="19" t="n">
        <v>846864.12</v>
      </c>
    </row>
    <row r="173" customFormat="false" ht="15" hidden="false" customHeight="false" outlineLevel="0" collapsed="false">
      <c r="A173" s="3" t="s">
        <v>517</v>
      </c>
      <c r="B173" s="2" t="s">
        <v>518</v>
      </c>
      <c r="C173" s="2" t="n">
        <v>2024</v>
      </c>
      <c r="D173" s="2" t="n">
        <v>20</v>
      </c>
      <c r="E173" s="2" t="s">
        <v>1646</v>
      </c>
      <c r="F173" s="3" t="s">
        <v>1647</v>
      </c>
      <c r="G173" s="10" t="n">
        <v>9</v>
      </c>
      <c r="H173" s="11" t="n">
        <f aca="false">G173/1000</f>
        <v>0.009</v>
      </c>
      <c r="I173" s="19" t="n">
        <v>2</v>
      </c>
      <c r="J173" s="12" t="n">
        <f aca="false">I173/1000</f>
        <v>0.002</v>
      </c>
      <c r="K173" s="20" t="n">
        <v>0</v>
      </c>
      <c r="L173" s="20" t="n">
        <v>0</v>
      </c>
      <c r="M173" s="10" t="n">
        <v>209360670.72</v>
      </c>
      <c r="N173" s="19" t="n">
        <v>846864.12</v>
      </c>
    </row>
    <row r="174" customFormat="false" ht="15" hidden="false" customHeight="false" outlineLevel="0" collapsed="false">
      <c r="A174" s="3" t="s">
        <v>517</v>
      </c>
      <c r="B174" s="2" t="s">
        <v>518</v>
      </c>
      <c r="C174" s="2" t="n">
        <v>2025</v>
      </c>
      <c r="D174" s="2" t="n">
        <v>1</v>
      </c>
      <c r="E174" s="2" t="s">
        <v>377</v>
      </c>
      <c r="F174" s="3" t="s">
        <v>378</v>
      </c>
      <c r="G174" s="10" t="n">
        <v>25450183.97</v>
      </c>
      <c r="H174" s="11" t="n">
        <f aca="false">G174/1000</f>
        <v>25450.18397</v>
      </c>
      <c r="I174" s="19" t="n">
        <v>113152</v>
      </c>
      <c r="J174" s="12" t="n">
        <f aca="false">I174/1000</f>
        <v>113.152</v>
      </c>
      <c r="K174" s="20" t="n">
        <v>0.415</v>
      </c>
      <c r="L174" s="20" t="n">
        <v>0.506</v>
      </c>
      <c r="M174" s="10" t="n">
        <v>61331140.34</v>
      </c>
      <c r="N174" s="19" t="n">
        <v>223613.69</v>
      </c>
    </row>
    <row r="175" customFormat="false" ht="15" hidden="false" customHeight="false" outlineLevel="0" collapsed="false">
      <c r="A175" s="3" t="s">
        <v>517</v>
      </c>
      <c r="B175" s="2" t="s">
        <v>518</v>
      </c>
      <c r="C175" s="2" t="n">
        <v>2025</v>
      </c>
      <c r="D175" s="2" t="n">
        <v>2</v>
      </c>
      <c r="E175" s="2" t="s">
        <v>102</v>
      </c>
      <c r="F175" s="3" t="s">
        <v>103</v>
      </c>
      <c r="G175" s="10" t="n">
        <v>19018599.76</v>
      </c>
      <c r="H175" s="11" t="n">
        <f aca="false">G175/1000</f>
        <v>19018.59976</v>
      </c>
      <c r="I175" s="19" t="n">
        <v>55865</v>
      </c>
      <c r="J175" s="12" t="n">
        <f aca="false">I175/1000</f>
        <v>55.865</v>
      </c>
      <c r="K175" s="20" t="n">
        <v>0.3101</v>
      </c>
      <c r="L175" s="20" t="n">
        <v>0.2498</v>
      </c>
      <c r="M175" s="10" t="n">
        <v>61331140.34</v>
      </c>
      <c r="N175" s="19" t="n">
        <v>223613.69</v>
      </c>
    </row>
    <row r="176" customFormat="false" ht="15" hidden="false" customHeight="false" outlineLevel="0" collapsed="false">
      <c r="A176" s="3" t="s">
        <v>517</v>
      </c>
      <c r="B176" s="2" t="s">
        <v>518</v>
      </c>
      <c r="C176" s="2" t="n">
        <v>2025</v>
      </c>
      <c r="D176" s="2" t="n">
        <v>3</v>
      </c>
      <c r="E176" s="2" t="s">
        <v>97</v>
      </c>
      <c r="F176" s="3" t="s">
        <v>98</v>
      </c>
      <c r="G176" s="10" t="n">
        <v>9185698</v>
      </c>
      <c r="H176" s="11" t="n">
        <f aca="false">G176/1000</f>
        <v>9185.698</v>
      </c>
      <c r="I176" s="19" t="n">
        <v>28470</v>
      </c>
      <c r="J176" s="12" t="n">
        <f aca="false">I176/1000</f>
        <v>28.47</v>
      </c>
      <c r="K176" s="20" t="n">
        <v>0.1498</v>
      </c>
      <c r="L176" s="20" t="n">
        <v>0.1273</v>
      </c>
      <c r="M176" s="10" t="n">
        <v>61331140.34</v>
      </c>
      <c r="N176" s="19" t="n">
        <v>223613.69</v>
      </c>
    </row>
    <row r="177" customFormat="false" ht="15" hidden="false" customHeight="false" outlineLevel="0" collapsed="false">
      <c r="A177" s="3" t="s">
        <v>517</v>
      </c>
      <c r="B177" s="2" t="s">
        <v>518</v>
      </c>
      <c r="C177" s="2" t="n">
        <v>2025</v>
      </c>
      <c r="D177" s="2" t="n">
        <v>4</v>
      </c>
      <c r="E177" s="2" t="s">
        <v>142</v>
      </c>
      <c r="F177" s="3" t="s">
        <v>143</v>
      </c>
      <c r="G177" s="10" t="n">
        <v>6225016.69</v>
      </c>
      <c r="H177" s="11" t="n">
        <f aca="false">G177/1000</f>
        <v>6225.01669</v>
      </c>
      <c r="I177" s="19" t="n">
        <v>19615.01</v>
      </c>
      <c r="J177" s="12" t="n">
        <f aca="false">I177/1000</f>
        <v>19.61501</v>
      </c>
      <c r="K177" s="20" t="n">
        <v>0.1015</v>
      </c>
      <c r="L177" s="20" t="n">
        <v>0.0877</v>
      </c>
      <c r="M177" s="10" t="n">
        <v>61331140.34</v>
      </c>
      <c r="N177" s="19" t="n">
        <v>223613.69</v>
      </c>
    </row>
    <row r="178" customFormat="false" ht="15" hidden="false" customHeight="false" outlineLevel="0" collapsed="false">
      <c r="A178" s="3" t="s">
        <v>517</v>
      </c>
      <c r="B178" s="2" t="s">
        <v>518</v>
      </c>
      <c r="C178" s="2" t="n">
        <v>2025</v>
      </c>
      <c r="D178" s="2" t="n">
        <v>5</v>
      </c>
      <c r="E178" s="2" t="s">
        <v>917</v>
      </c>
      <c r="F178" s="3" t="s">
        <v>918</v>
      </c>
      <c r="G178" s="10" t="n">
        <v>618872</v>
      </c>
      <c r="H178" s="11" t="n">
        <f aca="false">G178/1000</f>
        <v>618.872</v>
      </c>
      <c r="I178" s="19" t="n">
        <v>1053</v>
      </c>
      <c r="J178" s="12" t="n">
        <f aca="false">I178/1000</f>
        <v>1.053</v>
      </c>
      <c r="K178" s="20" t="n">
        <v>0.0101</v>
      </c>
      <c r="L178" s="20" t="n">
        <v>0.0047</v>
      </c>
      <c r="M178" s="10" t="n">
        <v>61331140.34</v>
      </c>
      <c r="N178" s="19" t="n">
        <v>223613.69</v>
      </c>
    </row>
    <row r="179" customFormat="false" ht="15" hidden="false" customHeight="false" outlineLevel="0" collapsed="false">
      <c r="A179" s="3" t="s">
        <v>517</v>
      </c>
      <c r="B179" s="2" t="s">
        <v>518</v>
      </c>
      <c r="C179" s="2" t="n">
        <v>2025</v>
      </c>
      <c r="D179" s="2" t="n">
        <v>6</v>
      </c>
      <c r="E179" s="2" t="s">
        <v>162</v>
      </c>
      <c r="F179" s="3" t="s">
        <v>163</v>
      </c>
      <c r="G179" s="10" t="n">
        <v>267565.67</v>
      </c>
      <c r="H179" s="11" t="n">
        <f aca="false">G179/1000</f>
        <v>267.56567</v>
      </c>
      <c r="I179" s="19" t="n">
        <v>702</v>
      </c>
      <c r="J179" s="12" t="n">
        <f aca="false">I179/1000</f>
        <v>0.702</v>
      </c>
      <c r="K179" s="20" t="n">
        <v>0.0044</v>
      </c>
      <c r="L179" s="20" t="n">
        <v>0.0031</v>
      </c>
      <c r="M179" s="10" t="n">
        <v>61331140.34</v>
      </c>
      <c r="N179" s="19" t="n">
        <v>223613.69</v>
      </c>
    </row>
    <row r="180" customFormat="false" ht="15" hidden="false" customHeight="false" outlineLevel="0" collapsed="false">
      <c r="A180" s="3" t="s">
        <v>517</v>
      </c>
      <c r="B180" s="2" t="s">
        <v>518</v>
      </c>
      <c r="C180" s="2" t="n">
        <v>2025</v>
      </c>
      <c r="D180" s="2" t="n">
        <v>7</v>
      </c>
      <c r="E180" s="2" t="s">
        <v>504</v>
      </c>
      <c r="F180" s="3" t="s">
        <v>505</v>
      </c>
      <c r="G180" s="10" t="n">
        <v>173526</v>
      </c>
      <c r="H180" s="11" t="n">
        <f aca="false">G180/1000</f>
        <v>173.526</v>
      </c>
      <c r="I180" s="19" t="n">
        <v>400</v>
      </c>
      <c r="J180" s="12" t="n">
        <f aca="false">I180/1000</f>
        <v>0.4</v>
      </c>
      <c r="K180" s="20" t="n">
        <v>0.0028</v>
      </c>
      <c r="L180" s="20" t="n">
        <v>0.0018</v>
      </c>
      <c r="M180" s="10" t="n">
        <v>61331140.34</v>
      </c>
      <c r="N180" s="19" t="n">
        <v>223613.69</v>
      </c>
    </row>
    <row r="181" customFormat="false" ht="15" hidden="false" customHeight="false" outlineLevel="0" collapsed="false">
      <c r="A181" s="3" t="s">
        <v>517</v>
      </c>
      <c r="B181" s="2" t="s">
        <v>518</v>
      </c>
      <c r="C181" s="2" t="n">
        <v>2025</v>
      </c>
      <c r="D181" s="2" t="n">
        <v>8</v>
      </c>
      <c r="E181" s="2" t="s">
        <v>252</v>
      </c>
      <c r="F181" s="3" t="s">
        <v>253</v>
      </c>
      <c r="G181" s="10" t="n">
        <v>113597.86</v>
      </c>
      <c r="H181" s="11" t="n">
        <f aca="false">G181/1000</f>
        <v>113.59786</v>
      </c>
      <c r="I181" s="19" t="n">
        <v>1370</v>
      </c>
      <c r="J181" s="12" t="n">
        <f aca="false">I181/1000</f>
        <v>1.37</v>
      </c>
      <c r="K181" s="20" t="n">
        <v>0.0019</v>
      </c>
      <c r="L181" s="20" t="n">
        <v>0.0061</v>
      </c>
      <c r="M181" s="10" t="n">
        <v>61331140.34</v>
      </c>
      <c r="N181" s="19" t="n">
        <v>223613.69</v>
      </c>
    </row>
    <row r="182" customFormat="false" ht="15" hidden="false" customHeight="false" outlineLevel="0" collapsed="false">
      <c r="A182" s="3" t="s">
        <v>517</v>
      </c>
      <c r="B182" s="2" t="s">
        <v>518</v>
      </c>
      <c r="C182" s="2" t="n">
        <v>2025</v>
      </c>
      <c r="D182" s="2" t="n">
        <v>9</v>
      </c>
      <c r="E182" s="2" t="s">
        <v>205</v>
      </c>
      <c r="F182" s="3" t="s">
        <v>206</v>
      </c>
      <c r="G182" s="10" t="n">
        <v>88723.8</v>
      </c>
      <c r="H182" s="11" t="n">
        <f aca="false">G182/1000</f>
        <v>88.7238</v>
      </c>
      <c r="I182" s="19" t="n">
        <v>140</v>
      </c>
      <c r="J182" s="12" t="n">
        <f aca="false">I182/1000</f>
        <v>0.14</v>
      </c>
      <c r="K182" s="20" t="n">
        <v>0.0014</v>
      </c>
      <c r="L182" s="20" t="n">
        <v>0.0006</v>
      </c>
      <c r="M182" s="10" t="n">
        <v>61331140.34</v>
      </c>
      <c r="N182" s="19" t="n">
        <v>223613.69</v>
      </c>
    </row>
    <row r="183" customFormat="false" ht="15" hidden="false" customHeight="false" outlineLevel="0" collapsed="false">
      <c r="A183" s="3" t="s">
        <v>517</v>
      </c>
      <c r="B183" s="2" t="s">
        <v>518</v>
      </c>
      <c r="C183" s="2" t="n">
        <v>2025</v>
      </c>
      <c r="D183" s="2" t="n">
        <v>10</v>
      </c>
      <c r="E183" s="2" t="s">
        <v>325</v>
      </c>
      <c r="F183" s="3" t="s">
        <v>326</v>
      </c>
      <c r="G183" s="10" t="n">
        <v>85172.5</v>
      </c>
      <c r="H183" s="11" t="n">
        <f aca="false">G183/1000</f>
        <v>85.1725</v>
      </c>
      <c r="I183" s="19" t="n">
        <v>2050</v>
      </c>
      <c r="J183" s="12" t="n">
        <f aca="false">I183/1000</f>
        <v>2.05</v>
      </c>
      <c r="K183" s="20" t="n">
        <v>0.0014</v>
      </c>
      <c r="L183" s="20" t="n">
        <v>0.0092</v>
      </c>
      <c r="M183" s="10" t="n">
        <v>61331140.34</v>
      </c>
      <c r="N183" s="19" t="n">
        <v>223613.69</v>
      </c>
    </row>
    <row r="184" customFormat="false" ht="15" hidden="false" customHeight="false" outlineLevel="0" collapsed="false">
      <c r="A184" s="3" t="s">
        <v>517</v>
      </c>
      <c r="B184" s="2" t="s">
        <v>518</v>
      </c>
      <c r="C184" s="2" t="n">
        <v>2025</v>
      </c>
      <c r="D184" s="2" t="n">
        <v>11</v>
      </c>
      <c r="E184" s="2" t="s">
        <v>247</v>
      </c>
      <c r="F184" s="3" t="s">
        <v>248</v>
      </c>
      <c r="G184" s="10" t="n">
        <v>61922.66</v>
      </c>
      <c r="H184" s="11" t="n">
        <f aca="false">G184/1000</f>
        <v>61.92266</v>
      </c>
      <c r="I184" s="19" t="n">
        <v>670</v>
      </c>
      <c r="J184" s="12" t="n">
        <f aca="false">I184/1000</f>
        <v>0.67</v>
      </c>
      <c r="K184" s="20" t="n">
        <v>0.001</v>
      </c>
      <c r="L184" s="20" t="n">
        <v>0.003</v>
      </c>
      <c r="M184" s="10" t="n">
        <v>61331140.34</v>
      </c>
      <c r="N184" s="19" t="n">
        <v>223613.69</v>
      </c>
    </row>
    <row r="185" customFormat="false" ht="15" hidden="false" customHeight="false" outlineLevel="0" collapsed="false">
      <c r="A185" s="3" t="s">
        <v>517</v>
      </c>
      <c r="B185" s="2" t="s">
        <v>518</v>
      </c>
      <c r="C185" s="2" t="n">
        <v>2025</v>
      </c>
      <c r="D185" s="2" t="n">
        <v>12</v>
      </c>
      <c r="E185" s="2" t="s">
        <v>1016</v>
      </c>
      <c r="F185" s="3" t="s">
        <v>1017</v>
      </c>
      <c r="G185" s="10" t="n">
        <v>22915</v>
      </c>
      <c r="H185" s="11" t="n">
        <f aca="false">G185/1000</f>
        <v>22.915</v>
      </c>
      <c r="I185" s="19" t="n">
        <v>50</v>
      </c>
      <c r="J185" s="12" t="n">
        <f aca="false">I185/1000</f>
        <v>0.05</v>
      </c>
      <c r="K185" s="20" t="n">
        <v>0.0004</v>
      </c>
      <c r="L185" s="20" t="n">
        <v>0.0002</v>
      </c>
      <c r="M185" s="10" t="n">
        <v>61331140.34</v>
      </c>
      <c r="N185" s="19" t="n">
        <v>223613.69</v>
      </c>
    </row>
    <row r="186" customFormat="false" ht="15" hidden="false" customHeight="false" outlineLevel="0" collapsed="false">
      <c r="A186" s="3" t="s">
        <v>517</v>
      </c>
      <c r="B186" s="2" t="s">
        <v>518</v>
      </c>
      <c r="C186" s="2" t="n">
        <v>2025</v>
      </c>
      <c r="D186" s="2" t="n">
        <v>13</v>
      </c>
      <c r="E186" s="2" t="s">
        <v>422</v>
      </c>
      <c r="F186" s="3" t="s">
        <v>423</v>
      </c>
      <c r="G186" s="10" t="n">
        <v>13071.33</v>
      </c>
      <c r="H186" s="11" t="n">
        <f aca="false">G186/1000</f>
        <v>13.07133</v>
      </c>
      <c r="I186" s="19" t="n">
        <v>23.14</v>
      </c>
      <c r="J186" s="12" t="n">
        <f aca="false">I186/1000</f>
        <v>0.02314</v>
      </c>
      <c r="K186" s="20" t="n">
        <v>0.0002</v>
      </c>
      <c r="L186" s="20" t="n">
        <v>0.0001</v>
      </c>
      <c r="M186" s="10" t="n">
        <v>61331140.34</v>
      </c>
      <c r="N186" s="19" t="n">
        <v>223613.69</v>
      </c>
    </row>
    <row r="187" customFormat="false" ht="15" hidden="false" customHeight="false" outlineLevel="0" collapsed="false">
      <c r="A187" s="3" t="s">
        <v>517</v>
      </c>
      <c r="B187" s="2" t="s">
        <v>518</v>
      </c>
      <c r="C187" s="2" t="n">
        <v>2025</v>
      </c>
      <c r="D187" s="2" t="n">
        <v>14</v>
      </c>
      <c r="E187" s="2" t="s">
        <v>1693</v>
      </c>
      <c r="F187" s="3" t="s">
        <v>1694</v>
      </c>
      <c r="G187" s="10" t="n">
        <v>1746.12</v>
      </c>
      <c r="H187" s="11" t="n">
        <f aca="false">G187/1000</f>
        <v>1.74612</v>
      </c>
      <c r="I187" s="19" t="n">
        <v>6</v>
      </c>
      <c r="J187" s="12" t="n">
        <f aca="false">I187/1000</f>
        <v>0.006</v>
      </c>
      <c r="K187" s="20" t="n">
        <v>0</v>
      </c>
      <c r="L187" s="20" t="n">
        <v>0</v>
      </c>
      <c r="M187" s="10" t="n">
        <v>61331140.34</v>
      </c>
      <c r="N187" s="19" t="n">
        <v>223613.69</v>
      </c>
    </row>
    <row r="188" customFormat="false" ht="15" hidden="false" customHeight="false" outlineLevel="0" collapsed="false">
      <c r="A188" s="3" t="s">
        <v>517</v>
      </c>
      <c r="B188" s="2" t="s">
        <v>518</v>
      </c>
      <c r="C188" s="2" t="n">
        <v>2025</v>
      </c>
      <c r="D188" s="2" t="n">
        <v>15</v>
      </c>
      <c r="E188" s="2" t="s">
        <v>152</v>
      </c>
      <c r="F188" s="3" t="s">
        <v>153</v>
      </c>
      <c r="G188" s="10" t="n">
        <v>1072.98</v>
      </c>
      <c r="H188" s="11" t="n">
        <f aca="false">G188/1000</f>
        <v>1.07298</v>
      </c>
      <c r="I188" s="19" t="n">
        <v>10.08</v>
      </c>
      <c r="J188" s="12" t="n">
        <f aca="false">I188/1000</f>
        <v>0.01008</v>
      </c>
      <c r="K188" s="20" t="n">
        <v>0</v>
      </c>
      <c r="L188" s="20" t="n">
        <v>0</v>
      </c>
      <c r="M188" s="10" t="n">
        <v>61331140.34</v>
      </c>
      <c r="N188" s="19" t="n">
        <v>223613.69</v>
      </c>
    </row>
    <row r="189" customFormat="false" ht="15" hidden="false" customHeight="false" outlineLevel="0" collapsed="false">
      <c r="A189" s="3" t="s">
        <v>517</v>
      </c>
      <c r="B189" s="2" t="s">
        <v>518</v>
      </c>
      <c r="C189" s="2" t="n">
        <v>2025</v>
      </c>
      <c r="D189" s="2" t="n">
        <v>16</v>
      </c>
      <c r="E189" s="2" t="s">
        <v>180</v>
      </c>
      <c r="F189" s="3" t="s">
        <v>181</v>
      </c>
      <c r="G189" s="10" t="n">
        <v>876.09</v>
      </c>
      <c r="H189" s="11" t="n">
        <f aca="false">G189/1000</f>
        <v>0.87609</v>
      </c>
      <c r="I189" s="19" t="n">
        <v>4</v>
      </c>
      <c r="J189" s="12" t="n">
        <f aca="false">I189/1000</f>
        <v>0.004</v>
      </c>
      <c r="K189" s="20" t="n">
        <v>0</v>
      </c>
      <c r="L189" s="20" t="n">
        <v>0</v>
      </c>
      <c r="M189" s="10" t="n">
        <v>61331140.34</v>
      </c>
      <c r="N189" s="19" t="n">
        <v>223613.69</v>
      </c>
    </row>
    <row r="190" customFormat="false" ht="15" hidden="false" customHeight="false" outlineLevel="0" collapsed="false">
      <c r="A190" s="3" t="s">
        <v>517</v>
      </c>
      <c r="B190" s="2" t="s">
        <v>518</v>
      </c>
      <c r="C190" s="2" t="n">
        <v>2025</v>
      </c>
      <c r="D190" s="2" t="n">
        <v>17</v>
      </c>
      <c r="E190" s="2" t="s">
        <v>1699</v>
      </c>
      <c r="F190" s="3" t="s">
        <v>1700</v>
      </c>
      <c r="G190" s="10" t="n">
        <v>760.76</v>
      </c>
      <c r="H190" s="11" t="n">
        <f aca="false">G190/1000</f>
        <v>0.76076</v>
      </c>
      <c r="I190" s="19" t="n">
        <v>28.46</v>
      </c>
      <c r="J190" s="12" t="n">
        <f aca="false">I190/1000</f>
        <v>0.02846</v>
      </c>
      <c r="K190" s="20" t="n">
        <v>0</v>
      </c>
      <c r="L190" s="20" t="n">
        <v>0.0001</v>
      </c>
      <c r="M190" s="10" t="n">
        <v>61331140.34</v>
      </c>
      <c r="N190" s="19" t="n">
        <v>223613.69</v>
      </c>
    </row>
    <row r="191" customFormat="false" ht="15" hidden="false" customHeight="false" outlineLevel="0" collapsed="false">
      <c r="A191" s="3" t="s">
        <v>517</v>
      </c>
      <c r="B191" s="2" t="s">
        <v>518</v>
      </c>
      <c r="C191" s="2" t="n">
        <v>2025</v>
      </c>
      <c r="D191" s="2" t="n">
        <v>18</v>
      </c>
      <c r="E191" s="2" t="s">
        <v>727</v>
      </c>
      <c r="F191" s="3" t="s">
        <v>728</v>
      </c>
      <c r="G191" s="10" t="n">
        <v>748</v>
      </c>
      <c r="H191" s="11" t="n">
        <f aca="false">G191/1000</f>
        <v>0.748</v>
      </c>
      <c r="I191" s="19" t="n">
        <v>0</v>
      </c>
      <c r="J191" s="12" t="n">
        <f aca="false">I191/1000</f>
        <v>0</v>
      </c>
      <c r="K191" s="20" t="n">
        <v>0</v>
      </c>
      <c r="L191" s="20" t="n">
        <v>0</v>
      </c>
      <c r="M191" s="10" t="n">
        <v>61331140.34</v>
      </c>
      <c r="N191" s="19" t="n">
        <v>223613.69</v>
      </c>
    </row>
    <row r="192" customFormat="false" ht="15" hidden="false" customHeight="false" outlineLevel="0" collapsed="false">
      <c r="A192" s="3" t="s">
        <v>517</v>
      </c>
      <c r="B192" s="2" t="s">
        <v>518</v>
      </c>
      <c r="C192" s="2" t="n">
        <v>2025</v>
      </c>
      <c r="D192" s="2" t="n">
        <v>19</v>
      </c>
      <c r="E192" s="2" t="s">
        <v>171</v>
      </c>
      <c r="F192" s="3" t="s">
        <v>172</v>
      </c>
      <c r="G192" s="10" t="n">
        <v>639.15</v>
      </c>
      <c r="H192" s="11" t="n">
        <f aca="false">G192/1000</f>
        <v>0.63915</v>
      </c>
      <c r="I192" s="19" t="n">
        <v>2</v>
      </c>
      <c r="J192" s="12" t="n">
        <f aca="false">I192/1000</f>
        <v>0.002</v>
      </c>
      <c r="K192" s="20" t="n">
        <v>0</v>
      </c>
      <c r="L192" s="20" t="n">
        <v>0</v>
      </c>
      <c r="M192" s="10" t="n">
        <v>61331140.34</v>
      </c>
      <c r="N192" s="19" t="n">
        <v>223613.69</v>
      </c>
    </row>
    <row r="193" customFormat="false" ht="15" hidden="false" customHeight="false" outlineLevel="0" collapsed="false">
      <c r="A193" s="3" t="s">
        <v>517</v>
      </c>
      <c r="B193" s="2" t="s">
        <v>518</v>
      </c>
      <c r="C193" s="2" t="n">
        <v>2025</v>
      </c>
      <c r="D193" s="2" t="n">
        <v>20</v>
      </c>
      <c r="E193" s="2" t="s">
        <v>122</v>
      </c>
      <c r="F193" s="3" t="s">
        <v>123</v>
      </c>
      <c r="G193" s="10" t="n">
        <v>432</v>
      </c>
      <c r="H193" s="11" t="n">
        <f aca="false">G193/1000</f>
        <v>0.432</v>
      </c>
      <c r="I193" s="19" t="n">
        <v>3</v>
      </c>
      <c r="J193" s="12" t="n">
        <f aca="false">I193/1000</f>
        <v>0.003</v>
      </c>
      <c r="K193" s="20" t="n">
        <v>0</v>
      </c>
      <c r="L193" s="20" t="n">
        <v>0</v>
      </c>
      <c r="M193" s="10" t="n">
        <v>61331140.34</v>
      </c>
      <c r="N193" s="19" t="n">
        <v>223613.69</v>
      </c>
    </row>
    <row r="194" customFormat="false" ht="15" hidden="false" customHeight="false" outlineLevel="0" collapsed="false">
      <c r="A194" s="3" t="s">
        <v>517</v>
      </c>
      <c r="B194" s="2" t="s">
        <v>518</v>
      </c>
      <c r="C194" s="2" t="n">
        <v>2026</v>
      </c>
      <c r="D194" s="2" t="n">
        <v>1</v>
      </c>
      <c r="E194" s="2" t="s">
        <v>102</v>
      </c>
      <c r="F194" s="3" t="s">
        <v>103</v>
      </c>
      <c r="G194" s="10" t="n">
        <v>2112522.41</v>
      </c>
      <c r="H194" s="11" t="n">
        <f aca="false">G194/1000</f>
        <v>2112.52241</v>
      </c>
      <c r="I194" s="19" t="n">
        <v>6588</v>
      </c>
      <c r="J194" s="12" t="n">
        <f aca="false">I194/1000</f>
        <v>6.588</v>
      </c>
      <c r="K194" s="20" t="n">
        <v>0.5114</v>
      </c>
      <c r="L194" s="20" t="n">
        <v>0.516</v>
      </c>
      <c r="M194" s="10" t="n">
        <v>4131194.07</v>
      </c>
      <c r="N194" s="19" t="n">
        <v>12768.44</v>
      </c>
    </row>
    <row r="195" customFormat="false" ht="15" hidden="false" customHeight="false" outlineLevel="0" collapsed="false">
      <c r="A195" s="3" t="s">
        <v>517</v>
      </c>
      <c r="B195" s="2" t="s">
        <v>518</v>
      </c>
      <c r="C195" s="2" t="n">
        <v>2026</v>
      </c>
      <c r="D195" s="2" t="n">
        <v>2</v>
      </c>
      <c r="E195" s="2" t="s">
        <v>97</v>
      </c>
      <c r="F195" s="3" t="s">
        <v>98</v>
      </c>
      <c r="G195" s="10" t="n">
        <v>1411151</v>
      </c>
      <c r="H195" s="11" t="n">
        <f aca="false">G195/1000</f>
        <v>1411.151</v>
      </c>
      <c r="I195" s="19" t="n">
        <v>4981</v>
      </c>
      <c r="J195" s="12" t="n">
        <f aca="false">I195/1000</f>
        <v>4.981</v>
      </c>
      <c r="K195" s="20" t="n">
        <v>0.3416</v>
      </c>
      <c r="L195" s="20" t="n">
        <v>0.3901</v>
      </c>
      <c r="M195" s="10" t="n">
        <v>4131194.07</v>
      </c>
      <c r="N195" s="19" t="n">
        <v>12768.44</v>
      </c>
    </row>
    <row r="196" customFormat="false" ht="15" hidden="false" customHeight="false" outlineLevel="0" collapsed="false">
      <c r="A196" s="3" t="s">
        <v>517</v>
      </c>
      <c r="B196" s="2" t="s">
        <v>518</v>
      </c>
      <c r="C196" s="2" t="n">
        <v>2026</v>
      </c>
      <c r="D196" s="2" t="n">
        <v>3</v>
      </c>
      <c r="E196" s="2" t="s">
        <v>142</v>
      </c>
      <c r="F196" s="3" t="s">
        <v>143</v>
      </c>
      <c r="G196" s="10" t="n">
        <v>401351.49</v>
      </c>
      <c r="H196" s="11" t="n">
        <f aca="false">G196/1000</f>
        <v>401.35149</v>
      </c>
      <c r="I196" s="19" t="n">
        <v>302</v>
      </c>
      <c r="J196" s="12" t="n">
        <f aca="false">I196/1000</f>
        <v>0.302</v>
      </c>
      <c r="K196" s="20" t="n">
        <v>0.0972</v>
      </c>
      <c r="L196" s="20" t="n">
        <v>0.0237</v>
      </c>
      <c r="M196" s="10" t="n">
        <v>4131194.07</v>
      </c>
      <c r="N196" s="19" t="n">
        <v>12768.44</v>
      </c>
    </row>
    <row r="197" customFormat="false" ht="15" hidden="false" customHeight="false" outlineLevel="0" collapsed="false">
      <c r="A197" s="3" t="s">
        <v>517</v>
      </c>
      <c r="B197" s="2" t="s">
        <v>518</v>
      </c>
      <c r="C197" s="2" t="n">
        <v>2026</v>
      </c>
      <c r="D197" s="2" t="n">
        <v>4</v>
      </c>
      <c r="E197" s="2" t="s">
        <v>197</v>
      </c>
      <c r="F197" s="3" t="s">
        <v>198</v>
      </c>
      <c r="G197" s="10" t="n">
        <v>157599.99</v>
      </c>
      <c r="H197" s="11" t="n">
        <f aca="false">G197/1000</f>
        <v>157.59999</v>
      </c>
      <c r="I197" s="19" t="n">
        <v>250</v>
      </c>
      <c r="J197" s="12" t="n">
        <f aca="false">I197/1000</f>
        <v>0.25</v>
      </c>
      <c r="K197" s="20" t="n">
        <v>0.0381</v>
      </c>
      <c r="L197" s="20" t="n">
        <v>0.0196</v>
      </c>
      <c r="M197" s="10" t="n">
        <v>4131194.07</v>
      </c>
      <c r="N197" s="19" t="n">
        <v>12768.44</v>
      </c>
    </row>
    <row r="198" customFormat="false" ht="15" hidden="false" customHeight="false" outlineLevel="0" collapsed="false">
      <c r="A198" s="3" t="s">
        <v>517</v>
      </c>
      <c r="B198" s="2" t="s">
        <v>518</v>
      </c>
      <c r="C198" s="2" t="n">
        <v>2026</v>
      </c>
      <c r="D198" s="2" t="n">
        <v>5</v>
      </c>
      <c r="E198" s="2" t="s">
        <v>325</v>
      </c>
      <c r="F198" s="3" t="s">
        <v>326</v>
      </c>
      <c r="G198" s="10" t="n">
        <v>18540</v>
      </c>
      <c r="H198" s="11" t="n">
        <f aca="false">G198/1000</f>
        <v>18.54</v>
      </c>
      <c r="I198" s="19" t="n">
        <v>42</v>
      </c>
      <c r="J198" s="12" t="n">
        <f aca="false">I198/1000</f>
        <v>0.042</v>
      </c>
      <c r="K198" s="20" t="n">
        <v>0.0045</v>
      </c>
      <c r="L198" s="20" t="n">
        <v>0.0033</v>
      </c>
      <c r="M198" s="10" t="n">
        <v>4131194.07</v>
      </c>
      <c r="N198" s="19" t="n">
        <v>12768.44</v>
      </c>
    </row>
    <row r="199" customFormat="false" ht="15" hidden="false" customHeight="false" outlineLevel="0" collapsed="false">
      <c r="A199" s="3" t="s">
        <v>517</v>
      </c>
      <c r="B199" s="2" t="s">
        <v>518</v>
      </c>
      <c r="C199" s="2" t="n">
        <v>2026</v>
      </c>
      <c r="D199" s="2" t="n">
        <v>6</v>
      </c>
      <c r="E199" s="2" t="s">
        <v>171</v>
      </c>
      <c r="F199" s="3" t="s">
        <v>172</v>
      </c>
      <c r="G199" s="10" t="n">
        <v>13584.66</v>
      </c>
      <c r="H199" s="11" t="n">
        <f aca="false">G199/1000</f>
        <v>13.58466</v>
      </c>
      <c r="I199" s="19" t="n">
        <v>418</v>
      </c>
      <c r="J199" s="12" t="n">
        <f aca="false">I199/1000</f>
        <v>0.418</v>
      </c>
      <c r="K199" s="20" t="n">
        <v>0.0033</v>
      </c>
      <c r="L199" s="20" t="n">
        <v>0.0327</v>
      </c>
      <c r="M199" s="10" t="n">
        <v>4131194.07</v>
      </c>
      <c r="N199" s="19" t="n">
        <v>12768.44</v>
      </c>
    </row>
    <row r="200" customFormat="false" ht="15" hidden="false" customHeight="false" outlineLevel="0" collapsed="false">
      <c r="A200" s="3" t="s">
        <v>517</v>
      </c>
      <c r="B200" s="2" t="s">
        <v>518</v>
      </c>
      <c r="C200" s="2" t="n">
        <v>2026</v>
      </c>
      <c r="D200" s="2" t="n">
        <v>7</v>
      </c>
      <c r="E200" s="2" t="s">
        <v>247</v>
      </c>
      <c r="F200" s="3" t="s">
        <v>248</v>
      </c>
      <c r="G200" s="10" t="n">
        <v>11484.51</v>
      </c>
      <c r="H200" s="11" t="n">
        <f aca="false">G200/1000</f>
        <v>11.48451</v>
      </c>
      <c r="I200" s="19" t="n">
        <v>38</v>
      </c>
      <c r="J200" s="12" t="n">
        <f aca="false">I200/1000</f>
        <v>0.038</v>
      </c>
      <c r="K200" s="20" t="n">
        <v>0.0028</v>
      </c>
      <c r="L200" s="20" t="n">
        <v>0.003</v>
      </c>
      <c r="M200" s="10" t="n">
        <v>4131194.07</v>
      </c>
      <c r="N200" s="19" t="n">
        <v>12768.44</v>
      </c>
    </row>
    <row r="201" customFormat="false" ht="15" hidden="false" customHeight="false" outlineLevel="0" collapsed="false">
      <c r="A201" s="3" t="s">
        <v>517</v>
      </c>
      <c r="B201" s="2" t="s">
        <v>518</v>
      </c>
      <c r="C201" s="2" t="n">
        <v>2026</v>
      </c>
      <c r="D201" s="2" t="n">
        <v>8</v>
      </c>
      <c r="E201" s="2" t="s">
        <v>180</v>
      </c>
      <c r="F201" s="3" t="s">
        <v>181</v>
      </c>
      <c r="G201" s="10" t="n">
        <v>4960.01</v>
      </c>
      <c r="H201" s="11" t="n">
        <f aca="false">G201/1000</f>
        <v>4.96001</v>
      </c>
      <c r="I201" s="19" t="n">
        <v>149.44</v>
      </c>
      <c r="J201" s="12" t="n">
        <f aca="false">I201/1000</f>
        <v>0.14944</v>
      </c>
      <c r="K201" s="20" t="n">
        <v>0.0012</v>
      </c>
      <c r="L201" s="20" t="n">
        <v>0.0117</v>
      </c>
      <c r="M201" s="10" t="n">
        <v>4131194.07</v>
      </c>
      <c r="N201" s="19" t="n">
        <v>12768.44</v>
      </c>
    </row>
    <row r="202" customFormat="false" ht="15" hidden="false" customHeight="false" outlineLevel="0" collapsed="false">
      <c r="A202" s="3" t="s">
        <v>761</v>
      </c>
      <c r="B202" s="2" t="s">
        <v>762</v>
      </c>
      <c r="C202" s="2" t="n">
        <v>2020</v>
      </c>
      <c r="D202" s="2" t="n">
        <v>1</v>
      </c>
      <c r="E202" s="2" t="s">
        <v>102</v>
      </c>
      <c r="F202" s="3" t="s">
        <v>103</v>
      </c>
      <c r="G202" s="10" t="n">
        <v>24509669.52</v>
      </c>
      <c r="H202" s="11" t="n">
        <f aca="false">G202/1000</f>
        <v>24509.66952</v>
      </c>
      <c r="I202" s="19" t="n">
        <v>119448</v>
      </c>
      <c r="J202" s="12" t="n">
        <f aca="false">I202/1000</f>
        <v>119.448</v>
      </c>
      <c r="K202" s="20" t="n">
        <v>0.5422</v>
      </c>
      <c r="L202" s="20" t="n">
        <v>0.5513</v>
      </c>
      <c r="M202" s="10" t="n">
        <v>45204827.85</v>
      </c>
      <c r="N202" s="19" t="n">
        <v>216683.5</v>
      </c>
    </row>
    <row r="203" customFormat="false" ht="15" hidden="false" customHeight="false" outlineLevel="0" collapsed="false">
      <c r="A203" s="3" t="s">
        <v>761</v>
      </c>
      <c r="B203" s="2" t="s">
        <v>762</v>
      </c>
      <c r="C203" s="2" t="n">
        <v>2020</v>
      </c>
      <c r="D203" s="2" t="n">
        <v>2</v>
      </c>
      <c r="E203" s="2" t="s">
        <v>107</v>
      </c>
      <c r="F203" s="3" t="s">
        <v>108</v>
      </c>
      <c r="G203" s="10" t="n">
        <v>8254792</v>
      </c>
      <c r="H203" s="11" t="n">
        <f aca="false">G203/1000</f>
        <v>8254.792</v>
      </c>
      <c r="I203" s="19" t="n">
        <v>35225.54</v>
      </c>
      <c r="J203" s="12" t="n">
        <f aca="false">I203/1000</f>
        <v>35.22554</v>
      </c>
      <c r="K203" s="20" t="n">
        <v>0.1826</v>
      </c>
      <c r="L203" s="20" t="n">
        <v>0.1626</v>
      </c>
      <c r="M203" s="10" t="n">
        <v>45204827.85</v>
      </c>
      <c r="N203" s="19" t="n">
        <v>216683.5</v>
      </c>
    </row>
    <row r="204" customFormat="false" ht="15" hidden="false" customHeight="false" outlineLevel="0" collapsed="false">
      <c r="A204" s="3" t="s">
        <v>761</v>
      </c>
      <c r="B204" s="2" t="s">
        <v>762</v>
      </c>
      <c r="C204" s="2" t="n">
        <v>2020</v>
      </c>
      <c r="D204" s="2" t="n">
        <v>3</v>
      </c>
      <c r="E204" s="2" t="s">
        <v>97</v>
      </c>
      <c r="F204" s="3" t="s">
        <v>98</v>
      </c>
      <c r="G204" s="10" t="n">
        <v>5986129</v>
      </c>
      <c r="H204" s="11" t="n">
        <f aca="false">G204/1000</f>
        <v>5986.129</v>
      </c>
      <c r="I204" s="19" t="n">
        <v>39911</v>
      </c>
      <c r="J204" s="12" t="n">
        <f aca="false">I204/1000</f>
        <v>39.911</v>
      </c>
      <c r="K204" s="20" t="n">
        <v>0.1324</v>
      </c>
      <c r="L204" s="20" t="n">
        <v>0.1842</v>
      </c>
      <c r="M204" s="10" t="n">
        <v>45204827.85</v>
      </c>
      <c r="N204" s="19" t="n">
        <v>216683.5</v>
      </c>
    </row>
    <row r="205" customFormat="false" ht="15" hidden="false" customHeight="false" outlineLevel="0" collapsed="false">
      <c r="A205" s="3" t="s">
        <v>761</v>
      </c>
      <c r="B205" s="2" t="s">
        <v>762</v>
      </c>
      <c r="C205" s="2" t="n">
        <v>2020</v>
      </c>
      <c r="D205" s="2" t="n">
        <v>4</v>
      </c>
      <c r="E205" s="2" t="s">
        <v>127</v>
      </c>
      <c r="F205" s="3" t="s">
        <v>128</v>
      </c>
      <c r="G205" s="10" t="n">
        <v>3051226.85</v>
      </c>
      <c r="H205" s="11" t="n">
        <f aca="false">G205/1000</f>
        <v>3051.22685</v>
      </c>
      <c r="I205" s="19" t="n">
        <v>13235.41</v>
      </c>
      <c r="J205" s="12" t="n">
        <f aca="false">I205/1000</f>
        <v>13.23541</v>
      </c>
      <c r="K205" s="20" t="n">
        <v>0.0675</v>
      </c>
      <c r="L205" s="20" t="n">
        <v>0.0611</v>
      </c>
      <c r="M205" s="10" t="n">
        <v>45204827.85</v>
      </c>
      <c r="N205" s="19" t="n">
        <v>216683.5</v>
      </c>
    </row>
    <row r="206" customFormat="false" ht="15" hidden="false" customHeight="false" outlineLevel="0" collapsed="false">
      <c r="A206" s="3" t="s">
        <v>761</v>
      </c>
      <c r="B206" s="2" t="s">
        <v>762</v>
      </c>
      <c r="C206" s="2" t="n">
        <v>2020</v>
      </c>
      <c r="D206" s="2" t="n">
        <v>5</v>
      </c>
      <c r="E206" s="2" t="s">
        <v>142</v>
      </c>
      <c r="F206" s="3" t="s">
        <v>143</v>
      </c>
      <c r="G206" s="10" t="n">
        <v>2777855.89</v>
      </c>
      <c r="H206" s="11" t="n">
        <f aca="false">G206/1000</f>
        <v>2777.85589</v>
      </c>
      <c r="I206" s="19" t="n">
        <v>5370.65</v>
      </c>
      <c r="J206" s="12" t="n">
        <f aca="false">I206/1000</f>
        <v>5.37065</v>
      </c>
      <c r="K206" s="20" t="n">
        <v>0.0615</v>
      </c>
      <c r="L206" s="20" t="n">
        <v>0.0248</v>
      </c>
      <c r="M206" s="10" t="n">
        <v>45204827.85</v>
      </c>
      <c r="N206" s="19" t="n">
        <v>216683.5</v>
      </c>
    </row>
    <row r="207" customFormat="false" ht="15" hidden="false" customHeight="false" outlineLevel="0" collapsed="false">
      <c r="A207" s="3" t="s">
        <v>761</v>
      </c>
      <c r="B207" s="2" t="s">
        <v>762</v>
      </c>
      <c r="C207" s="2" t="n">
        <v>2020</v>
      </c>
      <c r="D207" s="2" t="n">
        <v>6</v>
      </c>
      <c r="E207" s="2" t="s">
        <v>1646</v>
      </c>
      <c r="F207" s="3" t="s">
        <v>1647</v>
      </c>
      <c r="G207" s="10" t="n">
        <v>211440</v>
      </c>
      <c r="H207" s="11" t="n">
        <f aca="false">G207/1000</f>
        <v>211.44</v>
      </c>
      <c r="I207" s="19" t="n">
        <v>503</v>
      </c>
      <c r="J207" s="12" t="n">
        <f aca="false">I207/1000</f>
        <v>0.503</v>
      </c>
      <c r="K207" s="20" t="n">
        <v>0.0047</v>
      </c>
      <c r="L207" s="20" t="n">
        <v>0.0023</v>
      </c>
      <c r="M207" s="10" t="n">
        <v>45204827.85</v>
      </c>
      <c r="N207" s="19" t="n">
        <v>216683.5</v>
      </c>
    </row>
    <row r="208" customFormat="false" ht="15" hidden="false" customHeight="false" outlineLevel="0" collapsed="false">
      <c r="A208" s="3" t="s">
        <v>761</v>
      </c>
      <c r="B208" s="2" t="s">
        <v>762</v>
      </c>
      <c r="C208" s="2" t="n">
        <v>2020</v>
      </c>
      <c r="D208" s="2" t="n">
        <v>7</v>
      </c>
      <c r="E208" s="2" t="s">
        <v>210</v>
      </c>
      <c r="F208" s="3" t="s">
        <v>211</v>
      </c>
      <c r="G208" s="10" t="n">
        <v>168211.4</v>
      </c>
      <c r="H208" s="11" t="n">
        <f aca="false">G208/1000</f>
        <v>168.2114</v>
      </c>
      <c r="I208" s="19" t="n">
        <v>0</v>
      </c>
      <c r="J208" s="12" t="n">
        <f aca="false">I208/1000</f>
        <v>0</v>
      </c>
      <c r="K208" s="20" t="n">
        <v>0.0037</v>
      </c>
      <c r="L208" s="20" t="n">
        <v>0</v>
      </c>
      <c r="M208" s="10" t="n">
        <v>45204827.85</v>
      </c>
      <c r="N208" s="19" t="n">
        <v>216683.5</v>
      </c>
    </row>
    <row r="209" customFormat="false" ht="15" hidden="false" customHeight="false" outlineLevel="0" collapsed="false">
      <c r="A209" s="3" t="s">
        <v>761</v>
      </c>
      <c r="B209" s="2" t="s">
        <v>762</v>
      </c>
      <c r="C209" s="2" t="n">
        <v>2020</v>
      </c>
      <c r="D209" s="2" t="n">
        <v>8</v>
      </c>
      <c r="E209" s="2" t="s">
        <v>162</v>
      </c>
      <c r="F209" s="3" t="s">
        <v>163</v>
      </c>
      <c r="G209" s="10" t="n">
        <v>131330.96</v>
      </c>
      <c r="H209" s="11" t="n">
        <f aca="false">G209/1000</f>
        <v>131.33096</v>
      </c>
      <c r="I209" s="19" t="n">
        <v>1268</v>
      </c>
      <c r="J209" s="12" t="n">
        <f aca="false">I209/1000</f>
        <v>1.268</v>
      </c>
      <c r="K209" s="20" t="n">
        <v>0.0029</v>
      </c>
      <c r="L209" s="20" t="n">
        <v>0.0059</v>
      </c>
      <c r="M209" s="10" t="n">
        <v>45204827.85</v>
      </c>
      <c r="N209" s="19" t="n">
        <v>216683.5</v>
      </c>
    </row>
    <row r="210" customFormat="false" ht="15" hidden="false" customHeight="false" outlineLevel="0" collapsed="false">
      <c r="A210" s="3" t="s">
        <v>761</v>
      </c>
      <c r="B210" s="2" t="s">
        <v>762</v>
      </c>
      <c r="C210" s="2" t="n">
        <v>2020</v>
      </c>
      <c r="D210" s="2" t="n">
        <v>9</v>
      </c>
      <c r="E210" s="2" t="s">
        <v>377</v>
      </c>
      <c r="F210" s="3" t="s">
        <v>378</v>
      </c>
      <c r="G210" s="10" t="n">
        <v>61312.95</v>
      </c>
      <c r="H210" s="11" t="n">
        <f aca="false">G210/1000</f>
        <v>61.31295</v>
      </c>
      <c r="I210" s="19" t="n">
        <v>420.9</v>
      </c>
      <c r="J210" s="12" t="n">
        <f aca="false">I210/1000</f>
        <v>0.4209</v>
      </c>
      <c r="K210" s="20" t="n">
        <v>0.0014</v>
      </c>
      <c r="L210" s="20" t="n">
        <v>0.0019</v>
      </c>
      <c r="M210" s="10" t="n">
        <v>45204827.85</v>
      </c>
      <c r="N210" s="19" t="n">
        <v>216683.5</v>
      </c>
    </row>
    <row r="211" customFormat="false" ht="15" hidden="false" customHeight="false" outlineLevel="0" collapsed="false">
      <c r="A211" s="3" t="s">
        <v>761</v>
      </c>
      <c r="B211" s="2" t="s">
        <v>762</v>
      </c>
      <c r="C211" s="2" t="n">
        <v>2020</v>
      </c>
      <c r="D211" s="2" t="n">
        <v>10</v>
      </c>
      <c r="E211" s="2" t="s">
        <v>247</v>
      </c>
      <c r="F211" s="3" t="s">
        <v>248</v>
      </c>
      <c r="G211" s="10" t="n">
        <v>29072.36</v>
      </c>
      <c r="H211" s="11" t="n">
        <f aca="false">G211/1000</f>
        <v>29.07236</v>
      </c>
      <c r="I211" s="19" t="n">
        <v>264</v>
      </c>
      <c r="J211" s="12" t="n">
        <f aca="false">I211/1000</f>
        <v>0.264</v>
      </c>
      <c r="K211" s="20" t="n">
        <v>0.0006</v>
      </c>
      <c r="L211" s="20" t="n">
        <v>0.0012</v>
      </c>
      <c r="M211" s="10" t="n">
        <v>45204827.85</v>
      </c>
      <c r="N211" s="19" t="n">
        <v>216683.5</v>
      </c>
    </row>
    <row r="212" customFormat="false" ht="15" hidden="false" customHeight="false" outlineLevel="0" collapsed="false">
      <c r="A212" s="3" t="s">
        <v>761</v>
      </c>
      <c r="B212" s="2" t="s">
        <v>762</v>
      </c>
      <c r="C212" s="2" t="n">
        <v>2020</v>
      </c>
      <c r="D212" s="2" t="n">
        <v>11</v>
      </c>
      <c r="E212" s="2" t="s">
        <v>117</v>
      </c>
      <c r="F212" s="3" t="s">
        <v>118</v>
      </c>
      <c r="G212" s="10" t="n">
        <v>5877.08</v>
      </c>
      <c r="H212" s="11" t="n">
        <f aca="false">G212/1000</f>
        <v>5.87708</v>
      </c>
      <c r="I212" s="19" t="n">
        <v>4</v>
      </c>
      <c r="J212" s="12" t="n">
        <f aca="false">I212/1000</f>
        <v>0.004</v>
      </c>
      <c r="K212" s="20" t="n">
        <v>0.0001</v>
      </c>
      <c r="L212" s="20" t="n">
        <v>0</v>
      </c>
      <c r="M212" s="10" t="n">
        <v>45204827.85</v>
      </c>
      <c r="N212" s="19" t="n">
        <v>216683.5</v>
      </c>
    </row>
    <row r="213" customFormat="false" ht="15" hidden="false" customHeight="false" outlineLevel="0" collapsed="false">
      <c r="A213" s="3" t="s">
        <v>761</v>
      </c>
      <c r="B213" s="2" t="s">
        <v>762</v>
      </c>
      <c r="C213" s="2" t="n">
        <v>2020</v>
      </c>
      <c r="D213" s="2" t="n">
        <v>12</v>
      </c>
      <c r="E213" s="2" t="s">
        <v>180</v>
      </c>
      <c r="F213" s="3" t="s">
        <v>181</v>
      </c>
      <c r="G213" s="10" t="n">
        <v>5140.45</v>
      </c>
      <c r="H213" s="11" t="n">
        <f aca="false">G213/1000</f>
        <v>5.14045</v>
      </c>
      <c r="I213" s="19" t="n">
        <v>1002</v>
      </c>
      <c r="J213" s="12" t="n">
        <f aca="false">I213/1000</f>
        <v>1.002</v>
      </c>
      <c r="K213" s="20" t="n">
        <v>0.0001</v>
      </c>
      <c r="L213" s="20" t="n">
        <v>0.0046</v>
      </c>
      <c r="M213" s="10" t="n">
        <v>45204827.85</v>
      </c>
      <c r="N213" s="19" t="n">
        <v>216683.5</v>
      </c>
    </row>
    <row r="214" customFormat="false" ht="15" hidden="false" customHeight="false" outlineLevel="0" collapsed="false">
      <c r="A214" s="3" t="s">
        <v>761</v>
      </c>
      <c r="B214" s="2" t="s">
        <v>762</v>
      </c>
      <c r="C214" s="2" t="n">
        <v>2020</v>
      </c>
      <c r="D214" s="2" t="n">
        <v>13</v>
      </c>
      <c r="E214" s="2" t="s">
        <v>152</v>
      </c>
      <c r="F214" s="3" t="s">
        <v>153</v>
      </c>
      <c r="G214" s="10" t="n">
        <v>4733.83</v>
      </c>
      <c r="H214" s="11" t="n">
        <f aca="false">G214/1000</f>
        <v>4.73383</v>
      </c>
      <c r="I214" s="19" t="n">
        <v>20</v>
      </c>
      <c r="J214" s="12" t="n">
        <f aca="false">I214/1000</f>
        <v>0.02</v>
      </c>
      <c r="K214" s="20" t="n">
        <v>0.0001</v>
      </c>
      <c r="L214" s="20" t="n">
        <v>0.0001</v>
      </c>
      <c r="M214" s="10" t="n">
        <v>45204827.85</v>
      </c>
      <c r="N214" s="19" t="n">
        <v>216683.5</v>
      </c>
    </row>
    <row r="215" customFormat="false" ht="15" hidden="false" customHeight="false" outlineLevel="0" collapsed="false">
      <c r="A215" s="3" t="s">
        <v>761</v>
      </c>
      <c r="B215" s="2" t="s">
        <v>762</v>
      </c>
      <c r="C215" s="2" t="n">
        <v>2020</v>
      </c>
      <c r="D215" s="2" t="n">
        <v>14</v>
      </c>
      <c r="E215" s="2" t="s">
        <v>122</v>
      </c>
      <c r="F215" s="3" t="s">
        <v>123</v>
      </c>
      <c r="G215" s="10" t="n">
        <v>4100</v>
      </c>
      <c r="H215" s="11" t="n">
        <f aca="false">G215/1000</f>
        <v>4.1</v>
      </c>
      <c r="I215" s="19" t="n">
        <v>1</v>
      </c>
      <c r="J215" s="12" t="n">
        <f aca="false">I215/1000</f>
        <v>0.001</v>
      </c>
      <c r="K215" s="20" t="n">
        <v>0.0001</v>
      </c>
      <c r="L215" s="20" t="n">
        <v>0</v>
      </c>
      <c r="M215" s="10" t="n">
        <v>45204827.85</v>
      </c>
      <c r="N215" s="19" t="n">
        <v>216683.5</v>
      </c>
    </row>
    <row r="216" customFormat="false" ht="15" hidden="false" customHeight="false" outlineLevel="0" collapsed="false">
      <c r="A216" s="3" t="s">
        <v>761</v>
      </c>
      <c r="B216" s="2" t="s">
        <v>762</v>
      </c>
      <c r="C216" s="2" t="n">
        <v>2020</v>
      </c>
      <c r="D216" s="2" t="n">
        <v>15</v>
      </c>
      <c r="E216" s="2" t="s">
        <v>504</v>
      </c>
      <c r="F216" s="3" t="s">
        <v>505</v>
      </c>
      <c r="G216" s="10" t="n">
        <v>2568</v>
      </c>
      <c r="H216" s="11" t="n">
        <f aca="false">G216/1000</f>
        <v>2.568</v>
      </c>
      <c r="I216" s="19" t="n">
        <v>8</v>
      </c>
      <c r="J216" s="12" t="n">
        <f aca="false">I216/1000</f>
        <v>0.008</v>
      </c>
      <c r="K216" s="20" t="n">
        <v>0.0001</v>
      </c>
      <c r="L216" s="20" t="n">
        <v>0</v>
      </c>
      <c r="M216" s="10" t="n">
        <v>45204827.85</v>
      </c>
      <c r="N216" s="19" t="n">
        <v>216683.5</v>
      </c>
    </row>
    <row r="217" customFormat="false" ht="15" hidden="false" customHeight="false" outlineLevel="0" collapsed="false">
      <c r="A217" s="3" t="s">
        <v>761</v>
      </c>
      <c r="B217" s="2" t="s">
        <v>762</v>
      </c>
      <c r="C217" s="2" t="n">
        <v>2020</v>
      </c>
      <c r="D217" s="2" t="n">
        <v>16</v>
      </c>
      <c r="E217" s="2" t="s">
        <v>263</v>
      </c>
      <c r="F217" s="3" t="s">
        <v>264</v>
      </c>
      <c r="G217" s="10" t="n">
        <v>1367.56</v>
      </c>
      <c r="H217" s="11" t="n">
        <f aca="false">G217/1000</f>
        <v>1.36756</v>
      </c>
      <c r="I217" s="19" t="n">
        <v>2</v>
      </c>
      <c r="J217" s="12" t="n">
        <f aca="false">I217/1000</f>
        <v>0.002</v>
      </c>
      <c r="K217" s="20" t="n">
        <v>0</v>
      </c>
      <c r="L217" s="20" t="n">
        <v>0</v>
      </c>
      <c r="M217" s="10" t="n">
        <v>45204827.85</v>
      </c>
      <c r="N217" s="19" t="n">
        <v>216683.5</v>
      </c>
    </row>
    <row r="218" customFormat="false" ht="15" hidden="false" customHeight="false" outlineLevel="0" collapsed="false">
      <c r="A218" s="3" t="s">
        <v>761</v>
      </c>
      <c r="B218" s="2" t="s">
        <v>762</v>
      </c>
      <c r="C218" s="2" t="n">
        <v>2021</v>
      </c>
      <c r="D218" s="2" t="n">
        <v>1</v>
      </c>
      <c r="E218" s="2" t="s">
        <v>97</v>
      </c>
      <c r="F218" s="3" t="s">
        <v>98</v>
      </c>
      <c r="G218" s="10" t="n">
        <v>14816422</v>
      </c>
      <c r="H218" s="11" t="n">
        <f aca="false">G218/1000</f>
        <v>14816.422</v>
      </c>
      <c r="I218" s="19" t="n">
        <v>81357</v>
      </c>
      <c r="J218" s="12" t="n">
        <f aca="false">I218/1000</f>
        <v>81.357</v>
      </c>
      <c r="K218" s="20" t="n">
        <v>0.4175</v>
      </c>
      <c r="L218" s="20" t="n">
        <v>0.439</v>
      </c>
      <c r="M218" s="10" t="n">
        <v>35487237.29</v>
      </c>
      <c r="N218" s="19" t="n">
        <v>185332.43</v>
      </c>
    </row>
    <row r="219" customFormat="false" ht="15" hidden="false" customHeight="false" outlineLevel="0" collapsed="false">
      <c r="A219" s="3" t="s">
        <v>761</v>
      </c>
      <c r="B219" s="2" t="s">
        <v>762</v>
      </c>
      <c r="C219" s="2" t="n">
        <v>2021</v>
      </c>
      <c r="D219" s="2" t="n">
        <v>2</v>
      </c>
      <c r="E219" s="2" t="s">
        <v>102</v>
      </c>
      <c r="F219" s="3" t="s">
        <v>103</v>
      </c>
      <c r="G219" s="10" t="n">
        <v>12660309.32</v>
      </c>
      <c r="H219" s="11" t="n">
        <f aca="false">G219/1000</f>
        <v>12660.30932</v>
      </c>
      <c r="I219" s="19" t="n">
        <v>58396</v>
      </c>
      <c r="J219" s="12" t="n">
        <f aca="false">I219/1000</f>
        <v>58.396</v>
      </c>
      <c r="K219" s="20" t="n">
        <v>0.3568</v>
      </c>
      <c r="L219" s="20" t="n">
        <v>0.3151</v>
      </c>
      <c r="M219" s="10" t="n">
        <v>35487237.29</v>
      </c>
      <c r="N219" s="19" t="n">
        <v>185332.43</v>
      </c>
    </row>
    <row r="220" customFormat="false" ht="15" hidden="false" customHeight="false" outlineLevel="0" collapsed="false">
      <c r="A220" s="3" t="s">
        <v>761</v>
      </c>
      <c r="B220" s="2" t="s">
        <v>762</v>
      </c>
      <c r="C220" s="2" t="n">
        <v>2021</v>
      </c>
      <c r="D220" s="2" t="n">
        <v>3</v>
      </c>
      <c r="E220" s="2" t="s">
        <v>127</v>
      </c>
      <c r="F220" s="3" t="s">
        <v>128</v>
      </c>
      <c r="G220" s="10" t="n">
        <v>3440503.8</v>
      </c>
      <c r="H220" s="11" t="n">
        <f aca="false">G220/1000</f>
        <v>3440.5038</v>
      </c>
      <c r="I220" s="19" t="n">
        <v>15858.32</v>
      </c>
      <c r="J220" s="12" t="n">
        <f aca="false">I220/1000</f>
        <v>15.85832</v>
      </c>
      <c r="K220" s="20" t="n">
        <v>0.097</v>
      </c>
      <c r="L220" s="20" t="n">
        <v>0.0856</v>
      </c>
      <c r="M220" s="10" t="n">
        <v>35487237.29</v>
      </c>
      <c r="N220" s="19" t="n">
        <v>185332.43</v>
      </c>
    </row>
    <row r="221" customFormat="false" ht="15" hidden="false" customHeight="false" outlineLevel="0" collapsed="false">
      <c r="A221" s="3" t="s">
        <v>761</v>
      </c>
      <c r="B221" s="2" t="s">
        <v>762</v>
      </c>
      <c r="C221" s="2" t="n">
        <v>2021</v>
      </c>
      <c r="D221" s="2" t="n">
        <v>4</v>
      </c>
      <c r="E221" s="2" t="s">
        <v>107</v>
      </c>
      <c r="F221" s="3" t="s">
        <v>108</v>
      </c>
      <c r="G221" s="10" t="n">
        <v>2513101</v>
      </c>
      <c r="H221" s="11" t="n">
        <f aca="false">G221/1000</f>
        <v>2513.101</v>
      </c>
      <c r="I221" s="19" t="n">
        <v>13494.89</v>
      </c>
      <c r="J221" s="12" t="n">
        <f aca="false">I221/1000</f>
        <v>13.49489</v>
      </c>
      <c r="K221" s="20" t="n">
        <v>0.0708</v>
      </c>
      <c r="L221" s="20" t="n">
        <v>0.0728</v>
      </c>
      <c r="M221" s="10" t="n">
        <v>35487237.29</v>
      </c>
      <c r="N221" s="19" t="n">
        <v>185332.43</v>
      </c>
    </row>
    <row r="222" customFormat="false" ht="15" hidden="false" customHeight="false" outlineLevel="0" collapsed="false">
      <c r="A222" s="3" t="s">
        <v>761</v>
      </c>
      <c r="B222" s="2" t="s">
        <v>762</v>
      </c>
      <c r="C222" s="2" t="n">
        <v>2021</v>
      </c>
      <c r="D222" s="2" t="n">
        <v>5</v>
      </c>
      <c r="E222" s="2" t="s">
        <v>247</v>
      </c>
      <c r="F222" s="3" t="s">
        <v>248</v>
      </c>
      <c r="G222" s="10" t="n">
        <v>625934.96</v>
      </c>
      <c r="H222" s="11" t="n">
        <f aca="false">G222/1000</f>
        <v>625.93496</v>
      </c>
      <c r="I222" s="19" t="n">
        <v>6382</v>
      </c>
      <c r="J222" s="12" t="n">
        <f aca="false">I222/1000</f>
        <v>6.382</v>
      </c>
      <c r="K222" s="20" t="n">
        <v>0.0176</v>
      </c>
      <c r="L222" s="20" t="n">
        <v>0.0344</v>
      </c>
      <c r="M222" s="10" t="n">
        <v>35487237.29</v>
      </c>
      <c r="N222" s="19" t="n">
        <v>185332.43</v>
      </c>
    </row>
    <row r="223" customFormat="false" ht="15" hidden="false" customHeight="false" outlineLevel="0" collapsed="false">
      <c r="A223" s="3" t="s">
        <v>761</v>
      </c>
      <c r="B223" s="2" t="s">
        <v>762</v>
      </c>
      <c r="C223" s="2" t="n">
        <v>2021</v>
      </c>
      <c r="D223" s="2" t="n">
        <v>6</v>
      </c>
      <c r="E223" s="2" t="s">
        <v>142</v>
      </c>
      <c r="F223" s="3" t="s">
        <v>143</v>
      </c>
      <c r="G223" s="10" t="n">
        <v>568073.22</v>
      </c>
      <c r="H223" s="11" t="n">
        <f aca="false">G223/1000</f>
        <v>568.07322</v>
      </c>
      <c r="I223" s="19" t="n">
        <v>1655.7</v>
      </c>
      <c r="J223" s="12" t="n">
        <f aca="false">I223/1000</f>
        <v>1.6557</v>
      </c>
      <c r="K223" s="20" t="n">
        <v>0.016</v>
      </c>
      <c r="L223" s="20" t="n">
        <v>0.0089</v>
      </c>
      <c r="M223" s="10" t="n">
        <v>35487237.29</v>
      </c>
      <c r="N223" s="19" t="n">
        <v>185332.43</v>
      </c>
    </row>
    <row r="224" customFormat="false" ht="15" hidden="false" customHeight="false" outlineLevel="0" collapsed="false">
      <c r="A224" s="3" t="s">
        <v>761</v>
      </c>
      <c r="B224" s="2" t="s">
        <v>762</v>
      </c>
      <c r="C224" s="2" t="n">
        <v>2021</v>
      </c>
      <c r="D224" s="2" t="n">
        <v>7</v>
      </c>
      <c r="E224" s="2" t="s">
        <v>197</v>
      </c>
      <c r="F224" s="3" t="s">
        <v>198</v>
      </c>
      <c r="G224" s="10" t="n">
        <v>277800.03</v>
      </c>
      <c r="H224" s="11" t="n">
        <f aca="false">G224/1000</f>
        <v>277.80003</v>
      </c>
      <c r="I224" s="19" t="n">
        <v>578</v>
      </c>
      <c r="J224" s="12" t="n">
        <f aca="false">I224/1000</f>
        <v>0.578</v>
      </c>
      <c r="K224" s="20" t="n">
        <v>0.0078</v>
      </c>
      <c r="L224" s="20" t="n">
        <v>0.0031</v>
      </c>
      <c r="M224" s="10" t="n">
        <v>35487237.29</v>
      </c>
      <c r="N224" s="19" t="n">
        <v>185332.43</v>
      </c>
    </row>
    <row r="225" customFormat="false" ht="15" hidden="false" customHeight="false" outlineLevel="0" collapsed="false">
      <c r="A225" s="3" t="s">
        <v>761</v>
      </c>
      <c r="B225" s="2" t="s">
        <v>762</v>
      </c>
      <c r="C225" s="2" t="n">
        <v>2021</v>
      </c>
      <c r="D225" s="2" t="n">
        <v>8</v>
      </c>
      <c r="E225" s="2" t="s">
        <v>210</v>
      </c>
      <c r="F225" s="3" t="s">
        <v>211</v>
      </c>
      <c r="G225" s="10" t="n">
        <v>222226.43</v>
      </c>
      <c r="H225" s="11" t="n">
        <f aca="false">G225/1000</f>
        <v>222.22643</v>
      </c>
      <c r="I225" s="19" t="n">
        <v>0</v>
      </c>
      <c r="J225" s="12" t="n">
        <f aca="false">I225/1000</f>
        <v>0</v>
      </c>
      <c r="K225" s="20" t="n">
        <v>0.0063</v>
      </c>
      <c r="L225" s="20" t="n">
        <v>0</v>
      </c>
      <c r="M225" s="10" t="n">
        <v>35487237.29</v>
      </c>
      <c r="N225" s="19" t="n">
        <v>185332.43</v>
      </c>
    </row>
    <row r="226" customFormat="false" ht="15" hidden="false" customHeight="false" outlineLevel="0" collapsed="false">
      <c r="A226" s="3" t="s">
        <v>761</v>
      </c>
      <c r="B226" s="2" t="s">
        <v>762</v>
      </c>
      <c r="C226" s="2" t="n">
        <v>2021</v>
      </c>
      <c r="D226" s="2" t="n">
        <v>9</v>
      </c>
      <c r="E226" s="2" t="s">
        <v>377</v>
      </c>
      <c r="F226" s="3" t="s">
        <v>378</v>
      </c>
      <c r="G226" s="10" t="n">
        <v>134366.12</v>
      </c>
      <c r="H226" s="11" t="n">
        <f aca="false">G226/1000</f>
        <v>134.36612</v>
      </c>
      <c r="I226" s="19" t="n">
        <v>5000</v>
      </c>
      <c r="J226" s="12" t="n">
        <f aca="false">I226/1000</f>
        <v>5</v>
      </c>
      <c r="K226" s="20" t="n">
        <v>0.0038</v>
      </c>
      <c r="L226" s="20" t="n">
        <v>0.027</v>
      </c>
      <c r="M226" s="10" t="n">
        <v>35487237.29</v>
      </c>
      <c r="N226" s="19" t="n">
        <v>185332.43</v>
      </c>
    </row>
    <row r="227" customFormat="false" ht="15" hidden="false" customHeight="false" outlineLevel="0" collapsed="false">
      <c r="A227" s="3" t="s">
        <v>761</v>
      </c>
      <c r="B227" s="2" t="s">
        <v>762</v>
      </c>
      <c r="C227" s="2" t="n">
        <v>2021</v>
      </c>
      <c r="D227" s="2" t="n">
        <v>10</v>
      </c>
      <c r="E227" s="2" t="s">
        <v>180</v>
      </c>
      <c r="F227" s="3" t="s">
        <v>181</v>
      </c>
      <c r="G227" s="10" t="n">
        <v>96974.67</v>
      </c>
      <c r="H227" s="11" t="n">
        <f aca="false">G227/1000</f>
        <v>96.97467</v>
      </c>
      <c r="I227" s="19" t="n">
        <v>2000</v>
      </c>
      <c r="J227" s="12" t="n">
        <f aca="false">I227/1000</f>
        <v>2</v>
      </c>
      <c r="K227" s="20" t="n">
        <v>0.0027</v>
      </c>
      <c r="L227" s="20" t="n">
        <v>0.0108</v>
      </c>
      <c r="M227" s="10" t="n">
        <v>35487237.29</v>
      </c>
      <c r="N227" s="19" t="n">
        <v>185332.43</v>
      </c>
    </row>
    <row r="228" customFormat="false" ht="15" hidden="false" customHeight="false" outlineLevel="0" collapsed="false">
      <c r="A228" s="3" t="s">
        <v>761</v>
      </c>
      <c r="B228" s="2" t="s">
        <v>762</v>
      </c>
      <c r="C228" s="2" t="n">
        <v>2021</v>
      </c>
      <c r="D228" s="2" t="n">
        <v>11</v>
      </c>
      <c r="E228" s="2" t="s">
        <v>504</v>
      </c>
      <c r="F228" s="3" t="s">
        <v>505</v>
      </c>
      <c r="G228" s="10" t="n">
        <v>49234</v>
      </c>
      <c r="H228" s="11" t="n">
        <f aca="false">G228/1000</f>
        <v>49.234</v>
      </c>
      <c r="I228" s="19" t="n">
        <v>200</v>
      </c>
      <c r="J228" s="12" t="n">
        <f aca="false">I228/1000</f>
        <v>0.2</v>
      </c>
      <c r="K228" s="20" t="n">
        <v>0.0014</v>
      </c>
      <c r="L228" s="20" t="n">
        <v>0.0011</v>
      </c>
      <c r="M228" s="10" t="n">
        <v>35487237.29</v>
      </c>
      <c r="N228" s="19" t="n">
        <v>185332.43</v>
      </c>
    </row>
    <row r="229" customFormat="false" ht="15" hidden="false" customHeight="false" outlineLevel="0" collapsed="false">
      <c r="A229" s="3" t="s">
        <v>761</v>
      </c>
      <c r="B229" s="2" t="s">
        <v>762</v>
      </c>
      <c r="C229" s="2" t="n">
        <v>2021</v>
      </c>
      <c r="D229" s="2" t="n">
        <v>12</v>
      </c>
      <c r="E229" s="2" t="s">
        <v>117</v>
      </c>
      <c r="F229" s="3" t="s">
        <v>118</v>
      </c>
      <c r="G229" s="10" t="n">
        <v>26085.51</v>
      </c>
      <c r="H229" s="11" t="n">
        <f aca="false">G229/1000</f>
        <v>26.08551</v>
      </c>
      <c r="I229" s="19" t="n">
        <v>53.85</v>
      </c>
      <c r="J229" s="12" t="n">
        <f aca="false">I229/1000</f>
        <v>0.05385</v>
      </c>
      <c r="K229" s="20" t="n">
        <v>0.0007</v>
      </c>
      <c r="L229" s="20" t="n">
        <v>0.0003</v>
      </c>
      <c r="M229" s="10" t="n">
        <v>35487237.29</v>
      </c>
      <c r="N229" s="19" t="n">
        <v>185332.43</v>
      </c>
    </row>
    <row r="230" customFormat="false" ht="15" hidden="false" customHeight="false" outlineLevel="0" collapsed="false">
      <c r="A230" s="3" t="s">
        <v>761</v>
      </c>
      <c r="B230" s="2" t="s">
        <v>762</v>
      </c>
      <c r="C230" s="2" t="n">
        <v>2021</v>
      </c>
      <c r="D230" s="2" t="n">
        <v>13</v>
      </c>
      <c r="E230" s="2" t="s">
        <v>325</v>
      </c>
      <c r="F230" s="3" t="s">
        <v>326</v>
      </c>
      <c r="G230" s="10" t="n">
        <v>23500</v>
      </c>
      <c r="H230" s="11" t="n">
        <f aca="false">G230/1000</f>
        <v>23.5</v>
      </c>
      <c r="I230" s="19" t="n">
        <v>100</v>
      </c>
      <c r="J230" s="12" t="n">
        <f aca="false">I230/1000</f>
        <v>0.1</v>
      </c>
      <c r="K230" s="20" t="n">
        <v>0.0007</v>
      </c>
      <c r="L230" s="20" t="n">
        <v>0.0005</v>
      </c>
      <c r="M230" s="10" t="n">
        <v>35487237.29</v>
      </c>
      <c r="N230" s="19" t="n">
        <v>185332.43</v>
      </c>
    </row>
    <row r="231" customFormat="false" ht="15" hidden="false" customHeight="false" outlineLevel="0" collapsed="false">
      <c r="A231" s="3" t="s">
        <v>761</v>
      </c>
      <c r="B231" s="2" t="s">
        <v>762</v>
      </c>
      <c r="C231" s="2" t="n">
        <v>2021</v>
      </c>
      <c r="D231" s="2" t="n">
        <v>14</v>
      </c>
      <c r="E231" s="2" t="s">
        <v>162</v>
      </c>
      <c r="F231" s="3" t="s">
        <v>163</v>
      </c>
      <c r="G231" s="10" t="n">
        <v>13742.33</v>
      </c>
      <c r="H231" s="11" t="n">
        <f aca="false">G231/1000</f>
        <v>13.74233</v>
      </c>
      <c r="I231" s="19" t="n">
        <v>176</v>
      </c>
      <c r="J231" s="12" t="n">
        <f aca="false">I231/1000</f>
        <v>0.176</v>
      </c>
      <c r="K231" s="20" t="n">
        <v>0.0004</v>
      </c>
      <c r="L231" s="20" t="n">
        <v>0.0009</v>
      </c>
      <c r="M231" s="10" t="n">
        <v>35487237.29</v>
      </c>
      <c r="N231" s="19" t="n">
        <v>185332.43</v>
      </c>
    </row>
    <row r="232" customFormat="false" ht="15" hidden="false" customHeight="false" outlineLevel="0" collapsed="false">
      <c r="A232" s="3" t="s">
        <v>761</v>
      </c>
      <c r="B232" s="2" t="s">
        <v>762</v>
      </c>
      <c r="C232" s="2" t="n">
        <v>2021</v>
      </c>
      <c r="D232" s="2" t="n">
        <v>15</v>
      </c>
      <c r="E232" s="2" t="s">
        <v>727</v>
      </c>
      <c r="F232" s="3" t="s">
        <v>728</v>
      </c>
      <c r="G232" s="10" t="n">
        <v>12742</v>
      </c>
      <c r="H232" s="11" t="n">
        <f aca="false">G232/1000</f>
        <v>12.742</v>
      </c>
      <c r="I232" s="19" t="n">
        <v>50</v>
      </c>
      <c r="J232" s="12" t="n">
        <f aca="false">I232/1000</f>
        <v>0.05</v>
      </c>
      <c r="K232" s="20" t="n">
        <v>0.0004</v>
      </c>
      <c r="L232" s="20" t="n">
        <v>0.0003</v>
      </c>
      <c r="M232" s="10" t="n">
        <v>35487237.29</v>
      </c>
      <c r="N232" s="19" t="n">
        <v>185332.43</v>
      </c>
    </row>
    <row r="233" customFormat="false" ht="15" hidden="false" customHeight="false" outlineLevel="0" collapsed="false">
      <c r="A233" s="3" t="s">
        <v>761</v>
      </c>
      <c r="B233" s="2" t="s">
        <v>762</v>
      </c>
      <c r="C233" s="2" t="n">
        <v>2021</v>
      </c>
      <c r="D233" s="2" t="n">
        <v>16</v>
      </c>
      <c r="E233" s="2" t="s">
        <v>917</v>
      </c>
      <c r="F233" s="3" t="s">
        <v>918</v>
      </c>
      <c r="G233" s="10" t="n">
        <v>2539</v>
      </c>
      <c r="H233" s="11" t="n">
        <f aca="false">G233/1000</f>
        <v>2.539</v>
      </c>
      <c r="I233" s="19" t="n">
        <v>6.67</v>
      </c>
      <c r="J233" s="12" t="n">
        <f aca="false">I233/1000</f>
        <v>0.00667</v>
      </c>
      <c r="K233" s="20" t="n">
        <v>0.0001</v>
      </c>
      <c r="L233" s="20" t="n">
        <v>0</v>
      </c>
      <c r="M233" s="10" t="n">
        <v>35487237.29</v>
      </c>
      <c r="N233" s="19" t="n">
        <v>185332.43</v>
      </c>
    </row>
    <row r="234" customFormat="false" ht="15" hidden="false" customHeight="false" outlineLevel="0" collapsed="false">
      <c r="A234" s="3" t="s">
        <v>761</v>
      </c>
      <c r="B234" s="2" t="s">
        <v>762</v>
      </c>
      <c r="C234" s="2" t="n">
        <v>2021</v>
      </c>
      <c r="D234" s="2" t="n">
        <v>17</v>
      </c>
      <c r="E234" s="2" t="s">
        <v>237</v>
      </c>
      <c r="F234" s="3" t="s">
        <v>238</v>
      </c>
      <c r="G234" s="10" t="n">
        <v>2269.25</v>
      </c>
      <c r="H234" s="11" t="n">
        <f aca="false">G234/1000</f>
        <v>2.26925</v>
      </c>
      <c r="I234" s="19" t="n">
        <v>2</v>
      </c>
      <c r="J234" s="12" t="n">
        <f aca="false">I234/1000</f>
        <v>0.002</v>
      </c>
      <c r="K234" s="20" t="n">
        <v>0.0001</v>
      </c>
      <c r="L234" s="20" t="n">
        <v>0</v>
      </c>
      <c r="M234" s="10" t="n">
        <v>35487237.29</v>
      </c>
      <c r="N234" s="19" t="n">
        <v>185332.43</v>
      </c>
    </row>
    <row r="235" customFormat="false" ht="15" hidden="false" customHeight="false" outlineLevel="0" collapsed="false">
      <c r="A235" s="3" t="s">
        <v>761</v>
      </c>
      <c r="B235" s="2" t="s">
        <v>762</v>
      </c>
      <c r="C235" s="2" t="n">
        <v>2021</v>
      </c>
      <c r="D235" s="2" t="n">
        <v>18</v>
      </c>
      <c r="E235" s="2" t="s">
        <v>1650</v>
      </c>
      <c r="F235" s="3" t="s">
        <v>1651</v>
      </c>
      <c r="G235" s="10" t="n">
        <v>1000</v>
      </c>
      <c r="H235" s="11" t="n">
        <f aca="false">G235/1000</f>
        <v>1</v>
      </c>
      <c r="I235" s="19" t="n">
        <v>0</v>
      </c>
      <c r="J235" s="12" t="n">
        <f aca="false">I235/1000</f>
        <v>0</v>
      </c>
      <c r="K235" s="20" t="n">
        <v>0</v>
      </c>
      <c r="L235" s="20" t="n">
        <v>0</v>
      </c>
      <c r="M235" s="10" t="n">
        <v>35487237.29</v>
      </c>
      <c r="N235" s="19" t="n">
        <v>185332.43</v>
      </c>
    </row>
    <row r="236" customFormat="false" ht="15" hidden="false" customHeight="false" outlineLevel="0" collapsed="false">
      <c r="A236" s="3" t="s">
        <v>761</v>
      </c>
      <c r="B236" s="2" t="s">
        <v>762</v>
      </c>
      <c r="C236" s="2" t="n">
        <v>2021</v>
      </c>
      <c r="D236" s="2" t="n">
        <v>19</v>
      </c>
      <c r="E236" s="2" t="s">
        <v>1693</v>
      </c>
      <c r="F236" s="3" t="s">
        <v>1694</v>
      </c>
      <c r="G236" s="10" t="n">
        <v>413.65</v>
      </c>
      <c r="H236" s="11" t="n">
        <f aca="false">G236/1000</f>
        <v>0.41365</v>
      </c>
      <c r="I236" s="19" t="n">
        <v>22</v>
      </c>
      <c r="J236" s="12" t="n">
        <f aca="false">I236/1000</f>
        <v>0.022</v>
      </c>
      <c r="K236" s="20" t="n">
        <v>0</v>
      </c>
      <c r="L236" s="20" t="n">
        <v>0.0001</v>
      </c>
      <c r="M236" s="10" t="n">
        <v>35487237.29</v>
      </c>
      <c r="N236" s="19" t="n">
        <v>185332.43</v>
      </c>
    </row>
    <row r="237" customFormat="false" ht="15" hidden="false" customHeight="false" outlineLevel="0" collapsed="false">
      <c r="A237" s="3" t="s">
        <v>761</v>
      </c>
      <c r="B237" s="2" t="s">
        <v>762</v>
      </c>
      <c r="C237" s="2" t="n">
        <v>2022</v>
      </c>
      <c r="D237" s="2" t="n">
        <v>1</v>
      </c>
      <c r="E237" s="2" t="s">
        <v>102</v>
      </c>
      <c r="F237" s="3" t="s">
        <v>103</v>
      </c>
      <c r="G237" s="10" t="n">
        <v>15974371.39</v>
      </c>
      <c r="H237" s="11" t="n">
        <f aca="false">G237/1000</f>
        <v>15974.37139</v>
      </c>
      <c r="I237" s="19" t="n">
        <v>75042</v>
      </c>
      <c r="J237" s="12" t="n">
        <f aca="false">I237/1000</f>
        <v>75.042</v>
      </c>
      <c r="K237" s="20" t="n">
        <v>0.4605</v>
      </c>
      <c r="L237" s="20" t="n">
        <v>0.1553</v>
      </c>
      <c r="M237" s="10" t="n">
        <v>34690530.21</v>
      </c>
      <c r="N237" s="19" t="n">
        <v>483101.88</v>
      </c>
    </row>
    <row r="238" customFormat="false" ht="15" hidden="false" customHeight="false" outlineLevel="0" collapsed="false">
      <c r="A238" s="3" t="s">
        <v>761</v>
      </c>
      <c r="B238" s="2" t="s">
        <v>762</v>
      </c>
      <c r="C238" s="2" t="n">
        <v>2022</v>
      </c>
      <c r="D238" s="2" t="n">
        <v>2</v>
      </c>
      <c r="E238" s="2" t="s">
        <v>97</v>
      </c>
      <c r="F238" s="3" t="s">
        <v>98</v>
      </c>
      <c r="G238" s="10" t="n">
        <v>8697270</v>
      </c>
      <c r="H238" s="11" t="n">
        <f aca="false">G238/1000</f>
        <v>8697.27</v>
      </c>
      <c r="I238" s="19" t="n">
        <v>0</v>
      </c>
      <c r="J238" s="12" t="n">
        <f aca="false">I238/1000</f>
        <v>0</v>
      </c>
      <c r="K238" s="20" t="n">
        <v>0.2507</v>
      </c>
      <c r="L238" s="20" t="n">
        <v>0</v>
      </c>
      <c r="M238" s="10" t="n">
        <v>34690530.21</v>
      </c>
      <c r="N238" s="19" t="n">
        <v>483101.88</v>
      </c>
    </row>
    <row r="239" customFormat="false" ht="15" hidden="false" customHeight="false" outlineLevel="0" collapsed="false">
      <c r="A239" s="3" t="s">
        <v>761</v>
      </c>
      <c r="B239" s="2" t="s">
        <v>762</v>
      </c>
      <c r="C239" s="2" t="n">
        <v>2022</v>
      </c>
      <c r="D239" s="2" t="n">
        <v>3</v>
      </c>
      <c r="E239" s="2" t="s">
        <v>107</v>
      </c>
      <c r="F239" s="3" t="s">
        <v>108</v>
      </c>
      <c r="G239" s="10" t="n">
        <v>8155477</v>
      </c>
      <c r="H239" s="11" t="n">
        <f aca="false">G239/1000</f>
        <v>8155.477</v>
      </c>
      <c r="I239" s="19" t="n">
        <v>38566.31</v>
      </c>
      <c r="J239" s="12" t="n">
        <f aca="false">I239/1000</f>
        <v>38.56631</v>
      </c>
      <c r="K239" s="20" t="n">
        <v>0.2351</v>
      </c>
      <c r="L239" s="20" t="n">
        <v>0.0798</v>
      </c>
      <c r="M239" s="10" t="n">
        <v>34690530.21</v>
      </c>
      <c r="N239" s="19" t="n">
        <v>483101.88</v>
      </c>
    </row>
    <row r="240" customFormat="false" ht="15" hidden="false" customHeight="false" outlineLevel="0" collapsed="false">
      <c r="A240" s="3" t="s">
        <v>761</v>
      </c>
      <c r="B240" s="2" t="s">
        <v>762</v>
      </c>
      <c r="C240" s="2" t="n">
        <v>2022</v>
      </c>
      <c r="D240" s="2" t="n">
        <v>4</v>
      </c>
      <c r="E240" s="2" t="s">
        <v>180</v>
      </c>
      <c r="F240" s="3" t="s">
        <v>181</v>
      </c>
      <c r="G240" s="10" t="n">
        <v>965879.85</v>
      </c>
      <c r="H240" s="11" t="n">
        <f aca="false">G240/1000</f>
        <v>965.87985</v>
      </c>
      <c r="I240" s="19" t="n">
        <v>340003.68</v>
      </c>
      <c r="J240" s="12" t="n">
        <f aca="false">I240/1000</f>
        <v>340.00368</v>
      </c>
      <c r="K240" s="20" t="n">
        <v>0.0278</v>
      </c>
      <c r="L240" s="20" t="n">
        <v>0.7038</v>
      </c>
      <c r="M240" s="10" t="n">
        <v>34690530.21</v>
      </c>
      <c r="N240" s="19" t="n">
        <v>483101.88</v>
      </c>
    </row>
    <row r="241" customFormat="false" ht="15" hidden="false" customHeight="false" outlineLevel="0" collapsed="false">
      <c r="A241" s="3" t="s">
        <v>761</v>
      </c>
      <c r="B241" s="2" t="s">
        <v>762</v>
      </c>
      <c r="C241" s="2" t="n">
        <v>2022</v>
      </c>
      <c r="D241" s="2" t="n">
        <v>5</v>
      </c>
      <c r="E241" s="2" t="s">
        <v>117</v>
      </c>
      <c r="F241" s="3" t="s">
        <v>118</v>
      </c>
      <c r="G241" s="10" t="n">
        <v>279346.98</v>
      </c>
      <c r="H241" s="11" t="n">
        <f aca="false">G241/1000</f>
        <v>279.34698</v>
      </c>
      <c r="I241" s="19" t="n">
        <v>1711.7</v>
      </c>
      <c r="J241" s="12" t="n">
        <f aca="false">I241/1000</f>
        <v>1.7117</v>
      </c>
      <c r="K241" s="20" t="n">
        <v>0.0081</v>
      </c>
      <c r="L241" s="20" t="n">
        <v>0.0035</v>
      </c>
      <c r="M241" s="10" t="n">
        <v>34690530.21</v>
      </c>
      <c r="N241" s="19" t="n">
        <v>483101.88</v>
      </c>
    </row>
    <row r="242" customFormat="false" ht="15" hidden="false" customHeight="false" outlineLevel="0" collapsed="false">
      <c r="A242" s="3" t="s">
        <v>761</v>
      </c>
      <c r="B242" s="2" t="s">
        <v>762</v>
      </c>
      <c r="C242" s="2" t="n">
        <v>2022</v>
      </c>
      <c r="D242" s="2" t="n">
        <v>6</v>
      </c>
      <c r="E242" s="2" t="s">
        <v>504</v>
      </c>
      <c r="F242" s="3" t="s">
        <v>505</v>
      </c>
      <c r="G242" s="10" t="n">
        <v>149248</v>
      </c>
      <c r="H242" s="11" t="n">
        <f aca="false">G242/1000</f>
        <v>149.248</v>
      </c>
      <c r="I242" s="19" t="n">
        <v>500</v>
      </c>
      <c r="J242" s="12" t="n">
        <f aca="false">I242/1000</f>
        <v>0.5</v>
      </c>
      <c r="K242" s="20" t="n">
        <v>0.0043</v>
      </c>
      <c r="L242" s="20" t="n">
        <v>0.001</v>
      </c>
      <c r="M242" s="10" t="n">
        <v>34690530.21</v>
      </c>
      <c r="N242" s="19" t="n">
        <v>483101.88</v>
      </c>
    </row>
    <row r="243" customFormat="false" ht="15" hidden="false" customHeight="false" outlineLevel="0" collapsed="false">
      <c r="A243" s="3" t="s">
        <v>761</v>
      </c>
      <c r="B243" s="2" t="s">
        <v>762</v>
      </c>
      <c r="C243" s="2" t="n">
        <v>2022</v>
      </c>
      <c r="D243" s="2" t="n">
        <v>7</v>
      </c>
      <c r="E243" s="2" t="s">
        <v>247</v>
      </c>
      <c r="F243" s="3" t="s">
        <v>248</v>
      </c>
      <c r="G243" s="10" t="n">
        <v>101658.2</v>
      </c>
      <c r="H243" s="11" t="n">
        <f aca="false">G243/1000</f>
        <v>101.6582</v>
      </c>
      <c r="I243" s="19" t="n">
        <v>4371.91</v>
      </c>
      <c r="J243" s="12" t="n">
        <f aca="false">I243/1000</f>
        <v>4.37191</v>
      </c>
      <c r="K243" s="20" t="n">
        <v>0.0029</v>
      </c>
      <c r="L243" s="20" t="n">
        <v>0.009</v>
      </c>
      <c r="M243" s="10" t="n">
        <v>34690530.21</v>
      </c>
      <c r="N243" s="19" t="n">
        <v>483101.88</v>
      </c>
    </row>
    <row r="244" customFormat="false" ht="15" hidden="false" customHeight="false" outlineLevel="0" collapsed="false">
      <c r="A244" s="3" t="s">
        <v>761</v>
      </c>
      <c r="B244" s="2" t="s">
        <v>762</v>
      </c>
      <c r="C244" s="2" t="n">
        <v>2022</v>
      </c>
      <c r="D244" s="2" t="n">
        <v>8</v>
      </c>
      <c r="E244" s="2" t="s">
        <v>210</v>
      </c>
      <c r="F244" s="3" t="s">
        <v>211</v>
      </c>
      <c r="G244" s="10" t="n">
        <v>84265.56</v>
      </c>
      <c r="H244" s="11" t="n">
        <f aca="false">G244/1000</f>
        <v>84.26556</v>
      </c>
      <c r="I244" s="19" t="n">
        <v>0</v>
      </c>
      <c r="J244" s="12" t="n">
        <f aca="false">I244/1000</f>
        <v>0</v>
      </c>
      <c r="K244" s="20" t="n">
        <v>0.0024</v>
      </c>
      <c r="L244" s="20" t="n">
        <v>0</v>
      </c>
      <c r="M244" s="10" t="n">
        <v>34690530.21</v>
      </c>
      <c r="N244" s="19" t="n">
        <v>483101.88</v>
      </c>
    </row>
    <row r="245" customFormat="false" ht="15" hidden="false" customHeight="false" outlineLevel="0" collapsed="false">
      <c r="A245" s="3" t="s">
        <v>761</v>
      </c>
      <c r="B245" s="2" t="s">
        <v>762</v>
      </c>
      <c r="C245" s="2" t="n">
        <v>2022</v>
      </c>
      <c r="D245" s="2" t="n">
        <v>9</v>
      </c>
      <c r="E245" s="2" t="s">
        <v>122</v>
      </c>
      <c r="F245" s="3" t="s">
        <v>123</v>
      </c>
      <c r="G245" s="10" t="n">
        <v>83562</v>
      </c>
      <c r="H245" s="11" t="n">
        <f aca="false">G245/1000</f>
        <v>83.562</v>
      </c>
      <c r="I245" s="19" t="n">
        <v>91.53</v>
      </c>
      <c r="J245" s="12" t="n">
        <f aca="false">I245/1000</f>
        <v>0.09153</v>
      </c>
      <c r="K245" s="20" t="n">
        <v>0.0024</v>
      </c>
      <c r="L245" s="20" t="n">
        <v>0.0002</v>
      </c>
      <c r="M245" s="10" t="n">
        <v>34690530.21</v>
      </c>
      <c r="N245" s="19" t="n">
        <v>483101.88</v>
      </c>
    </row>
    <row r="246" customFormat="false" ht="15" hidden="false" customHeight="false" outlineLevel="0" collapsed="false">
      <c r="A246" s="3" t="s">
        <v>761</v>
      </c>
      <c r="B246" s="2" t="s">
        <v>762</v>
      </c>
      <c r="C246" s="2" t="n">
        <v>2022</v>
      </c>
      <c r="D246" s="2" t="n">
        <v>10</v>
      </c>
      <c r="E246" s="2" t="s">
        <v>1646</v>
      </c>
      <c r="F246" s="3" t="s">
        <v>1647</v>
      </c>
      <c r="G246" s="10" t="n">
        <v>82440</v>
      </c>
      <c r="H246" s="11" t="n">
        <f aca="false">G246/1000</f>
        <v>82.44</v>
      </c>
      <c r="I246" s="19" t="n">
        <v>171</v>
      </c>
      <c r="J246" s="12" t="n">
        <f aca="false">I246/1000</f>
        <v>0.171</v>
      </c>
      <c r="K246" s="20" t="n">
        <v>0.0024</v>
      </c>
      <c r="L246" s="20" t="n">
        <v>0.0004</v>
      </c>
      <c r="M246" s="10" t="n">
        <v>34690530.21</v>
      </c>
      <c r="N246" s="19" t="n">
        <v>483101.88</v>
      </c>
    </row>
    <row r="247" customFormat="false" ht="15" hidden="false" customHeight="false" outlineLevel="0" collapsed="false">
      <c r="A247" s="3" t="s">
        <v>761</v>
      </c>
      <c r="B247" s="2" t="s">
        <v>762</v>
      </c>
      <c r="C247" s="2" t="n">
        <v>2022</v>
      </c>
      <c r="D247" s="2" t="n">
        <v>11</v>
      </c>
      <c r="E247" s="2" t="s">
        <v>142</v>
      </c>
      <c r="F247" s="3" t="s">
        <v>143</v>
      </c>
      <c r="G247" s="10" t="n">
        <v>71713.2</v>
      </c>
      <c r="H247" s="11" t="n">
        <f aca="false">G247/1000</f>
        <v>71.7132</v>
      </c>
      <c r="I247" s="19" t="n">
        <v>103.3</v>
      </c>
      <c r="J247" s="12" t="n">
        <f aca="false">I247/1000</f>
        <v>0.1033</v>
      </c>
      <c r="K247" s="20" t="n">
        <v>0.0021</v>
      </c>
      <c r="L247" s="20" t="n">
        <v>0.0002</v>
      </c>
      <c r="M247" s="10" t="n">
        <v>34690530.21</v>
      </c>
      <c r="N247" s="19" t="n">
        <v>483101.88</v>
      </c>
    </row>
    <row r="248" customFormat="false" ht="15" hidden="false" customHeight="false" outlineLevel="0" collapsed="false">
      <c r="A248" s="3" t="s">
        <v>761</v>
      </c>
      <c r="B248" s="2" t="s">
        <v>762</v>
      </c>
      <c r="C248" s="2" t="n">
        <v>2022</v>
      </c>
      <c r="D248" s="2" t="n">
        <v>12</v>
      </c>
      <c r="E248" s="2" t="s">
        <v>162</v>
      </c>
      <c r="F248" s="3" t="s">
        <v>163</v>
      </c>
      <c r="G248" s="10" t="n">
        <v>26744.51</v>
      </c>
      <c r="H248" s="11" t="n">
        <f aca="false">G248/1000</f>
        <v>26.74451</v>
      </c>
      <c r="I248" s="19" t="n">
        <v>22504</v>
      </c>
      <c r="J248" s="12" t="n">
        <f aca="false">I248/1000</f>
        <v>22.504</v>
      </c>
      <c r="K248" s="20" t="n">
        <v>0.0008</v>
      </c>
      <c r="L248" s="20" t="n">
        <v>0.0466</v>
      </c>
      <c r="M248" s="10" t="n">
        <v>34690530.21</v>
      </c>
      <c r="N248" s="19" t="n">
        <v>483101.88</v>
      </c>
    </row>
    <row r="249" customFormat="false" ht="15" hidden="false" customHeight="false" outlineLevel="0" collapsed="false">
      <c r="A249" s="3" t="s">
        <v>761</v>
      </c>
      <c r="B249" s="2" t="s">
        <v>762</v>
      </c>
      <c r="C249" s="2" t="n">
        <v>2022</v>
      </c>
      <c r="D249" s="2" t="n">
        <v>13</v>
      </c>
      <c r="E249" s="2" t="s">
        <v>1695</v>
      </c>
      <c r="F249" s="3" t="s">
        <v>1696</v>
      </c>
      <c r="G249" s="10" t="n">
        <v>5102.82</v>
      </c>
      <c r="H249" s="11" t="n">
        <f aca="false">G249/1000</f>
        <v>5.10282</v>
      </c>
      <c r="I249" s="19" t="n">
        <v>6.78</v>
      </c>
      <c r="J249" s="12" t="n">
        <f aca="false">I249/1000</f>
        <v>0.00678</v>
      </c>
      <c r="K249" s="20" t="n">
        <v>0.0001</v>
      </c>
      <c r="L249" s="20" t="n">
        <v>0</v>
      </c>
      <c r="M249" s="10" t="n">
        <v>34690530.21</v>
      </c>
      <c r="N249" s="19" t="n">
        <v>483101.88</v>
      </c>
    </row>
    <row r="250" customFormat="false" ht="15" hidden="false" customHeight="false" outlineLevel="0" collapsed="false">
      <c r="A250" s="3" t="s">
        <v>761</v>
      </c>
      <c r="B250" s="2" t="s">
        <v>762</v>
      </c>
      <c r="C250" s="2" t="n">
        <v>2022</v>
      </c>
      <c r="D250" s="2" t="n">
        <v>14</v>
      </c>
      <c r="E250" s="2" t="s">
        <v>171</v>
      </c>
      <c r="F250" s="3" t="s">
        <v>172</v>
      </c>
      <c r="G250" s="10" t="n">
        <v>3753.4</v>
      </c>
      <c r="H250" s="11" t="n">
        <f aca="false">G250/1000</f>
        <v>3.7534</v>
      </c>
      <c r="I250" s="19" t="n">
        <v>7</v>
      </c>
      <c r="J250" s="12" t="n">
        <f aca="false">I250/1000</f>
        <v>0.007</v>
      </c>
      <c r="K250" s="20" t="n">
        <v>0.0001</v>
      </c>
      <c r="L250" s="20" t="n">
        <v>0</v>
      </c>
      <c r="M250" s="10" t="n">
        <v>34690530.21</v>
      </c>
      <c r="N250" s="19" t="n">
        <v>483101.88</v>
      </c>
    </row>
    <row r="251" customFormat="false" ht="15" hidden="false" customHeight="false" outlineLevel="0" collapsed="false">
      <c r="A251" s="3" t="s">
        <v>761</v>
      </c>
      <c r="B251" s="2" t="s">
        <v>762</v>
      </c>
      <c r="C251" s="2" t="n">
        <v>2022</v>
      </c>
      <c r="D251" s="2" t="n">
        <v>15</v>
      </c>
      <c r="E251" s="2" t="s">
        <v>653</v>
      </c>
      <c r="F251" s="3" t="s">
        <v>654</v>
      </c>
      <c r="G251" s="10" t="n">
        <v>2781.72</v>
      </c>
      <c r="H251" s="11" t="n">
        <f aca="false">G251/1000</f>
        <v>2.78172</v>
      </c>
      <c r="I251" s="19" t="n">
        <v>10.1</v>
      </c>
      <c r="J251" s="12" t="n">
        <f aca="false">I251/1000</f>
        <v>0.0101</v>
      </c>
      <c r="K251" s="20" t="n">
        <v>0.0001</v>
      </c>
      <c r="L251" s="20" t="n">
        <v>0</v>
      </c>
      <c r="M251" s="10" t="n">
        <v>34690530.21</v>
      </c>
      <c r="N251" s="19" t="n">
        <v>483101.88</v>
      </c>
    </row>
    <row r="252" customFormat="false" ht="15" hidden="false" customHeight="false" outlineLevel="0" collapsed="false">
      <c r="A252" s="3" t="s">
        <v>761</v>
      </c>
      <c r="B252" s="2" t="s">
        <v>762</v>
      </c>
      <c r="C252" s="2" t="n">
        <v>2022</v>
      </c>
      <c r="D252" s="2" t="n">
        <v>16</v>
      </c>
      <c r="E252" s="2" t="s">
        <v>237</v>
      </c>
      <c r="F252" s="3" t="s">
        <v>238</v>
      </c>
      <c r="G252" s="10" t="n">
        <v>2433.98</v>
      </c>
      <c r="H252" s="11" t="n">
        <f aca="false">G252/1000</f>
        <v>2.43398</v>
      </c>
      <c r="I252" s="19" t="n">
        <v>6.57</v>
      </c>
      <c r="J252" s="12" t="n">
        <f aca="false">I252/1000</f>
        <v>0.00657</v>
      </c>
      <c r="K252" s="20" t="n">
        <v>0.0001</v>
      </c>
      <c r="L252" s="20" t="n">
        <v>0</v>
      </c>
      <c r="M252" s="10" t="n">
        <v>34690530.21</v>
      </c>
      <c r="N252" s="19" t="n">
        <v>483101.88</v>
      </c>
    </row>
    <row r="253" customFormat="false" ht="15" hidden="false" customHeight="false" outlineLevel="0" collapsed="false">
      <c r="A253" s="3" t="s">
        <v>761</v>
      </c>
      <c r="B253" s="2" t="s">
        <v>762</v>
      </c>
      <c r="C253" s="2" t="n">
        <v>2022</v>
      </c>
      <c r="D253" s="2" t="n">
        <v>17</v>
      </c>
      <c r="E253" s="2" t="s">
        <v>1693</v>
      </c>
      <c r="F253" s="3" t="s">
        <v>1694</v>
      </c>
      <c r="G253" s="10" t="n">
        <v>2088.55</v>
      </c>
      <c r="H253" s="11" t="n">
        <f aca="false">G253/1000</f>
        <v>2.08855</v>
      </c>
      <c r="I253" s="19" t="n">
        <v>4</v>
      </c>
      <c r="J253" s="12" t="n">
        <f aca="false">I253/1000</f>
        <v>0.004</v>
      </c>
      <c r="K253" s="20" t="n">
        <v>0.0001</v>
      </c>
      <c r="L253" s="20" t="n">
        <v>0</v>
      </c>
      <c r="M253" s="10" t="n">
        <v>34690530.21</v>
      </c>
      <c r="N253" s="19" t="n">
        <v>483101.88</v>
      </c>
    </row>
    <row r="254" customFormat="false" ht="15" hidden="false" customHeight="false" outlineLevel="0" collapsed="false">
      <c r="A254" s="3" t="s">
        <v>761</v>
      </c>
      <c r="B254" s="2" t="s">
        <v>762</v>
      </c>
      <c r="C254" s="2" t="n">
        <v>2022</v>
      </c>
      <c r="D254" s="2" t="n">
        <v>18</v>
      </c>
      <c r="E254" s="2" t="s">
        <v>1697</v>
      </c>
      <c r="F254" s="3" t="s">
        <v>1698</v>
      </c>
      <c r="G254" s="10" t="n">
        <v>2000</v>
      </c>
      <c r="H254" s="11" t="n">
        <f aca="false">G254/1000</f>
        <v>2</v>
      </c>
      <c r="I254" s="19" t="n">
        <v>1</v>
      </c>
      <c r="J254" s="12" t="n">
        <f aca="false">I254/1000</f>
        <v>0.001</v>
      </c>
      <c r="K254" s="20" t="n">
        <v>0.0001</v>
      </c>
      <c r="L254" s="20" t="n">
        <v>0</v>
      </c>
      <c r="M254" s="10" t="n">
        <v>34690530.21</v>
      </c>
      <c r="N254" s="19" t="n">
        <v>483101.88</v>
      </c>
    </row>
    <row r="255" customFormat="false" ht="15" hidden="false" customHeight="false" outlineLevel="0" collapsed="false">
      <c r="A255" s="3" t="s">
        <v>761</v>
      </c>
      <c r="B255" s="2" t="s">
        <v>762</v>
      </c>
      <c r="C255" s="2" t="n">
        <v>2022</v>
      </c>
      <c r="D255" s="2" t="n">
        <v>19</v>
      </c>
      <c r="E255" s="2" t="s">
        <v>152</v>
      </c>
      <c r="F255" s="3" t="s">
        <v>153</v>
      </c>
      <c r="G255" s="10" t="n">
        <v>393.05</v>
      </c>
      <c r="H255" s="11" t="n">
        <f aca="false">G255/1000</f>
        <v>0.39305</v>
      </c>
      <c r="I255" s="19" t="n">
        <v>1</v>
      </c>
      <c r="J255" s="12" t="n">
        <f aca="false">I255/1000</f>
        <v>0.001</v>
      </c>
      <c r="K255" s="20" t="n">
        <v>0</v>
      </c>
      <c r="L255" s="20" t="n">
        <v>0</v>
      </c>
      <c r="M255" s="10" t="n">
        <v>34690530.21</v>
      </c>
      <c r="N255" s="19" t="n">
        <v>483101.88</v>
      </c>
    </row>
    <row r="256" customFormat="false" ht="15" hidden="false" customHeight="false" outlineLevel="0" collapsed="false">
      <c r="A256" s="3" t="s">
        <v>761</v>
      </c>
      <c r="B256" s="2" t="s">
        <v>762</v>
      </c>
      <c r="C256" s="2" t="n">
        <v>2023</v>
      </c>
      <c r="D256" s="2" t="n">
        <v>1</v>
      </c>
      <c r="E256" s="2" t="s">
        <v>107</v>
      </c>
      <c r="F256" s="3" t="s">
        <v>108</v>
      </c>
      <c r="G256" s="10" t="n">
        <v>11122990</v>
      </c>
      <c r="H256" s="11" t="n">
        <f aca="false">G256/1000</f>
        <v>11122.99</v>
      </c>
      <c r="I256" s="19" t="n">
        <v>46206.13</v>
      </c>
      <c r="J256" s="12" t="n">
        <f aca="false">I256/1000</f>
        <v>46.20613</v>
      </c>
      <c r="K256" s="20" t="n">
        <v>0.3424</v>
      </c>
      <c r="L256" s="20" t="n">
        <v>0.2865</v>
      </c>
      <c r="M256" s="10" t="n">
        <v>32485316.85</v>
      </c>
      <c r="N256" s="19" t="n">
        <v>161305.98</v>
      </c>
    </row>
    <row r="257" customFormat="false" ht="15" hidden="false" customHeight="false" outlineLevel="0" collapsed="false">
      <c r="A257" s="3" t="s">
        <v>761</v>
      </c>
      <c r="B257" s="2" t="s">
        <v>762</v>
      </c>
      <c r="C257" s="2" t="n">
        <v>2023</v>
      </c>
      <c r="D257" s="2" t="n">
        <v>2</v>
      </c>
      <c r="E257" s="2" t="s">
        <v>97</v>
      </c>
      <c r="F257" s="3" t="s">
        <v>98</v>
      </c>
      <c r="G257" s="10" t="n">
        <v>10210927</v>
      </c>
      <c r="H257" s="11" t="n">
        <f aca="false">G257/1000</f>
        <v>10210.927</v>
      </c>
      <c r="I257" s="19" t="n">
        <v>49607</v>
      </c>
      <c r="J257" s="12" t="n">
        <f aca="false">I257/1000</f>
        <v>49.607</v>
      </c>
      <c r="K257" s="20" t="n">
        <v>0.3143</v>
      </c>
      <c r="L257" s="20" t="n">
        <v>0.3075</v>
      </c>
      <c r="M257" s="10" t="n">
        <v>32485316.85</v>
      </c>
      <c r="N257" s="19" t="n">
        <v>161305.98</v>
      </c>
    </row>
    <row r="258" customFormat="false" ht="15" hidden="false" customHeight="false" outlineLevel="0" collapsed="false">
      <c r="A258" s="3" t="s">
        <v>761</v>
      </c>
      <c r="B258" s="2" t="s">
        <v>762</v>
      </c>
      <c r="C258" s="2" t="n">
        <v>2023</v>
      </c>
      <c r="D258" s="2" t="n">
        <v>3</v>
      </c>
      <c r="E258" s="2" t="s">
        <v>102</v>
      </c>
      <c r="F258" s="3" t="s">
        <v>103</v>
      </c>
      <c r="G258" s="10" t="n">
        <v>6124298.23</v>
      </c>
      <c r="H258" s="11" t="n">
        <f aca="false">G258/1000</f>
        <v>6124.29823</v>
      </c>
      <c r="I258" s="19" t="n">
        <v>29590</v>
      </c>
      <c r="J258" s="12" t="n">
        <f aca="false">I258/1000</f>
        <v>29.59</v>
      </c>
      <c r="K258" s="20" t="n">
        <v>0.1885</v>
      </c>
      <c r="L258" s="20" t="n">
        <v>0.1834</v>
      </c>
      <c r="M258" s="10" t="n">
        <v>32485316.85</v>
      </c>
      <c r="N258" s="19" t="n">
        <v>161305.98</v>
      </c>
    </row>
    <row r="259" customFormat="false" ht="15" hidden="false" customHeight="false" outlineLevel="0" collapsed="false">
      <c r="A259" s="3" t="s">
        <v>761</v>
      </c>
      <c r="B259" s="2" t="s">
        <v>762</v>
      </c>
      <c r="C259" s="2" t="n">
        <v>2023</v>
      </c>
      <c r="D259" s="2" t="n">
        <v>4</v>
      </c>
      <c r="E259" s="2" t="s">
        <v>142</v>
      </c>
      <c r="F259" s="3" t="s">
        <v>143</v>
      </c>
      <c r="G259" s="10" t="n">
        <v>1852715.89</v>
      </c>
      <c r="H259" s="11" t="n">
        <f aca="false">G259/1000</f>
        <v>1852.71589</v>
      </c>
      <c r="I259" s="19" t="n">
        <v>8627.48</v>
      </c>
      <c r="J259" s="12" t="n">
        <f aca="false">I259/1000</f>
        <v>8.62748</v>
      </c>
      <c r="K259" s="20" t="n">
        <v>0.057</v>
      </c>
      <c r="L259" s="20" t="n">
        <v>0.0535</v>
      </c>
      <c r="M259" s="10" t="n">
        <v>32485316.85</v>
      </c>
      <c r="N259" s="19" t="n">
        <v>161305.98</v>
      </c>
    </row>
    <row r="260" customFormat="false" ht="15" hidden="false" customHeight="false" outlineLevel="0" collapsed="false">
      <c r="A260" s="3" t="s">
        <v>761</v>
      </c>
      <c r="B260" s="2" t="s">
        <v>762</v>
      </c>
      <c r="C260" s="2" t="n">
        <v>2023</v>
      </c>
      <c r="D260" s="2" t="n">
        <v>5</v>
      </c>
      <c r="E260" s="2" t="s">
        <v>162</v>
      </c>
      <c r="F260" s="3" t="s">
        <v>163</v>
      </c>
      <c r="G260" s="10" t="n">
        <v>1205204.42</v>
      </c>
      <c r="H260" s="11" t="n">
        <f aca="false">G260/1000</f>
        <v>1205.20442</v>
      </c>
      <c r="I260" s="19" t="n">
        <v>5914</v>
      </c>
      <c r="J260" s="12" t="n">
        <f aca="false">I260/1000</f>
        <v>5.914</v>
      </c>
      <c r="K260" s="20" t="n">
        <v>0.0371</v>
      </c>
      <c r="L260" s="20" t="n">
        <v>0.0367</v>
      </c>
      <c r="M260" s="10" t="n">
        <v>32485316.85</v>
      </c>
      <c r="N260" s="19" t="n">
        <v>161305.98</v>
      </c>
    </row>
    <row r="261" customFormat="false" ht="15" hidden="false" customHeight="false" outlineLevel="0" collapsed="false">
      <c r="A261" s="3" t="s">
        <v>761</v>
      </c>
      <c r="B261" s="2" t="s">
        <v>762</v>
      </c>
      <c r="C261" s="2" t="n">
        <v>2023</v>
      </c>
      <c r="D261" s="2" t="n">
        <v>6</v>
      </c>
      <c r="E261" s="2" t="s">
        <v>122</v>
      </c>
      <c r="F261" s="3" t="s">
        <v>123</v>
      </c>
      <c r="G261" s="10" t="n">
        <v>465440</v>
      </c>
      <c r="H261" s="11" t="n">
        <f aca="false">G261/1000</f>
        <v>465.44</v>
      </c>
      <c r="I261" s="19" t="n">
        <v>854.15</v>
      </c>
      <c r="J261" s="12" t="n">
        <f aca="false">I261/1000</f>
        <v>0.85415</v>
      </c>
      <c r="K261" s="20" t="n">
        <v>0.0143</v>
      </c>
      <c r="L261" s="20" t="n">
        <v>0.0053</v>
      </c>
      <c r="M261" s="10" t="n">
        <v>32485316.85</v>
      </c>
      <c r="N261" s="19" t="n">
        <v>161305.98</v>
      </c>
    </row>
    <row r="262" customFormat="false" ht="15" hidden="false" customHeight="false" outlineLevel="0" collapsed="false">
      <c r="A262" s="3" t="s">
        <v>761</v>
      </c>
      <c r="B262" s="2" t="s">
        <v>762</v>
      </c>
      <c r="C262" s="2" t="n">
        <v>2023</v>
      </c>
      <c r="D262" s="2" t="n">
        <v>7</v>
      </c>
      <c r="E262" s="2" t="s">
        <v>917</v>
      </c>
      <c r="F262" s="3" t="s">
        <v>918</v>
      </c>
      <c r="G262" s="10" t="n">
        <v>249738</v>
      </c>
      <c r="H262" s="11" t="n">
        <f aca="false">G262/1000</f>
        <v>249.738</v>
      </c>
      <c r="I262" s="19" t="n">
        <v>1314</v>
      </c>
      <c r="J262" s="12" t="n">
        <f aca="false">I262/1000</f>
        <v>1.314</v>
      </c>
      <c r="K262" s="20" t="n">
        <v>0.0077</v>
      </c>
      <c r="L262" s="20" t="n">
        <v>0.0081</v>
      </c>
      <c r="M262" s="10" t="n">
        <v>32485316.85</v>
      </c>
      <c r="N262" s="19" t="n">
        <v>161305.98</v>
      </c>
    </row>
    <row r="263" customFormat="false" ht="15" hidden="false" customHeight="false" outlineLevel="0" collapsed="false">
      <c r="A263" s="3" t="s">
        <v>761</v>
      </c>
      <c r="B263" s="2" t="s">
        <v>762</v>
      </c>
      <c r="C263" s="2" t="n">
        <v>2023</v>
      </c>
      <c r="D263" s="2" t="n">
        <v>8</v>
      </c>
      <c r="E263" s="2" t="s">
        <v>247</v>
      </c>
      <c r="F263" s="3" t="s">
        <v>248</v>
      </c>
      <c r="G263" s="10" t="n">
        <v>240212.19</v>
      </c>
      <c r="H263" s="11" t="n">
        <f aca="false">G263/1000</f>
        <v>240.21219</v>
      </c>
      <c r="I263" s="19" t="n">
        <v>10128</v>
      </c>
      <c r="J263" s="12" t="n">
        <f aca="false">I263/1000</f>
        <v>10.128</v>
      </c>
      <c r="K263" s="20" t="n">
        <v>0.0074</v>
      </c>
      <c r="L263" s="20" t="n">
        <v>0.0628</v>
      </c>
      <c r="M263" s="10" t="n">
        <v>32485316.85</v>
      </c>
      <c r="N263" s="19" t="n">
        <v>161305.98</v>
      </c>
    </row>
    <row r="264" customFormat="false" ht="15" hidden="false" customHeight="false" outlineLevel="0" collapsed="false">
      <c r="A264" s="3" t="s">
        <v>761</v>
      </c>
      <c r="B264" s="2" t="s">
        <v>762</v>
      </c>
      <c r="C264" s="2" t="n">
        <v>2023</v>
      </c>
      <c r="D264" s="2" t="n">
        <v>9</v>
      </c>
      <c r="E264" s="2" t="s">
        <v>210</v>
      </c>
      <c r="F264" s="3" t="s">
        <v>211</v>
      </c>
      <c r="G264" s="10" t="n">
        <v>200871.1</v>
      </c>
      <c r="H264" s="11" t="n">
        <f aca="false">G264/1000</f>
        <v>200.8711</v>
      </c>
      <c r="I264" s="19" t="n">
        <v>0</v>
      </c>
      <c r="J264" s="12" t="n">
        <f aca="false">I264/1000</f>
        <v>0</v>
      </c>
      <c r="K264" s="20" t="n">
        <v>0.0062</v>
      </c>
      <c r="L264" s="20" t="n">
        <v>0</v>
      </c>
      <c r="M264" s="10" t="n">
        <v>32485316.85</v>
      </c>
      <c r="N264" s="19" t="n">
        <v>161305.98</v>
      </c>
    </row>
    <row r="265" customFormat="false" ht="15" hidden="false" customHeight="false" outlineLevel="0" collapsed="false">
      <c r="A265" s="3" t="s">
        <v>761</v>
      </c>
      <c r="B265" s="2" t="s">
        <v>762</v>
      </c>
      <c r="C265" s="2" t="n">
        <v>2023</v>
      </c>
      <c r="D265" s="2" t="n">
        <v>10</v>
      </c>
      <c r="E265" s="2" t="s">
        <v>252</v>
      </c>
      <c r="F265" s="3" t="s">
        <v>253</v>
      </c>
      <c r="G265" s="10" t="n">
        <v>189581.35</v>
      </c>
      <c r="H265" s="11" t="n">
        <f aca="false">G265/1000</f>
        <v>189.58135</v>
      </c>
      <c r="I265" s="19" t="n">
        <v>4093</v>
      </c>
      <c r="J265" s="12" t="n">
        <f aca="false">I265/1000</f>
        <v>4.093</v>
      </c>
      <c r="K265" s="20" t="n">
        <v>0.0058</v>
      </c>
      <c r="L265" s="20" t="n">
        <v>0.0254</v>
      </c>
      <c r="M265" s="10" t="n">
        <v>32485316.85</v>
      </c>
      <c r="N265" s="19" t="n">
        <v>161305.98</v>
      </c>
    </row>
    <row r="266" customFormat="false" ht="15" hidden="false" customHeight="false" outlineLevel="0" collapsed="false">
      <c r="A266" s="3" t="s">
        <v>761</v>
      </c>
      <c r="B266" s="2" t="s">
        <v>762</v>
      </c>
      <c r="C266" s="2" t="n">
        <v>2023</v>
      </c>
      <c r="D266" s="2" t="n">
        <v>11</v>
      </c>
      <c r="E266" s="2" t="s">
        <v>504</v>
      </c>
      <c r="F266" s="3" t="s">
        <v>505</v>
      </c>
      <c r="G266" s="10" t="n">
        <v>171518</v>
      </c>
      <c r="H266" s="11" t="n">
        <f aca="false">G266/1000</f>
        <v>171.518</v>
      </c>
      <c r="I266" s="19" t="n">
        <v>614</v>
      </c>
      <c r="J266" s="12" t="n">
        <f aca="false">I266/1000</f>
        <v>0.614</v>
      </c>
      <c r="K266" s="20" t="n">
        <v>0.0053</v>
      </c>
      <c r="L266" s="20" t="n">
        <v>0.0038</v>
      </c>
      <c r="M266" s="10" t="n">
        <v>32485316.85</v>
      </c>
      <c r="N266" s="19" t="n">
        <v>161305.98</v>
      </c>
    </row>
    <row r="267" customFormat="false" ht="15" hidden="false" customHeight="false" outlineLevel="0" collapsed="false">
      <c r="A267" s="3" t="s">
        <v>761</v>
      </c>
      <c r="B267" s="2" t="s">
        <v>762</v>
      </c>
      <c r="C267" s="2" t="n">
        <v>2023</v>
      </c>
      <c r="D267" s="2" t="n">
        <v>12</v>
      </c>
      <c r="E267" s="2" t="s">
        <v>197</v>
      </c>
      <c r="F267" s="3" t="s">
        <v>198</v>
      </c>
      <c r="G267" s="10" t="n">
        <v>166666.16</v>
      </c>
      <c r="H267" s="11" t="n">
        <f aca="false">G267/1000</f>
        <v>166.66616</v>
      </c>
      <c r="I267" s="19" t="n">
        <v>278</v>
      </c>
      <c r="J267" s="12" t="n">
        <f aca="false">I267/1000</f>
        <v>0.278</v>
      </c>
      <c r="K267" s="20" t="n">
        <v>0.0051</v>
      </c>
      <c r="L267" s="20" t="n">
        <v>0.0017</v>
      </c>
      <c r="M267" s="10" t="n">
        <v>32485316.85</v>
      </c>
      <c r="N267" s="19" t="n">
        <v>161305.98</v>
      </c>
    </row>
    <row r="268" customFormat="false" ht="15" hidden="false" customHeight="false" outlineLevel="0" collapsed="false">
      <c r="A268" s="3" t="s">
        <v>761</v>
      </c>
      <c r="B268" s="2" t="s">
        <v>762</v>
      </c>
      <c r="C268" s="2" t="n">
        <v>2023</v>
      </c>
      <c r="D268" s="2" t="n">
        <v>13</v>
      </c>
      <c r="E268" s="2" t="s">
        <v>377</v>
      </c>
      <c r="F268" s="3" t="s">
        <v>378</v>
      </c>
      <c r="G268" s="10" t="n">
        <v>96040.65</v>
      </c>
      <c r="H268" s="11" t="n">
        <f aca="false">G268/1000</f>
        <v>96.04065</v>
      </c>
      <c r="I268" s="19" t="n">
        <v>3400</v>
      </c>
      <c r="J268" s="12" t="n">
        <f aca="false">I268/1000</f>
        <v>3.4</v>
      </c>
      <c r="K268" s="20" t="n">
        <v>0.003</v>
      </c>
      <c r="L268" s="20" t="n">
        <v>0.0211</v>
      </c>
      <c r="M268" s="10" t="n">
        <v>32485316.85</v>
      </c>
      <c r="N268" s="19" t="n">
        <v>161305.98</v>
      </c>
    </row>
    <row r="269" customFormat="false" ht="15" hidden="false" customHeight="false" outlineLevel="0" collapsed="false">
      <c r="A269" s="3" t="s">
        <v>761</v>
      </c>
      <c r="B269" s="2" t="s">
        <v>762</v>
      </c>
      <c r="C269" s="2" t="n">
        <v>2023</v>
      </c>
      <c r="D269" s="2" t="n">
        <v>14</v>
      </c>
      <c r="E269" s="2" t="s">
        <v>1646</v>
      </c>
      <c r="F269" s="3" t="s">
        <v>1647</v>
      </c>
      <c r="G269" s="10" t="n">
        <v>77468</v>
      </c>
      <c r="H269" s="11" t="n">
        <f aca="false">G269/1000</f>
        <v>77.468</v>
      </c>
      <c r="I269" s="19" t="n">
        <v>171</v>
      </c>
      <c r="J269" s="12" t="n">
        <f aca="false">I269/1000</f>
        <v>0.171</v>
      </c>
      <c r="K269" s="20" t="n">
        <v>0.0024</v>
      </c>
      <c r="L269" s="20" t="n">
        <v>0.0011</v>
      </c>
      <c r="M269" s="10" t="n">
        <v>32485316.85</v>
      </c>
      <c r="N269" s="19" t="n">
        <v>161305.98</v>
      </c>
    </row>
    <row r="270" customFormat="false" ht="15" hidden="false" customHeight="false" outlineLevel="0" collapsed="false">
      <c r="A270" s="3" t="s">
        <v>761</v>
      </c>
      <c r="B270" s="2" t="s">
        <v>762</v>
      </c>
      <c r="C270" s="2" t="n">
        <v>2023</v>
      </c>
      <c r="D270" s="2" t="n">
        <v>15</v>
      </c>
      <c r="E270" s="2" t="s">
        <v>325</v>
      </c>
      <c r="F270" s="3" t="s">
        <v>326</v>
      </c>
      <c r="G270" s="10" t="n">
        <v>42245</v>
      </c>
      <c r="H270" s="11" t="n">
        <f aca="false">G270/1000</f>
        <v>42.245</v>
      </c>
      <c r="I270" s="19" t="n">
        <v>150</v>
      </c>
      <c r="J270" s="12" t="n">
        <f aca="false">I270/1000</f>
        <v>0.15</v>
      </c>
      <c r="K270" s="20" t="n">
        <v>0.0013</v>
      </c>
      <c r="L270" s="20" t="n">
        <v>0.0009</v>
      </c>
      <c r="M270" s="10" t="n">
        <v>32485316.85</v>
      </c>
      <c r="N270" s="19" t="n">
        <v>161305.98</v>
      </c>
    </row>
    <row r="271" customFormat="false" ht="15" hidden="false" customHeight="false" outlineLevel="0" collapsed="false">
      <c r="A271" s="3" t="s">
        <v>761</v>
      </c>
      <c r="B271" s="2" t="s">
        <v>762</v>
      </c>
      <c r="C271" s="2" t="n">
        <v>2023</v>
      </c>
      <c r="D271" s="2" t="n">
        <v>16</v>
      </c>
      <c r="E271" s="2" t="s">
        <v>653</v>
      </c>
      <c r="F271" s="3" t="s">
        <v>654</v>
      </c>
      <c r="G271" s="10" t="n">
        <v>27894.48</v>
      </c>
      <c r="H271" s="11" t="n">
        <f aca="false">G271/1000</f>
        <v>27.89448</v>
      </c>
      <c r="I271" s="19" t="n">
        <v>21.96</v>
      </c>
      <c r="J271" s="12" t="n">
        <f aca="false">I271/1000</f>
        <v>0.02196</v>
      </c>
      <c r="K271" s="20" t="n">
        <v>0.0009</v>
      </c>
      <c r="L271" s="20" t="n">
        <v>0.0001</v>
      </c>
      <c r="M271" s="10" t="n">
        <v>32485316.85</v>
      </c>
      <c r="N271" s="19" t="n">
        <v>161305.98</v>
      </c>
    </row>
    <row r="272" customFormat="false" ht="15" hidden="false" customHeight="false" outlineLevel="0" collapsed="false">
      <c r="A272" s="3" t="s">
        <v>761</v>
      </c>
      <c r="B272" s="2" t="s">
        <v>762</v>
      </c>
      <c r="C272" s="2" t="n">
        <v>2023</v>
      </c>
      <c r="D272" s="2" t="n">
        <v>17</v>
      </c>
      <c r="E272" s="2" t="s">
        <v>152</v>
      </c>
      <c r="F272" s="3" t="s">
        <v>153</v>
      </c>
      <c r="G272" s="10" t="n">
        <v>18242.24</v>
      </c>
      <c r="H272" s="11" t="n">
        <f aca="false">G272/1000</f>
        <v>18.24224</v>
      </c>
      <c r="I272" s="19" t="n">
        <v>203</v>
      </c>
      <c r="J272" s="12" t="n">
        <f aca="false">I272/1000</f>
        <v>0.203</v>
      </c>
      <c r="K272" s="20" t="n">
        <v>0.0006</v>
      </c>
      <c r="L272" s="20" t="n">
        <v>0.0013</v>
      </c>
      <c r="M272" s="10" t="n">
        <v>32485316.85</v>
      </c>
      <c r="N272" s="19" t="n">
        <v>161305.98</v>
      </c>
    </row>
    <row r="273" customFormat="false" ht="15" hidden="false" customHeight="false" outlineLevel="0" collapsed="false">
      <c r="A273" s="3" t="s">
        <v>761</v>
      </c>
      <c r="B273" s="2" t="s">
        <v>762</v>
      </c>
      <c r="C273" s="2" t="n">
        <v>2023</v>
      </c>
      <c r="D273" s="2" t="n">
        <v>18</v>
      </c>
      <c r="E273" s="2" t="s">
        <v>314</v>
      </c>
      <c r="F273" s="3" t="s">
        <v>315</v>
      </c>
      <c r="G273" s="10" t="n">
        <v>13513</v>
      </c>
      <c r="H273" s="11" t="n">
        <f aca="false">G273/1000</f>
        <v>13.513</v>
      </c>
      <c r="I273" s="19" t="n">
        <v>40.74</v>
      </c>
      <c r="J273" s="12" t="n">
        <f aca="false">I273/1000</f>
        <v>0.04074</v>
      </c>
      <c r="K273" s="20" t="n">
        <v>0.0004</v>
      </c>
      <c r="L273" s="20" t="n">
        <v>0.0003</v>
      </c>
      <c r="M273" s="10" t="n">
        <v>32485316.85</v>
      </c>
      <c r="N273" s="19" t="n">
        <v>161305.98</v>
      </c>
    </row>
    <row r="274" customFormat="false" ht="15" hidden="false" customHeight="false" outlineLevel="0" collapsed="false">
      <c r="A274" s="3" t="s">
        <v>761</v>
      </c>
      <c r="B274" s="2" t="s">
        <v>762</v>
      </c>
      <c r="C274" s="2" t="n">
        <v>2023</v>
      </c>
      <c r="D274" s="2" t="n">
        <v>19</v>
      </c>
      <c r="E274" s="2" t="s">
        <v>171</v>
      </c>
      <c r="F274" s="3" t="s">
        <v>172</v>
      </c>
      <c r="G274" s="10" t="n">
        <v>4468.05</v>
      </c>
      <c r="H274" s="11" t="n">
        <f aca="false">G274/1000</f>
        <v>4.46805</v>
      </c>
      <c r="I274" s="19" t="n">
        <v>25</v>
      </c>
      <c r="J274" s="12" t="n">
        <f aca="false">I274/1000</f>
        <v>0.025</v>
      </c>
      <c r="K274" s="20" t="n">
        <v>0.0001</v>
      </c>
      <c r="L274" s="20" t="n">
        <v>0.0002</v>
      </c>
      <c r="M274" s="10" t="n">
        <v>32485316.85</v>
      </c>
      <c r="N274" s="19" t="n">
        <v>161305.98</v>
      </c>
    </row>
    <row r="275" customFormat="false" ht="15" hidden="false" customHeight="false" outlineLevel="0" collapsed="false">
      <c r="A275" s="3" t="s">
        <v>761</v>
      </c>
      <c r="B275" s="2" t="s">
        <v>762</v>
      </c>
      <c r="C275" s="2" t="n">
        <v>2023</v>
      </c>
      <c r="D275" s="2" t="n">
        <v>20</v>
      </c>
      <c r="E275" s="2" t="s">
        <v>180</v>
      </c>
      <c r="F275" s="3" t="s">
        <v>181</v>
      </c>
      <c r="G275" s="10" t="n">
        <v>1784.53</v>
      </c>
      <c r="H275" s="11" t="n">
        <f aca="false">G275/1000</f>
        <v>1.78453</v>
      </c>
      <c r="I275" s="19" t="n">
        <v>57.02</v>
      </c>
      <c r="J275" s="12" t="n">
        <f aca="false">I275/1000</f>
        <v>0.05702</v>
      </c>
      <c r="K275" s="20" t="n">
        <v>0.0001</v>
      </c>
      <c r="L275" s="20" t="n">
        <v>0.0004</v>
      </c>
      <c r="M275" s="10" t="n">
        <v>32485316.85</v>
      </c>
      <c r="N275" s="19" t="n">
        <v>161305.98</v>
      </c>
    </row>
    <row r="276" customFormat="false" ht="15" hidden="false" customHeight="false" outlineLevel="0" collapsed="false">
      <c r="A276" s="3" t="s">
        <v>761</v>
      </c>
      <c r="B276" s="2" t="s">
        <v>762</v>
      </c>
      <c r="C276" s="2" t="n">
        <v>2023</v>
      </c>
      <c r="D276" s="2" t="n">
        <v>21</v>
      </c>
      <c r="E276" s="2" t="s">
        <v>1697</v>
      </c>
      <c r="F276" s="3" t="s">
        <v>1698</v>
      </c>
      <c r="G276" s="10" t="n">
        <v>1615.04</v>
      </c>
      <c r="H276" s="11" t="n">
        <f aca="false">G276/1000</f>
        <v>1.61504</v>
      </c>
      <c r="I276" s="19" t="n">
        <v>1.5</v>
      </c>
      <c r="J276" s="12" t="n">
        <f aca="false">I276/1000</f>
        <v>0.0015</v>
      </c>
      <c r="K276" s="20" t="n">
        <v>0</v>
      </c>
      <c r="L276" s="20" t="n">
        <v>0</v>
      </c>
      <c r="M276" s="10" t="n">
        <v>32485316.85</v>
      </c>
      <c r="N276" s="19" t="n">
        <v>161305.98</v>
      </c>
    </row>
    <row r="277" customFormat="false" ht="15" hidden="false" customHeight="false" outlineLevel="0" collapsed="false">
      <c r="A277" s="3" t="s">
        <v>761</v>
      </c>
      <c r="B277" s="2" t="s">
        <v>762</v>
      </c>
      <c r="C277" s="2" t="n">
        <v>2023</v>
      </c>
      <c r="D277" s="2" t="n">
        <v>22</v>
      </c>
      <c r="E277" s="2" t="s">
        <v>1695</v>
      </c>
      <c r="F277" s="3" t="s">
        <v>1696</v>
      </c>
      <c r="G277" s="10" t="n">
        <v>1602.22</v>
      </c>
      <c r="H277" s="11" t="n">
        <f aca="false">G277/1000</f>
        <v>1.60222</v>
      </c>
      <c r="I277" s="19" t="n">
        <v>8</v>
      </c>
      <c r="J277" s="12" t="n">
        <f aca="false">I277/1000</f>
        <v>0.008</v>
      </c>
      <c r="K277" s="20" t="n">
        <v>0</v>
      </c>
      <c r="L277" s="20" t="n">
        <v>0</v>
      </c>
      <c r="M277" s="10" t="n">
        <v>32485316.85</v>
      </c>
      <c r="N277" s="19" t="n">
        <v>161305.98</v>
      </c>
    </row>
    <row r="278" customFormat="false" ht="15" hidden="false" customHeight="false" outlineLevel="0" collapsed="false">
      <c r="A278" s="3" t="s">
        <v>761</v>
      </c>
      <c r="B278" s="2" t="s">
        <v>762</v>
      </c>
      <c r="C278" s="2" t="n">
        <v>2023</v>
      </c>
      <c r="D278" s="2" t="n">
        <v>23</v>
      </c>
      <c r="E278" s="2" t="s">
        <v>117</v>
      </c>
      <c r="F278" s="3" t="s">
        <v>118</v>
      </c>
      <c r="G278" s="10" t="n">
        <v>281.3</v>
      </c>
      <c r="H278" s="11" t="n">
        <f aca="false">G278/1000</f>
        <v>0.2813</v>
      </c>
      <c r="I278" s="19" t="n">
        <v>2</v>
      </c>
      <c r="J278" s="12" t="n">
        <f aca="false">I278/1000</f>
        <v>0.002</v>
      </c>
      <c r="K278" s="20" t="n">
        <v>0</v>
      </c>
      <c r="L278" s="20" t="n">
        <v>0</v>
      </c>
      <c r="M278" s="10" t="n">
        <v>32485316.85</v>
      </c>
      <c r="N278" s="19" t="n">
        <v>161305.98</v>
      </c>
    </row>
    <row r="279" customFormat="false" ht="15" hidden="false" customHeight="false" outlineLevel="0" collapsed="false">
      <c r="A279" s="3" t="s">
        <v>761</v>
      </c>
      <c r="B279" s="2" t="s">
        <v>762</v>
      </c>
      <c r="C279" s="2" t="n">
        <v>2024</v>
      </c>
      <c r="D279" s="2" t="n">
        <v>1</v>
      </c>
      <c r="E279" s="2" t="s">
        <v>107</v>
      </c>
      <c r="F279" s="3" t="s">
        <v>108</v>
      </c>
      <c r="G279" s="10" t="n">
        <v>163173542</v>
      </c>
      <c r="H279" s="11" t="n">
        <f aca="false">G279/1000</f>
        <v>163173.542</v>
      </c>
      <c r="I279" s="19" t="n">
        <v>581243.75</v>
      </c>
      <c r="J279" s="12" t="n">
        <f aca="false">I279/1000</f>
        <v>581.24375</v>
      </c>
      <c r="K279" s="20" t="n">
        <v>0.7874</v>
      </c>
      <c r="L279" s="20" t="n">
        <v>0.7495</v>
      </c>
      <c r="M279" s="10" t="n">
        <v>207236558.5</v>
      </c>
      <c r="N279" s="19" t="n">
        <v>775463.12</v>
      </c>
    </row>
    <row r="280" customFormat="false" ht="15" hidden="false" customHeight="false" outlineLevel="0" collapsed="false">
      <c r="A280" s="3" t="s">
        <v>761</v>
      </c>
      <c r="B280" s="2" t="s">
        <v>762</v>
      </c>
      <c r="C280" s="2" t="n">
        <v>2024</v>
      </c>
      <c r="D280" s="2" t="n">
        <v>2</v>
      </c>
      <c r="E280" s="2" t="s">
        <v>97</v>
      </c>
      <c r="F280" s="3" t="s">
        <v>98</v>
      </c>
      <c r="G280" s="10" t="n">
        <v>12783862</v>
      </c>
      <c r="H280" s="11" t="n">
        <f aca="false">G280/1000</f>
        <v>12783.862</v>
      </c>
      <c r="I280" s="19" t="n">
        <v>37658</v>
      </c>
      <c r="J280" s="12" t="n">
        <f aca="false">I280/1000</f>
        <v>37.658</v>
      </c>
      <c r="K280" s="20" t="n">
        <v>0.0617</v>
      </c>
      <c r="L280" s="20" t="n">
        <v>0.0486</v>
      </c>
      <c r="M280" s="10" t="n">
        <v>207236558.5</v>
      </c>
      <c r="N280" s="19" t="n">
        <v>775463.12</v>
      </c>
    </row>
    <row r="281" customFormat="false" ht="15" hidden="false" customHeight="false" outlineLevel="0" collapsed="false">
      <c r="A281" s="3" t="s">
        <v>761</v>
      </c>
      <c r="B281" s="2" t="s">
        <v>762</v>
      </c>
      <c r="C281" s="2" t="n">
        <v>2024</v>
      </c>
      <c r="D281" s="2" t="n">
        <v>3</v>
      </c>
      <c r="E281" s="2" t="s">
        <v>102</v>
      </c>
      <c r="F281" s="3" t="s">
        <v>103</v>
      </c>
      <c r="G281" s="10" t="n">
        <v>12554065.87</v>
      </c>
      <c r="H281" s="11" t="n">
        <f aca="false">G281/1000</f>
        <v>12554.06587</v>
      </c>
      <c r="I281" s="19" t="n">
        <v>44383</v>
      </c>
      <c r="J281" s="12" t="n">
        <f aca="false">I281/1000</f>
        <v>44.383</v>
      </c>
      <c r="K281" s="20" t="n">
        <v>0.0606</v>
      </c>
      <c r="L281" s="20" t="n">
        <v>0.0572</v>
      </c>
      <c r="M281" s="10" t="n">
        <v>207236558.5</v>
      </c>
      <c r="N281" s="19" t="n">
        <v>775463.12</v>
      </c>
    </row>
    <row r="282" customFormat="false" ht="15" hidden="false" customHeight="false" outlineLevel="0" collapsed="false">
      <c r="A282" s="3" t="s">
        <v>761</v>
      </c>
      <c r="B282" s="2" t="s">
        <v>762</v>
      </c>
      <c r="C282" s="2" t="n">
        <v>2024</v>
      </c>
      <c r="D282" s="2" t="n">
        <v>4</v>
      </c>
      <c r="E282" s="2" t="s">
        <v>377</v>
      </c>
      <c r="F282" s="3" t="s">
        <v>378</v>
      </c>
      <c r="G282" s="10" t="n">
        <v>11709001.7</v>
      </c>
      <c r="H282" s="11" t="n">
        <f aca="false">G282/1000</f>
        <v>11709.0017</v>
      </c>
      <c r="I282" s="19" t="n">
        <v>93279.85</v>
      </c>
      <c r="J282" s="12" t="n">
        <f aca="false">I282/1000</f>
        <v>93.27985</v>
      </c>
      <c r="K282" s="20" t="n">
        <v>0.0565</v>
      </c>
      <c r="L282" s="20" t="n">
        <v>0.1203</v>
      </c>
      <c r="M282" s="10" t="n">
        <v>207236558.5</v>
      </c>
      <c r="N282" s="19" t="n">
        <v>775463.12</v>
      </c>
    </row>
    <row r="283" customFormat="false" ht="15" hidden="false" customHeight="false" outlineLevel="0" collapsed="false">
      <c r="A283" s="3" t="s">
        <v>761</v>
      </c>
      <c r="B283" s="2" t="s">
        <v>762</v>
      </c>
      <c r="C283" s="2" t="n">
        <v>2024</v>
      </c>
      <c r="D283" s="2" t="n">
        <v>5</v>
      </c>
      <c r="E283" s="2" t="s">
        <v>142</v>
      </c>
      <c r="F283" s="3" t="s">
        <v>143</v>
      </c>
      <c r="G283" s="10" t="n">
        <v>6076973.85</v>
      </c>
      <c r="H283" s="11" t="n">
        <f aca="false">G283/1000</f>
        <v>6076.97385</v>
      </c>
      <c r="I283" s="19" t="n">
        <v>8072.8</v>
      </c>
      <c r="J283" s="12" t="n">
        <f aca="false">I283/1000</f>
        <v>8.0728</v>
      </c>
      <c r="K283" s="20" t="n">
        <v>0.0293</v>
      </c>
      <c r="L283" s="20" t="n">
        <v>0.0104</v>
      </c>
      <c r="M283" s="10" t="n">
        <v>207236558.5</v>
      </c>
      <c r="N283" s="19" t="n">
        <v>775463.12</v>
      </c>
    </row>
    <row r="284" customFormat="false" ht="15" hidden="false" customHeight="false" outlineLevel="0" collapsed="false">
      <c r="A284" s="3" t="s">
        <v>761</v>
      </c>
      <c r="B284" s="2" t="s">
        <v>762</v>
      </c>
      <c r="C284" s="2" t="n">
        <v>2024</v>
      </c>
      <c r="D284" s="2" t="n">
        <v>6</v>
      </c>
      <c r="E284" s="2" t="s">
        <v>197</v>
      </c>
      <c r="F284" s="3" t="s">
        <v>198</v>
      </c>
      <c r="G284" s="10" t="n">
        <v>374214.97</v>
      </c>
      <c r="H284" s="11" t="n">
        <f aca="false">G284/1000</f>
        <v>374.21497</v>
      </c>
      <c r="I284" s="19" t="n">
        <v>524</v>
      </c>
      <c r="J284" s="12" t="n">
        <f aca="false">I284/1000</f>
        <v>0.524</v>
      </c>
      <c r="K284" s="20" t="n">
        <v>0.0018</v>
      </c>
      <c r="L284" s="20" t="n">
        <v>0.0007</v>
      </c>
      <c r="M284" s="10" t="n">
        <v>207236558.5</v>
      </c>
      <c r="N284" s="19" t="n">
        <v>775463.12</v>
      </c>
    </row>
    <row r="285" customFormat="false" ht="15" hidden="false" customHeight="false" outlineLevel="0" collapsed="false">
      <c r="A285" s="3" t="s">
        <v>761</v>
      </c>
      <c r="B285" s="2" t="s">
        <v>762</v>
      </c>
      <c r="C285" s="2" t="n">
        <v>2024</v>
      </c>
      <c r="D285" s="2" t="n">
        <v>7</v>
      </c>
      <c r="E285" s="2" t="s">
        <v>247</v>
      </c>
      <c r="F285" s="3" t="s">
        <v>248</v>
      </c>
      <c r="G285" s="10" t="n">
        <v>184756.67</v>
      </c>
      <c r="H285" s="11" t="n">
        <f aca="false">G285/1000</f>
        <v>184.75667</v>
      </c>
      <c r="I285" s="19" t="n">
        <v>7336</v>
      </c>
      <c r="J285" s="12" t="n">
        <f aca="false">I285/1000</f>
        <v>7.336</v>
      </c>
      <c r="K285" s="20" t="n">
        <v>0.0009</v>
      </c>
      <c r="L285" s="20" t="n">
        <v>0.0095</v>
      </c>
      <c r="M285" s="10" t="n">
        <v>207236558.5</v>
      </c>
      <c r="N285" s="19" t="n">
        <v>775463.12</v>
      </c>
    </row>
    <row r="286" customFormat="false" ht="15" hidden="false" customHeight="false" outlineLevel="0" collapsed="false">
      <c r="A286" s="3" t="s">
        <v>761</v>
      </c>
      <c r="B286" s="2" t="s">
        <v>762</v>
      </c>
      <c r="C286" s="2" t="n">
        <v>2024</v>
      </c>
      <c r="D286" s="2" t="n">
        <v>8</v>
      </c>
      <c r="E286" s="2" t="s">
        <v>252</v>
      </c>
      <c r="F286" s="3" t="s">
        <v>253</v>
      </c>
      <c r="G286" s="10" t="n">
        <v>137893.67</v>
      </c>
      <c r="H286" s="11" t="n">
        <f aca="false">G286/1000</f>
        <v>137.89367</v>
      </c>
      <c r="I286" s="19" t="n">
        <v>2243</v>
      </c>
      <c r="J286" s="12" t="n">
        <f aca="false">I286/1000</f>
        <v>2.243</v>
      </c>
      <c r="K286" s="20" t="n">
        <v>0.0007</v>
      </c>
      <c r="L286" s="20" t="n">
        <v>0.0029</v>
      </c>
      <c r="M286" s="10" t="n">
        <v>207236558.5</v>
      </c>
      <c r="N286" s="19" t="n">
        <v>775463.12</v>
      </c>
    </row>
    <row r="287" customFormat="false" ht="15" hidden="false" customHeight="false" outlineLevel="0" collapsed="false">
      <c r="A287" s="3" t="s">
        <v>761</v>
      </c>
      <c r="B287" s="2" t="s">
        <v>762</v>
      </c>
      <c r="C287" s="2" t="n">
        <v>2024</v>
      </c>
      <c r="D287" s="2" t="n">
        <v>9</v>
      </c>
      <c r="E287" s="2" t="s">
        <v>162</v>
      </c>
      <c r="F287" s="3" t="s">
        <v>163</v>
      </c>
      <c r="G287" s="10" t="n">
        <v>96369.76</v>
      </c>
      <c r="H287" s="11" t="n">
        <f aca="false">G287/1000</f>
        <v>96.36976</v>
      </c>
      <c r="I287" s="19" t="n">
        <v>320</v>
      </c>
      <c r="J287" s="12" t="n">
        <f aca="false">I287/1000</f>
        <v>0.32</v>
      </c>
      <c r="K287" s="20" t="n">
        <v>0.0005</v>
      </c>
      <c r="L287" s="20" t="n">
        <v>0.0004</v>
      </c>
      <c r="M287" s="10" t="n">
        <v>207236558.5</v>
      </c>
      <c r="N287" s="19" t="n">
        <v>775463.12</v>
      </c>
    </row>
    <row r="288" customFormat="false" ht="15" hidden="false" customHeight="false" outlineLevel="0" collapsed="false">
      <c r="A288" s="3" t="s">
        <v>761</v>
      </c>
      <c r="B288" s="2" t="s">
        <v>762</v>
      </c>
      <c r="C288" s="2" t="n">
        <v>2024</v>
      </c>
      <c r="D288" s="2" t="n">
        <v>10</v>
      </c>
      <c r="E288" s="2" t="s">
        <v>325</v>
      </c>
      <c r="F288" s="3" t="s">
        <v>326</v>
      </c>
      <c r="G288" s="10" t="n">
        <v>87800</v>
      </c>
      <c r="H288" s="11" t="n">
        <f aca="false">G288/1000</f>
        <v>87.8</v>
      </c>
      <c r="I288" s="19" t="n">
        <v>189</v>
      </c>
      <c r="J288" s="12" t="n">
        <f aca="false">I288/1000</f>
        <v>0.189</v>
      </c>
      <c r="K288" s="20" t="n">
        <v>0.0004</v>
      </c>
      <c r="L288" s="20" t="n">
        <v>0.0002</v>
      </c>
      <c r="M288" s="10" t="n">
        <v>207236558.5</v>
      </c>
      <c r="N288" s="19" t="n">
        <v>775463.12</v>
      </c>
    </row>
    <row r="289" customFormat="false" ht="15" hidden="false" customHeight="false" outlineLevel="0" collapsed="false">
      <c r="A289" s="3" t="s">
        <v>761</v>
      </c>
      <c r="B289" s="2" t="s">
        <v>762</v>
      </c>
      <c r="C289" s="2" t="n">
        <v>2024</v>
      </c>
      <c r="D289" s="2" t="n">
        <v>11</v>
      </c>
      <c r="E289" s="2" t="s">
        <v>122</v>
      </c>
      <c r="F289" s="3" t="s">
        <v>123</v>
      </c>
      <c r="G289" s="10" t="n">
        <v>32237</v>
      </c>
      <c r="H289" s="11" t="n">
        <f aca="false">G289/1000</f>
        <v>32.237</v>
      </c>
      <c r="I289" s="19" t="n">
        <v>97.4</v>
      </c>
      <c r="J289" s="12" t="n">
        <f aca="false">I289/1000</f>
        <v>0.0974</v>
      </c>
      <c r="K289" s="20" t="n">
        <v>0.0002</v>
      </c>
      <c r="L289" s="20" t="n">
        <v>0.0001</v>
      </c>
      <c r="M289" s="10" t="n">
        <v>207236558.5</v>
      </c>
      <c r="N289" s="19" t="n">
        <v>775463.12</v>
      </c>
    </row>
    <row r="290" customFormat="false" ht="15" hidden="false" customHeight="false" outlineLevel="0" collapsed="false">
      <c r="A290" s="3" t="s">
        <v>761</v>
      </c>
      <c r="B290" s="2" t="s">
        <v>762</v>
      </c>
      <c r="C290" s="2" t="n">
        <v>2024</v>
      </c>
      <c r="D290" s="2" t="n">
        <v>12</v>
      </c>
      <c r="E290" s="2" t="s">
        <v>653</v>
      </c>
      <c r="F290" s="3" t="s">
        <v>654</v>
      </c>
      <c r="G290" s="10" t="n">
        <v>9715.81</v>
      </c>
      <c r="H290" s="11" t="n">
        <f aca="false">G290/1000</f>
        <v>9.71581</v>
      </c>
      <c r="I290" s="19" t="n">
        <v>32.74</v>
      </c>
      <c r="J290" s="12" t="n">
        <f aca="false">I290/1000</f>
        <v>0.03274</v>
      </c>
      <c r="K290" s="20" t="n">
        <v>0</v>
      </c>
      <c r="L290" s="20" t="n">
        <v>0</v>
      </c>
      <c r="M290" s="10" t="n">
        <v>207236558.5</v>
      </c>
      <c r="N290" s="19" t="n">
        <v>775463.12</v>
      </c>
    </row>
    <row r="291" customFormat="false" ht="15" hidden="false" customHeight="false" outlineLevel="0" collapsed="false">
      <c r="A291" s="3" t="s">
        <v>761</v>
      </c>
      <c r="B291" s="2" t="s">
        <v>762</v>
      </c>
      <c r="C291" s="2" t="n">
        <v>2024</v>
      </c>
      <c r="D291" s="2" t="n">
        <v>13</v>
      </c>
      <c r="E291" s="2" t="s">
        <v>422</v>
      </c>
      <c r="F291" s="3" t="s">
        <v>423</v>
      </c>
      <c r="G291" s="10" t="n">
        <v>7782.84</v>
      </c>
      <c r="H291" s="11" t="n">
        <f aca="false">G291/1000</f>
        <v>7.78284</v>
      </c>
      <c r="I291" s="19" t="n">
        <v>1</v>
      </c>
      <c r="J291" s="12" t="n">
        <f aca="false">I291/1000</f>
        <v>0.001</v>
      </c>
      <c r="K291" s="20" t="n">
        <v>0</v>
      </c>
      <c r="L291" s="20" t="n">
        <v>0</v>
      </c>
      <c r="M291" s="10" t="n">
        <v>207236558.5</v>
      </c>
      <c r="N291" s="19" t="n">
        <v>775463.12</v>
      </c>
    </row>
    <row r="292" customFormat="false" ht="15" hidden="false" customHeight="false" outlineLevel="0" collapsed="false">
      <c r="A292" s="3" t="s">
        <v>761</v>
      </c>
      <c r="B292" s="2" t="s">
        <v>762</v>
      </c>
      <c r="C292" s="2" t="n">
        <v>2024</v>
      </c>
      <c r="D292" s="2" t="n">
        <v>14</v>
      </c>
      <c r="E292" s="2" t="s">
        <v>171</v>
      </c>
      <c r="F292" s="3" t="s">
        <v>172</v>
      </c>
      <c r="G292" s="10" t="n">
        <v>2820.43</v>
      </c>
      <c r="H292" s="11" t="n">
        <f aca="false">G292/1000</f>
        <v>2.82043</v>
      </c>
      <c r="I292" s="19" t="n">
        <v>11</v>
      </c>
      <c r="J292" s="12" t="n">
        <f aca="false">I292/1000</f>
        <v>0.011</v>
      </c>
      <c r="K292" s="20" t="n">
        <v>0</v>
      </c>
      <c r="L292" s="20" t="n">
        <v>0</v>
      </c>
      <c r="M292" s="10" t="n">
        <v>207236558.5</v>
      </c>
      <c r="N292" s="19" t="n">
        <v>775463.12</v>
      </c>
    </row>
    <row r="293" customFormat="false" ht="15" hidden="false" customHeight="false" outlineLevel="0" collapsed="false">
      <c r="A293" s="3" t="s">
        <v>761</v>
      </c>
      <c r="B293" s="2" t="s">
        <v>762</v>
      </c>
      <c r="C293" s="2" t="n">
        <v>2024</v>
      </c>
      <c r="D293" s="2" t="n">
        <v>15</v>
      </c>
      <c r="E293" s="2" t="s">
        <v>152</v>
      </c>
      <c r="F293" s="3" t="s">
        <v>153</v>
      </c>
      <c r="G293" s="10" t="n">
        <v>1970.5</v>
      </c>
      <c r="H293" s="11" t="n">
        <f aca="false">G293/1000</f>
        <v>1.9705</v>
      </c>
      <c r="I293" s="19" t="n">
        <v>8</v>
      </c>
      <c r="J293" s="12" t="n">
        <f aca="false">I293/1000</f>
        <v>0.008</v>
      </c>
      <c r="K293" s="20" t="n">
        <v>0</v>
      </c>
      <c r="L293" s="20" t="n">
        <v>0</v>
      </c>
      <c r="M293" s="10" t="n">
        <v>207236558.5</v>
      </c>
      <c r="N293" s="19" t="n">
        <v>775463.12</v>
      </c>
    </row>
    <row r="294" customFormat="false" ht="15" hidden="false" customHeight="false" outlineLevel="0" collapsed="false">
      <c r="A294" s="3" t="s">
        <v>761</v>
      </c>
      <c r="B294" s="2" t="s">
        <v>762</v>
      </c>
      <c r="C294" s="2" t="n">
        <v>2024</v>
      </c>
      <c r="D294" s="2" t="n">
        <v>16</v>
      </c>
      <c r="E294" s="2" t="s">
        <v>180</v>
      </c>
      <c r="F294" s="3" t="s">
        <v>181</v>
      </c>
      <c r="G294" s="10" t="n">
        <v>1049.64</v>
      </c>
      <c r="H294" s="11" t="n">
        <f aca="false">G294/1000</f>
        <v>1.04964</v>
      </c>
      <c r="I294" s="19" t="n">
        <v>56.58</v>
      </c>
      <c r="J294" s="12" t="n">
        <f aca="false">I294/1000</f>
        <v>0.05658</v>
      </c>
      <c r="K294" s="20" t="n">
        <v>0</v>
      </c>
      <c r="L294" s="20" t="n">
        <v>0.0001</v>
      </c>
      <c r="M294" s="10" t="n">
        <v>207236558.5</v>
      </c>
      <c r="N294" s="19" t="n">
        <v>775463.12</v>
      </c>
    </row>
    <row r="295" customFormat="false" ht="15" hidden="false" customHeight="false" outlineLevel="0" collapsed="false">
      <c r="A295" s="3" t="s">
        <v>761</v>
      </c>
      <c r="B295" s="2" t="s">
        <v>762</v>
      </c>
      <c r="C295" s="2" t="n">
        <v>2024</v>
      </c>
      <c r="D295" s="2" t="n">
        <v>17</v>
      </c>
      <c r="E295" s="2" t="s">
        <v>917</v>
      </c>
      <c r="F295" s="3" t="s">
        <v>918</v>
      </c>
      <c r="G295" s="10" t="n">
        <v>1043</v>
      </c>
      <c r="H295" s="11" t="n">
        <f aca="false">G295/1000</f>
        <v>1.043</v>
      </c>
      <c r="I295" s="19" t="n">
        <v>1</v>
      </c>
      <c r="J295" s="12" t="n">
        <f aca="false">I295/1000</f>
        <v>0.001</v>
      </c>
      <c r="K295" s="20" t="n">
        <v>0</v>
      </c>
      <c r="L295" s="20" t="n">
        <v>0</v>
      </c>
      <c r="M295" s="10" t="n">
        <v>207236558.5</v>
      </c>
      <c r="N295" s="19" t="n">
        <v>775463.12</v>
      </c>
    </row>
    <row r="296" customFormat="false" ht="15" hidden="false" customHeight="false" outlineLevel="0" collapsed="false">
      <c r="A296" s="3" t="s">
        <v>761</v>
      </c>
      <c r="B296" s="2" t="s">
        <v>762</v>
      </c>
      <c r="C296" s="2" t="n">
        <v>2024</v>
      </c>
      <c r="D296" s="2" t="n">
        <v>18</v>
      </c>
      <c r="E296" s="2" t="s">
        <v>504</v>
      </c>
      <c r="F296" s="3" t="s">
        <v>505</v>
      </c>
      <c r="G296" s="10" t="n">
        <v>908</v>
      </c>
      <c r="H296" s="11" t="n">
        <f aca="false">G296/1000</f>
        <v>0.908</v>
      </c>
      <c r="I296" s="19" t="n">
        <v>2</v>
      </c>
      <c r="J296" s="12" t="n">
        <f aca="false">I296/1000</f>
        <v>0.002</v>
      </c>
      <c r="K296" s="20" t="n">
        <v>0</v>
      </c>
      <c r="L296" s="20" t="n">
        <v>0</v>
      </c>
      <c r="M296" s="10" t="n">
        <v>207236558.5</v>
      </c>
      <c r="N296" s="19" t="n">
        <v>775463.12</v>
      </c>
    </row>
    <row r="297" customFormat="false" ht="15" hidden="false" customHeight="false" outlineLevel="0" collapsed="false">
      <c r="A297" s="3" t="s">
        <v>761</v>
      </c>
      <c r="B297" s="2" t="s">
        <v>762</v>
      </c>
      <c r="C297" s="2" t="n">
        <v>2024</v>
      </c>
      <c r="D297" s="2" t="n">
        <v>19</v>
      </c>
      <c r="E297" s="2" t="s">
        <v>1693</v>
      </c>
      <c r="F297" s="3" t="s">
        <v>1694</v>
      </c>
      <c r="G297" s="10" t="n">
        <v>541.79</v>
      </c>
      <c r="H297" s="11" t="n">
        <f aca="false">G297/1000</f>
        <v>0.54179</v>
      </c>
      <c r="I297" s="19" t="n">
        <v>2</v>
      </c>
      <c r="J297" s="12" t="n">
        <f aca="false">I297/1000</f>
        <v>0.002</v>
      </c>
      <c r="K297" s="20" t="n">
        <v>0</v>
      </c>
      <c r="L297" s="20" t="n">
        <v>0</v>
      </c>
      <c r="M297" s="10" t="n">
        <v>207236558.5</v>
      </c>
      <c r="N297" s="19" t="n">
        <v>775463.12</v>
      </c>
    </row>
    <row r="298" customFormat="false" ht="15" hidden="false" customHeight="false" outlineLevel="0" collapsed="false">
      <c r="A298" s="3" t="s">
        <v>761</v>
      </c>
      <c r="B298" s="2" t="s">
        <v>762</v>
      </c>
      <c r="C298" s="2" t="n">
        <v>2024</v>
      </c>
      <c r="D298" s="2" t="n">
        <v>20</v>
      </c>
      <c r="E298" s="2" t="s">
        <v>1646</v>
      </c>
      <c r="F298" s="3" t="s">
        <v>1647</v>
      </c>
      <c r="G298" s="10" t="n">
        <v>9</v>
      </c>
      <c r="H298" s="11" t="n">
        <f aca="false">G298/1000</f>
        <v>0.009</v>
      </c>
      <c r="I298" s="19" t="n">
        <v>2</v>
      </c>
      <c r="J298" s="12" t="n">
        <f aca="false">I298/1000</f>
        <v>0.002</v>
      </c>
      <c r="K298" s="20" t="n">
        <v>0</v>
      </c>
      <c r="L298" s="20" t="n">
        <v>0</v>
      </c>
      <c r="M298" s="10" t="n">
        <v>207236558.5</v>
      </c>
      <c r="N298" s="19" t="n">
        <v>775463.12</v>
      </c>
    </row>
    <row r="299" customFormat="false" ht="15" hidden="false" customHeight="false" outlineLevel="0" collapsed="false">
      <c r="A299" s="3" t="s">
        <v>761</v>
      </c>
      <c r="B299" s="2" t="s">
        <v>762</v>
      </c>
      <c r="C299" s="2" t="n">
        <v>2025</v>
      </c>
      <c r="D299" s="2" t="n">
        <v>1</v>
      </c>
      <c r="E299" s="2" t="s">
        <v>377</v>
      </c>
      <c r="F299" s="3" t="s">
        <v>378</v>
      </c>
      <c r="G299" s="10" t="n">
        <v>25450183.97</v>
      </c>
      <c r="H299" s="11" t="n">
        <f aca="false">G299/1000</f>
        <v>25450.18397</v>
      </c>
      <c r="I299" s="19" t="n">
        <v>113152</v>
      </c>
      <c r="J299" s="12" t="n">
        <f aca="false">I299/1000</f>
        <v>113.152</v>
      </c>
      <c r="K299" s="20" t="n">
        <v>0.416</v>
      </c>
      <c r="L299" s="20" t="n">
        <v>0.5162</v>
      </c>
      <c r="M299" s="10" t="n">
        <v>61185221.89</v>
      </c>
      <c r="N299" s="19" t="n">
        <v>219213.69</v>
      </c>
    </row>
    <row r="300" customFormat="false" ht="15" hidden="false" customHeight="false" outlineLevel="0" collapsed="false">
      <c r="A300" s="3" t="s">
        <v>761</v>
      </c>
      <c r="B300" s="2" t="s">
        <v>762</v>
      </c>
      <c r="C300" s="2" t="n">
        <v>2025</v>
      </c>
      <c r="D300" s="2" t="n">
        <v>2</v>
      </c>
      <c r="E300" s="2" t="s">
        <v>102</v>
      </c>
      <c r="F300" s="3" t="s">
        <v>103</v>
      </c>
      <c r="G300" s="10" t="n">
        <v>18934953.81</v>
      </c>
      <c r="H300" s="11" t="n">
        <f aca="false">G300/1000</f>
        <v>18934.95381</v>
      </c>
      <c r="I300" s="19" t="n">
        <v>53465</v>
      </c>
      <c r="J300" s="12" t="n">
        <f aca="false">I300/1000</f>
        <v>53.465</v>
      </c>
      <c r="K300" s="20" t="n">
        <v>0.3095</v>
      </c>
      <c r="L300" s="20" t="n">
        <v>0.2439</v>
      </c>
      <c r="M300" s="10" t="n">
        <v>61185221.89</v>
      </c>
      <c r="N300" s="19" t="n">
        <v>219213.69</v>
      </c>
    </row>
    <row r="301" customFormat="false" ht="15" hidden="false" customHeight="false" outlineLevel="0" collapsed="false">
      <c r="A301" s="3" t="s">
        <v>761</v>
      </c>
      <c r="B301" s="2" t="s">
        <v>762</v>
      </c>
      <c r="C301" s="2" t="n">
        <v>2025</v>
      </c>
      <c r="D301" s="2" t="n">
        <v>3</v>
      </c>
      <c r="E301" s="2" t="s">
        <v>97</v>
      </c>
      <c r="F301" s="3" t="s">
        <v>98</v>
      </c>
      <c r="G301" s="10" t="n">
        <v>9185698</v>
      </c>
      <c r="H301" s="11" t="n">
        <f aca="false">G301/1000</f>
        <v>9185.698</v>
      </c>
      <c r="I301" s="19" t="n">
        <v>28470</v>
      </c>
      <c r="J301" s="12" t="n">
        <f aca="false">I301/1000</f>
        <v>28.47</v>
      </c>
      <c r="K301" s="20" t="n">
        <v>0.1501</v>
      </c>
      <c r="L301" s="20" t="n">
        <v>0.1299</v>
      </c>
      <c r="M301" s="10" t="n">
        <v>61185221.89</v>
      </c>
      <c r="N301" s="19" t="n">
        <v>219213.69</v>
      </c>
    </row>
    <row r="302" customFormat="false" ht="15" hidden="false" customHeight="false" outlineLevel="0" collapsed="false">
      <c r="A302" s="3" t="s">
        <v>761</v>
      </c>
      <c r="B302" s="2" t="s">
        <v>762</v>
      </c>
      <c r="C302" s="2" t="n">
        <v>2025</v>
      </c>
      <c r="D302" s="2" t="n">
        <v>4</v>
      </c>
      <c r="E302" s="2" t="s">
        <v>142</v>
      </c>
      <c r="F302" s="3" t="s">
        <v>143</v>
      </c>
      <c r="G302" s="10" t="n">
        <v>6225016.69</v>
      </c>
      <c r="H302" s="11" t="n">
        <f aca="false">G302/1000</f>
        <v>6225.01669</v>
      </c>
      <c r="I302" s="19" t="n">
        <v>19615.01</v>
      </c>
      <c r="J302" s="12" t="n">
        <f aca="false">I302/1000</f>
        <v>19.61501</v>
      </c>
      <c r="K302" s="20" t="n">
        <v>0.1017</v>
      </c>
      <c r="L302" s="20" t="n">
        <v>0.0895</v>
      </c>
      <c r="M302" s="10" t="n">
        <v>61185221.89</v>
      </c>
      <c r="N302" s="19" t="n">
        <v>219213.69</v>
      </c>
    </row>
    <row r="303" customFormat="false" ht="15" hidden="false" customHeight="false" outlineLevel="0" collapsed="false">
      <c r="A303" s="3" t="s">
        <v>761</v>
      </c>
      <c r="B303" s="2" t="s">
        <v>762</v>
      </c>
      <c r="C303" s="2" t="n">
        <v>2025</v>
      </c>
      <c r="D303" s="2" t="n">
        <v>5</v>
      </c>
      <c r="E303" s="2" t="s">
        <v>917</v>
      </c>
      <c r="F303" s="3" t="s">
        <v>918</v>
      </c>
      <c r="G303" s="10" t="n">
        <v>618872</v>
      </c>
      <c r="H303" s="11" t="n">
        <f aca="false">G303/1000</f>
        <v>618.872</v>
      </c>
      <c r="I303" s="19" t="n">
        <v>1053</v>
      </c>
      <c r="J303" s="12" t="n">
        <f aca="false">I303/1000</f>
        <v>1.053</v>
      </c>
      <c r="K303" s="20" t="n">
        <v>0.0101</v>
      </c>
      <c r="L303" s="20" t="n">
        <v>0.0048</v>
      </c>
      <c r="M303" s="10" t="n">
        <v>61185221.89</v>
      </c>
      <c r="N303" s="19" t="n">
        <v>219213.69</v>
      </c>
    </row>
    <row r="304" customFormat="false" ht="15" hidden="false" customHeight="false" outlineLevel="0" collapsed="false">
      <c r="A304" s="3" t="s">
        <v>761</v>
      </c>
      <c r="B304" s="2" t="s">
        <v>762</v>
      </c>
      <c r="C304" s="2" t="n">
        <v>2025</v>
      </c>
      <c r="D304" s="2" t="n">
        <v>6</v>
      </c>
      <c r="E304" s="2" t="s">
        <v>162</v>
      </c>
      <c r="F304" s="3" t="s">
        <v>163</v>
      </c>
      <c r="G304" s="10" t="n">
        <v>267565.67</v>
      </c>
      <c r="H304" s="11" t="n">
        <f aca="false">G304/1000</f>
        <v>267.56567</v>
      </c>
      <c r="I304" s="19" t="n">
        <v>702</v>
      </c>
      <c r="J304" s="12" t="n">
        <f aca="false">I304/1000</f>
        <v>0.702</v>
      </c>
      <c r="K304" s="20" t="n">
        <v>0.0044</v>
      </c>
      <c r="L304" s="20" t="n">
        <v>0.0032</v>
      </c>
      <c r="M304" s="10" t="n">
        <v>61185221.89</v>
      </c>
      <c r="N304" s="19" t="n">
        <v>219213.69</v>
      </c>
    </row>
    <row r="305" customFormat="false" ht="15" hidden="false" customHeight="false" outlineLevel="0" collapsed="false">
      <c r="A305" s="3" t="s">
        <v>761</v>
      </c>
      <c r="B305" s="2" t="s">
        <v>762</v>
      </c>
      <c r="C305" s="2" t="n">
        <v>2025</v>
      </c>
      <c r="D305" s="2" t="n">
        <v>7</v>
      </c>
      <c r="E305" s="2" t="s">
        <v>504</v>
      </c>
      <c r="F305" s="3" t="s">
        <v>505</v>
      </c>
      <c r="G305" s="10" t="n">
        <v>173526</v>
      </c>
      <c r="H305" s="11" t="n">
        <f aca="false">G305/1000</f>
        <v>173.526</v>
      </c>
      <c r="I305" s="19" t="n">
        <v>400</v>
      </c>
      <c r="J305" s="12" t="n">
        <f aca="false">I305/1000</f>
        <v>0.4</v>
      </c>
      <c r="K305" s="20" t="n">
        <v>0.0028</v>
      </c>
      <c r="L305" s="20" t="n">
        <v>0.0018</v>
      </c>
      <c r="M305" s="10" t="n">
        <v>61185221.89</v>
      </c>
      <c r="N305" s="19" t="n">
        <v>219213.69</v>
      </c>
    </row>
    <row r="306" customFormat="false" ht="15" hidden="false" customHeight="false" outlineLevel="0" collapsed="false">
      <c r="A306" s="3" t="s">
        <v>761</v>
      </c>
      <c r="B306" s="2" t="s">
        <v>762</v>
      </c>
      <c r="C306" s="2" t="n">
        <v>2025</v>
      </c>
      <c r="D306" s="2" t="n">
        <v>8</v>
      </c>
      <c r="E306" s="2" t="s">
        <v>252</v>
      </c>
      <c r="F306" s="3" t="s">
        <v>253</v>
      </c>
      <c r="G306" s="10" t="n">
        <v>113597.86</v>
      </c>
      <c r="H306" s="11" t="n">
        <f aca="false">G306/1000</f>
        <v>113.59786</v>
      </c>
      <c r="I306" s="19" t="n">
        <v>1370</v>
      </c>
      <c r="J306" s="12" t="n">
        <f aca="false">I306/1000</f>
        <v>1.37</v>
      </c>
      <c r="K306" s="20" t="n">
        <v>0.0019</v>
      </c>
      <c r="L306" s="20" t="n">
        <v>0.0062</v>
      </c>
      <c r="M306" s="10" t="n">
        <v>61185221.89</v>
      </c>
      <c r="N306" s="19" t="n">
        <v>219213.69</v>
      </c>
    </row>
    <row r="307" customFormat="false" ht="15" hidden="false" customHeight="false" outlineLevel="0" collapsed="false">
      <c r="A307" s="3" t="s">
        <v>761</v>
      </c>
      <c r="B307" s="2" t="s">
        <v>762</v>
      </c>
      <c r="C307" s="2" t="n">
        <v>2025</v>
      </c>
      <c r="D307" s="2" t="n">
        <v>9</v>
      </c>
      <c r="E307" s="2" t="s">
        <v>205</v>
      </c>
      <c r="F307" s="3" t="s">
        <v>206</v>
      </c>
      <c r="G307" s="10" t="n">
        <v>88723.8</v>
      </c>
      <c r="H307" s="11" t="n">
        <f aca="false">G307/1000</f>
        <v>88.7238</v>
      </c>
      <c r="I307" s="19" t="n">
        <v>140</v>
      </c>
      <c r="J307" s="12" t="n">
        <f aca="false">I307/1000</f>
        <v>0.14</v>
      </c>
      <c r="K307" s="20" t="n">
        <v>0.0015</v>
      </c>
      <c r="L307" s="20" t="n">
        <v>0.0006</v>
      </c>
      <c r="M307" s="10" t="n">
        <v>61185221.89</v>
      </c>
      <c r="N307" s="19" t="n">
        <v>219213.69</v>
      </c>
    </row>
    <row r="308" customFormat="false" ht="15" hidden="false" customHeight="false" outlineLevel="0" collapsed="false">
      <c r="A308" s="3" t="s">
        <v>761</v>
      </c>
      <c r="B308" s="2" t="s">
        <v>762</v>
      </c>
      <c r="C308" s="2" t="n">
        <v>2025</v>
      </c>
      <c r="D308" s="2" t="n">
        <v>10</v>
      </c>
      <c r="E308" s="2" t="s">
        <v>247</v>
      </c>
      <c r="F308" s="3" t="s">
        <v>248</v>
      </c>
      <c r="G308" s="10" t="n">
        <v>61922.66</v>
      </c>
      <c r="H308" s="11" t="n">
        <f aca="false">G308/1000</f>
        <v>61.92266</v>
      </c>
      <c r="I308" s="19" t="n">
        <v>670</v>
      </c>
      <c r="J308" s="12" t="n">
        <f aca="false">I308/1000</f>
        <v>0.67</v>
      </c>
      <c r="K308" s="20" t="n">
        <v>0.001</v>
      </c>
      <c r="L308" s="20" t="n">
        <v>0.0031</v>
      </c>
      <c r="M308" s="10" t="n">
        <v>61185221.89</v>
      </c>
      <c r="N308" s="19" t="n">
        <v>219213.69</v>
      </c>
    </row>
    <row r="309" customFormat="false" ht="15" hidden="false" customHeight="false" outlineLevel="0" collapsed="false">
      <c r="A309" s="3" t="s">
        <v>761</v>
      </c>
      <c r="B309" s="2" t="s">
        <v>762</v>
      </c>
      <c r="C309" s="2" t="n">
        <v>2025</v>
      </c>
      <c r="D309" s="2" t="n">
        <v>11</v>
      </c>
      <c r="E309" s="2" t="s">
        <v>1016</v>
      </c>
      <c r="F309" s="3" t="s">
        <v>1017</v>
      </c>
      <c r="G309" s="10" t="n">
        <v>22915</v>
      </c>
      <c r="H309" s="11" t="n">
        <f aca="false">G309/1000</f>
        <v>22.915</v>
      </c>
      <c r="I309" s="19" t="n">
        <v>50</v>
      </c>
      <c r="J309" s="12" t="n">
        <f aca="false">I309/1000</f>
        <v>0.05</v>
      </c>
      <c r="K309" s="20" t="n">
        <v>0.0004</v>
      </c>
      <c r="L309" s="20" t="n">
        <v>0.0002</v>
      </c>
      <c r="M309" s="10" t="n">
        <v>61185221.89</v>
      </c>
      <c r="N309" s="19" t="n">
        <v>219213.69</v>
      </c>
    </row>
    <row r="310" customFormat="false" ht="15" hidden="false" customHeight="false" outlineLevel="0" collapsed="false">
      <c r="A310" s="3" t="s">
        <v>761</v>
      </c>
      <c r="B310" s="2" t="s">
        <v>762</v>
      </c>
      <c r="C310" s="2" t="n">
        <v>2025</v>
      </c>
      <c r="D310" s="2" t="n">
        <v>12</v>
      </c>
      <c r="E310" s="2" t="s">
        <v>325</v>
      </c>
      <c r="F310" s="3" t="s">
        <v>326</v>
      </c>
      <c r="G310" s="10" t="n">
        <v>22900</v>
      </c>
      <c r="H310" s="11" t="n">
        <f aca="false">G310/1000</f>
        <v>22.9</v>
      </c>
      <c r="I310" s="19" t="n">
        <v>50</v>
      </c>
      <c r="J310" s="12" t="n">
        <f aca="false">I310/1000</f>
        <v>0.05</v>
      </c>
      <c r="K310" s="20" t="n">
        <v>0.0004</v>
      </c>
      <c r="L310" s="20" t="n">
        <v>0.0002</v>
      </c>
      <c r="M310" s="10" t="n">
        <v>61185221.89</v>
      </c>
      <c r="N310" s="19" t="n">
        <v>219213.69</v>
      </c>
    </row>
    <row r="311" customFormat="false" ht="15" hidden="false" customHeight="false" outlineLevel="0" collapsed="false">
      <c r="A311" s="3" t="s">
        <v>761</v>
      </c>
      <c r="B311" s="2" t="s">
        <v>762</v>
      </c>
      <c r="C311" s="2" t="n">
        <v>2025</v>
      </c>
      <c r="D311" s="2" t="n">
        <v>13</v>
      </c>
      <c r="E311" s="2" t="s">
        <v>422</v>
      </c>
      <c r="F311" s="3" t="s">
        <v>423</v>
      </c>
      <c r="G311" s="10" t="n">
        <v>13071.33</v>
      </c>
      <c r="H311" s="11" t="n">
        <f aca="false">G311/1000</f>
        <v>13.07133</v>
      </c>
      <c r="I311" s="19" t="n">
        <v>23.14</v>
      </c>
      <c r="J311" s="12" t="n">
        <f aca="false">I311/1000</f>
        <v>0.02314</v>
      </c>
      <c r="K311" s="20" t="n">
        <v>0.0002</v>
      </c>
      <c r="L311" s="20" t="n">
        <v>0.0001</v>
      </c>
      <c r="M311" s="10" t="n">
        <v>61185221.89</v>
      </c>
      <c r="N311" s="19" t="n">
        <v>219213.69</v>
      </c>
    </row>
    <row r="312" customFormat="false" ht="15" hidden="false" customHeight="false" outlineLevel="0" collapsed="false">
      <c r="A312" s="3" t="s">
        <v>761</v>
      </c>
      <c r="B312" s="2" t="s">
        <v>762</v>
      </c>
      <c r="C312" s="2" t="n">
        <v>2025</v>
      </c>
      <c r="D312" s="2" t="n">
        <v>14</v>
      </c>
      <c r="E312" s="2" t="s">
        <v>1693</v>
      </c>
      <c r="F312" s="3" t="s">
        <v>1694</v>
      </c>
      <c r="G312" s="10" t="n">
        <v>1746.12</v>
      </c>
      <c r="H312" s="11" t="n">
        <f aca="false">G312/1000</f>
        <v>1.74612</v>
      </c>
      <c r="I312" s="19" t="n">
        <v>6</v>
      </c>
      <c r="J312" s="12" t="n">
        <f aca="false">I312/1000</f>
        <v>0.006</v>
      </c>
      <c r="K312" s="20" t="n">
        <v>0</v>
      </c>
      <c r="L312" s="20" t="n">
        <v>0</v>
      </c>
      <c r="M312" s="10" t="n">
        <v>61185221.89</v>
      </c>
      <c r="N312" s="19" t="n">
        <v>219213.69</v>
      </c>
    </row>
    <row r="313" customFormat="false" ht="15" hidden="false" customHeight="false" outlineLevel="0" collapsed="false">
      <c r="A313" s="3" t="s">
        <v>761</v>
      </c>
      <c r="B313" s="2" t="s">
        <v>762</v>
      </c>
      <c r="C313" s="2" t="n">
        <v>2025</v>
      </c>
      <c r="D313" s="2" t="n">
        <v>15</v>
      </c>
      <c r="E313" s="2" t="s">
        <v>152</v>
      </c>
      <c r="F313" s="3" t="s">
        <v>153</v>
      </c>
      <c r="G313" s="10" t="n">
        <v>1072.98</v>
      </c>
      <c r="H313" s="11" t="n">
        <f aca="false">G313/1000</f>
        <v>1.07298</v>
      </c>
      <c r="I313" s="19" t="n">
        <v>10.08</v>
      </c>
      <c r="J313" s="12" t="n">
        <f aca="false">I313/1000</f>
        <v>0.01008</v>
      </c>
      <c r="K313" s="20" t="n">
        <v>0</v>
      </c>
      <c r="L313" s="20" t="n">
        <v>0</v>
      </c>
      <c r="M313" s="10" t="n">
        <v>61185221.89</v>
      </c>
      <c r="N313" s="19" t="n">
        <v>219213.69</v>
      </c>
    </row>
    <row r="314" customFormat="false" ht="15" hidden="false" customHeight="false" outlineLevel="0" collapsed="false">
      <c r="A314" s="3" t="s">
        <v>761</v>
      </c>
      <c r="B314" s="2" t="s">
        <v>762</v>
      </c>
      <c r="C314" s="2" t="n">
        <v>2025</v>
      </c>
      <c r="D314" s="2" t="n">
        <v>16</v>
      </c>
      <c r="E314" s="2" t="s">
        <v>180</v>
      </c>
      <c r="F314" s="3" t="s">
        <v>181</v>
      </c>
      <c r="G314" s="10" t="n">
        <v>876.09</v>
      </c>
      <c r="H314" s="11" t="n">
        <f aca="false">G314/1000</f>
        <v>0.87609</v>
      </c>
      <c r="I314" s="19" t="n">
        <v>4</v>
      </c>
      <c r="J314" s="12" t="n">
        <f aca="false">I314/1000</f>
        <v>0.004</v>
      </c>
      <c r="K314" s="20" t="n">
        <v>0</v>
      </c>
      <c r="L314" s="20" t="n">
        <v>0</v>
      </c>
      <c r="M314" s="10" t="n">
        <v>61185221.89</v>
      </c>
      <c r="N314" s="19" t="n">
        <v>219213.69</v>
      </c>
    </row>
    <row r="315" customFormat="false" ht="15" hidden="false" customHeight="false" outlineLevel="0" collapsed="false">
      <c r="A315" s="3" t="s">
        <v>761</v>
      </c>
      <c r="B315" s="2" t="s">
        <v>762</v>
      </c>
      <c r="C315" s="2" t="n">
        <v>2025</v>
      </c>
      <c r="D315" s="2" t="n">
        <v>17</v>
      </c>
      <c r="E315" s="2" t="s">
        <v>1699</v>
      </c>
      <c r="F315" s="3" t="s">
        <v>1700</v>
      </c>
      <c r="G315" s="10" t="n">
        <v>760.76</v>
      </c>
      <c r="H315" s="11" t="n">
        <f aca="false">G315/1000</f>
        <v>0.76076</v>
      </c>
      <c r="I315" s="19" t="n">
        <v>28.46</v>
      </c>
      <c r="J315" s="12" t="n">
        <f aca="false">I315/1000</f>
        <v>0.02846</v>
      </c>
      <c r="K315" s="20" t="n">
        <v>0</v>
      </c>
      <c r="L315" s="20" t="n">
        <v>0.0001</v>
      </c>
      <c r="M315" s="10" t="n">
        <v>61185221.89</v>
      </c>
      <c r="N315" s="19" t="n">
        <v>219213.69</v>
      </c>
    </row>
    <row r="316" customFormat="false" ht="15" hidden="false" customHeight="false" outlineLevel="0" collapsed="false">
      <c r="A316" s="3" t="s">
        <v>761</v>
      </c>
      <c r="B316" s="2" t="s">
        <v>762</v>
      </c>
      <c r="C316" s="2" t="n">
        <v>2025</v>
      </c>
      <c r="D316" s="2" t="n">
        <v>18</v>
      </c>
      <c r="E316" s="2" t="s">
        <v>727</v>
      </c>
      <c r="F316" s="3" t="s">
        <v>728</v>
      </c>
      <c r="G316" s="10" t="n">
        <v>748</v>
      </c>
      <c r="H316" s="11" t="n">
        <f aca="false">G316/1000</f>
        <v>0.748</v>
      </c>
      <c r="I316" s="19" t="n">
        <v>0</v>
      </c>
      <c r="J316" s="12" t="n">
        <f aca="false">I316/1000</f>
        <v>0</v>
      </c>
      <c r="K316" s="20" t="n">
        <v>0</v>
      </c>
      <c r="L316" s="20" t="n">
        <v>0</v>
      </c>
      <c r="M316" s="10" t="n">
        <v>61185221.89</v>
      </c>
      <c r="N316" s="19" t="n">
        <v>219213.69</v>
      </c>
    </row>
    <row r="317" customFormat="false" ht="15" hidden="false" customHeight="false" outlineLevel="0" collapsed="false">
      <c r="A317" s="3" t="s">
        <v>761</v>
      </c>
      <c r="B317" s="2" t="s">
        <v>762</v>
      </c>
      <c r="C317" s="2" t="n">
        <v>2025</v>
      </c>
      <c r="D317" s="2" t="n">
        <v>19</v>
      </c>
      <c r="E317" s="2" t="s">
        <v>171</v>
      </c>
      <c r="F317" s="3" t="s">
        <v>172</v>
      </c>
      <c r="G317" s="10" t="n">
        <v>639.15</v>
      </c>
      <c r="H317" s="11" t="n">
        <f aca="false">G317/1000</f>
        <v>0.63915</v>
      </c>
      <c r="I317" s="19" t="n">
        <v>2</v>
      </c>
      <c r="J317" s="12" t="n">
        <f aca="false">I317/1000</f>
        <v>0.002</v>
      </c>
      <c r="K317" s="20" t="n">
        <v>0</v>
      </c>
      <c r="L317" s="20" t="n">
        <v>0</v>
      </c>
      <c r="M317" s="10" t="n">
        <v>61185221.89</v>
      </c>
      <c r="N317" s="19" t="n">
        <v>219213.69</v>
      </c>
    </row>
    <row r="318" customFormat="false" ht="15" hidden="false" customHeight="false" outlineLevel="0" collapsed="false">
      <c r="A318" s="3" t="s">
        <v>761</v>
      </c>
      <c r="B318" s="2" t="s">
        <v>762</v>
      </c>
      <c r="C318" s="2" t="n">
        <v>2025</v>
      </c>
      <c r="D318" s="2" t="n">
        <v>20</v>
      </c>
      <c r="E318" s="2" t="s">
        <v>122</v>
      </c>
      <c r="F318" s="3" t="s">
        <v>123</v>
      </c>
      <c r="G318" s="10" t="n">
        <v>432</v>
      </c>
      <c r="H318" s="11" t="n">
        <f aca="false">G318/1000</f>
        <v>0.432</v>
      </c>
      <c r="I318" s="19" t="n">
        <v>3</v>
      </c>
      <c r="J318" s="12" t="n">
        <f aca="false">I318/1000</f>
        <v>0.003</v>
      </c>
      <c r="K318" s="20" t="n">
        <v>0</v>
      </c>
      <c r="L318" s="20" t="n">
        <v>0</v>
      </c>
      <c r="M318" s="10" t="n">
        <v>61185221.89</v>
      </c>
      <c r="N318" s="19" t="n">
        <v>219213.69</v>
      </c>
    </row>
    <row r="319" customFormat="false" ht="15" hidden="false" customHeight="false" outlineLevel="0" collapsed="false">
      <c r="A319" s="3" t="s">
        <v>761</v>
      </c>
      <c r="B319" s="2" t="s">
        <v>762</v>
      </c>
      <c r="C319" s="2" t="n">
        <v>2026</v>
      </c>
      <c r="D319" s="2" t="n">
        <v>1</v>
      </c>
      <c r="E319" s="2" t="s">
        <v>102</v>
      </c>
      <c r="F319" s="3" t="s">
        <v>103</v>
      </c>
      <c r="G319" s="10" t="n">
        <v>2112522.41</v>
      </c>
      <c r="H319" s="11" t="n">
        <f aca="false">G319/1000</f>
        <v>2112.52241</v>
      </c>
      <c r="I319" s="19" t="n">
        <v>6588</v>
      </c>
      <c r="J319" s="12" t="n">
        <f aca="false">I319/1000</f>
        <v>6.588</v>
      </c>
      <c r="K319" s="20" t="n">
        <v>0.513</v>
      </c>
      <c r="L319" s="20" t="n">
        <v>0.5334</v>
      </c>
      <c r="M319" s="10" t="n">
        <v>4117833.61</v>
      </c>
      <c r="N319" s="19" t="n">
        <v>12351.44</v>
      </c>
    </row>
    <row r="320" customFormat="false" ht="15" hidden="false" customHeight="false" outlineLevel="0" collapsed="false">
      <c r="A320" s="3" t="s">
        <v>761</v>
      </c>
      <c r="B320" s="2" t="s">
        <v>762</v>
      </c>
      <c r="C320" s="2" t="n">
        <v>2026</v>
      </c>
      <c r="D320" s="2" t="n">
        <v>2</v>
      </c>
      <c r="E320" s="2" t="s">
        <v>97</v>
      </c>
      <c r="F320" s="3" t="s">
        <v>98</v>
      </c>
      <c r="G320" s="10" t="n">
        <v>1411151</v>
      </c>
      <c r="H320" s="11" t="n">
        <f aca="false">G320/1000</f>
        <v>1411.151</v>
      </c>
      <c r="I320" s="19" t="n">
        <v>4981</v>
      </c>
      <c r="J320" s="12" t="n">
        <f aca="false">I320/1000</f>
        <v>4.981</v>
      </c>
      <c r="K320" s="20" t="n">
        <v>0.3427</v>
      </c>
      <c r="L320" s="20" t="n">
        <v>0.4033</v>
      </c>
      <c r="M320" s="10" t="n">
        <v>4117833.61</v>
      </c>
      <c r="N320" s="19" t="n">
        <v>12351.44</v>
      </c>
    </row>
    <row r="321" customFormat="false" ht="15" hidden="false" customHeight="false" outlineLevel="0" collapsed="false">
      <c r="A321" s="3" t="s">
        <v>761</v>
      </c>
      <c r="B321" s="2" t="s">
        <v>762</v>
      </c>
      <c r="C321" s="2" t="n">
        <v>2026</v>
      </c>
      <c r="D321" s="2" t="n">
        <v>3</v>
      </c>
      <c r="E321" s="2" t="s">
        <v>142</v>
      </c>
      <c r="F321" s="3" t="s">
        <v>143</v>
      </c>
      <c r="G321" s="10" t="n">
        <v>401351.49</v>
      </c>
      <c r="H321" s="11" t="n">
        <f aca="false">G321/1000</f>
        <v>401.35149</v>
      </c>
      <c r="I321" s="19" t="n">
        <v>302</v>
      </c>
      <c r="J321" s="12" t="n">
        <f aca="false">I321/1000</f>
        <v>0.302</v>
      </c>
      <c r="K321" s="20" t="n">
        <v>0.0975</v>
      </c>
      <c r="L321" s="20" t="n">
        <v>0.0245</v>
      </c>
      <c r="M321" s="10" t="n">
        <v>4117833.61</v>
      </c>
      <c r="N321" s="19" t="n">
        <v>12351.44</v>
      </c>
    </row>
    <row r="322" customFormat="false" ht="15" hidden="false" customHeight="false" outlineLevel="0" collapsed="false">
      <c r="A322" s="3" t="s">
        <v>761</v>
      </c>
      <c r="B322" s="2" t="s">
        <v>762</v>
      </c>
      <c r="C322" s="2" t="n">
        <v>2026</v>
      </c>
      <c r="D322" s="2" t="n">
        <v>4</v>
      </c>
      <c r="E322" s="2" t="s">
        <v>197</v>
      </c>
      <c r="F322" s="3" t="s">
        <v>198</v>
      </c>
      <c r="G322" s="10" t="n">
        <v>157599.99</v>
      </c>
      <c r="H322" s="11" t="n">
        <f aca="false">G322/1000</f>
        <v>157.59999</v>
      </c>
      <c r="I322" s="19" t="n">
        <v>250</v>
      </c>
      <c r="J322" s="12" t="n">
        <f aca="false">I322/1000</f>
        <v>0.25</v>
      </c>
      <c r="K322" s="20" t="n">
        <v>0.0383</v>
      </c>
      <c r="L322" s="20" t="n">
        <v>0.0202</v>
      </c>
      <c r="M322" s="10" t="n">
        <v>4117833.61</v>
      </c>
      <c r="N322" s="19" t="n">
        <v>12351.44</v>
      </c>
    </row>
    <row r="323" customFormat="false" ht="15" hidden="false" customHeight="false" outlineLevel="0" collapsed="false">
      <c r="A323" s="3" t="s">
        <v>761</v>
      </c>
      <c r="B323" s="2" t="s">
        <v>762</v>
      </c>
      <c r="C323" s="2" t="n">
        <v>2026</v>
      </c>
      <c r="D323" s="2" t="n">
        <v>5</v>
      </c>
      <c r="E323" s="2" t="s">
        <v>325</v>
      </c>
      <c r="F323" s="3" t="s">
        <v>326</v>
      </c>
      <c r="G323" s="10" t="n">
        <v>18540</v>
      </c>
      <c r="H323" s="11" t="n">
        <f aca="false">G323/1000</f>
        <v>18.54</v>
      </c>
      <c r="I323" s="19" t="n">
        <v>42</v>
      </c>
      <c r="J323" s="12" t="n">
        <f aca="false">I323/1000</f>
        <v>0.042</v>
      </c>
      <c r="K323" s="20" t="n">
        <v>0.0045</v>
      </c>
      <c r="L323" s="20" t="n">
        <v>0.0034</v>
      </c>
      <c r="M323" s="10" t="n">
        <v>4117833.61</v>
      </c>
      <c r="N323" s="19" t="n">
        <v>12351.44</v>
      </c>
    </row>
    <row r="324" customFormat="false" ht="15" hidden="false" customHeight="false" outlineLevel="0" collapsed="false">
      <c r="A324" s="3" t="s">
        <v>761</v>
      </c>
      <c r="B324" s="2" t="s">
        <v>762</v>
      </c>
      <c r="C324" s="2" t="n">
        <v>2026</v>
      </c>
      <c r="D324" s="2" t="n">
        <v>6</v>
      </c>
      <c r="E324" s="2" t="s">
        <v>247</v>
      </c>
      <c r="F324" s="3" t="s">
        <v>248</v>
      </c>
      <c r="G324" s="10" t="n">
        <v>11484.51</v>
      </c>
      <c r="H324" s="11" t="n">
        <f aca="false">G324/1000</f>
        <v>11.48451</v>
      </c>
      <c r="I324" s="19" t="n">
        <v>38</v>
      </c>
      <c r="J324" s="12" t="n">
        <f aca="false">I324/1000</f>
        <v>0.038</v>
      </c>
      <c r="K324" s="20" t="n">
        <v>0.0028</v>
      </c>
      <c r="L324" s="20" t="n">
        <v>0.0031</v>
      </c>
      <c r="M324" s="10" t="n">
        <v>4117833.61</v>
      </c>
      <c r="N324" s="19" t="n">
        <v>12351.44</v>
      </c>
    </row>
    <row r="325" customFormat="false" ht="15" hidden="false" customHeight="false" outlineLevel="0" collapsed="false">
      <c r="A325" s="3" t="s">
        <v>761</v>
      </c>
      <c r="B325" s="2" t="s">
        <v>762</v>
      </c>
      <c r="C325" s="2" t="n">
        <v>2026</v>
      </c>
      <c r="D325" s="2" t="n">
        <v>7</v>
      </c>
      <c r="E325" s="2" t="s">
        <v>180</v>
      </c>
      <c r="F325" s="3" t="s">
        <v>181</v>
      </c>
      <c r="G325" s="10" t="n">
        <v>4960.01</v>
      </c>
      <c r="H325" s="11" t="n">
        <f aca="false">G325/1000</f>
        <v>4.96001</v>
      </c>
      <c r="I325" s="19" t="n">
        <v>149.44</v>
      </c>
      <c r="J325" s="12" t="n">
        <f aca="false">I325/1000</f>
        <v>0.14944</v>
      </c>
      <c r="K325" s="20" t="n">
        <v>0.0012</v>
      </c>
      <c r="L325" s="20" t="n">
        <v>0.0121</v>
      </c>
      <c r="M325" s="10" t="n">
        <v>4117833.61</v>
      </c>
      <c r="N325" s="19" t="n">
        <v>12351.44</v>
      </c>
    </row>
    <row r="326" customFormat="false" ht="15" hidden="false" customHeight="false" outlineLevel="0" collapsed="false">
      <c r="A326" s="3" t="s">
        <v>761</v>
      </c>
      <c r="B326" s="2" t="s">
        <v>762</v>
      </c>
      <c r="C326" s="2" t="n">
        <v>2026</v>
      </c>
      <c r="D326" s="2" t="n">
        <v>8</v>
      </c>
      <c r="E326" s="2" t="s">
        <v>171</v>
      </c>
      <c r="F326" s="3" t="s">
        <v>172</v>
      </c>
      <c r="G326" s="10" t="n">
        <v>224.2</v>
      </c>
      <c r="H326" s="11" t="n">
        <f aca="false">G326/1000</f>
        <v>0.2242</v>
      </c>
      <c r="I326" s="19" t="n">
        <v>1</v>
      </c>
      <c r="J326" s="12" t="n">
        <f aca="false">I326/1000</f>
        <v>0.001</v>
      </c>
      <c r="K326" s="20" t="n">
        <v>0.0001</v>
      </c>
      <c r="L326" s="20" t="n">
        <v>0.0001</v>
      </c>
      <c r="M326" s="10" t="n">
        <v>4117833.61</v>
      </c>
      <c r="N326" s="19" t="n">
        <v>12351.44</v>
      </c>
    </row>
    <row r="327" customFormat="false" ht="15" hidden="false" customHeight="false" outlineLevel="0" collapsed="false">
      <c r="A327" s="3" t="s">
        <v>1073</v>
      </c>
      <c r="B327" s="2" t="s">
        <v>1074</v>
      </c>
      <c r="C327" s="2" t="n">
        <v>2020</v>
      </c>
      <c r="D327" s="2" t="n">
        <v>1</v>
      </c>
      <c r="E327" s="2" t="s">
        <v>102</v>
      </c>
      <c r="F327" s="3" t="s">
        <v>103</v>
      </c>
      <c r="G327" s="10" t="n">
        <v>24509669.52</v>
      </c>
      <c r="H327" s="11" t="n">
        <f aca="false">G327/1000</f>
        <v>24509.66952</v>
      </c>
      <c r="I327" s="19" t="n">
        <v>119448</v>
      </c>
      <c r="J327" s="12" t="n">
        <f aca="false">I327/1000</f>
        <v>119.448</v>
      </c>
      <c r="K327" s="20" t="n">
        <v>0.5422</v>
      </c>
      <c r="L327" s="20" t="n">
        <v>0.5513</v>
      </c>
      <c r="M327" s="10" t="n">
        <v>45204827.85</v>
      </c>
      <c r="N327" s="19" t="n">
        <v>216683.5</v>
      </c>
    </row>
    <row r="328" customFormat="false" ht="15" hidden="false" customHeight="false" outlineLevel="0" collapsed="false">
      <c r="A328" s="3" t="s">
        <v>1073</v>
      </c>
      <c r="B328" s="2" t="s">
        <v>1074</v>
      </c>
      <c r="C328" s="2" t="n">
        <v>2020</v>
      </c>
      <c r="D328" s="2" t="n">
        <v>2</v>
      </c>
      <c r="E328" s="2" t="s">
        <v>107</v>
      </c>
      <c r="F328" s="3" t="s">
        <v>108</v>
      </c>
      <c r="G328" s="10" t="n">
        <v>8254792</v>
      </c>
      <c r="H328" s="11" t="n">
        <f aca="false">G328/1000</f>
        <v>8254.792</v>
      </c>
      <c r="I328" s="19" t="n">
        <v>35225.54</v>
      </c>
      <c r="J328" s="12" t="n">
        <f aca="false">I328/1000</f>
        <v>35.22554</v>
      </c>
      <c r="K328" s="20" t="n">
        <v>0.1826</v>
      </c>
      <c r="L328" s="20" t="n">
        <v>0.1626</v>
      </c>
      <c r="M328" s="10" t="n">
        <v>45204827.85</v>
      </c>
      <c r="N328" s="19" t="n">
        <v>216683.5</v>
      </c>
    </row>
    <row r="329" customFormat="false" ht="15" hidden="false" customHeight="false" outlineLevel="0" collapsed="false">
      <c r="A329" s="3" t="s">
        <v>1073</v>
      </c>
      <c r="B329" s="2" t="s">
        <v>1074</v>
      </c>
      <c r="C329" s="2" t="n">
        <v>2020</v>
      </c>
      <c r="D329" s="2" t="n">
        <v>3</v>
      </c>
      <c r="E329" s="2" t="s">
        <v>97</v>
      </c>
      <c r="F329" s="3" t="s">
        <v>98</v>
      </c>
      <c r="G329" s="10" t="n">
        <v>5986129</v>
      </c>
      <c r="H329" s="11" t="n">
        <f aca="false">G329/1000</f>
        <v>5986.129</v>
      </c>
      <c r="I329" s="19" t="n">
        <v>39911</v>
      </c>
      <c r="J329" s="12" t="n">
        <f aca="false">I329/1000</f>
        <v>39.911</v>
      </c>
      <c r="K329" s="20" t="n">
        <v>0.1324</v>
      </c>
      <c r="L329" s="20" t="n">
        <v>0.1842</v>
      </c>
      <c r="M329" s="10" t="n">
        <v>45204827.85</v>
      </c>
      <c r="N329" s="19" t="n">
        <v>216683.5</v>
      </c>
    </row>
    <row r="330" customFormat="false" ht="15" hidden="false" customHeight="false" outlineLevel="0" collapsed="false">
      <c r="A330" s="3" t="s">
        <v>1073</v>
      </c>
      <c r="B330" s="2" t="s">
        <v>1074</v>
      </c>
      <c r="C330" s="2" t="n">
        <v>2020</v>
      </c>
      <c r="D330" s="2" t="n">
        <v>4</v>
      </c>
      <c r="E330" s="2" t="s">
        <v>127</v>
      </c>
      <c r="F330" s="3" t="s">
        <v>128</v>
      </c>
      <c r="G330" s="10" t="n">
        <v>3051226.85</v>
      </c>
      <c r="H330" s="11" t="n">
        <f aca="false">G330/1000</f>
        <v>3051.22685</v>
      </c>
      <c r="I330" s="19" t="n">
        <v>13235.41</v>
      </c>
      <c r="J330" s="12" t="n">
        <f aca="false">I330/1000</f>
        <v>13.23541</v>
      </c>
      <c r="K330" s="20" t="n">
        <v>0.0675</v>
      </c>
      <c r="L330" s="20" t="n">
        <v>0.0611</v>
      </c>
      <c r="M330" s="10" t="n">
        <v>45204827.85</v>
      </c>
      <c r="N330" s="19" t="n">
        <v>216683.5</v>
      </c>
    </row>
    <row r="331" customFormat="false" ht="15" hidden="false" customHeight="false" outlineLevel="0" collapsed="false">
      <c r="A331" s="3" t="s">
        <v>1073</v>
      </c>
      <c r="B331" s="2" t="s">
        <v>1074</v>
      </c>
      <c r="C331" s="2" t="n">
        <v>2020</v>
      </c>
      <c r="D331" s="2" t="n">
        <v>5</v>
      </c>
      <c r="E331" s="2" t="s">
        <v>142</v>
      </c>
      <c r="F331" s="3" t="s">
        <v>143</v>
      </c>
      <c r="G331" s="10" t="n">
        <v>2777855.89</v>
      </c>
      <c r="H331" s="11" t="n">
        <f aca="false">G331/1000</f>
        <v>2777.85589</v>
      </c>
      <c r="I331" s="19" t="n">
        <v>5370.65</v>
      </c>
      <c r="J331" s="12" t="n">
        <f aca="false">I331/1000</f>
        <v>5.37065</v>
      </c>
      <c r="K331" s="20" t="n">
        <v>0.0615</v>
      </c>
      <c r="L331" s="20" t="n">
        <v>0.0248</v>
      </c>
      <c r="M331" s="10" t="n">
        <v>45204827.85</v>
      </c>
      <c r="N331" s="19" t="n">
        <v>216683.5</v>
      </c>
    </row>
    <row r="332" customFormat="false" ht="15" hidden="false" customHeight="false" outlineLevel="0" collapsed="false">
      <c r="A332" s="3" t="s">
        <v>1073</v>
      </c>
      <c r="B332" s="2" t="s">
        <v>1074</v>
      </c>
      <c r="C332" s="2" t="n">
        <v>2020</v>
      </c>
      <c r="D332" s="2" t="n">
        <v>6</v>
      </c>
      <c r="E332" s="2" t="s">
        <v>1646</v>
      </c>
      <c r="F332" s="3" t="s">
        <v>1647</v>
      </c>
      <c r="G332" s="10" t="n">
        <v>211440</v>
      </c>
      <c r="H332" s="11" t="n">
        <f aca="false">G332/1000</f>
        <v>211.44</v>
      </c>
      <c r="I332" s="19" t="n">
        <v>503</v>
      </c>
      <c r="J332" s="12" t="n">
        <f aca="false">I332/1000</f>
        <v>0.503</v>
      </c>
      <c r="K332" s="20" t="n">
        <v>0.0047</v>
      </c>
      <c r="L332" s="20" t="n">
        <v>0.0023</v>
      </c>
      <c r="M332" s="10" t="n">
        <v>45204827.85</v>
      </c>
      <c r="N332" s="19" t="n">
        <v>216683.5</v>
      </c>
    </row>
    <row r="333" customFormat="false" ht="15" hidden="false" customHeight="false" outlineLevel="0" collapsed="false">
      <c r="A333" s="3" t="s">
        <v>1073</v>
      </c>
      <c r="B333" s="2" t="s">
        <v>1074</v>
      </c>
      <c r="C333" s="2" t="n">
        <v>2020</v>
      </c>
      <c r="D333" s="2" t="n">
        <v>7</v>
      </c>
      <c r="E333" s="2" t="s">
        <v>210</v>
      </c>
      <c r="F333" s="3" t="s">
        <v>211</v>
      </c>
      <c r="G333" s="10" t="n">
        <v>168211.4</v>
      </c>
      <c r="H333" s="11" t="n">
        <f aca="false">G333/1000</f>
        <v>168.2114</v>
      </c>
      <c r="I333" s="19" t="n">
        <v>0</v>
      </c>
      <c r="J333" s="12" t="n">
        <f aca="false">I333/1000</f>
        <v>0</v>
      </c>
      <c r="K333" s="20" t="n">
        <v>0.0037</v>
      </c>
      <c r="L333" s="20" t="n">
        <v>0</v>
      </c>
      <c r="M333" s="10" t="n">
        <v>45204827.85</v>
      </c>
      <c r="N333" s="19" t="n">
        <v>216683.5</v>
      </c>
    </row>
    <row r="334" customFormat="false" ht="15" hidden="false" customHeight="false" outlineLevel="0" collapsed="false">
      <c r="A334" s="3" t="s">
        <v>1073</v>
      </c>
      <c r="B334" s="2" t="s">
        <v>1074</v>
      </c>
      <c r="C334" s="2" t="n">
        <v>2020</v>
      </c>
      <c r="D334" s="2" t="n">
        <v>8</v>
      </c>
      <c r="E334" s="2" t="s">
        <v>162</v>
      </c>
      <c r="F334" s="3" t="s">
        <v>163</v>
      </c>
      <c r="G334" s="10" t="n">
        <v>131330.96</v>
      </c>
      <c r="H334" s="11" t="n">
        <f aca="false">G334/1000</f>
        <v>131.33096</v>
      </c>
      <c r="I334" s="19" t="n">
        <v>1268</v>
      </c>
      <c r="J334" s="12" t="n">
        <f aca="false">I334/1000</f>
        <v>1.268</v>
      </c>
      <c r="K334" s="20" t="n">
        <v>0.0029</v>
      </c>
      <c r="L334" s="20" t="n">
        <v>0.0059</v>
      </c>
      <c r="M334" s="10" t="n">
        <v>45204827.85</v>
      </c>
      <c r="N334" s="19" t="n">
        <v>216683.5</v>
      </c>
    </row>
    <row r="335" customFormat="false" ht="15" hidden="false" customHeight="false" outlineLevel="0" collapsed="false">
      <c r="A335" s="3" t="s">
        <v>1073</v>
      </c>
      <c r="B335" s="2" t="s">
        <v>1074</v>
      </c>
      <c r="C335" s="2" t="n">
        <v>2020</v>
      </c>
      <c r="D335" s="2" t="n">
        <v>9</v>
      </c>
      <c r="E335" s="2" t="s">
        <v>377</v>
      </c>
      <c r="F335" s="3" t="s">
        <v>378</v>
      </c>
      <c r="G335" s="10" t="n">
        <v>61312.95</v>
      </c>
      <c r="H335" s="11" t="n">
        <f aca="false">G335/1000</f>
        <v>61.31295</v>
      </c>
      <c r="I335" s="19" t="n">
        <v>420.9</v>
      </c>
      <c r="J335" s="12" t="n">
        <f aca="false">I335/1000</f>
        <v>0.4209</v>
      </c>
      <c r="K335" s="20" t="n">
        <v>0.0014</v>
      </c>
      <c r="L335" s="20" t="n">
        <v>0.0019</v>
      </c>
      <c r="M335" s="10" t="n">
        <v>45204827.85</v>
      </c>
      <c r="N335" s="19" t="n">
        <v>216683.5</v>
      </c>
    </row>
    <row r="336" customFormat="false" ht="15" hidden="false" customHeight="false" outlineLevel="0" collapsed="false">
      <c r="A336" s="3" t="s">
        <v>1073</v>
      </c>
      <c r="B336" s="2" t="s">
        <v>1074</v>
      </c>
      <c r="C336" s="2" t="n">
        <v>2020</v>
      </c>
      <c r="D336" s="2" t="n">
        <v>10</v>
      </c>
      <c r="E336" s="2" t="s">
        <v>247</v>
      </c>
      <c r="F336" s="3" t="s">
        <v>248</v>
      </c>
      <c r="G336" s="10" t="n">
        <v>29072.36</v>
      </c>
      <c r="H336" s="11" t="n">
        <f aca="false">G336/1000</f>
        <v>29.07236</v>
      </c>
      <c r="I336" s="19" t="n">
        <v>264</v>
      </c>
      <c r="J336" s="12" t="n">
        <f aca="false">I336/1000</f>
        <v>0.264</v>
      </c>
      <c r="K336" s="20" t="n">
        <v>0.0006</v>
      </c>
      <c r="L336" s="20" t="n">
        <v>0.0012</v>
      </c>
      <c r="M336" s="10" t="n">
        <v>45204827.85</v>
      </c>
      <c r="N336" s="19" t="n">
        <v>216683.5</v>
      </c>
    </row>
    <row r="337" customFormat="false" ht="15" hidden="false" customHeight="false" outlineLevel="0" collapsed="false">
      <c r="A337" s="3" t="s">
        <v>1073</v>
      </c>
      <c r="B337" s="2" t="s">
        <v>1074</v>
      </c>
      <c r="C337" s="2" t="n">
        <v>2020</v>
      </c>
      <c r="D337" s="2" t="n">
        <v>11</v>
      </c>
      <c r="E337" s="2" t="s">
        <v>117</v>
      </c>
      <c r="F337" s="3" t="s">
        <v>118</v>
      </c>
      <c r="G337" s="10" t="n">
        <v>5877.08</v>
      </c>
      <c r="H337" s="11" t="n">
        <f aca="false">G337/1000</f>
        <v>5.87708</v>
      </c>
      <c r="I337" s="19" t="n">
        <v>4</v>
      </c>
      <c r="J337" s="12" t="n">
        <f aca="false">I337/1000</f>
        <v>0.004</v>
      </c>
      <c r="K337" s="20" t="n">
        <v>0.0001</v>
      </c>
      <c r="L337" s="20" t="n">
        <v>0</v>
      </c>
      <c r="M337" s="10" t="n">
        <v>45204827.85</v>
      </c>
      <c r="N337" s="19" t="n">
        <v>216683.5</v>
      </c>
    </row>
    <row r="338" customFormat="false" ht="15" hidden="false" customHeight="false" outlineLevel="0" collapsed="false">
      <c r="A338" s="3" t="s">
        <v>1073</v>
      </c>
      <c r="B338" s="2" t="s">
        <v>1074</v>
      </c>
      <c r="C338" s="2" t="n">
        <v>2020</v>
      </c>
      <c r="D338" s="2" t="n">
        <v>12</v>
      </c>
      <c r="E338" s="2" t="s">
        <v>180</v>
      </c>
      <c r="F338" s="3" t="s">
        <v>181</v>
      </c>
      <c r="G338" s="10" t="n">
        <v>5140.45</v>
      </c>
      <c r="H338" s="11" t="n">
        <f aca="false">G338/1000</f>
        <v>5.14045</v>
      </c>
      <c r="I338" s="19" t="n">
        <v>1002</v>
      </c>
      <c r="J338" s="12" t="n">
        <f aca="false">I338/1000</f>
        <v>1.002</v>
      </c>
      <c r="K338" s="20" t="n">
        <v>0.0001</v>
      </c>
      <c r="L338" s="20" t="n">
        <v>0.0046</v>
      </c>
      <c r="M338" s="10" t="n">
        <v>45204827.85</v>
      </c>
      <c r="N338" s="19" t="n">
        <v>216683.5</v>
      </c>
    </row>
    <row r="339" customFormat="false" ht="15" hidden="false" customHeight="false" outlineLevel="0" collapsed="false">
      <c r="A339" s="3" t="s">
        <v>1073</v>
      </c>
      <c r="B339" s="2" t="s">
        <v>1074</v>
      </c>
      <c r="C339" s="2" t="n">
        <v>2020</v>
      </c>
      <c r="D339" s="2" t="n">
        <v>13</v>
      </c>
      <c r="E339" s="2" t="s">
        <v>152</v>
      </c>
      <c r="F339" s="3" t="s">
        <v>153</v>
      </c>
      <c r="G339" s="10" t="n">
        <v>4733.83</v>
      </c>
      <c r="H339" s="11" t="n">
        <f aca="false">G339/1000</f>
        <v>4.73383</v>
      </c>
      <c r="I339" s="19" t="n">
        <v>20</v>
      </c>
      <c r="J339" s="12" t="n">
        <f aca="false">I339/1000</f>
        <v>0.02</v>
      </c>
      <c r="K339" s="20" t="n">
        <v>0.0001</v>
      </c>
      <c r="L339" s="20" t="n">
        <v>0.0001</v>
      </c>
      <c r="M339" s="10" t="n">
        <v>45204827.85</v>
      </c>
      <c r="N339" s="19" t="n">
        <v>216683.5</v>
      </c>
    </row>
    <row r="340" customFormat="false" ht="15" hidden="false" customHeight="false" outlineLevel="0" collapsed="false">
      <c r="A340" s="3" t="s">
        <v>1073</v>
      </c>
      <c r="B340" s="2" t="s">
        <v>1074</v>
      </c>
      <c r="C340" s="2" t="n">
        <v>2020</v>
      </c>
      <c r="D340" s="2" t="n">
        <v>14</v>
      </c>
      <c r="E340" s="2" t="s">
        <v>122</v>
      </c>
      <c r="F340" s="3" t="s">
        <v>123</v>
      </c>
      <c r="G340" s="10" t="n">
        <v>4100</v>
      </c>
      <c r="H340" s="11" t="n">
        <f aca="false">G340/1000</f>
        <v>4.1</v>
      </c>
      <c r="I340" s="19" t="n">
        <v>1</v>
      </c>
      <c r="J340" s="12" t="n">
        <f aca="false">I340/1000</f>
        <v>0.001</v>
      </c>
      <c r="K340" s="20" t="n">
        <v>0.0001</v>
      </c>
      <c r="L340" s="20" t="n">
        <v>0</v>
      </c>
      <c r="M340" s="10" t="n">
        <v>45204827.85</v>
      </c>
      <c r="N340" s="19" t="n">
        <v>216683.5</v>
      </c>
    </row>
    <row r="341" customFormat="false" ht="15" hidden="false" customHeight="false" outlineLevel="0" collapsed="false">
      <c r="A341" s="3" t="s">
        <v>1073</v>
      </c>
      <c r="B341" s="2" t="s">
        <v>1074</v>
      </c>
      <c r="C341" s="2" t="n">
        <v>2020</v>
      </c>
      <c r="D341" s="2" t="n">
        <v>15</v>
      </c>
      <c r="E341" s="2" t="s">
        <v>504</v>
      </c>
      <c r="F341" s="3" t="s">
        <v>505</v>
      </c>
      <c r="G341" s="10" t="n">
        <v>2568</v>
      </c>
      <c r="H341" s="11" t="n">
        <f aca="false">G341/1000</f>
        <v>2.568</v>
      </c>
      <c r="I341" s="19" t="n">
        <v>8</v>
      </c>
      <c r="J341" s="12" t="n">
        <f aca="false">I341/1000</f>
        <v>0.008</v>
      </c>
      <c r="K341" s="20" t="n">
        <v>0.0001</v>
      </c>
      <c r="L341" s="20" t="n">
        <v>0</v>
      </c>
      <c r="M341" s="10" t="n">
        <v>45204827.85</v>
      </c>
      <c r="N341" s="19" t="n">
        <v>216683.5</v>
      </c>
    </row>
    <row r="342" customFormat="false" ht="15" hidden="false" customHeight="false" outlineLevel="0" collapsed="false">
      <c r="A342" s="3" t="s">
        <v>1073</v>
      </c>
      <c r="B342" s="2" t="s">
        <v>1074</v>
      </c>
      <c r="C342" s="2" t="n">
        <v>2020</v>
      </c>
      <c r="D342" s="2" t="n">
        <v>16</v>
      </c>
      <c r="E342" s="2" t="s">
        <v>263</v>
      </c>
      <c r="F342" s="3" t="s">
        <v>264</v>
      </c>
      <c r="G342" s="10" t="n">
        <v>1367.56</v>
      </c>
      <c r="H342" s="11" t="n">
        <f aca="false">G342/1000</f>
        <v>1.36756</v>
      </c>
      <c r="I342" s="19" t="n">
        <v>2</v>
      </c>
      <c r="J342" s="12" t="n">
        <f aca="false">I342/1000</f>
        <v>0.002</v>
      </c>
      <c r="K342" s="20" t="n">
        <v>0</v>
      </c>
      <c r="L342" s="20" t="n">
        <v>0</v>
      </c>
      <c r="M342" s="10" t="n">
        <v>45204827.85</v>
      </c>
      <c r="N342" s="19" t="n">
        <v>216683.5</v>
      </c>
    </row>
    <row r="343" customFormat="false" ht="15" hidden="false" customHeight="false" outlineLevel="0" collapsed="false">
      <c r="A343" s="3" t="s">
        <v>1073</v>
      </c>
      <c r="B343" s="2" t="s">
        <v>1074</v>
      </c>
      <c r="C343" s="2" t="n">
        <v>2021</v>
      </c>
      <c r="D343" s="2" t="n">
        <v>1</v>
      </c>
      <c r="E343" s="2" t="s">
        <v>97</v>
      </c>
      <c r="F343" s="3" t="s">
        <v>98</v>
      </c>
      <c r="G343" s="10" t="n">
        <v>14816422</v>
      </c>
      <c r="H343" s="11" t="n">
        <f aca="false">G343/1000</f>
        <v>14816.422</v>
      </c>
      <c r="I343" s="19" t="n">
        <v>81357</v>
      </c>
      <c r="J343" s="12" t="n">
        <f aca="false">I343/1000</f>
        <v>81.357</v>
      </c>
      <c r="K343" s="20" t="n">
        <v>0.4175</v>
      </c>
      <c r="L343" s="20" t="n">
        <v>0.439</v>
      </c>
      <c r="M343" s="10" t="n">
        <v>35487237.29</v>
      </c>
      <c r="N343" s="19" t="n">
        <v>185332.43</v>
      </c>
    </row>
    <row r="344" customFormat="false" ht="15" hidden="false" customHeight="false" outlineLevel="0" collapsed="false">
      <c r="A344" s="3" t="s">
        <v>1073</v>
      </c>
      <c r="B344" s="2" t="s">
        <v>1074</v>
      </c>
      <c r="C344" s="2" t="n">
        <v>2021</v>
      </c>
      <c r="D344" s="2" t="n">
        <v>2</v>
      </c>
      <c r="E344" s="2" t="s">
        <v>102</v>
      </c>
      <c r="F344" s="3" t="s">
        <v>103</v>
      </c>
      <c r="G344" s="10" t="n">
        <v>12660309.32</v>
      </c>
      <c r="H344" s="11" t="n">
        <f aca="false">G344/1000</f>
        <v>12660.30932</v>
      </c>
      <c r="I344" s="19" t="n">
        <v>58396</v>
      </c>
      <c r="J344" s="12" t="n">
        <f aca="false">I344/1000</f>
        <v>58.396</v>
      </c>
      <c r="K344" s="20" t="n">
        <v>0.3568</v>
      </c>
      <c r="L344" s="20" t="n">
        <v>0.3151</v>
      </c>
      <c r="M344" s="10" t="n">
        <v>35487237.29</v>
      </c>
      <c r="N344" s="19" t="n">
        <v>185332.43</v>
      </c>
    </row>
    <row r="345" customFormat="false" ht="15" hidden="false" customHeight="false" outlineLevel="0" collapsed="false">
      <c r="A345" s="3" t="s">
        <v>1073</v>
      </c>
      <c r="B345" s="2" t="s">
        <v>1074</v>
      </c>
      <c r="C345" s="2" t="n">
        <v>2021</v>
      </c>
      <c r="D345" s="2" t="n">
        <v>3</v>
      </c>
      <c r="E345" s="2" t="s">
        <v>127</v>
      </c>
      <c r="F345" s="3" t="s">
        <v>128</v>
      </c>
      <c r="G345" s="10" t="n">
        <v>3440503.8</v>
      </c>
      <c r="H345" s="11" t="n">
        <f aca="false">G345/1000</f>
        <v>3440.5038</v>
      </c>
      <c r="I345" s="19" t="n">
        <v>15858.32</v>
      </c>
      <c r="J345" s="12" t="n">
        <f aca="false">I345/1000</f>
        <v>15.85832</v>
      </c>
      <c r="K345" s="20" t="n">
        <v>0.097</v>
      </c>
      <c r="L345" s="20" t="n">
        <v>0.0856</v>
      </c>
      <c r="M345" s="10" t="n">
        <v>35487237.29</v>
      </c>
      <c r="N345" s="19" t="n">
        <v>185332.43</v>
      </c>
    </row>
    <row r="346" customFormat="false" ht="15" hidden="false" customHeight="false" outlineLevel="0" collapsed="false">
      <c r="A346" s="3" t="s">
        <v>1073</v>
      </c>
      <c r="B346" s="2" t="s">
        <v>1074</v>
      </c>
      <c r="C346" s="2" t="n">
        <v>2021</v>
      </c>
      <c r="D346" s="2" t="n">
        <v>4</v>
      </c>
      <c r="E346" s="2" t="s">
        <v>107</v>
      </c>
      <c r="F346" s="3" t="s">
        <v>108</v>
      </c>
      <c r="G346" s="10" t="n">
        <v>2513101</v>
      </c>
      <c r="H346" s="11" t="n">
        <f aca="false">G346/1000</f>
        <v>2513.101</v>
      </c>
      <c r="I346" s="19" t="n">
        <v>13494.89</v>
      </c>
      <c r="J346" s="12" t="n">
        <f aca="false">I346/1000</f>
        <v>13.49489</v>
      </c>
      <c r="K346" s="20" t="n">
        <v>0.0708</v>
      </c>
      <c r="L346" s="20" t="n">
        <v>0.0728</v>
      </c>
      <c r="M346" s="10" t="n">
        <v>35487237.29</v>
      </c>
      <c r="N346" s="19" t="n">
        <v>185332.43</v>
      </c>
    </row>
    <row r="347" customFormat="false" ht="15" hidden="false" customHeight="false" outlineLevel="0" collapsed="false">
      <c r="A347" s="3" t="s">
        <v>1073</v>
      </c>
      <c r="B347" s="2" t="s">
        <v>1074</v>
      </c>
      <c r="C347" s="2" t="n">
        <v>2021</v>
      </c>
      <c r="D347" s="2" t="n">
        <v>5</v>
      </c>
      <c r="E347" s="2" t="s">
        <v>247</v>
      </c>
      <c r="F347" s="3" t="s">
        <v>248</v>
      </c>
      <c r="G347" s="10" t="n">
        <v>625934.96</v>
      </c>
      <c r="H347" s="11" t="n">
        <f aca="false">G347/1000</f>
        <v>625.93496</v>
      </c>
      <c r="I347" s="19" t="n">
        <v>6382</v>
      </c>
      <c r="J347" s="12" t="n">
        <f aca="false">I347/1000</f>
        <v>6.382</v>
      </c>
      <c r="K347" s="20" t="n">
        <v>0.0176</v>
      </c>
      <c r="L347" s="20" t="n">
        <v>0.0344</v>
      </c>
      <c r="M347" s="10" t="n">
        <v>35487237.29</v>
      </c>
      <c r="N347" s="19" t="n">
        <v>185332.43</v>
      </c>
    </row>
    <row r="348" customFormat="false" ht="15" hidden="false" customHeight="false" outlineLevel="0" collapsed="false">
      <c r="A348" s="3" t="s">
        <v>1073</v>
      </c>
      <c r="B348" s="2" t="s">
        <v>1074</v>
      </c>
      <c r="C348" s="2" t="n">
        <v>2021</v>
      </c>
      <c r="D348" s="2" t="n">
        <v>6</v>
      </c>
      <c r="E348" s="2" t="s">
        <v>142</v>
      </c>
      <c r="F348" s="3" t="s">
        <v>143</v>
      </c>
      <c r="G348" s="10" t="n">
        <v>568073.22</v>
      </c>
      <c r="H348" s="11" t="n">
        <f aca="false">G348/1000</f>
        <v>568.07322</v>
      </c>
      <c r="I348" s="19" t="n">
        <v>1655.7</v>
      </c>
      <c r="J348" s="12" t="n">
        <f aca="false">I348/1000</f>
        <v>1.6557</v>
      </c>
      <c r="K348" s="20" t="n">
        <v>0.016</v>
      </c>
      <c r="L348" s="20" t="n">
        <v>0.0089</v>
      </c>
      <c r="M348" s="10" t="n">
        <v>35487237.29</v>
      </c>
      <c r="N348" s="19" t="n">
        <v>185332.43</v>
      </c>
    </row>
    <row r="349" customFormat="false" ht="15" hidden="false" customHeight="false" outlineLevel="0" collapsed="false">
      <c r="A349" s="3" t="s">
        <v>1073</v>
      </c>
      <c r="B349" s="2" t="s">
        <v>1074</v>
      </c>
      <c r="C349" s="2" t="n">
        <v>2021</v>
      </c>
      <c r="D349" s="2" t="n">
        <v>7</v>
      </c>
      <c r="E349" s="2" t="s">
        <v>197</v>
      </c>
      <c r="F349" s="3" t="s">
        <v>198</v>
      </c>
      <c r="G349" s="10" t="n">
        <v>277800.03</v>
      </c>
      <c r="H349" s="11" t="n">
        <f aca="false">G349/1000</f>
        <v>277.80003</v>
      </c>
      <c r="I349" s="19" t="n">
        <v>578</v>
      </c>
      <c r="J349" s="12" t="n">
        <f aca="false">I349/1000</f>
        <v>0.578</v>
      </c>
      <c r="K349" s="20" t="n">
        <v>0.0078</v>
      </c>
      <c r="L349" s="20" t="n">
        <v>0.0031</v>
      </c>
      <c r="M349" s="10" t="n">
        <v>35487237.29</v>
      </c>
      <c r="N349" s="19" t="n">
        <v>185332.43</v>
      </c>
    </row>
    <row r="350" customFormat="false" ht="15" hidden="false" customHeight="false" outlineLevel="0" collapsed="false">
      <c r="A350" s="3" t="s">
        <v>1073</v>
      </c>
      <c r="B350" s="2" t="s">
        <v>1074</v>
      </c>
      <c r="C350" s="2" t="n">
        <v>2021</v>
      </c>
      <c r="D350" s="2" t="n">
        <v>8</v>
      </c>
      <c r="E350" s="2" t="s">
        <v>210</v>
      </c>
      <c r="F350" s="3" t="s">
        <v>211</v>
      </c>
      <c r="G350" s="10" t="n">
        <v>222226.43</v>
      </c>
      <c r="H350" s="11" t="n">
        <f aca="false">G350/1000</f>
        <v>222.22643</v>
      </c>
      <c r="I350" s="19" t="n">
        <v>0</v>
      </c>
      <c r="J350" s="12" t="n">
        <f aca="false">I350/1000</f>
        <v>0</v>
      </c>
      <c r="K350" s="20" t="n">
        <v>0.0063</v>
      </c>
      <c r="L350" s="20" t="n">
        <v>0</v>
      </c>
      <c r="M350" s="10" t="n">
        <v>35487237.29</v>
      </c>
      <c r="N350" s="19" t="n">
        <v>185332.43</v>
      </c>
    </row>
    <row r="351" customFormat="false" ht="15" hidden="false" customHeight="false" outlineLevel="0" collapsed="false">
      <c r="A351" s="3" t="s">
        <v>1073</v>
      </c>
      <c r="B351" s="2" t="s">
        <v>1074</v>
      </c>
      <c r="C351" s="2" t="n">
        <v>2021</v>
      </c>
      <c r="D351" s="2" t="n">
        <v>9</v>
      </c>
      <c r="E351" s="2" t="s">
        <v>377</v>
      </c>
      <c r="F351" s="3" t="s">
        <v>378</v>
      </c>
      <c r="G351" s="10" t="n">
        <v>134366.12</v>
      </c>
      <c r="H351" s="11" t="n">
        <f aca="false">G351/1000</f>
        <v>134.36612</v>
      </c>
      <c r="I351" s="19" t="n">
        <v>5000</v>
      </c>
      <c r="J351" s="12" t="n">
        <f aca="false">I351/1000</f>
        <v>5</v>
      </c>
      <c r="K351" s="20" t="n">
        <v>0.0038</v>
      </c>
      <c r="L351" s="20" t="n">
        <v>0.027</v>
      </c>
      <c r="M351" s="10" t="n">
        <v>35487237.29</v>
      </c>
      <c r="N351" s="19" t="n">
        <v>185332.43</v>
      </c>
    </row>
    <row r="352" customFormat="false" ht="15" hidden="false" customHeight="false" outlineLevel="0" collapsed="false">
      <c r="A352" s="3" t="s">
        <v>1073</v>
      </c>
      <c r="B352" s="2" t="s">
        <v>1074</v>
      </c>
      <c r="C352" s="2" t="n">
        <v>2021</v>
      </c>
      <c r="D352" s="2" t="n">
        <v>10</v>
      </c>
      <c r="E352" s="2" t="s">
        <v>180</v>
      </c>
      <c r="F352" s="3" t="s">
        <v>181</v>
      </c>
      <c r="G352" s="10" t="n">
        <v>96974.67</v>
      </c>
      <c r="H352" s="11" t="n">
        <f aca="false">G352/1000</f>
        <v>96.97467</v>
      </c>
      <c r="I352" s="19" t="n">
        <v>2000</v>
      </c>
      <c r="J352" s="12" t="n">
        <f aca="false">I352/1000</f>
        <v>2</v>
      </c>
      <c r="K352" s="20" t="n">
        <v>0.0027</v>
      </c>
      <c r="L352" s="20" t="n">
        <v>0.0108</v>
      </c>
      <c r="M352" s="10" t="n">
        <v>35487237.29</v>
      </c>
      <c r="N352" s="19" t="n">
        <v>185332.43</v>
      </c>
    </row>
    <row r="353" customFormat="false" ht="15" hidden="false" customHeight="false" outlineLevel="0" collapsed="false">
      <c r="A353" s="3" t="s">
        <v>1073</v>
      </c>
      <c r="B353" s="2" t="s">
        <v>1074</v>
      </c>
      <c r="C353" s="2" t="n">
        <v>2021</v>
      </c>
      <c r="D353" s="2" t="n">
        <v>11</v>
      </c>
      <c r="E353" s="2" t="s">
        <v>504</v>
      </c>
      <c r="F353" s="3" t="s">
        <v>505</v>
      </c>
      <c r="G353" s="10" t="n">
        <v>49234</v>
      </c>
      <c r="H353" s="11" t="n">
        <f aca="false">G353/1000</f>
        <v>49.234</v>
      </c>
      <c r="I353" s="19" t="n">
        <v>200</v>
      </c>
      <c r="J353" s="12" t="n">
        <f aca="false">I353/1000</f>
        <v>0.2</v>
      </c>
      <c r="K353" s="20" t="n">
        <v>0.0014</v>
      </c>
      <c r="L353" s="20" t="n">
        <v>0.0011</v>
      </c>
      <c r="M353" s="10" t="n">
        <v>35487237.29</v>
      </c>
      <c r="N353" s="19" t="n">
        <v>185332.43</v>
      </c>
    </row>
    <row r="354" customFormat="false" ht="15" hidden="false" customHeight="false" outlineLevel="0" collapsed="false">
      <c r="A354" s="3" t="s">
        <v>1073</v>
      </c>
      <c r="B354" s="2" t="s">
        <v>1074</v>
      </c>
      <c r="C354" s="2" t="n">
        <v>2021</v>
      </c>
      <c r="D354" s="2" t="n">
        <v>12</v>
      </c>
      <c r="E354" s="2" t="s">
        <v>117</v>
      </c>
      <c r="F354" s="3" t="s">
        <v>118</v>
      </c>
      <c r="G354" s="10" t="n">
        <v>26085.51</v>
      </c>
      <c r="H354" s="11" t="n">
        <f aca="false">G354/1000</f>
        <v>26.08551</v>
      </c>
      <c r="I354" s="19" t="n">
        <v>53.85</v>
      </c>
      <c r="J354" s="12" t="n">
        <f aca="false">I354/1000</f>
        <v>0.05385</v>
      </c>
      <c r="K354" s="20" t="n">
        <v>0.0007</v>
      </c>
      <c r="L354" s="20" t="n">
        <v>0.0003</v>
      </c>
      <c r="M354" s="10" t="n">
        <v>35487237.29</v>
      </c>
      <c r="N354" s="19" t="n">
        <v>185332.43</v>
      </c>
    </row>
    <row r="355" customFormat="false" ht="15" hidden="false" customHeight="false" outlineLevel="0" collapsed="false">
      <c r="A355" s="3" t="s">
        <v>1073</v>
      </c>
      <c r="B355" s="2" t="s">
        <v>1074</v>
      </c>
      <c r="C355" s="2" t="n">
        <v>2021</v>
      </c>
      <c r="D355" s="2" t="n">
        <v>13</v>
      </c>
      <c r="E355" s="2" t="s">
        <v>325</v>
      </c>
      <c r="F355" s="3" t="s">
        <v>326</v>
      </c>
      <c r="G355" s="10" t="n">
        <v>23500</v>
      </c>
      <c r="H355" s="11" t="n">
        <f aca="false">G355/1000</f>
        <v>23.5</v>
      </c>
      <c r="I355" s="19" t="n">
        <v>100</v>
      </c>
      <c r="J355" s="12" t="n">
        <f aca="false">I355/1000</f>
        <v>0.1</v>
      </c>
      <c r="K355" s="20" t="n">
        <v>0.0007</v>
      </c>
      <c r="L355" s="20" t="n">
        <v>0.0005</v>
      </c>
      <c r="M355" s="10" t="n">
        <v>35487237.29</v>
      </c>
      <c r="N355" s="19" t="n">
        <v>185332.43</v>
      </c>
    </row>
    <row r="356" customFormat="false" ht="15" hidden="false" customHeight="false" outlineLevel="0" collapsed="false">
      <c r="A356" s="3" t="s">
        <v>1073</v>
      </c>
      <c r="B356" s="2" t="s">
        <v>1074</v>
      </c>
      <c r="C356" s="2" t="n">
        <v>2021</v>
      </c>
      <c r="D356" s="2" t="n">
        <v>14</v>
      </c>
      <c r="E356" s="2" t="s">
        <v>162</v>
      </c>
      <c r="F356" s="3" t="s">
        <v>163</v>
      </c>
      <c r="G356" s="10" t="n">
        <v>13742.33</v>
      </c>
      <c r="H356" s="11" t="n">
        <f aca="false">G356/1000</f>
        <v>13.74233</v>
      </c>
      <c r="I356" s="19" t="n">
        <v>176</v>
      </c>
      <c r="J356" s="12" t="n">
        <f aca="false">I356/1000</f>
        <v>0.176</v>
      </c>
      <c r="K356" s="20" t="n">
        <v>0.0004</v>
      </c>
      <c r="L356" s="20" t="n">
        <v>0.0009</v>
      </c>
      <c r="M356" s="10" t="n">
        <v>35487237.29</v>
      </c>
      <c r="N356" s="19" t="n">
        <v>185332.43</v>
      </c>
    </row>
    <row r="357" customFormat="false" ht="15" hidden="false" customHeight="false" outlineLevel="0" collapsed="false">
      <c r="A357" s="3" t="s">
        <v>1073</v>
      </c>
      <c r="B357" s="2" t="s">
        <v>1074</v>
      </c>
      <c r="C357" s="2" t="n">
        <v>2021</v>
      </c>
      <c r="D357" s="2" t="n">
        <v>15</v>
      </c>
      <c r="E357" s="2" t="s">
        <v>727</v>
      </c>
      <c r="F357" s="3" t="s">
        <v>728</v>
      </c>
      <c r="G357" s="10" t="n">
        <v>12742</v>
      </c>
      <c r="H357" s="11" t="n">
        <f aca="false">G357/1000</f>
        <v>12.742</v>
      </c>
      <c r="I357" s="19" t="n">
        <v>50</v>
      </c>
      <c r="J357" s="12" t="n">
        <f aca="false">I357/1000</f>
        <v>0.05</v>
      </c>
      <c r="K357" s="20" t="n">
        <v>0.0004</v>
      </c>
      <c r="L357" s="20" t="n">
        <v>0.0003</v>
      </c>
      <c r="M357" s="10" t="n">
        <v>35487237.29</v>
      </c>
      <c r="N357" s="19" t="n">
        <v>185332.43</v>
      </c>
    </row>
    <row r="358" customFormat="false" ht="15" hidden="false" customHeight="false" outlineLevel="0" collapsed="false">
      <c r="A358" s="3" t="s">
        <v>1073</v>
      </c>
      <c r="B358" s="2" t="s">
        <v>1074</v>
      </c>
      <c r="C358" s="2" t="n">
        <v>2021</v>
      </c>
      <c r="D358" s="2" t="n">
        <v>16</v>
      </c>
      <c r="E358" s="2" t="s">
        <v>917</v>
      </c>
      <c r="F358" s="3" t="s">
        <v>918</v>
      </c>
      <c r="G358" s="10" t="n">
        <v>2539</v>
      </c>
      <c r="H358" s="11" t="n">
        <f aca="false">G358/1000</f>
        <v>2.539</v>
      </c>
      <c r="I358" s="19" t="n">
        <v>6.67</v>
      </c>
      <c r="J358" s="12" t="n">
        <f aca="false">I358/1000</f>
        <v>0.00667</v>
      </c>
      <c r="K358" s="20" t="n">
        <v>0.0001</v>
      </c>
      <c r="L358" s="20" t="n">
        <v>0</v>
      </c>
      <c r="M358" s="10" t="n">
        <v>35487237.29</v>
      </c>
      <c r="N358" s="19" t="n">
        <v>185332.43</v>
      </c>
    </row>
    <row r="359" customFormat="false" ht="15" hidden="false" customHeight="false" outlineLevel="0" collapsed="false">
      <c r="A359" s="3" t="s">
        <v>1073</v>
      </c>
      <c r="B359" s="2" t="s">
        <v>1074</v>
      </c>
      <c r="C359" s="2" t="n">
        <v>2021</v>
      </c>
      <c r="D359" s="2" t="n">
        <v>17</v>
      </c>
      <c r="E359" s="2" t="s">
        <v>237</v>
      </c>
      <c r="F359" s="3" t="s">
        <v>238</v>
      </c>
      <c r="G359" s="10" t="n">
        <v>2269.25</v>
      </c>
      <c r="H359" s="11" t="n">
        <f aca="false">G359/1000</f>
        <v>2.26925</v>
      </c>
      <c r="I359" s="19" t="n">
        <v>2</v>
      </c>
      <c r="J359" s="12" t="n">
        <f aca="false">I359/1000</f>
        <v>0.002</v>
      </c>
      <c r="K359" s="20" t="n">
        <v>0.0001</v>
      </c>
      <c r="L359" s="20" t="n">
        <v>0</v>
      </c>
      <c r="M359" s="10" t="n">
        <v>35487237.29</v>
      </c>
      <c r="N359" s="19" t="n">
        <v>185332.43</v>
      </c>
    </row>
    <row r="360" customFormat="false" ht="15" hidden="false" customHeight="false" outlineLevel="0" collapsed="false">
      <c r="A360" s="3" t="s">
        <v>1073</v>
      </c>
      <c r="B360" s="2" t="s">
        <v>1074</v>
      </c>
      <c r="C360" s="2" t="n">
        <v>2021</v>
      </c>
      <c r="D360" s="2" t="n">
        <v>18</v>
      </c>
      <c r="E360" s="2" t="s">
        <v>1650</v>
      </c>
      <c r="F360" s="3" t="s">
        <v>1651</v>
      </c>
      <c r="G360" s="10" t="n">
        <v>1000</v>
      </c>
      <c r="H360" s="11" t="n">
        <f aca="false">G360/1000</f>
        <v>1</v>
      </c>
      <c r="I360" s="19" t="n">
        <v>0</v>
      </c>
      <c r="J360" s="12" t="n">
        <f aca="false">I360/1000</f>
        <v>0</v>
      </c>
      <c r="K360" s="20" t="n">
        <v>0</v>
      </c>
      <c r="L360" s="20" t="n">
        <v>0</v>
      </c>
      <c r="M360" s="10" t="n">
        <v>35487237.29</v>
      </c>
      <c r="N360" s="19" t="n">
        <v>185332.43</v>
      </c>
    </row>
    <row r="361" customFormat="false" ht="15" hidden="false" customHeight="false" outlineLevel="0" collapsed="false">
      <c r="A361" s="3" t="s">
        <v>1073</v>
      </c>
      <c r="B361" s="2" t="s">
        <v>1074</v>
      </c>
      <c r="C361" s="2" t="n">
        <v>2021</v>
      </c>
      <c r="D361" s="2" t="n">
        <v>19</v>
      </c>
      <c r="E361" s="2" t="s">
        <v>1693</v>
      </c>
      <c r="F361" s="3" t="s">
        <v>1694</v>
      </c>
      <c r="G361" s="10" t="n">
        <v>413.65</v>
      </c>
      <c r="H361" s="11" t="n">
        <f aca="false">G361/1000</f>
        <v>0.41365</v>
      </c>
      <c r="I361" s="19" t="n">
        <v>22</v>
      </c>
      <c r="J361" s="12" t="n">
        <f aca="false">I361/1000</f>
        <v>0.022</v>
      </c>
      <c r="K361" s="20" t="n">
        <v>0</v>
      </c>
      <c r="L361" s="20" t="n">
        <v>0.0001</v>
      </c>
      <c r="M361" s="10" t="n">
        <v>35487237.29</v>
      </c>
      <c r="N361" s="19" t="n">
        <v>185332.43</v>
      </c>
    </row>
    <row r="362" customFormat="false" ht="15" hidden="false" customHeight="false" outlineLevel="0" collapsed="false">
      <c r="A362" s="3" t="s">
        <v>1073</v>
      </c>
      <c r="B362" s="2" t="s">
        <v>1074</v>
      </c>
      <c r="C362" s="2" t="n">
        <v>2022</v>
      </c>
      <c r="D362" s="2" t="n">
        <v>1</v>
      </c>
      <c r="E362" s="2" t="s">
        <v>102</v>
      </c>
      <c r="F362" s="3" t="s">
        <v>103</v>
      </c>
      <c r="G362" s="10" t="n">
        <v>15974371.39</v>
      </c>
      <c r="H362" s="11" t="n">
        <f aca="false">G362/1000</f>
        <v>15974.37139</v>
      </c>
      <c r="I362" s="19" t="n">
        <v>75042</v>
      </c>
      <c r="J362" s="12" t="n">
        <f aca="false">I362/1000</f>
        <v>75.042</v>
      </c>
      <c r="K362" s="20" t="n">
        <v>0.4605</v>
      </c>
      <c r="L362" s="20" t="n">
        <v>0.1553</v>
      </c>
      <c r="M362" s="10" t="n">
        <v>34690530.21</v>
      </c>
      <c r="N362" s="19" t="n">
        <v>483101.88</v>
      </c>
    </row>
    <row r="363" customFormat="false" ht="15" hidden="false" customHeight="false" outlineLevel="0" collapsed="false">
      <c r="A363" s="3" t="s">
        <v>1073</v>
      </c>
      <c r="B363" s="2" t="s">
        <v>1074</v>
      </c>
      <c r="C363" s="2" t="n">
        <v>2022</v>
      </c>
      <c r="D363" s="2" t="n">
        <v>2</v>
      </c>
      <c r="E363" s="2" t="s">
        <v>97</v>
      </c>
      <c r="F363" s="3" t="s">
        <v>98</v>
      </c>
      <c r="G363" s="10" t="n">
        <v>8697270</v>
      </c>
      <c r="H363" s="11" t="n">
        <f aca="false">G363/1000</f>
        <v>8697.27</v>
      </c>
      <c r="I363" s="19" t="n">
        <v>0</v>
      </c>
      <c r="J363" s="12" t="n">
        <f aca="false">I363/1000</f>
        <v>0</v>
      </c>
      <c r="K363" s="20" t="n">
        <v>0.2507</v>
      </c>
      <c r="L363" s="20" t="n">
        <v>0</v>
      </c>
      <c r="M363" s="10" t="n">
        <v>34690530.21</v>
      </c>
      <c r="N363" s="19" t="n">
        <v>483101.88</v>
      </c>
    </row>
    <row r="364" customFormat="false" ht="15" hidden="false" customHeight="false" outlineLevel="0" collapsed="false">
      <c r="A364" s="3" t="s">
        <v>1073</v>
      </c>
      <c r="B364" s="2" t="s">
        <v>1074</v>
      </c>
      <c r="C364" s="2" t="n">
        <v>2022</v>
      </c>
      <c r="D364" s="2" t="n">
        <v>3</v>
      </c>
      <c r="E364" s="2" t="s">
        <v>107</v>
      </c>
      <c r="F364" s="3" t="s">
        <v>108</v>
      </c>
      <c r="G364" s="10" t="n">
        <v>8155477</v>
      </c>
      <c r="H364" s="11" t="n">
        <f aca="false">G364/1000</f>
        <v>8155.477</v>
      </c>
      <c r="I364" s="19" t="n">
        <v>38566.31</v>
      </c>
      <c r="J364" s="12" t="n">
        <f aca="false">I364/1000</f>
        <v>38.56631</v>
      </c>
      <c r="K364" s="20" t="n">
        <v>0.2351</v>
      </c>
      <c r="L364" s="20" t="n">
        <v>0.0798</v>
      </c>
      <c r="M364" s="10" t="n">
        <v>34690530.21</v>
      </c>
      <c r="N364" s="19" t="n">
        <v>483101.88</v>
      </c>
    </row>
    <row r="365" customFormat="false" ht="15" hidden="false" customHeight="false" outlineLevel="0" collapsed="false">
      <c r="A365" s="3" t="s">
        <v>1073</v>
      </c>
      <c r="B365" s="2" t="s">
        <v>1074</v>
      </c>
      <c r="C365" s="2" t="n">
        <v>2022</v>
      </c>
      <c r="D365" s="2" t="n">
        <v>4</v>
      </c>
      <c r="E365" s="2" t="s">
        <v>180</v>
      </c>
      <c r="F365" s="3" t="s">
        <v>181</v>
      </c>
      <c r="G365" s="10" t="n">
        <v>965879.85</v>
      </c>
      <c r="H365" s="11" t="n">
        <f aca="false">G365/1000</f>
        <v>965.87985</v>
      </c>
      <c r="I365" s="19" t="n">
        <v>340003.68</v>
      </c>
      <c r="J365" s="12" t="n">
        <f aca="false">I365/1000</f>
        <v>340.00368</v>
      </c>
      <c r="K365" s="20" t="n">
        <v>0.0278</v>
      </c>
      <c r="L365" s="20" t="n">
        <v>0.7038</v>
      </c>
      <c r="M365" s="10" t="n">
        <v>34690530.21</v>
      </c>
      <c r="N365" s="19" t="n">
        <v>483101.88</v>
      </c>
    </row>
    <row r="366" customFormat="false" ht="15" hidden="false" customHeight="false" outlineLevel="0" collapsed="false">
      <c r="A366" s="3" t="s">
        <v>1073</v>
      </c>
      <c r="B366" s="2" t="s">
        <v>1074</v>
      </c>
      <c r="C366" s="2" t="n">
        <v>2022</v>
      </c>
      <c r="D366" s="2" t="n">
        <v>5</v>
      </c>
      <c r="E366" s="2" t="s">
        <v>117</v>
      </c>
      <c r="F366" s="3" t="s">
        <v>118</v>
      </c>
      <c r="G366" s="10" t="n">
        <v>279346.98</v>
      </c>
      <c r="H366" s="11" t="n">
        <f aca="false">G366/1000</f>
        <v>279.34698</v>
      </c>
      <c r="I366" s="19" t="n">
        <v>1711.7</v>
      </c>
      <c r="J366" s="12" t="n">
        <f aca="false">I366/1000</f>
        <v>1.7117</v>
      </c>
      <c r="K366" s="20" t="n">
        <v>0.0081</v>
      </c>
      <c r="L366" s="20" t="n">
        <v>0.0035</v>
      </c>
      <c r="M366" s="10" t="n">
        <v>34690530.21</v>
      </c>
      <c r="N366" s="19" t="n">
        <v>483101.88</v>
      </c>
    </row>
    <row r="367" customFormat="false" ht="15" hidden="false" customHeight="false" outlineLevel="0" collapsed="false">
      <c r="A367" s="3" t="s">
        <v>1073</v>
      </c>
      <c r="B367" s="2" t="s">
        <v>1074</v>
      </c>
      <c r="C367" s="2" t="n">
        <v>2022</v>
      </c>
      <c r="D367" s="2" t="n">
        <v>6</v>
      </c>
      <c r="E367" s="2" t="s">
        <v>504</v>
      </c>
      <c r="F367" s="3" t="s">
        <v>505</v>
      </c>
      <c r="G367" s="10" t="n">
        <v>149248</v>
      </c>
      <c r="H367" s="11" t="n">
        <f aca="false">G367/1000</f>
        <v>149.248</v>
      </c>
      <c r="I367" s="19" t="n">
        <v>500</v>
      </c>
      <c r="J367" s="12" t="n">
        <f aca="false">I367/1000</f>
        <v>0.5</v>
      </c>
      <c r="K367" s="20" t="n">
        <v>0.0043</v>
      </c>
      <c r="L367" s="20" t="n">
        <v>0.001</v>
      </c>
      <c r="M367" s="10" t="n">
        <v>34690530.21</v>
      </c>
      <c r="N367" s="19" t="n">
        <v>483101.88</v>
      </c>
    </row>
    <row r="368" customFormat="false" ht="15" hidden="false" customHeight="false" outlineLevel="0" collapsed="false">
      <c r="A368" s="3" t="s">
        <v>1073</v>
      </c>
      <c r="B368" s="2" t="s">
        <v>1074</v>
      </c>
      <c r="C368" s="2" t="n">
        <v>2022</v>
      </c>
      <c r="D368" s="2" t="n">
        <v>7</v>
      </c>
      <c r="E368" s="2" t="s">
        <v>247</v>
      </c>
      <c r="F368" s="3" t="s">
        <v>248</v>
      </c>
      <c r="G368" s="10" t="n">
        <v>101658.2</v>
      </c>
      <c r="H368" s="11" t="n">
        <f aca="false">G368/1000</f>
        <v>101.6582</v>
      </c>
      <c r="I368" s="19" t="n">
        <v>4371.91</v>
      </c>
      <c r="J368" s="12" t="n">
        <f aca="false">I368/1000</f>
        <v>4.37191</v>
      </c>
      <c r="K368" s="20" t="n">
        <v>0.0029</v>
      </c>
      <c r="L368" s="20" t="n">
        <v>0.009</v>
      </c>
      <c r="M368" s="10" t="n">
        <v>34690530.21</v>
      </c>
      <c r="N368" s="19" t="n">
        <v>483101.88</v>
      </c>
    </row>
    <row r="369" customFormat="false" ht="15" hidden="false" customHeight="false" outlineLevel="0" collapsed="false">
      <c r="A369" s="3" t="s">
        <v>1073</v>
      </c>
      <c r="B369" s="2" t="s">
        <v>1074</v>
      </c>
      <c r="C369" s="2" t="n">
        <v>2022</v>
      </c>
      <c r="D369" s="2" t="n">
        <v>8</v>
      </c>
      <c r="E369" s="2" t="s">
        <v>210</v>
      </c>
      <c r="F369" s="3" t="s">
        <v>211</v>
      </c>
      <c r="G369" s="10" t="n">
        <v>84265.56</v>
      </c>
      <c r="H369" s="11" t="n">
        <f aca="false">G369/1000</f>
        <v>84.26556</v>
      </c>
      <c r="I369" s="19" t="n">
        <v>0</v>
      </c>
      <c r="J369" s="12" t="n">
        <f aca="false">I369/1000</f>
        <v>0</v>
      </c>
      <c r="K369" s="20" t="n">
        <v>0.0024</v>
      </c>
      <c r="L369" s="20" t="n">
        <v>0</v>
      </c>
      <c r="M369" s="10" t="n">
        <v>34690530.21</v>
      </c>
      <c r="N369" s="19" t="n">
        <v>483101.88</v>
      </c>
    </row>
    <row r="370" customFormat="false" ht="15" hidden="false" customHeight="false" outlineLevel="0" collapsed="false">
      <c r="A370" s="3" t="s">
        <v>1073</v>
      </c>
      <c r="B370" s="2" t="s">
        <v>1074</v>
      </c>
      <c r="C370" s="2" t="n">
        <v>2022</v>
      </c>
      <c r="D370" s="2" t="n">
        <v>9</v>
      </c>
      <c r="E370" s="2" t="s">
        <v>122</v>
      </c>
      <c r="F370" s="3" t="s">
        <v>123</v>
      </c>
      <c r="G370" s="10" t="n">
        <v>83562</v>
      </c>
      <c r="H370" s="11" t="n">
        <f aca="false">G370/1000</f>
        <v>83.562</v>
      </c>
      <c r="I370" s="19" t="n">
        <v>91.53</v>
      </c>
      <c r="J370" s="12" t="n">
        <f aca="false">I370/1000</f>
        <v>0.09153</v>
      </c>
      <c r="K370" s="20" t="n">
        <v>0.0024</v>
      </c>
      <c r="L370" s="20" t="n">
        <v>0.0002</v>
      </c>
      <c r="M370" s="10" t="n">
        <v>34690530.21</v>
      </c>
      <c r="N370" s="19" t="n">
        <v>483101.88</v>
      </c>
    </row>
    <row r="371" customFormat="false" ht="15" hidden="false" customHeight="false" outlineLevel="0" collapsed="false">
      <c r="A371" s="3" t="s">
        <v>1073</v>
      </c>
      <c r="B371" s="2" t="s">
        <v>1074</v>
      </c>
      <c r="C371" s="2" t="n">
        <v>2022</v>
      </c>
      <c r="D371" s="2" t="n">
        <v>10</v>
      </c>
      <c r="E371" s="2" t="s">
        <v>1646</v>
      </c>
      <c r="F371" s="3" t="s">
        <v>1647</v>
      </c>
      <c r="G371" s="10" t="n">
        <v>82440</v>
      </c>
      <c r="H371" s="11" t="n">
        <f aca="false">G371/1000</f>
        <v>82.44</v>
      </c>
      <c r="I371" s="19" t="n">
        <v>171</v>
      </c>
      <c r="J371" s="12" t="n">
        <f aca="false">I371/1000</f>
        <v>0.171</v>
      </c>
      <c r="K371" s="20" t="n">
        <v>0.0024</v>
      </c>
      <c r="L371" s="20" t="n">
        <v>0.0004</v>
      </c>
      <c r="M371" s="10" t="n">
        <v>34690530.21</v>
      </c>
      <c r="N371" s="19" t="n">
        <v>483101.88</v>
      </c>
    </row>
    <row r="372" customFormat="false" ht="15" hidden="false" customHeight="false" outlineLevel="0" collapsed="false">
      <c r="A372" s="3" t="s">
        <v>1073</v>
      </c>
      <c r="B372" s="2" t="s">
        <v>1074</v>
      </c>
      <c r="C372" s="2" t="n">
        <v>2022</v>
      </c>
      <c r="D372" s="2" t="n">
        <v>11</v>
      </c>
      <c r="E372" s="2" t="s">
        <v>142</v>
      </c>
      <c r="F372" s="3" t="s">
        <v>143</v>
      </c>
      <c r="G372" s="10" t="n">
        <v>71713.2</v>
      </c>
      <c r="H372" s="11" t="n">
        <f aca="false">G372/1000</f>
        <v>71.7132</v>
      </c>
      <c r="I372" s="19" t="n">
        <v>103.3</v>
      </c>
      <c r="J372" s="12" t="n">
        <f aca="false">I372/1000</f>
        <v>0.1033</v>
      </c>
      <c r="K372" s="20" t="n">
        <v>0.0021</v>
      </c>
      <c r="L372" s="20" t="n">
        <v>0.0002</v>
      </c>
      <c r="M372" s="10" t="n">
        <v>34690530.21</v>
      </c>
      <c r="N372" s="19" t="n">
        <v>483101.88</v>
      </c>
    </row>
    <row r="373" customFormat="false" ht="15" hidden="false" customHeight="false" outlineLevel="0" collapsed="false">
      <c r="A373" s="3" t="s">
        <v>1073</v>
      </c>
      <c r="B373" s="2" t="s">
        <v>1074</v>
      </c>
      <c r="C373" s="2" t="n">
        <v>2022</v>
      </c>
      <c r="D373" s="2" t="n">
        <v>12</v>
      </c>
      <c r="E373" s="2" t="s">
        <v>162</v>
      </c>
      <c r="F373" s="3" t="s">
        <v>163</v>
      </c>
      <c r="G373" s="10" t="n">
        <v>26744.51</v>
      </c>
      <c r="H373" s="11" t="n">
        <f aca="false">G373/1000</f>
        <v>26.74451</v>
      </c>
      <c r="I373" s="19" t="n">
        <v>22504</v>
      </c>
      <c r="J373" s="12" t="n">
        <f aca="false">I373/1000</f>
        <v>22.504</v>
      </c>
      <c r="K373" s="20" t="n">
        <v>0.0008</v>
      </c>
      <c r="L373" s="20" t="n">
        <v>0.0466</v>
      </c>
      <c r="M373" s="10" t="n">
        <v>34690530.21</v>
      </c>
      <c r="N373" s="19" t="n">
        <v>483101.88</v>
      </c>
    </row>
    <row r="374" customFormat="false" ht="15" hidden="false" customHeight="false" outlineLevel="0" collapsed="false">
      <c r="A374" s="3" t="s">
        <v>1073</v>
      </c>
      <c r="B374" s="2" t="s">
        <v>1074</v>
      </c>
      <c r="C374" s="2" t="n">
        <v>2022</v>
      </c>
      <c r="D374" s="2" t="n">
        <v>13</v>
      </c>
      <c r="E374" s="2" t="s">
        <v>1695</v>
      </c>
      <c r="F374" s="3" t="s">
        <v>1696</v>
      </c>
      <c r="G374" s="10" t="n">
        <v>5102.82</v>
      </c>
      <c r="H374" s="11" t="n">
        <f aca="false">G374/1000</f>
        <v>5.10282</v>
      </c>
      <c r="I374" s="19" t="n">
        <v>6.78</v>
      </c>
      <c r="J374" s="12" t="n">
        <f aca="false">I374/1000</f>
        <v>0.00678</v>
      </c>
      <c r="K374" s="20" t="n">
        <v>0.0001</v>
      </c>
      <c r="L374" s="20" t="n">
        <v>0</v>
      </c>
      <c r="M374" s="10" t="n">
        <v>34690530.21</v>
      </c>
      <c r="N374" s="19" t="n">
        <v>483101.88</v>
      </c>
    </row>
    <row r="375" customFormat="false" ht="15" hidden="false" customHeight="false" outlineLevel="0" collapsed="false">
      <c r="A375" s="3" t="s">
        <v>1073</v>
      </c>
      <c r="B375" s="2" t="s">
        <v>1074</v>
      </c>
      <c r="C375" s="2" t="n">
        <v>2022</v>
      </c>
      <c r="D375" s="2" t="n">
        <v>14</v>
      </c>
      <c r="E375" s="2" t="s">
        <v>171</v>
      </c>
      <c r="F375" s="3" t="s">
        <v>172</v>
      </c>
      <c r="G375" s="10" t="n">
        <v>3753.4</v>
      </c>
      <c r="H375" s="11" t="n">
        <f aca="false">G375/1000</f>
        <v>3.7534</v>
      </c>
      <c r="I375" s="19" t="n">
        <v>7</v>
      </c>
      <c r="J375" s="12" t="n">
        <f aca="false">I375/1000</f>
        <v>0.007</v>
      </c>
      <c r="K375" s="20" t="n">
        <v>0.0001</v>
      </c>
      <c r="L375" s="20" t="n">
        <v>0</v>
      </c>
      <c r="M375" s="10" t="n">
        <v>34690530.21</v>
      </c>
      <c r="N375" s="19" t="n">
        <v>483101.88</v>
      </c>
    </row>
    <row r="376" customFormat="false" ht="15" hidden="false" customHeight="false" outlineLevel="0" collapsed="false">
      <c r="A376" s="3" t="s">
        <v>1073</v>
      </c>
      <c r="B376" s="2" t="s">
        <v>1074</v>
      </c>
      <c r="C376" s="2" t="n">
        <v>2022</v>
      </c>
      <c r="D376" s="2" t="n">
        <v>15</v>
      </c>
      <c r="E376" s="2" t="s">
        <v>653</v>
      </c>
      <c r="F376" s="3" t="s">
        <v>654</v>
      </c>
      <c r="G376" s="10" t="n">
        <v>2781.72</v>
      </c>
      <c r="H376" s="11" t="n">
        <f aca="false">G376/1000</f>
        <v>2.78172</v>
      </c>
      <c r="I376" s="19" t="n">
        <v>10.1</v>
      </c>
      <c r="J376" s="12" t="n">
        <f aca="false">I376/1000</f>
        <v>0.0101</v>
      </c>
      <c r="K376" s="20" t="n">
        <v>0.0001</v>
      </c>
      <c r="L376" s="20" t="n">
        <v>0</v>
      </c>
      <c r="M376" s="10" t="n">
        <v>34690530.21</v>
      </c>
      <c r="N376" s="19" t="n">
        <v>483101.88</v>
      </c>
    </row>
    <row r="377" customFormat="false" ht="15" hidden="false" customHeight="false" outlineLevel="0" collapsed="false">
      <c r="A377" s="3" t="s">
        <v>1073</v>
      </c>
      <c r="B377" s="2" t="s">
        <v>1074</v>
      </c>
      <c r="C377" s="2" t="n">
        <v>2022</v>
      </c>
      <c r="D377" s="2" t="n">
        <v>16</v>
      </c>
      <c r="E377" s="2" t="s">
        <v>237</v>
      </c>
      <c r="F377" s="3" t="s">
        <v>238</v>
      </c>
      <c r="G377" s="10" t="n">
        <v>2433.98</v>
      </c>
      <c r="H377" s="11" t="n">
        <f aca="false">G377/1000</f>
        <v>2.43398</v>
      </c>
      <c r="I377" s="19" t="n">
        <v>6.57</v>
      </c>
      <c r="J377" s="12" t="n">
        <f aca="false">I377/1000</f>
        <v>0.00657</v>
      </c>
      <c r="K377" s="20" t="n">
        <v>0.0001</v>
      </c>
      <c r="L377" s="20" t="n">
        <v>0</v>
      </c>
      <c r="M377" s="10" t="n">
        <v>34690530.21</v>
      </c>
      <c r="N377" s="19" t="n">
        <v>483101.88</v>
      </c>
    </row>
    <row r="378" customFormat="false" ht="15" hidden="false" customHeight="false" outlineLevel="0" collapsed="false">
      <c r="A378" s="3" t="s">
        <v>1073</v>
      </c>
      <c r="B378" s="2" t="s">
        <v>1074</v>
      </c>
      <c r="C378" s="2" t="n">
        <v>2022</v>
      </c>
      <c r="D378" s="2" t="n">
        <v>17</v>
      </c>
      <c r="E378" s="2" t="s">
        <v>1693</v>
      </c>
      <c r="F378" s="3" t="s">
        <v>1694</v>
      </c>
      <c r="G378" s="10" t="n">
        <v>2088.55</v>
      </c>
      <c r="H378" s="11" t="n">
        <f aca="false">G378/1000</f>
        <v>2.08855</v>
      </c>
      <c r="I378" s="19" t="n">
        <v>4</v>
      </c>
      <c r="J378" s="12" t="n">
        <f aca="false">I378/1000</f>
        <v>0.004</v>
      </c>
      <c r="K378" s="20" t="n">
        <v>0.0001</v>
      </c>
      <c r="L378" s="20" t="n">
        <v>0</v>
      </c>
      <c r="M378" s="10" t="n">
        <v>34690530.21</v>
      </c>
      <c r="N378" s="19" t="n">
        <v>483101.88</v>
      </c>
    </row>
    <row r="379" customFormat="false" ht="15" hidden="false" customHeight="false" outlineLevel="0" collapsed="false">
      <c r="A379" s="3" t="s">
        <v>1073</v>
      </c>
      <c r="B379" s="2" t="s">
        <v>1074</v>
      </c>
      <c r="C379" s="2" t="n">
        <v>2022</v>
      </c>
      <c r="D379" s="2" t="n">
        <v>18</v>
      </c>
      <c r="E379" s="2" t="s">
        <v>1697</v>
      </c>
      <c r="F379" s="3" t="s">
        <v>1698</v>
      </c>
      <c r="G379" s="10" t="n">
        <v>2000</v>
      </c>
      <c r="H379" s="11" t="n">
        <f aca="false">G379/1000</f>
        <v>2</v>
      </c>
      <c r="I379" s="19" t="n">
        <v>1</v>
      </c>
      <c r="J379" s="12" t="n">
        <f aca="false">I379/1000</f>
        <v>0.001</v>
      </c>
      <c r="K379" s="20" t="n">
        <v>0.0001</v>
      </c>
      <c r="L379" s="20" t="n">
        <v>0</v>
      </c>
      <c r="M379" s="10" t="n">
        <v>34690530.21</v>
      </c>
      <c r="N379" s="19" t="n">
        <v>483101.88</v>
      </c>
    </row>
    <row r="380" customFormat="false" ht="15" hidden="false" customHeight="false" outlineLevel="0" collapsed="false">
      <c r="A380" s="3" t="s">
        <v>1073</v>
      </c>
      <c r="B380" s="2" t="s">
        <v>1074</v>
      </c>
      <c r="C380" s="2" t="n">
        <v>2022</v>
      </c>
      <c r="D380" s="2" t="n">
        <v>19</v>
      </c>
      <c r="E380" s="2" t="s">
        <v>152</v>
      </c>
      <c r="F380" s="3" t="s">
        <v>153</v>
      </c>
      <c r="G380" s="10" t="n">
        <v>393.05</v>
      </c>
      <c r="H380" s="11" t="n">
        <f aca="false">G380/1000</f>
        <v>0.39305</v>
      </c>
      <c r="I380" s="19" t="n">
        <v>1</v>
      </c>
      <c r="J380" s="12" t="n">
        <f aca="false">I380/1000</f>
        <v>0.001</v>
      </c>
      <c r="K380" s="20" t="n">
        <v>0</v>
      </c>
      <c r="L380" s="20" t="n">
        <v>0</v>
      </c>
      <c r="M380" s="10" t="n">
        <v>34690530.21</v>
      </c>
      <c r="N380" s="19" t="n">
        <v>483101.88</v>
      </c>
    </row>
    <row r="381" customFormat="false" ht="15" hidden="false" customHeight="false" outlineLevel="0" collapsed="false">
      <c r="A381" s="3" t="s">
        <v>1073</v>
      </c>
      <c r="B381" s="2" t="s">
        <v>1074</v>
      </c>
      <c r="C381" s="2" t="n">
        <v>2023</v>
      </c>
      <c r="D381" s="2" t="n">
        <v>1</v>
      </c>
      <c r="E381" s="2" t="s">
        <v>107</v>
      </c>
      <c r="F381" s="3" t="s">
        <v>108</v>
      </c>
      <c r="G381" s="10" t="n">
        <v>11122990</v>
      </c>
      <c r="H381" s="11" t="n">
        <f aca="false">G381/1000</f>
        <v>11122.99</v>
      </c>
      <c r="I381" s="19" t="n">
        <v>46206.13</v>
      </c>
      <c r="J381" s="12" t="n">
        <f aca="false">I381/1000</f>
        <v>46.20613</v>
      </c>
      <c r="K381" s="20" t="n">
        <v>0.3424</v>
      </c>
      <c r="L381" s="20" t="n">
        <v>0.2865</v>
      </c>
      <c r="M381" s="10" t="n">
        <v>32485316.85</v>
      </c>
      <c r="N381" s="19" t="n">
        <v>161305.98</v>
      </c>
    </row>
    <row r="382" customFormat="false" ht="15" hidden="false" customHeight="false" outlineLevel="0" collapsed="false">
      <c r="A382" s="3" t="s">
        <v>1073</v>
      </c>
      <c r="B382" s="2" t="s">
        <v>1074</v>
      </c>
      <c r="C382" s="2" t="n">
        <v>2023</v>
      </c>
      <c r="D382" s="2" t="n">
        <v>2</v>
      </c>
      <c r="E382" s="2" t="s">
        <v>97</v>
      </c>
      <c r="F382" s="3" t="s">
        <v>98</v>
      </c>
      <c r="G382" s="10" t="n">
        <v>10210927</v>
      </c>
      <c r="H382" s="11" t="n">
        <f aca="false">G382/1000</f>
        <v>10210.927</v>
      </c>
      <c r="I382" s="19" t="n">
        <v>49607</v>
      </c>
      <c r="J382" s="12" t="n">
        <f aca="false">I382/1000</f>
        <v>49.607</v>
      </c>
      <c r="K382" s="20" t="n">
        <v>0.3143</v>
      </c>
      <c r="L382" s="20" t="n">
        <v>0.3075</v>
      </c>
      <c r="M382" s="10" t="n">
        <v>32485316.85</v>
      </c>
      <c r="N382" s="19" t="n">
        <v>161305.98</v>
      </c>
    </row>
    <row r="383" customFormat="false" ht="15" hidden="false" customHeight="false" outlineLevel="0" collapsed="false">
      <c r="A383" s="3" t="s">
        <v>1073</v>
      </c>
      <c r="B383" s="2" t="s">
        <v>1074</v>
      </c>
      <c r="C383" s="2" t="n">
        <v>2023</v>
      </c>
      <c r="D383" s="2" t="n">
        <v>3</v>
      </c>
      <c r="E383" s="2" t="s">
        <v>102</v>
      </c>
      <c r="F383" s="3" t="s">
        <v>103</v>
      </c>
      <c r="G383" s="10" t="n">
        <v>6124298.23</v>
      </c>
      <c r="H383" s="11" t="n">
        <f aca="false">G383/1000</f>
        <v>6124.29823</v>
      </c>
      <c r="I383" s="19" t="n">
        <v>29590</v>
      </c>
      <c r="J383" s="12" t="n">
        <f aca="false">I383/1000</f>
        <v>29.59</v>
      </c>
      <c r="K383" s="20" t="n">
        <v>0.1885</v>
      </c>
      <c r="L383" s="20" t="n">
        <v>0.1834</v>
      </c>
      <c r="M383" s="10" t="n">
        <v>32485316.85</v>
      </c>
      <c r="N383" s="19" t="n">
        <v>161305.98</v>
      </c>
    </row>
    <row r="384" customFormat="false" ht="15" hidden="false" customHeight="false" outlineLevel="0" collapsed="false">
      <c r="A384" s="3" t="s">
        <v>1073</v>
      </c>
      <c r="B384" s="2" t="s">
        <v>1074</v>
      </c>
      <c r="C384" s="2" t="n">
        <v>2023</v>
      </c>
      <c r="D384" s="2" t="n">
        <v>4</v>
      </c>
      <c r="E384" s="2" t="s">
        <v>142</v>
      </c>
      <c r="F384" s="3" t="s">
        <v>143</v>
      </c>
      <c r="G384" s="10" t="n">
        <v>1852715.89</v>
      </c>
      <c r="H384" s="11" t="n">
        <f aca="false">G384/1000</f>
        <v>1852.71589</v>
      </c>
      <c r="I384" s="19" t="n">
        <v>8627.48</v>
      </c>
      <c r="J384" s="12" t="n">
        <f aca="false">I384/1000</f>
        <v>8.62748</v>
      </c>
      <c r="K384" s="20" t="n">
        <v>0.057</v>
      </c>
      <c r="L384" s="20" t="n">
        <v>0.0535</v>
      </c>
      <c r="M384" s="10" t="n">
        <v>32485316.85</v>
      </c>
      <c r="N384" s="19" t="n">
        <v>161305.98</v>
      </c>
    </row>
    <row r="385" customFormat="false" ht="15" hidden="false" customHeight="false" outlineLevel="0" collapsed="false">
      <c r="A385" s="3" t="s">
        <v>1073</v>
      </c>
      <c r="B385" s="2" t="s">
        <v>1074</v>
      </c>
      <c r="C385" s="2" t="n">
        <v>2023</v>
      </c>
      <c r="D385" s="2" t="n">
        <v>5</v>
      </c>
      <c r="E385" s="2" t="s">
        <v>162</v>
      </c>
      <c r="F385" s="3" t="s">
        <v>163</v>
      </c>
      <c r="G385" s="10" t="n">
        <v>1205204.42</v>
      </c>
      <c r="H385" s="11" t="n">
        <f aca="false">G385/1000</f>
        <v>1205.20442</v>
      </c>
      <c r="I385" s="19" t="n">
        <v>5914</v>
      </c>
      <c r="J385" s="12" t="n">
        <f aca="false">I385/1000</f>
        <v>5.914</v>
      </c>
      <c r="K385" s="20" t="n">
        <v>0.0371</v>
      </c>
      <c r="L385" s="20" t="n">
        <v>0.0367</v>
      </c>
      <c r="M385" s="10" t="n">
        <v>32485316.85</v>
      </c>
      <c r="N385" s="19" t="n">
        <v>161305.98</v>
      </c>
    </row>
    <row r="386" customFormat="false" ht="15" hidden="false" customHeight="false" outlineLevel="0" collapsed="false">
      <c r="A386" s="3" t="s">
        <v>1073</v>
      </c>
      <c r="B386" s="2" t="s">
        <v>1074</v>
      </c>
      <c r="C386" s="2" t="n">
        <v>2023</v>
      </c>
      <c r="D386" s="2" t="n">
        <v>6</v>
      </c>
      <c r="E386" s="2" t="s">
        <v>122</v>
      </c>
      <c r="F386" s="3" t="s">
        <v>123</v>
      </c>
      <c r="G386" s="10" t="n">
        <v>465440</v>
      </c>
      <c r="H386" s="11" t="n">
        <f aca="false">G386/1000</f>
        <v>465.44</v>
      </c>
      <c r="I386" s="19" t="n">
        <v>854.15</v>
      </c>
      <c r="J386" s="12" t="n">
        <f aca="false">I386/1000</f>
        <v>0.85415</v>
      </c>
      <c r="K386" s="20" t="n">
        <v>0.0143</v>
      </c>
      <c r="L386" s="20" t="n">
        <v>0.0053</v>
      </c>
      <c r="M386" s="10" t="n">
        <v>32485316.85</v>
      </c>
      <c r="N386" s="19" t="n">
        <v>161305.98</v>
      </c>
    </row>
    <row r="387" customFormat="false" ht="15" hidden="false" customHeight="false" outlineLevel="0" collapsed="false">
      <c r="A387" s="3" t="s">
        <v>1073</v>
      </c>
      <c r="B387" s="2" t="s">
        <v>1074</v>
      </c>
      <c r="C387" s="2" t="n">
        <v>2023</v>
      </c>
      <c r="D387" s="2" t="n">
        <v>7</v>
      </c>
      <c r="E387" s="2" t="s">
        <v>917</v>
      </c>
      <c r="F387" s="3" t="s">
        <v>918</v>
      </c>
      <c r="G387" s="10" t="n">
        <v>249738</v>
      </c>
      <c r="H387" s="11" t="n">
        <f aca="false">G387/1000</f>
        <v>249.738</v>
      </c>
      <c r="I387" s="19" t="n">
        <v>1314</v>
      </c>
      <c r="J387" s="12" t="n">
        <f aca="false">I387/1000</f>
        <v>1.314</v>
      </c>
      <c r="K387" s="20" t="n">
        <v>0.0077</v>
      </c>
      <c r="L387" s="20" t="n">
        <v>0.0081</v>
      </c>
      <c r="M387" s="10" t="n">
        <v>32485316.85</v>
      </c>
      <c r="N387" s="19" t="n">
        <v>161305.98</v>
      </c>
    </row>
    <row r="388" customFormat="false" ht="15" hidden="false" customHeight="false" outlineLevel="0" collapsed="false">
      <c r="A388" s="3" t="s">
        <v>1073</v>
      </c>
      <c r="B388" s="2" t="s">
        <v>1074</v>
      </c>
      <c r="C388" s="2" t="n">
        <v>2023</v>
      </c>
      <c r="D388" s="2" t="n">
        <v>8</v>
      </c>
      <c r="E388" s="2" t="s">
        <v>247</v>
      </c>
      <c r="F388" s="3" t="s">
        <v>248</v>
      </c>
      <c r="G388" s="10" t="n">
        <v>240212.19</v>
      </c>
      <c r="H388" s="11" t="n">
        <f aca="false">G388/1000</f>
        <v>240.21219</v>
      </c>
      <c r="I388" s="19" t="n">
        <v>10128</v>
      </c>
      <c r="J388" s="12" t="n">
        <f aca="false">I388/1000</f>
        <v>10.128</v>
      </c>
      <c r="K388" s="20" t="n">
        <v>0.0074</v>
      </c>
      <c r="L388" s="20" t="n">
        <v>0.0628</v>
      </c>
      <c r="M388" s="10" t="n">
        <v>32485316.85</v>
      </c>
      <c r="N388" s="19" t="n">
        <v>161305.98</v>
      </c>
    </row>
    <row r="389" customFormat="false" ht="15" hidden="false" customHeight="false" outlineLevel="0" collapsed="false">
      <c r="A389" s="3" t="s">
        <v>1073</v>
      </c>
      <c r="B389" s="2" t="s">
        <v>1074</v>
      </c>
      <c r="C389" s="2" t="n">
        <v>2023</v>
      </c>
      <c r="D389" s="2" t="n">
        <v>9</v>
      </c>
      <c r="E389" s="2" t="s">
        <v>210</v>
      </c>
      <c r="F389" s="3" t="s">
        <v>211</v>
      </c>
      <c r="G389" s="10" t="n">
        <v>200871.1</v>
      </c>
      <c r="H389" s="11" t="n">
        <f aca="false">G389/1000</f>
        <v>200.8711</v>
      </c>
      <c r="I389" s="19" t="n">
        <v>0</v>
      </c>
      <c r="J389" s="12" t="n">
        <f aca="false">I389/1000</f>
        <v>0</v>
      </c>
      <c r="K389" s="20" t="n">
        <v>0.0062</v>
      </c>
      <c r="L389" s="20" t="n">
        <v>0</v>
      </c>
      <c r="M389" s="10" t="n">
        <v>32485316.85</v>
      </c>
      <c r="N389" s="19" t="n">
        <v>161305.98</v>
      </c>
    </row>
    <row r="390" customFormat="false" ht="15" hidden="false" customHeight="false" outlineLevel="0" collapsed="false">
      <c r="A390" s="3" t="s">
        <v>1073</v>
      </c>
      <c r="B390" s="2" t="s">
        <v>1074</v>
      </c>
      <c r="C390" s="2" t="n">
        <v>2023</v>
      </c>
      <c r="D390" s="2" t="n">
        <v>10</v>
      </c>
      <c r="E390" s="2" t="s">
        <v>252</v>
      </c>
      <c r="F390" s="3" t="s">
        <v>253</v>
      </c>
      <c r="G390" s="10" t="n">
        <v>189581.35</v>
      </c>
      <c r="H390" s="11" t="n">
        <f aca="false">G390/1000</f>
        <v>189.58135</v>
      </c>
      <c r="I390" s="19" t="n">
        <v>4093</v>
      </c>
      <c r="J390" s="12" t="n">
        <f aca="false">I390/1000</f>
        <v>4.093</v>
      </c>
      <c r="K390" s="20" t="n">
        <v>0.0058</v>
      </c>
      <c r="L390" s="20" t="n">
        <v>0.0254</v>
      </c>
      <c r="M390" s="10" t="n">
        <v>32485316.85</v>
      </c>
      <c r="N390" s="19" t="n">
        <v>161305.98</v>
      </c>
    </row>
    <row r="391" customFormat="false" ht="15" hidden="false" customHeight="false" outlineLevel="0" collapsed="false">
      <c r="A391" s="3" t="s">
        <v>1073</v>
      </c>
      <c r="B391" s="2" t="s">
        <v>1074</v>
      </c>
      <c r="C391" s="2" t="n">
        <v>2023</v>
      </c>
      <c r="D391" s="2" t="n">
        <v>11</v>
      </c>
      <c r="E391" s="2" t="s">
        <v>504</v>
      </c>
      <c r="F391" s="3" t="s">
        <v>505</v>
      </c>
      <c r="G391" s="10" t="n">
        <v>171518</v>
      </c>
      <c r="H391" s="11" t="n">
        <f aca="false">G391/1000</f>
        <v>171.518</v>
      </c>
      <c r="I391" s="19" t="n">
        <v>614</v>
      </c>
      <c r="J391" s="12" t="n">
        <f aca="false">I391/1000</f>
        <v>0.614</v>
      </c>
      <c r="K391" s="20" t="n">
        <v>0.0053</v>
      </c>
      <c r="L391" s="20" t="n">
        <v>0.0038</v>
      </c>
      <c r="M391" s="10" t="n">
        <v>32485316.85</v>
      </c>
      <c r="N391" s="19" t="n">
        <v>161305.98</v>
      </c>
    </row>
    <row r="392" customFormat="false" ht="15" hidden="false" customHeight="false" outlineLevel="0" collapsed="false">
      <c r="A392" s="3" t="s">
        <v>1073</v>
      </c>
      <c r="B392" s="2" t="s">
        <v>1074</v>
      </c>
      <c r="C392" s="2" t="n">
        <v>2023</v>
      </c>
      <c r="D392" s="2" t="n">
        <v>12</v>
      </c>
      <c r="E392" s="2" t="s">
        <v>197</v>
      </c>
      <c r="F392" s="3" t="s">
        <v>198</v>
      </c>
      <c r="G392" s="10" t="n">
        <v>166666.16</v>
      </c>
      <c r="H392" s="11" t="n">
        <f aca="false">G392/1000</f>
        <v>166.66616</v>
      </c>
      <c r="I392" s="19" t="n">
        <v>278</v>
      </c>
      <c r="J392" s="12" t="n">
        <f aca="false">I392/1000</f>
        <v>0.278</v>
      </c>
      <c r="K392" s="20" t="n">
        <v>0.0051</v>
      </c>
      <c r="L392" s="20" t="n">
        <v>0.0017</v>
      </c>
      <c r="M392" s="10" t="n">
        <v>32485316.85</v>
      </c>
      <c r="N392" s="19" t="n">
        <v>161305.98</v>
      </c>
    </row>
    <row r="393" customFormat="false" ht="15" hidden="false" customHeight="false" outlineLevel="0" collapsed="false">
      <c r="A393" s="3" t="s">
        <v>1073</v>
      </c>
      <c r="B393" s="2" t="s">
        <v>1074</v>
      </c>
      <c r="C393" s="2" t="n">
        <v>2023</v>
      </c>
      <c r="D393" s="2" t="n">
        <v>13</v>
      </c>
      <c r="E393" s="2" t="s">
        <v>377</v>
      </c>
      <c r="F393" s="3" t="s">
        <v>378</v>
      </c>
      <c r="G393" s="10" t="n">
        <v>96040.65</v>
      </c>
      <c r="H393" s="11" t="n">
        <f aca="false">G393/1000</f>
        <v>96.04065</v>
      </c>
      <c r="I393" s="19" t="n">
        <v>3400</v>
      </c>
      <c r="J393" s="12" t="n">
        <f aca="false">I393/1000</f>
        <v>3.4</v>
      </c>
      <c r="K393" s="20" t="n">
        <v>0.003</v>
      </c>
      <c r="L393" s="20" t="n">
        <v>0.0211</v>
      </c>
      <c r="M393" s="10" t="n">
        <v>32485316.85</v>
      </c>
      <c r="N393" s="19" t="n">
        <v>161305.98</v>
      </c>
    </row>
    <row r="394" customFormat="false" ht="15" hidden="false" customHeight="false" outlineLevel="0" collapsed="false">
      <c r="A394" s="3" t="s">
        <v>1073</v>
      </c>
      <c r="B394" s="2" t="s">
        <v>1074</v>
      </c>
      <c r="C394" s="2" t="n">
        <v>2023</v>
      </c>
      <c r="D394" s="2" t="n">
        <v>14</v>
      </c>
      <c r="E394" s="2" t="s">
        <v>1646</v>
      </c>
      <c r="F394" s="3" t="s">
        <v>1647</v>
      </c>
      <c r="G394" s="10" t="n">
        <v>77468</v>
      </c>
      <c r="H394" s="11" t="n">
        <f aca="false">G394/1000</f>
        <v>77.468</v>
      </c>
      <c r="I394" s="19" t="n">
        <v>171</v>
      </c>
      <c r="J394" s="12" t="n">
        <f aca="false">I394/1000</f>
        <v>0.171</v>
      </c>
      <c r="K394" s="20" t="n">
        <v>0.0024</v>
      </c>
      <c r="L394" s="20" t="n">
        <v>0.0011</v>
      </c>
      <c r="M394" s="10" t="n">
        <v>32485316.85</v>
      </c>
      <c r="N394" s="19" t="n">
        <v>161305.98</v>
      </c>
    </row>
    <row r="395" customFormat="false" ht="15" hidden="false" customHeight="false" outlineLevel="0" collapsed="false">
      <c r="A395" s="3" t="s">
        <v>1073</v>
      </c>
      <c r="B395" s="2" t="s">
        <v>1074</v>
      </c>
      <c r="C395" s="2" t="n">
        <v>2023</v>
      </c>
      <c r="D395" s="2" t="n">
        <v>15</v>
      </c>
      <c r="E395" s="2" t="s">
        <v>325</v>
      </c>
      <c r="F395" s="3" t="s">
        <v>326</v>
      </c>
      <c r="G395" s="10" t="n">
        <v>42245</v>
      </c>
      <c r="H395" s="11" t="n">
        <f aca="false">G395/1000</f>
        <v>42.245</v>
      </c>
      <c r="I395" s="19" t="n">
        <v>150</v>
      </c>
      <c r="J395" s="12" t="n">
        <f aca="false">I395/1000</f>
        <v>0.15</v>
      </c>
      <c r="K395" s="20" t="n">
        <v>0.0013</v>
      </c>
      <c r="L395" s="20" t="n">
        <v>0.0009</v>
      </c>
      <c r="M395" s="10" t="n">
        <v>32485316.85</v>
      </c>
      <c r="N395" s="19" t="n">
        <v>161305.98</v>
      </c>
    </row>
    <row r="396" customFormat="false" ht="15" hidden="false" customHeight="false" outlineLevel="0" collapsed="false">
      <c r="A396" s="3" t="s">
        <v>1073</v>
      </c>
      <c r="B396" s="2" t="s">
        <v>1074</v>
      </c>
      <c r="C396" s="2" t="n">
        <v>2023</v>
      </c>
      <c r="D396" s="2" t="n">
        <v>16</v>
      </c>
      <c r="E396" s="2" t="s">
        <v>653</v>
      </c>
      <c r="F396" s="3" t="s">
        <v>654</v>
      </c>
      <c r="G396" s="10" t="n">
        <v>27894.48</v>
      </c>
      <c r="H396" s="11" t="n">
        <f aca="false">G396/1000</f>
        <v>27.89448</v>
      </c>
      <c r="I396" s="19" t="n">
        <v>21.96</v>
      </c>
      <c r="J396" s="12" t="n">
        <f aca="false">I396/1000</f>
        <v>0.02196</v>
      </c>
      <c r="K396" s="20" t="n">
        <v>0.0009</v>
      </c>
      <c r="L396" s="20" t="n">
        <v>0.0001</v>
      </c>
      <c r="M396" s="10" t="n">
        <v>32485316.85</v>
      </c>
      <c r="N396" s="19" t="n">
        <v>161305.98</v>
      </c>
    </row>
    <row r="397" customFormat="false" ht="15" hidden="false" customHeight="false" outlineLevel="0" collapsed="false">
      <c r="A397" s="3" t="s">
        <v>1073</v>
      </c>
      <c r="B397" s="2" t="s">
        <v>1074</v>
      </c>
      <c r="C397" s="2" t="n">
        <v>2023</v>
      </c>
      <c r="D397" s="2" t="n">
        <v>17</v>
      </c>
      <c r="E397" s="2" t="s">
        <v>152</v>
      </c>
      <c r="F397" s="3" t="s">
        <v>153</v>
      </c>
      <c r="G397" s="10" t="n">
        <v>18242.24</v>
      </c>
      <c r="H397" s="11" t="n">
        <f aca="false">G397/1000</f>
        <v>18.24224</v>
      </c>
      <c r="I397" s="19" t="n">
        <v>203</v>
      </c>
      <c r="J397" s="12" t="n">
        <f aca="false">I397/1000</f>
        <v>0.203</v>
      </c>
      <c r="K397" s="20" t="n">
        <v>0.0006</v>
      </c>
      <c r="L397" s="20" t="n">
        <v>0.0013</v>
      </c>
      <c r="M397" s="10" t="n">
        <v>32485316.85</v>
      </c>
      <c r="N397" s="19" t="n">
        <v>161305.98</v>
      </c>
    </row>
    <row r="398" customFormat="false" ht="15" hidden="false" customHeight="false" outlineLevel="0" collapsed="false">
      <c r="A398" s="3" t="s">
        <v>1073</v>
      </c>
      <c r="B398" s="2" t="s">
        <v>1074</v>
      </c>
      <c r="C398" s="2" t="n">
        <v>2023</v>
      </c>
      <c r="D398" s="2" t="n">
        <v>18</v>
      </c>
      <c r="E398" s="2" t="s">
        <v>314</v>
      </c>
      <c r="F398" s="3" t="s">
        <v>315</v>
      </c>
      <c r="G398" s="10" t="n">
        <v>13513</v>
      </c>
      <c r="H398" s="11" t="n">
        <f aca="false">G398/1000</f>
        <v>13.513</v>
      </c>
      <c r="I398" s="19" t="n">
        <v>40.74</v>
      </c>
      <c r="J398" s="12" t="n">
        <f aca="false">I398/1000</f>
        <v>0.04074</v>
      </c>
      <c r="K398" s="20" t="n">
        <v>0.0004</v>
      </c>
      <c r="L398" s="20" t="n">
        <v>0.0003</v>
      </c>
      <c r="M398" s="10" t="n">
        <v>32485316.85</v>
      </c>
      <c r="N398" s="19" t="n">
        <v>161305.98</v>
      </c>
    </row>
    <row r="399" customFormat="false" ht="15" hidden="false" customHeight="false" outlineLevel="0" collapsed="false">
      <c r="A399" s="3" t="s">
        <v>1073</v>
      </c>
      <c r="B399" s="2" t="s">
        <v>1074</v>
      </c>
      <c r="C399" s="2" t="n">
        <v>2023</v>
      </c>
      <c r="D399" s="2" t="n">
        <v>19</v>
      </c>
      <c r="E399" s="2" t="s">
        <v>171</v>
      </c>
      <c r="F399" s="3" t="s">
        <v>172</v>
      </c>
      <c r="G399" s="10" t="n">
        <v>4468.05</v>
      </c>
      <c r="H399" s="11" t="n">
        <f aca="false">G399/1000</f>
        <v>4.46805</v>
      </c>
      <c r="I399" s="19" t="n">
        <v>25</v>
      </c>
      <c r="J399" s="12" t="n">
        <f aca="false">I399/1000</f>
        <v>0.025</v>
      </c>
      <c r="K399" s="20" t="n">
        <v>0.0001</v>
      </c>
      <c r="L399" s="20" t="n">
        <v>0.0002</v>
      </c>
      <c r="M399" s="10" t="n">
        <v>32485316.85</v>
      </c>
      <c r="N399" s="19" t="n">
        <v>161305.98</v>
      </c>
    </row>
    <row r="400" customFormat="false" ht="15" hidden="false" customHeight="false" outlineLevel="0" collapsed="false">
      <c r="A400" s="3" t="s">
        <v>1073</v>
      </c>
      <c r="B400" s="2" t="s">
        <v>1074</v>
      </c>
      <c r="C400" s="2" t="n">
        <v>2023</v>
      </c>
      <c r="D400" s="2" t="n">
        <v>20</v>
      </c>
      <c r="E400" s="2" t="s">
        <v>180</v>
      </c>
      <c r="F400" s="3" t="s">
        <v>181</v>
      </c>
      <c r="G400" s="10" t="n">
        <v>1784.53</v>
      </c>
      <c r="H400" s="11" t="n">
        <f aca="false">G400/1000</f>
        <v>1.78453</v>
      </c>
      <c r="I400" s="19" t="n">
        <v>57.02</v>
      </c>
      <c r="J400" s="12" t="n">
        <f aca="false">I400/1000</f>
        <v>0.05702</v>
      </c>
      <c r="K400" s="20" t="n">
        <v>0.0001</v>
      </c>
      <c r="L400" s="20" t="n">
        <v>0.0004</v>
      </c>
      <c r="M400" s="10" t="n">
        <v>32485316.85</v>
      </c>
      <c r="N400" s="19" t="n">
        <v>161305.98</v>
      </c>
    </row>
    <row r="401" customFormat="false" ht="15" hidden="false" customHeight="false" outlineLevel="0" collapsed="false">
      <c r="A401" s="3" t="s">
        <v>1073</v>
      </c>
      <c r="B401" s="2" t="s">
        <v>1074</v>
      </c>
      <c r="C401" s="2" t="n">
        <v>2023</v>
      </c>
      <c r="D401" s="2" t="n">
        <v>21</v>
      </c>
      <c r="E401" s="2" t="s">
        <v>1697</v>
      </c>
      <c r="F401" s="3" t="s">
        <v>1698</v>
      </c>
      <c r="G401" s="10" t="n">
        <v>1615.04</v>
      </c>
      <c r="H401" s="11" t="n">
        <f aca="false">G401/1000</f>
        <v>1.61504</v>
      </c>
      <c r="I401" s="19" t="n">
        <v>1.5</v>
      </c>
      <c r="J401" s="12" t="n">
        <f aca="false">I401/1000</f>
        <v>0.0015</v>
      </c>
      <c r="K401" s="20" t="n">
        <v>0</v>
      </c>
      <c r="L401" s="20" t="n">
        <v>0</v>
      </c>
      <c r="M401" s="10" t="n">
        <v>32485316.85</v>
      </c>
      <c r="N401" s="19" t="n">
        <v>161305.98</v>
      </c>
    </row>
    <row r="402" customFormat="false" ht="15" hidden="false" customHeight="false" outlineLevel="0" collapsed="false">
      <c r="A402" s="3" t="s">
        <v>1073</v>
      </c>
      <c r="B402" s="2" t="s">
        <v>1074</v>
      </c>
      <c r="C402" s="2" t="n">
        <v>2023</v>
      </c>
      <c r="D402" s="2" t="n">
        <v>22</v>
      </c>
      <c r="E402" s="2" t="s">
        <v>1695</v>
      </c>
      <c r="F402" s="3" t="s">
        <v>1696</v>
      </c>
      <c r="G402" s="10" t="n">
        <v>1602.22</v>
      </c>
      <c r="H402" s="11" t="n">
        <f aca="false">G402/1000</f>
        <v>1.60222</v>
      </c>
      <c r="I402" s="19" t="n">
        <v>8</v>
      </c>
      <c r="J402" s="12" t="n">
        <f aca="false">I402/1000</f>
        <v>0.008</v>
      </c>
      <c r="K402" s="20" t="n">
        <v>0</v>
      </c>
      <c r="L402" s="20" t="n">
        <v>0</v>
      </c>
      <c r="M402" s="10" t="n">
        <v>32485316.85</v>
      </c>
      <c r="N402" s="19" t="n">
        <v>161305.98</v>
      </c>
    </row>
    <row r="403" customFormat="false" ht="15" hidden="false" customHeight="false" outlineLevel="0" collapsed="false">
      <c r="A403" s="3" t="s">
        <v>1073</v>
      </c>
      <c r="B403" s="2" t="s">
        <v>1074</v>
      </c>
      <c r="C403" s="2" t="n">
        <v>2023</v>
      </c>
      <c r="D403" s="2" t="n">
        <v>23</v>
      </c>
      <c r="E403" s="2" t="s">
        <v>117</v>
      </c>
      <c r="F403" s="3" t="s">
        <v>118</v>
      </c>
      <c r="G403" s="10" t="n">
        <v>281.3</v>
      </c>
      <c r="H403" s="11" t="n">
        <f aca="false">G403/1000</f>
        <v>0.2813</v>
      </c>
      <c r="I403" s="19" t="n">
        <v>2</v>
      </c>
      <c r="J403" s="12" t="n">
        <f aca="false">I403/1000</f>
        <v>0.002</v>
      </c>
      <c r="K403" s="20" t="n">
        <v>0</v>
      </c>
      <c r="L403" s="20" t="n">
        <v>0</v>
      </c>
      <c r="M403" s="10" t="n">
        <v>32485316.85</v>
      </c>
      <c r="N403" s="19" t="n">
        <v>161305.98</v>
      </c>
    </row>
    <row r="404" customFormat="false" ht="15" hidden="false" customHeight="false" outlineLevel="0" collapsed="false">
      <c r="A404" s="3" t="s">
        <v>1073</v>
      </c>
      <c r="B404" s="2" t="s">
        <v>1074</v>
      </c>
      <c r="C404" s="2" t="n">
        <v>2024</v>
      </c>
      <c r="D404" s="2" t="n">
        <v>1</v>
      </c>
      <c r="E404" s="2" t="s">
        <v>107</v>
      </c>
      <c r="F404" s="3" t="s">
        <v>108</v>
      </c>
      <c r="G404" s="10" t="n">
        <v>163173542</v>
      </c>
      <c r="H404" s="11" t="n">
        <f aca="false">G404/1000</f>
        <v>163173.542</v>
      </c>
      <c r="I404" s="19" t="n">
        <v>581243.75</v>
      </c>
      <c r="J404" s="12" t="n">
        <f aca="false">I404/1000</f>
        <v>581.24375</v>
      </c>
      <c r="K404" s="20" t="n">
        <v>0.7874</v>
      </c>
      <c r="L404" s="20" t="n">
        <v>0.7495</v>
      </c>
      <c r="M404" s="10" t="n">
        <v>207236558.5</v>
      </c>
      <c r="N404" s="19" t="n">
        <v>775463.12</v>
      </c>
    </row>
    <row r="405" customFormat="false" ht="15" hidden="false" customHeight="false" outlineLevel="0" collapsed="false">
      <c r="A405" s="3" t="s">
        <v>1073</v>
      </c>
      <c r="B405" s="2" t="s">
        <v>1074</v>
      </c>
      <c r="C405" s="2" t="n">
        <v>2024</v>
      </c>
      <c r="D405" s="2" t="n">
        <v>2</v>
      </c>
      <c r="E405" s="2" t="s">
        <v>97</v>
      </c>
      <c r="F405" s="3" t="s">
        <v>98</v>
      </c>
      <c r="G405" s="10" t="n">
        <v>12783862</v>
      </c>
      <c r="H405" s="11" t="n">
        <f aca="false">G405/1000</f>
        <v>12783.862</v>
      </c>
      <c r="I405" s="19" t="n">
        <v>37658</v>
      </c>
      <c r="J405" s="12" t="n">
        <f aca="false">I405/1000</f>
        <v>37.658</v>
      </c>
      <c r="K405" s="20" t="n">
        <v>0.0617</v>
      </c>
      <c r="L405" s="20" t="n">
        <v>0.0486</v>
      </c>
      <c r="M405" s="10" t="n">
        <v>207236558.5</v>
      </c>
      <c r="N405" s="19" t="n">
        <v>775463.12</v>
      </c>
    </row>
    <row r="406" customFormat="false" ht="15" hidden="false" customHeight="false" outlineLevel="0" collapsed="false">
      <c r="A406" s="3" t="s">
        <v>1073</v>
      </c>
      <c r="B406" s="2" t="s">
        <v>1074</v>
      </c>
      <c r="C406" s="2" t="n">
        <v>2024</v>
      </c>
      <c r="D406" s="2" t="n">
        <v>3</v>
      </c>
      <c r="E406" s="2" t="s">
        <v>102</v>
      </c>
      <c r="F406" s="3" t="s">
        <v>103</v>
      </c>
      <c r="G406" s="10" t="n">
        <v>12554065.87</v>
      </c>
      <c r="H406" s="11" t="n">
        <f aca="false">G406/1000</f>
        <v>12554.06587</v>
      </c>
      <c r="I406" s="19" t="n">
        <v>44383</v>
      </c>
      <c r="J406" s="12" t="n">
        <f aca="false">I406/1000</f>
        <v>44.383</v>
      </c>
      <c r="K406" s="20" t="n">
        <v>0.0606</v>
      </c>
      <c r="L406" s="20" t="n">
        <v>0.0572</v>
      </c>
      <c r="M406" s="10" t="n">
        <v>207236558.5</v>
      </c>
      <c r="N406" s="19" t="n">
        <v>775463.12</v>
      </c>
    </row>
    <row r="407" customFormat="false" ht="15" hidden="false" customHeight="false" outlineLevel="0" collapsed="false">
      <c r="A407" s="3" t="s">
        <v>1073</v>
      </c>
      <c r="B407" s="2" t="s">
        <v>1074</v>
      </c>
      <c r="C407" s="2" t="n">
        <v>2024</v>
      </c>
      <c r="D407" s="2" t="n">
        <v>4</v>
      </c>
      <c r="E407" s="2" t="s">
        <v>377</v>
      </c>
      <c r="F407" s="3" t="s">
        <v>378</v>
      </c>
      <c r="G407" s="10" t="n">
        <v>11709001.7</v>
      </c>
      <c r="H407" s="11" t="n">
        <f aca="false">G407/1000</f>
        <v>11709.0017</v>
      </c>
      <c r="I407" s="19" t="n">
        <v>93279.85</v>
      </c>
      <c r="J407" s="12" t="n">
        <f aca="false">I407/1000</f>
        <v>93.27985</v>
      </c>
      <c r="K407" s="20" t="n">
        <v>0.0565</v>
      </c>
      <c r="L407" s="20" t="n">
        <v>0.1203</v>
      </c>
      <c r="M407" s="10" t="n">
        <v>207236558.5</v>
      </c>
      <c r="N407" s="19" t="n">
        <v>775463.12</v>
      </c>
    </row>
    <row r="408" customFormat="false" ht="15" hidden="false" customHeight="false" outlineLevel="0" collapsed="false">
      <c r="A408" s="3" t="s">
        <v>1073</v>
      </c>
      <c r="B408" s="2" t="s">
        <v>1074</v>
      </c>
      <c r="C408" s="2" t="n">
        <v>2024</v>
      </c>
      <c r="D408" s="2" t="n">
        <v>5</v>
      </c>
      <c r="E408" s="2" t="s">
        <v>142</v>
      </c>
      <c r="F408" s="3" t="s">
        <v>143</v>
      </c>
      <c r="G408" s="10" t="n">
        <v>6076973.85</v>
      </c>
      <c r="H408" s="11" t="n">
        <f aca="false">G408/1000</f>
        <v>6076.97385</v>
      </c>
      <c r="I408" s="19" t="n">
        <v>8072.8</v>
      </c>
      <c r="J408" s="12" t="n">
        <f aca="false">I408/1000</f>
        <v>8.0728</v>
      </c>
      <c r="K408" s="20" t="n">
        <v>0.0293</v>
      </c>
      <c r="L408" s="20" t="n">
        <v>0.0104</v>
      </c>
      <c r="M408" s="10" t="n">
        <v>207236558.5</v>
      </c>
      <c r="N408" s="19" t="n">
        <v>775463.12</v>
      </c>
    </row>
    <row r="409" customFormat="false" ht="15" hidden="false" customHeight="false" outlineLevel="0" collapsed="false">
      <c r="A409" s="3" t="s">
        <v>1073</v>
      </c>
      <c r="B409" s="2" t="s">
        <v>1074</v>
      </c>
      <c r="C409" s="2" t="n">
        <v>2024</v>
      </c>
      <c r="D409" s="2" t="n">
        <v>6</v>
      </c>
      <c r="E409" s="2" t="s">
        <v>197</v>
      </c>
      <c r="F409" s="3" t="s">
        <v>198</v>
      </c>
      <c r="G409" s="10" t="n">
        <v>374214.97</v>
      </c>
      <c r="H409" s="11" t="n">
        <f aca="false">G409/1000</f>
        <v>374.21497</v>
      </c>
      <c r="I409" s="19" t="n">
        <v>524</v>
      </c>
      <c r="J409" s="12" t="n">
        <f aca="false">I409/1000</f>
        <v>0.524</v>
      </c>
      <c r="K409" s="20" t="n">
        <v>0.0018</v>
      </c>
      <c r="L409" s="20" t="n">
        <v>0.0007</v>
      </c>
      <c r="M409" s="10" t="n">
        <v>207236558.5</v>
      </c>
      <c r="N409" s="19" t="n">
        <v>775463.12</v>
      </c>
    </row>
    <row r="410" customFormat="false" ht="15" hidden="false" customHeight="false" outlineLevel="0" collapsed="false">
      <c r="A410" s="3" t="s">
        <v>1073</v>
      </c>
      <c r="B410" s="2" t="s">
        <v>1074</v>
      </c>
      <c r="C410" s="2" t="n">
        <v>2024</v>
      </c>
      <c r="D410" s="2" t="n">
        <v>7</v>
      </c>
      <c r="E410" s="2" t="s">
        <v>247</v>
      </c>
      <c r="F410" s="3" t="s">
        <v>248</v>
      </c>
      <c r="G410" s="10" t="n">
        <v>184756.67</v>
      </c>
      <c r="H410" s="11" t="n">
        <f aca="false">G410/1000</f>
        <v>184.75667</v>
      </c>
      <c r="I410" s="19" t="n">
        <v>7336</v>
      </c>
      <c r="J410" s="12" t="n">
        <f aca="false">I410/1000</f>
        <v>7.336</v>
      </c>
      <c r="K410" s="20" t="n">
        <v>0.0009</v>
      </c>
      <c r="L410" s="20" t="n">
        <v>0.0095</v>
      </c>
      <c r="M410" s="10" t="n">
        <v>207236558.5</v>
      </c>
      <c r="N410" s="19" t="n">
        <v>775463.12</v>
      </c>
    </row>
    <row r="411" customFormat="false" ht="15" hidden="false" customHeight="false" outlineLevel="0" collapsed="false">
      <c r="A411" s="3" t="s">
        <v>1073</v>
      </c>
      <c r="B411" s="2" t="s">
        <v>1074</v>
      </c>
      <c r="C411" s="2" t="n">
        <v>2024</v>
      </c>
      <c r="D411" s="2" t="n">
        <v>8</v>
      </c>
      <c r="E411" s="2" t="s">
        <v>252</v>
      </c>
      <c r="F411" s="3" t="s">
        <v>253</v>
      </c>
      <c r="G411" s="10" t="n">
        <v>137893.67</v>
      </c>
      <c r="H411" s="11" t="n">
        <f aca="false">G411/1000</f>
        <v>137.89367</v>
      </c>
      <c r="I411" s="19" t="n">
        <v>2243</v>
      </c>
      <c r="J411" s="12" t="n">
        <f aca="false">I411/1000</f>
        <v>2.243</v>
      </c>
      <c r="K411" s="20" t="n">
        <v>0.0007</v>
      </c>
      <c r="L411" s="20" t="n">
        <v>0.0029</v>
      </c>
      <c r="M411" s="10" t="n">
        <v>207236558.5</v>
      </c>
      <c r="N411" s="19" t="n">
        <v>775463.12</v>
      </c>
    </row>
    <row r="412" customFormat="false" ht="15" hidden="false" customHeight="false" outlineLevel="0" collapsed="false">
      <c r="A412" s="3" t="s">
        <v>1073</v>
      </c>
      <c r="B412" s="2" t="s">
        <v>1074</v>
      </c>
      <c r="C412" s="2" t="n">
        <v>2024</v>
      </c>
      <c r="D412" s="2" t="n">
        <v>9</v>
      </c>
      <c r="E412" s="2" t="s">
        <v>162</v>
      </c>
      <c r="F412" s="3" t="s">
        <v>163</v>
      </c>
      <c r="G412" s="10" t="n">
        <v>96369.76</v>
      </c>
      <c r="H412" s="11" t="n">
        <f aca="false">G412/1000</f>
        <v>96.36976</v>
      </c>
      <c r="I412" s="19" t="n">
        <v>320</v>
      </c>
      <c r="J412" s="12" t="n">
        <f aca="false">I412/1000</f>
        <v>0.32</v>
      </c>
      <c r="K412" s="20" t="n">
        <v>0.0005</v>
      </c>
      <c r="L412" s="20" t="n">
        <v>0.0004</v>
      </c>
      <c r="M412" s="10" t="n">
        <v>207236558.5</v>
      </c>
      <c r="N412" s="19" t="n">
        <v>775463.12</v>
      </c>
    </row>
    <row r="413" customFormat="false" ht="15" hidden="false" customHeight="false" outlineLevel="0" collapsed="false">
      <c r="A413" s="3" t="s">
        <v>1073</v>
      </c>
      <c r="B413" s="2" t="s">
        <v>1074</v>
      </c>
      <c r="C413" s="2" t="n">
        <v>2024</v>
      </c>
      <c r="D413" s="2" t="n">
        <v>10</v>
      </c>
      <c r="E413" s="2" t="s">
        <v>325</v>
      </c>
      <c r="F413" s="3" t="s">
        <v>326</v>
      </c>
      <c r="G413" s="10" t="n">
        <v>87800</v>
      </c>
      <c r="H413" s="11" t="n">
        <f aca="false">G413/1000</f>
        <v>87.8</v>
      </c>
      <c r="I413" s="19" t="n">
        <v>189</v>
      </c>
      <c r="J413" s="12" t="n">
        <f aca="false">I413/1000</f>
        <v>0.189</v>
      </c>
      <c r="K413" s="20" t="n">
        <v>0.0004</v>
      </c>
      <c r="L413" s="20" t="n">
        <v>0.0002</v>
      </c>
      <c r="M413" s="10" t="n">
        <v>207236558.5</v>
      </c>
      <c r="N413" s="19" t="n">
        <v>775463.12</v>
      </c>
    </row>
    <row r="414" customFormat="false" ht="15" hidden="false" customHeight="false" outlineLevel="0" collapsed="false">
      <c r="A414" s="3" t="s">
        <v>1073</v>
      </c>
      <c r="B414" s="2" t="s">
        <v>1074</v>
      </c>
      <c r="C414" s="2" t="n">
        <v>2024</v>
      </c>
      <c r="D414" s="2" t="n">
        <v>11</v>
      </c>
      <c r="E414" s="2" t="s">
        <v>122</v>
      </c>
      <c r="F414" s="3" t="s">
        <v>123</v>
      </c>
      <c r="G414" s="10" t="n">
        <v>32237</v>
      </c>
      <c r="H414" s="11" t="n">
        <f aca="false">G414/1000</f>
        <v>32.237</v>
      </c>
      <c r="I414" s="19" t="n">
        <v>97.4</v>
      </c>
      <c r="J414" s="12" t="n">
        <f aca="false">I414/1000</f>
        <v>0.0974</v>
      </c>
      <c r="K414" s="20" t="n">
        <v>0.0002</v>
      </c>
      <c r="L414" s="20" t="n">
        <v>0.0001</v>
      </c>
      <c r="M414" s="10" t="n">
        <v>207236558.5</v>
      </c>
      <c r="N414" s="19" t="n">
        <v>775463.12</v>
      </c>
    </row>
    <row r="415" customFormat="false" ht="15" hidden="false" customHeight="false" outlineLevel="0" collapsed="false">
      <c r="A415" s="3" t="s">
        <v>1073</v>
      </c>
      <c r="B415" s="2" t="s">
        <v>1074</v>
      </c>
      <c r="C415" s="2" t="n">
        <v>2024</v>
      </c>
      <c r="D415" s="2" t="n">
        <v>12</v>
      </c>
      <c r="E415" s="2" t="s">
        <v>653</v>
      </c>
      <c r="F415" s="3" t="s">
        <v>654</v>
      </c>
      <c r="G415" s="10" t="n">
        <v>9715.81</v>
      </c>
      <c r="H415" s="11" t="n">
        <f aca="false">G415/1000</f>
        <v>9.71581</v>
      </c>
      <c r="I415" s="19" t="n">
        <v>32.74</v>
      </c>
      <c r="J415" s="12" t="n">
        <f aca="false">I415/1000</f>
        <v>0.03274</v>
      </c>
      <c r="K415" s="20" t="n">
        <v>0</v>
      </c>
      <c r="L415" s="20" t="n">
        <v>0</v>
      </c>
      <c r="M415" s="10" t="n">
        <v>207236558.5</v>
      </c>
      <c r="N415" s="19" t="n">
        <v>775463.12</v>
      </c>
    </row>
    <row r="416" customFormat="false" ht="15" hidden="false" customHeight="false" outlineLevel="0" collapsed="false">
      <c r="A416" s="3" t="s">
        <v>1073</v>
      </c>
      <c r="B416" s="2" t="s">
        <v>1074</v>
      </c>
      <c r="C416" s="2" t="n">
        <v>2024</v>
      </c>
      <c r="D416" s="2" t="n">
        <v>13</v>
      </c>
      <c r="E416" s="2" t="s">
        <v>422</v>
      </c>
      <c r="F416" s="3" t="s">
        <v>423</v>
      </c>
      <c r="G416" s="10" t="n">
        <v>7782.84</v>
      </c>
      <c r="H416" s="11" t="n">
        <f aca="false">G416/1000</f>
        <v>7.78284</v>
      </c>
      <c r="I416" s="19" t="n">
        <v>1</v>
      </c>
      <c r="J416" s="12" t="n">
        <f aca="false">I416/1000</f>
        <v>0.001</v>
      </c>
      <c r="K416" s="20" t="n">
        <v>0</v>
      </c>
      <c r="L416" s="20" t="n">
        <v>0</v>
      </c>
      <c r="M416" s="10" t="n">
        <v>207236558.5</v>
      </c>
      <c r="N416" s="19" t="n">
        <v>775463.12</v>
      </c>
    </row>
    <row r="417" customFormat="false" ht="15" hidden="false" customHeight="false" outlineLevel="0" collapsed="false">
      <c r="A417" s="3" t="s">
        <v>1073</v>
      </c>
      <c r="B417" s="2" t="s">
        <v>1074</v>
      </c>
      <c r="C417" s="2" t="n">
        <v>2024</v>
      </c>
      <c r="D417" s="2" t="n">
        <v>14</v>
      </c>
      <c r="E417" s="2" t="s">
        <v>171</v>
      </c>
      <c r="F417" s="3" t="s">
        <v>172</v>
      </c>
      <c r="G417" s="10" t="n">
        <v>2820.43</v>
      </c>
      <c r="H417" s="11" t="n">
        <f aca="false">G417/1000</f>
        <v>2.82043</v>
      </c>
      <c r="I417" s="19" t="n">
        <v>11</v>
      </c>
      <c r="J417" s="12" t="n">
        <f aca="false">I417/1000</f>
        <v>0.011</v>
      </c>
      <c r="K417" s="20" t="n">
        <v>0</v>
      </c>
      <c r="L417" s="20" t="n">
        <v>0</v>
      </c>
      <c r="M417" s="10" t="n">
        <v>207236558.5</v>
      </c>
      <c r="N417" s="19" t="n">
        <v>775463.12</v>
      </c>
    </row>
    <row r="418" customFormat="false" ht="15" hidden="false" customHeight="false" outlineLevel="0" collapsed="false">
      <c r="A418" s="3" t="s">
        <v>1073</v>
      </c>
      <c r="B418" s="2" t="s">
        <v>1074</v>
      </c>
      <c r="C418" s="2" t="n">
        <v>2024</v>
      </c>
      <c r="D418" s="2" t="n">
        <v>15</v>
      </c>
      <c r="E418" s="2" t="s">
        <v>152</v>
      </c>
      <c r="F418" s="3" t="s">
        <v>153</v>
      </c>
      <c r="G418" s="10" t="n">
        <v>1970.5</v>
      </c>
      <c r="H418" s="11" t="n">
        <f aca="false">G418/1000</f>
        <v>1.9705</v>
      </c>
      <c r="I418" s="19" t="n">
        <v>8</v>
      </c>
      <c r="J418" s="12" t="n">
        <f aca="false">I418/1000</f>
        <v>0.008</v>
      </c>
      <c r="K418" s="20" t="n">
        <v>0</v>
      </c>
      <c r="L418" s="20" t="n">
        <v>0</v>
      </c>
      <c r="M418" s="10" t="n">
        <v>207236558.5</v>
      </c>
      <c r="N418" s="19" t="n">
        <v>775463.12</v>
      </c>
    </row>
    <row r="419" customFormat="false" ht="15" hidden="false" customHeight="false" outlineLevel="0" collapsed="false">
      <c r="A419" s="3" t="s">
        <v>1073</v>
      </c>
      <c r="B419" s="2" t="s">
        <v>1074</v>
      </c>
      <c r="C419" s="2" t="n">
        <v>2024</v>
      </c>
      <c r="D419" s="2" t="n">
        <v>16</v>
      </c>
      <c r="E419" s="2" t="s">
        <v>180</v>
      </c>
      <c r="F419" s="3" t="s">
        <v>181</v>
      </c>
      <c r="G419" s="10" t="n">
        <v>1049.64</v>
      </c>
      <c r="H419" s="11" t="n">
        <f aca="false">G419/1000</f>
        <v>1.04964</v>
      </c>
      <c r="I419" s="19" t="n">
        <v>56.58</v>
      </c>
      <c r="J419" s="12" t="n">
        <f aca="false">I419/1000</f>
        <v>0.05658</v>
      </c>
      <c r="K419" s="20" t="n">
        <v>0</v>
      </c>
      <c r="L419" s="20" t="n">
        <v>0.0001</v>
      </c>
      <c r="M419" s="10" t="n">
        <v>207236558.5</v>
      </c>
      <c r="N419" s="19" t="n">
        <v>775463.12</v>
      </c>
    </row>
    <row r="420" customFormat="false" ht="15" hidden="false" customHeight="false" outlineLevel="0" collapsed="false">
      <c r="A420" s="3" t="s">
        <v>1073</v>
      </c>
      <c r="B420" s="2" t="s">
        <v>1074</v>
      </c>
      <c r="C420" s="2" t="n">
        <v>2024</v>
      </c>
      <c r="D420" s="2" t="n">
        <v>17</v>
      </c>
      <c r="E420" s="2" t="s">
        <v>917</v>
      </c>
      <c r="F420" s="3" t="s">
        <v>918</v>
      </c>
      <c r="G420" s="10" t="n">
        <v>1043</v>
      </c>
      <c r="H420" s="11" t="n">
        <f aca="false">G420/1000</f>
        <v>1.043</v>
      </c>
      <c r="I420" s="19" t="n">
        <v>1</v>
      </c>
      <c r="J420" s="12" t="n">
        <f aca="false">I420/1000</f>
        <v>0.001</v>
      </c>
      <c r="K420" s="20" t="n">
        <v>0</v>
      </c>
      <c r="L420" s="20" t="n">
        <v>0</v>
      </c>
      <c r="M420" s="10" t="n">
        <v>207236558.5</v>
      </c>
      <c r="N420" s="19" t="n">
        <v>775463.12</v>
      </c>
    </row>
    <row r="421" customFormat="false" ht="15" hidden="false" customHeight="false" outlineLevel="0" collapsed="false">
      <c r="A421" s="3" t="s">
        <v>1073</v>
      </c>
      <c r="B421" s="2" t="s">
        <v>1074</v>
      </c>
      <c r="C421" s="2" t="n">
        <v>2024</v>
      </c>
      <c r="D421" s="2" t="n">
        <v>18</v>
      </c>
      <c r="E421" s="2" t="s">
        <v>504</v>
      </c>
      <c r="F421" s="3" t="s">
        <v>505</v>
      </c>
      <c r="G421" s="10" t="n">
        <v>908</v>
      </c>
      <c r="H421" s="11" t="n">
        <f aca="false">G421/1000</f>
        <v>0.908</v>
      </c>
      <c r="I421" s="19" t="n">
        <v>2</v>
      </c>
      <c r="J421" s="12" t="n">
        <f aca="false">I421/1000</f>
        <v>0.002</v>
      </c>
      <c r="K421" s="20" t="n">
        <v>0</v>
      </c>
      <c r="L421" s="20" t="n">
        <v>0</v>
      </c>
      <c r="M421" s="10" t="n">
        <v>207236558.5</v>
      </c>
      <c r="N421" s="19" t="n">
        <v>775463.12</v>
      </c>
    </row>
    <row r="422" customFormat="false" ht="15" hidden="false" customHeight="false" outlineLevel="0" collapsed="false">
      <c r="A422" s="3" t="s">
        <v>1073</v>
      </c>
      <c r="B422" s="2" t="s">
        <v>1074</v>
      </c>
      <c r="C422" s="2" t="n">
        <v>2024</v>
      </c>
      <c r="D422" s="2" t="n">
        <v>19</v>
      </c>
      <c r="E422" s="2" t="s">
        <v>1693</v>
      </c>
      <c r="F422" s="3" t="s">
        <v>1694</v>
      </c>
      <c r="G422" s="10" t="n">
        <v>541.79</v>
      </c>
      <c r="H422" s="11" t="n">
        <f aca="false">G422/1000</f>
        <v>0.54179</v>
      </c>
      <c r="I422" s="19" t="n">
        <v>2</v>
      </c>
      <c r="J422" s="12" t="n">
        <f aca="false">I422/1000</f>
        <v>0.002</v>
      </c>
      <c r="K422" s="20" t="n">
        <v>0</v>
      </c>
      <c r="L422" s="20" t="n">
        <v>0</v>
      </c>
      <c r="M422" s="10" t="n">
        <v>207236558.5</v>
      </c>
      <c r="N422" s="19" t="n">
        <v>775463.12</v>
      </c>
    </row>
    <row r="423" customFormat="false" ht="15" hidden="false" customHeight="false" outlineLevel="0" collapsed="false">
      <c r="A423" s="3" t="s">
        <v>1073</v>
      </c>
      <c r="B423" s="2" t="s">
        <v>1074</v>
      </c>
      <c r="C423" s="2" t="n">
        <v>2024</v>
      </c>
      <c r="D423" s="2" t="n">
        <v>20</v>
      </c>
      <c r="E423" s="2" t="s">
        <v>1646</v>
      </c>
      <c r="F423" s="3" t="s">
        <v>1647</v>
      </c>
      <c r="G423" s="10" t="n">
        <v>9</v>
      </c>
      <c r="H423" s="11" t="n">
        <f aca="false">G423/1000</f>
        <v>0.009</v>
      </c>
      <c r="I423" s="19" t="n">
        <v>2</v>
      </c>
      <c r="J423" s="12" t="n">
        <f aca="false">I423/1000</f>
        <v>0.002</v>
      </c>
      <c r="K423" s="20" t="n">
        <v>0</v>
      </c>
      <c r="L423" s="20" t="n">
        <v>0</v>
      </c>
      <c r="M423" s="10" t="n">
        <v>207236558.5</v>
      </c>
      <c r="N423" s="19" t="n">
        <v>775463.12</v>
      </c>
    </row>
    <row r="424" customFormat="false" ht="15" hidden="false" customHeight="false" outlineLevel="0" collapsed="false">
      <c r="A424" s="3" t="s">
        <v>1073</v>
      </c>
      <c r="B424" s="2" t="s">
        <v>1074</v>
      </c>
      <c r="C424" s="2" t="n">
        <v>2025</v>
      </c>
      <c r="D424" s="2" t="n">
        <v>1</v>
      </c>
      <c r="E424" s="2" t="s">
        <v>377</v>
      </c>
      <c r="F424" s="3" t="s">
        <v>378</v>
      </c>
      <c r="G424" s="10" t="n">
        <v>25450183.97</v>
      </c>
      <c r="H424" s="11" t="n">
        <f aca="false">G424/1000</f>
        <v>25450.18397</v>
      </c>
      <c r="I424" s="19" t="n">
        <v>113152</v>
      </c>
      <c r="J424" s="12" t="n">
        <f aca="false">I424/1000</f>
        <v>113.152</v>
      </c>
      <c r="K424" s="20" t="n">
        <v>0.416</v>
      </c>
      <c r="L424" s="20" t="n">
        <v>0.5162</v>
      </c>
      <c r="M424" s="10" t="n">
        <v>61185221.89</v>
      </c>
      <c r="N424" s="19" t="n">
        <v>219213.69</v>
      </c>
    </row>
    <row r="425" customFormat="false" ht="15" hidden="false" customHeight="false" outlineLevel="0" collapsed="false">
      <c r="A425" s="3" t="s">
        <v>1073</v>
      </c>
      <c r="B425" s="2" t="s">
        <v>1074</v>
      </c>
      <c r="C425" s="2" t="n">
        <v>2025</v>
      </c>
      <c r="D425" s="2" t="n">
        <v>2</v>
      </c>
      <c r="E425" s="2" t="s">
        <v>102</v>
      </c>
      <c r="F425" s="3" t="s">
        <v>103</v>
      </c>
      <c r="G425" s="10" t="n">
        <v>18934953.81</v>
      </c>
      <c r="H425" s="11" t="n">
        <f aca="false">G425/1000</f>
        <v>18934.95381</v>
      </c>
      <c r="I425" s="19" t="n">
        <v>53465</v>
      </c>
      <c r="J425" s="12" t="n">
        <f aca="false">I425/1000</f>
        <v>53.465</v>
      </c>
      <c r="K425" s="20" t="n">
        <v>0.3095</v>
      </c>
      <c r="L425" s="20" t="n">
        <v>0.2439</v>
      </c>
      <c r="M425" s="10" t="n">
        <v>61185221.89</v>
      </c>
      <c r="N425" s="19" t="n">
        <v>219213.69</v>
      </c>
    </row>
    <row r="426" customFormat="false" ht="15" hidden="false" customHeight="false" outlineLevel="0" collapsed="false">
      <c r="A426" s="3" t="s">
        <v>1073</v>
      </c>
      <c r="B426" s="2" t="s">
        <v>1074</v>
      </c>
      <c r="C426" s="2" t="n">
        <v>2025</v>
      </c>
      <c r="D426" s="2" t="n">
        <v>3</v>
      </c>
      <c r="E426" s="2" t="s">
        <v>97</v>
      </c>
      <c r="F426" s="3" t="s">
        <v>98</v>
      </c>
      <c r="G426" s="10" t="n">
        <v>9185698</v>
      </c>
      <c r="H426" s="11" t="n">
        <f aca="false">G426/1000</f>
        <v>9185.698</v>
      </c>
      <c r="I426" s="19" t="n">
        <v>28470</v>
      </c>
      <c r="J426" s="12" t="n">
        <f aca="false">I426/1000</f>
        <v>28.47</v>
      </c>
      <c r="K426" s="20" t="n">
        <v>0.1501</v>
      </c>
      <c r="L426" s="20" t="n">
        <v>0.1299</v>
      </c>
      <c r="M426" s="10" t="n">
        <v>61185221.89</v>
      </c>
      <c r="N426" s="19" t="n">
        <v>219213.69</v>
      </c>
    </row>
    <row r="427" customFormat="false" ht="15" hidden="false" customHeight="false" outlineLevel="0" collapsed="false">
      <c r="A427" s="3" t="s">
        <v>1073</v>
      </c>
      <c r="B427" s="2" t="s">
        <v>1074</v>
      </c>
      <c r="C427" s="2" t="n">
        <v>2025</v>
      </c>
      <c r="D427" s="2" t="n">
        <v>4</v>
      </c>
      <c r="E427" s="2" t="s">
        <v>142</v>
      </c>
      <c r="F427" s="3" t="s">
        <v>143</v>
      </c>
      <c r="G427" s="10" t="n">
        <v>6225016.69</v>
      </c>
      <c r="H427" s="11" t="n">
        <f aca="false">G427/1000</f>
        <v>6225.01669</v>
      </c>
      <c r="I427" s="19" t="n">
        <v>19615.01</v>
      </c>
      <c r="J427" s="12" t="n">
        <f aca="false">I427/1000</f>
        <v>19.61501</v>
      </c>
      <c r="K427" s="20" t="n">
        <v>0.1017</v>
      </c>
      <c r="L427" s="20" t="n">
        <v>0.0895</v>
      </c>
      <c r="M427" s="10" t="n">
        <v>61185221.89</v>
      </c>
      <c r="N427" s="19" t="n">
        <v>219213.69</v>
      </c>
    </row>
    <row r="428" customFormat="false" ht="15" hidden="false" customHeight="false" outlineLevel="0" collapsed="false">
      <c r="A428" s="3" t="s">
        <v>1073</v>
      </c>
      <c r="B428" s="2" t="s">
        <v>1074</v>
      </c>
      <c r="C428" s="2" t="n">
        <v>2025</v>
      </c>
      <c r="D428" s="2" t="n">
        <v>5</v>
      </c>
      <c r="E428" s="2" t="s">
        <v>917</v>
      </c>
      <c r="F428" s="3" t="s">
        <v>918</v>
      </c>
      <c r="G428" s="10" t="n">
        <v>618872</v>
      </c>
      <c r="H428" s="11" t="n">
        <f aca="false">G428/1000</f>
        <v>618.872</v>
      </c>
      <c r="I428" s="19" t="n">
        <v>1053</v>
      </c>
      <c r="J428" s="12" t="n">
        <f aca="false">I428/1000</f>
        <v>1.053</v>
      </c>
      <c r="K428" s="20" t="n">
        <v>0.0101</v>
      </c>
      <c r="L428" s="20" t="n">
        <v>0.0048</v>
      </c>
      <c r="M428" s="10" t="n">
        <v>61185221.89</v>
      </c>
      <c r="N428" s="19" t="n">
        <v>219213.69</v>
      </c>
    </row>
    <row r="429" customFormat="false" ht="15" hidden="false" customHeight="false" outlineLevel="0" collapsed="false">
      <c r="A429" s="3" t="s">
        <v>1073</v>
      </c>
      <c r="B429" s="2" t="s">
        <v>1074</v>
      </c>
      <c r="C429" s="2" t="n">
        <v>2025</v>
      </c>
      <c r="D429" s="2" t="n">
        <v>6</v>
      </c>
      <c r="E429" s="2" t="s">
        <v>162</v>
      </c>
      <c r="F429" s="3" t="s">
        <v>163</v>
      </c>
      <c r="G429" s="10" t="n">
        <v>267565.67</v>
      </c>
      <c r="H429" s="11" t="n">
        <f aca="false">G429/1000</f>
        <v>267.56567</v>
      </c>
      <c r="I429" s="19" t="n">
        <v>702</v>
      </c>
      <c r="J429" s="12" t="n">
        <f aca="false">I429/1000</f>
        <v>0.702</v>
      </c>
      <c r="K429" s="20" t="n">
        <v>0.0044</v>
      </c>
      <c r="L429" s="20" t="n">
        <v>0.0032</v>
      </c>
      <c r="M429" s="10" t="n">
        <v>61185221.89</v>
      </c>
      <c r="N429" s="19" t="n">
        <v>219213.69</v>
      </c>
    </row>
    <row r="430" customFormat="false" ht="15" hidden="false" customHeight="false" outlineLevel="0" collapsed="false">
      <c r="A430" s="3" t="s">
        <v>1073</v>
      </c>
      <c r="B430" s="2" t="s">
        <v>1074</v>
      </c>
      <c r="C430" s="2" t="n">
        <v>2025</v>
      </c>
      <c r="D430" s="2" t="n">
        <v>7</v>
      </c>
      <c r="E430" s="2" t="s">
        <v>504</v>
      </c>
      <c r="F430" s="3" t="s">
        <v>505</v>
      </c>
      <c r="G430" s="10" t="n">
        <v>173526</v>
      </c>
      <c r="H430" s="11" t="n">
        <f aca="false">G430/1000</f>
        <v>173.526</v>
      </c>
      <c r="I430" s="19" t="n">
        <v>400</v>
      </c>
      <c r="J430" s="12" t="n">
        <f aca="false">I430/1000</f>
        <v>0.4</v>
      </c>
      <c r="K430" s="20" t="n">
        <v>0.0028</v>
      </c>
      <c r="L430" s="20" t="n">
        <v>0.0018</v>
      </c>
      <c r="M430" s="10" t="n">
        <v>61185221.89</v>
      </c>
      <c r="N430" s="19" t="n">
        <v>219213.69</v>
      </c>
    </row>
    <row r="431" customFormat="false" ht="15" hidden="false" customHeight="false" outlineLevel="0" collapsed="false">
      <c r="A431" s="3" t="s">
        <v>1073</v>
      </c>
      <c r="B431" s="2" t="s">
        <v>1074</v>
      </c>
      <c r="C431" s="2" t="n">
        <v>2025</v>
      </c>
      <c r="D431" s="2" t="n">
        <v>8</v>
      </c>
      <c r="E431" s="2" t="s">
        <v>252</v>
      </c>
      <c r="F431" s="3" t="s">
        <v>253</v>
      </c>
      <c r="G431" s="10" t="n">
        <v>113597.86</v>
      </c>
      <c r="H431" s="11" t="n">
        <f aca="false">G431/1000</f>
        <v>113.59786</v>
      </c>
      <c r="I431" s="19" t="n">
        <v>1370</v>
      </c>
      <c r="J431" s="12" t="n">
        <f aca="false">I431/1000</f>
        <v>1.37</v>
      </c>
      <c r="K431" s="20" t="n">
        <v>0.0019</v>
      </c>
      <c r="L431" s="20" t="n">
        <v>0.0062</v>
      </c>
      <c r="M431" s="10" t="n">
        <v>61185221.89</v>
      </c>
      <c r="N431" s="19" t="n">
        <v>219213.69</v>
      </c>
    </row>
    <row r="432" customFormat="false" ht="15" hidden="false" customHeight="false" outlineLevel="0" collapsed="false">
      <c r="A432" s="3" t="s">
        <v>1073</v>
      </c>
      <c r="B432" s="2" t="s">
        <v>1074</v>
      </c>
      <c r="C432" s="2" t="n">
        <v>2025</v>
      </c>
      <c r="D432" s="2" t="n">
        <v>9</v>
      </c>
      <c r="E432" s="2" t="s">
        <v>205</v>
      </c>
      <c r="F432" s="3" t="s">
        <v>206</v>
      </c>
      <c r="G432" s="10" t="n">
        <v>88723.8</v>
      </c>
      <c r="H432" s="11" t="n">
        <f aca="false">G432/1000</f>
        <v>88.7238</v>
      </c>
      <c r="I432" s="19" t="n">
        <v>140</v>
      </c>
      <c r="J432" s="12" t="n">
        <f aca="false">I432/1000</f>
        <v>0.14</v>
      </c>
      <c r="K432" s="20" t="n">
        <v>0.0015</v>
      </c>
      <c r="L432" s="20" t="n">
        <v>0.0006</v>
      </c>
      <c r="M432" s="10" t="n">
        <v>61185221.89</v>
      </c>
      <c r="N432" s="19" t="n">
        <v>219213.69</v>
      </c>
    </row>
    <row r="433" customFormat="false" ht="15" hidden="false" customHeight="false" outlineLevel="0" collapsed="false">
      <c r="A433" s="3" t="s">
        <v>1073</v>
      </c>
      <c r="B433" s="2" t="s">
        <v>1074</v>
      </c>
      <c r="C433" s="2" t="n">
        <v>2025</v>
      </c>
      <c r="D433" s="2" t="n">
        <v>10</v>
      </c>
      <c r="E433" s="2" t="s">
        <v>247</v>
      </c>
      <c r="F433" s="3" t="s">
        <v>248</v>
      </c>
      <c r="G433" s="10" t="n">
        <v>61922.66</v>
      </c>
      <c r="H433" s="11" t="n">
        <f aca="false">G433/1000</f>
        <v>61.92266</v>
      </c>
      <c r="I433" s="19" t="n">
        <v>670</v>
      </c>
      <c r="J433" s="12" t="n">
        <f aca="false">I433/1000</f>
        <v>0.67</v>
      </c>
      <c r="K433" s="20" t="n">
        <v>0.001</v>
      </c>
      <c r="L433" s="20" t="n">
        <v>0.0031</v>
      </c>
      <c r="M433" s="10" t="n">
        <v>61185221.89</v>
      </c>
      <c r="N433" s="19" t="n">
        <v>219213.69</v>
      </c>
    </row>
    <row r="434" customFormat="false" ht="15" hidden="false" customHeight="false" outlineLevel="0" collapsed="false">
      <c r="A434" s="3" t="s">
        <v>1073</v>
      </c>
      <c r="B434" s="2" t="s">
        <v>1074</v>
      </c>
      <c r="C434" s="2" t="n">
        <v>2025</v>
      </c>
      <c r="D434" s="2" t="n">
        <v>11</v>
      </c>
      <c r="E434" s="2" t="s">
        <v>1016</v>
      </c>
      <c r="F434" s="3" t="s">
        <v>1017</v>
      </c>
      <c r="G434" s="10" t="n">
        <v>22915</v>
      </c>
      <c r="H434" s="11" t="n">
        <f aca="false">G434/1000</f>
        <v>22.915</v>
      </c>
      <c r="I434" s="19" t="n">
        <v>50</v>
      </c>
      <c r="J434" s="12" t="n">
        <f aca="false">I434/1000</f>
        <v>0.05</v>
      </c>
      <c r="K434" s="20" t="n">
        <v>0.0004</v>
      </c>
      <c r="L434" s="20" t="n">
        <v>0.0002</v>
      </c>
      <c r="M434" s="10" t="n">
        <v>61185221.89</v>
      </c>
      <c r="N434" s="19" t="n">
        <v>219213.69</v>
      </c>
    </row>
    <row r="435" customFormat="false" ht="15" hidden="false" customHeight="false" outlineLevel="0" collapsed="false">
      <c r="A435" s="3" t="s">
        <v>1073</v>
      </c>
      <c r="B435" s="2" t="s">
        <v>1074</v>
      </c>
      <c r="C435" s="2" t="n">
        <v>2025</v>
      </c>
      <c r="D435" s="2" t="n">
        <v>12</v>
      </c>
      <c r="E435" s="2" t="s">
        <v>325</v>
      </c>
      <c r="F435" s="3" t="s">
        <v>326</v>
      </c>
      <c r="G435" s="10" t="n">
        <v>22900</v>
      </c>
      <c r="H435" s="11" t="n">
        <f aca="false">G435/1000</f>
        <v>22.9</v>
      </c>
      <c r="I435" s="19" t="n">
        <v>50</v>
      </c>
      <c r="J435" s="12" t="n">
        <f aca="false">I435/1000</f>
        <v>0.05</v>
      </c>
      <c r="K435" s="20" t="n">
        <v>0.0004</v>
      </c>
      <c r="L435" s="20" t="n">
        <v>0.0002</v>
      </c>
      <c r="M435" s="10" t="n">
        <v>61185221.89</v>
      </c>
      <c r="N435" s="19" t="n">
        <v>219213.69</v>
      </c>
    </row>
    <row r="436" customFormat="false" ht="15" hidden="false" customHeight="false" outlineLevel="0" collapsed="false">
      <c r="A436" s="3" t="s">
        <v>1073</v>
      </c>
      <c r="B436" s="2" t="s">
        <v>1074</v>
      </c>
      <c r="C436" s="2" t="n">
        <v>2025</v>
      </c>
      <c r="D436" s="2" t="n">
        <v>13</v>
      </c>
      <c r="E436" s="2" t="s">
        <v>422</v>
      </c>
      <c r="F436" s="3" t="s">
        <v>423</v>
      </c>
      <c r="G436" s="10" t="n">
        <v>13071.33</v>
      </c>
      <c r="H436" s="11" t="n">
        <f aca="false">G436/1000</f>
        <v>13.07133</v>
      </c>
      <c r="I436" s="19" t="n">
        <v>23.14</v>
      </c>
      <c r="J436" s="12" t="n">
        <f aca="false">I436/1000</f>
        <v>0.02314</v>
      </c>
      <c r="K436" s="20" t="n">
        <v>0.0002</v>
      </c>
      <c r="L436" s="20" t="n">
        <v>0.0001</v>
      </c>
      <c r="M436" s="10" t="n">
        <v>61185221.89</v>
      </c>
      <c r="N436" s="19" t="n">
        <v>219213.69</v>
      </c>
    </row>
    <row r="437" customFormat="false" ht="15" hidden="false" customHeight="false" outlineLevel="0" collapsed="false">
      <c r="A437" s="3" t="s">
        <v>1073</v>
      </c>
      <c r="B437" s="2" t="s">
        <v>1074</v>
      </c>
      <c r="C437" s="2" t="n">
        <v>2025</v>
      </c>
      <c r="D437" s="2" t="n">
        <v>14</v>
      </c>
      <c r="E437" s="2" t="s">
        <v>1693</v>
      </c>
      <c r="F437" s="3" t="s">
        <v>1694</v>
      </c>
      <c r="G437" s="10" t="n">
        <v>1746.12</v>
      </c>
      <c r="H437" s="11" t="n">
        <f aca="false">G437/1000</f>
        <v>1.74612</v>
      </c>
      <c r="I437" s="19" t="n">
        <v>6</v>
      </c>
      <c r="J437" s="12" t="n">
        <f aca="false">I437/1000</f>
        <v>0.006</v>
      </c>
      <c r="K437" s="20" t="n">
        <v>0</v>
      </c>
      <c r="L437" s="20" t="n">
        <v>0</v>
      </c>
      <c r="M437" s="10" t="n">
        <v>61185221.89</v>
      </c>
      <c r="N437" s="19" t="n">
        <v>219213.69</v>
      </c>
    </row>
    <row r="438" customFormat="false" ht="15" hidden="false" customHeight="false" outlineLevel="0" collapsed="false">
      <c r="A438" s="3" t="s">
        <v>1073</v>
      </c>
      <c r="B438" s="2" t="s">
        <v>1074</v>
      </c>
      <c r="C438" s="2" t="n">
        <v>2025</v>
      </c>
      <c r="D438" s="2" t="n">
        <v>15</v>
      </c>
      <c r="E438" s="2" t="s">
        <v>152</v>
      </c>
      <c r="F438" s="3" t="s">
        <v>153</v>
      </c>
      <c r="G438" s="10" t="n">
        <v>1072.98</v>
      </c>
      <c r="H438" s="11" t="n">
        <f aca="false">G438/1000</f>
        <v>1.07298</v>
      </c>
      <c r="I438" s="19" t="n">
        <v>10.08</v>
      </c>
      <c r="J438" s="12" t="n">
        <f aca="false">I438/1000</f>
        <v>0.01008</v>
      </c>
      <c r="K438" s="20" t="n">
        <v>0</v>
      </c>
      <c r="L438" s="20" t="n">
        <v>0</v>
      </c>
      <c r="M438" s="10" t="n">
        <v>61185221.89</v>
      </c>
      <c r="N438" s="19" t="n">
        <v>219213.69</v>
      </c>
    </row>
    <row r="439" customFormat="false" ht="15" hidden="false" customHeight="false" outlineLevel="0" collapsed="false">
      <c r="A439" s="3" t="s">
        <v>1073</v>
      </c>
      <c r="B439" s="2" t="s">
        <v>1074</v>
      </c>
      <c r="C439" s="2" t="n">
        <v>2025</v>
      </c>
      <c r="D439" s="2" t="n">
        <v>16</v>
      </c>
      <c r="E439" s="2" t="s">
        <v>180</v>
      </c>
      <c r="F439" s="3" t="s">
        <v>181</v>
      </c>
      <c r="G439" s="10" t="n">
        <v>876.09</v>
      </c>
      <c r="H439" s="11" t="n">
        <f aca="false">G439/1000</f>
        <v>0.87609</v>
      </c>
      <c r="I439" s="19" t="n">
        <v>4</v>
      </c>
      <c r="J439" s="12" t="n">
        <f aca="false">I439/1000</f>
        <v>0.004</v>
      </c>
      <c r="K439" s="20" t="n">
        <v>0</v>
      </c>
      <c r="L439" s="20" t="n">
        <v>0</v>
      </c>
      <c r="M439" s="10" t="n">
        <v>61185221.89</v>
      </c>
      <c r="N439" s="19" t="n">
        <v>219213.69</v>
      </c>
    </row>
    <row r="440" customFormat="false" ht="15" hidden="false" customHeight="false" outlineLevel="0" collapsed="false">
      <c r="A440" s="3" t="s">
        <v>1073</v>
      </c>
      <c r="B440" s="2" t="s">
        <v>1074</v>
      </c>
      <c r="C440" s="2" t="n">
        <v>2025</v>
      </c>
      <c r="D440" s="2" t="n">
        <v>17</v>
      </c>
      <c r="E440" s="2" t="s">
        <v>1699</v>
      </c>
      <c r="F440" s="3" t="s">
        <v>1700</v>
      </c>
      <c r="G440" s="10" t="n">
        <v>760.76</v>
      </c>
      <c r="H440" s="11" t="n">
        <f aca="false">G440/1000</f>
        <v>0.76076</v>
      </c>
      <c r="I440" s="19" t="n">
        <v>28.46</v>
      </c>
      <c r="J440" s="12" t="n">
        <f aca="false">I440/1000</f>
        <v>0.02846</v>
      </c>
      <c r="K440" s="20" t="n">
        <v>0</v>
      </c>
      <c r="L440" s="20" t="n">
        <v>0.0001</v>
      </c>
      <c r="M440" s="10" t="n">
        <v>61185221.89</v>
      </c>
      <c r="N440" s="19" t="n">
        <v>219213.69</v>
      </c>
    </row>
    <row r="441" customFormat="false" ht="15" hidden="false" customHeight="false" outlineLevel="0" collapsed="false">
      <c r="A441" s="3" t="s">
        <v>1073</v>
      </c>
      <c r="B441" s="2" t="s">
        <v>1074</v>
      </c>
      <c r="C441" s="2" t="n">
        <v>2025</v>
      </c>
      <c r="D441" s="2" t="n">
        <v>18</v>
      </c>
      <c r="E441" s="2" t="s">
        <v>727</v>
      </c>
      <c r="F441" s="3" t="s">
        <v>728</v>
      </c>
      <c r="G441" s="10" t="n">
        <v>748</v>
      </c>
      <c r="H441" s="11" t="n">
        <f aca="false">G441/1000</f>
        <v>0.748</v>
      </c>
      <c r="I441" s="19" t="n">
        <v>0</v>
      </c>
      <c r="J441" s="12" t="n">
        <f aca="false">I441/1000</f>
        <v>0</v>
      </c>
      <c r="K441" s="20" t="n">
        <v>0</v>
      </c>
      <c r="L441" s="20" t="n">
        <v>0</v>
      </c>
      <c r="M441" s="10" t="n">
        <v>61185221.89</v>
      </c>
      <c r="N441" s="19" t="n">
        <v>219213.69</v>
      </c>
    </row>
    <row r="442" customFormat="false" ht="15" hidden="false" customHeight="false" outlineLevel="0" collapsed="false">
      <c r="A442" s="3" t="s">
        <v>1073</v>
      </c>
      <c r="B442" s="2" t="s">
        <v>1074</v>
      </c>
      <c r="C442" s="2" t="n">
        <v>2025</v>
      </c>
      <c r="D442" s="2" t="n">
        <v>19</v>
      </c>
      <c r="E442" s="2" t="s">
        <v>171</v>
      </c>
      <c r="F442" s="3" t="s">
        <v>172</v>
      </c>
      <c r="G442" s="10" t="n">
        <v>639.15</v>
      </c>
      <c r="H442" s="11" t="n">
        <f aca="false">G442/1000</f>
        <v>0.63915</v>
      </c>
      <c r="I442" s="19" t="n">
        <v>2</v>
      </c>
      <c r="J442" s="12" t="n">
        <f aca="false">I442/1000</f>
        <v>0.002</v>
      </c>
      <c r="K442" s="20" t="n">
        <v>0</v>
      </c>
      <c r="L442" s="20" t="n">
        <v>0</v>
      </c>
      <c r="M442" s="10" t="n">
        <v>61185221.89</v>
      </c>
      <c r="N442" s="19" t="n">
        <v>219213.69</v>
      </c>
    </row>
    <row r="443" customFormat="false" ht="15" hidden="false" customHeight="false" outlineLevel="0" collapsed="false">
      <c r="A443" s="3" t="s">
        <v>1073</v>
      </c>
      <c r="B443" s="2" t="s">
        <v>1074</v>
      </c>
      <c r="C443" s="2" t="n">
        <v>2025</v>
      </c>
      <c r="D443" s="2" t="n">
        <v>20</v>
      </c>
      <c r="E443" s="2" t="s">
        <v>122</v>
      </c>
      <c r="F443" s="3" t="s">
        <v>123</v>
      </c>
      <c r="G443" s="10" t="n">
        <v>432</v>
      </c>
      <c r="H443" s="11" t="n">
        <f aca="false">G443/1000</f>
        <v>0.432</v>
      </c>
      <c r="I443" s="19" t="n">
        <v>3</v>
      </c>
      <c r="J443" s="12" t="n">
        <f aca="false">I443/1000</f>
        <v>0.003</v>
      </c>
      <c r="K443" s="20" t="n">
        <v>0</v>
      </c>
      <c r="L443" s="20" t="n">
        <v>0</v>
      </c>
      <c r="M443" s="10" t="n">
        <v>61185221.89</v>
      </c>
      <c r="N443" s="19" t="n">
        <v>219213.69</v>
      </c>
    </row>
    <row r="444" customFormat="false" ht="15" hidden="false" customHeight="false" outlineLevel="0" collapsed="false">
      <c r="A444" s="3" t="s">
        <v>1073</v>
      </c>
      <c r="B444" s="2" t="s">
        <v>1074</v>
      </c>
      <c r="C444" s="2" t="n">
        <v>2026</v>
      </c>
      <c r="D444" s="2" t="n">
        <v>1</v>
      </c>
      <c r="E444" s="2" t="s">
        <v>102</v>
      </c>
      <c r="F444" s="3" t="s">
        <v>103</v>
      </c>
      <c r="G444" s="10" t="n">
        <v>2112522.41</v>
      </c>
      <c r="H444" s="11" t="n">
        <f aca="false">G444/1000</f>
        <v>2112.52241</v>
      </c>
      <c r="I444" s="19" t="n">
        <v>6588</v>
      </c>
      <c r="J444" s="12" t="n">
        <f aca="false">I444/1000</f>
        <v>6.588</v>
      </c>
      <c r="K444" s="20" t="n">
        <v>0.513</v>
      </c>
      <c r="L444" s="20" t="n">
        <v>0.5334</v>
      </c>
      <c r="M444" s="10" t="n">
        <v>4117833.61</v>
      </c>
      <c r="N444" s="19" t="n">
        <v>12351.44</v>
      </c>
    </row>
    <row r="445" customFormat="false" ht="15" hidden="false" customHeight="false" outlineLevel="0" collapsed="false">
      <c r="A445" s="3" t="s">
        <v>1073</v>
      </c>
      <c r="B445" s="2" t="s">
        <v>1074</v>
      </c>
      <c r="C445" s="2" t="n">
        <v>2026</v>
      </c>
      <c r="D445" s="2" t="n">
        <v>2</v>
      </c>
      <c r="E445" s="2" t="s">
        <v>97</v>
      </c>
      <c r="F445" s="3" t="s">
        <v>98</v>
      </c>
      <c r="G445" s="10" t="n">
        <v>1411151</v>
      </c>
      <c r="H445" s="11" t="n">
        <f aca="false">G445/1000</f>
        <v>1411.151</v>
      </c>
      <c r="I445" s="19" t="n">
        <v>4981</v>
      </c>
      <c r="J445" s="12" t="n">
        <f aca="false">I445/1000</f>
        <v>4.981</v>
      </c>
      <c r="K445" s="20" t="n">
        <v>0.3427</v>
      </c>
      <c r="L445" s="20" t="n">
        <v>0.4033</v>
      </c>
      <c r="M445" s="10" t="n">
        <v>4117833.61</v>
      </c>
      <c r="N445" s="19" t="n">
        <v>12351.44</v>
      </c>
    </row>
    <row r="446" customFormat="false" ht="15" hidden="false" customHeight="false" outlineLevel="0" collapsed="false">
      <c r="A446" s="3" t="s">
        <v>1073</v>
      </c>
      <c r="B446" s="2" t="s">
        <v>1074</v>
      </c>
      <c r="C446" s="2" t="n">
        <v>2026</v>
      </c>
      <c r="D446" s="2" t="n">
        <v>3</v>
      </c>
      <c r="E446" s="2" t="s">
        <v>142</v>
      </c>
      <c r="F446" s="3" t="s">
        <v>143</v>
      </c>
      <c r="G446" s="10" t="n">
        <v>401351.49</v>
      </c>
      <c r="H446" s="11" t="n">
        <f aca="false">G446/1000</f>
        <v>401.35149</v>
      </c>
      <c r="I446" s="19" t="n">
        <v>302</v>
      </c>
      <c r="J446" s="12" t="n">
        <f aca="false">I446/1000</f>
        <v>0.302</v>
      </c>
      <c r="K446" s="20" t="n">
        <v>0.0975</v>
      </c>
      <c r="L446" s="20" t="n">
        <v>0.0245</v>
      </c>
      <c r="M446" s="10" t="n">
        <v>4117833.61</v>
      </c>
      <c r="N446" s="19" t="n">
        <v>12351.44</v>
      </c>
    </row>
    <row r="447" customFormat="false" ht="15" hidden="false" customHeight="false" outlineLevel="0" collapsed="false">
      <c r="A447" s="3" t="s">
        <v>1073</v>
      </c>
      <c r="B447" s="2" t="s">
        <v>1074</v>
      </c>
      <c r="C447" s="2" t="n">
        <v>2026</v>
      </c>
      <c r="D447" s="2" t="n">
        <v>4</v>
      </c>
      <c r="E447" s="2" t="s">
        <v>197</v>
      </c>
      <c r="F447" s="3" t="s">
        <v>198</v>
      </c>
      <c r="G447" s="10" t="n">
        <v>157599.99</v>
      </c>
      <c r="H447" s="11" t="n">
        <f aca="false">G447/1000</f>
        <v>157.59999</v>
      </c>
      <c r="I447" s="19" t="n">
        <v>250</v>
      </c>
      <c r="J447" s="12" t="n">
        <f aca="false">I447/1000</f>
        <v>0.25</v>
      </c>
      <c r="K447" s="20" t="n">
        <v>0.0383</v>
      </c>
      <c r="L447" s="20" t="n">
        <v>0.0202</v>
      </c>
      <c r="M447" s="10" t="n">
        <v>4117833.61</v>
      </c>
      <c r="N447" s="19" t="n">
        <v>12351.44</v>
      </c>
    </row>
    <row r="448" customFormat="false" ht="15" hidden="false" customHeight="false" outlineLevel="0" collapsed="false">
      <c r="A448" s="3" t="s">
        <v>1073</v>
      </c>
      <c r="B448" s="2" t="s">
        <v>1074</v>
      </c>
      <c r="C448" s="2" t="n">
        <v>2026</v>
      </c>
      <c r="D448" s="2" t="n">
        <v>5</v>
      </c>
      <c r="E448" s="2" t="s">
        <v>325</v>
      </c>
      <c r="F448" s="3" t="s">
        <v>326</v>
      </c>
      <c r="G448" s="10" t="n">
        <v>18540</v>
      </c>
      <c r="H448" s="11" t="n">
        <f aca="false">G448/1000</f>
        <v>18.54</v>
      </c>
      <c r="I448" s="19" t="n">
        <v>42</v>
      </c>
      <c r="J448" s="12" t="n">
        <f aca="false">I448/1000</f>
        <v>0.042</v>
      </c>
      <c r="K448" s="20" t="n">
        <v>0.0045</v>
      </c>
      <c r="L448" s="20" t="n">
        <v>0.0034</v>
      </c>
      <c r="M448" s="10" t="n">
        <v>4117833.61</v>
      </c>
      <c r="N448" s="19" t="n">
        <v>12351.44</v>
      </c>
    </row>
    <row r="449" customFormat="false" ht="15" hidden="false" customHeight="false" outlineLevel="0" collapsed="false">
      <c r="A449" s="3" t="s">
        <v>1073</v>
      </c>
      <c r="B449" s="2" t="s">
        <v>1074</v>
      </c>
      <c r="C449" s="2" t="n">
        <v>2026</v>
      </c>
      <c r="D449" s="2" t="n">
        <v>6</v>
      </c>
      <c r="E449" s="2" t="s">
        <v>247</v>
      </c>
      <c r="F449" s="3" t="s">
        <v>248</v>
      </c>
      <c r="G449" s="10" t="n">
        <v>11484.51</v>
      </c>
      <c r="H449" s="11" t="n">
        <f aca="false">G449/1000</f>
        <v>11.48451</v>
      </c>
      <c r="I449" s="19" t="n">
        <v>38</v>
      </c>
      <c r="J449" s="12" t="n">
        <f aca="false">I449/1000</f>
        <v>0.038</v>
      </c>
      <c r="K449" s="20" t="n">
        <v>0.0028</v>
      </c>
      <c r="L449" s="20" t="n">
        <v>0.0031</v>
      </c>
      <c r="M449" s="10" t="n">
        <v>4117833.61</v>
      </c>
      <c r="N449" s="19" t="n">
        <v>12351.44</v>
      </c>
    </row>
    <row r="450" customFormat="false" ht="15" hidden="false" customHeight="false" outlineLevel="0" collapsed="false">
      <c r="A450" s="3" t="s">
        <v>1073</v>
      </c>
      <c r="B450" s="2" t="s">
        <v>1074</v>
      </c>
      <c r="C450" s="2" t="n">
        <v>2026</v>
      </c>
      <c r="D450" s="2" t="n">
        <v>7</v>
      </c>
      <c r="E450" s="2" t="s">
        <v>180</v>
      </c>
      <c r="F450" s="3" t="s">
        <v>181</v>
      </c>
      <c r="G450" s="10" t="n">
        <v>4960.01</v>
      </c>
      <c r="H450" s="11" t="n">
        <f aca="false">G450/1000</f>
        <v>4.96001</v>
      </c>
      <c r="I450" s="19" t="n">
        <v>149.44</v>
      </c>
      <c r="J450" s="12" t="n">
        <f aca="false">I450/1000</f>
        <v>0.14944</v>
      </c>
      <c r="K450" s="20" t="n">
        <v>0.0012</v>
      </c>
      <c r="L450" s="20" t="n">
        <v>0.0121</v>
      </c>
      <c r="M450" s="10" t="n">
        <v>4117833.61</v>
      </c>
      <c r="N450" s="19" t="n">
        <v>12351.44</v>
      </c>
    </row>
    <row r="451" customFormat="false" ht="15" hidden="false" customHeight="false" outlineLevel="0" collapsed="false">
      <c r="A451" s="3" t="s">
        <v>1073</v>
      </c>
      <c r="B451" s="2" t="s">
        <v>1074</v>
      </c>
      <c r="C451" s="2" t="n">
        <v>2026</v>
      </c>
      <c r="D451" s="2" t="n">
        <v>8</v>
      </c>
      <c r="E451" s="2" t="s">
        <v>171</v>
      </c>
      <c r="F451" s="3" t="s">
        <v>172</v>
      </c>
      <c r="G451" s="10" t="n">
        <v>224.2</v>
      </c>
      <c r="H451" s="11" t="n">
        <f aca="false">G451/1000</f>
        <v>0.2242</v>
      </c>
      <c r="I451" s="19" t="n">
        <v>1</v>
      </c>
      <c r="J451" s="12" t="n">
        <f aca="false">I451/1000</f>
        <v>0.001</v>
      </c>
      <c r="K451" s="20" t="n">
        <v>0.0001</v>
      </c>
      <c r="L451" s="20" t="n">
        <v>0.0001</v>
      </c>
      <c r="M451" s="10" t="n">
        <v>4117833.61</v>
      </c>
      <c r="N451" s="19" t="n">
        <v>12351.44</v>
      </c>
    </row>
    <row r="452" customFormat="false" ht="15" hidden="false" customHeight="false" outlineLevel="0" collapsed="false">
      <c r="A452" s="3" t="s">
        <v>1277</v>
      </c>
      <c r="B452" s="2" t="s">
        <v>1278</v>
      </c>
      <c r="C452" s="2" t="n">
        <v>2023</v>
      </c>
      <c r="D452" s="2" t="n">
        <v>1</v>
      </c>
      <c r="E452" s="2" t="s">
        <v>142</v>
      </c>
      <c r="F452" s="3" t="s">
        <v>143</v>
      </c>
      <c r="G452" s="10" t="n">
        <v>93149.7</v>
      </c>
      <c r="H452" s="11" t="n">
        <f aca="false">G452/1000</f>
        <v>93.1497</v>
      </c>
      <c r="I452" s="19" t="n">
        <v>50</v>
      </c>
      <c r="J452" s="12" t="n">
        <f aca="false">I452/1000</f>
        <v>0.05</v>
      </c>
      <c r="K452" s="20" t="n">
        <v>1</v>
      </c>
      <c r="L452" s="20" t="n">
        <v>1</v>
      </c>
      <c r="M452" s="10" t="n">
        <v>93149.7</v>
      </c>
      <c r="N452" s="19" t="n">
        <v>50</v>
      </c>
    </row>
    <row r="453" customFormat="false" ht="15" hidden="false" customHeight="false" outlineLevel="0" collapsed="false">
      <c r="A453" s="3" t="s">
        <v>1277</v>
      </c>
      <c r="B453" s="2" t="s">
        <v>1278</v>
      </c>
      <c r="C453" s="2" t="n">
        <v>2024</v>
      </c>
      <c r="D453" s="2" t="n">
        <v>1</v>
      </c>
      <c r="E453" s="2" t="s">
        <v>142</v>
      </c>
      <c r="F453" s="3" t="s">
        <v>143</v>
      </c>
      <c r="G453" s="10" t="n">
        <v>24434.35</v>
      </c>
      <c r="H453" s="11" t="n">
        <f aca="false">G453/1000</f>
        <v>24.43435</v>
      </c>
      <c r="I453" s="19" t="n">
        <v>6</v>
      </c>
      <c r="J453" s="12" t="n">
        <f aca="false">I453/1000</f>
        <v>0.006</v>
      </c>
      <c r="K453" s="20" t="n">
        <v>0.886</v>
      </c>
      <c r="L453" s="20" t="n">
        <v>0.738</v>
      </c>
      <c r="M453" s="10" t="n">
        <v>27579.13</v>
      </c>
      <c r="N453" s="19" t="n">
        <v>8.13</v>
      </c>
    </row>
    <row r="454" customFormat="false" ht="15" hidden="false" customHeight="false" outlineLevel="0" collapsed="false">
      <c r="A454" s="3" t="s">
        <v>1277</v>
      </c>
      <c r="B454" s="2" t="s">
        <v>1278</v>
      </c>
      <c r="C454" s="2" t="n">
        <v>2024</v>
      </c>
      <c r="D454" s="2" t="n">
        <v>2</v>
      </c>
      <c r="E454" s="2" t="s">
        <v>180</v>
      </c>
      <c r="F454" s="3" t="s">
        <v>181</v>
      </c>
      <c r="G454" s="10" t="n">
        <v>2696.78</v>
      </c>
      <c r="H454" s="11" t="n">
        <f aca="false">G454/1000</f>
        <v>2.69678</v>
      </c>
      <c r="I454" s="19" t="n">
        <v>2</v>
      </c>
      <c r="J454" s="12" t="n">
        <f aca="false">I454/1000</f>
        <v>0.002</v>
      </c>
      <c r="K454" s="20" t="n">
        <v>0.0978</v>
      </c>
      <c r="L454" s="20" t="n">
        <v>0.246</v>
      </c>
      <c r="M454" s="10" t="n">
        <v>27579.13</v>
      </c>
      <c r="N454" s="19" t="n">
        <v>8.13</v>
      </c>
    </row>
    <row r="455" customFormat="false" ht="15" hidden="false" customHeight="false" outlineLevel="0" collapsed="false">
      <c r="A455" s="3" t="s">
        <v>1277</v>
      </c>
      <c r="B455" s="2" t="s">
        <v>1278</v>
      </c>
      <c r="C455" s="2" t="n">
        <v>2024</v>
      </c>
      <c r="D455" s="2" t="n">
        <v>3</v>
      </c>
      <c r="E455" s="2" t="s">
        <v>314</v>
      </c>
      <c r="F455" s="3" t="s">
        <v>315</v>
      </c>
      <c r="G455" s="10" t="n">
        <v>448</v>
      </c>
      <c r="H455" s="11" t="n">
        <f aca="false">G455/1000</f>
        <v>0.448</v>
      </c>
      <c r="I455" s="19" t="n">
        <v>0.13</v>
      </c>
      <c r="J455" s="12" t="n">
        <f aca="false">I455/1000</f>
        <v>0.00013</v>
      </c>
      <c r="K455" s="20" t="n">
        <v>0.0162</v>
      </c>
      <c r="L455" s="20" t="n">
        <v>0.016</v>
      </c>
      <c r="M455" s="10" t="n">
        <v>27579.13</v>
      </c>
      <c r="N455" s="19" t="n">
        <v>8.13</v>
      </c>
    </row>
    <row r="456" customFormat="false" ht="15" hidden="false" customHeight="false" outlineLevel="0" collapsed="false">
      <c r="A456" s="3" t="s">
        <v>1277</v>
      </c>
      <c r="B456" s="2" t="s">
        <v>1278</v>
      </c>
      <c r="C456" s="2" t="n">
        <v>2025</v>
      </c>
      <c r="D456" s="2" t="n">
        <v>1</v>
      </c>
      <c r="E456" s="2" t="s">
        <v>97</v>
      </c>
      <c r="F456" s="3" t="s">
        <v>98</v>
      </c>
      <c r="G456" s="10" t="n">
        <v>977994</v>
      </c>
      <c r="H456" s="11" t="n">
        <f aca="false">G456/1000</f>
        <v>977.994</v>
      </c>
      <c r="I456" s="19" t="n">
        <v>1645</v>
      </c>
      <c r="J456" s="12" t="n">
        <f aca="false">I456/1000</f>
        <v>1.645</v>
      </c>
      <c r="K456" s="20" t="n">
        <v>0.9346</v>
      </c>
      <c r="L456" s="20" t="n">
        <v>0.9739</v>
      </c>
      <c r="M456" s="10" t="n">
        <v>1046379.44</v>
      </c>
      <c r="N456" s="19" t="n">
        <v>1689</v>
      </c>
    </row>
    <row r="457" customFormat="false" ht="15" hidden="false" customHeight="false" outlineLevel="0" collapsed="false">
      <c r="A457" s="3" t="s">
        <v>1277</v>
      </c>
      <c r="B457" s="2" t="s">
        <v>1278</v>
      </c>
      <c r="C457" s="2" t="n">
        <v>2025</v>
      </c>
      <c r="D457" s="2" t="n">
        <v>2</v>
      </c>
      <c r="E457" s="2" t="s">
        <v>142</v>
      </c>
      <c r="F457" s="3" t="s">
        <v>143</v>
      </c>
      <c r="G457" s="10" t="n">
        <v>68385.44</v>
      </c>
      <c r="H457" s="11" t="n">
        <f aca="false">G457/1000</f>
        <v>68.38544</v>
      </c>
      <c r="I457" s="19" t="n">
        <v>44</v>
      </c>
      <c r="J457" s="12" t="n">
        <f aca="false">I457/1000</f>
        <v>0.044</v>
      </c>
      <c r="K457" s="20" t="n">
        <v>0.0654</v>
      </c>
      <c r="L457" s="20" t="n">
        <v>0.0261</v>
      </c>
      <c r="M457" s="10" t="n">
        <v>1046379.44</v>
      </c>
      <c r="N457" s="19" t="n">
        <v>1689</v>
      </c>
    </row>
    <row r="458" customFormat="false" ht="15" hidden="false" customHeight="false" outlineLevel="0" collapsed="false">
      <c r="A458" s="3" t="s">
        <v>1358</v>
      </c>
      <c r="B458" s="2" t="s">
        <v>1359</v>
      </c>
      <c r="C458" s="2" t="n">
        <v>2024</v>
      </c>
      <c r="D458" s="2" t="n">
        <v>1</v>
      </c>
      <c r="E458" s="2" t="s">
        <v>142</v>
      </c>
      <c r="F458" s="3" t="s">
        <v>143</v>
      </c>
      <c r="G458" s="10" t="n">
        <v>20974.13</v>
      </c>
      <c r="H458" s="11" t="n">
        <f aca="false">G458/1000</f>
        <v>20.97413</v>
      </c>
      <c r="I458" s="19" t="n">
        <v>32</v>
      </c>
      <c r="J458" s="12" t="n">
        <f aca="false">I458/1000</f>
        <v>0.032</v>
      </c>
      <c r="K458" s="20" t="n">
        <v>1</v>
      </c>
      <c r="L458" s="20" t="n">
        <v>1</v>
      </c>
      <c r="M458" s="10" t="n">
        <v>20974.13</v>
      </c>
      <c r="N458" s="19" t="n">
        <v>32</v>
      </c>
    </row>
    <row r="459" customFormat="false" ht="15" hidden="false" customHeight="false" outlineLevel="0" collapsed="false">
      <c r="A459" s="3" t="s">
        <v>1358</v>
      </c>
      <c r="B459" s="2" t="s">
        <v>1359</v>
      </c>
      <c r="C459" s="2" t="n">
        <v>2025</v>
      </c>
      <c r="D459" s="2" t="n">
        <v>1</v>
      </c>
      <c r="E459" s="2" t="s">
        <v>377</v>
      </c>
      <c r="F459" s="3" t="s">
        <v>378</v>
      </c>
      <c r="G459" s="10" t="n">
        <v>16.29</v>
      </c>
      <c r="H459" s="11" t="n">
        <f aca="false">G459/1000</f>
        <v>0.01629</v>
      </c>
      <c r="I459" s="19" t="n">
        <v>1</v>
      </c>
      <c r="J459" s="12" t="n">
        <f aca="false">I459/1000</f>
        <v>0.001</v>
      </c>
      <c r="K459" s="20" t="n">
        <v>1</v>
      </c>
      <c r="L459" s="20" t="n">
        <v>1</v>
      </c>
      <c r="M459" s="10" t="n">
        <v>16.29</v>
      </c>
      <c r="N459" s="19" t="n">
        <v>1</v>
      </c>
    </row>
  </sheetData>
  <autoFilter ref="A2:N4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6"/>
    <col collapsed="false" customWidth="true" hidden="false" outlineLevel="0" max="4" min="4" style="0" width="5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16"/>
    <col collapsed="false" customWidth="true" hidden="false" outlineLevel="0" max="16" min="16" style="0" width="14"/>
  </cols>
  <sheetData>
    <row r="1" customFormat="false" ht="15" hidden="false" customHeight="false" outlineLevel="0" collapsed="false">
      <c r="A1" s="7" t="s">
        <v>1701</v>
      </c>
    </row>
    <row r="2" customFormat="false" ht="31.5" hidden="false" customHeight="true" outlineLevel="0" collapsed="false">
      <c r="A2" s="8" t="s">
        <v>68</v>
      </c>
      <c r="B2" s="8" t="s">
        <v>69</v>
      </c>
      <c r="C2" s="8" t="s">
        <v>70</v>
      </c>
      <c r="D2" s="8" t="s">
        <v>1460</v>
      </c>
      <c r="E2" s="8" t="s">
        <v>1625</v>
      </c>
      <c r="F2" s="8" t="s">
        <v>1626</v>
      </c>
      <c r="G2" s="8" t="s">
        <v>1702</v>
      </c>
      <c r="H2" s="8" t="s">
        <v>1703</v>
      </c>
      <c r="I2" s="8" t="s">
        <v>1704</v>
      </c>
      <c r="J2" s="8" t="s">
        <v>1705</v>
      </c>
      <c r="K2" s="8" t="s">
        <v>1706</v>
      </c>
      <c r="L2" s="8" t="s">
        <v>1707</v>
      </c>
      <c r="M2" s="8" t="s">
        <v>1634</v>
      </c>
      <c r="N2" s="8" t="s">
        <v>1708</v>
      </c>
      <c r="O2" s="8" t="s">
        <v>1635</v>
      </c>
      <c r="P2" s="8" t="s">
        <v>1709</v>
      </c>
    </row>
    <row r="3" customFormat="false" ht="15" hidden="false" customHeight="false" outlineLevel="0" collapsed="false">
      <c r="A3" s="3" t="s">
        <v>95</v>
      </c>
      <c r="B3" s="2" t="s">
        <v>96</v>
      </c>
      <c r="C3" s="2" t="n">
        <v>2020</v>
      </c>
      <c r="D3" s="2" t="n">
        <v>1</v>
      </c>
      <c r="E3" s="2" t="s">
        <v>97</v>
      </c>
      <c r="F3" s="3" t="s">
        <v>98</v>
      </c>
      <c r="G3" s="10" t="n">
        <v>38048316</v>
      </c>
      <c r="H3" s="19" t="n">
        <v>53902.5</v>
      </c>
      <c r="I3" s="10" t="n">
        <v>408737597.81</v>
      </c>
      <c r="J3" s="20" t="n">
        <v>0.093087</v>
      </c>
      <c r="K3" s="19" t="n">
        <v>4675519.17</v>
      </c>
      <c r="L3" s="20" t="n">
        <v>0.011529</v>
      </c>
      <c r="M3" s="10" t="n">
        <v>107463044.09</v>
      </c>
      <c r="N3" s="20" t="n">
        <v>0.35406</v>
      </c>
      <c r="O3" s="19" t="n">
        <v>569502.78</v>
      </c>
      <c r="P3" s="20" t="n">
        <v>0.094648</v>
      </c>
    </row>
    <row r="4" customFormat="false" ht="15" hidden="false" customHeight="false" outlineLevel="0" collapsed="false">
      <c r="A4" s="3" t="s">
        <v>95</v>
      </c>
      <c r="B4" s="2" t="s">
        <v>96</v>
      </c>
      <c r="C4" s="2" t="n">
        <v>2020</v>
      </c>
      <c r="D4" s="2" t="n">
        <v>2</v>
      </c>
      <c r="E4" s="2" t="s">
        <v>102</v>
      </c>
      <c r="F4" s="3" t="s">
        <v>103</v>
      </c>
      <c r="G4" s="10" t="n">
        <v>20171545</v>
      </c>
      <c r="H4" s="19" t="n">
        <v>38840.44</v>
      </c>
      <c r="I4" s="10" t="n">
        <v>198955190.81</v>
      </c>
      <c r="J4" s="20" t="n">
        <v>0.101387</v>
      </c>
      <c r="K4" s="19" t="n">
        <v>597291.55</v>
      </c>
      <c r="L4" s="20" t="n">
        <v>0.065028</v>
      </c>
      <c r="M4" s="10" t="n">
        <v>107463044.09</v>
      </c>
      <c r="N4" s="20" t="n">
        <v>0.187707</v>
      </c>
      <c r="O4" s="19" t="n">
        <v>569502.78</v>
      </c>
      <c r="P4" s="20" t="n">
        <v>0.068201</v>
      </c>
    </row>
    <row r="5" customFormat="false" ht="15" hidden="false" customHeight="false" outlineLevel="0" collapsed="false">
      <c r="A5" s="3" t="s">
        <v>95</v>
      </c>
      <c r="B5" s="2" t="s">
        <v>96</v>
      </c>
      <c r="C5" s="2" t="n">
        <v>2020</v>
      </c>
      <c r="D5" s="2" t="n">
        <v>3</v>
      </c>
      <c r="E5" s="2" t="s">
        <v>107</v>
      </c>
      <c r="F5" s="3" t="s">
        <v>108</v>
      </c>
      <c r="G5" s="10" t="n">
        <v>13754848</v>
      </c>
      <c r="H5" s="19" t="n">
        <v>36658.35</v>
      </c>
      <c r="I5" s="10" t="n">
        <v>319183606.76</v>
      </c>
      <c r="J5" s="20" t="n">
        <v>0.043094</v>
      </c>
      <c r="K5" s="19" t="n">
        <v>1485471.83</v>
      </c>
      <c r="L5" s="20" t="n">
        <v>0.024678</v>
      </c>
      <c r="M5" s="10" t="n">
        <v>107463044.09</v>
      </c>
      <c r="N5" s="20" t="n">
        <v>0.127996</v>
      </c>
      <c r="O5" s="19" t="n">
        <v>569502.78</v>
      </c>
      <c r="P5" s="20" t="n">
        <v>0.064369</v>
      </c>
    </row>
    <row r="6" customFormat="false" ht="15" hidden="false" customHeight="false" outlineLevel="0" collapsed="false">
      <c r="A6" s="3" t="s">
        <v>95</v>
      </c>
      <c r="B6" s="2" t="s">
        <v>96</v>
      </c>
      <c r="C6" s="2" t="n">
        <v>2020</v>
      </c>
      <c r="D6" s="2" t="n">
        <v>4</v>
      </c>
      <c r="E6" s="2" t="s">
        <v>112</v>
      </c>
      <c r="F6" s="3" t="s">
        <v>113</v>
      </c>
      <c r="G6" s="10" t="n">
        <v>332448</v>
      </c>
      <c r="H6" s="19" t="n">
        <v>326.23</v>
      </c>
      <c r="I6" s="10" t="n">
        <v>24792492.6</v>
      </c>
      <c r="J6" s="20" t="n">
        <v>0.013409</v>
      </c>
      <c r="K6" s="19" t="n">
        <v>200609.2</v>
      </c>
      <c r="L6" s="20" t="n">
        <v>0.001626</v>
      </c>
      <c r="M6" s="10" t="n">
        <v>107463044.09</v>
      </c>
      <c r="N6" s="20" t="n">
        <v>0.003094</v>
      </c>
      <c r="O6" s="19" t="n">
        <v>569502.78</v>
      </c>
      <c r="P6" s="20" t="n">
        <v>0.000573</v>
      </c>
    </row>
    <row r="7" customFormat="false" ht="15" hidden="false" customHeight="false" outlineLevel="0" collapsed="false">
      <c r="A7" s="3" t="s">
        <v>95</v>
      </c>
      <c r="B7" s="2" t="s">
        <v>96</v>
      </c>
      <c r="C7" s="2" t="n">
        <v>2020</v>
      </c>
      <c r="D7" s="2" t="n">
        <v>5</v>
      </c>
      <c r="E7" s="2" t="s">
        <v>171</v>
      </c>
      <c r="F7" s="3" t="s">
        <v>172</v>
      </c>
      <c r="G7" s="10" t="n">
        <v>246232</v>
      </c>
      <c r="H7" s="19" t="n">
        <v>388682.51</v>
      </c>
      <c r="I7" s="10" t="n">
        <v>20870006.07</v>
      </c>
      <c r="J7" s="20" t="n">
        <v>0.011798</v>
      </c>
      <c r="K7" s="19" t="n">
        <v>2685321.3</v>
      </c>
      <c r="L7" s="20" t="n">
        <v>0.144743</v>
      </c>
      <c r="M7" s="10" t="n">
        <v>107463044.09</v>
      </c>
      <c r="N7" s="20" t="n">
        <v>0.002291</v>
      </c>
      <c r="O7" s="19" t="n">
        <v>569502.78</v>
      </c>
      <c r="P7" s="20" t="n">
        <v>0.682494</v>
      </c>
    </row>
    <row r="8" customFormat="false" ht="15" hidden="false" customHeight="false" outlineLevel="0" collapsed="false">
      <c r="A8" s="3" t="s">
        <v>95</v>
      </c>
      <c r="B8" s="2" t="s">
        <v>96</v>
      </c>
      <c r="C8" s="2" t="n">
        <v>2020</v>
      </c>
      <c r="D8" s="2" t="n">
        <v>6</v>
      </c>
      <c r="E8" s="2" t="s">
        <v>117</v>
      </c>
      <c r="F8" s="3" t="s">
        <v>118</v>
      </c>
      <c r="G8" s="10" t="n">
        <v>141346</v>
      </c>
      <c r="H8" s="19" t="n">
        <v>207.9</v>
      </c>
      <c r="I8" s="10" t="n">
        <v>10078734.06</v>
      </c>
      <c r="J8" s="20" t="n">
        <v>0.014024</v>
      </c>
      <c r="K8" s="19" t="n">
        <v>114925.08</v>
      </c>
      <c r="L8" s="20" t="n">
        <v>0.001809</v>
      </c>
      <c r="M8" s="10" t="n">
        <v>107463044.09</v>
      </c>
      <c r="N8" s="20" t="n">
        <v>0.001315</v>
      </c>
      <c r="O8" s="19" t="n">
        <v>569502.78</v>
      </c>
      <c r="P8" s="20" t="n">
        <v>0.000365</v>
      </c>
    </row>
    <row r="9" customFormat="false" ht="15" hidden="false" customHeight="false" outlineLevel="0" collapsed="false">
      <c r="A9" s="3" t="s">
        <v>95</v>
      </c>
      <c r="B9" s="2" t="s">
        <v>96</v>
      </c>
      <c r="C9" s="2" t="n">
        <v>2020</v>
      </c>
      <c r="D9" s="2" t="n">
        <v>7</v>
      </c>
      <c r="E9" s="2" t="s">
        <v>122</v>
      </c>
      <c r="F9" s="3" t="s">
        <v>123</v>
      </c>
      <c r="G9" s="10" t="n">
        <v>105409</v>
      </c>
      <c r="H9" s="19" t="n">
        <v>711.88</v>
      </c>
      <c r="I9" s="10" t="n">
        <v>199522</v>
      </c>
      <c r="J9" s="20" t="n">
        <v>0.528308</v>
      </c>
      <c r="K9" s="19" t="n">
        <v>1446.39</v>
      </c>
      <c r="L9" s="20" t="n">
        <v>0.492177</v>
      </c>
      <c r="M9" s="10" t="n">
        <v>107463044.09</v>
      </c>
      <c r="N9" s="20" t="n">
        <v>0.000981</v>
      </c>
      <c r="O9" s="19" t="n">
        <v>569502.78</v>
      </c>
      <c r="P9" s="20" t="n">
        <v>0.00125</v>
      </c>
    </row>
    <row r="10" customFormat="false" ht="15" hidden="false" customHeight="false" outlineLevel="0" collapsed="false">
      <c r="A10" s="3" t="s">
        <v>95</v>
      </c>
      <c r="B10" s="2" t="s">
        <v>96</v>
      </c>
      <c r="C10" s="2" t="n">
        <v>2020</v>
      </c>
      <c r="D10" s="2" t="n">
        <v>8</v>
      </c>
      <c r="E10" s="2" t="s">
        <v>127</v>
      </c>
      <c r="F10" s="3" t="s">
        <v>128</v>
      </c>
      <c r="G10" s="10" t="n">
        <v>87500</v>
      </c>
      <c r="H10" s="19" t="n">
        <v>500</v>
      </c>
      <c r="I10" s="10" t="n">
        <v>4973229.02</v>
      </c>
      <c r="J10" s="20" t="n">
        <v>0.017594</v>
      </c>
      <c r="K10" s="19" t="n">
        <v>305715.72</v>
      </c>
      <c r="L10" s="20" t="n">
        <v>0.001636</v>
      </c>
      <c r="M10" s="10" t="n">
        <v>107463044.09</v>
      </c>
      <c r="N10" s="20" t="n">
        <v>0.000814</v>
      </c>
      <c r="O10" s="19" t="n">
        <v>569502.78</v>
      </c>
      <c r="P10" s="20" t="n">
        <v>0.000878</v>
      </c>
    </row>
    <row r="11" customFormat="false" ht="15" hidden="false" customHeight="false" outlineLevel="0" collapsed="false">
      <c r="A11" s="3" t="s">
        <v>95</v>
      </c>
      <c r="B11" s="2" t="s">
        <v>96</v>
      </c>
      <c r="C11" s="2" t="n">
        <v>2020</v>
      </c>
      <c r="D11" s="2" t="n">
        <v>9</v>
      </c>
      <c r="E11" s="2" t="s">
        <v>142</v>
      </c>
      <c r="F11" s="3" t="s">
        <v>143</v>
      </c>
      <c r="G11" s="10" t="n">
        <v>33923</v>
      </c>
      <c r="H11" s="19" t="n">
        <v>113.77</v>
      </c>
      <c r="I11" s="10" t="n">
        <v>132208106.64</v>
      </c>
      <c r="J11" s="20" t="n">
        <v>0.000257</v>
      </c>
      <c r="K11" s="19" t="n">
        <v>1016618.95</v>
      </c>
      <c r="L11" s="20" t="n">
        <v>0.000112</v>
      </c>
      <c r="M11" s="10" t="n">
        <v>107463044.09</v>
      </c>
      <c r="N11" s="20" t="n">
        <v>0.000316</v>
      </c>
      <c r="O11" s="19" t="n">
        <v>569502.78</v>
      </c>
      <c r="P11" s="20" t="n">
        <v>0.0002</v>
      </c>
    </row>
    <row r="12" customFormat="false" ht="15" hidden="false" customHeight="false" outlineLevel="0" collapsed="false">
      <c r="A12" s="3" t="s">
        <v>95</v>
      </c>
      <c r="B12" s="2" t="s">
        <v>96</v>
      </c>
      <c r="C12" s="2" t="n">
        <v>2020</v>
      </c>
      <c r="D12" s="2" t="n">
        <v>10</v>
      </c>
      <c r="E12" s="2" t="s">
        <v>152</v>
      </c>
      <c r="F12" s="3" t="s">
        <v>153</v>
      </c>
      <c r="G12" s="10" t="n">
        <v>11956</v>
      </c>
      <c r="H12" s="19" t="n">
        <v>5.86</v>
      </c>
      <c r="I12" s="10" t="n">
        <v>2397603.61</v>
      </c>
      <c r="J12" s="20" t="n">
        <v>0.004987</v>
      </c>
      <c r="K12" s="19" t="n">
        <v>16579.12</v>
      </c>
      <c r="L12" s="20" t="n">
        <v>0.000353</v>
      </c>
      <c r="M12" s="10" t="n">
        <v>107463044.09</v>
      </c>
      <c r="N12" s="20" t="n">
        <v>0.000111</v>
      </c>
      <c r="O12" s="19" t="n">
        <v>569502.78</v>
      </c>
      <c r="P12" s="20" t="n">
        <v>1E-005</v>
      </c>
    </row>
    <row r="13" customFormat="false" ht="15" hidden="false" customHeight="false" outlineLevel="0" collapsed="false">
      <c r="A13" s="3" t="s">
        <v>95</v>
      </c>
      <c r="B13" s="2" t="s">
        <v>96</v>
      </c>
      <c r="C13" s="2" t="n">
        <v>2021</v>
      </c>
      <c r="D13" s="2" t="n">
        <v>1</v>
      </c>
      <c r="E13" s="2" t="s">
        <v>97</v>
      </c>
      <c r="F13" s="3" t="s">
        <v>98</v>
      </c>
      <c r="G13" s="10" t="n">
        <v>52983809</v>
      </c>
      <c r="H13" s="19" t="n">
        <v>75243.59</v>
      </c>
      <c r="I13" s="10" t="n">
        <v>495950867.31</v>
      </c>
      <c r="J13" s="20" t="n">
        <v>0.106833</v>
      </c>
      <c r="K13" s="19" t="n">
        <v>3910011.52</v>
      </c>
      <c r="L13" s="20" t="n">
        <v>0.019244</v>
      </c>
      <c r="M13" s="10" t="n">
        <v>131474345.12</v>
      </c>
      <c r="N13" s="20" t="n">
        <v>0.402997</v>
      </c>
      <c r="O13" s="19" t="n">
        <v>230609.82</v>
      </c>
      <c r="P13" s="20" t="n">
        <v>0.326281</v>
      </c>
    </row>
    <row r="14" customFormat="false" ht="15" hidden="false" customHeight="false" outlineLevel="0" collapsed="false">
      <c r="A14" s="3" t="s">
        <v>95</v>
      </c>
      <c r="B14" s="2" t="s">
        <v>96</v>
      </c>
      <c r="C14" s="2" t="n">
        <v>2021</v>
      </c>
      <c r="D14" s="2" t="n">
        <v>2</v>
      </c>
      <c r="E14" s="2" t="s">
        <v>102</v>
      </c>
      <c r="F14" s="3" t="s">
        <v>103</v>
      </c>
      <c r="G14" s="10" t="n">
        <v>24261180</v>
      </c>
      <c r="H14" s="19" t="n">
        <v>55677.33</v>
      </c>
      <c r="I14" s="10" t="n">
        <v>211832759.46</v>
      </c>
      <c r="J14" s="20" t="n">
        <v>0.11453</v>
      </c>
      <c r="K14" s="19" t="n">
        <v>647889.66</v>
      </c>
      <c r="L14" s="20" t="n">
        <v>0.085936</v>
      </c>
      <c r="M14" s="10" t="n">
        <v>131474345.12</v>
      </c>
      <c r="N14" s="20" t="n">
        <v>0.184532</v>
      </c>
      <c r="O14" s="19" t="n">
        <v>230609.82</v>
      </c>
      <c r="P14" s="20" t="n">
        <v>0.241435</v>
      </c>
    </row>
    <row r="15" customFormat="false" ht="15" hidden="false" customHeight="false" outlineLevel="0" collapsed="false">
      <c r="A15" s="3" t="s">
        <v>95</v>
      </c>
      <c r="B15" s="2" t="s">
        <v>96</v>
      </c>
      <c r="C15" s="2" t="n">
        <v>2021</v>
      </c>
      <c r="D15" s="2" t="n">
        <v>3</v>
      </c>
      <c r="E15" s="2" t="s">
        <v>107</v>
      </c>
      <c r="F15" s="3" t="s">
        <v>108</v>
      </c>
      <c r="G15" s="10" t="n">
        <v>13054828</v>
      </c>
      <c r="H15" s="19" t="n">
        <v>33235.17</v>
      </c>
      <c r="I15" s="10" t="n">
        <v>419423249.98</v>
      </c>
      <c r="J15" s="20" t="n">
        <v>0.031126</v>
      </c>
      <c r="K15" s="19" t="n">
        <v>1581502.6</v>
      </c>
      <c r="L15" s="20" t="n">
        <v>0.021015</v>
      </c>
      <c r="M15" s="10" t="n">
        <v>131474345.12</v>
      </c>
      <c r="N15" s="20" t="n">
        <v>0.099296</v>
      </c>
      <c r="O15" s="19" t="n">
        <v>230609.82</v>
      </c>
      <c r="P15" s="20" t="n">
        <v>0.144119</v>
      </c>
    </row>
    <row r="16" customFormat="false" ht="15" hidden="false" customHeight="false" outlineLevel="0" collapsed="false">
      <c r="A16" s="3" t="s">
        <v>95</v>
      </c>
      <c r="B16" s="2" t="s">
        <v>96</v>
      </c>
      <c r="C16" s="2" t="n">
        <v>2021</v>
      </c>
      <c r="D16" s="2" t="n">
        <v>4</v>
      </c>
      <c r="E16" s="2" t="s">
        <v>112</v>
      </c>
      <c r="F16" s="3" t="s">
        <v>113</v>
      </c>
      <c r="G16" s="10" t="n">
        <v>262482</v>
      </c>
      <c r="H16" s="19" t="n">
        <v>232.17</v>
      </c>
      <c r="I16" s="10" t="n">
        <v>29832192.75</v>
      </c>
      <c r="J16" s="20" t="n">
        <v>0.008799</v>
      </c>
      <c r="K16" s="19" t="n">
        <v>205233.97</v>
      </c>
      <c r="L16" s="20" t="n">
        <v>0.001131</v>
      </c>
      <c r="M16" s="10" t="n">
        <v>131474345.12</v>
      </c>
      <c r="N16" s="20" t="n">
        <v>0.001996</v>
      </c>
      <c r="O16" s="19" t="n">
        <v>230609.82</v>
      </c>
      <c r="P16" s="20" t="n">
        <v>0.001007</v>
      </c>
    </row>
    <row r="17" customFormat="false" ht="15" hidden="false" customHeight="false" outlineLevel="0" collapsed="false">
      <c r="A17" s="3" t="s">
        <v>95</v>
      </c>
      <c r="B17" s="2" t="s">
        <v>96</v>
      </c>
      <c r="C17" s="2" t="n">
        <v>2021</v>
      </c>
      <c r="D17" s="2" t="n">
        <v>5</v>
      </c>
      <c r="E17" s="2" t="s">
        <v>127</v>
      </c>
      <c r="F17" s="3" t="s">
        <v>128</v>
      </c>
      <c r="G17" s="10" t="n">
        <v>208000</v>
      </c>
      <c r="H17" s="19" t="n">
        <v>1000</v>
      </c>
      <c r="I17" s="10" t="n">
        <v>17719442.97</v>
      </c>
      <c r="J17" s="20" t="n">
        <v>0.011739</v>
      </c>
      <c r="K17" s="19" t="n">
        <v>2451067.07</v>
      </c>
      <c r="L17" s="20" t="n">
        <v>0.000408</v>
      </c>
      <c r="M17" s="10" t="n">
        <v>131474345.12</v>
      </c>
      <c r="N17" s="20" t="n">
        <v>0.001582</v>
      </c>
      <c r="O17" s="19" t="n">
        <v>230609.82</v>
      </c>
      <c r="P17" s="20" t="n">
        <v>0.004336</v>
      </c>
    </row>
    <row r="18" customFormat="false" ht="15" hidden="false" customHeight="false" outlineLevel="0" collapsed="false">
      <c r="A18" s="3" t="s">
        <v>95</v>
      </c>
      <c r="B18" s="2" t="s">
        <v>96</v>
      </c>
      <c r="C18" s="2" t="n">
        <v>2021</v>
      </c>
      <c r="D18" s="2" t="n">
        <v>6</v>
      </c>
      <c r="E18" s="2" t="s">
        <v>117</v>
      </c>
      <c r="F18" s="3" t="s">
        <v>118</v>
      </c>
      <c r="G18" s="10" t="n">
        <v>131922</v>
      </c>
      <c r="H18" s="19" t="n">
        <v>183.3</v>
      </c>
      <c r="I18" s="10" t="n">
        <v>14206054.81</v>
      </c>
      <c r="J18" s="20" t="n">
        <v>0.009286</v>
      </c>
      <c r="K18" s="19" t="n">
        <v>72039.96</v>
      </c>
      <c r="L18" s="20" t="n">
        <v>0.002544</v>
      </c>
      <c r="M18" s="10" t="n">
        <v>131474345.12</v>
      </c>
      <c r="N18" s="20" t="n">
        <v>0.001003</v>
      </c>
      <c r="O18" s="19" t="n">
        <v>230609.82</v>
      </c>
      <c r="P18" s="20" t="n">
        <v>0.000795</v>
      </c>
    </row>
    <row r="19" customFormat="false" ht="15" hidden="false" customHeight="false" outlineLevel="0" collapsed="false">
      <c r="A19" s="3" t="s">
        <v>95</v>
      </c>
      <c r="B19" s="2" t="s">
        <v>96</v>
      </c>
      <c r="C19" s="2" t="n">
        <v>2021</v>
      </c>
      <c r="D19" s="2" t="n">
        <v>7</v>
      </c>
      <c r="E19" s="2" t="s">
        <v>122</v>
      </c>
      <c r="F19" s="3" t="s">
        <v>123</v>
      </c>
      <c r="G19" s="10" t="n">
        <v>91645</v>
      </c>
      <c r="H19" s="19" t="n">
        <v>603.13</v>
      </c>
      <c r="I19" s="10" t="n">
        <v>216056</v>
      </c>
      <c r="J19" s="20" t="n">
        <v>0.424172</v>
      </c>
      <c r="K19" s="19" t="n">
        <v>1030.45</v>
      </c>
      <c r="L19" s="20" t="n">
        <v>0.585307</v>
      </c>
      <c r="M19" s="10" t="n">
        <v>131474345.12</v>
      </c>
      <c r="N19" s="20" t="n">
        <v>0.000697</v>
      </c>
      <c r="O19" s="19" t="n">
        <v>230609.82</v>
      </c>
      <c r="P19" s="20" t="n">
        <v>0.002615</v>
      </c>
    </row>
    <row r="20" customFormat="false" ht="15" hidden="false" customHeight="false" outlineLevel="0" collapsed="false">
      <c r="A20" s="3" t="s">
        <v>95</v>
      </c>
      <c r="B20" s="2" t="s">
        <v>96</v>
      </c>
      <c r="C20" s="2" t="n">
        <v>2021</v>
      </c>
      <c r="D20" s="2" t="n">
        <v>8</v>
      </c>
      <c r="E20" s="2" t="s">
        <v>142</v>
      </c>
      <c r="F20" s="3" t="s">
        <v>143</v>
      </c>
      <c r="G20" s="10" t="n">
        <v>26678</v>
      </c>
      <c r="H20" s="19" t="n">
        <v>77.53</v>
      </c>
      <c r="I20" s="10" t="n">
        <v>141100692.28</v>
      </c>
      <c r="J20" s="20" t="n">
        <v>0.000189</v>
      </c>
      <c r="K20" s="19" t="n">
        <v>1544131</v>
      </c>
      <c r="L20" s="20" t="n">
        <v>5E-005</v>
      </c>
      <c r="M20" s="10" t="n">
        <v>131474345.12</v>
      </c>
      <c r="N20" s="20" t="n">
        <v>0.000203</v>
      </c>
      <c r="O20" s="19" t="n">
        <v>230609.82</v>
      </c>
      <c r="P20" s="20" t="n">
        <v>0.000336</v>
      </c>
    </row>
    <row r="21" customFormat="false" ht="15" hidden="false" customHeight="false" outlineLevel="0" collapsed="false">
      <c r="A21" s="3" t="s">
        <v>95</v>
      </c>
      <c r="B21" s="2" t="s">
        <v>96</v>
      </c>
      <c r="C21" s="2" t="n">
        <v>2021</v>
      </c>
      <c r="D21" s="2" t="n">
        <v>9</v>
      </c>
      <c r="E21" s="2" t="s">
        <v>162</v>
      </c>
      <c r="F21" s="3" t="s">
        <v>163</v>
      </c>
      <c r="G21" s="10" t="n">
        <v>25239</v>
      </c>
      <c r="H21" s="19" t="n">
        <v>49.2</v>
      </c>
      <c r="I21" s="10" t="n">
        <v>31879939.42</v>
      </c>
      <c r="J21" s="20" t="n">
        <v>0.000792</v>
      </c>
      <c r="K21" s="19" t="n">
        <v>204994.27</v>
      </c>
      <c r="L21" s="20" t="n">
        <v>0.00024</v>
      </c>
      <c r="M21" s="10" t="n">
        <v>131474345.12</v>
      </c>
      <c r="N21" s="20" t="n">
        <v>0.000192</v>
      </c>
      <c r="O21" s="19" t="n">
        <v>230609.82</v>
      </c>
      <c r="P21" s="20" t="n">
        <v>0.000213</v>
      </c>
    </row>
    <row r="22" customFormat="false" ht="15" hidden="false" customHeight="false" outlineLevel="0" collapsed="false">
      <c r="A22" s="3" t="s">
        <v>95</v>
      </c>
      <c r="B22" s="2" t="s">
        <v>96</v>
      </c>
      <c r="C22" s="2" t="n">
        <v>2021</v>
      </c>
      <c r="D22" s="2" t="n">
        <v>10</v>
      </c>
      <c r="E22" s="2" t="s">
        <v>237</v>
      </c>
      <c r="F22" s="3" t="s">
        <v>238</v>
      </c>
      <c r="G22" s="10" t="n">
        <v>21893</v>
      </c>
      <c r="H22" s="19" t="n">
        <v>145.04</v>
      </c>
      <c r="I22" s="10" t="n">
        <v>123607.43</v>
      </c>
      <c r="J22" s="20" t="n">
        <v>0.177117</v>
      </c>
      <c r="K22" s="19" t="n">
        <v>2282.22</v>
      </c>
      <c r="L22" s="20" t="n">
        <v>0.063552</v>
      </c>
      <c r="M22" s="10" t="n">
        <v>131474345.12</v>
      </c>
      <c r="N22" s="20" t="n">
        <v>0.000167</v>
      </c>
      <c r="O22" s="19" t="n">
        <v>230609.82</v>
      </c>
      <c r="P22" s="20" t="n">
        <v>0.000629</v>
      </c>
    </row>
    <row r="23" customFormat="false" ht="15" hidden="false" customHeight="false" outlineLevel="0" collapsed="false">
      <c r="A23" s="3" t="s">
        <v>95</v>
      </c>
      <c r="B23" s="2" t="s">
        <v>96</v>
      </c>
      <c r="C23" s="2" t="n">
        <v>2022</v>
      </c>
      <c r="D23" s="2" t="n">
        <v>1</v>
      </c>
      <c r="E23" s="2" t="s">
        <v>97</v>
      </c>
      <c r="F23" s="3" t="s">
        <v>98</v>
      </c>
      <c r="G23" s="10" t="n">
        <v>57781232</v>
      </c>
      <c r="H23" s="19" t="n">
        <v>78227.09</v>
      </c>
      <c r="I23" s="10" t="n">
        <v>617523889.71</v>
      </c>
      <c r="J23" s="20" t="n">
        <v>0.093569</v>
      </c>
      <c r="K23" s="19" t="n">
        <v>3188170.75</v>
      </c>
      <c r="L23" s="20" t="n">
        <v>0.024537</v>
      </c>
      <c r="M23" s="10" t="n">
        <v>157558080.64</v>
      </c>
      <c r="N23" s="20" t="n">
        <v>0.36673</v>
      </c>
      <c r="O23" s="19" t="n">
        <v>392652.02</v>
      </c>
      <c r="P23" s="20" t="n">
        <v>0.199228</v>
      </c>
    </row>
    <row r="24" customFormat="false" ht="15" hidden="false" customHeight="false" outlineLevel="0" collapsed="false">
      <c r="A24" s="3" t="s">
        <v>95</v>
      </c>
      <c r="B24" s="2" t="s">
        <v>96</v>
      </c>
      <c r="C24" s="2" t="n">
        <v>2022</v>
      </c>
      <c r="D24" s="2" t="n">
        <v>2</v>
      </c>
      <c r="E24" s="2" t="s">
        <v>102</v>
      </c>
      <c r="F24" s="3" t="s">
        <v>103</v>
      </c>
      <c r="G24" s="10" t="n">
        <v>27941470</v>
      </c>
      <c r="H24" s="19" t="n">
        <v>70068.6</v>
      </c>
      <c r="I24" s="10" t="n">
        <v>206614387.22</v>
      </c>
      <c r="J24" s="20" t="n">
        <v>0.135235</v>
      </c>
      <c r="K24" s="19" t="n">
        <v>584690.37</v>
      </c>
      <c r="L24" s="20" t="n">
        <v>0.119839</v>
      </c>
      <c r="M24" s="10" t="n">
        <v>157558080.64</v>
      </c>
      <c r="N24" s="20" t="n">
        <v>0.177341</v>
      </c>
      <c r="O24" s="19" t="n">
        <v>392652.02</v>
      </c>
      <c r="P24" s="20" t="n">
        <v>0.17845</v>
      </c>
    </row>
    <row r="25" customFormat="false" ht="15" hidden="false" customHeight="false" outlineLevel="0" collapsed="false">
      <c r="A25" s="3" t="s">
        <v>95</v>
      </c>
      <c r="B25" s="2" t="s">
        <v>96</v>
      </c>
      <c r="C25" s="2" t="n">
        <v>2022</v>
      </c>
      <c r="D25" s="2" t="n">
        <v>3</v>
      </c>
      <c r="E25" s="2" t="s">
        <v>107</v>
      </c>
      <c r="F25" s="3" t="s">
        <v>108</v>
      </c>
      <c r="G25" s="10" t="n">
        <v>22115995</v>
      </c>
      <c r="H25" s="19" t="n">
        <v>56018.09</v>
      </c>
      <c r="I25" s="10" t="n">
        <v>556133117.32</v>
      </c>
      <c r="J25" s="20" t="n">
        <v>0.039767</v>
      </c>
      <c r="K25" s="19" t="n">
        <v>1505438.33</v>
      </c>
      <c r="L25" s="20" t="n">
        <v>0.03721</v>
      </c>
      <c r="M25" s="10" t="n">
        <v>157558080.64</v>
      </c>
      <c r="N25" s="20" t="n">
        <v>0.140367</v>
      </c>
      <c r="O25" s="19" t="n">
        <v>392652.02</v>
      </c>
      <c r="P25" s="20" t="n">
        <v>0.142666</v>
      </c>
    </row>
    <row r="26" customFormat="false" ht="15" hidden="false" customHeight="false" outlineLevel="0" collapsed="false">
      <c r="A26" s="3" t="s">
        <v>95</v>
      </c>
      <c r="B26" s="2" t="s">
        <v>96</v>
      </c>
      <c r="C26" s="2" t="n">
        <v>2022</v>
      </c>
      <c r="D26" s="2" t="n">
        <v>4</v>
      </c>
      <c r="E26" s="2" t="s">
        <v>247</v>
      </c>
      <c r="F26" s="3" t="s">
        <v>248</v>
      </c>
      <c r="G26" s="10" t="n">
        <v>2599131</v>
      </c>
      <c r="H26" s="19" t="n">
        <v>108549.9</v>
      </c>
      <c r="I26" s="10" t="n">
        <v>27778019.75</v>
      </c>
      <c r="J26" s="20" t="n">
        <v>0.093568</v>
      </c>
      <c r="K26" s="19" t="n">
        <v>6240347.93</v>
      </c>
      <c r="L26" s="20" t="n">
        <v>0.017395</v>
      </c>
      <c r="M26" s="10" t="n">
        <v>157558080.64</v>
      </c>
      <c r="N26" s="20" t="n">
        <v>0.016496</v>
      </c>
      <c r="O26" s="19" t="n">
        <v>392652.02</v>
      </c>
      <c r="P26" s="20" t="n">
        <v>0.276453</v>
      </c>
    </row>
    <row r="27" customFormat="false" ht="15" hidden="false" customHeight="false" outlineLevel="0" collapsed="false">
      <c r="A27" s="3" t="s">
        <v>95</v>
      </c>
      <c r="B27" s="2" t="s">
        <v>96</v>
      </c>
      <c r="C27" s="2" t="n">
        <v>2022</v>
      </c>
      <c r="D27" s="2" t="n">
        <v>5</v>
      </c>
      <c r="E27" s="2" t="s">
        <v>112</v>
      </c>
      <c r="F27" s="3" t="s">
        <v>113</v>
      </c>
      <c r="G27" s="10" t="n">
        <v>283862</v>
      </c>
      <c r="H27" s="19" t="n">
        <v>293.55</v>
      </c>
      <c r="I27" s="10" t="n">
        <v>36713265.73</v>
      </c>
      <c r="J27" s="20" t="n">
        <v>0.007732</v>
      </c>
      <c r="K27" s="19" t="n">
        <v>676946.42</v>
      </c>
      <c r="L27" s="20" t="n">
        <v>0.000434</v>
      </c>
      <c r="M27" s="10" t="n">
        <v>157558080.64</v>
      </c>
      <c r="N27" s="20" t="n">
        <v>0.001802</v>
      </c>
      <c r="O27" s="19" t="n">
        <v>392652.02</v>
      </c>
      <c r="P27" s="20" t="n">
        <v>0.000748</v>
      </c>
    </row>
    <row r="28" customFormat="false" ht="15" hidden="false" customHeight="false" outlineLevel="0" collapsed="false">
      <c r="A28" s="3" t="s">
        <v>95</v>
      </c>
      <c r="B28" s="2" t="s">
        <v>96</v>
      </c>
      <c r="C28" s="2" t="n">
        <v>2022</v>
      </c>
      <c r="D28" s="2" t="n">
        <v>6</v>
      </c>
      <c r="E28" s="2" t="s">
        <v>127</v>
      </c>
      <c r="F28" s="3" t="s">
        <v>128</v>
      </c>
      <c r="G28" s="10" t="n">
        <v>230000</v>
      </c>
      <c r="H28" s="19" t="n">
        <v>1000</v>
      </c>
      <c r="I28" s="10" t="n">
        <v>2183361.06</v>
      </c>
      <c r="J28" s="20" t="n">
        <v>0.105342</v>
      </c>
      <c r="K28" s="19" t="n">
        <v>18619.01</v>
      </c>
      <c r="L28" s="20" t="n">
        <v>0.053709</v>
      </c>
      <c r="M28" s="10" t="n">
        <v>157558080.64</v>
      </c>
      <c r="N28" s="20" t="n">
        <v>0.00146</v>
      </c>
      <c r="O28" s="19" t="n">
        <v>392652.02</v>
      </c>
      <c r="P28" s="20" t="n">
        <v>0.002547</v>
      </c>
    </row>
    <row r="29" customFormat="false" ht="15" hidden="false" customHeight="false" outlineLevel="0" collapsed="false">
      <c r="A29" s="3" t="s">
        <v>95</v>
      </c>
      <c r="B29" s="2" t="s">
        <v>96</v>
      </c>
      <c r="C29" s="2" t="n">
        <v>2022</v>
      </c>
      <c r="D29" s="2" t="n">
        <v>7</v>
      </c>
      <c r="E29" s="2" t="s">
        <v>117</v>
      </c>
      <c r="F29" s="3" t="s">
        <v>118</v>
      </c>
      <c r="G29" s="10" t="n">
        <v>193377</v>
      </c>
      <c r="H29" s="19" t="n">
        <v>229.9</v>
      </c>
      <c r="I29" s="10" t="n">
        <v>26108096.15</v>
      </c>
      <c r="J29" s="20" t="n">
        <v>0.007407</v>
      </c>
      <c r="K29" s="19" t="n">
        <v>100004.31</v>
      </c>
      <c r="L29" s="20" t="n">
        <v>0.002299</v>
      </c>
      <c r="M29" s="10" t="n">
        <v>157558080.64</v>
      </c>
      <c r="N29" s="20" t="n">
        <v>0.001227</v>
      </c>
      <c r="O29" s="19" t="n">
        <v>392652.02</v>
      </c>
      <c r="P29" s="20" t="n">
        <v>0.000586</v>
      </c>
    </row>
    <row r="30" customFormat="false" ht="15" hidden="false" customHeight="false" outlineLevel="0" collapsed="false">
      <c r="A30" s="3" t="s">
        <v>95</v>
      </c>
      <c r="B30" s="2" t="s">
        <v>96</v>
      </c>
      <c r="C30" s="2" t="n">
        <v>2022</v>
      </c>
      <c r="D30" s="2" t="n">
        <v>8</v>
      </c>
      <c r="E30" s="2" t="s">
        <v>205</v>
      </c>
      <c r="F30" s="3" t="s">
        <v>206</v>
      </c>
      <c r="G30" s="10" t="n">
        <v>162476</v>
      </c>
      <c r="H30" s="19" t="n">
        <v>302</v>
      </c>
      <c r="I30" s="10" t="n">
        <v>41234689.12</v>
      </c>
      <c r="J30" s="20" t="n">
        <v>0.00394</v>
      </c>
      <c r="K30" s="19" t="n">
        <v>121273.52</v>
      </c>
      <c r="L30" s="20" t="n">
        <v>0.00249</v>
      </c>
      <c r="M30" s="10" t="n">
        <v>157558080.64</v>
      </c>
      <c r="N30" s="20" t="n">
        <v>0.001031</v>
      </c>
      <c r="O30" s="19" t="n">
        <v>392652.02</v>
      </c>
      <c r="P30" s="20" t="n">
        <v>0.000769</v>
      </c>
    </row>
    <row r="31" customFormat="false" ht="15" hidden="false" customHeight="false" outlineLevel="0" collapsed="false">
      <c r="A31" s="3" t="s">
        <v>95</v>
      </c>
      <c r="B31" s="2" t="s">
        <v>96</v>
      </c>
      <c r="C31" s="2" t="n">
        <v>2022</v>
      </c>
      <c r="D31" s="2" t="n">
        <v>9</v>
      </c>
      <c r="E31" s="2" t="s">
        <v>142</v>
      </c>
      <c r="F31" s="3" t="s">
        <v>143</v>
      </c>
      <c r="G31" s="10" t="n">
        <v>28965</v>
      </c>
      <c r="H31" s="19" t="n">
        <v>36.73</v>
      </c>
      <c r="I31" s="10" t="n">
        <v>176743725.62</v>
      </c>
      <c r="J31" s="20" t="n">
        <v>0.000164</v>
      </c>
      <c r="K31" s="19" t="n">
        <v>669591.99</v>
      </c>
      <c r="L31" s="20" t="n">
        <v>5.5E-005</v>
      </c>
      <c r="M31" s="10" t="n">
        <v>157558080.64</v>
      </c>
      <c r="N31" s="20" t="n">
        <v>0.000184</v>
      </c>
      <c r="O31" s="19" t="n">
        <v>392652.02</v>
      </c>
      <c r="P31" s="20" t="n">
        <v>9.4E-005</v>
      </c>
    </row>
    <row r="32" customFormat="false" ht="15" hidden="false" customHeight="false" outlineLevel="0" collapsed="false">
      <c r="A32" s="3" t="s">
        <v>95</v>
      </c>
      <c r="B32" s="2" t="s">
        <v>96</v>
      </c>
      <c r="C32" s="2" t="n">
        <v>2022</v>
      </c>
      <c r="D32" s="2" t="n">
        <v>10</v>
      </c>
      <c r="E32" s="2" t="s">
        <v>157</v>
      </c>
      <c r="F32" s="3" t="s">
        <v>158</v>
      </c>
      <c r="G32" s="10" t="n">
        <v>17813</v>
      </c>
      <c r="H32" s="19" t="n">
        <v>28.15</v>
      </c>
      <c r="I32" s="10" t="n">
        <v>969908.4</v>
      </c>
      <c r="J32" s="20" t="n">
        <v>0.018366</v>
      </c>
      <c r="K32" s="19" t="n">
        <v>25865.32</v>
      </c>
      <c r="L32" s="20" t="n">
        <v>0.001088</v>
      </c>
      <c r="M32" s="10" t="n">
        <v>157558080.64</v>
      </c>
      <c r="N32" s="20" t="n">
        <v>0.000113</v>
      </c>
      <c r="O32" s="19" t="n">
        <v>392652.02</v>
      </c>
      <c r="P32" s="20" t="n">
        <v>7.2E-005</v>
      </c>
    </row>
    <row r="33" customFormat="false" ht="15" hidden="false" customHeight="false" outlineLevel="0" collapsed="false">
      <c r="A33" s="3" t="s">
        <v>95</v>
      </c>
      <c r="B33" s="2" t="s">
        <v>96</v>
      </c>
      <c r="C33" s="2" t="n">
        <v>2023</v>
      </c>
      <c r="D33" s="2" t="n">
        <v>1</v>
      </c>
      <c r="E33" s="2" t="s">
        <v>97</v>
      </c>
      <c r="F33" s="3" t="s">
        <v>98</v>
      </c>
      <c r="G33" s="10" t="n">
        <v>47949259</v>
      </c>
      <c r="H33" s="19" t="n">
        <v>96173.8</v>
      </c>
      <c r="I33" s="10" t="n">
        <v>394834536.69</v>
      </c>
      <c r="J33" s="20" t="n">
        <v>0.121441</v>
      </c>
      <c r="K33" s="19" t="n">
        <v>5531955.97</v>
      </c>
      <c r="L33" s="20" t="n">
        <v>0.017385</v>
      </c>
      <c r="M33" s="10" t="n">
        <v>155317747.49</v>
      </c>
      <c r="N33" s="20" t="n">
        <v>0.308717</v>
      </c>
      <c r="O33" s="19" t="n">
        <v>2096387.76</v>
      </c>
      <c r="P33" s="20" t="n">
        <v>0.045876</v>
      </c>
    </row>
    <row r="34" customFormat="false" ht="15" hidden="false" customHeight="false" outlineLevel="0" collapsed="false">
      <c r="A34" s="3" t="s">
        <v>95</v>
      </c>
      <c r="B34" s="2" t="s">
        <v>96</v>
      </c>
      <c r="C34" s="2" t="n">
        <v>2023</v>
      </c>
      <c r="D34" s="2" t="n">
        <v>2</v>
      </c>
      <c r="E34" s="2" t="s">
        <v>102</v>
      </c>
      <c r="F34" s="3" t="s">
        <v>103</v>
      </c>
      <c r="G34" s="10" t="n">
        <v>27726239</v>
      </c>
      <c r="H34" s="19" t="n">
        <v>61634.27</v>
      </c>
      <c r="I34" s="10" t="n">
        <v>198646924.58</v>
      </c>
      <c r="J34" s="20" t="n">
        <v>0.139575</v>
      </c>
      <c r="K34" s="19" t="n">
        <v>613248.39</v>
      </c>
      <c r="L34" s="20" t="n">
        <v>0.100505</v>
      </c>
      <c r="M34" s="10" t="n">
        <v>155317747.49</v>
      </c>
      <c r="N34" s="20" t="n">
        <v>0.178513</v>
      </c>
      <c r="O34" s="19" t="n">
        <v>2096387.76</v>
      </c>
      <c r="P34" s="20" t="n">
        <v>0.0294</v>
      </c>
    </row>
    <row r="35" customFormat="false" ht="15" hidden="false" customHeight="false" outlineLevel="0" collapsed="false">
      <c r="A35" s="3" t="s">
        <v>95</v>
      </c>
      <c r="B35" s="2" t="s">
        <v>96</v>
      </c>
      <c r="C35" s="2" t="n">
        <v>2023</v>
      </c>
      <c r="D35" s="2" t="n">
        <v>3</v>
      </c>
      <c r="E35" s="2" t="s">
        <v>107</v>
      </c>
      <c r="F35" s="3" t="s">
        <v>108</v>
      </c>
      <c r="G35" s="10" t="n">
        <v>26509941</v>
      </c>
      <c r="H35" s="19" t="n">
        <v>61683.62</v>
      </c>
      <c r="I35" s="10" t="n">
        <v>474200456.05</v>
      </c>
      <c r="J35" s="20" t="n">
        <v>0.055905</v>
      </c>
      <c r="K35" s="19" t="n">
        <v>1386816.35</v>
      </c>
      <c r="L35" s="20" t="n">
        <v>0.044479</v>
      </c>
      <c r="M35" s="10" t="n">
        <v>155317747.49</v>
      </c>
      <c r="N35" s="20" t="n">
        <v>0.170682</v>
      </c>
      <c r="O35" s="19" t="n">
        <v>2096387.76</v>
      </c>
      <c r="P35" s="20" t="n">
        <v>0.029424</v>
      </c>
    </row>
    <row r="36" customFormat="false" ht="15" hidden="false" customHeight="false" outlineLevel="0" collapsed="false">
      <c r="A36" s="3" t="s">
        <v>95</v>
      </c>
      <c r="B36" s="2" t="s">
        <v>96</v>
      </c>
      <c r="C36" s="2" t="n">
        <v>2023</v>
      </c>
      <c r="D36" s="2" t="n">
        <v>4</v>
      </c>
      <c r="E36" s="2" t="s">
        <v>247</v>
      </c>
      <c r="F36" s="3" t="s">
        <v>248</v>
      </c>
      <c r="G36" s="10" t="n">
        <v>1868529</v>
      </c>
      <c r="H36" s="19" t="n">
        <v>1446514.5</v>
      </c>
      <c r="I36" s="10" t="n">
        <v>53663436.28</v>
      </c>
      <c r="J36" s="20" t="n">
        <v>0.034819</v>
      </c>
      <c r="K36" s="19" t="n">
        <v>6511497.86</v>
      </c>
      <c r="L36" s="20" t="n">
        <v>0.222148</v>
      </c>
      <c r="M36" s="10" t="n">
        <v>155317747.49</v>
      </c>
      <c r="N36" s="20" t="n">
        <v>0.01203</v>
      </c>
      <c r="O36" s="19" t="n">
        <v>2096387.76</v>
      </c>
      <c r="P36" s="20" t="n">
        <v>0.690003</v>
      </c>
    </row>
    <row r="37" customFormat="false" ht="15" hidden="false" customHeight="false" outlineLevel="0" collapsed="false">
      <c r="A37" s="3" t="s">
        <v>95</v>
      </c>
      <c r="B37" s="2" t="s">
        <v>96</v>
      </c>
      <c r="C37" s="2" t="n">
        <v>2023</v>
      </c>
      <c r="D37" s="2" t="n">
        <v>5</v>
      </c>
      <c r="E37" s="2" t="s">
        <v>252</v>
      </c>
      <c r="F37" s="3" t="s">
        <v>253</v>
      </c>
      <c r="G37" s="10" t="n">
        <v>676814</v>
      </c>
      <c r="H37" s="19" t="n">
        <v>2900</v>
      </c>
      <c r="I37" s="10" t="n">
        <v>2571753.61</v>
      </c>
      <c r="J37" s="20" t="n">
        <v>0.263172</v>
      </c>
      <c r="K37" s="19" t="n">
        <v>9455.55</v>
      </c>
      <c r="L37" s="20" t="n">
        <v>0.306698</v>
      </c>
      <c r="M37" s="10" t="n">
        <v>155317747.49</v>
      </c>
      <c r="N37" s="20" t="n">
        <v>0.004358</v>
      </c>
      <c r="O37" s="19" t="n">
        <v>2096387.76</v>
      </c>
      <c r="P37" s="20" t="n">
        <v>0.001383</v>
      </c>
    </row>
    <row r="38" customFormat="false" ht="15" hidden="false" customHeight="false" outlineLevel="0" collapsed="false">
      <c r="A38" s="3" t="s">
        <v>95</v>
      </c>
      <c r="B38" s="2" t="s">
        <v>96</v>
      </c>
      <c r="C38" s="2" t="n">
        <v>2023</v>
      </c>
      <c r="D38" s="2" t="n">
        <v>6</v>
      </c>
      <c r="E38" s="2" t="s">
        <v>341</v>
      </c>
      <c r="F38" s="3" t="s">
        <v>342</v>
      </c>
      <c r="G38" s="10" t="n">
        <v>496000</v>
      </c>
      <c r="H38" s="19" t="n">
        <v>2000</v>
      </c>
      <c r="I38" s="10" t="n">
        <v>831000</v>
      </c>
      <c r="J38" s="20" t="n">
        <v>0.596871</v>
      </c>
      <c r="K38" s="19" t="n">
        <v>4000</v>
      </c>
      <c r="L38" s="20" t="n">
        <v>0.5</v>
      </c>
      <c r="M38" s="10" t="n">
        <v>155317747.49</v>
      </c>
      <c r="N38" s="20" t="n">
        <v>0.003193</v>
      </c>
      <c r="O38" s="19" t="n">
        <v>2096387.76</v>
      </c>
      <c r="P38" s="20" t="n">
        <v>0.000954</v>
      </c>
    </row>
    <row r="39" customFormat="false" ht="15" hidden="false" customHeight="false" outlineLevel="0" collapsed="false">
      <c r="A39" s="3" t="s">
        <v>95</v>
      </c>
      <c r="B39" s="2" t="s">
        <v>96</v>
      </c>
      <c r="C39" s="2" t="n">
        <v>2023</v>
      </c>
      <c r="D39" s="2" t="n">
        <v>7</v>
      </c>
      <c r="E39" s="2" t="s">
        <v>142</v>
      </c>
      <c r="F39" s="3" t="s">
        <v>143</v>
      </c>
      <c r="G39" s="10" t="n">
        <v>58776</v>
      </c>
      <c r="H39" s="19" t="n">
        <v>24.75</v>
      </c>
      <c r="I39" s="10" t="n">
        <v>103038477.07</v>
      </c>
      <c r="J39" s="20" t="n">
        <v>0.00057</v>
      </c>
      <c r="K39" s="19" t="n">
        <v>471799.82</v>
      </c>
      <c r="L39" s="20" t="n">
        <v>5.2E-005</v>
      </c>
      <c r="M39" s="10" t="n">
        <v>155317747.49</v>
      </c>
      <c r="N39" s="20" t="n">
        <v>0.000378</v>
      </c>
      <c r="O39" s="19" t="n">
        <v>2096387.76</v>
      </c>
      <c r="P39" s="20" t="n">
        <v>1.2E-005</v>
      </c>
    </row>
    <row r="40" customFormat="false" ht="15" hidden="false" customHeight="false" outlineLevel="0" collapsed="false">
      <c r="A40" s="3" t="s">
        <v>95</v>
      </c>
      <c r="B40" s="2" t="s">
        <v>96</v>
      </c>
      <c r="C40" s="2" t="n">
        <v>2023</v>
      </c>
      <c r="D40" s="2" t="n">
        <v>8</v>
      </c>
      <c r="E40" s="2" t="s">
        <v>117</v>
      </c>
      <c r="F40" s="3" t="s">
        <v>118</v>
      </c>
      <c r="G40" s="10" t="n">
        <v>57315</v>
      </c>
      <c r="H40" s="19" t="n">
        <v>57.6</v>
      </c>
      <c r="I40" s="10" t="n">
        <v>25627254.38</v>
      </c>
      <c r="J40" s="20" t="n">
        <v>0.002236</v>
      </c>
      <c r="K40" s="19" t="n">
        <v>144119.59</v>
      </c>
      <c r="L40" s="20" t="n">
        <v>0.0004</v>
      </c>
      <c r="M40" s="10" t="n">
        <v>155317747.49</v>
      </c>
      <c r="N40" s="20" t="n">
        <v>0.000369</v>
      </c>
      <c r="O40" s="19" t="n">
        <v>2096387.76</v>
      </c>
      <c r="P40" s="20" t="n">
        <v>2.7E-005</v>
      </c>
    </row>
    <row r="41" customFormat="false" ht="15" hidden="false" customHeight="false" outlineLevel="0" collapsed="false">
      <c r="A41" s="3" t="s">
        <v>95</v>
      </c>
      <c r="B41" s="2" t="s">
        <v>96</v>
      </c>
      <c r="C41" s="2" t="n">
        <v>2023</v>
      </c>
      <c r="D41" s="2" t="n">
        <v>9</v>
      </c>
      <c r="E41" s="2" t="s">
        <v>157</v>
      </c>
      <c r="F41" s="3" t="s">
        <v>158</v>
      </c>
      <c r="G41" s="10" t="n">
        <v>18836</v>
      </c>
      <c r="H41" s="19" t="n">
        <v>11.06</v>
      </c>
      <c r="I41" s="10" t="n">
        <v>925925.38</v>
      </c>
      <c r="J41" s="20" t="n">
        <v>0.020343</v>
      </c>
      <c r="K41" s="19" t="n">
        <v>11009.01</v>
      </c>
      <c r="L41" s="20" t="n">
        <v>0.001005</v>
      </c>
      <c r="M41" s="10" t="n">
        <v>155317747.49</v>
      </c>
      <c r="N41" s="20" t="n">
        <v>0.000121</v>
      </c>
      <c r="O41" s="19" t="n">
        <v>2096387.76</v>
      </c>
      <c r="P41" s="20" t="n">
        <v>5E-006</v>
      </c>
    </row>
    <row r="42" customFormat="false" ht="15" hidden="false" customHeight="false" outlineLevel="0" collapsed="false">
      <c r="A42" s="3" t="s">
        <v>95</v>
      </c>
      <c r="B42" s="2" t="s">
        <v>96</v>
      </c>
      <c r="C42" s="2" t="n">
        <v>2023</v>
      </c>
      <c r="D42" s="2" t="n">
        <v>10</v>
      </c>
      <c r="E42" s="2" t="s">
        <v>162</v>
      </c>
      <c r="F42" s="3" t="s">
        <v>163</v>
      </c>
      <c r="G42" s="10" t="n">
        <v>17614</v>
      </c>
      <c r="H42" s="19" t="n">
        <v>6.4</v>
      </c>
      <c r="I42" s="10" t="n">
        <v>39800787.05</v>
      </c>
      <c r="J42" s="20" t="n">
        <v>0.000443</v>
      </c>
      <c r="K42" s="19" t="n">
        <v>196644.5</v>
      </c>
      <c r="L42" s="20" t="n">
        <v>3.3E-005</v>
      </c>
      <c r="M42" s="10" t="n">
        <v>155317747.49</v>
      </c>
      <c r="N42" s="20" t="n">
        <v>0.000113</v>
      </c>
      <c r="O42" s="19" t="n">
        <v>2096387.76</v>
      </c>
      <c r="P42" s="20" t="n">
        <v>3E-006</v>
      </c>
    </row>
    <row r="43" customFormat="false" ht="15" hidden="false" customHeight="false" outlineLevel="0" collapsed="false">
      <c r="A43" s="3" t="s">
        <v>95</v>
      </c>
      <c r="B43" s="2" t="s">
        <v>96</v>
      </c>
      <c r="C43" s="2" t="n">
        <v>2024</v>
      </c>
      <c r="D43" s="2" t="n">
        <v>1</v>
      </c>
      <c r="E43" s="2" t="s">
        <v>97</v>
      </c>
      <c r="F43" s="3" t="s">
        <v>98</v>
      </c>
      <c r="G43" s="10" t="n">
        <v>55747048</v>
      </c>
      <c r="H43" s="19" t="n">
        <v>91077.29</v>
      </c>
      <c r="I43" s="10" t="n">
        <v>402416280.96</v>
      </c>
      <c r="J43" s="20" t="n">
        <v>0.138531</v>
      </c>
      <c r="K43" s="19" t="n">
        <v>3280744.82</v>
      </c>
      <c r="L43" s="20" t="n">
        <v>0.027761</v>
      </c>
      <c r="M43" s="10" t="n">
        <v>189086846.84</v>
      </c>
      <c r="N43" s="20" t="n">
        <v>0.294822</v>
      </c>
      <c r="O43" s="19" t="n">
        <v>1053081.85</v>
      </c>
      <c r="P43" s="20" t="n">
        <v>0.086486</v>
      </c>
    </row>
    <row r="44" customFormat="false" ht="15" hidden="false" customHeight="false" outlineLevel="0" collapsed="false">
      <c r="A44" s="3" t="s">
        <v>95</v>
      </c>
      <c r="B44" s="2" t="s">
        <v>96</v>
      </c>
      <c r="C44" s="2" t="n">
        <v>2024</v>
      </c>
      <c r="D44" s="2" t="n">
        <v>2</v>
      </c>
      <c r="E44" s="2" t="s">
        <v>107</v>
      </c>
      <c r="F44" s="3" t="s">
        <v>108</v>
      </c>
      <c r="G44" s="10" t="n">
        <v>38155370</v>
      </c>
      <c r="H44" s="19" t="n">
        <v>90953.71</v>
      </c>
      <c r="I44" s="10" t="n">
        <v>496823285.08</v>
      </c>
      <c r="J44" s="20" t="n">
        <v>0.076799</v>
      </c>
      <c r="K44" s="19" t="n">
        <v>1643338.24</v>
      </c>
      <c r="L44" s="20" t="n">
        <v>0.055347</v>
      </c>
      <c r="M44" s="10" t="n">
        <v>189086846.84</v>
      </c>
      <c r="N44" s="20" t="n">
        <v>0.201788</v>
      </c>
      <c r="O44" s="19" t="n">
        <v>1053081.85</v>
      </c>
      <c r="P44" s="20" t="n">
        <v>0.086369</v>
      </c>
    </row>
    <row r="45" customFormat="false" ht="15" hidden="false" customHeight="false" outlineLevel="0" collapsed="false">
      <c r="A45" s="3" t="s">
        <v>95</v>
      </c>
      <c r="B45" s="2" t="s">
        <v>96</v>
      </c>
      <c r="C45" s="2" t="n">
        <v>2024</v>
      </c>
      <c r="D45" s="2" t="n">
        <v>3</v>
      </c>
      <c r="E45" s="2" t="s">
        <v>102</v>
      </c>
      <c r="F45" s="3" t="s">
        <v>103</v>
      </c>
      <c r="G45" s="10" t="n">
        <v>36406666</v>
      </c>
      <c r="H45" s="19" t="n">
        <v>95026.45</v>
      </c>
      <c r="I45" s="10" t="n">
        <v>204196547.62</v>
      </c>
      <c r="J45" s="20" t="n">
        <v>0.178292</v>
      </c>
      <c r="K45" s="19" t="n">
        <v>786414.91</v>
      </c>
      <c r="L45" s="20" t="n">
        <v>0.120835</v>
      </c>
      <c r="M45" s="10" t="n">
        <v>189086846.84</v>
      </c>
      <c r="N45" s="20" t="n">
        <v>0.192539</v>
      </c>
      <c r="O45" s="19" t="n">
        <v>1053081.85</v>
      </c>
      <c r="P45" s="20" t="n">
        <v>0.090237</v>
      </c>
    </row>
    <row r="46" customFormat="false" ht="15" hidden="false" customHeight="false" outlineLevel="0" collapsed="false">
      <c r="A46" s="3" t="s">
        <v>95</v>
      </c>
      <c r="B46" s="2" t="s">
        <v>96</v>
      </c>
      <c r="C46" s="2" t="n">
        <v>2024</v>
      </c>
      <c r="D46" s="2" t="n">
        <v>4</v>
      </c>
      <c r="E46" s="2" t="s">
        <v>192</v>
      </c>
      <c r="F46" s="3" t="s">
        <v>193</v>
      </c>
      <c r="G46" s="10" t="n">
        <v>3216121</v>
      </c>
      <c r="H46" s="19" t="n">
        <v>7577.53</v>
      </c>
      <c r="I46" s="10" t="n">
        <v>56551453.17</v>
      </c>
      <c r="J46" s="20" t="n">
        <v>0.056871</v>
      </c>
      <c r="K46" s="19" t="n">
        <v>148733.66</v>
      </c>
      <c r="L46" s="20" t="n">
        <v>0.050947</v>
      </c>
      <c r="M46" s="10" t="n">
        <v>189086846.84</v>
      </c>
      <c r="N46" s="20" t="n">
        <v>0.017009</v>
      </c>
      <c r="O46" s="19" t="n">
        <v>1053081.85</v>
      </c>
      <c r="P46" s="20" t="n">
        <v>0.007196</v>
      </c>
    </row>
    <row r="47" customFormat="false" ht="15" hidden="false" customHeight="false" outlineLevel="0" collapsed="false">
      <c r="A47" s="3" t="s">
        <v>95</v>
      </c>
      <c r="B47" s="2" t="s">
        <v>96</v>
      </c>
      <c r="C47" s="2" t="n">
        <v>2024</v>
      </c>
      <c r="D47" s="2" t="n">
        <v>5</v>
      </c>
      <c r="E47" s="2" t="s">
        <v>247</v>
      </c>
      <c r="F47" s="3" t="s">
        <v>248</v>
      </c>
      <c r="G47" s="10" t="n">
        <v>600000</v>
      </c>
      <c r="H47" s="19" t="n">
        <v>419280</v>
      </c>
      <c r="I47" s="10" t="n">
        <v>73887339.54</v>
      </c>
      <c r="J47" s="20" t="n">
        <v>0.00812</v>
      </c>
      <c r="K47" s="19" t="n">
        <v>8912503.4</v>
      </c>
      <c r="L47" s="20" t="n">
        <v>0.047044</v>
      </c>
      <c r="M47" s="10" t="n">
        <v>189086846.84</v>
      </c>
      <c r="N47" s="20" t="n">
        <v>0.003173</v>
      </c>
      <c r="O47" s="19" t="n">
        <v>1053081.85</v>
      </c>
      <c r="P47" s="20" t="n">
        <v>0.398146</v>
      </c>
    </row>
    <row r="48" customFormat="false" ht="15" hidden="false" customHeight="false" outlineLevel="0" collapsed="false">
      <c r="A48" s="3" t="s">
        <v>95</v>
      </c>
      <c r="B48" s="2" t="s">
        <v>96</v>
      </c>
      <c r="C48" s="2" t="n">
        <v>2024</v>
      </c>
      <c r="D48" s="2" t="n">
        <v>6</v>
      </c>
      <c r="E48" s="2" t="s">
        <v>122</v>
      </c>
      <c r="F48" s="3" t="s">
        <v>123</v>
      </c>
      <c r="G48" s="10" t="n">
        <v>477900</v>
      </c>
      <c r="H48" s="19" t="n">
        <v>2849</v>
      </c>
      <c r="I48" s="10" t="n">
        <v>518341</v>
      </c>
      <c r="J48" s="20" t="n">
        <v>0.92198</v>
      </c>
      <c r="K48" s="19" t="n">
        <v>2964.98</v>
      </c>
      <c r="L48" s="20" t="n">
        <v>0.960883</v>
      </c>
      <c r="M48" s="10" t="n">
        <v>189086846.84</v>
      </c>
      <c r="N48" s="20" t="n">
        <v>0.002527</v>
      </c>
      <c r="O48" s="19" t="n">
        <v>1053081.85</v>
      </c>
      <c r="P48" s="20" t="n">
        <v>0.002705</v>
      </c>
    </row>
    <row r="49" customFormat="false" ht="15" hidden="false" customHeight="false" outlineLevel="0" collapsed="false">
      <c r="A49" s="3" t="s">
        <v>95</v>
      </c>
      <c r="B49" s="2" t="s">
        <v>96</v>
      </c>
      <c r="C49" s="2" t="n">
        <v>2024</v>
      </c>
      <c r="D49" s="2" t="n">
        <v>7</v>
      </c>
      <c r="E49" s="2" t="s">
        <v>112</v>
      </c>
      <c r="F49" s="3" t="s">
        <v>113</v>
      </c>
      <c r="G49" s="10" t="n">
        <v>87549</v>
      </c>
      <c r="H49" s="19" t="n">
        <v>54.25</v>
      </c>
      <c r="I49" s="10" t="n">
        <v>12657717.33</v>
      </c>
      <c r="J49" s="20" t="n">
        <v>0.006917</v>
      </c>
      <c r="K49" s="19" t="n">
        <v>50283.2</v>
      </c>
      <c r="L49" s="20" t="n">
        <v>0.001079</v>
      </c>
      <c r="M49" s="10" t="n">
        <v>189086846.84</v>
      </c>
      <c r="N49" s="20" t="n">
        <v>0.000463</v>
      </c>
      <c r="O49" s="19" t="n">
        <v>1053081.85</v>
      </c>
      <c r="P49" s="20" t="n">
        <v>5.2E-005</v>
      </c>
    </row>
    <row r="50" customFormat="false" ht="15" hidden="false" customHeight="false" outlineLevel="0" collapsed="false">
      <c r="A50" s="3" t="s">
        <v>95</v>
      </c>
      <c r="B50" s="2" t="s">
        <v>96</v>
      </c>
      <c r="C50" s="2" t="n">
        <v>2024</v>
      </c>
      <c r="D50" s="2" t="n">
        <v>8</v>
      </c>
      <c r="E50" s="2" t="s">
        <v>117</v>
      </c>
      <c r="F50" s="3" t="s">
        <v>118</v>
      </c>
      <c r="G50" s="10" t="n">
        <v>75556</v>
      </c>
      <c r="H50" s="19" t="n">
        <v>75.6</v>
      </c>
      <c r="I50" s="10" t="n">
        <v>22808650</v>
      </c>
      <c r="J50" s="20" t="n">
        <v>0.003313</v>
      </c>
      <c r="K50" s="19" t="n">
        <v>1553717.37</v>
      </c>
      <c r="L50" s="20" t="n">
        <v>4.9E-005</v>
      </c>
      <c r="M50" s="10" t="n">
        <v>189086846.84</v>
      </c>
      <c r="N50" s="20" t="n">
        <v>0.0004</v>
      </c>
      <c r="O50" s="19" t="n">
        <v>1053081.85</v>
      </c>
      <c r="P50" s="20" t="n">
        <v>7.2E-005</v>
      </c>
    </row>
    <row r="51" customFormat="false" ht="15" hidden="false" customHeight="false" outlineLevel="0" collapsed="false">
      <c r="A51" s="3" t="s">
        <v>95</v>
      </c>
      <c r="B51" s="2" t="s">
        <v>96</v>
      </c>
      <c r="C51" s="2" t="n">
        <v>2024</v>
      </c>
      <c r="D51" s="2" t="n">
        <v>9</v>
      </c>
      <c r="E51" s="2" t="s">
        <v>142</v>
      </c>
      <c r="F51" s="3" t="s">
        <v>143</v>
      </c>
      <c r="G51" s="10" t="n">
        <v>67692</v>
      </c>
      <c r="H51" s="19" t="n">
        <v>51.05</v>
      </c>
      <c r="I51" s="10" t="n">
        <v>103982045.11</v>
      </c>
      <c r="J51" s="20" t="n">
        <v>0.000651</v>
      </c>
      <c r="K51" s="19" t="n">
        <v>1973600.95</v>
      </c>
      <c r="L51" s="20" t="n">
        <v>2.6E-005</v>
      </c>
      <c r="M51" s="10" t="n">
        <v>189086846.84</v>
      </c>
      <c r="N51" s="20" t="n">
        <v>0.000358</v>
      </c>
      <c r="O51" s="19" t="n">
        <v>1053081.85</v>
      </c>
      <c r="P51" s="20" t="n">
        <v>4.8E-005</v>
      </c>
    </row>
    <row r="52" customFormat="false" ht="15" hidden="false" customHeight="false" outlineLevel="0" collapsed="false">
      <c r="A52" s="3" t="s">
        <v>95</v>
      </c>
      <c r="B52" s="2" t="s">
        <v>96</v>
      </c>
      <c r="C52" s="2" t="n">
        <v>2024</v>
      </c>
      <c r="D52" s="2" t="n">
        <v>10</v>
      </c>
      <c r="E52" s="2" t="s">
        <v>162</v>
      </c>
      <c r="F52" s="3" t="s">
        <v>163</v>
      </c>
      <c r="G52" s="10" t="n">
        <v>9777</v>
      </c>
      <c r="H52" s="19" t="n">
        <v>7.4</v>
      </c>
      <c r="I52" s="10" t="n">
        <v>45677533.65</v>
      </c>
      <c r="J52" s="20" t="n">
        <v>0.000214</v>
      </c>
      <c r="K52" s="19" t="n">
        <v>172376.33</v>
      </c>
      <c r="L52" s="20" t="n">
        <v>4.3E-005</v>
      </c>
      <c r="M52" s="10" t="n">
        <v>189086846.84</v>
      </c>
      <c r="N52" s="20" t="n">
        <v>5.2E-005</v>
      </c>
      <c r="O52" s="19" t="n">
        <v>1053081.85</v>
      </c>
      <c r="P52" s="20" t="n">
        <v>7E-006</v>
      </c>
    </row>
    <row r="53" customFormat="false" ht="15" hidden="false" customHeight="false" outlineLevel="0" collapsed="false">
      <c r="A53" s="3" t="s">
        <v>517</v>
      </c>
      <c r="B53" s="2" t="s">
        <v>518</v>
      </c>
      <c r="C53" s="2" t="n">
        <v>2020</v>
      </c>
      <c r="D53" s="2" t="n">
        <v>1</v>
      </c>
      <c r="E53" s="2" t="s">
        <v>314</v>
      </c>
      <c r="F53" s="3" t="s">
        <v>315</v>
      </c>
      <c r="G53" s="10" t="n">
        <v>138178663</v>
      </c>
      <c r="H53" s="19" t="n">
        <v>5898000</v>
      </c>
      <c r="I53" s="10" t="n">
        <v>3093500707.86</v>
      </c>
      <c r="J53" s="20" t="n">
        <v>0.044667</v>
      </c>
      <c r="K53" s="19" t="n">
        <v>140169446.75</v>
      </c>
      <c r="L53" s="20" t="n">
        <v>0.042078</v>
      </c>
      <c r="M53" s="10" t="n">
        <v>295311099.33</v>
      </c>
      <c r="N53" s="20" t="n">
        <v>0.467909</v>
      </c>
      <c r="O53" s="19" t="n">
        <v>11806376</v>
      </c>
      <c r="P53" s="20" t="n">
        <v>0.499561</v>
      </c>
    </row>
    <row r="54" customFormat="false" ht="15" hidden="false" customHeight="false" outlineLevel="0" collapsed="false">
      <c r="A54" s="3" t="s">
        <v>517</v>
      </c>
      <c r="B54" s="2" t="s">
        <v>518</v>
      </c>
      <c r="C54" s="2" t="n">
        <v>2020</v>
      </c>
      <c r="D54" s="2" t="n">
        <v>2</v>
      </c>
      <c r="E54" s="2" t="s">
        <v>107</v>
      </c>
      <c r="F54" s="3" t="s">
        <v>108</v>
      </c>
      <c r="G54" s="10" t="n">
        <v>11486789</v>
      </c>
      <c r="H54" s="19" t="n">
        <v>78005.58</v>
      </c>
      <c r="I54" s="10" t="n">
        <v>221543106.39</v>
      </c>
      <c r="J54" s="20" t="n">
        <v>0.051849</v>
      </c>
      <c r="K54" s="19" t="n">
        <v>2422148.43</v>
      </c>
      <c r="L54" s="20" t="n">
        <v>0.032205</v>
      </c>
      <c r="M54" s="10" t="n">
        <v>295311099.33</v>
      </c>
      <c r="N54" s="20" t="n">
        <v>0.038897</v>
      </c>
      <c r="O54" s="19" t="n">
        <v>11806376</v>
      </c>
      <c r="P54" s="20" t="n">
        <v>0.006607</v>
      </c>
    </row>
    <row r="55" customFormat="false" ht="15" hidden="false" customHeight="false" outlineLevel="0" collapsed="false">
      <c r="A55" s="3" t="s">
        <v>517</v>
      </c>
      <c r="B55" s="2" t="s">
        <v>518</v>
      </c>
      <c r="C55" s="2" t="n">
        <v>2020</v>
      </c>
      <c r="D55" s="2" t="n">
        <v>3</v>
      </c>
      <c r="E55" s="2" t="s">
        <v>97</v>
      </c>
      <c r="F55" s="3" t="s">
        <v>98</v>
      </c>
      <c r="G55" s="10" t="n">
        <v>7451777</v>
      </c>
      <c r="H55" s="19" t="n">
        <v>16791.38</v>
      </c>
      <c r="I55" s="10" t="n">
        <v>304297614.07</v>
      </c>
      <c r="J55" s="20" t="n">
        <v>0.024488</v>
      </c>
      <c r="K55" s="19" t="n">
        <v>8752496.22</v>
      </c>
      <c r="L55" s="20" t="n">
        <v>0.001918</v>
      </c>
      <c r="M55" s="10" t="n">
        <v>295311099.33</v>
      </c>
      <c r="N55" s="20" t="n">
        <v>0.025234</v>
      </c>
      <c r="O55" s="19" t="n">
        <v>11806376</v>
      </c>
      <c r="P55" s="20" t="n">
        <v>0.001422</v>
      </c>
    </row>
    <row r="56" customFormat="false" ht="15" hidden="false" customHeight="false" outlineLevel="0" collapsed="false">
      <c r="A56" s="3" t="s">
        <v>517</v>
      </c>
      <c r="B56" s="2" t="s">
        <v>518</v>
      </c>
      <c r="C56" s="2" t="n">
        <v>2020</v>
      </c>
      <c r="D56" s="2" t="n">
        <v>4</v>
      </c>
      <c r="E56" s="2" t="s">
        <v>247</v>
      </c>
      <c r="F56" s="3" t="s">
        <v>248</v>
      </c>
      <c r="G56" s="10" t="n">
        <v>7314263</v>
      </c>
      <c r="H56" s="19" t="n">
        <v>319024.7</v>
      </c>
      <c r="I56" s="10" t="n">
        <v>468446202.32</v>
      </c>
      <c r="J56" s="20" t="n">
        <v>0.015614</v>
      </c>
      <c r="K56" s="19" t="n">
        <v>19551989.51</v>
      </c>
      <c r="L56" s="20" t="n">
        <v>0.016317</v>
      </c>
      <c r="M56" s="10" t="n">
        <v>295311099.33</v>
      </c>
      <c r="N56" s="20" t="n">
        <v>0.024768</v>
      </c>
      <c r="O56" s="19" t="n">
        <v>11806376</v>
      </c>
      <c r="P56" s="20" t="n">
        <v>0.027021</v>
      </c>
    </row>
    <row r="57" customFormat="false" ht="15" hidden="false" customHeight="false" outlineLevel="0" collapsed="false">
      <c r="A57" s="3" t="s">
        <v>517</v>
      </c>
      <c r="B57" s="2" t="s">
        <v>518</v>
      </c>
      <c r="C57" s="2" t="n">
        <v>2020</v>
      </c>
      <c r="D57" s="2" t="n">
        <v>5</v>
      </c>
      <c r="E57" s="2" t="s">
        <v>102</v>
      </c>
      <c r="F57" s="3" t="s">
        <v>103</v>
      </c>
      <c r="G57" s="10" t="n">
        <v>6371787</v>
      </c>
      <c r="H57" s="19" t="n">
        <v>48033.96</v>
      </c>
      <c r="I57" s="10" t="n">
        <v>31553433.01</v>
      </c>
      <c r="J57" s="20" t="n">
        <v>0.201936</v>
      </c>
      <c r="K57" s="19" t="n">
        <v>230865.89</v>
      </c>
      <c r="L57" s="20" t="n">
        <v>0.20806</v>
      </c>
      <c r="M57" s="10" t="n">
        <v>295311099.33</v>
      </c>
      <c r="N57" s="20" t="n">
        <v>0.021577</v>
      </c>
      <c r="O57" s="19" t="n">
        <v>11806376</v>
      </c>
      <c r="P57" s="20" t="n">
        <v>0.004068</v>
      </c>
    </row>
    <row r="58" customFormat="false" ht="15" hidden="false" customHeight="false" outlineLevel="0" collapsed="false">
      <c r="A58" s="3" t="s">
        <v>517</v>
      </c>
      <c r="B58" s="2" t="s">
        <v>518</v>
      </c>
      <c r="C58" s="2" t="n">
        <v>2020</v>
      </c>
      <c r="D58" s="2" t="n">
        <v>6</v>
      </c>
      <c r="E58" s="2" t="s">
        <v>127</v>
      </c>
      <c r="F58" s="3" t="s">
        <v>128</v>
      </c>
      <c r="G58" s="10" t="n">
        <v>1467485</v>
      </c>
      <c r="H58" s="19" t="n">
        <v>24857.05</v>
      </c>
      <c r="I58" s="10" t="n">
        <v>116763569.76</v>
      </c>
      <c r="J58" s="20" t="n">
        <v>0.012568</v>
      </c>
      <c r="K58" s="19" t="n">
        <v>2726436.99</v>
      </c>
      <c r="L58" s="20" t="n">
        <v>0.009117</v>
      </c>
      <c r="M58" s="10" t="n">
        <v>295311099.33</v>
      </c>
      <c r="N58" s="20" t="n">
        <v>0.004969</v>
      </c>
      <c r="O58" s="19" t="n">
        <v>11806376</v>
      </c>
      <c r="P58" s="20" t="n">
        <v>0.002105</v>
      </c>
    </row>
    <row r="59" customFormat="false" ht="15" hidden="false" customHeight="false" outlineLevel="0" collapsed="false">
      <c r="A59" s="3" t="s">
        <v>517</v>
      </c>
      <c r="B59" s="2" t="s">
        <v>518</v>
      </c>
      <c r="C59" s="2" t="n">
        <v>2020</v>
      </c>
      <c r="D59" s="2" t="n">
        <v>7</v>
      </c>
      <c r="E59" s="2" t="s">
        <v>252</v>
      </c>
      <c r="F59" s="3" t="s">
        <v>253</v>
      </c>
      <c r="G59" s="10" t="n">
        <v>830917</v>
      </c>
      <c r="H59" s="19" t="n">
        <v>19250.1</v>
      </c>
      <c r="I59" s="10" t="n">
        <v>67271572.2</v>
      </c>
      <c r="J59" s="20" t="n">
        <v>0.012352</v>
      </c>
      <c r="K59" s="19" t="n">
        <v>920658.65</v>
      </c>
      <c r="L59" s="20" t="n">
        <v>0.020909</v>
      </c>
      <c r="M59" s="10" t="n">
        <v>295311099.33</v>
      </c>
      <c r="N59" s="20" t="n">
        <v>0.002814</v>
      </c>
      <c r="O59" s="19" t="n">
        <v>11806376</v>
      </c>
      <c r="P59" s="20" t="n">
        <v>0.00163</v>
      </c>
    </row>
    <row r="60" customFormat="false" ht="15" hidden="false" customHeight="false" outlineLevel="0" collapsed="false">
      <c r="A60" s="3" t="s">
        <v>517</v>
      </c>
      <c r="B60" s="2" t="s">
        <v>518</v>
      </c>
      <c r="C60" s="2" t="n">
        <v>2020</v>
      </c>
      <c r="D60" s="2" t="n">
        <v>8</v>
      </c>
      <c r="E60" s="2" t="s">
        <v>171</v>
      </c>
      <c r="F60" s="3" t="s">
        <v>172</v>
      </c>
      <c r="G60" s="10" t="n">
        <v>250642</v>
      </c>
      <c r="H60" s="19" t="n">
        <v>388683.03</v>
      </c>
      <c r="I60" s="10" t="n">
        <v>328842140.72</v>
      </c>
      <c r="J60" s="20" t="n">
        <v>0.000762</v>
      </c>
      <c r="K60" s="19" t="n">
        <v>15739478.17</v>
      </c>
      <c r="L60" s="20" t="n">
        <v>0.024695</v>
      </c>
      <c r="M60" s="10" t="n">
        <v>295311099.33</v>
      </c>
      <c r="N60" s="20" t="n">
        <v>0.000849</v>
      </c>
      <c r="O60" s="19" t="n">
        <v>11806376</v>
      </c>
      <c r="P60" s="20" t="n">
        <v>0.032921</v>
      </c>
    </row>
    <row r="61" customFormat="false" ht="15" hidden="false" customHeight="false" outlineLevel="0" collapsed="false">
      <c r="A61" s="3" t="s">
        <v>517</v>
      </c>
      <c r="B61" s="2" t="s">
        <v>518</v>
      </c>
      <c r="C61" s="2" t="n">
        <v>2020</v>
      </c>
      <c r="D61" s="2" t="n">
        <v>9</v>
      </c>
      <c r="E61" s="2" t="s">
        <v>142</v>
      </c>
      <c r="F61" s="3" t="s">
        <v>143</v>
      </c>
      <c r="G61" s="10" t="n">
        <v>120954</v>
      </c>
      <c r="H61" s="19" t="n">
        <v>270.85</v>
      </c>
      <c r="I61" s="10" t="n">
        <v>193816022.61</v>
      </c>
      <c r="J61" s="20" t="n">
        <v>0.000624</v>
      </c>
      <c r="K61" s="19" t="n">
        <v>3811374.29</v>
      </c>
      <c r="L61" s="20" t="n">
        <v>7.1E-005</v>
      </c>
      <c r="M61" s="10" t="n">
        <v>295311099.33</v>
      </c>
      <c r="N61" s="20" t="n">
        <v>0.00041</v>
      </c>
      <c r="O61" s="19" t="n">
        <v>11806376</v>
      </c>
      <c r="P61" s="20" t="n">
        <v>2.3E-005</v>
      </c>
    </row>
    <row r="62" customFormat="false" ht="15" hidden="false" customHeight="false" outlineLevel="0" collapsed="false">
      <c r="A62" s="3" t="s">
        <v>517</v>
      </c>
      <c r="B62" s="2" t="s">
        <v>518</v>
      </c>
      <c r="C62" s="2" t="n">
        <v>2020</v>
      </c>
      <c r="D62" s="2" t="n">
        <v>10</v>
      </c>
      <c r="E62" s="2" t="s">
        <v>162</v>
      </c>
      <c r="F62" s="3" t="s">
        <v>163</v>
      </c>
      <c r="G62" s="10" t="n">
        <v>83234</v>
      </c>
      <c r="H62" s="19" t="n">
        <v>61.72</v>
      </c>
      <c r="I62" s="10" t="n">
        <v>34971631.52</v>
      </c>
      <c r="J62" s="20" t="n">
        <v>0.00238</v>
      </c>
      <c r="K62" s="19" t="n">
        <v>393006.75</v>
      </c>
      <c r="L62" s="20" t="n">
        <v>0.000157</v>
      </c>
      <c r="M62" s="10" t="n">
        <v>295311099.33</v>
      </c>
      <c r="N62" s="20" t="n">
        <v>0.000282</v>
      </c>
      <c r="O62" s="19" t="n">
        <v>11806376</v>
      </c>
      <c r="P62" s="20" t="n">
        <v>5E-006</v>
      </c>
    </row>
    <row r="63" customFormat="false" ht="15" hidden="false" customHeight="false" outlineLevel="0" collapsed="false">
      <c r="A63" s="3" t="s">
        <v>517</v>
      </c>
      <c r="B63" s="2" t="s">
        <v>518</v>
      </c>
      <c r="C63" s="2" t="n">
        <v>2021</v>
      </c>
      <c r="D63" s="2" t="n">
        <v>1</v>
      </c>
      <c r="E63" s="2" t="s">
        <v>314</v>
      </c>
      <c r="F63" s="3" t="s">
        <v>315</v>
      </c>
      <c r="G63" s="10" t="n">
        <v>193553735</v>
      </c>
      <c r="H63" s="19" t="n">
        <v>7795000</v>
      </c>
      <c r="I63" s="10" t="n">
        <v>4215528759.9</v>
      </c>
      <c r="J63" s="20" t="n">
        <v>0.045914</v>
      </c>
      <c r="K63" s="19" t="n">
        <v>178461890.97</v>
      </c>
      <c r="L63" s="20" t="n">
        <v>0.043679</v>
      </c>
      <c r="M63" s="10" t="n">
        <v>520451781.99</v>
      </c>
      <c r="N63" s="20" t="n">
        <v>0.371896</v>
      </c>
      <c r="O63" s="19" t="n">
        <v>17548636.49</v>
      </c>
      <c r="P63" s="20" t="n">
        <v>0.444194</v>
      </c>
    </row>
    <row r="64" customFormat="false" ht="15" hidden="false" customHeight="false" outlineLevel="0" collapsed="false">
      <c r="A64" s="3" t="s">
        <v>517</v>
      </c>
      <c r="B64" s="2" t="s">
        <v>518</v>
      </c>
      <c r="C64" s="2" t="n">
        <v>2021</v>
      </c>
      <c r="D64" s="2" t="n">
        <v>2</v>
      </c>
      <c r="E64" s="2" t="s">
        <v>107</v>
      </c>
      <c r="F64" s="3" t="s">
        <v>108</v>
      </c>
      <c r="G64" s="10" t="n">
        <v>61725599</v>
      </c>
      <c r="H64" s="19" t="n">
        <v>343887.11</v>
      </c>
      <c r="I64" s="10" t="n">
        <v>415894164.89</v>
      </c>
      <c r="J64" s="20" t="n">
        <v>0.148417</v>
      </c>
      <c r="K64" s="19" t="n">
        <v>3733359.43</v>
      </c>
      <c r="L64" s="20" t="n">
        <v>0.092112</v>
      </c>
      <c r="M64" s="10" t="n">
        <v>520451781.99</v>
      </c>
      <c r="N64" s="20" t="n">
        <v>0.1186</v>
      </c>
      <c r="O64" s="19" t="n">
        <v>17548636.49</v>
      </c>
      <c r="P64" s="20" t="n">
        <v>0.019596</v>
      </c>
    </row>
    <row r="65" customFormat="false" ht="15" hidden="false" customHeight="false" outlineLevel="0" collapsed="false">
      <c r="A65" s="3" t="s">
        <v>517</v>
      </c>
      <c r="B65" s="2" t="s">
        <v>518</v>
      </c>
      <c r="C65" s="2" t="n">
        <v>2021</v>
      </c>
      <c r="D65" s="2" t="n">
        <v>3</v>
      </c>
      <c r="E65" s="2" t="s">
        <v>102</v>
      </c>
      <c r="F65" s="3" t="s">
        <v>103</v>
      </c>
      <c r="G65" s="10" t="n">
        <v>6526741</v>
      </c>
      <c r="H65" s="19" t="n">
        <v>43287.61</v>
      </c>
      <c r="I65" s="10" t="n">
        <v>43556989.11</v>
      </c>
      <c r="J65" s="20" t="n">
        <v>0.149844</v>
      </c>
      <c r="K65" s="19" t="n">
        <v>295390.11</v>
      </c>
      <c r="L65" s="20" t="n">
        <v>0.146544</v>
      </c>
      <c r="M65" s="10" t="n">
        <v>520451781.99</v>
      </c>
      <c r="N65" s="20" t="n">
        <v>0.012541</v>
      </c>
      <c r="O65" s="19" t="n">
        <v>17548636.49</v>
      </c>
      <c r="P65" s="20" t="n">
        <v>0.002467</v>
      </c>
    </row>
    <row r="66" customFormat="false" ht="15" hidden="false" customHeight="false" outlineLevel="0" collapsed="false">
      <c r="A66" s="3" t="s">
        <v>517</v>
      </c>
      <c r="B66" s="2" t="s">
        <v>518</v>
      </c>
      <c r="C66" s="2" t="n">
        <v>2021</v>
      </c>
      <c r="D66" s="2" t="n">
        <v>4</v>
      </c>
      <c r="E66" s="2" t="s">
        <v>97</v>
      </c>
      <c r="F66" s="3" t="s">
        <v>98</v>
      </c>
      <c r="G66" s="10" t="n">
        <v>4485889</v>
      </c>
      <c r="H66" s="19" t="n">
        <v>10196.87</v>
      </c>
      <c r="I66" s="10" t="n">
        <v>336232866.6</v>
      </c>
      <c r="J66" s="20" t="n">
        <v>0.013342</v>
      </c>
      <c r="K66" s="19" t="n">
        <v>8960674.73</v>
      </c>
      <c r="L66" s="20" t="n">
        <v>0.001138</v>
      </c>
      <c r="M66" s="10" t="n">
        <v>520451781.99</v>
      </c>
      <c r="N66" s="20" t="n">
        <v>0.008619</v>
      </c>
      <c r="O66" s="19" t="n">
        <v>17548636.49</v>
      </c>
      <c r="P66" s="20" t="n">
        <v>0.000581</v>
      </c>
    </row>
    <row r="67" customFormat="false" ht="15" hidden="false" customHeight="false" outlineLevel="0" collapsed="false">
      <c r="A67" s="3" t="s">
        <v>517</v>
      </c>
      <c r="B67" s="2" t="s">
        <v>518</v>
      </c>
      <c r="C67" s="2" t="n">
        <v>2021</v>
      </c>
      <c r="D67" s="2" t="n">
        <v>5</v>
      </c>
      <c r="E67" s="2" t="s">
        <v>247</v>
      </c>
      <c r="F67" s="3" t="s">
        <v>248</v>
      </c>
      <c r="G67" s="10" t="n">
        <v>2571870</v>
      </c>
      <c r="H67" s="19" t="n">
        <v>104091.92</v>
      </c>
      <c r="I67" s="10" t="n">
        <v>580357480.47</v>
      </c>
      <c r="J67" s="20" t="n">
        <v>0.004432</v>
      </c>
      <c r="K67" s="19" t="n">
        <v>25112811.41</v>
      </c>
      <c r="L67" s="20" t="n">
        <v>0.004145</v>
      </c>
      <c r="M67" s="10" t="n">
        <v>520451781.99</v>
      </c>
      <c r="N67" s="20" t="n">
        <v>0.004942</v>
      </c>
      <c r="O67" s="19" t="n">
        <v>17548636.49</v>
      </c>
      <c r="P67" s="20" t="n">
        <v>0.005932</v>
      </c>
    </row>
    <row r="68" customFormat="false" ht="15" hidden="false" customHeight="false" outlineLevel="0" collapsed="false">
      <c r="A68" s="3" t="s">
        <v>517</v>
      </c>
      <c r="B68" s="2" t="s">
        <v>518</v>
      </c>
      <c r="C68" s="2" t="n">
        <v>2021</v>
      </c>
      <c r="D68" s="2" t="n">
        <v>6</v>
      </c>
      <c r="E68" s="2" t="s">
        <v>127</v>
      </c>
      <c r="F68" s="3" t="s">
        <v>128</v>
      </c>
      <c r="G68" s="10" t="n">
        <v>1681533</v>
      </c>
      <c r="H68" s="19" t="n">
        <v>15467.82</v>
      </c>
      <c r="I68" s="10" t="n">
        <v>116677267.42</v>
      </c>
      <c r="J68" s="20" t="n">
        <v>0.014412</v>
      </c>
      <c r="K68" s="19" t="n">
        <v>4703362.74</v>
      </c>
      <c r="L68" s="20" t="n">
        <v>0.003289</v>
      </c>
      <c r="M68" s="10" t="n">
        <v>520451781.99</v>
      </c>
      <c r="N68" s="20" t="n">
        <v>0.003231</v>
      </c>
      <c r="O68" s="19" t="n">
        <v>17548636.49</v>
      </c>
      <c r="P68" s="20" t="n">
        <v>0.000881</v>
      </c>
    </row>
    <row r="69" customFormat="false" ht="15" hidden="false" customHeight="false" outlineLevel="0" collapsed="false">
      <c r="A69" s="3" t="s">
        <v>517</v>
      </c>
      <c r="B69" s="2" t="s">
        <v>518</v>
      </c>
      <c r="C69" s="2" t="n">
        <v>2021</v>
      </c>
      <c r="D69" s="2" t="n">
        <v>7</v>
      </c>
      <c r="E69" s="2" t="s">
        <v>142</v>
      </c>
      <c r="F69" s="3" t="s">
        <v>143</v>
      </c>
      <c r="G69" s="10" t="n">
        <v>311305</v>
      </c>
      <c r="H69" s="19" t="n">
        <v>650.95</v>
      </c>
      <c r="I69" s="10" t="n">
        <v>227245532.87</v>
      </c>
      <c r="J69" s="20" t="n">
        <v>0.00137</v>
      </c>
      <c r="K69" s="19" t="n">
        <v>4233127.06</v>
      </c>
      <c r="L69" s="20" t="n">
        <v>0.000154</v>
      </c>
      <c r="M69" s="10" t="n">
        <v>520451781.99</v>
      </c>
      <c r="N69" s="20" t="n">
        <v>0.000598</v>
      </c>
      <c r="O69" s="19" t="n">
        <v>17548636.49</v>
      </c>
      <c r="P69" s="20" t="n">
        <v>3.7E-005</v>
      </c>
    </row>
    <row r="70" customFormat="false" ht="15" hidden="false" customHeight="false" outlineLevel="0" collapsed="false">
      <c r="A70" s="3" t="s">
        <v>517</v>
      </c>
      <c r="B70" s="2" t="s">
        <v>518</v>
      </c>
      <c r="C70" s="2" t="n">
        <v>2021</v>
      </c>
      <c r="D70" s="2" t="n">
        <v>8</v>
      </c>
      <c r="E70" s="2" t="s">
        <v>252</v>
      </c>
      <c r="F70" s="3" t="s">
        <v>253</v>
      </c>
      <c r="G70" s="10" t="n">
        <v>287731</v>
      </c>
      <c r="H70" s="19" t="n">
        <v>6000</v>
      </c>
      <c r="I70" s="10" t="n">
        <v>67383888.35</v>
      </c>
      <c r="J70" s="20" t="n">
        <v>0.00427</v>
      </c>
      <c r="K70" s="19" t="n">
        <v>1135550.05</v>
      </c>
      <c r="L70" s="20" t="n">
        <v>0.005284</v>
      </c>
      <c r="M70" s="10" t="n">
        <v>520451781.99</v>
      </c>
      <c r="N70" s="20" t="n">
        <v>0.000553</v>
      </c>
      <c r="O70" s="19" t="n">
        <v>17548636.49</v>
      </c>
      <c r="P70" s="20" t="n">
        <v>0.000342</v>
      </c>
    </row>
    <row r="71" customFormat="false" ht="15" hidden="false" customHeight="false" outlineLevel="0" collapsed="false">
      <c r="A71" s="3" t="s">
        <v>517</v>
      </c>
      <c r="B71" s="2" t="s">
        <v>518</v>
      </c>
      <c r="C71" s="2" t="n">
        <v>2021</v>
      </c>
      <c r="D71" s="2" t="n">
        <v>9</v>
      </c>
      <c r="E71" s="2" t="s">
        <v>162</v>
      </c>
      <c r="F71" s="3" t="s">
        <v>163</v>
      </c>
      <c r="G71" s="10" t="n">
        <v>111888</v>
      </c>
      <c r="H71" s="19" t="n">
        <v>253.93</v>
      </c>
      <c r="I71" s="10" t="n">
        <v>45815345.13</v>
      </c>
      <c r="J71" s="20" t="n">
        <v>0.002442</v>
      </c>
      <c r="K71" s="19" t="n">
        <v>399071.97</v>
      </c>
      <c r="L71" s="20" t="n">
        <v>0.000636</v>
      </c>
      <c r="M71" s="10" t="n">
        <v>520451781.99</v>
      </c>
      <c r="N71" s="20" t="n">
        <v>0.000215</v>
      </c>
      <c r="O71" s="19" t="n">
        <v>17548636.49</v>
      </c>
      <c r="P71" s="20" t="n">
        <v>1.4E-005</v>
      </c>
    </row>
    <row r="72" customFormat="false" ht="15" hidden="false" customHeight="false" outlineLevel="0" collapsed="false">
      <c r="A72" s="3" t="s">
        <v>517</v>
      </c>
      <c r="B72" s="2" t="s">
        <v>518</v>
      </c>
      <c r="C72" s="2" t="n">
        <v>2021</v>
      </c>
      <c r="D72" s="2" t="n">
        <v>10</v>
      </c>
      <c r="E72" s="2" t="s">
        <v>117</v>
      </c>
      <c r="F72" s="3" t="s">
        <v>118</v>
      </c>
      <c r="G72" s="10" t="n">
        <v>43269</v>
      </c>
      <c r="H72" s="19" t="n">
        <v>71.98</v>
      </c>
      <c r="I72" s="10" t="n">
        <v>46296336.58</v>
      </c>
      <c r="J72" s="20" t="n">
        <v>0.000935</v>
      </c>
      <c r="K72" s="19" t="n">
        <v>741622.74</v>
      </c>
      <c r="L72" s="20" t="n">
        <v>9.7E-005</v>
      </c>
      <c r="M72" s="10" t="n">
        <v>520451781.99</v>
      </c>
      <c r="N72" s="20" t="n">
        <v>8.3E-005</v>
      </c>
      <c r="O72" s="19" t="n">
        <v>17548636.49</v>
      </c>
      <c r="P72" s="20" t="n">
        <v>4E-006</v>
      </c>
    </row>
    <row r="73" customFormat="false" ht="15" hidden="false" customHeight="false" outlineLevel="0" collapsed="false">
      <c r="A73" s="3" t="s">
        <v>517</v>
      </c>
      <c r="B73" s="2" t="s">
        <v>518</v>
      </c>
      <c r="C73" s="2" t="n">
        <v>2022</v>
      </c>
      <c r="D73" s="2" t="n">
        <v>1</v>
      </c>
      <c r="E73" s="2" t="s">
        <v>314</v>
      </c>
      <c r="F73" s="3" t="s">
        <v>315</v>
      </c>
      <c r="G73" s="10" t="n">
        <v>188623537</v>
      </c>
      <c r="H73" s="19" t="n">
        <v>6800034.09</v>
      </c>
      <c r="I73" s="10" t="n">
        <v>4114542479.53</v>
      </c>
      <c r="J73" s="20" t="n">
        <v>0.045843</v>
      </c>
      <c r="K73" s="19" t="n">
        <v>153444611.05</v>
      </c>
      <c r="L73" s="20" t="n">
        <v>0.044316</v>
      </c>
      <c r="M73" s="10" t="n">
        <v>527281569.99</v>
      </c>
      <c r="N73" s="20" t="n">
        <v>0.357728</v>
      </c>
      <c r="O73" s="19" t="n">
        <v>14612891.24</v>
      </c>
      <c r="P73" s="20" t="n">
        <v>0.465345</v>
      </c>
    </row>
    <row r="74" customFormat="false" ht="15" hidden="false" customHeight="false" outlineLevel="0" collapsed="false">
      <c r="A74" s="3" t="s">
        <v>517</v>
      </c>
      <c r="B74" s="2" t="s">
        <v>518</v>
      </c>
      <c r="C74" s="2" t="n">
        <v>2022</v>
      </c>
      <c r="D74" s="2" t="n">
        <v>2</v>
      </c>
      <c r="E74" s="2" t="s">
        <v>107</v>
      </c>
      <c r="F74" s="3" t="s">
        <v>108</v>
      </c>
      <c r="G74" s="10" t="n">
        <v>72436665</v>
      </c>
      <c r="H74" s="19" t="n">
        <v>379647.39</v>
      </c>
      <c r="I74" s="10" t="n">
        <v>553078479.03</v>
      </c>
      <c r="J74" s="20" t="n">
        <v>0.13097</v>
      </c>
      <c r="K74" s="19" t="n">
        <v>4872448.1</v>
      </c>
      <c r="L74" s="20" t="n">
        <v>0.077917</v>
      </c>
      <c r="M74" s="10" t="n">
        <v>527281569.99</v>
      </c>
      <c r="N74" s="20" t="n">
        <v>0.137378</v>
      </c>
      <c r="O74" s="19" t="n">
        <v>14612891.24</v>
      </c>
      <c r="P74" s="20" t="n">
        <v>0.02598</v>
      </c>
    </row>
    <row r="75" customFormat="false" ht="15" hidden="false" customHeight="false" outlineLevel="0" collapsed="false">
      <c r="A75" s="3" t="s">
        <v>517</v>
      </c>
      <c r="B75" s="2" t="s">
        <v>518</v>
      </c>
      <c r="C75" s="2" t="n">
        <v>2022</v>
      </c>
      <c r="D75" s="2" t="n">
        <v>3</v>
      </c>
      <c r="E75" s="2" t="s">
        <v>102</v>
      </c>
      <c r="F75" s="3" t="s">
        <v>103</v>
      </c>
      <c r="G75" s="10" t="n">
        <v>7484199</v>
      </c>
      <c r="H75" s="19" t="n">
        <v>39032.84</v>
      </c>
      <c r="I75" s="10" t="n">
        <v>71925311.92</v>
      </c>
      <c r="J75" s="20" t="n">
        <v>0.104055</v>
      </c>
      <c r="K75" s="19" t="n">
        <v>585507.6</v>
      </c>
      <c r="L75" s="20" t="n">
        <v>0.066665</v>
      </c>
      <c r="M75" s="10" t="n">
        <v>527281569.99</v>
      </c>
      <c r="N75" s="20" t="n">
        <v>0.014194</v>
      </c>
      <c r="O75" s="19" t="n">
        <v>14612891.24</v>
      </c>
      <c r="P75" s="20" t="n">
        <v>0.002671</v>
      </c>
    </row>
    <row r="76" customFormat="false" ht="15" hidden="false" customHeight="false" outlineLevel="0" collapsed="false">
      <c r="A76" s="3" t="s">
        <v>517</v>
      </c>
      <c r="B76" s="2" t="s">
        <v>518</v>
      </c>
      <c r="C76" s="2" t="n">
        <v>2022</v>
      </c>
      <c r="D76" s="2" t="n">
        <v>4</v>
      </c>
      <c r="E76" s="2" t="s">
        <v>127</v>
      </c>
      <c r="F76" s="3" t="s">
        <v>128</v>
      </c>
      <c r="G76" s="10" t="n">
        <v>3073331</v>
      </c>
      <c r="H76" s="19" t="n">
        <v>49488.37</v>
      </c>
      <c r="I76" s="10" t="n">
        <v>26929264.86</v>
      </c>
      <c r="J76" s="20" t="n">
        <v>0.114126</v>
      </c>
      <c r="K76" s="19" t="n">
        <v>595555.13</v>
      </c>
      <c r="L76" s="20" t="n">
        <v>0.083096</v>
      </c>
      <c r="M76" s="10" t="n">
        <v>527281569.99</v>
      </c>
      <c r="N76" s="20" t="n">
        <v>0.005829</v>
      </c>
      <c r="O76" s="19" t="n">
        <v>14612891.24</v>
      </c>
      <c r="P76" s="20" t="n">
        <v>0.003387</v>
      </c>
    </row>
    <row r="77" customFormat="false" ht="15" hidden="false" customHeight="false" outlineLevel="0" collapsed="false">
      <c r="A77" s="3" t="s">
        <v>517</v>
      </c>
      <c r="B77" s="2" t="s">
        <v>518</v>
      </c>
      <c r="C77" s="2" t="n">
        <v>2022</v>
      </c>
      <c r="D77" s="2" t="n">
        <v>5</v>
      </c>
      <c r="E77" s="2" t="s">
        <v>97</v>
      </c>
      <c r="F77" s="3" t="s">
        <v>98</v>
      </c>
      <c r="G77" s="10" t="n">
        <v>2671108</v>
      </c>
      <c r="H77" s="19" t="n">
        <v>1633.4</v>
      </c>
      <c r="I77" s="10" t="n">
        <v>359242431.06</v>
      </c>
      <c r="J77" s="20" t="n">
        <v>0.007435</v>
      </c>
      <c r="K77" s="19" t="n">
        <v>30693096.71</v>
      </c>
      <c r="L77" s="20" t="n">
        <v>5.3E-005</v>
      </c>
      <c r="M77" s="10" t="n">
        <v>527281569.99</v>
      </c>
      <c r="N77" s="20" t="n">
        <v>0.005066</v>
      </c>
      <c r="O77" s="19" t="n">
        <v>14612891.24</v>
      </c>
      <c r="P77" s="20" t="n">
        <v>0.000112</v>
      </c>
    </row>
    <row r="78" customFormat="false" ht="15" hidden="false" customHeight="false" outlineLevel="0" collapsed="false">
      <c r="A78" s="3" t="s">
        <v>517</v>
      </c>
      <c r="B78" s="2" t="s">
        <v>518</v>
      </c>
      <c r="C78" s="2" t="n">
        <v>2022</v>
      </c>
      <c r="D78" s="2" t="n">
        <v>6</v>
      </c>
      <c r="E78" s="2" t="s">
        <v>247</v>
      </c>
      <c r="F78" s="3" t="s">
        <v>248</v>
      </c>
      <c r="G78" s="10" t="n">
        <v>2101253</v>
      </c>
      <c r="H78" s="19" t="n">
        <v>175638.13</v>
      </c>
      <c r="I78" s="10" t="n">
        <v>644464199.47</v>
      </c>
      <c r="J78" s="20" t="n">
        <v>0.00326</v>
      </c>
      <c r="K78" s="19" t="n">
        <v>27741401.28</v>
      </c>
      <c r="L78" s="20" t="n">
        <v>0.006331</v>
      </c>
      <c r="M78" s="10" t="n">
        <v>527281569.99</v>
      </c>
      <c r="N78" s="20" t="n">
        <v>0.003985</v>
      </c>
      <c r="O78" s="19" t="n">
        <v>14612891.24</v>
      </c>
      <c r="P78" s="20" t="n">
        <v>0.012019</v>
      </c>
    </row>
    <row r="79" customFormat="false" ht="15" hidden="false" customHeight="false" outlineLevel="0" collapsed="false">
      <c r="A79" s="3" t="s">
        <v>517</v>
      </c>
      <c r="B79" s="2" t="s">
        <v>518</v>
      </c>
      <c r="C79" s="2" t="n">
        <v>2022</v>
      </c>
      <c r="D79" s="2" t="n">
        <v>7</v>
      </c>
      <c r="E79" s="2" t="s">
        <v>122</v>
      </c>
      <c r="F79" s="3" t="s">
        <v>123</v>
      </c>
      <c r="G79" s="10" t="n">
        <v>552732</v>
      </c>
      <c r="H79" s="19" t="n">
        <v>34225</v>
      </c>
      <c r="I79" s="10" t="n">
        <v>6600637.14</v>
      </c>
      <c r="J79" s="20" t="n">
        <v>0.083739</v>
      </c>
      <c r="K79" s="19" t="n">
        <v>294990.81</v>
      </c>
      <c r="L79" s="20" t="n">
        <v>0.116021</v>
      </c>
      <c r="M79" s="10" t="n">
        <v>527281569.99</v>
      </c>
      <c r="N79" s="20" t="n">
        <v>0.001048</v>
      </c>
      <c r="O79" s="19" t="n">
        <v>14612891.24</v>
      </c>
      <c r="P79" s="20" t="n">
        <v>0.002342</v>
      </c>
    </row>
    <row r="80" customFormat="false" ht="15" hidden="false" customHeight="false" outlineLevel="0" collapsed="false">
      <c r="A80" s="3" t="s">
        <v>517</v>
      </c>
      <c r="B80" s="2" t="s">
        <v>518</v>
      </c>
      <c r="C80" s="2" t="n">
        <v>2022</v>
      </c>
      <c r="D80" s="2" t="n">
        <v>8</v>
      </c>
      <c r="E80" s="2" t="s">
        <v>362</v>
      </c>
      <c r="F80" s="3" t="s">
        <v>363</v>
      </c>
      <c r="G80" s="10" t="n">
        <v>458677</v>
      </c>
      <c r="H80" s="19" t="n">
        <v>235</v>
      </c>
      <c r="I80" s="10" t="n">
        <v>13104783.66</v>
      </c>
      <c r="J80" s="20" t="n">
        <v>0.035001</v>
      </c>
      <c r="K80" s="19" t="n">
        <v>440738.14</v>
      </c>
      <c r="L80" s="20" t="n">
        <v>0.000533</v>
      </c>
      <c r="M80" s="10" t="n">
        <v>527281569.99</v>
      </c>
      <c r="N80" s="20" t="n">
        <v>0.00087</v>
      </c>
      <c r="O80" s="19" t="n">
        <v>14612891.24</v>
      </c>
      <c r="P80" s="20" t="n">
        <v>1.6E-005</v>
      </c>
    </row>
    <row r="81" customFormat="false" ht="15" hidden="false" customHeight="false" outlineLevel="0" collapsed="false">
      <c r="A81" s="3" t="s">
        <v>517</v>
      </c>
      <c r="B81" s="2" t="s">
        <v>518</v>
      </c>
      <c r="C81" s="2" t="n">
        <v>2022</v>
      </c>
      <c r="D81" s="2" t="n">
        <v>9</v>
      </c>
      <c r="E81" s="2" t="s">
        <v>377</v>
      </c>
      <c r="F81" s="3" t="s">
        <v>378</v>
      </c>
      <c r="G81" s="10" t="n">
        <v>231537</v>
      </c>
      <c r="H81" s="19" t="n">
        <v>1557.7</v>
      </c>
      <c r="I81" s="10" t="n">
        <v>49716576.95</v>
      </c>
      <c r="J81" s="20" t="n">
        <v>0.004657</v>
      </c>
      <c r="K81" s="19" t="n">
        <v>5987736.7</v>
      </c>
      <c r="L81" s="20" t="n">
        <v>0.00026</v>
      </c>
      <c r="M81" s="10" t="n">
        <v>527281569.99</v>
      </c>
      <c r="N81" s="20" t="n">
        <v>0.000439</v>
      </c>
      <c r="O81" s="19" t="n">
        <v>14612891.24</v>
      </c>
      <c r="P81" s="20" t="n">
        <v>0.000107</v>
      </c>
    </row>
    <row r="82" customFormat="false" ht="15" hidden="false" customHeight="false" outlineLevel="0" collapsed="false">
      <c r="A82" s="3" t="s">
        <v>517</v>
      </c>
      <c r="B82" s="2" t="s">
        <v>518</v>
      </c>
      <c r="C82" s="2" t="n">
        <v>2022</v>
      </c>
      <c r="D82" s="2" t="n">
        <v>10</v>
      </c>
      <c r="E82" s="2" t="s">
        <v>142</v>
      </c>
      <c r="F82" s="3" t="s">
        <v>143</v>
      </c>
      <c r="G82" s="10" t="n">
        <v>154636</v>
      </c>
      <c r="H82" s="19" t="n">
        <v>90.96</v>
      </c>
      <c r="I82" s="10" t="n">
        <v>269499142.86</v>
      </c>
      <c r="J82" s="20" t="n">
        <v>0.000574</v>
      </c>
      <c r="K82" s="19" t="n">
        <v>4756038.93</v>
      </c>
      <c r="L82" s="20" t="n">
        <v>1.9E-005</v>
      </c>
      <c r="M82" s="10" t="n">
        <v>527281569.99</v>
      </c>
      <c r="N82" s="20" t="n">
        <v>0.000293</v>
      </c>
      <c r="O82" s="19" t="n">
        <v>14612891.24</v>
      </c>
      <c r="P82" s="20" t="n">
        <v>6E-006</v>
      </c>
    </row>
    <row r="83" customFormat="false" ht="15" hidden="false" customHeight="false" outlineLevel="0" collapsed="false">
      <c r="A83" s="3" t="s">
        <v>517</v>
      </c>
      <c r="B83" s="2" t="s">
        <v>518</v>
      </c>
      <c r="C83" s="2" t="n">
        <v>2023</v>
      </c>
      <c r="D83" s="2" t="n">
        <v>1</v>
      </c>
      <c r="E83" s="2" t="s">
        <v>314</v>
      </c>
      <c r="F83" s="3" t="s">
        <v>315</v>
      </c>
      <c r="G83" s="10" t="n">
        <v>212176322</v>
      </c>
      <c r="H83" s="19" t="n">
        <v>7387100</v>
      </c>
      <c r="I83" s="10" t="n">
        <v>5121349288.76</v>
      </c>
      <c r="J83" s="20" t="n">
        <v>0.04143</v>
      </c>
      <c r="K83" s="19" t="n">
        <v>182211611.61</v>
      </c>
      <c r="L83" s="20" t="n">
        <v>0.040541</v>
      </c>
      <c r="M83" s="10" t="n">
        <v>562167763.93</v>
      </c>
      <c r="N83" s="20" t="n">
        <v>0.377425</v>
      </c>
      <c r="O83" s="19" t="n">
        <v>16897688.52</v>
      </c>
      <c r="P83" s="20" t="n">
        <v>0.437166</v>
      </c>
    </row>
    <row r="84" customFormat="false" ht="15" hidden="false" customHeight="false" outlineLevel="0" collapsed="false">
      <c r="A84" s="3" t="s">
        <v>517</v>
      </c>
      <c r="B84" s="2" t="s">
        <v>518</v>
      </c>
      <c r="C84" s="2" t="n">
        <v>2023</v>
      </c>
      <c r="D84" s="2" t="n">
        <v>2</v>
      </c>
      <c r="E84" s="2" t="s">
        <v>107</v>
      </c>
      <c r="F84" s="3" t="s">
        <v>108</v>
      </c>
      <c r="G84" s="10" t="n">
        <v>73241356</v>
      </c>
      <c r="H84" s="19" t="n">
        <v>398097.41</v>
      </c>
      <c r="I84" s="10" t="n">
        <v>670422236.22</v>
      </c>
      <c r="J84" s="20" t="n">
        <v>0.109247</v>
      </c>
      <c r="K84" s="19" t="n">
        <v>6214262.73</v>
      </c>
      <c r="L84" s="20" t="n">
        <v>0.064062</v>
      </c>
      <c r="M84" s="10" t="n">
        <v>562167763.93</v>
      </c>
      <c r="N84" s="20" t="n">
        <v>0.130284</v>
      </c>
      <c r="O84" s="19" t="n">
        <v>16897688.52</v>
      </c>
      <c r="P84" s="20" t="n">
        <v>0.023559</v>
      </c>
    </row>
    <row r="85" customFormat="false" ht="15" hidden="false" customHeight="false" outlineLevel="0" collapsed="false">
      <c r="A85" s="3" t="s">
        <v>517</v>
      </c>
      <c r="B85" s="2" t="s">
        <v>518</v>
      </c>
      <c r="C85" s="2" t="n">
        <v>2023</v>
      </c>
      <c r="D85" s="2" t="n">
        <v>3</v>
      </c>
      <c r="E85" s="2" t="s">
        <v>102</v>
      </c>
      <c r="F85" s="3" t="s">
        <v>103</v>
      </c>
      <c r="G85" s="10" t="n">
        <v>5395245</v>
      </c>
      <c r="H85" s="19" t="n">
        <v>32748.85</v>
      </c>
      <c r="I85" s="10" t="n">
        <v>67156967.4</v>
      </c>
      <c r="J85" s="20" t="n">
        <v>0.080338</v>
      </c>
      <c r="K85" s="19" t="n">
        <v>509606.15</v>
      </c>
      <c r="L85" s="20" t="n">
        <v>0.064263</v>
      </c>
      <c r="M85" s="10" t="n">
        <v>562167763.93</v>
      </c>
      <c r="N85" s="20" t="n">
        <v>0.009597</v>
      </c>
      <c r="O85" s="19" t="n">
        <v>16897688.52</v>
      </c>
      <c r="P85" s="20" t="n">
        <v>0.001938</v>
      </c>
    </row>
    <row r="86" customFormat="false" ht="15" hidden="false" customHeight="false" outlineLevel="0" collapsed="false">
      <c r="A86" s="3" t="s">
        <v>517</v>
      </c>
      <c r="B86" s="2" t="s">
        <v>518</v>
      </c>
      <c r="C86" s="2" t="n">
        <v>2023</v>
      </c>
      <c r="D86" s="2" t="n">
        <v>4</v>
      </c>
      <c r="E86" s="2" t="s">
        <v>247</v>
      </c>
      <c r="F86" s="3" t="s">
        <v>248</v>
      </c>
      <c r="G86" s="10" t="n">
        <v>4067175</v>
      </c>
      <c r="H86" s="19" t="n">
        <v>1522520.41</v>
      </c>
      <c r="I86" s="10" t="n">
        <v>987104397.68</v>
      </c>
      <c r="J86" s="20" t="n">
        <v>0.00412</v>
      </c>
      <c r="K86" s="19" t="n">
        <v>37580104.68</v>
      </c>
      <c r="L86" s="20" t="n">
        <v>0.040514</v>
      </c>
      <c r="M86" s="10" t="n">
        <v>562167763.93</v>
      </c>
      <c r="N86" s="20" t="n">
        <v>0.007235</v>
      </c>
      <c r="O86" s="19" t="n">
        <v>16897688.52</v>
      </c>
      <c r="P86" s="20" t="n">
        <v>0.090102</v>
      </c>
    </row>
    <row r="87" customFormat="false" ht="15" hidden="false" customHeight="false" outlineLevel="0" collapsed="false">
      <c r="A87" s="3" t="s">
        <v>517</v>
      </c>
      <c r="B87" s="2" t="s">
        <v>518</v>
      </c>
      <c r="C87" s="2" t="n">
        <v>2023</v>
      </c>
      <c r="D87" s="2" t="n">
        <v>5</v>
      </c>
      <c r="E87" s="2" t="s">
        <v>97</v>
      </c>
      <c r="F87" s="3" t="s">
        <v>98</v>
      </c>
      <c r="G87" s="10" t="n">
        <v>2520693</v>
      </c>
      <c r="H87" s="19" t="n">
        <v>52339.32</v>
      </c>
      <c r="I87" s="10" t="n">
        <v>386621488.71</v>
      </c>
      <c r="J87" s="20" t="n">
        <v>0.00652</v>
      </c>
      <c r="K87" s="19" t="n">
        <v>38916709.67</v>
      </c>
      <c r="L87" s="20" t="n">
        <v>0.001345</v>
      </c>
      <c r="M87" s="10" t="n">
        <v>562167763.93</v>
      </c>
      <c r="N87" s="20" t="n">
        <v>0.004484</v>
      </c>
      <c r="O87" s="19" t="n">
        <v>16897688.52</v>
      </c>
      <c r="P87" s="20" t="n">
        <v>0.003097</v>
      </c>
    </row>
    <row r="88" customFormat="false" ht="15" hidden="false" customHeight="false" outlineLevel="0" collapsed="false">
      <c r="A88" s="3" t="s">
        <v>517</v>
      </c>
      <c r="B88" s="2" t="s">
        <v>518</v>
      </c>
      <c r="C88" s="2" t="n">
        <v>2023</v>
      </c>
      <c r="D88" s="2" t="n">
        <v>6</v>
      </c>
      <c r="E88" s="2" t="s">
        <v>127</v>
      </c>
      <c r="F88" s="3" t="s">
        <v>128</v>
      </c>
      <c r="G88" s="10" t="n">
        <v>2174389</v>
      </c>
      <c r="H88" s="19" t="n">
        <v>40121.25</v>
      </c>
      <c r="I88" s="10" t="n">
        <v>20658255.96</v>
      </c>
      <c r="J88" s="20" t="n">
        <v>0.105255</v>
      </c>
      <c r="K88" s="19" t="n">
        <v>944658</v>
      </c>
      <c r="L88" s="20" t="n">
        <v>0.042472</v>
      </c>
      <c r="M88" s="10" t="n">
        <v>562167763.93</v>
      </c>
      <c r="N88" s="20" t="n">
        <v>0.003868</v>
      </c>
      <c r="O88" s="19" t="n">
        <v>16897688.52</v>
      </c>
      <c r="P88" s="20" t="n">
        <v>0.002374</v>
      </c>
    </row>
    <row r="89" customFormat="false" ht="15" hidden="false" customHeight="false" outlineLevel="0" collapsed="false">
      <c r="A89" s="3" t="s">
        <v>517</v>
      </c>
      <c r="B89" s="2" t="s">
        <v>518</v>
      </c>
      <c r="C89" s="2" t="n">
        <v>2023</v>
      </c>
      <c r="D89" s="2" t="n">
        <v>7</v>
      </c>
      <c r="E89" s="2" t="s">
        <v>142</v>
      </c>
      <c r="F89" s="3" t="s">
        <v>143</v>
      </c>
      <c r="G89" s="10" t="n">
        <v>248326</v>
      </c>
      <c r="H89" s="19" t="n">
        <v>669.31</v>
      </c>
      <c r="I89" s="10" t="n">
        <v>283319670.27</v>
      </c>
      <c r="J89" s="20" t="n">
        <v>0.000876</v>
      </c>
      <c r="K89" s="19" t="n">
        <v>4916029.58</v>
      </c>
      <c r="L89" s="20" t="n">
        <v>0.000136</v>
      </c>
      <c r="M89" s="10" t="n">
        <v>562167763.93</v>
      </c>
      <c r="N89" s="20" t="n">
        <v>0.000442</v>
      </c>
      <c r="O89" s="19" t="n">
        <v>16897688.52</v>
      </c>
      <c r="P89" s="20" t="n">
        <v>4E-005</v>
      </c>
    </row>
    <row r="90" customFormat="false" ht="15" hidden="false" customHeight="false" outlineLevel="0" collapsed="false">
      <c r="A90" s="3" t="s">
        <v>517</v>
      </c>
      <c r="B90" s="2" t="s">
        <v>518</v>
      </c>
      <c r="C90" s="2" t="n">
        <v>2023</v>
      </c>
      <c r="D90" s="2" t="n">
        <v>8</v>
      </c>
      <c r="E90" s="2" t="s">
        <v>377</v>
      </c>
      <c r="F90" s="3" t="s">
        <v>378</v>
      </c>
      <c r="G90" s="10" t="n">
        <v>166785</v>
      </c>
      <c r="H90" s="19" t="n">
        <v>1456.6</v>
      </c>
      <c r="I90" s="10" t="n">
        <v>31022596.01</v>
      </c>
      <c r="J90" s="20" t="n">
        <v>0.005376</v>
      </c>
      <c r="K90" s="19" t="n">
        <v>3205805.05</v>
      </c>
      <c r="L90" s="20" t="n">
        <v>0.000454</v>
      </c>
      <c r="M90" s="10" t="n">
        <v>562167763.93</v>
      </c>
      <c r="N90" s="20" t="n">
        <v>0.000297</v>
      </c>
      <c r="O90" s="19" t="n">
        <v>16897688.52</v>
      </c>
      <c r="P90" s="20" t="n">
        <v>8.6E-005</v>
      </c>
    </row>
    <row r="91" customFormat="false" ht="15" hidden="false" customHeight="false" outlineLevel="0" collapsed="false">
      <c r="A91" s="3" t="s">
        <v>517</v>
      </c>
      <c r="B91" s="2" t="s">
        <v>518</v>
      </c>
      <c r="C91" s="2" t="n">
        <v>2023</v>
      </c>
      <c r="D91" s="2" t="n">
        <v>9</v>
      </c>
      <c r="E91" s="2" t="s">
        <v>1372</v>
      </c>
      <c r="F91" s="3" t="s">
        <v>1373</v>
      </c>
      <c r="G91" s="10" t="n">
        <v>97020</v>
      </c>
      <c r="H91" s="19" t="n">
        <v>69.6</v>
      </c>
      <c r="I91" s="10" t="n">
        <v>55191112.04</v>
      </c>
      <c r="J91" s="20" t="n">
        <v>0.001758</v>
      </c>
      <c r="K91" s="19" t="n">
        <v>59000.6</v>
      </c>
      <c r="L91" s="20" t="n">
        <v>0.00118</v>
      </c>
      <c r="M91" s="10" t="n">
        <v>562167763.93</v>
      </c>
      <c r="N91" s="20" t="n">
        <v>0.000173</v>
      </c>
      <c r="O91" s="19" t="n">
        <v>16897688.52</v>
      </c>
      <c r="P91" s="20" t="n">
        <v>4E-006</v>
      </c>
    </row>
    <row r="92" customFormat="false" ht="15" hidden="false" customHeight="false" outlineLevel="0" collapsed="false">
      <c r="A92" s="3" t="s">
        <v>517</v>
      </c>
      <c r="B92" s="2" t="s">
        <v>518</v>
      </c>
      <c r="C92" s="2" t="n">
        <v>2023</v>
      </c>
      <c r="D92" s="2" t="n">
        <v>10</v>
      </c>
      <c r="E92" s="2" t="s">
        <v>162</v>
      </c>
      <c r="F92" s="3" t="s">
        <v>163</v>
      </c>
      <c r="G92" s="10" t="n">
        <v>81154</v>
      </c>
      <c r="H92" s="19" t="n">
        <v>301.61</v>
      </c>
      <c r="I92" s="10" t="n">
        <v>66596402.62</v>
      </c>
      <c r="J92" s="20" t="n">
        <v>0.001219</v>
      </c>
      <c r="K92" s="19" t="n">
        <v>1055693.24</v>
      </c>
      <c r="L92" s="20" t="n">
        <v>0.000286</v>
      </c>
      <c r="M92" s="10" t="n">
        <v>562167763.93</v>
      </c>
      <c r="N92" s="20" t="n">
        <v>0.000144</v>
      </c>
      <c r="O92" s="19" t="n">
        <v>16897688.52</v>
      </c>
      <c r="P92" s="20" t="n">
        <v>1.8E-005</v>
      </c>
    </row>
    <row r="93" customFormat="false" ht="15" hidden="false" customHeight="false" outlineLevel="0" collapsed="false">
      <c r="A93" s="3" t="s">
        <v>517</v>
      </c>
      <c r="B93" s="2" t="s">
        <v>518</v>
      </c>
      <c r="C93" s="2" t="n">
        <v>2024</v>
      </c>
      <c r="D93" s="2" t="n">
        <v>1</v>
      </c>
      <c r="E93" s="2" t="s">
        <v>314</v>
      </c>
      <c r="F93" s="3" t="s">
        <v>315</v>
      </c>
      <c r="G93" s="10" t="n">
        <v>224460581</v>
      </c>
      <c r="H93" s="19" t="n">
        <v>7778001</v>
      </c>
      <c r="I93" s="10" t="n">
        <v>5269561759.46</v>
      </c>
      <c r="J93" s="20" t="n">
        <v>0.042596</v>
      </c>
      <c r="K93" s="19" t="n">
        <v>192516686.64</v>
      </c>
      <c r="L93" s="20" t="n">
        <v>0.040402</v>
      </c>
      <c r="M93" s="10" t="n">
        <v>645035727.03</v>
      </c>
      <c r="N93" s="20" t="n">
        <v>0.347982</v>
      </c>
      <c r="O93" s="19" t="n">
        <v>17485588.97</v>
      </c>
      <c r="P93" s="20" t="n">
        <v>0.444824</v>
      </c>
    </row>
    <row r="94" customFormat="false" ht="15" hidden="false" customHeight="false" outlineLevel="0" collapsed="false">
      <c r="A94" s="3" t="s">
        <v>517</v>
      </c>
      <c r="B94" s="2" t="s">
        <v>518</v>
      </c>
      <c r="C94" s="2" t="n">
        <v>2024</v>
      </c>
      <c r="D94" s="2" t="n">
        <v>2</v>
      </c>
      <c r="E94" s="2" t="s">
        <v>107</v>
      </c>
      <c r="F94" s="3" t="s">
        <v>108</v>
      </c>
      <c r="G94" s="10" t="n">
        <v>109490767</v>
      </c>
      <c r="H94" s="19" t="n">
        <v>508115.29</v>
      </c>
      <c r="I94" s="10" t="n">
        <v>831773388.7</v>
      </c>
      <c r="J94" s="20" t="n">
        <v>0.131635</v>
      </c>
      <c r="K94" s="19" t="n">
        <v>13004871.77</v>
      </c>
      <c r="L94" s="20" t="n">
        <v>0.039071</v>
      </c>
      <c r="M94" s="10" t="n">
        <v>645035727.03</v>
      </c>
      <c r="N94" s="20" t="n">
        <v>0.169744</v>
      </c>
      <c r="O94" s="19" t="n">
        <v>17485588.97</v>
      </c>
      <c r="P94" s="20" t="n">
        <v>0.029059</v>
      </c>
    </row>
    <row r="95" customFormat="false" ht="15" hidden="false" customHeight="false" outlineLevel="0" collapsed="false">
      <c r="A95" s="3" t="s">
        <v>517</v>
      </c>
      <c r="B95" s="2" t="s">
        <v>518</v>
      </c>
      <c r="C95" s="2" t="n">
        <v>2024</v>
      </c>
      <c r="D95" s="2" t="n">
        <v>3</v>
      </c>
      <c r="E95" s="2" t="s">
        <v>102</v>
      </c>
      <c r="F95" s="3" t="s">
        <v>103</v>
      </c>
      <c r="G95" s="10" t="n">
        <v>5050276</v>
      </c>
      <c r="H95" s="19" t="n">
        <v>27664.46</v>
      </c>
      <c r="I95" s="10" t="n">
        <v>71114635.69</v>
      </c>
      <c r="J95" s="20" t="n">
        <v>0.071016</v>
      </c>
      <c r="K95" s="19" t="n">
        <v>713567.05</v>
      </c>
      <c r="L95" s="20" t="n">
        <v>0.038769</v>
      </c>
      <c r="M95" s="10" t="n">
        <v>645035727.03</v>
      </c>
      <c r="N95" s="20" t="n">
        <v>0.007829</v>
      </c>
      <c r="O95" s="19" t="n">
        <v>17485588.97</v>
      </c>
      <c r="P95" s="20" t="n">
        <v>0.001582</v>
      </c>
    </row>
    <row r="96" customFormat="false" ht="15" hidden="false" customHeight="false" outlineLevel="0" collapsed="false">
      <c r="A96" s="3" t="s">
        <v>517</v>
      </c>
      <c r="B96" s="2" t="s">
        <v>518</v>
      </c>
      <c r="C96" s="2" t="n">
        <v>2024</v>
      </c>
      <c r="D96" s="2" t="n">
        <v>4</v>
      </c>
      <c r="E96" s="2" t="s">
        <v>97</v>
      </c>
      <c r="F96" s="3" t="s">
        <v>98</v>
      </c>
      <c r="G96" s="10" t="n">
        <v>3703748</v>
      </c>
      <c r="H96" s="19" t="n">
        <v>11721.95</v>
      </c>
      <c r="I96" s="10" t="n">
        <v>474623296.88</v>
      </c>
      <c r="J96" s="20" t="n">
        <v>0.007804</v>
      </c>
      <c r="K96" s="19" t="n">
        <v>45280621.39</v>
      </c>
      <c r="L96" s="20" t="n">
        <v>0.000259</v>
      </c>
      <c r="M96" s="10" t="n">
        <v>645035727.03</v>
      </c>
      <c r="N96" s="20" t="n">
        <v>0.005742</v>
      </c>
      <c r="O96" s="19" t="n">
        <v>17485588.97</v>
      </c>
      <c r="P96" s="20" t="n">
        <v>0.00067</v>
      </c>
    </row>
    <row r="97" customFormat="false" ht="15" hidden="false" customHeight="false" outlineLevel="0" collapsed="false">
      <c r="A97" s="3" t="s">
        <v>517</v>
      </c>
      <c r="B97" s="2" t="s">
        <v>518</v>
      </c>
      <c r="C97" s="2" t="n">
        <v>2024</v>
      </c>
      <c r="D97" s="2" t="n">
        <v>5</v>
      </c>
      <c r="E97" s="2" t="s">
        <v>247</v>
      </c>
      <c r="F97" s="3" t="s">
        <v>248</v>
      </c>
      <c r="G97" s="10" t="n">
        <v>2431646</v>
      </c>
      <c r="H97" s="19" t="n">
        <v>482291.7</v>
      </c>
      <c r="I97" s="10" t="n">
        <v>1034055419.81</v>
      </c>
      <c r="J97" s="20" t="n">
        <v>0.002352</v>
      </c>
      <c r="K97" s="19" t="n">
        <v>40490726.79</v>
      </c>
      <c r="L97" s="20" t="n">
        <v>0.011911</v>
      </c>
      <c r="M97" s="10" t="n">
        <v>645035727.03</v>
      </c>
      <c r="N97" s="20" t="n">
        <v>0.00377</v>
      </c>
      <c r="O97" s="19" t="n">
        <v>17485588.97</v>
      </c>
      <c r="P97" s="20" t="n">
        <v>0.027582</v>
      </c>
    </row>
    <row r="98" customFormat="false" ht="15" hidden="false" customHeight="false" outlineLevel="0" collapsed="false">
      <c r="A98" s="3" t="s">
        <v>517</v>
      </c>
      <c r="B98" s="2" t="s">
        <v>518</v>
      </c>
      <c r="C98" s="2" t="n">
        <v>2024</v>
      </c>
      <c r="D98" s="2" t="n">
        <v>6</v>
      </c>
      <c r="E98" s="2" t="s">
        <v>377</v>
      </c>
      <c r="F98" s="3" t="s">
        <v>378</v>
      </c>
      <c r="G98" s="10" t="n">
        <v>366170</v>
      </c>
      <c r="H98" s="19" t="n">
        <v>2402.52</v>
      </c>
      <c r="I98" s="10" t="n">
        <v>58609271.46</v>
      </c>
      <c r="J98" s="20" t="n">
        <v>0.006248</v>
      </c>
      <c r="K98" s="19" t="n">
        <v>6802891.81</v>
      </c>
      <c r="L98" s="20" t="n">
        <v>0.000353</v>
      </c>
      <c r="M98" s="10" t="n">
        <v>645035727.03</v>
      </c>
      <c r="N98" s="20" t="n">
        <v>0.000568</v>
      </c>
      <c r="O98" s="19" t="n">
        <v>17485588.97</v>
      </c>
      <c r="P98" s="20" t="n">
        <v>0.000137</v>
      </c>
    </row>
    <row r="99" customFormat="false" ht="15" hidden="false" customHeight="false" outlineLevel="0" collapsed="false">
      <c r="A99" s="3" t="s">
        <v>517</v>
      </c>
      <c r="B99" s="2" t="s">
        <v>518</v>
      </c>
      <c r="C99" s="2" t="n">
        <v>2024</v>
      </c>
      <c r="D99" s="2" t="n">
        <v>7</v>
      </c>
      <c r="E99" s="2" t="s">
        <v>142</v>
      </c>
      <c r="F99" s="3" t="s">
        <v>143</v>
      </c>
      <c r="G99" s="10" t="n">
        <v>145148</v>
      </c>
      <c r="H99" s="19" t="n">
        <v>208.03</v>
      </c>
      <c r="I99" s="10" t="n">
        <v>281952076.73</v>
      </c>
      <c r="J99" s="20" t="n">
        <v>0.000515</v>
      </c>
      <c r="K99" s="19" t="n">
        <v>6562672.46</v>
      </c>
      <c r="L99" s="20" t="n">
        <v>3.2E-005</v>
      </c>
      <c r="M99" s="10" t="n">
        <v>645035727.03</v>
      </c>
      <c r="N99" s="20" t="n">
        <v>0.000225</v>
      </c>
      <c r="O99" s="19" t="n">
        <v>17485588.97</v>
      </c>
      <c r="P99" s="20" t="n">
        <v>1.2E-005</v>
      </c>
    </row>
    <row r="100" customFormat="false" ht="15" hidden="false" customHeight="false" outlineLevel="0" collapsed="false">
      <c r="A100" s="3" t="s">
        <v>517</v>
      </c>
      <c r="B100" s="2" t="s">
        <v>518</v>
      </c>
      <c r="C100" s="2" t="n">
        <v>2024</v>
      </c>
      <c r="D100" s="2" t="n">
        <v>8</v>
      </c>
      <c r="E100" s="2" t="s">
        <v>192</v>
      </c>
      <c r="F100" s="3" t="s">
        <v>193</v>
      </c>
      <c r="G100" s="10" t="n">
        <v>112025</v>
      </c>
      <c r="H100" s="19" t="n">
        <v>502.36</v>
      </c>
      <c r="I100" s="10" t="n">
        <v>1666830.94</v>
      </c>
      <c r="J100" s="20" t="n">
        <v>0.067208</v>
      </c>
      <c r="K100" s="19" t="n">
        <v>5117.17</v>
      </c>
      <c r="L100" s="20" t="n">
        <v>0.098171</v>
      </c>
      <c r="M100" s="10" t="n">
        <v>645035727.03</v>
      </c>
      <c r="N100" s="20" t="n">
        <v>0.000174</v>
      </c>
      <c r="O100" s="19" t="n">
        <v>17485588.97</v>
      </c>
      <c r="P100" s="20" t="n">
        <v>2.9E-005</v>
      </c>
    </row>
    <row r="101" customFormat="false" ht="15" hidden="false" customHeight="false" outlineLevel="0" collapsed="false">
      <c r="A101" s="3" t="s">
        <v>517</v>
      </c>
      <c r="B101" s="2" t="s">
        <v>518</v>
      </c>
      <c r="C101" s="2" t="n">
        <v>2024</v>
      </c>
      <c r="D101" s="2" t="n">
        <v>9</v>
      </c>
      <c r="E101" s="2" t="s">
        <v>162</v>
      </c>
      <c r="F101" s="3" t="s">
        <v>163</v>
      </c>
      <c r="G101" s="10" t="n">
        <v>58742</v>
      </c>
      <c r="H101" s="19" t="n">
        <v>503.52</v>
      </c>
      <c r="I101" s="10" t="n">
        <v>45687635.37</v>
      </c>
      <c r="J101" s="20" t="n">
        <v>0.001286</v>
      </c>
      <c r="K101" s="19" t="n">
        <v>669672.42</v>
      </c>
      <c r="L101" s="20" t="n">
        <v>0.000752</v>
      </c>
      <c r="M101" s="10" t="n">
        <v>645035727.03</v>
      </c>
      <c r="N101" s="20" t="n">
        <v>9.1E-005</v>
      </c>
      <c r="O101" s="19" t="n">
        <v>17485588.97</v>
      </c>
      <c r="P101" s="20" t="n">
        <v>2.9E-005</v>
      </c>
    </row>
    <row r="102" customFormat="false" ht="15" hidden="false" customHeight="false" outlineLevel="0" collapsed="false">
      <c r="A102" s="3" t="s">
        <v>517</v>
      </c>
      <c r="B102" s="2" t="s">
        <v>518</v>
      </c>
      <c r="C102" s="2" t="n">
        <v>2024</v>
      </c>
      <c r="D102" s="2" t="n">
        <v>10</v>
      </c>
      <c r="E102" s="2" t="s">
        <v>171</v>
      </c>
      <c r="F102" s="3" t="s">
        <v>172</v>
      </c>
      <c r="G102" s="10" t="n">
        <v>15673</v>
      </c>
      <c r="H102" s="19" t="n">
        <v>3.82</v>
      </c>
      <c r="I102" s="10" t="n">
        <v>490474588.18</v>
      </c>
      <c r="J102" s="20" t="n">
        <v>3.2E-005</v>
      </c>
      <c r="K102" s="19" t="n">
        <v>16580143.43</v>
      </c>
      <c r="L102" s="20" t="n">
        <v>0</v>
      </c>
      <c r="M102" s="10" t="n">
        <v>645035727.03</v>
      </c>
      <c r="N102" s="20" t="n">
        <v>2.4E-005</v>
      </c>
      <c r="O102" s="19" t="n">
        <v>17485588.97</v>
      </c>
      <c r="P102" s="20" t="n">
        <v>0</v>
      </c>
    </row>
    <row r="103" customFormat="false" ht="15" hidden="false" customHeight="false" outlineLevel="0" collapsed="false">
      <c r="A103" s="3" t="s">
        <v>761</v>
      </c>
      <c r="B103" s="2" t="s">
        <v>762</v>
      </c>
      <c r="C103" s="2" t="n">
        <v>2020</v>
      </c>
      <c r="D103" s="2" t="n">
        <v>1</v>
      </c>
      <c r="E103" s="2" t="s">
        <v>107</v>
      </c>
      <c r="F103" s="3" t="s">
        <v>108</v>
      </c>
      <c r="G103" s="10" t="n">
        <v>11480715</v>
      </c>
      <c r="H103" s="19" t="n">
        <v>77992.1</v>
      </c>
      <c r="I103" s="10" t="n">
        <v>219143018.83</v>
      </c>
      <c r="J103" s="20" t="n">
        <v>0.052389</v>
      </c>
      <c r="K103" s="19" t="n">
        <v>1970287.95</v>
      </c>
      <c r="L103" s="20" t="n">
        <v>0.039584</v>
      </c>
      <c r="M103" s="10" t="n">
        <v>52474622.53</v>
      </c>
      <c r="N103" s="20" t="n">
        <v>0.218786</v>
      </c>
      <c r="O103" s="19" t="n">
        <v>517062.31</v>
      </c>
      <c r="P103" s="20" t="n">
        <v>0.150837</v>
      </c>
    </row>
    <row r="104" customFormat="false" ht="15" hidden="false" customHeight="false" outlineLevel="0" collapsed="false">
      <c r="A104" s="3" t="s">
        <v>761</v>
      </c>
      <c r="B104" s="2" t="s">
        <v>762</v>
      </c>
      <c r="C104" s="2" t="n">
        <v>2020</v>
      </c>
      <c r="D104" s="2" t="n">
        <v>2</v>
      </c>
      <c r="E104" s="2" t="s">
        <v>97</v>
      </c>
      <c r="F104" s="3" t="s">
        <v>98</v>
      </c>
      <c r="G104" s="10" t="n">
        <v>7451503</v>
      </c>
      <c r="H104" s="19" t="n">
        <v>16789.98</v>
      </c>
      <c r="I104" s="10" t="n">
        <v>273863679.03</v>
      </c>
      <c r="J104" s="20" t="n">
        <v>0.027209</v>
      </c>
      <c r="K104" s="19" t="n">
        <v>3524601.48</v>
      </c>
      <c r="L104" s="20" t="n">
        <v>0.004764</v>
      </c>
      <c r="M104" s="10" t="n">
        <v>52474622.53</v>
      </c>
      <c r="N104" s="20" t="n">
        <v>0.142002</v>
      </c>
      <c r="O104" s="19" t="n">
        <v>517062.31</v>
      </c>
      <c r="P104" s="20" t="n">
        <v>0.032472</v>
      </c>
    </row>
    <row r="105" customFormat="false" ht="15" hidden="false" customHeight="false" outlineLevel="0" collapsed="false">
      <c r="A105" s="3" t="s">
        <v>761</v>
      </c>
      <c r="B105" s="2" t="s">
        <v>762</v>
      </c>
      <c r="C105" s="2" t="n">
        <v>2020</v>
      </c>
      <c r="D105" s="2" t="n">
        <v>3</v>
      </c>
      <c r="E105" s="2" t="s">
        <v>102</v>
      </c>
      <c r="F105" s="3" t="s">
        <v>103</v>
      </c>
      <c r="G105" s="10" t="n">
        <v>6336190</v>
      </c>
      <c r="H105" s="19" t="n">
        <v>47252.51</v>
      </c>
      <c r="I105" s="10" t="n">
        <v>30798775.12</v>
      </c>
      <c r="J105" s="20" t="n">
        <v>0.205729</v>
      </c>
      <c r="K105" s="19" t="n">
        <v>191996.71</v>
      </c>
      <c r="L105" s="20" t="n">
        <v>0.246111</v>
      </c>
      <c r="M105" s="10" t="n">
        <v>52474622.53</v>
      </c>
      <c r="N105" s="20" t="n">
        <v>0.120748</v>
      </c>
      <c r="O105" s="19" t="n">
        <v>517062.31</v>
      </c>
      <c r="P105" s="20" t="n">
        <v>0.091386</v>
      </c>
    </row>
    <row r="106" customFormat="false" ht="15" hidden="false" customHeight="false" outlineLevel="0" collapsed="false">
      <c r="A106" s="3" t="s">
        <v>761</v>
      </c>
      <c r="B106" s="2" t="s">
        <v>762</v>
      </c>
      <c r="C106" s="2" t="n">
        <v>2020</v>
      </c>
      <c r="D106" s="2" t="n">
        <v>4</v>
      </c>
      <c r="E106" s="2" t="s">
        <v>127</v>
      </c>
      <c r="F106" s="3" t="s">
        <v>128</v>
      </c>
      <c r="G106" s="10" t="n">
        <v>1467485</v>
      </c>
      <c r="H106" s="19" t="n">
        <v>24857.05</v>
      </c>
      <c r="I106" s="10" t="n">
        <v>112942247.31</v>
      </c>
      <c r="J106" s="20" t="n">
        <v>0.012993</v>
      </c>
      <c r="K106" s="19" t="n">
        <v>2305936.28</v>
      </c>
      <c r="L106" s="20" t="n">
        <v>0.01078</v>
      </c>
      <c r="M106" s="10" t="n">
        <v>52474622.53</v>
      </c>
      <c r="N106" s="20" t="n">
        <v>0.027966</v>
      </c>
      <c r="O106" s="19" t="n">
        <v>517062.31</v>
      </c>
      <c r="P106" s="20" t="n">
        <v>0.048074</v>
      </c>
    </row>
    <row r="107" customFormat="false" ht="15" hidden="false" customHeight="false" outlineLevel="0" collapsed="false">
      <c r="A107" s="3" t="s">
        <v>761</v>
      </c>
      <c r="B107" s="2" t="s">
        <v>762</v>
      </c>
      <c r="C107" s="2" t="n">
        <v>2020</v>
      </c>
      <c r="D107" s="2" t="n">
        <v>5</v>
      </c>
      <c r="E107" s="2" t="s">
        <v>252</v>
      </c>
      <c r="F107" s="3" t="s">
        <v>253</v>
      </c>
      <c r="G107" s="10" t="n">
        <v>830917</v>
      </c>
      <c r="H107" s="19" t="n">
        <v>19250.1</v>
      </c>
      <c r="I107" s="10" t="n">
        <v>57027891.19</v>
      </c>
      <c r="J107" s="20" t="n">
        <v>0.01457</v>
      </c>
      <c r="K107" s="19" t="n">
        <v>306940.7</v>
      </c>
      <c r="L107" s="20" t="n">
        <v>0.062716</v>
      </c>
      <c r="M107" s="10" t="n">
        <v>52474622.53</v>
      </c>
      <c r="N107" s="20" t="n">
        <v>0.015835</v>
      </c>
      <c r="O107" s="19" t="n">
        <v>517062.31</v>
      </c>
      <c r="P107" s="20" t="n">
        <v>0.03723</v>
      </c>
    </row>
    <row r="108" customFormat="false" ht="15" hidden="false" customHeight="false" outlineLevel="0" collapsed="false">
      <c r="A108" s="3" t="s">
        <v>761</v>
      </c>
      <c r="B108" s="2" t="s">
        <v>762</v>
      </c>
      <c r="C108" s="2" t="n">
        <v>2020</v>
      </c>
      <c r="D108" s="2" t="n">
        <v>6</v>
      </c>
      <c r="E108" s="2" t="s">
        <v>142</v>
      </c>
      <c r="F108" s="3" t="s">
        <v>143</v>
      </c>
      <c r="G108" s="10" t="n">
        <v>120954</v>
      </c>
      <c r="H108" s="19" t="n">
        <v>270.85</v>
      </c>
      <c r="I108" s="10" t="n">
        <v>152245757.75</v>
      </c>
      <c r="J108" s="20" t="n">
        <v>0.000794</v>
      </c>
      <c r="K108" s="19" t="n">
        <v>2249422.26</v>
      </c>
      <c r="L108" s="20" t="n">
        <v>0.00012</v>
      </c>
      <c r="M108" s="10" t="n">
        <v>52474622.53</v>
      </c>
      <c r="N108" s="20" t="n">
        <v>0.002305</v>
      </c>
      <c r="O108" s="19" t="n">
        <v>517062.31</v>
      </c>
      <c r="P108" s="20" t="n">
        <v>0.000524</v>
      </c>
    </row>
    <row r="109" customFormat="false" ht="15" hidden="false" customHeight="false" outlineLevel="0" collapsed="false">
      <c r="A109" s="3" t="s">
        <v>761</v>
      </c>
      <c r="B109" s="2" t="s">
        <v>762</v>
      </c>
      <c r="C109" s="2" t="n">
        <v>2020</v>
      </c>
      <c r="D109" s="2" t="n">
        <v>7</v>
      </c>
      <c r="E109" s="2" t="s">
        <v>162</v>
      </c>
      <c r="F109" s="3" t="s">
        <v>163</v>
      </c>
      <c r="G109" s="10" t="n">
        <v>83234</v>
      </c>
      <c r="H109" s="19" t="n">
        <v>61.72</v>
      </c>
      <c r="I109" s="10" t="n">
        <v>33312214.21</v>
      </c>
      <c r="J109" s="20" t="n">
        <v>0.002499</v>
      </c>
      <c r="K109" s="19" t="n">
        <v>323196.58</v>
      </c>
      <c r="L109" s="20" t="n">
        <v>0.000191</v>
      </c>
      <c r="M109" s="10" t="n">
        <v>52474622.53</v>
      </c>
      <c r="N109" s="20" t="n">
        <v>0.001586</v>
      </c>
      <c r="O109" s="19" t="n">
        <v>517062.31</v>
      </c>
      <c r="P109" s="20" t="n">
        <v>0.000119</v>
      </c>
    </row>
    <row r="110" customFormat="false" ht="15" hidden="false" customHeight="false" outlineLevel="0" collapsed="false">
      <c r="A110" s="3" t="s">
        <v>761</v>
      </c>
      <c r="B110" s="2" t="s">
        <v>762</v>
      </c>
      <c r="C110" s="2" t="n">
        <v>2020</v>
      </c>
      <c r="D110" s="2" t="n">
        <v>8</v>
      </c>
      <c r="E110" s="2" t="s">
        <v>117</v>
      </c>
      <c r="F110" s="3" t="s">
        <v>118</v>
      </c>
      <c r="G110" s="10" t="n">
        <v>56948</v>
      </c>
      <c r="H110" s="19" t="n">
        <v>98.37</v>
      </c>
      <c r="I110" s="10" t="n">
        <v>34003837.92</v>
      </c>
      <c r="J110" s="20" t="n">
        <v>0.001675</v>
      </c>
      <c r="K110" s="19" t="n">
        <v>636135.11</v>
      </c>
      <c r="L110" s="20" t="n">
        <v>0.000155</v>
      </c>
      <c r="M110" s="10" t="n">
        <v>52474622.53</v>
      </c>
      <c r="N110" s="20" t="n">
        <v>0.001085</v>
      </c>
      <c r="O110" s="19" t="n">
        <v>517062.31</v>
      </c>
      <c r="P110" s="20" t="n">
        <v>0.00019</v>
      </c>
    </row>
    <row r="111" customFormat="false" ht="15" hidden="false" customHeight="false" outlineLevel="0" collapsed="false">
      <c r="A111" s="3" t="s">
        <v>761</v>
      </c>
      <c r="B111" s="2" t="s">
        <v>762</v>
      </c>
      <c r="C111" s="2" t="n">
        <v>2020</v>
      </c>
      <c r="D111" s="2" t="n">
        <v>9</v>
      </c>
      <c r="E111" s="2" t="s">
        <v>1644</v>
      </c>
      <c r="F111" s="3" t="s">
        <v>1645</v>
      </c>
      <c r="G111" s="10" t="n">
        <v>55600</v>
      </c>
      <c r="H111" s="19" t="n">
        <v>400</v>
      </c>
      <c r="I111" s="10" t="n">
        <v>58003.26</v>
      </c>
      <c r="J111" s="20" t="n">
        <v>0.958567</v>
      </c>
      <c r="K111" s="19" t="n">
        <v>595.67</v>
      </c>
      <c r="L111" s="20" t="n">
        <v>0.671513</v>
      </c>
      <c r="M111" s="10" t="n">
        <v>52474622.53</v>
      </c>
      <c r="N111" s="20" t="n">
        <v>0.00106</v>
      </c>
      <c r="O111" s="19" t="n">
        <v>517062.31</v>
      </c>
      <c r="P111" s="20" t="n">
        <v>0.000774</v>
      </c>
    </row>
    <row r="112" customFormat="false" ht="15" hidden="false" customHeight="false" outlineLevel="0" collapsed="false">
      <c r="A112" s="3" t="s">
        <v>761</v>
      </c>
      <c r="B112" s="2" t="s">
        <v>762</v>
      </c>
      <c r="C112" s="2" t="n">
        <v>2020</v>
      </c>
      <c r="D112" s="2" t="n">
        <v>10</v>
      </c>
      <c r="E112" s="2" t="s">
        <v>247</v>
      </c>
      <c r="F112" s="3" t="s">
        <v>248</v>
      </c>
      <c r="G112" s="10" t="n">
        <v>32819</v>
      </c>
      <c r="H112" s="19" t="n">
        <v>524.7</v>
      </c>
      <c r="I112" s="10" t="n">
        <v>32564512.81</v>
      </c>
      <c r="J112" s="20" t="n">
        <v>0.001008</v>
      </c>
      <c r="K112" s="19" t="n">
        <v>183335.2</v>
      </c>
      <c r="L112" s="20" t="n">
        <v>0.002862</v>
      </c>
      <c r="M112" s="10" t="n">
        <v>52474622.53</v>
      </c>
      <c r="N112" s="20" t="n">
        <v>0.000625</v>
      </c>
      <c r="O112" s="19" t="n">
        <v>517062.31</v>
      </c>
      <c r="P112" s="20" t="n">
        <v>0.001015</v>
      </c>
    </row>
    <row r="113" customFormat="false" ht="15" hidden="false" customHeight="false" outlineLevel="0" collapsed="false">
      <c r="A113" s="3" t="s">
        <v>761</v>
      </c>
      <c r="B113" s="2" t="s">
        <v>762</v>
      </c>
      <c r="C113" s="2" t="n">
        <v>2021</v>
      </c>
      <c r="D113" s="2" t="n">
        <v>1</v>
      </c>
      <c r="E113" s="2" t="s">
        <v>107</v>
      </c>
      <c r="F113" s="3" t="s">
        <v>108</v>
      </c>
      <c r="G113" s="10" t="n">
        <v>61698337</v>
      </c>
      <c r="H113" s="19" t="n">
        <v>343764.91</v>
      </c>
      <c r="I113" s="10" t="n">
        <v>410472110.64</v>
      </c>
      <c r="J113" s="20" t="n">
        <v>0.150311</v>
      </c>
      <c r="K113" s="19" t="n">
        <v>3212537.73</v>
      </c>
      <c r="L113" s="20" t="n">
        <v>0.107007</v>
      </c>
      <c r="M113" s="10" t="n">
        <v>121460332.74</v>
      </c>
      <c r="N113" s="20" t="n">
        <v>0.507971</v>
      </c>
      <c r="O113" s="19" t="n">
        <v>752439.19</v>
      </c>
      <c r="P113" s="20" t="n">
        <v>0.456867</v>
      </c>
    </row>
    <row r="114" customFormat="false" ht="15" hidden="false" customHeight="false" outlineLevel="0" collapsed="false">
      <c r="A114" s="3" t="s">
        <v>761</v>
      </c>
      <c r="B114" s="2" t="s">
        <v>762</v>
      </c>
      <c r="C114" s="2" t="n">
        <v>2021</v>
      </c>
      <c r="D114" s="2" t="n">
        <v>2</v>
      </c>
      <c r="E114" s="2" t="s">
        <v>102</v>
      </c>
      <c r="F114" s="3" t="s">
        <v>103</v>
      </c>
      <c r="G114" s="10" t="n">
        <v>6489312</v>
      </c>
      <c r="H114" s="19" t="n">
        <v>42287.61</v>
      </c>
      <c r="I114" s="10" t="n">
        <v>42639268.84</v>
      </c>
      <c r="J114" s="20" t="n">
        <v>0.152191</v>
      </c>
      <c r="K114" s="19" t="n">
        <v>234582.71</v>
      </c>
      <c r="L114" s="20" t="n">
        <v>0.180267</v>
      </c>
      <c r="M114" s="10" t="n">
        <v>121460332.74</v>
      </c>
      <c r="N114" s="20" t="n">
        <v>0.053427</v>
      </c>
      <c r="O114" s="19" t="n">
        <v>752439.19</v>
      </c>
      <c r="P114" s="20" t="n">
        <v>0.056201</v>
      </c>
    </row>
    <row r="115" customFormat="false" ht="15" hidden="false" customHeight="false" outlineLevel="0" collapsed="false">
      <c r="A115" s="3" t="s">
        <v>761</v>
      </c>
      <c r="B115" s="2" t="s">
        <v>762</v>
      </c>
      <c r="C115" s="2" t="n">
        <v>2021</v>
      </c>
      <c r="D115" s="2" t="n">
        <v>3</v>
      </c>
      <c r="E115" s="2" t="s">
        <v>97</v>
      </c>
      <c r="F115" s="3" t="s">
        <v>98</v>
      </c>
      <c r="G115" s="10" t="n">
        <v>4475062</v>
      </c>
      <c r="H115" s="19" t="n">
        <v>10110.67</v>
      </c>
      <c r="I115" s="10" t="n">
        <v>293915369.65</v>
      </c>
      <c r="J115" s="20" t="n">
        <v>0.015226</v>
      </c>
      <c r="K115" s="19" t="n">
        <v>4005839</v>
      </c>
      <c r="L115" s="20" t="n">
        <v>0.002524</v>
      </c>
      <c r="M115" s="10" t="n">
        <v>121460332.74</v>
      </c>
      <c r="N115" s="20" t="n">
        <v>0.036844</v>
      </c>
      <c r="O115" s="19" t="n">
        <v>752439.19</v>
      </c>
      <c r="P115" s="20" t="n">
        <v>0.013437</v>
      </c>
    </row>
    <row r="116" customFormat="false" ht="15" hidden="false" customHeight="false" outlineLevel="0" collapsed="false">
      <c r="A116" s="3" t="s">
        <v>761</v>
      </c>
      <c r="B116" s="2" t="s">
        <v>762</v>
      </c>
      <c r="C116" s="2" t="n">
        <v>2021</v>
      </c>
      <c r="D116" s="2" t="n">
        <v>4</v>
      </c>
      <c r="E116" s="2" t="s">
        <v>127</v>
      </c>
      <c r="F116" s="3" t="s">
        <v>128</v>
      </c>
      <c r="G116" s="10" t="n">
        <v>1681533</v>
      </c>
      <c r="H116" s="19" t="n">
        <v>15467.82</v>
      </c>
      <c r="I116" s="10" t="n">
        <v>101494391.77</v>
      </c>
      <c r="J116" s="20" t="n">
        <v>0.016568</v>
      </c>
      <c r="K116" s="19" t="n">
        <v>1861069.75</v>
      </c>
      <c r="L116" s="20" t="n">
        <v>0.008311</v>
      </c>
      <c r="M116" s="10" t="n">
        <v>121460332.74</v>
      </c>
      <c r="N116" s="20" t="n">
        <v>0.013844</v>
      </c>
      <c r="O116" s="19" t="n">
        <v>752439.19</v>
      </c>
      <c r="P116" s="20" t="n">
        <v>0.020557</v>
      </c>
    </row>
    <row r="117" customFormat="false" ht="15" hidden="false" customHeight="false" outlineLevel="0" collapsed="false">
      <c r="A117" s="3" t="s">
        <v>761</v>
      </c>
      <c r="B117" s="2" t="s">
        <v>762</v>
      </c>
      <c r="C117" s="2" t="n">
        <v>2021</v>
      </c>
      <c r="D117" s="2" t="n">
        <v>5</v>
      </c>
      <c r="E117" s="2" t="s">
        <v>142</v>
      </c>
      <c r="F117" s="3" t="s">
        <v>143</v>
      </c>
      <c r="G117" s="10" t="n">
        <v>311305</v>
      </c>
      <c r="H117" s="19" t="n">
        <v>650.95</v>
      </c>
      <c r="I117" s="10" t="n">
        <v>200975254.43</v>
      </c>
      <c r="J117" s="20" t="n">
        <v>0.001549</v>
      </c>
      <c r="K117" s="19" t="n">
        <v>2248767.32</v>
      </c>
      <c r="L117" s="20" t="n">
        <v>0.000289</v>
      </c>
      <c r="M117" s="10" t="n">
        <v>121460332.74</v>
      </c>
      <c r="N117" s="20" t="n">
        <v>0.002563</v>
      </c>
      <c r="O117" s="19" t="n">
        <v>752439.19</v>
      </c>
      <c r="P117" s="20" t="n">
        <v>0.000865</v>
      </c>
    </row>
    <row r="118" customFormat="false" ht="15" hidden="false" customHeight="false" outlineLevel="0" collapsed="false">
      <c r="A118" s="3" t="s">
        <v>761</v>
      </c>
      <c r="B118" s="2" t="s">
        <v>762</v>
      </c>
      <c r="C118" s="2" t="n">
        <v>2021</v>
      </c>
      <c r="D118" s="2" t="n">
        <v>6</v>
      </c>
      <c r="E118" s="2" t="s">
        <v>252</v>
      </c>
      <c r="F118" s="3" t="s">
        <v>253</v>
      </c>
      <c r="G118" s="10" t="n">
        <v>287731</v>
      </c>
      <c r="H118" s="19" t="n">
        <v>6000</v>
      </c>
      <c r="I118" s="10" t="n">
        <v>52539813.34</v>
      </c>
      <c r="J118" s="20" t="n">
        <v>0.005476</v>
      </c>
      <c r="K118" s="19" t="n">
        <v>537170.31</v>
      </c>
      <c r="L118" s="20" t="n">
        <v>0.01117</v>
      </c>
      <c r="M118" s="10" t="n">
        <v>121460332.74</v>
      </c>
      <c r="N118" s="20" t="n">
        <v>0.002369</v>
      </c>
      <c r="O118" s="19" t="n">
        <v>752439.19</v>
      </c>
      <c r="P118" s="20" t="n">
        <v>0.007974</v>
      </c>
    </row>
    <row r="119" customFormat="false" ht="15" hidden="false" customHeight="false" outlineLevel="0" collapsed="false">
      <c r="A119" s="3" t="s">
        <v>761</v>
      </c>
      <c r="B119" s="2" t="s">
        <v>762</v>
      </c>
      <c r="C119" s="2" t="n">
        <v>2021</v>
      </c>
      <c r="D119" s="2" t="n">
        <v>7</v>
      </c>
      <c r="E119" s="2" t="s">
        <v>162</v>
      </c>
      <c r="F119" s="3" t="s">
        <v>163</v>
      </c>
      <c r="G119" s="10" t="n">
        <v>111888</v>
      </c>
      <c r="H119" s="19" t="n">
        <v>253.93</v>
      </c>
      <c r="I119" s="10" t="n">
        <v>45492916.55</v>
      </c>
      <c r="J119" s="20" t="n">
        <v>0.002459</v>
      </c>
      <c r="K119" s="19" t="n">
        <v>380615.2</v>
      </c>
      <c r="L119" s="20" t="n">
        <v>0.000667</v>
      </c>
      <c r="M119" s="10" t="n">
        <v>121460332.74</v>
      </c>
      <c r="N119" s="20" t="n">
        <v>0.000921</v>
      </c>
      <c r="O119" s="19" t="n">
        <v>752439.19</v>
      </c>
      <c r="P119" s="20" t="n">
        <v>0.000337</v>
      </c>
    </row>
    <row r="120" customFormat="false" ht="15" hidden="false" customHeight="false" outlineLevel="0" collapsed="false">
      <c r="A120" s="3" t="s">
        <v>761</v>
      </c>
      <c r="B120" s="2" t="s">
        <v>762</v>
      </c>
      <c r="C120" s="2" t="n">
        <v>2021</v>
      </c>
      <c r="D120" s="2" t="n">
        <v>8</v>
      </c>
      <c r="E120" s="2" t="s">
        <v>247</v>
      </c>
      <c r="F120" s="3" t="s">
        <v>248</v>
      </c>
      <c r="G120" s="10" t="n">
        <v>99846</v>
      </c>
      <c r="H120" s="19" t="n">
        <v>1080.32</v>
      </c>
      <c r="I120" s="10" t="n">
        <v>48108106.4</v>
      </c>
      <c r="J120" s="20" t="n">
        <v>0.002075</v>
      </c>
      <c r="K120" s="19" t="n">
        <v>212210.71</v>
      </c>
      <c r="L120" s="20" t="n">
        <v>0.005091</v>
      </c>
      <c r="M120" s="10" t="n">
        <v>121460332.74</v>
      </c>
      <c r="N120" s="20" t="n">
        <v>0.000822</v>
      </c>
      <c r="O120" s="19" t="n">
        <v>752439.19</v>
      </c>
      <c r="P120" s="20" t="n">
        <v>0.001436</v>
      </c>
    </row>
    <row r="121" customFormat="false" ht="15" hidden="false" customHeight="false" outlineLevel="0" collapsed="false">
      <c r="A121" s="3" t="s">
        <v>761</v>
      </c>
      <c r="B121" s="2" t="s">
        <v>762</v>
      </c>
      <c r="C121" s="2" t="n">
        <v>2021</v>
      </c>
      <c r="D121" s="2" t="n">
        <v>9</v>
      </c>
      <c r="E121" s="2" t="s">
        <v>117</v>
      </c>
      <c r="F121" s="3" t="s">
        <v>118</v>
      </c>
      <c r="G121" s="10" t="n">
        <v>43269</v>
      </c>
      <c r="H121" s="19" t="n">
        <v>71.98</v>
      </c>
      <c r="I121" s="10" t="n">
        <v>40430970.78</v>
      </c>
      <c r="J121" s="20" t="n">
        <v>0.00107</v>
      </c>
      <c r="K121" s="19" t="n">
        <v>144055</v>
      </c>
      <c r="L121" s="20" t="n">
        <v>0.0005</v>
      </c>
      <c r="M121" s="10" t="n">
        <v>121460332.74</v>
      </c>
      <c r="N121" s="20" t="n">
        <v>0.000356</v>
      </c>
      <c r="O121" s="19" t="n">
        <v>752439.19</v>
      </c>
      <c r="P121" s="20" t="n">
        <v>9.6E-005</v>
      </c>
    </row>
    <row r="122" customFormat="false" ht="15" hidden="false" customHeight="false" outlineLevel="0" collapsed="false">
      <c r="A122" s="3" t="s">
        <v>761</v>
      </c>
      <c r="B122" s="2" t="s">
        <v>762</v>
      </c>
      <c r="C122" s="2" t="n">
        <v>2021</v>
      </c>
      <c r="D122" s="2" t="n">
        <v>10</v>
      </c>
      <c r="E122" s="2" t="s">
        <v>1644</v>
      </c>
      <c r="F122" s="3" t="s">
        <v>1645</v>
      </c>
      <c r="G122" s="10" t="n">
        <v>27000</v>
      </c>
      <c r="H122" s="19" t="n">
        <v>200</v>
      </c>
      <c r="I122" s="10" t="n">
        <v>144385.96</v>
      </c>
      <c r="J122" s="20" t="n">
        <v>0.186999</v>
      </c>
      <c r="K122" s="19" t="n">
        <v>1170.4</v>
      </c>
      <c r="L122" s="20" t="n">
        <v>0.170882</v>
      </c>
      <c r="M122" s="10" t="n">
        <v>121460332.74</v>
      </c>
      <c r="N122" s="20" t="n">
        <v>0.000222</v>
      </c>
      <c r="O122" s="19" t="n">
        <v>752439.19</v>
      </c>
      <c r="P122" s="20" t="n">
        <v>0.000266</v>
      </c>
    </row>
    <row r="123" customFormat="false" ht="15" hidden="false" customHeight="false" outlineLevel="0" collapsed="false">
      <c r="A123" s="3" t="s">
        <v>761</v>
      </c>
      <c r="B123" s="2" t="s">
        <v>762</v>
      </c>
      <c r="C123" s="2" t="n">
        <v>2022</v>
      </c>
      <c r="D123" s="2" t="n">
        <v>1</v>
      </c>
      <c r="E123" s="2" t="s">
        <v>107</v>
      </c>
      <c r="F123" s="3" t="s">
        <v>108</v>
      </c>
      <c r="G123" s="10" t="n">
        <v>72259354</v>
      </c>
      <c r="H123" s="19" t="n">
        <v>375378.59</v>
      </c>
      <c r="I123" s="10" t="n">
        <v>510406544.62</v>
      </c>
      <c r="J123" s="20" t="n">
        <v>0.141572</v>
      </c>
      <c r="K123" s="19" t="n">
        <v>3491170.47</v>
      </c>
      <c r="L123" s="20" t="n">
        <v>0.107522</v>
      </c>
      <c r="M123" s="10" t="n">
        <v>170964652.27</v>
      </c>
      <c r="N123" s="20" t="n">
        <v>0.422657</v>
      </c>
      <c r="O123" s="19" t="n">
        <v>1025005.29</v>
      </c>
      <c r="P123" s="20" t="n">
        <v>0.366221</v>
      </c>
    </row>
    <row r="124" customFormat="false" ht="15" hidden="false" customHeight="false" outlineLevel="0" collapsed="false">
      <c r="A124" s="3" t="s">
        <v>761</v>
      </c>
      <c r="B124" s="2" t="s">
        <v>762</v>
      </c>
      <c r="C124" s="2" t="n">
        <v>2022</v>
      </c>
      <c r="D124" s="2" t="n">
        <v>2</v>
      </c>
      <c r="E124" s="2" t="s">
        <v>102</v>
      </c>
      <c r="F124" s="3" t="s">
        <v>103</v>
      </c>
      <c r="G124" s="10" t="n">
        <v>7475316</v>
      </c>
      <c r="H124" s="19" t="n">
        <v>38782.84</v>
      </c>
      <c r="I124" s="10" t="n">
        <v>71529121.54</v>
      </c>
      <c r="J124" s="20" t="n">
        <v>0.104507</v>
      </c>
      <c r="K124" s="19" t="n">
        <v>567591.31</v>
      </c>
      <c r="L124" s="20" t="n">
        <v>0.068329</v>
      </c>
      <c r="M124" s="10" t="n">
        <v>170964652.27</v>
      </c>
      <c r="N124" s="20" t="n">
        <v>0.043724</v>
      </c>
      <c r="O124" s="19" t="n">
        <v>1025005.29</v>
      </c>
      <c r="P124" s="20" t="n">
        <v>0.037837</v>
      </c>
    </row>
    <row r="125" customFormat="false" ht="15" hidden="false" customHeight="false" outlineLevel="0" collapsed="false">
      <c r="A125" s="3" t="s">
        <v>761</v>
      </c>
      <c r="B125" s="2" t="s">
        <v>762</v>
      </c>
      <c r="C125" s="2" t="n">
        <v>2022</v>
      </c>
      <c r="D125" s="2" t="n">
        <v>3</v>
      </c>
      <c r="E125" s="2" t="s">
        <v>127</v>
      </c>
      <c r="F125" s="3" t="s">
        <v>128</v>
      </c>
      <c r="G125" s="10" t="n">
        <v>3073331</v>
      </c>
      <c r="H125" s="19" t="n">
        <v>49488.37</v>
      </c>
      <c r="I125" s="10" t="n">
        <v>26104946.14</v>
      </c>
      <c r="J125" s="20" t="n">
        <v>0.11773</v>
      </c>
      <c r="K125" s="19" t="n">
        <v>570661.13</v>
      </c>
      <c r="L125" s="20" t="n">
        <v>0.086721</v>
      </c>
      <c r="M125" s="10" t="n">
        <v>170964652.27</v>
      </c>
      <c r="N125" s="20" t="n">
        <v>0.017976</v>
      </c>
      <c r="O125" s="19" t="n">
        <v>1025005.29</v>
      </c>
      <c r="P125" s="20" t="n">
        <v>0.048281</v>
      </c>
    </row>
    <row r="126" customFormat="false" ht="15" hidden="false" customHeight="false" outlineLevel="0" collapsed="false">
      <c r="A126" s="3" t="s">
        <v>761</v>
      </c>
      <c r="B126" s="2" t="s">
        <v>762</v>
      </c>
      <c r="C126" s="2" t="n">
        <v>2022</v>
      </c>
      <c r="D126" s="2" t="n">
        <v>4</v>
      </c>
      <c r="E126" s="2" t="s">
        <v>97</v>
      </c>
      <c r="F126" s="3" t="s">
        <v>98</v>
      </c>
      <c r="G126" s="10" t="n">
        <v>2671108</v>
      </c>
      <c r="H126" s="19" t="n">
        <v>1633.4</v>
      </c>
      <c r="I126" s="10" t="n">
        <v>333967253.35</v>
      </c>
      <c r="J126" s="20" t="n">
        <v>0.007998</v>
      </c>
      <c r="K126" s="19" t="n">
        <v>27106013.8</v>
      </c>
      <c r="L126" s="20" t="n">
        <v>6E-005</v>
      </c>
      <c r="M126" s="10" t="n">
        <v>170964652.27</v>
      </c>
      <c r="N126" s="20" t="n">
        <v>0.015624</v>
      </c>
      <c r="O126" s="19" t="n">
        <v>1025005.29</v>
      </c>
      <c r="P126" s="20" t="n">
        <v>0.001594</v>
      </c>
    </row>
    <row r="127" customFormat="false" ht="15" hidden="false" customHeight="false" outlineLevel="0" collapsed="false">
      <c r="A127" s="3" t="s">
        <v>761</v>
      </c>
      <c r="B127" s="2" t="s">
        <v>762</v>
      </c>
      <c r="C127" s="2" t="n">
        <v>2022</v>
      </c>
      <c r="D127" s="2" t="n">
        <v>5</v>
      </c>
      <c r="E127" s="2" t="s">
        <v>122</v>
      </c>
      <c r="F127" s="3" t="s">
        <v>123</v>
      </c>
      <c r="G127" s="10" t="n">
        <v>552732</v>
      </c>
      <c r="H127" s="19" t="n">
        <v>34225</v>
      </c>
      <c r="I127" s="10" t="n">
        <v>6600637.14</v>
      </c>
      <c r="J127" s="20" t="n">
        <v>0.083739</v>
      </c>
      <c r="K127" s="19" t="n">
        <v>294990.81</v>
      </c>
      <c r="L127" s="20" t="n">
        <v>0.116021</v>
      </c>
      <c r="M127" s="10" t="n">
        <v>170964652.27</v>
      </c>
      <c r="N127" s="20" t="n">
        <v>0.003233</v>
      </c>
      <c r="O127" s="19" t="n">
        <v>1025005.29</v>
      </c>
      <c r="P127" s="20" t="n">
        <v>0.03339</v>
      </c>
    </row>
    <row r="128" customFormat="false" ht="15" hidden="false" customHeight="false" outlineLevel="0" collapsed="false">
      <c r="A128" s="3" t="s">
        <v>761</v>
      </c>
      <c r="B128" s="2" t="s">
        <v>762</v>
      </c>
      <c r="C128" s="2" t="n">
        <v>2022</v>
      </c>
      <c r="D128" s="2" t="n">
        <v>6</v>
      </c>
      <c r="E128" s="2" t="s">
        <v>362</v>
      </c>
      <c r="F128" s="3" t="s">
        <v>363</v>
      </c>
      <c r="G128" s="10" t="n">
        <v>458677</v>
      </c>
      <c r="H128" s="19" t="n">
        <v>235</v>
      </c>
      <c r="I128" s="10" t="n">
        <v>1499209.7</v>
      </c>
      <c r="J128" s="20" t="n">
        <v>0.305946</v>
      </c>
      <c r="K128" s="19" t="n">
        <v>6761.45</v>
      </c>
      <c r="L128" s="20" t="n">
        <v>0.034756</v>
      </c>
      <c r="M128" s="10" t="n">
        <v>170964652.27</v>
      </c>
      <c r="N128" s="20" t="n">
        <v>0.002683</v>
      </c>
      <c r="O128" s="19" t="n">
        <v>1025005.29</v>
      </c>
      <c r="P128" s="20" t="n">
        <v>0.000229</v>
      </c>
    </row>
    <row r="129" customFormat="false" ht="15" hidden="false" customHeight="false" outlineLevel="0" collapsed="false">
      <c r="A129" s="3" t="s">
        <v>761</v>
      </c>
      <c r="B129" s="2" t="s">
        <v>762</v>
      </c>
      <c r="C129" s="2" t="n">
        <v>2022</v>
      </c>
      <c r="D129" s="2" t="n">
        <v>7</v>
      </c>
      <c r="E129" s="2" t="s">
        <v>377</v>
      </c>
      <c r="F129" s="3" t="s">
        <v>378</v>
      </c>
      <c r="G129" s="10" t="n">
        <v>231537</v>
      </c>
      <c r="H129" s="19" t="n">
        <v>1557.7</v>
      </c>
      <c r="I129" s="10" t="n">
        <v>913399.94</v>
      </c>
      <c r="J129" s="20" t="n">
        <v>0.253489</v>
      </c>
      <c r="K129" s="19" t="n">
        <v>32223.5</v>
      </c>
      <c r="L129" s="20" t="n">
        <v>0.04834</v>
      </c>
      <c r="M129" s="10" t="n">
        <v>170964652.27</v>
      </c>
      <c r="N129" s="20" t="n">
        <v>0.001354</v>
      </c>
      <c r="O129" s="19" t="n">
        <v>1025005.29</v>
      </c>
      <c r="P129" s="20" t="n">
        <v>0.00152</v>
      </c>
    </row>
    <row r="130" customFormat="false" ht="15" hidden="false" customHeight="false" outlineLevel="0" collapsed="false">
      <c r="A130" s="3" t="s">
        <v>761</v>
      </c>
      <c r="B130" s="2" t="s">
        <v>762</v>
      </c>
      <c r="C130" s="2" t="n">
        <v>2022</v>
      </c>
      <c r="D130" s="2" t="n">
        <v>8</v>
      </c>
      <c r="E130" s="2" t="s">
        <v>142</v>
      </c>
      <c r="F130" s="3" t="s">
        <v>143</v>
      </c>
      <c r="G130" s="10" t="n">
        <v>153722</v>
      </c>
      <c r="H130" s="19" t="n">
        <v>88.66</v>
      </c>
      <c r="I130" s="10" t="n">
        <v>205480826.16</v>
      </c>
      <c r="J130" s="20" t="n">
        <v>0.000748</v>
      </c>
      <c r="K130" s="19" t="n">
        <v>2634175.34</v>
      </c>
      <c r="L130" s="20" t="n">
        <v>3.4E-005</v>
      </c>
      <c r="M130" s="10" t="n">
        <v>170964652.27</v>
      </c>
      <c r="N130" s="20" t="n">
        <v>0.000899</v>
      </c>
      <c r="O130" s="19" t="n">
        <v>1025005.29</v>
      </c>
      <c r="P130" s="20" t="n">
        <v>8.6E-005</v>
      </c>
    </row>
    <row r="131" customFormat="false" ht="15" hidden="false" customHeight="false" outlineLevel="0" collapsed="false">
      <c r="A131" s="3" t="s">
        <v>761</v>
      </c>
      <c r="B131" s="2" t="s">
        <v>762</v>
      </c>
      <c r="C131" s="2" t="n">
        <v>2022</v>
      </c>
      <c r="D131" s="2" t="n">
        <v>9</v>
      </c>
      <c r="E131" s="2" t="s">
        <v>1372</v>
      </c>
      <c r="F131" s="3" t="s">
        <v>1373</v>
      </c>
      <c r="G131" s="10" t="n">
        <v>55286</v>
      </c>
      <c r="H131" s="19" t="n">
        <v>41.1</v>
      </c>
      <c r="I131" s="10" t="n">
        <v>34852985.92</v>
      </c>
      <c r="J131" s="20" t="n">
        <v>0.001586</v>
      </c>
      <c r="K131" s="19" t="n">
        <v>17611.37</v>
      </c>
      <c r="L131" s="20" t="n">
        <v>0.002334</v>
      </c>
      <c r="M131" s="10" t="n">
        <v>170964652.27</v>
      </c>
      <c r="N131" s="20" t="n">
        <v>0.000323</v>
      </c>
      <c r="O131" s="19" t="n">
        <v>1025005.29</v>
      </c>
      <c r="P131" s="20" t="n">
        <v>4E-005</v>
      </c>
    </row>
    <row r="132" customFormat="false" ht="15" hidden="false" customHeight="false" outlineLevel="0" collapsed="false">
      <c r="A132" s="3" t="s">
        <v>761</v>
      </c>
      <c r="B132" s="2" t="s">
        <v>762</v>
      </c>
      <c r="C132" s="2" t="n">
        <v>2022</v>
      </c>
      <c r="D132" s="2" t="n">
        <v>10</v>
      </c>
      <c r="E132" s="2" t="s">
        <v>162</v>
      </c>
      <c r="F132" s="3" t="s">
        <v>163</v>
      </c>
      <c r="G132" s="10" t="n">
        <v>53757</v>
      </c>
      <c r="H132" s="19" t="n">
        <v>83.01</v>
      </c>
      <c r="I132" s="10" t="n">
        <v>38158979.5</v>
      </c>
      <c r="J132" s="20" t="n">
        <v>0.001409</v>
      </c>
      <c r="K132" s="19" t="n">
        <v>597171.32</v>
      </c>
      <c r="L132" s="20" t="n">
        <v>0.000139</v>
      </c>
      <c r="M132" s="10" t="n">
        <v>170964652.27</v>
      </c>
      <c r="N132" s="20" t="n">
        <v>0.000314</v>
      </c>
      <c r="O132" s="19" t="n">
        <v>1025005.29</v>
      </c>
      <c r="P132" s="20" t="n">
        <v>8.1E-005</v>
      </c>
    </row>
    <row r="133" customFormat="false" ht="15" hidden="false" customHeight="false" outlineLevel="0" collapsed="false">
      <c r="A133" s="3" t="s">
        <v>761</v>
      </c>
      <c r="B133" s="2" t="s">
        <v>762</v>
      </c>
      <c r="C133" s="2" t="n">
        <v>2023</v>
      </c>
      <c r="D133" s="2" t="n">
        <v>1</v>
      </c>
      <c r="E133" s="2" t="s">
        <v>107</v>
      </c>
      <c r="F133" s="3" t="s">
        <v>108</v>
      </c>
      <c r="G133" s="10" t="n">
        <v>73210120</v>
      </c>
      <c r="H133" s="19" t="n">
        <v>397737.01</v>
      </c>
      <c r="I133" s="10" t="n">
        <v>644474354.26</v>
      </c>
      <c r="J133" s="20" t="n">
        <v>0.113597</v>
      </c>
      <c r="K133" s="19" t="n">
        <v>5299792.55</v>
      </c>
      <c r="L133" s="20" t="n">
        <v>0.075048</v>
      </c>
      <c r="M133" s="10" t="n">
        <v>171881034.3</v>
      </c>
      <c r="N133" s="20" t="n">
        <v>0.425935</v>
      </c>
      <c r="O133" s="19" t="n">
        <v>981099.1</v>
      </c>
      <c r="P133" s="20" t="n">
        <v>0.405399</v>
      </c>
    </row>
    <row r="134" customFormat="false" ht="15" hidden="false" customHeight="false" outlineLevel="0" collapsed="false">
      <c r="A134" s="3" t="s">
        <v>761</v>
      </c>
      <c r="B134" s="2" t="s">
        <v>762</v>
      </c>
      <c r="C134" s="2" t="n">
        <v>2023</v>
      </c>
      <c r="D134" s="2" t="n">
        <v>2</v>
      </c>
      <c r="E134" s="2" t="s">
        <v>102</v>
      </c>
      <c r="F134" s="3" t="s">
        <v>103</v>
      </c>
      <c r="G134" s="10" t="n">
        <v>5356819</v>
      </c>
      <c r="H134" s="19" t="n">
        <v>31748.85</v>
      </c>
      <c r="I134" s="10" t="n">
        <v>66293348.49</v>
      </c>
      <c r="J134" s="20" t="n">
        <v>0.080805</v>
      </c>
      <c r="K134" s="19" t="n">
        <v>472753.78</v>
      </c>
      <c r="L134" s="20" t="n">
        <v>0.067157</v>
      </c>
      <c r="M134" s="10" t="n">
        <v>171881034.3</v>
      </c>
      <c r="N134" s="20" t="n">
        <v>0.031166</v>
      </c>
      <c r="O134" s="19" t="n">
        <v>981099.1</v>
      </c>
      <c r="P134" s="20" t="n">
        <v>0.03236</v>
      </c>
    </row>
    <row r="135" customFormat="false" ht="15" hidden="false" customHeight="false" outlineLevel="0" collapsed="false">
      <c r="A135" s="3" t="s">
        <v>761</v>
      </c>
      <c r="B135" s="2" t="s">
        <v>762</v>
      </c>
      <c r="C135" s="2" t="n">
        <v>2023</v>
      </c>
      <c r="D135" s="2" t="n">
        <v>3</v>
      </c>
      <c r="E135" s="2" t="s">
        <v>97</v>
      </c>
      <c r="F135" s="3" t="s">
        <v>98</v>
      </c>
      <c r="G135" s="10" t="n">
        <v>2463943</v>
      </c>
      <c r="H135" s="19" t="n">
        <v>13688.32</v>
      </c>
      <c r="I135" s="10" t="n">
        <v>343817977.07</v>
      </c>
      <c r="J135" s="20" t="n">
        <v>0.007166</v>
      </c>
      <c r="K135" s="19" t="n">
        <v>31621709.78</v>
      </c>
      <c r="L135" s="20" t="n">
        <v>0.000433</v>
      </c>
      <c r="M135" s="10" t="n">
        <v>171881034.3</v>
      </c>
      <c r="N135" s="20" t="n">
        <v>0.014335</v>
      </c>
      <c r="O135" s="19" t="n">
        <v>981099.1</v>
      </c>
      <c r="P135" s="20" t="n">
        <v>0.013952</v>
      </c>
    </row>
    <row r="136" customFormat="false" ht="15" hidden="false" customHeight="false" outlineLevel="0" collapsed="false">
      <c r="A136" s="3" t="s">
        <v>761</v>
      </c>
      <c r="B136" s="2" t="s">
        <v>762</v>
      </c>
      <c r="C136" s="2" t="n">
        <v>2023</v>
      </c>
      <c r="D136" s="2" t="n">
        <v>4</v>
      </c>
      <c r="E136" s="2" t="s">
        <v>127</v>
      </c>
      <c r="F136" s="3" t="s">
        <v>128</v>
      </c>
      <c r="G136" s="10" t="n">
        <v>2174389</v>
      </c>
      <c r="H136" s="19" t="n">
        <v>40121.25</v>
      </c>
      <c r="I136" s="10" t="n">
        <v>16281033.92</v>
      </c>
      <c r="J136" s="20" t="n">
        <v>0.133553</v>
      </c>
      <c r="K136" s="19" t="n">
        <v>268533.22</v>
      </c>
      <c r="L136" s="20" t="n">
        <v>0.149409</v>
      </c>
      <c r="M136" s="10" t="n">
        <v>171881034.3</v>
      </c>
      <c r="N136" s="20" t="n">
        <v>0.012651</v>
      </c>
      <c r="O136" s="19" t="n">
        <v>981099.1</v>
      </c>
      <c r="P136" s="20" t="n">
        <v>0.040894</v>
      </c>
    </row>
    <row r="137" customFormat="false" ht="15" hidden="false" customHeight="false" outlineLevel="0" collapsed="false">
      <c r="A137" s="3" t="s">
        <v>761</v>
      </c>
      <c r="B137" s="2" t="s">
        <v>762</v>
      </c>
      <c r="C137" s="2" t="n">
        <v>2023</v>
      </c>
      <c r="D137" s="2" t="n">
        <v>5</v>
      </c>
      <c r="E137" s="2" t="s">
        <v>142</v>
      </c>
      <c r="F137" s="3" t="s">
        <v>143</v>
      </c>
      <c r="G137" s="10" t="n">
        <v>248326</v>
      </c>
      <c r="H137" s="19" t="n">
        <v>669.31</v>
      </c>
      <c r="I137" s="10" t="n">
        <v>238572084.26</v>
      </c>
      <c r="J137" s="20" t="n">
        <v>0.001041</v>
      </c>
      <c r="K137" s="19" t="n">
        <v>3642290.03</v>
      </c>
      <c r="L137" s="20" t="n">
        <v>0.000184</v>
      </c>
      <c r="M137" s="10" t="n">
        <v>171881034.3</v>
      </c>
      <c r="N137" s="20" t="n">
        <v>0.001445</v>
      </c>
      <c r="O137" s="19" t="n">
        <v>981099.1</v>
      </c>
      <c r="P137" s="20" t="n">
        <v>0.000682</v>
      </c>
    </row>
    <row r="138" customFormat="false" ht="15" hidden="false" customHeight="false" outlineLevel="0" collapsed="false">
      <c r="A138" s="3" t="s">
        <v>761</v>
      </c>
      <c r="B138" s="2" t="s">
        <v>762</v>
      </c>
      <c r="C138" s="2" t="n">
        <v>2023</v>
      </c>
      <c r="D138" s="2" t="n">
        <v>6</v>
      </c>
      <c r="E138" s="2" t="s">
        <v>377</v>
      </c>
      <c r="F138" s="3" t="s">
        <v>378</v>
      </c>
      <c r="G138" s="10" t="n">
        <v>166785</v>
      </c>
      <c r="H138" s="19" t="n">
        <v>1456.6</v>
      </c>
      <c r="I138" s="10" t="n">
        <v>1179302.54</v>
      </c>
      <c r="J138" s="20" t="n">
        <v>0.141427</v>
      </c>
      <c r="K138" s="19" t="n">
        <v>17430.4</v>
      </c>
      <c r="L138" s="20" t="n">
        <v>0.083567</v>
      </c>
      <c r="M138" s="10" t="n">
        <v>171881034.3</v>
      </c>
      <c r="N138" s="20" t="n">
        <v>0.00097</v>
      </c>
      <c r="O138" s="19" t="n">
        <v>981099.1</v>
      </c>
      <c r="P138" s="20" t="n">
        <v>0.001485</v>
      </c>
    </row>
    <row r="139" customFormat="false" ht="15" hidden="false" customHeight="false" outlineLevel="0" collapsed="false">
      <c r="A139" s="3" t="s">
        <v>761</v>
      </c>
      <c r="B139" s="2" t="s">
        <v>762</v>
      </c>
      <c r="C139" s="2" t="n">
        <v>2023</v>
      </c>
      <c r="D139" s="2" t="n">
        <v>7</v>
      </c>
      <c r="E139" s="2" t="s">
        <v>1372</v>
      </c>
      <c r="F139" s="3" t="s">
        <v>1373</v>
      </c>
      <c r="G139" s="10" t="n">
        <v>97020</v>
      </c>
      <c r="H139" s="19" t="n">
        <v>69.6</v>
      </c>
      <c r="I139" s="10" t="n">
        <v>55191112.04</v>
      </c>
      <c r="J139" s="20" t="n">
        <v>0.001758</v>
      </c>
      <c r="K139" s="19" t="n">
        <v>59000.6</v>
      </c>
      <c r="L139" s="20" t="n">
        <v>0.00118</v>
      </c>
      <c r="M139" s="10" t="n">
        <v>171881034.3</v>
      </c>
      <c r="N139" s="20" t="n">
        <v>0.000564</v>
      </c>
      <c r="O139" s="19" t="n">
        <v>981099.1</v>
      </c>
      <c r="P139" s="20" t="n">
        <v>7.1E-005</v>
      </c>
    </row>
    <row r="140" customFormat="false" ht="15" hidden="false" customHeight="false" outlineLevel="0" collapsed="false">
      <c r="A140" s="3" t="s">
        <v>761</v>
      </c>
      <c r="B140" s="2" t="s">
        <v>762</v>
      </c>
      <c r="C140" s="2" t="n">
        <v>2023</v>
      </c>
      <c r="D140" s="2" t="n">
        <v>8</v>
      </c>
      <c r="E140" s="2" t="s">
        <v>162</v>
      </c>
      <c r="F140" s="3" t="s">
        <v>163</v>
      </c>
      <c r="G140" s="10" t="n">
        <v>81154</v>
      </c>
      <c r="H140" s="19" t="n">
        <v>301.61</v>
      </c>
      <c r="I140" s="10" t="n">
        <v>64515470.8</v>
      </c>
      <c r="J140" s="20" t="n">
        <v>0.001258</v>
      </c>
      <c r="K140" s="19" t="n">
        <v>975464.32</v>
      </c>
      <c r="L140" s="20" t="n">
        <v>0.000309</v>
      </c>
      <c r="M140" s="10" t="n">
        <v>171881034.3</v>
      </c>
      <c r="N140" s="20" t="n">
        <v>0.000472</v>
      </c>
      <c r="O140" s="19" t="n">
        <v>981099.1</v>
      </c>
      <c r="P140" s="20" t="n">
        <v>0.000307</v>
      </c>
    </row>
    <row r="141" customFormat="false" ht="15" hidden="false" customHeight="false" outlineLevel="0" collapsed="false">
      <c r="A141" s="3" t="s">
        <v>761</v>
      </c>
      <c r="B141" s="2" t="s">
        <v>762</v>
      </c>
      <c r="C141" s="2" t="n">
        <v>2023</v>
      </c>
      <c r="D141" s="2" t="n">
        <v>9</v>
      </c>
      <c r="E141" s="2" t="s">
        <v>247</v>
      </c>
      <c r="F141" s="3" t="s">
        <v>248</v>
      </c>
      <c r="G141" s="10" t="n">
        <v>21132</v>
      </c>
      <c r="H141" s="19" t="n">
        <v>6.41</v>
      </c>
      <c r="I141" s="10" t="n">
        <v>60151187.06</v>
      </c>
      <c r="J141" s="20" t="n">
        <v>0.000351</v>
      </c>
      <c r="K141" s="19" t="n">
        <v>311320.41</v>
      </c>
      <c r="L141" s="20" t="n">
        <v>2.1E-005</v>
      </c>
      <c r="M141" s="10" t="n">
        <v>171881034.3</v>
      </c>
      <c r="N141" s="20" t="n">
        <v>0.000123</v>
      </c>
      <c r="O141" s="19" t="n">
        <v>981099.1</v>
      </c>
      <c r="P141" s="20" t="n">
        <v>7E-006</v>
      </c>
    </row>
    <row r="142" customFormat="false" ht="15" hidden="false" customHeight="false" outlineLevel="0" collapsed="false">
      <c r="A142" s="3" t="s">
        <v>761</v>
      </c>
      <c r="B142" s="2" t="s">
        <v>762</v>
      </c>
      <c r="C142" s="2" t="n">
        <v>2023</v>
      </c>
      <c r="D142" s="2" t="n">
        <v>10</v>
      </c>
      <c r="E142" s="2" t="s">
        <v>117</v>
      </c>
      <c r="F142" s="3" t="s">
        <v>118</v>
      </c>
      <c r="G142" s="10" t="n">
        <v>9119</v>
      </c>
      <c r="H142" s="19" t="n">
        <v>14.89</v>
      </c>
      <c r="I142" s="10" t="n">
        <v>31729157.5</v>
      </c>
      <c r="J142" s="20" t="n">
        <v>0.000287</v>
      </c>
      <c r="K142" s="19" t="n">
        <v>225144.9</v>
      </c>
      <c r="L142" s="20" t="n">
        <v>6.6E-005</v>
      </c>
      <c r="M142" s="10" t="n">
        <v>171881034.3</v>
      </c>
      <c r="N142" s="20" t="n">
        <v>5.3E-005</v>
      </c>
      <c r="O142" s="19" t="n">
        <v>981099.1</v>
      </c>
      <c r="P142" s="20" t="n">
        <v>1.5E-005</v>
      </c>
    </row>
    <row r="143" customFormat="false" ht="15" hidden="false" customHeight="false" outlineLevel="0" collapsed="false">
      <c r="A143" s="3" t="s">
        <v>761</v>
      </c>
      <c r="B143" s="2" t="s">
        <v>762</v>
      </c>
      <c r="C143" s="2" t="n">
        <v>2024</v>
      </c>
      <c r="D143" s="2" t="n">
        <v>1</v>
      </c>
      <c r="E143" s="2" t="s">
        <v>107</v>
      </c>
      <c r="F143" s="3" t="s">
        <v>108</v>
      </c>
      <c r="G143" s="10" t="n">
        <v>109452270</v>
      </c>
      <c r="H143" s="19" t="n">
        <v>507744.09</v>
      </c>
      <c r="I143" s="10" t="n">
        <v>760854691.43</v>
      </c>
      <c r="J143" s="20" t="n">
        <v>0.143854</v>
      </c>
      <c r="K143" s="19" t="n">
        <v>7323502.57</v>
      </c>
      <c r="L143" s="20" t="n">
        <v>0.069331</v>
      </c>
      <c r="M143" s="10" t="n">
        <v>217247338.83</v>
      </c>
      <c r="N143" s="20" t="n">
        <v>0.503814</v>
      </c>
      <c r="O143" s="19" t="n">
        <v>1058698.55</v>
      </c>
      <c r="P143" s="20" t="n">
        <v>0.479593</v>
      </c>
    </row>
    <row r="144" customFormat="false" ht="15" hidden="false" customHeight="false" outlineLevel="0" collapsed="false">
      <c r="A144" s="3" t="s">
        <v>761</v>
      </c>
      <c r="B144" s="2" t="s">
        <v>762</v>
      </c>
      <c r="C144" s="2" t="n">
        <v>2024</v>
      </c>
      <c r="D144" s="2" t="n">
        <v>2</v>
      </c>
      <c r="E144" s="2" t="s">
        <v>102</v>
      </c>
      <c r="F144" s="3" t="s">
        <v>103</v>
      </c>
      <c r="G144" s="10" t="n">
        <v>4972908</v>
      </c>
      <c r="H144" s="19" t="n">
        <v>25864.46</v>
      </c>
      <c r="I144" s="10" t="n">
        <v>70377558.59</v>
      </c>
      <c r="J144" s="20" t="n">
        <v>0.07066</v>
      </c>
      <c r="K144" s="19" t="n">
        <v>466776.26</v>
      </c>
      <c r="L144" s="20" t="n">
        <v>0.055411</v>
      </c>
      <c r="M144" s="10" t="n">
        <v>217247338.83</v>
      </c>
      <c r="N144" s="20" t="n">
        <v>0.022891</v>
      </c>
      <c r="O144" s="19" t="n">
        <v>1058698.55</v>
      </c>
      <c r="P144" s="20" t="n">
        <v>0.02443</v>
      </c>
    </row>
    <row r="145" customFormat="false" ht="15" hidden="false" customHeight="false" outlineLevel="0" collapsed="false">
      <c r="A145" s="3" t="s">
        <v>761</v>
      </c>
      <c r="B145" s="2" t="s">
        <v>762</v>
      </c>
      <c r="C145" s="2" t="n">
        <v>2024</v>
      </c>
      <c r="D145" s="2" t="n">
        <v>3</v>
      </c>
      <c r="E145" s="2" t="s">
        <v>97</v>
      </c>
      <c r="F145" s="3" t="s">
        <v>98</v>
      </c>
      <c r="G145" s="10" t="n">
        <v>3703748</v>
      </c>
      <c r="H145" s="19" t="n">
        <v>11721.95</v>
      </c>
      <c r="I145" s="10" t="n">
        <v>447042680.43</v>
      </c>
      <c r="J145" s="20" t="n">
        <v>0.008285</v>
      </c>
      <c r="K145" s="19" t="n">
        <v>42108430.01</v>
      </c>
      <c r="L145" s="20" t="n">
        <v>0.000278</v>
      </c>
      <c r="M145" s="10" t="n">
        <v>217247338.83</v>
      </c>
      <c r="N145" s="20" t="n">
        <v>0.017049</v>
      </c>
      <c r="O145" s="19" t="n">
        <v>1058698.55</v>
      </c>
      <c r="P145" s="20" t="n">
        <v>0.011072</v>
      </c>
    </row>
    <row r="146" customFormat="false" ht="15" hidden="false" customHeight="false" outlineLevel="0" collapsed="false">
      <c r="A146" s="3" t="s">
        <v>761</v>
      </c>
      <c r="B146" s="2" t="s">
        <v>762</v>
      </c>
      <c r="C146" s="2" t="n">
        <v>2024</v>
      </c>
      <c r="D146" s="2" t="n">
        <v>4</v>
      </c>
      <c r="E146" s="2" t="s">
        <v>377</v>
      </c>
      <c r="F146" s="3" t="s">
        <v>378</v>
      </c>
      <c r="G146" s="10" t="n">
        <v>366148</v>
      </c>
      <c r="H146" s="19" t="n">
        <v>2400.48</v>
      </c>
      <c r="I146" s="10" t="n">
        <v>2982232.01</v>
      </c>
      <c r="J146" s="20" t="n">
        <v>0.122776</v>
      </c>
      <c r="K146" s="19" t="n">
        <v>43243.87</v>
      </c>
      <c r="L146" s="20" t="n">
        <v>0.05551</v>
      </c>
      <c r="M146" s="10" t="n">
        <v>217247338.83</v>
      </c>
      <c r="N146" s="20" t="n">
        <v>0.001685</v>
      </c>
      <c r="O146" s="19" t="n">
        <v>1058698.55</v>
      </c>
      <c r="P146" s="20" t="n">
        <v>0.002267</v>
      </c>
    </row>
    <row r="147" customFormat="false" ht="15" hidden="false" customHeight="false" outlineLevel="0" collapsed="false">
      <c r="A147" s="3" t="s">
        <v>761</v>
      </c>
      <c r="B147" s="2" t="s">
        <v>762</v>
      </c>
      <c r="C147" s="2" t="n">
        <v>2024</v>
      </c>
      <c r="D147" s="2" t="n">
        <v>5</v>
      </c>
      <c r="E147" s="2" t="s">
        <v>142</v>
      </c>
      <c r="F147" s="3" t="s">
        <v>143</v>
      </c>
      <c r="G147" s="10" t="n">
        <v>145148</v>
      </c>
      <c r="H147" s="19" t="n">
        <v>208.03</v>
      </c>
      <c r="I147" s="10" t="n">
        <v>242862577.7</v>
      </c>
      <c r="J147" s="20" t="n">
        <v>0.000598</v>
      </c>
      <c r="K147" s="19" t="n">
        <v>4013892.59</v>
      </c>
      <c r="L147" s="20" t="n">
        <v>5.2E-005</v>
      </c>
      <c r="M147" s="10" t="n">
        <v>217247338.83</v>
      </c>
      <c r="N147" s="20" t="n">
        <v>0.000668</v>
      </c>
      <c r="O147" s="19" t="n">
        <v>1058698.55</v>
      </c>
      <c r="P147" s="20" t="n">
        <v>0.000196</v>
      </c>
    </row>
    <row r="148" customFormat="false" ht="15" hidden="false" customHeight="false" outlineLevel="0" collapsed="false">
      <c r="A148" s="3" t="s">
        <v>761</v>
      </c>
      <c r="B148" s="2" t="s">
        <v>762</v>
      </c>
      <c r="C148" s="2" t="n">
        <v>2024</v>
      </c>
      <c r="D148" s="2" t="n">
        <v>6</v>
      </c>
      <c r="E148" s="2" t="s">
        <v>192</v>
      </c>
      <c r="F148" s="3" t="s">
        <v>193</v>
      </c>
      <c r="G148" s="10" t="n">
        <v>112025</v>
      </c>
      <c r="H148" s="19" t="n">
        <v>502.36</v>
      </c>
      <c r="I148" s="10" t="n">
        <v>1666700.74</v>
      </c>
      <c r="J148" s="20" t="n">
        <v>0.067214</v>
      </c>
      <c r="K148" s="19" t="n">
        <v>5007.17</v>
      </c>
      <c r="L148" s="20" t="n">
        <v>0.100328</v>
      </c>
      <c r="M148" s="10" t="n">
        <v>217247338.83</v>
      </c>
      <c r="N148" s="20" t="n">
        <v>0.000516</v>
      </c>
      <c r="O148" s="19" t="n">
        <v>1058698.55</v>
      </c>
      <c r="P148" s="20" t="n">
        <v>0.000475</v>
      </c>
    </row>
    <row r="149" customFormat="false" ht="15" hidden="false" customHeight="false" outlineLevel="0" collapsed="false">
      <c r="A149" s="3" t="s">
        <v>761</v>
      </c>
      <c r="B149" s="2" t="s">
        <v>762</v>
      </c>
      <c r="C149" s="2" t="n">
        <v>2024</v>
      </c>
      <c r="D149" s="2" t="n">
        <v>7</v>
      </c>
      <c r="E149" s="2" t="s">
        <v>314</v>
      </c>
      <c r="F149" s="3" t="s">
        <v>315</v>
      </c>
      <c r="G149" s="10" t="n">
        <v>65878</v>
      </c>
      <c r="H149" s="19" t="n">
        <v>1000</v>
      </c>
      <c r="I149" s="10" t="n">
        <v>452190552.01</v>
      </c>
      <c r="J149" s="20" t="n">
        <v>0.000146</v>
      </c>
      <c r="K149" s="19" t="n">
        <v>10407265.19</v>
      </c>
      <c r="L149" s="20" t="n">
        <v>9.6E-005</v>
      </c>
      <c r="M149" s="10" t="n">
        <v>217247338.83</v>
      </c>
      <c r="N149" s="20" t="n">
        <v>0.000303</v>
      </c>
      <c r="O149" s="19" t="n">
        <v>1058698.55</v>
      </c>
      <c r="P149" s="20" t="n">
        <v>0.000945</v>
      </c>
    </row>
    <row r="150" customFormat="false" ht="15" hidden="false" customHeight="false" outlineLevel="0" collapsed="false">
      <c r="A150" s="3" t="s">
        <v>761</v>
      </c>
      <c r="B150" s="2" t="s">
        <v>762</v>
      </c>
      <c r="C150" s="2" t="n">
        <v>2024</v>
      </c>
      <c r="D150" s="2" t="n">
        <v>8</v>
      </c>
      <c r="E150" s="2" t="s">
        <v>162</v>
      </c>
      <c r="F150" s="3" t="s">
        <v>163</v>
      </c>
      <c r="G150" s="10" t="n">
        <v>58742</v>
      </c>
      <c r="H150" s="19" t="n">
        <v>503.52</v>
      </c>
      <c r="I150" s="10" t="n">
        <v>44638609.77</v>
      </c>
      <c r="J150" s="20" t="n">
        <v>0.001316</v>
      </c>
      <c r="K150" s="19" t="n">
        <v>609554.38</v>
      </c>
      <c r="L150" s="20" t="n">
        <v>0.000826</v>
      </c>
      <c r="M150" s="10" t="n">
        <v>217247338.83</v>
      </c>
      <c r="N150" s="20" t="n">
        <v>0.00027</v>
      </c>
      <c r="O150" s="19" t="n">
        <v>1058698.55</v>
      </c>
      <c r="P150" s="20" t="n">
        <v>0.000476</v>
      </c>
    </row>
    <row r="151" customFormat="false" ht="15" hidden="false" customHeight="false" outlineLevel="0" collapsed="false">
      <c r="A151" s="3" t="s">
        <v>761</v>
      </c>
      <c r="B151" s="2" t="s">
        <v>762</v>
      </c>
      <c r="C151" s="2" t="n">
        <v>2024</v>
      </c>
      <c r="D151" s="2" t="n">
        <v>9</v>
      </c>
      <c r="E151" s="2" t="s">
        <v>247</v>
      </c>
      <c r="F151" s="3" t="s">
        <v>248</v>
      </c>
      <c r="G151" s="10" t="n">
        <v>18075</v>
      </c>
      <c r="H151" s="19" t="n">
        <v>11.7</v>
      </c>
      <c r="I151" s="10" t="n">
        <v>80218256.77</v>
      </c>
      <c r="J151" s="20" t="n">
        <v>0.000225</v>
      </c>
      <c r="K151" s="19" t="n">
        <v>447660.43</v>
      </c>
      <c r="L151" s="20" t="n">
        <v>2.6E-005</v>
      </c>
      <c r="M151" s="10" t="n">
        <v>217247338.83</v>
      </c>
      <c r="N151" s="20" t="n">
        <v>8.3E-005</v>
      </c>
      <c r="O151" s="19" t="n">
        <v>1058698.55</v>
      </c>
      <c r="P151" s="20" t="n">
        <v>1.1E-005</v>
      </c>
    </row>
    <row r="152" customFormat="false" ht="15" hidden="false" customHeight="false" outlineLevel="0" collapsed="false">
      <c r="A152" s="3" t="s">
        <v>761</v>
      </c>
      <c r="B152" s="2" t="s">
        <v>762</v>
      </c>
      <c r="C152" s="2" t="n">
        <v>2024</v>
      </c>
      <c r="D152" s="2" t="n">
        <v>10</v>
      </c>
      <c r="E152" s="2" t="s">
        <v>171</v>
      </c>
      <c r="F152" s="3" t="s">
        <v>172</v>
      </c>
      <c r="G152" s="10" t="n">
        <v>14157</v>
      </c>
      <c r="H152" s="19" t="n">
        <v>1.32</v>
      </c>
      <c r="I152" s="10" t="n">
        <v>28790962.41</v>
      </c>
      <c r="J152" s="20" t="n">
        <v>0.000492</v>
      </c>
      <c r="K152" s="19" t="n">
        <v>611222.93</v>
      </c>
      <c r="L152" s="20" t="n">
        <v>2E-006</v>
      </c>
      <c r="M152" s="10" t="n">
        <v>217247338.83</v>
      </c>
      <c r="N152" s="20" t="n">
        <v>6.5E-005</v>
      </c>
      <c r="O152" s="19" t="n">
        <v>1058698.55</v>
      </c>
      <c r="P152" s="20" t="n">
        <v>1E-006</v>
      </c>
    </row>
    <row r="153" customFormat="false" ht="15" hidden="false" customHeight="false" outlineLevel="0" collapsed="false">
      <c r="A153" s="3" t="s">
        <v>1073</v>
      </c>
      <c r="B153" s="2" t="s">
        <v>1074</v>
      </c>
      <c r="C153" s="2" t="n">
        <v>2020</v>
      </c>
      <c r="D153" s="2" t="n">
        <v>1</v>
      </c>
      <c r="E153" s="2" t="s">
        <v>107</v>
      </c>
      <c r="F153" s="3" t="s">
        <v>108</v>
      </c>
      <c r="G153" s="10" t="n">
        <v>11480715</v>
      </c>
      <c r="H153" s="19" t="n">
        <v>77992.1</v>
      </c>
      <c r="I153" s="10" t="n">
        <v>219143018.83</v>
      </c>
      <c r="J153" s="20" t="n">
        <v>0.052389</v>
      </c>
      <c r="K153" s="19" t="n">
        <v>1970287.95</v>
      </c>
      <c r="L153" s="20" t="n">
        <v>0.039584</v>
      </c>
      <c r="M153" s="10" t="n">
        <v>52474622.53</v>
      </c>
      <c r="N153" s="20" t="n">
        <v>0.218786</v>
      </c>
      <c r="O153" s="19" t="n">
        <v>517062.31</v>
      </c>
      <c r="P153" s="20" t="n">
        <v>0.150837</v>
      </c>
    </row>
    <row r="154" customFormat="false" ht="15" hidden="false" customHeight="false" outlineLevel="0" collapsed="false">
      <c r="A154" s="3" t="s">
        <v>1073</v>
      </c>
      <c r="B154" s="2" t="s">
        <v>1074</v>
      </c>
      <c r="C154" s="2" t="n">
        <v>2020</v>
      </c>
      <c r="D154" s="2" t="n">
        <v>2</v>
      </c>
      <c r="E154" s="2" t="s">
        <v>97</v>
      </c>
      <c r="F154" s="3" t="s">
        <v>98</v>
      </c>
      <c r="G154" s="10" t="n">
        <v>7451503</v>
      </c>
      <c r="H154" s="19" t="n">
        <v>16789.98</v>
      </c>
      <c r="I154" s="10" t="n">
        <v>273863679.03</v>
      </c>
      <c r="J154" s="20" t="n">
        <v>0.027209</v>
      </c>
      <c r="K154" s="19" t="n">
        <v>3524601.48</v>
      </c>
      <c r="L154" s="20" t="n">
        <v>0.004764</v>
      </c>
      <c r="M154" s="10" t="n">
        <v>52474622.53</v>
      </c>
      <c r="N154" s="20" t="n">
        <v>0.142002</v>
      </c>
      <c r="O154" s="19" t="n">
        <v>517062.31</v>
      </c>
      <c r="P154" s="20" t="n">
        <v>0.032472</v>
      </c>
    </row>
    <row r="155" customFormat="false" ht="15" hidden="false" customHeight="false" outlineLevel="0" collapsed="false">
      <c r="A155" s="3" t="s">
        <v>1073</v>
      </c>
      <c r="B155" s="2" t="s">
        <v>1074</v>
      </c>
      <c r="C155" s="2" t="n">
        <v>2020</v>
      </c>
      <c r="D155" s="2" t="n">
        <v>3</v>
      </c>
      <c r="E155" s="2" t="s">
        <v>102</v>
      </c>
      <c r="F155" s="3" t="s">
        <v>103</v>
      </c>
      <c r="G155" s="10" t="n">
        <v>6336190</v>
      </c>
      <c r="H155" s="19" t="n">
        <v>47252.51</v>
      </c>
      <c r="I155" s="10" t="n">
        <v>30798775.12</v>
      </c>
      <c r="J155" s="20" t="n">
        <v>0.205729</v>
      </c>
      <c r="K155" s="19" t="n">
        <v>191996.71</v>
      </c>
      <c r="L155" s="20" t="n">
        <v>0.246111</v>
      </c>
      <c r="M155" s="10" t="n">
        <v>52474622.53</v>
      </c>
      <c r="N155" s="20" t="n">
        <v>0.120748</v>
      </c>
      <c r="O155" s="19" t="n">
        <v>517062.31</v>
      </c>
      <c r="P155" s="20" t="n">
        <v>0.091386</v>
      </c>
    </row>
    <row r="156" customFormat="false" ht="15" hidden="false" customHeight="false" outlineLevel="0" collapsed="false">
      <c r="A156" s="3" t="s">
        <v>1073</v>
      </c>
      <c r="B156" s="2" t="s">
        <v>1074</v>
      </c>
      <c r="C156" s="2" t="n">
        <v>2020</v>
      </c>
      <c r="D156" s="2" t="n">
        <v>4</v>
      </c>
      <c r="E156" s="2" t="s">
        <v>127</v>
      </c>
      <c r="F156" s="3" t="s">
        <v>128</v>
      </c>
      <c r="G156" s="10" t="n">
        <v>1467485</v>
      </c>
      <c r="H156" s="19" t="n">
        <v>24857.05</v>
      </c>
      <c r="I156" s="10" t="n">
        <v>112942247.31</v>
      </c>
      <c r="J156" s="20" t="n">
        <v>0.012993</v>
      </c>
      <c r="K156" s="19" t="n">
        <v>2305936.28</v>
      </c>
      <c r="L156" s="20" t="n">
        <v>0.01078</v>
      </c>
      <c r="M156" s="10" t="n">
        <v>52474622.53</v>
      </c>
      <c r="N156" s="20" t="n">
        <v>0.027966</v>
      </c>
      <c r="O156" s="19" t="n">
        <v>517062.31</v>
      </c>
      <c r="P156" s="20" t="n">
        <v>0.048074</v>
      </c>
    </row>
    <row r="157" customFormat="false" ht="15" hidden="false" customHeight="false" outlineLevel="0" collapsed="false">
      <c r="A157" s="3" t="s">
        <v>1073</v>
      </c>
      <c r="B157" s="2" t="s">
        <v>1074</v>
      </c>
      <c r="C157" s="2" t="n">
        <v>2020</v>
      </c>
      <c r="D157" s="2" t="n">
        <v>5</v>
      </c>
      <c r="E157" s="2" t="s">
        <v>252</v>
      </c>
      <c r="F157" s="3" t="s">
        <v>253</v>
      </c>
      <c r="G157" s="10" t="n">
        <v>830917</v>
      </c>
      <c r="H157" s="19" t="n">
        <v>19250.1</v>
      </c>
      <c r="I157" s="10" t="n">
        <v>57027891.19</v>
      </c>
      <c r="J157" s="20" t="n">
        <v>0.01457</v>
      </c>
      <c r="K157" s="19" t="n">
        <v>306940.7</v>
      </c>
      <c r="L157" s="20" t="n">
        <v>0.062716</v>
      </c>
      <c r="M157" s="10" t="n">
        <v>52474622.53</v>
      </c>
      <c r="N157" s="20" t="n">
        <v>0.015835</v>
      </c>
      <c r="O157" s="19" t="n">
        <v>517062.31</v>
      </c>
      <c r="P157" s="20" t="n">
        <v>0.03723</v>
      </c>
    </row>
    <row r="158" customFormat="false" ht="15" hidden="false" customHeight="false" outlineLevel="0" collapsed="false">
      <c r="A158" s="3" t="s">
        <v>1073</v>
      </c>
      <c r="B158" s="2" t="s">
        <v>1074</v>
      </c>
      <c r="C158" s="2" t="n">
        <v>2020</v>
      </c>
      <c r="D158" s="2" t="n">
        <v>6</v>
      </c>
      <c r="E158" s="2" t="s">
        <v>142</v>
      </c>
      <c r="F158" s="3" t="s">
        <v>143</v>
      </c>
      <c r="G158" s="10" t="n">
        <v>120954</v>
      </c>
      <c r="H158" s="19" t="n">
        <v>270.85</v>
      </c>
      <c r="I158" s="10" t="n">
        <v>152245757.75</v>
      </c>
      <c r="J158" s="20" t="n">
        <v>0.000794</v>
      </c>
      <c r="K158" s="19" t="n">
        <v>2249422.26</v>
      </c>
      <c r="L158" s="20" t="n">
        <v>0.00012</v>
      </c>
      <c r="M158" s="10" t="n">
        <v>52474622.53</v>
      </c>
      <c r="N158" s="20" t="n">
        <v>0.002305</v>
      </c>
      <c r="O158" s="19" t="n">
        <v>517062.31</v>
      </c>
      <c r="P158" s="20" t="n">
        <v>0.000524</v>
      </c>
    </row>
    <row r="159" customFormat="false" ht="15" hidden="false" customHeight="false" outlineLevel="0" collapsed="false">
      <c r="A159" s="3" t="s">
        <v>1073</v>
      </c>
      <c r="B159" s="2" t="s">
        <v>1074</v>
      </c>
      <c r="C159" s="2" t="n">
        <v>2020</v>
      </c>
      <c r="D159" s="2" t="n">
        <v>7</v>
      </c>
      <c r="E159" s="2" t="s">
        <v>162</v>
      </c>
      <c r="F159" s="3" t="s">
        <v>163</v>
      </c>
      <c r="G159" s="10" t="n">
        <v>83234</v>
      </c>
      <c r="H159" s="19" t="n">
        <v>61.72</v>
      </c>
      <c r="I159" s="10" t="n">
        <v>33312214.21</v>
      </c>
      <c r="J159" s="20" t="n">
        <v>0.002499</v>
      </c>
      <c r="K159" s="19" t="n">
        <v>323196.58</v>
      </c>
      <c r="L159" s="20" t="n">
        <v>0.000191</v>
      </c>
      <c r="M159" s="10" t="n">
        <v>52474622.53</v>
      </c>
      <c r="N159" s="20" t="n">
        <v>0.001586</v>
      </c>
      <c r="O159" s="19" t="n">
        <v>517062.31</v>
      </c>
      <c r="P159" s="20" t="n">
        <v>0.000119</v>
      </c>
    </row>
    <row r="160" customFormat="false" ht="15" hidden="false" customHeight="false" outlineLevel="0" collapsed="false">
      <c r="A160" s="3" t="s">
        <v>1073</v>
      </c>
      <c r="B160" s="2" t="s">
        <v>1074</v>
      </c>
      <c r="C160" s="2" t="n">
        <v>2020</v>
      </c>
      <c r="D160" s="2" t="n">
        <v>8</v>
      </c>
      <c r="E160" s="2" t="s">
        <v>117</v>
      </c>
      <c r="F160" s="3" t="s">
        <v>118</v>
      </c>
      <c r="G160" s="10" t="n">
        <v>56948</v>
      </c>
      <c r="H160" s="19" t="n">
        <v>98.37</v>
      </c>
      <c r="I160" s="10" t="n">
        <v>34003837.92</v>
      </c>
      <c r="J160" s="20" t="n">
        <v>0.001675</v>
      </c>
      <c r="K160" s="19" t="n">
        <v>636135.11</v>
      </c>
      <c r="L160" s="20" t="n">
        <v>0.000155</v>
      </c>
      <c r="M160" s="10" t="n">
        <v>52474622.53</v>
      </c>
      <c r="N160" s="20" t="n">
        <v>0.001085</v>
      </c>
      <c r="O160" s="19" t="n">
        <v>517062.31</v>
      </c>
      <c r="P160" s="20" t="n">
        <v>0.00019</v>
      </c>
    </row>
    <row r="161" customFormat="false" ht="15" hidden="false" customHeight="false" outlineLevel="0" collapsed="false">
      <c r="A161" s="3" t="s">
        <v>1073</v>
      </c>
      <c r="B161" s="2" t="s">
        <v>1074</v>
      </c>
      <c r="C161" s="2" t="n">
        <v>2020</v>
      </c>
      <c r="D161" s="2" t="n">
        <v>9</v>
      </c>
      <c r="E161" s="2" t="s">
        <v>1644</v>
      </c>
      <c r="F161" s="3" t="s">
        <v>1645</v>
      </c>
      <c r="G161" s="10" t="n">
        <v>55600</v>
      </c>
      <c r="H161" s="19" t="n">
        <v>400</v>
      </c>
      <c r="I161" s="10" t="n">
        <v>58003.26</v>
      </c>
      <c r="J161" s="20" t="n">
        <v>0.958567</v>
      </c>
      <c r="K161" s="19" t="n">
        <v>595.67</v>
      </c>
      <c r="L161" s="20" t="n">
        <v>0.671513</v>
      </c>
      <c r="M161" s="10" t="n">
        <v>52474622.53</v>
      </c>
      <c r="N161" s="20" t="n">
        <v>0.00106</v>
      </c>
      <c r="O161" s="19" t="n">
        <v>517062.31</v>
      </c>
      <c r="P161" s="20" t="n">
        <v>0.000774</v>
      </c>
    </row>
    <row r="162" customFormat="false" ht="15" hidden="false" customHeight="false" outlineLevel="0" collapsed="false">
      <c r="A162" s="3" t="s">
        <v>1073</v>
      </c>
      <c r="B162" s="2" t="s">
        <v>1074</v>
      </c>
      <c r="C162" s="2" t="n">
        <v>2020</v>
      </c>
      <c r="D162" s="2" t="n">
        <v>10</v>
      </c>
      <c r="E162" s="2" t="s">
        <v>247</v>
      </c>
      <c r="F162" s="3" t="s">
        <v>248</v>
      </c>
      <c r="G162" s="10" t="n">
        <v>32819</v>
      </c>
      <c r="H162" s="19" t="n">
        <v>524.7</v>
      </c>
      <c r="I162" s="10" t="n">
        <v>32564512.81</v>
      </c>
      <c r="J162" s="20" t="n">
        <v>0.001008</v>
      </c>
      <c r="K162" s="19" t="n">
        <v>183335.2</v>
      </c>
      <c r="L162" s="20" t="n">
        <v>0.002862</v>
      </c>
      <c r="M162" s="10" t="n">
        <v>52474622.53</v>
      </c>
      <c r="N162" s="20" t="n">
        <v>0.000625</v>
      </c>
      <c r="O162" s="19" t="n">
        <v>517062.31</v>
      </c>
      <c r="P162" s="20" t="n">
        <v>0.001015</v>
      </c>
    </row>
    <row r="163" customFormat="false" ht="15" hidden="false" customHeight="false" outlineLevel="0" collapsed="false">
      <c r="A163" s="3" t="s">
        <v>1073</v>
      </c>
      <c r="B163" s="2" t="s">
        <v>1074</v>
      </c>
      <c r="C163" s="2" t="n">
        <v>2021</v>
      </c>
      <c r="D163" s="2" t="n">
        <v>1</v>
      </c>
      <c r="E163" s="2" t="s">
        <v>107</v>
      </c>
      <c r="F163" s="3" t="s">
        <v>108</v>
      </c>
      <c r="G163" s="10" t="n">
        <v>61698337</v>
      </c>
      <c r="H163" s="19" t="n">
        <v>343764.91</v>
      </c>
      <c r="I163" s="10" t="n">
        <v>410472110.64</v>
      </c>
      <c r="J163" s="20" t="n">
        <v>0.150311</v>
      </c>
      <c r="K163" s="19" t="n">
        <v>3212537.73</v>
      </c>
      <c r="L163" s="20" t="n">
        <v>0.107007</v>
      </c>
      <c r="M163" s="10" t="n">
        <v>121460332.74</v>
      </c>
      <c r="N163" s="20" t="n">
        <v>0.507971</v>
      </c>
      <c r="O163" s="19" t="n">
        <v>752439.19</v>
      </c>
      <c r="P163" s="20" t="n">
        <v>0.456867</v>
      </c>
    </row>
    <row r="164" customFormat="false" ht="15" hidden="false" customHeight="false" outlineLevel="0" collapsed="false">
      <c r="A164" s="3" t="s">
        <v>1073</v>
      </c>
      <c r="B164" s="2" t="s">
        <v>1074</v>
      </c>
      <c r="C164" s="2" t="n">
        <v>2021</v>
      </c>
      <c r="D164" s="2" t="n">
        <v>2</v>
      </c>
      <c r="E164" s="2" t="s">
        <v>102</v>
      </c>
      <c r="F164" s="3" t="s">
        <v>103</v>
      </c>
      <c r="G164" s="10" t="n">
        <v>6489312</v>
      </c>
      <c r="H164" s="19" t="n">
        <v>42287.61</v>
      </c>
      <c r="I164" s="10" t="n">
        <v>42639268.84</v>
      </c>
      <c r="J164" s="20" t="n">
        <v>0.152191</v>
      </c>
      <c r="K164" s="19" t="n">
        <v>234582.71</v>
      </c>
      <c r="L164" s="20" t="n">
        <v>0.180267</v>
      </c>
      <c r="M164" s="10" t="n">
        <v>121460332.74</v>
      </c>
      <c r="N164" s="20" t="n">
        <v>0.053427</v>
      </c>
      <c r="O164" s="19" t="n">
        <v>752439.19</v>
      </c>
      <c r="P164" s="20" t="n">
        <v>0.056201</v>
      </c>
    </row>
    <row r="165" customFormat="false" ht="15" hidden="false" customHeight="false" outlineLevel="0" collapsed="false">
      <c r="A165" s="3" t="s">
        <v>1073</v>
      </c>
      <c r="B165" s="2" t="s">
        <v>1074</v>
      </c>
      <c r="C165" s="2" t="n">
        <v>2021</v>
      </c>
      <c r="D165" s="2" t="n">
        <v>3</v>
      </c>
      <c r="E165" s="2" t="s">
        <v>97</v>
      </c>
      <c r="F165" s="3" t="s">
        <v>98</v>
      </c>
      <c r="G165" s="10" t="n">
        <v>4475062</v>
      </c>
      <c r="H165" s="19" t="n">
        <v>10110.67</v>
      </c>
      <c r="I165" s="10" t="n">
        <v>293915369.65</v>
      </c>
      <c r="J165" s="20" t="n">
        <v>0.015226</v>
      </c>
      <c r="K165" s="19" t="n">
        <v>4005839</v>
      </c>
      <c r="L165" s="20" t="n">
        <v>0.002524</v>
      </c>
      <c r="M165" s="10" t="n">
        <v>121460332.74</v>
      </c>
      <c r="N165" s="20" t="n">
        <v>0.036844</v>
      </c>
      <c r="O165" s="19" t="n">
        <v>752439.19</v>
      </c>
      <c r="P165" s="20" t="n">
        <v>0.013437</v>
      </c>
    </row>
    <row r="166" customFormat="false" ht="15" hidden="false" customHeight="false" outlineLevel="0" collapsed="false">
      <c r="A166" s="3" t="s">
        <v>1073</v>
      </c>
      <c r="B166" s="2" t="s">
        <v>1074</v>
      </c>
      <c r="C166" s="2" t="n">
        <v>2021</v>
      </c>
      <c r="D166" s="2" t="n">
        <v>4</v>
      </c>
      <c r="E166" s="2" t="s">
        <v>127</v>
      </c>
      <c r="F166" s="3" t="s">
        <v>128</v>
      </c>
      <c r="G166" s="10" t="n">
        <v>1681533</v>
      </c>
      <c r="H166" s="19" t="n">
        <v>15467.82</v>
      </c>
      <c r="I166" s="10" t="n">
        <v>101494391.77</v>
      </c>
      <c r="J166" s="20" t="n">
        <v>0.016568</v>
      </c>
      <c r="K166" s="19" t="n">
        <v>1861069.75</v>
      </c>
      <c r="L166" s="20" t="n">
        <v>0.008311</v>
      </c>
      <c r="M166" s="10" t="n">
        <v>121460332.74</v>
      </c>
      <c r="N166" s="20" t="n">
        <v>0.013844</v>
      </c>
      <c r="O166" s="19" t="n">
        <v>752439.19</v>
      </c>
      <c r="P166" s="20" t="n">
        <v>0.020557</v>
      </c>
    </row>
    <row r="167" customFormat="false" ht="15" hidden="false" customHeight="false" outlineLevel="0" collapsed="false">
      <c r="A167" s="3" t="s">
        <v>1073</v>
      </c>
      <c r="B167" s="2" t="s">
        <v>1074</v>
      </c>
      <c r="C167" s="2" t="n">
        <v>2021</v>
      </c>
      <c r="D167" s="2" t="n">
        <v>5</v>
      </c>
      <c r="E167" s="2" t="s">
        <v>142</v>
      </c>
      <c r="F167" s="3" t="s">
        <v>143</v>
      </c>
      <c r="G167" s="10" t="n">
        <v>311305</v>
      </c>
      <c r="H167" s="19" t="n">
        <v>650.95</v>
      </c>
      <c r="I167" s="10" t="n">
        <v>200975254.43</v>
      </c>
      <c r="J167" s="20" t="n">
        <v>0.001549</v>
      </c>
      <c r="K167" s="19" t="n">
        <v>2248767.32</v>
      </c>
      <c r="L167" s="20" t="n">
        <v>0.000289</v>
      </c>
      <c r="M167" s="10" t="n">
        <v>121460332.74</v>
      </c>
      <c r="N167" s="20" t="n">
        <v>0.002563</v>
      </c>
      <c r="O167" s="19" t="n">
        <v>752439.19</v>
      </c>
      <c r="P167" s="20" t="n">
        <v>0.000865</v>
      </c>
    </row>
    <row r="168" customFormat="false" ht="15" hidden="false" customHeight="false" outlineLevel="0" collapsed="false">
      <c r="A168" s="3" t="s">
        <v>1073</v>
      </c>
      <c r="B168" s="2" t="s">
        <v>1074</v>
      </c>
      <c r="C168" s="2" t="n">
        <v>2021</v>
      </c>
      <c r="D168" s="2" t="n">
        <v>6</v>
      </c>
      <c r="E168" s="2" t="s">
        <v>252</v>
      </c>
      <c r="F168" s="3" t="s">
        <v>253</v>
      </c>
      <c r="G168" s="10" t="n">
        <v>287731</v>
      </c>
      <c r="H168" s="19" t="n">
        <v>6000</v>
      </c>
      <c r="I168" s="10" t="n">
        <v>52539813.34</v>
      </c>
      <c r="J168" s="20" t="n">
        <v>0.005476</v>
      </c>
      <c r="K168" s="19" t="n">
        <v>537170.31</v>
      </c>
      <c r="L168" s="20" t="n">
        <v>0.01117</v>
      </c>
      <c r="M168" s="10" t="n">
        <v>121460332.74</v>
      </c>
      <c r="N168" s="20" t="n">
        <v>0.002369</v>
      </c>
      <c r="O168" s="19" t="n">
        <v>752439.19</v>
      </c>
      <c r="P168" s="20" t="n">
        <v>0.007974</v>
      </c>
    </row>
    <row r="169" customFormat="false" ht="15" hidden="false" customHeight="false" outlineLevel="0" collapsed="false">
      <c r="A169" s="3" t="s">
        <v>1073</v>
      </c>
      <c r="B169" s="2" t="s">
        <v>1074</v>
      </c>
      <c r="C169" s="2" t="n">
        <v>2021</v>
      </c>
      <c r="D169" s="2" t="n">
        <v>7</v>
      </c>
      <c r="E169" s="2" t="s">
        <v>162</v>
      </c>
      <c r="F169" s="3" t="s">
        <v>163</v>
      </c>
      <c r="G169" s="10" t="n">
        <v>111888</v>
      </c>
      <c r="H169" s="19" t="n">
        <v>253.93</v>
      </c>
      <c r="I169" s="10" t="n">
        <v>45492916.55</v>
      </c>
      <c r="J169" s="20" t="n">
        <v>0.002459</v>
      </c>
      <c r="K169" s="19" t="n">
        <v>380615.2</v>
      </c>
      <c r="L169" s="20" t="n">
        <v>0.000667</v>
      </c>
      <c r="M169" s="10" t="n">
        <v>121460332.74</v>
      </c>
      <c r="N169" s="20" t="n">
        <v>0.000921</v>
      </c>
      <c r="O169" s="19" t="n">
        <v>752439.19</v>
      </c>
      <c r="P169" s="20" t="n">
        <v>0.000337</v>
      </c>
    </row>
    <row r="170" customFormat="false" ht="15" hidden="false" customHeight="false" outlineLevel="0" collapsed="false">
      <c r="A170" s="3" t="s">
        <v>1073</v>
      </c>
      <c r="B170" s="2" t="s">
        <v>1074</v>
      </c>
      <c r="C170" s="2" t="n">
        <v>2021</v>
      </c>
      <c r="D170" s="2" t="n">
        <v>8</v>
      </c>
      <c r="E170" s="2" t="s">
        <v>247</v>
      </c>
      <c r="F170" s="3" t="s">
        <v>248</v>
      </c>
      <c r="G170" s="10" t="n">
        <v>99846</v>
      </c>
      <c r="H170" s="19" t="n">
        <v>1080.32</v>
      </c>
      <c r="I170" s="10" t="n">
        <v>48108106.4</v>
      </c>
      <c r="J170" s="20" t="n">
        <v>0.002075</v>
      </c>
      <c r="K170" s="19" t="n">
        <v>212210.71</v>
      </c>
      <c r="L170" s="20" t="n">
        <v>0.005091</v>
      </c>
      <c r="M170" s="10" t="n">
        <v>121460332.74</v>
      </c>
      <c r="N170" s="20" t="n">
        <v>0.000822</v>
      </c>
      <c r="O170" s="19" t="n">
        <v>752439.19</v>
      </c>
      <c r="P170" s="20" t="n">
        <v>0.001436</v>
      </c>
    </row>
    <row r="171" customFormat="false" ht="15" hidden="false" customHeight="false" outlineLevel="0" collapsed="false">
      <c r="A171" s="3" t="s">
        <v>1073</v>
      </c>
      <c r="B171" s="2" t="s">
        <v>1074</v>
      </c>
      <c r="C171" s="2" t="n">
        <v>2021</v>
      </c>
      <c r="D171" s="2" t="n">
        <v>9</v>
      </c>
      <c r="E171" s="2" t="s">
        <v>117</v>
      </c>
      <c r="F171" s="3" t="s">
        <v>118</v>
      </c>
      <c r="G171" s="10" t="n">
        <v>43269</v>
      </c>
      <c r="H171" s="19" t="n">
        <v>71.98</v>
      </c>
      <c r="I171" s="10" t="n">
        <v>40430970.78</v>
      </c>
      <c r="J171" s="20" t="n">
        <v>0.00107</v>
      </c>
      <c r="K171" s="19" t="n">
        <v>144055</v>
      </c>
      <c r="L171" s="20" t="n">
        <v>0.0005</v>
      </c>
      <c r="M171" s="10" t="n">
        <v>121460332.74</v>
      </c>
      <c r="N171" s="20" t="n">
        <v>0.000356</v>
      </c>
      <c r="O171" s="19" t="n">
        <v>752439.19</v>
      </c>
      <c r="P171" s="20" t="n">
        <v>9.6E-005</v>
      </c>
    </row>
    <row r="172" customFormat="false" ht="15" hidden="false" customHeight="false" outlineLevel="0" collapsed="false">
      <c r="A172" s="3" t="s">
        <v>1073</v>
      </c>
      <c r="B172" s="2" t="s">
        <v>1074</v>
      </c>
      <c r="C172" s="2" t="n">
        <v>2021</v>
      </c>
      <c r="D172" s="2" t="n">
        <v>10</v>
      </c>
      <c r="E172" s="2" t="s">
        <v>1644</v>
      </c>
      <c r="F172" s="3" t="s">
        <v>1645</v>
      </c>
      <c r="G172" s="10" t="n">
        <v>27000</v>
      </c>
      <c r="H172" s="19" t="n">
        <v>200</v>
      </c>
      <c r="I172" s="10" t="n">
        <v>144385.96</v>
      </c>
      <c r="J172" s="20" t="n">
        <v>0.186999</v>
      </c>
      <c r="K172" s="19" t="n">
        <v>1170.4</v>
      </c>
      <c r="L172" s="20" t="n">
        <v>0.170882</v>
      </c>
      <c r="M172" s="10" t="n">
        <v>121460332.74</v>
      </c>
      <c r="N172" s="20" t="n">
        <v>0.000222</v>
      </c>
      <c r="O172" s="19" t="n">
        <v>752439.19</v>
      </c>
      <c r="P172" s="20" t="n">
        <v>0.000266</v>
      </c>
    </row>
    <row r="173" customFormat="false" ht="15" hidden="false" customHeight="false" outlineLevel="0" collapsed="false">
      <c r="A173" s="3" t="s">
        <v>1073</v>
      </c>
      <c r="B173" s="2" t="s">
        <v>1074</v>
      </c>
      <c r="C173" s="2" t="n">
        <v>2022</v>
      </c>
      <c r="D173" s="2" t="n">
        <v>1</v>
      </c>
      <c r="E173" s="2" t="s">
        <v>107</v>
      </c>
      <c r="F173" s="3" t="s">
        <v>108</v>
      </c>
      <c r="G173" s="10" t="n">
        <v>72259354</v>
      </c>
      <c r="H173" s="19" t="n">
        <v>375378.59</v>
      </c>
      <c r="I173" s="10" t="n">
        <v>510406544.62</v>
      </c>
      <c r="J173" s="20" t="n">
        <v>0.141572</v>
      </c>
      <c r="K173" s="19" t="n">
        <v>3491170.47</v>
      </c>
      <c r="L173" s="20" t="n">
        <v>0.107522</v>
      </c>
      <c r="M173" s="10" t="n">
        <v>170964652.27</v>
      </c>
      <c r="N173" s="20" t="n">
        <v>0.422657</v>
      </c>
      <c r="O173" s="19" t="n">
        <v>1025005.29</v>
      </c>
      <c r="P173" s="20" t="n">
        <v>0.366221</v>
      </c>
    </row>
    <row r="174" customFormat="false" ht="15" hidden="false" customHeight="false" outlineLevel="0" collapsed="false">
      <c r="A174" s="3" t="s">
        <v>1073</v>
      </c>
      <c r="B174" s="2" t="s">
        <v>1074</v>
      </c>
      <c r="C174" s="2" t="n">
        <v>2022</v>
      </c>
      <c r="D174" s="2" t="n">
        <v>2</v>
      </c>
      <c r="E174" s="2" t="s">
        <v>102</v>
      </c>
      <c r="F174" s="3" t="s">
        <v>103</v>
      </c>
      <c r="G174" s="10" t="n">
        <v>7475316</v>
      </c>
      <c r="H174" s="19" t="n">
        <v>38782.84</v>
      </c>
      <c r="I174" s="10" t="n">
        <v>71529121.54</v>
      </c>
      <c r="J174" s="20" t="n">
        <v>0.104507</v>
      </c>
      <c r="K174" s="19" t="n">
        <v>567591.31</v>
      </c>
      <c r="L174" s="20" t="n">
        <v>0.068329</v>
      </c>
      <c r="M174" s="10" t="n">
        <v>170964652.27</v>
      </c>
      <c r="N174" s="20" t="n">
        <v>0.043724</v>
      </c>
      <c r="O174" s="19" t="n">
        <v>1025005.29</v>
      </c>
      <c r="P174" s="20" t="n">
        <v>0.037837</v>
      </c>
    </row>
    <row r="175" customFormat="false" ht="15" hidden="false" customHeight="false" outlineLevel="0" collapsed="false">
      <c r="A175" s="3" t="s">
        <v>1073</v>
      </c>
      <c r="B175" s="2" t="s">
        <v>1074</v>
      </c>
      <c r="C175" s="2" t="n">
        <v>2022</v>
      </c>
      <c r="D175" s="2" t="n">
        <v>3</v>
      </c>
      <c r="E175" s="2" t="s">
        <v>127</v>
      </c>
      <c r="F175" s="3" t="s">
        <v>128</v>
      </c>
      <c r="G175" s="10" t="n">
        <v>3073331</v>
      </c>
      <c r="H175" s="19" t="n">
        <v>49488.37</v>
      </c>
      <c r="I175" s="10" t="n">
        <v>26104946.14</v>
      </c>
      <c r="J175" s="20" t="n">
        <v>0.11773</v>
      </c>
      <c r="K175" s="19" t="n">
        <v>570661.13</v>
      </c>
      <c r="L175" s="20" t="n">
        <v>0.086721</v>
      </c>
      <c r="M175" s="10" t="n">
        <v>170964652.27</v>
      </c>
      <c r="N175" s="20" t="n">
        <v>0.017976</v>
      </c>
      <c r="O175" s="19" t="n">
        <v>1025005.29</v>
      </c>
      <c r="P175" s="20" t="n">
        <v>0.048281</v>
      </c>
    </row>
    <row r="176" customFormat="false" ht="15" hidden="false" customHeight="false" outlineLevel="0" collapsed="false">
      <c r="A176" s="3" t="s">
        <v>1073</v>
      </c>
      <c r="B176" s="2" t="s">
        <v>1074</v>
      </c>
      <c r="C176" s="2" t="n">
        <v>2022</v>
      </c>
      <c r="D176" s="2" t="n">
        <v>4</v>
      </c>
      <c r="E176" s="2" t="s">
        <v>97</v>
      </c>
      <c r="F176" s="3" t="s">
        <v>98</v>
      </c>
      <c r="G176" s="10" t="n">
        <v>2671108</v>
      </c>
      <c r="H176" s="19" t="n">
        <v>1633.4</v>
      </c>
      <c r="I176" s="10" t="n">
        <v>333967253.35</v>
      </c>
      <c r="J176" s="20" t="n">
        <v>0.007998</v>
      </c>
      <c r="K176" s="19" t="n">
        <v>27106013.8</v>
      </c>
      <c r="L176" s="20" t="n">
        <v>6E-005</v>
      </c>
      <c r="M176" s="10" t="n">
        <v>170964652.27</v>
      </c>
      <c r="N176" s="20" t="n">
        <v>0.015624</v>
      </c>
      <c r="O176" s="19" t="n">
        <v>1025005.29</v>
      </c>
      <c r="P176" s="20" t="n">
        <v>0.001594</v>
      </c>
    </row>
    <row r="177" customFormat="false" ht="15" hidden="false" customHeight="false" outlineLevel="0" collapsed="false">
      <c r="A177" s="3" t="s">
        <v>1073</v>
      </c>
      <c r="B177" s="2" t="s">
        <v>1074</v>
      </c>
      <c r="C177" s="2" t="n">
        <v>2022</v>
      </c>
      <c r="D177" s="2" t="n">
        <v>5</v>
      </c>
      <c r="E177" s="2" t="s">
        <v>122</v>
      </c>
      <c r="F177" s="3" t="s">
        <v>123</v>
      </c>
      <c r="G177" s="10" t="n">
        <v>552732</v>
      </c>
      <c r="H177" s="19" t="n">
        <v>34225</v>
      </c>
      <c r="I177" s="10" t="n">
        <v>6600637.14</v>
      </c>
      <c r="J177" s="20" t="n">
        <v>0.083739</v>
      </c>
      <c r="K177" s="19" t="n">
        <v>294990.81</v>
      </c>
      <c r="L177" s="20" t="n">
        <v>0.116021</v>
      </c>
      <c r="M177" s="10" t="n">
        <v>170964652.27</v>
      </c>
      <c r="N177" s="20" t="n">
        <v>0.003233</v>
      </c>
      <c r="O177" s="19" t="n">
        <v>1025005.29</v>
      </c>
      <c r="P177" s="20" t="n">
        <v>0.03339</v>
      </c>
    </row>
    <row r="178" customFormat="false" ht="15" hidden="false" customHeight="false" outlineLevel="0" collapsed="false">
      <c r="A178" s="3" t="s">
        <v>1073</v>
      </c>
      <c r="B178" s="2" t="s">
        <v>1074</v>
      </c>
      <c r="C178" s="2" t="n">
        <v>2022</v>
      </c>
      <c r="D178" s="2" t="n">
        <v>6</v>
      </c>
      <c r="E178" s="2" t="s">
        <v>362</v>
      </c>
      <c r="F178" s="3" t="s">
        <v>363</v>
      </c>
      <c r="G178" s="10" t="n">
        <v>458677</v>
      </c>
      <c r="H178" s="19" t="n">
        <v>235</v>
      </c>
      <c r="I178" s="10" t="n">
        <v>1499209.7</v>
      </c>
      <c r="J178" s="20" t="n">
        <v>0.305946</v>
      </c>
      <c r="K178" s="19" t="n">
        <v>6761.45</v>
      </c>
      <c r="L178" s="20" t="n">
        <v>0.034756</v>
      </c>
      <c r="M178" s="10" t="n">
        <v>170964652.27</v>
      </c>
      <c r="N178" s="20" t="n">
        <v>0.002683</v>
      </c>
      <c r="O178" s="19" t="n">
        <v>1025005.29</v>
      </c>
      <c r="P178" s="20" t="n">
        <v>0.000229</v>
      </c>
    </row>
    <row r="179" customFormat="false" ht="15" hidden="false" customHeight="false" outlineLevel="0" collapsed="false">
      <c r="A179" s="3" t="s">
        <v>1073</v>
      </c>
      <c r="B179" s="2" t="s">
        <v>1074</v>
      </c>
      <c r="C179" s="2" t="n">
        <v>2022</v>
      </c>
      <c r="D179" s="2" t="n">
        <v>7</v>
      </c>
      <c r="E179" s="2" t="s">
        <v>377</v>
      </c>
      <c r="F179" s="3" t="s">
        <v>378</v>
      </c>
      <c r="G179" s="10" t="n">
        <v>231537</v>
      </c>
      <c r="H179" s="19" t="n">
        <v>1557.7</v>
      </c>
      <c r="I179" s="10" t="n">
        <v>913399.94</v>
      </c>
      <c r="J179" s="20" t="n">
        <v>0.253489</v>
      </c>
      <c r="K179" s="19" t="n">
        <v>32223.5</v>
      </c>
      <c r="L179" s="20" t="n">
        <v>0.04834</v>
      </c>
      <c r="M179" s="10" t="n">
        <v>170964652.27</v>
      </c>
      <c r="N179" s="20" t="n">
        <v>0.001354</v>
      </c>
      <c r="O179" s="19" t="n">
        <v>1025005.29</v>
      </c>
      <c r="P179" s="20" t="n">
        <v>0.00152</v>
      </c>
    </row>
    <row r="180" customFormat="false" ht="15" hidden="false" customHeight="false" outlineLevel="0" collapsed="false">
      <c r="A180" s="3" t="s">
        <v>1073</v>
      </c>
      <c r="B180" s="2" t="s">
        <v>1074</v>
      </c>
      <c r="C180" s="2" t="n">
        <v>2022</v>
      </c>
      <c r="D180" s="2" t="n">
        <v>8</v>
      </c>
      <c r="E180" s="2" t="s">
        <v>142</v>
      </c>
      <c r="F180" s="3" t="s">
        <v>143</v>
      </c>
      <c r="G180" s="10" t="n">
        <v>153722</v>
      </c>
      <c r="H180" s="19" t="n">
        <v>88.66</v>
      </c>
      <c r="I180" s="10" t="n">
        <v>205480826.16</v>
      </c>
      <c r="J180" s="20" t="n">
        <v>0.000748</v>
      </c>
      <c r="K180" s="19" t="n">
        <v>2634175.34</v>
      </c>
      <c r="L180" s="20" t="n">
        <v>3.4E-005</v>
      </c>
      <c r="M180" s="10" t="n">
        <v>170964652.27</v>
      </c>
      <c r="N180" s="20" t="n">
        <v>0.000899</v>
      </c>
      <c r="O180" s="19" t="n">
        <v>1025005.29</v>
      </c>
      <c r="P180" s="20" t="n">
        <v>8.6E-005</v>
      </c>
    </row>
    <row r="181" customFormat="false" ht="15" hidden="false" customHeight="false" outlineLevel="0" collapsed="false">
      <c r="A181" s="3" t="s">
        <v>1073</v>
      </c>
      <c r="B181" s="2" t="s">
        <v>1074</v>
      </c>
      <c r="C181" s="2" t="n">
        <v>2022</v>
      </c>
      <c r="D181" s="2" t="n">
        <v>9</v>
      </c>
      <c r="E181" s="2" t="s">
        <v>1372</v>
      </c>
      <c r="F181" s="3" t="s">
        <v>1373</v>
      </c>
      <c r="G181" s="10" t="n">
        <v>55286</v>
      </c>
      <c r="H181" s="19" t="n">
        <v>41.1</v>
      </c>
      <c r="I181" s="10" t="n">
        <v>34852985.92</v>
      </c>
      <c r="J181" s="20" t="n">
        <v>0.001586</v>
      </c>
      <c r="K181" s="19" t="n">
        <v>17611.37</v>
      </c>
      <c r="L181" s="20" t="n">
        <v>0.002334</v>
      </c>
      <c r="M181" s="10" t="n">
        <v>170964652.27</v>
      </c>
      <c r="N181" s="20" t="n">
        <v>0.000323</v>
      </c>
      <c r="O181" s="19" t="n">
        <v>1025005.29</v>
      </c>
      <c r="P181" s="20" t="n">
        <v>4E-005</v>
      </c>
    </row>
    <row r="182" customFormat="false" ht="15" hidden="false" customHeight="false" outlineLevel="0" collapsed="false">
      <c r="A182" s="3" t="s">
        <v>1073</v>
      </c>
      <c r="B182" s="2" t="s">
        <v>1074</v>
      </c>
      <c r="C182" s="2" t="n">
        <v>2022</v>
      </c>
      <c r="D182" s="2" t="n">
        <v>10</v>
      </c>
      <c r="E182" s="2" t="s">
        <v>162</v>
      </c>
      <c r="F182" s="3" t="s">
        <v>163</v>
      </c>
      <c r="G182" s="10" t="n">
        <v>53757</v>
      </c>
      <c r="H182" s="19" t="n">
        <v>83.01</v>
      </c>
      <c r="I182" s="10" t="n">
        <v>38158979.5</v>
      </c>
      <c r="J182" s="20" t="n">
        <v>0.001409</v>
      </c>
      <c r="K182" s="19" t="n">
        <v>597171.32</v>
      </c>
      <c r="L182" s="20" t="n">
        <v>0.000139</v>
      </c>
      <c r="M182" s="10" t="n">
        <v>170964652.27</v>
      </c>
      <c r="N182" s="20" t="n">
        <v>0.000314</v>
      </c>
      <c r="O182" s="19" t="n">
        <v>1025005.29</v>
      </c>
      <c r="P182" s="20" t="n">
        <v>8.1E-005</v>
      </c>
    </row>
    <row r="183" customFormat="false" ht="15" hidden="false" customHeight="false" outlineLevel="0" collapsed="false">
      <c r="A183" s="3" t="s">
        <v>1073</v>
      </c>
      <c r="B183" s="2" t="s">
        <v>1074</v>
      </c>
      <c r="C183" s="2" t="n">
        <v>2023</v>
      </c>
      <c r="D183" s="2" t="n">
        <v>1</v>
      </c>
      <c r="E183" s="2" t="s">
        <v>107</v>
      </c>
      <c r="F183" s="3" t="s">
        <v>108</v>
      </c>
      <c r="G183" s="10" t="n">
        <v>73210120</v>
      </c>
      <c r="H183" s="19" t="n">
        <v>397737.01</v>
      </c>
      <c r="I183" s="10" t="n">
        <v>644474354.26</v>
      </c>
      <c r="J183" s="20" t="n">
        <v>0.113597</v>
      </c>
      <c r="K183" s="19" t="n">
        <v>5299792.55</v>
      </c>
      <c r="L183" s="20" t="n">
        <v>0.075048</v>
      </c>
      <c r="M183" s="10" t="n">
        <v>171881034.3</v>
      </c>
      <c r="N183" s="20" t="n">
        <v>0.425935</v>
      </c>
      <c r="O183" s="19" t="n">
        <v>981099.1</v>
      </c>
      <c r="P183" s="20" t="n">
        <v>0.405399</v>
      </c>
    </row>
    <row r="184" customFormat="false" ht="15" hidden="false" customHeight="false" outlineLevel="0" collapsed="false">
      <c r="A184" s="3" t="s">
        <v>1073</v>
      </c>
      <c r="B184" s="2" t="s">
        <v>1074</v>
      </c>
      <c r="C184" s="2" t="n">
        <v>2023</v>
      </c>
      <c r="D184" s="2" t="n">
        <v>2</v>
      </c>
      <c r="E184" s="2" t="s">
        <v>102</v>
      </c>
      <c r="F184" s="3" t="s">
        <v>103</v>
      </c>
      <c r="G184" s="10" t="n">
        <v>5356819</v>
      </c>
      <c r="H184" s="19" t="n">
        <v>31748.85</v>
      </c>
      <c r="I184" s="10" t="n">
        <v>66293348.49</v>
      </c>
      <c r="J184" s="20" t="n">
        <v>0.080805</v>
      </c>
      <c r="K184" s="19" t="n">
        <v>472753.78</v>
      </c>
      <c r="L184" s="20" t="n">
        <v>0.067157</v>
      </c>
      <c r="M184" s="10" t="n">
        <v>171881034.3</v>
      </c>
      <c r="N184" s="20" t="n">
        <v>0.031166</v>
      </c>
      <c r="O184" s="19" t="n">
        <v>981099.1</v>
      </c>
      <c r="P184" s="20" t="n">
        <v>0.03236</v>
      </c>
    </row>
    <row r="185" customFormat="false" ht="15" hidden="false" customHeight="false" outlineLevel="0" collapsed="false">
      <c r="A185" s="3" t="s">
        <v>1073</v>
      </c>
      <c r="B185" s="2" t="s">
        <v>1074</v>
      </c>
      <c r="C185" s="2" t="n">
        <v>2023</v>
      </c>
      <c r="D185" s="2" t="n">
        <v>3</v>
      </c>
      <c r="E185" s="2" t="s">
        <v>97</v>
      </c>
      <c r="F185" s="3" t="s">
        <v>98</v>
      </c>
      <c r="G185" s="10" t="n">
        <v>2463943</v>
      </c>
      <c r="H185" s="19" t="n">
        <v>13688.32</v>
      </c>
      <c r="I185" s="10" t="n">
        <v>343817977.07</v>
      </c>
      <c r="J185" s="20" t="n">
        <v>0.007166</v>
      </c>
      <c r="K185" s="19" t="n">
        <v>31621709.78</v>
      </c>
      <c r="L185" s="20" t="n">
        <v>0.000433</v>
      </c>
      <c r="M185" s="10" t="n">
        <v>171881034.3</v>
      </c>
      <c r="N185" s="20" t="n">
        <v>0.014335</v>
      </c>
      <c r="O185" s="19" t="n">
        <v>981099.1</v>
      </c>
      <c r="P185" s="20" t="n">
        <v>0.013952</v>
      </c>
    </row>
    <row r="186" customFormat="false" ht="15" hidden="false" customHeight="false" outlineLevel="0" collapsed="false">
      <c r="A186" s="3" t="s">
        <v>1073</v>
      </c>
      <c r="B186" s="2" t="s">
        <v>1074</v>
      </c>
      <c r="C186" s="2" t="n">
        <v>2023</v>
      </c>
      <c r="D186" s="2" t="n">
        <v>4</v>
      </c>
      <c r="E186" s="2" t="s">
        <v>127</v>
      </c>
      <c r="F186" s="3" t="s">
        <v>128</v>
      </c>
      <c r="G186" s="10" t="n">
        <v>2174389</v>
      </c>
      <c r="H186" s="19" t="n">
        <v>40121.25</v>
      </c>
      <c r="I186" s="10" t="n">
        <v>16281033.92</v>
      </c>
      <c r="J186" s="20" t="n">
        <v>0.133553</v>
      </c>
      <c r="K186" s="19" t="n">
        <v>268533.22</v>
      </c>
      <c r="L186" s="20" t="n">
        <v>0.149409</v>
      </c>
      <c r="M186" s="10" t="n">
        <v>171881034.3</v>
      </c>
      <c r="N186" s="20" t="n">
        <v>0.012651</v>
      </c>
      <c r="O186" s="19" t="n">
        <v>981099.1</v>
      </c>
      <c r="P186" s="20" t="n">
        <v>0.040894</v>
      </c>
    </row>
    <row r="187" customFormat="false" ht="15" hidden="false" customHeight="false" outlineLevel="0" collapsed="false">
      <c r="A187" s="3" t="s">
        <v>1073</v>
      </c>
      <c r="B187" s="2" t="s">
        <v>1074</v>
      </c>
      <c r="C187" s="2" t="n">
        <v>2023</v>
      </c>
      <c r="D187" s="2" t="n">
        <v>5</v>
      </c>
      <c r="E187" s="2" t="s">
        <v>142</v>
      </c>
      <c r="F187" s="3" t="s">
        <v>143</v>
      </c>
      <c r="G187" s="10" t="n">
        <v>248326</v>
      </c>
      <c r="H187" s="19" t="n">
        <v>669.31</v>
      </c>
      <c r="I187" s="10" t="n">
        <v>238572084.26</v>
      </c>
      <c r="J187" s="20" t="n">
        <v>0.001041</v>
      </c>
      <c r="K187" s="19" t="n">
        <v>3642290.03</v>
      </c>
      <c r="L187" s="20" t="n">
        <v>0.000184</v>
      </c>
      <c r="M187" s="10" t="n">
        <v>171881034.3</v>
      </c>
      <c r="N187" s="20" t="n">
        <v>0.001445</v>
      </c>
      <c r="O187" s="19" t="n">
        <v>981099.1</v>
      </c>
      <c r="P187" s="20" t="n">
        <v>0.000682</v>
      </c>
    </row>
    <row r="188" customFormat="false" ht="15" hidden="false" customHeight="false" outlineLevel="0" collapsed="false">
      <c r="A188" s="3" t="s">
        <v>1073</v>
      </c>
      <c r="B188" s="2" t="s">
        <v>1074</v>
      </c>
      <c r="C188" s="2" t="n">
        <v>2023</v>
      </c>
      <c r="D188" s="2" t="n">
        <v>6</v>
      </c>
      <c r="E188" s="2" t="s">
        <v>377</v>
      </c>
      <c r="F188" s="3" t="s">
        <v>378</v>
      </c>
      <c r="G188" s="10" t="n">
        <v>166785</v>
      </c>
      <c r="H188" s="19" t="n">
        <v>1456.6</v>
      </c>
      <c r="I188" s="10" t="n">
        <v>1179302.54</v>
      </c>
      <c r="J188" s="20" t="n">
        <v>0.141427</v>
      </c>
      <c r="K188" s="19" t="n">
        <v>17430.4</v>
      </c>
      <c r="L188" s="20" t="n">
        <v>0.083567</v>
      </c>
      <c r="M188" s="10" t="n">
        <v>171881034.3</v>
      </c>
      <c r="N188" s="20" t="n">
        <v>0.00097</v>
      </c>
      <c r="O188" s="19" t="n">
        <v>981099.1</v>
      </c>
      <c r="P188" s="20" t="n">
        <v>0.001485</v>
      </c>
    </row>
    <row r="189" customFormat="false" ht="15" hidden="false" customHeight="false" outlineLevel="0" collapsed="false">
      <c r="A189" s="3" t="s">
        <v>1073</v>
      </c>
      <c r="B189" s="2" t="s">
        <v>1074</v>
      </c>
      <c r="C189" s="2" t="n">
        <v>2023</v>
      </c>
      <c r="D189" s="2" t="n">
        <v>7</v>
      </c>
      <c r="E189" s="2" t="s">
        <v>1372</v>
      </c>
      <c r="F189" s="3" t="s">
        <v>1373</v>
      </c>
      <c r="G189" s="10" t="n">
        <v>97020</v>
      </c>
      <c r="H189" s="19" t="n">
        <v>69.6</v>
      </c>
      <c r="I189" s="10" t="n">
        <v>55191112.04</v>
      </c>
      <c r="J189" s="20" t="n">
        <v>0.001758</v>
      </c>
      <c r="K189" s="19" t="n">
        <v>59000.6</v>
      </c>
      <c r="L189" s="20" t="n">
        <v>0.00118</v>
      </c>
      <c r="M189" s="10" t="n">
        <v>171881034.3</v>
      </c>
      <c r="N189" s="20" t="n">
        <v>0.000564</v>
      </c>
      <c r="O189" s="19" t="n">
        <v>981099.1</v>
      </c>
      <c r="P189" s="20" t="n">
        <v>7.1E-005</v>
      </c>
    </row>
    <row r="190" customFormat="false" ht="15" hidden="false" customHeight="false" outlineLevel="0" collapsed="false">
      <c r="A190" s="3" t="s">
        <v>1073</v>
      </c>
      <c r="B190" s="2" t="s">
        <v>1074</v>
      </c>
      <c r="C190" s="2" t="n">
        <v>2023</v>
      </c>
      <c r="D190" s="2" t="n">
        <v>8</v>
      </c>
      <c r="E190" s="2" t="s">
        <v>162</v>
      </c>
      <c r="F190" s="3" t="s">
        <v>163</v>
      </c>
      <c r="G190" s="10" t="n">
        <v>81154</v>
      </c>
      <c r="H190" s="19" t="n">
        <v>301.61</v>
      </c>
      <c r="I190" s="10" t="n">
        <v>64515470.8</v>
      </c>
      <c r="J190" s="20" t="n">
        <v>0.001258</v>
      </c>
      <c r="K190" s="19" t="n">
        <v>975464.32</v>
      </c>
      <c r="L190" s="20" t="n">
        <v>0.000309</v>
      </c>
      <c r="M190" s="10" t="n">
        <v>171881034.3</v>
      </c>
      <c r="N190" s="20" t="n">
        <v>0.000472</v>
      </c>
      <c r="O190" s="19" t="n">
        <v>981099.1</v>
      </c>
      <c r="P190" s="20" t="n">
        <v>0.000307</v>
      </c>
    </row>
    <row r="191" customFormat="false" ht="15" hidden="false" customHeight="false" outlineLevel="0" collapsed="false">
      <c r="A191" s="3" t="s">
        <v>1073</v>
      </c>
      <c r="B191" s="2" t="s">
        <v>1074</v>
      </c>
      <c r="C191" s="2" t="n">
        <v>2023</v>
      </c>
      <c r="D191" s="2" t="n">
        <v>9</v>
      </c>
      <c r="E191" s="2" t="s">
        <v>247</v>
      </c>
      <c r="F191" s="3" t="s">
        <v>248</v>
      </c>
      <c r="G191" s="10" t="n">
        <v>21132</v>
      </c>
      <c r="H191" s="19" t="n">
        <v>6.41</v>
      </c>
      <c r="I191" s="10" t="n">
        <v>60151187.06</v>
      </c>
      <c r="J191" s="20" t="n">
        <v>0.000351</v>
      </c>
      <c r="K191" s="19" t="n">
        <v>311320.41</v>
      </c>
      <c r="L191" s="20" t="n">
        <v>2.1E-005</v>
      </c>
      <c r="M191" s="10" t="n">
        <v>171881034.3</v>
      </c>
      <c r="N191" s="20" t="n">
        <v>0.000123</v>
      </c>
      <c r="O191" s="19" t="n">
        <v>981099.1</v>
      </c>
      <c r="P191" s="20" t="n">
        <v>7E-006</v>
      </c>
    </row>
    <row r="192" customFormat="false" ht="15" hidden="false" customHeight="false" outlineLevel="0" collapsed="false">
      <c r="A192" s="3" t="s">
        <v>1073</v>
      </c>
      <c r="B192" s="2" t="s">
        <v>1074</v>
      </c>
      <c r="C192" s="2" t="n">
        <v>2023</v>
      </c>
      <c r="D192" s="2" t="n">
        <v>10</v>
      </c>
      <c r="E192" s="2" t="s">
        <v>117</v>
      </c>
      <c r="F192" s="3" t="s">
        <v>118</v>
      </c>
      <c r="G192" s="10" t="n">
        <v>9119</v>
      </c>
      <c r="H192" s="19" t="n">
        <v>14.89</v>
      </c>
      <c r="I192" s="10" t="n">
        <v>31729157.5</v>
      </c>
      <c r="J192" s="20" t="n">
        <v>0.000287</v>
      </c>
      <c r="K192" s="19" t="n">
        <v>225144.9</v>
      </c>
      <c r="L192" s="20" t="n">
        <v>6.6E-005</v>
      </c>
      <c r="M192" s="10" t="n">
        <v>171881034.3</v>
      </c>
      <c r="N192" s="20" t="n">
        <v>5.3E-005</v>
      </c>
      <c r="O192" s="19" t="n">
        <v>981099.1</v>
      </c>
      <c r="P192" s="20" t="n">
        <v>1.5E-005</v>
      </c>
    </row>
    <row r="193" customFormat="false" ht="15" hidden="false" customHeight="false" outlineLevel="0" collapsed="false">
      <c r="A193" s="3" t="s">
        <v>1073</v>
      </c>
      <c r="B193" s="2" t="s">
        <v>1074</v>
      </c>
      <c r="C193" s="2" t="n">
        <v>2024</v>
      </c>
      <c r="D193" s="2" t="n">
        <v>1</v>
      </c>
      <c r="E193" s="2" t="s">
        <v>107</v>
      </c>
      <c r="F193" s="3" t="s">
        <v>108</v>
      </c>
      <c r="G193" s="10" t="n">
        <v>109452270</v>
      </c>
      <c r="H193" s="19" t="n">
        <v>507744.09</v>
      </c>
      <c r="I193" s="10" t="n">
        <v>760854691.43</v>
      </c>
      <c r="J193" s="20" t="n">
        <v>0.143854</v>
      </c>
      <c r="K193" s="19" t="n">
        <v>7323502.57</v>
      </c>
      <c r="L193" s="20" t="n">
        <v>0.069331</v>
      </c>
      <c r="M193" s="10" t="n">
        <v>217247338.83</v>
      </c>
      <c r="N193" s="20" t="n">
        <v>0.503814</v>
      </c>
      <c r="O193" s="19" t="n">
        <v>1058698.55</v>
      </c>
      <c r="P193" s="20" t="n">
        <v>0.479593</v>
      </c>
    </row>
    <row r="194" customFormat="false" ht="15" hidden="false" customHeight="false" outlineLevel="0" collapsed="false">
      <c r="A194" s="3" t="s">
        <v>1073</v>
      </c>
      <c r="B194" s="2" t="s">
        <v>1074</v>
      </c>
      <c r="C194" s="2" t="n">
        <v>2024</v>
      </c>
      <c r="D194" s="2" t="n">
        <v>2</v>
      </c>
      <c r="E194" s="2" t="s">
        <v>102</v>
      </c>
      <c r="F194" s="3" t="s">
        <v>103</v>
      </c>
      <c r="G194" s="10" t="n">
        <v>4972908</v>
      </c>
      <c r="H194" s="19" t="n">
        <v>25864.46</v>
      </c>
      <c r="I194" s="10" t="n">
        <v>70377558.59</v>
      </c>
      <c r="J194" s="20" t="n">
        <v>0.07066</v>
      </c>
      <c r="K194" s="19" t="n">
        <v>466776.26</v>
      </c>
      <c r="L194" s="20" t="n">
        <v>0.055411</v>
      </c>
      <c r="M194" s="10" t="n">
        <v>217247338.83</v>
      </c>
      <c r="N194" s="20" t="n">
        <v>0.022891</v>
      </c>
      <c r="O194" s="19" t="n">
        <v>1058698.55</v>
      </c>
      <c r="P194" s="20" t="n">
        <v>0.02443</v>
      </c>
    </row>
    <row r="195" customFormat="false" ht="15" hidden="false" customHeight="false" outlineLevel="0" collapsed="false">
      <c r="A195" s="3" t="s">
        <v>1073</v>
      </c>
      <c r="B195" s="2" t="s">
        <v>1074</v>
      </c>
      <c r="C195" s="2" t="n">
        <v>2024</v>
      </c>
      <c r="D195" s="2" t="n">
        <v>3</v>
      </c>
      <c r="E195" s="2" t="s">
        <v>97</v>
      </c>
      <c r="F195" s="3" t="s">
        <v>98</v>
      </c>
      <c r="G195" s="10" t="n">
        <v>3703748</v>
      </c>
      <c r="H195" s="19" t="n">
        <v>11721.95</v>
      </c>
      <c r="I195" s="10" t="n">
        <v>447042680.43</v>
      </c>
      <c r="J195" s="20" t="n">
        <v>0.008285</v>
      </c>
      <c r="K195" s="19" t="n">
        <v>42108430.01</v>
      </c>
      <c r="L195" s="20" t="n">
        <v>0.000278</v>
      </c>
      <c r="M195" s="10" t="n">
        <v>217247338.83</v>
      </c>
      <c r="N195" s="20" t="n">
        <v>0.017049</v>
      </c>
      <c r="O195" s="19" t="n">
        <v>1058698.55</v>
      </c>
      <c r="P195" s="20" t="n">
        <v>0.011072</v>
      </c>
    </row>
    <row r="196" customFormat="false" ht="15" hidden="false" customHeight="false" outlineLevel="0" collapsed="false">
      <c r="A196" s="3" t="s">
        <v>1073</v>
      </c>
      <c r="B196" s="2" t="s">
        <v>1074</v>
      </c>
      <c r="C196" s="2" t="n">
        <v>2024</v>
      </c>
      <c r="D196" s="2" t="n">
        <v>4</v>
      </c>
      <c r="E196" s="2" t="s">
        <v>377</v>
      </c>
      <c r="F196" s="3" t="s">
        <v>378</v>
      </c>
      <c r="G196" s="10" t="n">
        <v>366148</v>
      </c>
      <c r="H196" s="19" t="n">
        <v>2400.48</v>
      </c>
      <c r="I196" s="10" t="n">
        <v>2982232.01</v>
      </c>
      <c r="J196" s="20" t="n">
        <v>0.122776</v>
      </c>
      <c r="K196" s="19" t="n">
        <v>43243.87</v>
      </c>
      <c r="L196" s="20" t="n">
        <v>0.05551</v>
      </c>
      <c r="M196" s="10" t="n">
        <v>217247338.83</v>
      </c>
      <c r="N196" s="20" t="n">
        <v>0.001685</v>
      </c>
      <c r="O196" s="19" t="n">
        <v>1058698.55</v>
      </c>
      <c r="P196" s="20" t="n">
        <v>0.002267</v>
      </c>
    </row>
    <row r="197" customFormat="false" ht="15" hidden="false" customHeight="false" outlineLevel="0" collapsed="false">
      <c r="A197" s="3" t="s">
        <v>1073</v>
      </c>
      <c r="B197" s="2" t="s">
        <v>1074</v>
      </c>
      <c r="C197" s="2" t="n">
        <v>2024</v>
      </c>
      <c r="D197" s="2" t="n">
        <v>5</v>
      </c>
      <c r="E197" s="2" t="s">
        <v>142</v>
      </c>
      <c r="F197" s="3" t="s">
        <v>143</v>
      </c>
      <c r="G197" s="10" t="n">
        <v>145148</v>
      </c>
      <c r="H197" s="19" t="n">
        <v>208.03</v>
      </c>
      <c r="I197" s="10" t="n">
        <v>242862577.7</v>
      </c>
      <c r="J197" s="20" t="n">
        <v>0.000598</v>
      </c>
      <c r="K197" s="19" t="n">
        <v>4013892.59</v>
      </c>
      <c r="L197" s="20" t="n">
        <v>5.2E-005</v>
      </c>
      <c r="M197" s="10" t="n">
        <v>217247338.83</v>
      </c>
      <c r="N197" s="20" t="n">
        <v>0.000668</v>
      </c>
      <c r="O197" s="19" t="n">
        <v>1058698.55</v>
      </c>
      <c r="P197" s="20" t="n">
        <v>0.000196</v>
      </c>
    </row>
    <row r="198" customFormat="false" ht="15" hidden="false" customHeight="false" outlineLevel="0" collapsed="false">
      <c r="A198" s="3" t="s">
        <v>1073</v>
      </c>
      <c r="B198" s="2" t="s">
        <v>1074</v>
      </c>
      <c r="C198" s="2" t="n">
        <v>2024</v>
      </c>
      <c r="D198" s="2" t="n">
        <v>6</v>
      </c>
      <c r="E198" s="2" t="s">
        <v>192</v>
      </c>
      <c r="F198" s="3" t="s">
        <v>193</v>
      </c>
      <c r="G198" s="10" t="n">
        <v>112025</v>
      </c>
      <c r="H198" s="19" t="n">
        <v>502.36</v>
      </c>
      <c r="I198" s="10" t="n">
        <v>1666700.74</v>
      </c>
      <c r="J198" s="20" t="n">
        <v>0.067214</v>
      </c>
      <c r="K198" s="19" t="n">
        <v>5007.17</v>
      </c>
      <c r="L198" s="20" t="n">
        <v>0.100328</v>
      </c>
      <c r="M198" s="10" t="n">
        <v>217247338.83</v>
      </c>
      <c r="N198" s="20" t="n">
        <v>0.000516</v>
      </c>
      <c r="O198" s="19" t="n">
        <v>1058698.55</v>
      </c>
      <c r="P198" s="20" t="n">
        <v>0.000475</v>
      </c>
    </row>
    <row r="199" customFormat="false" ht="15" hidden="false" customHeight="false" outlineLevel="0" collapsed="false">
      <c r="A199" s="3" t="s">
        <v>1073</v>
      </c>
      <c r="B199" s="2" t="s">
        <v>1074</v>
      </c>
      <c r="C199" s="2" t="n">
        <v>2024</v>
      </c>
      <c r="D199" s="2" t="n">
        <v>7</v>
      </c>
      <c r="E199" s="2" t="s">
        <v>314</v>
      </c>
      <c r="F199" s="3" t="s">
        <v>315</v>
      </c>
      <c r="G199" s="10" t="n">
        <v>65878</v>
      </c>
      <c r="H199" s="19" t="n">
        <v>1000</v>
      </c>
      <c r="I199" s="10" t="n">
        <v>452190552.01</v>
      </c>
      <c r="J199" s="20" t="n">
        <v>0.000146</v>
      </c>
      <c r="K199" s="19" t="n">
        <v>10407265.19</v>
      </c>
      <c r="L199" s="20" t="n">
        <v>9.6E-005</v>
      </c>
      <c r="M199" s="10" t="n">
        <v>217247338.83</v>
      </c>
      <c r="N199" s="20" t="n">
        <v>0.000303</v>
      </c>
      <c r="O199" s="19" t="n">
        <v>1058698.55</v>
      </c>
      <c r="P199" s="20" t="n">
        <v>0.000945</v>
      </c>
    </row>
    <row r="200" customFormat="false" ht="15" hidden="false" customHeight="false" outlineLevel="0" collapsed="false">
      <c r="A200" s="3" t="s">
        <v>1073</v>
      </c>
      <c r="B200" s="2" t="s">
        <v>1074</v>
      </c>
      <c r="C200" s="2" t="n">
        <v>2024</v>
      </c>
      <c r="D200" s="2" t="n">
        <v>8</v>
      </c>
      <c r="E200" s="2" t="s">
        <v>162</v>
      </c>
      <c r="F200" s="3" t="s">
        <v>163</v>
      </c>
      <c r="G200" s="10" t="n">
        <v>58742</v>
      </c>
      <c r="H200" s="19" t="n">
        <v>503.52</v>
      </c>
      <c r="I200" s="10" t="n">
        <v>44638609.77</v>
      </c>
      <c r="J200" s="20" t="n">
        <v>0.001316</v>
      </c>
      <c r="K200" s="19" t="n">
        <v>609554.38</v>
      </c>
      <c r="L200" s="20" t="n">
        <v>0.000826</v>
      </c>
      <c r="M200" s="10" t="n">
        <v>217247338.83</v>
      </c>
      <c r="N200" s="20" t="n">
        <v>0.00027</v>
      </c>
      <c r="O200" s="19" t="n">
        <v>1058698.55</v>
      </c>
      <c r="P200" s="20" t="n">
        <v>0.000476</v>
      </c>
    </row>
    <row r="201" customFormat="false" ht="15" hidden="false" customHeight="false" outlineLevel="0" collapsed="false">
      <c r="A201" s="3" t="s">
        <v>1073</v>
      </c>
      <c r="B201" s="2" t="s">
        <v>1074</v>
      </c>
      <c r="C201" s="2" t="n">
        <v>2024</v>
      </c>
      <c r="D201" s="2" t="n">
        <v>9</v>
      </c>
      <c r="E201" s="2" t="s">
        <v>247</v>
      </c>
      <c r="F201" s="3" t="s">
        <v>248</v>
      </c>
      <c r="G201" s="10" t="n">
        <v>18075</v>
      </c>
      <c r="H201" s="19" t="n">
        <v>11.7</v>
      </c>
      <c r="I201" s="10" t="n">
        <v>80218256.77</v>
      </c>
      <c r="J201" s="20" t="n">
        <v>0.000225</v>
      </c>
      <c r="K201" s="19" t="n">
        <v>447660.43</v>
      </c>
      <c r="L201" s="20" t="n">
        <v>2.6E-005</v>
      </c>
      <c r="M201" s="10" t="n">
        <v>217247338.83</v>
      </c>
      <c r="N201" s="20" t="n">
        <v>8.3E-005</v>
      </c>
      <c r="O201" s="19" t="n">
        <v>1058698.55</v>
      </c>
      <c r="P201" s="20" t="n">
        <v>1.1E-005</v>
      </c>
    </row>
    <row r="202" customFormat="false" ht="15" hidden="false" customHeight="false" outlineLevel="0" collapsed="false">
      <c r="A202" s="3" t="s">
        <v>1073</v>
      </c>
      <c r="B202" s="2" t="s">
        <v>1074</v>
      </c>
      <c r="C202" s="2" t="n">
        <v>2024</v>
      </c>
      <c r="D202" s="2" t="n">
        <v>10</v>
      </c>
      <c r="E202" s="2" t="s">
        <v>171</v>
      </c>
      <c r="F202" s="3" t="s">
        <v>172</v>
      </c>
      <c r="G202" s="10" t="n">
        <v>14157</v>
      </c>
      <c r="H202" s="19" t="n">
        <v>1.32</v>
      </c>
      <c r="I202" s="10" t="n">
        <v>28790962.41</v>
      </c>
      <c r="J202" s="20" t="n">
        <v>0.000492</v>
      </c>
      <c r="K202" s="19" t="n">
        <v>611222.93</v>
      </c>
      <c r="L202" s="20" t="n">
        <v>2E-006</v>
      </c>
      <c r="M202" s="10" t="n">
        <v>217247338.83</v>
      </c>
      <c r="N202" s="20" t="n">
        <v>6.5E-005</v>
      </c>
      <c r="O202" s="19" t="n">
        <v>1058698.55</v>
      </c>
      <c r="P202" s="20" t="n">
        <v>1E-006</v>
      </c>
    </row>
    <row r="203" customFormat="false" ht="15" hidden="false" customHeight="false" outlineLevel="0" collapsed="false">
      <c r="A203" s="3" t="s">
        <v>1277</v>
      </c>
      <c r="B203" s="2" t="s">
        <v>1278</v>
      </c>
      <c r="C203" s="2" t="n">
        <v>2022</v>
      </c>
      <c r="D203" s="2" t="n">
        <v>1</v>
      </c>
      <c r="E203" s="2" t="s">
        <v>107</v>
      </c>
      <c r="F203" s="3" t="s">
        <v>108</v>
      </c>
      <c r="G203" s="10" t="n">
        <v>48727</v>
      </c>
      <c r="H203" s="19" t="n">
        <v>37.19</v>
      </c>
      <c r="I203" s="10" t="n">
        <v>66318056.37</v>
      </c>
      <c r="J203" s="20" t="n">
        <v>0.000735</v>
      </c>
      <c r="K203" s="19" t="n">
        <v>71602.44</v>
      </c>
      <c r="L203" s="20" t="n">
        <v>0.000519</v>
      </c>
      <c r="M203" s="10" t="n">
        <v>80774</v>
      </c>
      <c r="N203" s="20" t="n">
        <v>0.603251</v>
      </c>
      <c r="O203" s="19" t="n">
        <v>562.85</v>
      </c>
      <c r="P203" s="20" t="n">
        <v>0.066074</v>
      </c>
    </row>
    <row r="204" customFormat="false" ht="15" hidden="false" customHeight="false" outlineLevel="0" collapsed="false">
      <c r="A204" s="3" t="s">
        <v>1277</v>
      </c>
      <c r="B204" s="2" t="s">
        <v>1278</v>
      </c>
      <c r="C204" s="2" t="n">
        <v>2022</v>
      </c>
      <c r="D204" s="2" t="n">
        <v>2</v>
      </c>
      <c r="E204" s="2" t="s">
        <v>97</v>
      </c>
      <c r="F204" s="3" t="s">
        <v>98</v>
      </c>
      <c r="G204" s="10" t="n">
        <v>19024</v>
      </c>
      <c r="H204" s="19" t="n">
        <v>9.26</v>
      </c>
      <c r="I204" s="10" t="n">
        <v>22753497.69</v>
      </c>
      <c r="J204" s="20" t="n">
        <v>0.000836</v>
      </c>
      <c r="K204" s="19" t="n">
        <v>36514.53</v>
      </c>
      <c r="L204" s="20" t="n">
        <v>0.000254</v>
      </c>
      <c r="M204" s="10" t="n">
        <v>80774</v>
      </c>
      <c r="N204" s="20" t="n">
        <v>0.235521</v>
      </c>
      <c r="O204" s="19" t="n">
        <v>562.85</v>
      </c>
      <c r="P204" s="20" t="n">
        <v>0.016452</v>
      </c>
    </row>
    <row r="205" customFormat="false" ht="15" hidden="false" customHeight="false" outlineLevel="0" collapsed="false">
      <c r="A205" s="3" t="s">
        <v>1277</v>
      </c>
      <c r="B205" s="2" t="s">
        <v>1278</v>
      </c>
      <c r="C205" s="2" t="n">
        <v>2022</v>
      </c>
      <c r="D205" s="2" t="n">
        <v>3</v>
      </c>
      <c r="E205" s="2" t="s">
        <v>102</v>
      </c>
      <c r="F205" s="3" t="s">
        <v>103</v>
      </c>
      <c r="G205" s="10" t="n">
        <v>1155</v>
      </c>
      <c r="H205" s="19" t="n">
        <v>0.6</v>
      </c>
      <c r="I205" s="10" t="n">
        <v>124891.88</v>
      </c>
      <c r="J205" s="20" t="n">
        <v>0.009248</v>
      </c>
      <c r="K205" s="19" t="n">
        <v>414.6</v>
      </c>
      <c r="L205" s="20" t="n">
        <v>0.001447</v>
      </c>
      <c r="M205" s="10" t="n">
        <v>80774</v>
      </c>
      <c r="N205" s="20" t="n">
        <v>0.014299</v>
      </c>
      <c r="O205" s="19" t="n">
        <v>562.85</v>
      </c>
      <c r="P205" s="20" t="n">
        <v>0.001066</v>
      </c>
    </row>
    <row r="206" customFormat="false" ht="15" hidden="false" customHeight="false" outlineLevel="0" collapsed="false">
      <c r="A206" s="3" t="s">
        <v>1277</v>
      </c>
      <c r="B206" s="2" t="s">
        <v>1278</v>
      </c>
      <c r="C206" s="2" t="n">
        <v>2022</v>
      </c>
      <c r="D206" s="2" t="n">
        <v>4</v>
      </c>
      <c r="E206" s="2" t="s">
        <v>142</v>
      </c>
      <c r="F206" s="3" t="s">
        <v>143</v>
      </c>
      <c r="G206" s="10" t="n">
        <v>144</v>
      </c>
      <c r="H206" s="19" t="n">
        <v>6.8</v>
      </c>
      <c r="I206" s="10" t="n">
        <v>111172596.93</v>
      </c>
      <c r="J206" s="20" t="n">
        <v>1E-006</v>
      </c>
      <c r="K206" s="19" t="n">
        <v>101804.87</v>
      </c>
      <c r="L206" s="20" t="n">
        <v>6.7E-005</v>
      </c>
      <c r="M206" s="10" t="n">
        <v>80774</v>
      </c>
      <c r="N206" s="20" t="n">
        <v>0.001783</v>
      </c>
      <c r="O206" s="19" t="n">
        <v>562.85</v>
      </c>
      <c r="P206" s="20" t="n">
        <v>0.012081</v>
      </c>
    </row>
    <row r="207" customFormat="false" ht="15" hidden="false" customHeight="false" outlineLevel="0" collapsed="false">
      <c r="A207" s="3" t="s">
        <v>1277</v>
      </c>
      <c r="B207" s="2" t="s">
        <v>1278</v>
      </c>
      <c r="C207" s="2" t="n">
        <v>2023</v>
      </c>
      <c r="D207" s="2" t="n">
        <v>1</v>
      </c>
      <c r="E207" s="2" t="s">
        <v>107</v>
      </c>
      <c r="F207" s="3" t="s">
        <v>108</v>
      </c>
      <c r="G207" s="10" t="n">
        <v>209882</v>
      </c>
      <c r="H207" s="19" t="n">
        <v>70.04</v>
      </c>
      <c r="I207" s="10" t="n">
        <v>165244907.5</v>
      </c>
      <c r="J207" s="20" t="n">
        <v>0.00127</v>
      </c>
      <c r="K207" s="19" t="n">
        <v>86825.39</v>
      </c>
      <c r="L207" s="20" t="n">
        <v>0.000807</v>
      </c>
      <c r="M207" s="10" t="n">
        <v>324808</v>
      </c>
      <c r="N207" s="20" t="n">
        <v>0.646173</v>
      </c>
      <c r="O207" s="19" t="n">
        <v>119.75</v>
      </c>
      <c r="P207" s="20" t="n">
        <v>0.584885</v>
      </c>
    </row>
    <row r="208" customFormat="false" ht="15" hidden="false" customHeight="false" outlineLevel="0" collapsed="false">
      <c r="A208" s="3" t="s">
        <v>1277</v>
      </c>
      <c r="B208" s="2" t="s">
        <v>1278</v>
      </c>
      <c r="C208" s="2" t="n">
        <v>2023</v>
      </c>
      <c r="D208" s="2" t="n">
        <v>2</v>
      </c>
      <c r="E208" s="2" t="s">
        <v>97</v>
      </c>
      <c r="F208" s="3" t="s">
        <v>98</v>
      </c>
      <c r="G208" s="10" t="n">
        <v>7063</v>
      </c>
      <c r="H208" s="19" t="n">
        <v>4.21</v>
      </c>
      <c r="I208" s="10" t="n">
        <v>77099597.92</v>
      </c>
      <c r="J208" s="20" t="n">
        <v>9.2E-005</v>
      </c>
      <c r="K208" s="19" t="n">
        <v>117028.67</v>
      </c>
      <c r="L208" s="20" t="n">
        <v>3.6E-005</v>
      </c>
      <c r="M208" s="10" t="n">
        <v>324808</v>
      </c>
      <c r="N208" s="20" t="n">
        <v>0.021745</v>
      </c>
      <c r="O208" s="19" t="n">
        <v>119.75</v>
      </c>
      <c r="P208" s="20" t="n">
        <v>0.035157</v>
      </c>
    </row>
    <row r="209" customFormat="false" ht="15" hidden="false" customHeight="false" outlineLevel="0" collapsed="false">
      <c r="A209" s="3" t="s">
        <v>1277</v>
      </c>
      <c r="B209" s="2" t="s">
        <v>1278</v>
      </c>
      <c r="C209" s="2" t="n">
        <v>2023</v>
      </c>
      <c r="D209" s="2" t="n">
        <v>3</v>
      </c>
      <c r="E209" s="2" t="s">
        <v>127</v>
      </c>
      <c r="F209" s="3" t="s">
        <v>128</v>
      </c>
      <c r="G209" s="10" t="n">
        <v>1118</v>
      </c>
      <c r="H209" s="19" t="n">
        <v>2</v>
      </c>
      <c r="I209" s="10" t="n">
        <v>4858997.27</v>
      </c>
      <c r="J209" s="20" t="n">
        <v>0.00023</v>
      </c>
      <c r="K209" s="19" t="n">
        <v>2049</v>
      </c>
      <c r="L209" s="20" t="n">
        <v>0.000976</v>
      </c>
      <c r="M209" s="10" t="n">
        <v>324808</v>
      </c>
      <c r="N209" s="20" t="n">
        <v>0.003442</v>
      </c>
      <c r="O209" s="19" t="n">
        <v>119.75</v>
      </c>
      <c r="P209" s="20" t="n">
        <v>0.016701</v>
      </c>
    </row>
    <row r="210" customFormat="false" ht="15" hidden="false" customHeight="false" outlineLevel="0" collapsed="false">
      <c r="A210" s="3" t="s">
        <v>1277</v>
      </c>
      <c r="B210" s="2" t="s">
        <v>1278</v>
      </c>
      <c r="C210" s="2" t="n">
        <v>2023</v>
      </c>
      <c r="D210" s="2" t="n">
        <v>4</v>
      </c>
      <c r="E210" s="2" t="s">
        <v>102</v>
      </c>
      <c r="F210" s="3" t="s">
        <v>103</v>
      </c>
      <c r="G210" s="10" t="n">
        <v>742</v>
      </c>
      <c r="H210" s="19" t="n">
        <v>0.5</v>
      </c>
      <c r="I210" s="10" t="n">
        <v>805492.69</v>
      </c>
      <c r="J210" s="20" t="n">
        <v>0.000921</v>
      </c>
      <c r="K210" s="19" t="n">
        <v>326.52</v>
      </c>
      <c r="L210" s="20" t="n">
        <v>0.001531</v>
      </c>
      <c r="M210" s="10" t="n">
        <v>324808</v>
      </c>
      <c r="N210" s="20" t="n">
        <v>0.002284</v>
      </c>
      <c r="O210" s="19" t="n">
        <v>119.75</v>
      </c>
      <c r="P210" s="20" t="n">
        <v>0.004175</v>
      </c>
    </row>
    <row r="211" customFormat="false" ht="15" hidden="false" customHeight="false" outlineLevel="0" collapsed="false">
      <c r="A211" s="3" t="s">
        <v>1277</v>
      </c>
      <c r="B211" s="2" t="s">
        <v>1278</v>
      </c>
      <c r="C211" s="2" t="n">
        <v>2024</v>
      </c>
      <c r="D211" s="2" t="n">
        <v>1</v>
      </c>
      <c r="E211" s="2" t="s">
        <v>107</v>
      </c>
      <c r="F211" s="3" t="s">
        <v>108</v>
      </c>
      <c r="G211" s="10" t="n">
        <v>270405</v>
      </c>
      <c r="H211" s="19" t="n">
        <v>90.06</v>
      </c>
      <c r="I211" s="10" t="n">
        <v>247728736.96</v>
      </c>
      <c r="J211" s="20" t="n">
        <v>0.001092</v>
      </c>
      <c r="K211" s="19" t="n">
        <v>95303.51</v>
      </c>
      <c r="L211" s="20" t="n">
        <v>0.000945</v>
      </c>
      <c r="M211" s="10" t="n">
        <v>542880</v>
      </c>
      <c r="N211" s="20" t="n">
        <v>0.498094</v>
      </c>
      <c r="O211" s="19" t="n">
        <v>178.85</v>
      </c>
      <c r="P211" s="20" t="n">
        <v>0.50355</v>
      </c>
    </row>
    <row r="212" customFormat="false" ht="15" hidden="false" customHeight="false" outlineLevel="0" collapsed="false">
      <c r="A212" s="3" t="s">
        <v>1277</v>
      </c>
      <c r="B212" s="2" t="s">
        <v>1278</v>
      </c>
      <c r="C212" s="2" t="n">
        <v>2024</v>
      </c>
      <c r="D212" s="2" t="n">
        <v>2</v>
      </c>
      <c r="E212" s="2" t="s">
        <v>97</v>
      </c>
      <c r="F212" s="3" t="s">
        <v>98</v>
      </c>
      <c r="G212" s="10" t="n">
        <v>11429</v>
      </c>
      <c r="H212" s="19" t="n">
        <v>4.6</v>
      </c>
      <c r="I212" s="10" t="n">
        <v>84753946.76</v>
      </c>
      <c r="J212" s="20" t="n">
        <v>0.000135</v>
      </c>
      <c r="K212" s="19" t="n">
        <v>54659.13</v>
      </c>
      <c r="L212" s="20" t="n">
        <v>8.4E-005</v>
      </c>
      <c r="M212" s="10" t="n">
        <v>542880</v>
      </c>
      <c r="N212" s="20" t="n">
        <v>0.021053</v>
      </c>
      <c r="O212" s="19" t="n">
        <v>178.85</v>
      </c>
      <c r="P212" s="20" t="n">
        <v>0.02572</v>
      </c>
    </row>
    <row r="213" customFormat="false" ht="15" hidden="false" customHeight="false" outlineLevel="0" collapsed="false">
      <c r="A213" s="3" t="s">
        <v>1358</v>
      </c>
      <c r="B213" s="2" t="s">
        <v>1359</v>
      </c>
      <c r="C213" s="2" t="n">
        <v>2022</v>
      </c>
      <c r="D213" s="2" t="n">
        <v>1</v>
      </c>
      <c r="E213" s="2" t="s">
        <v>142</v>
      </c>
      <c r="F213" s="3" t="s">
        <v>143</v>
      </c>
      <c r="G213" s="10" t="n">
        <v>108640</v>
      </c>
      <c r="H213" s="19" t="n">
        <v>122</v>
      </c>
      <c r="I213" s="10" t="n">
        <v>20609101.91</v>
      </c>
      <c r="J213" s="20" t="n">
        <v>0.005271</v>
      </c>
      <c r="K213" s="19" t="n">
        <v>29481.37</v>
      </c>
      <c r="L213" s="20" t="n">
        <v>0.004138</v>
      </c>
      <c r="M213" s="10" t="n">
        <v>449730.38</v>
      </c>
      <c r="N213" s="20" t="n">
        <v>0.241567</v>
      </c>
      <c r="O213" s="19" t="n">
        <v>452.72</v>
      </c>
      <c r="P213" s="20" t="n">
        <v>0.269482</v>
      </c>
    </row>
    <row r="214" customFormat="false" ht="15" hidden="false" customHeight="false" outlineLevel="0" collapsed="false">
      <c r="A214" s="3" t="s">
        <v>1358</v>
      </c>
      <c r="B214" s="2" t="s">
        <v>1359</v>
      </c>
      <c r="C214" s="2" t="n">
        <v>2022</v>
      </c>
      <c r="D214" s="2" t="n">
        <v>2</v>
      </c>
      <c r="E214" s="2" t="s">
        <v>102</v>
      </c>
      <c r="F214" s="3" t="s">
        <v>103</v>
      </c>
      <c r="G214" s="10" t="n">
        <v>27824</v>
      </c>
      <c r="H214" s="19" t="n">
        <v>4</v>
      </c>
      <c r="I214" s="10" t="n">
        <v>83684.55</v>
      </c>
      <c r="J214" s="20" t="n">
        <v>0.332487</v>
      </c>
      <c r="K214" s="19" t="n">
        <v>52</v>
      </c>
      <c r="L214" s="20" t="n">
        <v>0.076923</v>
      </c>
      <c r="M214" s="10" t="n">
        <v>449730.38</v>
      </c>
      <c r="N214" s="20" t="n">
        <v>0.061868</v>
      </c>
      <c r="O214" s="19" t="n">
        <v>452.72</v>
      </c>
      <c r="P214" s="20" t="n">
        <v>0.008835</v>
      </c>
    </row>
    <row r="215" customFormat="false" ht="15" hidden="false" customHeight="false" outlineLevel="0" collapsed="false">
      <c r="A215" s="3" t="s">
        <v>1358</v>
      </c>
      <c r="B215" s="2" t="s">
        <v>1359</v>
      </c>
      <c r="C215" s="2" t="n">
        <v>2022</v>
      </c>
      <c r="D215" s="2" t="n">
        <v>3</v>
      </c>
      <c r="E215" s="2" t="s">
        <v>107</v>
      </c>
      <c r="F215" s="3" t="s">
        <v>108</v>
      </c>
      <c r="G215" s="10" t="n">
        <v>12256</v>
      </c>
      <c r="H215" s="19" t="n">
        <v>2.4</v>
      </c>
      <c r="I215" s="10" t="n">
        <v>941620.99</v>
      </c>
      <c r="J215" s="20" t="n">
        <v>0.013016</v>
      </c>
      <c r="K215" s="19" t="n">
        <v>845.44</v>
      </c>
      <c r="L215" s="20" t="n">
        <v>0.002839</v>
      </c>
      <c r="M215" s="10" t="n">
        <v>449730.38</v>
      </c>
      <c r="N215" s="20" t="n">
        <v>0.027252</v>
      </c>
      <c r="O215" s="19" t="n">
        <v>452.72</v>
      </c>
      <c r="P215" s="20" t="n">
        <v>0.005301</v>
      </c>
    </row>
    <row r="216" customFormat="false" ht="15" hidden="false" customHeight="false" outlineLevel="0" collapsed="false">
      <c r="A216" s="3" t="s">
        <v>1358</v>
      </c>
      <c r="B216" s="2" t="s">
        <v>1359</v>
      </c>
      <c r="C216" s="2" t="n">
        <v>2022</v>
      </c>
      <c r="D216" s="2" t="n">
        <v>4</v>
      </c>
      <c r="E216" s="2" t="s">
        <v>97</v>
      </c>
      <c r="F216" s="3" t="s">
        <v>98</v>
      </c>
      <c r="G216" s="10" t="n">
        <v>3613</v>
      </c>
      <c r="H216" s="19" t="n">
        <v>0.48</v>
      </c>
      <c r="I216" s="10" t="n">
        <v>2234579.18</v>
      </c>
      <c r="J216" s="20" t="n">
        <v>0.001617</v>
      </c>
      <c r="K216" s="19" t="n">
        <v>8715.99</v>
      </c>
      <c r="L216" s="20" t="n">
        <v>5.5E-005</v>
      </c>
      <c r="M216" s="10" t="n">
        <v>449730.38</v>
      </c>
      <c r="N216" s="20" t="n">
        <v>0.008034</v>
      </c>
      <c r="O216" s="19" t="n">
        <v>452.72</v>
      </c>
      <c r="P216" s="20" t="n">
        <v>0.00106</v>
      </c>
    </row>
    <row r="217" customFormat="false" ht="15" hidden="false" customHeight="false" outlineLevel="0" collapsed="false">
      <c r="A217" s="3" t="s">
        <v>1358</v>
      </c>
      <c r="B217" s="2" t="s">
        <v>1359</v>
      </c>
      <c r="C217" s="2" t="n">
        <v>2022</v>
      </c>
      <c r="D217" s="2" t="n">
        <v>5</v>
      </c>
      <c r="E217" s="2" t="s">
        <v>162</v>
      </c>
      <c r="F217" s="3" t="s">
        <v>163</v>
      </c>
      <c r="G217" s="10" t="n">
        <v>1575</v>
      </c>
      <c r="H217" s="19" t="n">
        <v>3.5</v>
      </c>
      <c r="I217" s="10" t="n">
        <v>541480.41</v>
      </c>
      <c r="J217" s="20" t="n">
        <v>0.002909</v>
      </c>
      <c r="K217" s="19" t="n">
        <v>3076.68</v>
      </c>
      <c r="L217" s="20" t="n">
        <v>0.001138</v>
      </c>
      <c r="M217" s="10" t="n">
        <v>449730.38</v>
      </c>
      <c r="N217" s="20" t="n">
        <v>0.003502</v>
      </c>
      <c r="O217" s="19" t="n">
        <v>452.72</v>
      </c>
      <c r="P217" s="20" t="n">
        <v>0.007731</v>
      </c>
    </row>
    <row r="218" customFormat="false" ht="15" hidden="false" customHeight="false" outlineLevel="0" collapsed="false">
      <c r="A218" s="3" t="s">
        <v>1358</v>
      </c>
      <c r="B218" s="2" t="s">
        <v>1359</v>
      </c>
      <c r="C218" s="2" t="n">
        <v>2023</v>
      </c>
      <c r="D218" s="2" t="n">
        <v>1</v>
      </c>
      <c r="E218" s="2" t="s">
        <v>1372</v>
      </c>
      <c r="F218" s="3" t="s">
        <v>1373</v>
      </c>
      <c r="G218" s="10" t="n">
        <v>221760</v>
      </c>
      <c r="H218" s="19" t="n">
        <v>157.2</v>
      </c>
      <c r="I218" s="10" t="n">
        <v>21523940.21</v>
      </c>
      <c r="J218" s="20" t="n">
        <v>0.010303</v>
      </c>
      <c r="K218" s="19" t="n">
        <v>8546.78</v>
      </c>
      <c r="L218" s="20" t="n">
        <v>0.018393</v>
      </c>
      <c r="M218" s="10" t="n">
        <v>542444.63</v>
      </c>
      <c r="N218" s="20" t="n">
        <v>0.408816</v>
      </c>
      <c r="O218" s="19" t="n">
        <v>353.83</v>
      </c>
      <c r="P218" s="20" t="n">
        <v>0.444281</v>
      </c>
    </row>
    <row r="219" customFormat="false" ht="15" hidden="false" customHeight="false" outlineLevel="0" collapsed="false">
      <c r="A219" s="3" t="s">
        <v>1358</v>
      </c>
      <c r="B219" s="2" t="s">
        <v>1359</v>
      </c>
      <c r="C219" s="2" t="n">
        <v>2023</v>
      </c>
      <c r="D219" s="2" t="n">
        <v>2</v>
      </c>
      <c r="E219" s="2" t="s">
        <v>142</v>
      </c>
      <c r="F219" s="3" t="s">
        <v>143</v>
      </c>
      <c r="G219" s="10" t="n">
        <v>52750</v>
      </c>
      <c r="H219" s="19" t="n">
        <v>53</v>
      </c>
      <c r="I219" s="10" t="n">
        <v>16996366.06</v>
      </c>
      <c r="J219" s="20" t="n">
        <v>0.003104</v>
      </c>
      <c r="K219" s="19" t="n">
        <v>17868.69</v>
      </c>
      <c r="L219" s="20" t="n">
        <v>0.002966</v>
      </c>
      <c r="M219" s="10" t="n">
        <v>542444.63</v>
      </c>
      <c r="N219" s="20" t="n">
        <v>0.097245</v>
      </c>
      <c r="O219" s="19" t="n">
        <v>353.83</v>
      </c>
      <c r="P219" s="20" t="n">
        <v>0.149789</v>
      </c>
    </row>
    <row r="220" customFormat="false" ht="15" hidden="false" customHeight="false" outlineLevel="0" collapsed="false">
      <c r="A220" s="3" t="s">
        <v>1358</v>
      </c>
      <c r="B220" s="2" t="s">
        <v>1359</v>
      </c>
      <c r="C220" s="2" t="n">
        <v>2023</v>
      </c>
      <c r="D220" s="2" t="n">
        <v>3</v>
      </c>
      <c r="E220" s="2" t="s">
        <v>107</v>
      </c>
      <c r="F220" s="3" t="s">
        <v>108</v>
      </c>
      <c r="G220" s="10" t="n">
        <v>28131</v>
      </c>
      <c r="H220" s="19" t="n">
        <v>6.14</v>
      </c>
      <c r="I220" s="10" t="n">
        <v>2689340.46</v>
      </c>
      <c r="J220" s="20" t="n">
        <v>0.01046</v>
      </c>
      <c r="K220" s="19" t="n">
        <v>2009.18</v>
      </c>
      <c r="L220" s="20" t="n">
        <v>0.003056</v>
      </c>
      <c r="M220" s="10" t="n">
        <v>542444.63</v>
      </c>
      <c r="N220" s="20" t="n">
        <v>0.05186</v>
      </c>
      <c r="O220" s="19" t="n">
        <v>353.83</v>
      </c>
      <c r="P220" s="20" t="n">
        <v>0.017353</v>
      </c>
    </row>
    <row r="221" customFormat="false" ht="15" hidden="false" customHeight="false" outlineLevel="0" collapsed="false">
      <c r="A221" s="3" t="s">
        <v>1358</v>
      </c>
      <c r="B221" s="2" t="s">
        <v>1359</v>
      </c>
      <c r="C221" s="2" t="n">
        <v>2023</v>
      </c>
      <c r="D221" s="2" t="n">
        <v>4</v>
      </c>
      <c r="E221" s="2" t="s">
        <v>97</v>
      </c>
      <c r="F221" s="3" t="s">
        <v>98</v>
      </c>
      <c r="G221" s="10" t="n">
        <v>7500</v>
      </c>
      <c r="H221" s="19" t="n">
        <v>2.55</v>
      </c>
      <c r="I221" s="10" t="n">
        <v>4605667.44</v>
      </c>
      <c r="J221" s="20" t="n">
        <v>0.001628</v>
      </c>
      <c r="K221" s="19" t="n">
        <v>9217.31</v>
      </c>
      <c r="L221" s="20" t="n">
        <v>0.000277</v>
      </c>
      <c r="M221" s="10" t="n">
        <v>542444.63</v>
      </c>
      <c r="N221" s="20" t="n">
        <v>0.013826</v>
      </c>
      <c r="O221" s="19" t="n">
        <v>353.83</v>
      </c>
      <c r="P221" s="20" t="n">
        <v>0.007207</v>
      </c>
    </row>
    <row r="222" customFormat="false" ht="15" hidden="false" customHeight="false" outlineLevel="0" collapsed="false">
      <c r="A222" s="3" t="s">
        <v>1358</v>
      </c>
      <c r="B222" s="2" t="s">
        <v>1359</v>
      </c>
      <c r="C222" s="2" t="n">
        <v>2023</v>
      </c>
      <c r="D222" s="2" t="n">
        <v>5</v>
      </c>
      <c r="E222" s="2" t="s">
        <v>162</v>
      </c>
      <c r="F222" s="3" t="s">
        <v>163</v>
      </c>
      <c r="G222" s="10" t="n">
        <v>652</v>
      </c>
      <c r="H222" s="19" t="n">
        <v>0.4</v>
      </c>
      <c r="I222" s="10" t="n">
        <v>1815609.63</v>
      </c>
      <c r="J222" s="20" t="n">
        <v>0.000359</v>
      </c>
      <c r="K222" s="19" t="n">
        <v>2137.1</v>
      </c>
      <c r="L222" s="20" t="n">
        <v>0.000187</v>
      </c>
      <c r="M222" s="10" t="n">
        <v>542444.63</v>
      </c>
      <c r="N222" s="20" t="n">
        <v>0.001202</v>
      </c>
      <c r="O222" s="19" t="n">
        <v>353.83</v>
      </c>
      <c r="P222" s="20" t="n">
        <v>0.00113</v>
      </c>
    </row>
    <row r="223" customFormat="false" ht="15" hidden="false" customHeight="false" outlineLevel="0" collapsed="false">
      <c r="A223" s="3" t="s">
        <v>1358</v>
      </c>
      <c r="B223" s="2" t="s">
        <v>1359</v>
      </c>
      <c r="C223" s="2" t="n">
        <v>2024</v>
      </c>
      <c r="D223" s="2" t="n">
        <v>1</v>
      </c>
      <c r="E223" s="2" t="s">
        <v>1372</v>
      </c>
      <c r="F223" s="3" t="s">
        <v>1373</v>
      </c>
      <c r="G223" s="10" t="n">
        <v>290464</v>
      </c>
      <c r="H223" s="19" t="n">
        <v>204.6</v>
      </c>
      <c r="I223" s="10" t="n">
        <v>43243765.44</v>
      </c>
      <c r="J223" s="20" t="n">
        <v>0.006717</v>
      </c>
      <c r="K223" s="19" t="n">
        <v>28260.6</v>
      </c>
      <c r="L223" s="20" t="n">
        <v>0.00724</v>
      </c>
      <c r="M223" s="10" t="n">
        <v>1262896.52</v>
      </c>
      <c r="N223" s="20" t="n">
        <v>0.229998</v>
      </c>
      <c r="O223" s="19" t="n">
        <v>826.74</v>
      </c>
      <c r="P223" s="20" t="n">
        <v>0.247478</v>
      </c>
    </row>
    <row r="224" customFormat="false" ht="15" hidden="false" customHeight="false" outlineLevel="0" collapsed="false">
      <c r="A224" s="3" t="s">
        <v>1358</v>
      </c>
      <c r="B224" s="2" t="s">
        <v>1359</v>
      </c>
      <c r="C224" s="2" t="n">
        <v>2024</v>
      </c>
      <c r="D224" s="2" t="n">
        <v>2</v>
      </c>
      <c r="E224" s="2" t="s">
        <v>102</v>
      </c>
      <c r="F224" s="3" t="s">
        <v>103</v>
      </c>
      <c r="G224" s="10" t="n">
        <v>131156</v>
      </c>
      <c r="H224" s="19" t="n">
        <v>9.38</v>
      </c>
      <c r="I224" s="10" t="n">
        <v>389339.06</v>
      </c>
      <c r="J224" s="20" t="n">
        <v>0.336868</v>
      </c>
      <c r="K224" s="19" t="n">
        <v>68.42</v>
      </c>
      <c r="L224" s="20" t="n">
        <v>0.137094</v>
      </c>
      <c r="M224" s="10" t="n">
        <v>1262896.52</v>
      </c>
      <c r="N224" s="20" t="n">
        <v>0.103853</v>
      </c>
      <c r="O224" s="19" t="n">
        <v>826.74</v>
      </c>
      <c r="P224" s="20" t="n">
        <v>0.011346</v>
      </c>
    </row>
    <row r="225" customFormat="false" ht="15" hidden="false" customHeight="false" outlineLevel="0" collapsed="false">
      <c r="A225" s="3" t="s">
        <v>1358</v>
      </c>
      <c r="B225" s="2" t="s">
        <v>1359</v>
      </c>
      <c r="C225" s="2" t="n">
        <v>2024</v>
      </c>
      <c r="D225" s="2" t="n">
        <v>3</v>
      </c>
      <c r="E225" s="2" t="s">
        <v>97</v>
      </c>
      <c r="F225" s="3" t="s">
        <v>98</v>
      </c>
      <c r="G225" s="10" t="n">
        <v>94861</v>
      </c>
      <c r="H225" s="19" t="n">
        <v>79.27</v>
      </c>
      <c r="I225" s="10" t="n">
        <v>5975082.09</v>
      </c>
      <c r="J225" s="20" t="n">
        <v>0.015876</v>
      </c>
      <c r="K225" s="19" t="n">
        <v>6140.17</v>
      </c>
      <c r="L225" s="20" t="n">
        <v>0.01291</v>
      </c>
      <c r="M225" s="10" t="n">
        <v>1262896.52</v>
      </c>
      <c r="N225" s="20" t="n">
        <v>0.075114</v>
      </c>
      <c r="O225" s="19" t="n">
        <v>826.74</v>
      </c>
      <c r="P225" s="20" t="n">
        <v>0.095883</v>
      </c>
    </row>
    <row r="226" customFormat="false" ht="15" hidden="false" customHeight="false" outlineLevel="0" collapsed="false">
      <c r="A226" s="3" t="s">
        <v>1358</v>
      </c>
      <c r="B226" s="2" t="s">
        <v>1359</v>
      </c>
      <c r="C226" s="2" t="n">
        <v>2024</v>
      </c>
      <c r="D226" s="2" t="n">
        <v>4</v>
      </c>
      <c r="E226" s="2" t="s">
        <v>107</v>
      </c>
      <c r="F226" s="3" t="s">
        <v>108</v>
      </c>
      <c r="G226" s="10" t="n">
        <v>54552</v>
      </c>
      <c r="H226" s="19" t="n">
        <v>15.3</v>
      </c>
      <c r="I226" s="10" t="n">
        <v>1681953.24</v>
      </c>
      <c r="J226" s="20" t="n">
        <v>0.032434</v>
      </c>
      <c r="K226" s="19" t="n">
        <v>1228.85</v>
      </c>
      <c r="L226" s="20" t="n">
        <v>0.012451</v>
      </c>
      <c r="M226" s="10" t="n">
        <v>1262896.52</v>
      </c>
      <c r="N226" s="20" t="n">
        <v>0.043196</v>
      </c>
      <c r="O226" s="19" t="n">
        <v>826.74</v>
      </c>
      <c r="P226" s="20" t="n">
        <v>0.018506</v>
      </c>
    </row>
    <row r="227" customFormat="false" ht="15" hidden="false" customHeight="false" outlineLevel="0" collapsed="false">
      <c r="A227" s="3" t="s">
        <v>1358</v>
      </c>
      <c r="B227" s="2" t="s">
        <v>1359</v>
      </c>
      <c r="C227" s="2" t="n">
        <v>2024</v>
      </c>
      <c r="D227" s="2" t="n">
        <v>5</v>
      </c>
      <c r="E227" s="2" t="s">
        <v>142</v>
      </c>
      <c r="F227" s="3" t="s">
        <v>143</v>
      </c>
      <c r="G227" s="10" t="n">
        <v>19010</v>
      </c>
      <c r="H227" s="19" t="n">
        <v>10.16</v>
      </c>
      <c r="I227" s="10" t="n">
        <v>14078319.98</v>
      </c>
      <c r="J227" s="20" t="n">
        <v>0.00135</v>
      </c>
      <c r="K227" s="19" t="n">
        <v>14416.73</v>
      </c>
      <c r="L227" s="20" t="n">
        <v>0.000705</v>
      </c>
      <c r="M227" s="10" t="n">
        <v>1262896.52</v>
      </c>
      <c r="N227" s="20" t="n">
        <v>0.015053</v>
      </c>
      <c r="O227" s="19" t="n">
        <v>826.74</v>
      </c>
      <c r="P227" s="20" t="n">
        <v>0.012289</v>
      </c>
    </row>
    <row r="228" customFormat="false" ht="15" hidden="false" customHeight="false" outlineLevel="0" collapsed="false">
      <c r="A228" s="3" t="s">
        <v>1358</v>
      </c>
      <c r="B228" s="2" t="s">
        <v>1359</v>
      </c>
      <c r="C228" s="2" t="n">
        <v>2024</v>
      </c>
      <c r="D228" s="2" t="n">
        <v>6</v>
      </c>
      <c r="E228" s="2" t="s">
        <v>171</v>
      </c>
      <c r="F228" s="3" t="s">
        <v>172</v>
      </c>
      <c r="G228" s="10" t="n">
        <v>786</v>
      </c>
      <c r="H228" s="19" t="n">
        <v>0.1</v>
      </c>
      <c r="I228" s="10" t="n">
        <v>1139328.42</v>
      </c>
      <c r="J228" s="20" t="n">
        <v>0.00069</v>
      </c>
      <c r="K228" s="19" t="n">
        <v>1480.63</v>
      </c>
      <c r="L228" s="20" t="n">
        <v>6.8E-005</v>
      </c>
      <c r="M228" s="10" t="n">
        <v>1262896.52</v>
      </c>
      <c r="N228" s="20" t="n">
        <v>0.000622</v>
      </c>
      <c r="O228" s="19" t="n">
        <v>826.74</v>
      </c>
      <c r="P228" s="20" t="n">
        <v>0.000121</v>
      </c>
    </row>
  </sheetData>
  <autoFilter ref="A2:P2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6"/>
    <col collapsed="false" customWidth="true" hidden="false" outlineLevel="0" max="4" min="4" style="0" width="5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4" min="12" style="0" width="12"/>
    <col collapsed="false" customWidth="true" hidden="false" outlineLevel="0" max="16" min="15" style="0" width="18"/>
  </cols>
  <sheetData>
    <row r="1" customFormat="false" ht="15" hidden="false" customHeight="false" outlineLevel="0" collapsed="false">
      <c r="A1" s="7" t="s">
        <v>1710</v>
      </c>
    </row>
    <row r="2" customFormat="false" ht="31.5" hidden="false" customHeight="true" outlineLevel="0" collapsed="false">
      <c r="A2" s="8" t="s">
        <v>68</v>
      </c>
      <c r="B2" s="8" t="s">
        <v>69</v>
      </c>
      <c r="C2" s="8" t="s">
        <v>70</v>
      </c>
      <c r="D2" s="8" t="s">
        <v>1460</v>
      </c>
      <c r="E2" s="8" t="s">
        <v>1625</v>
      </c>
      <c r="F2" s="8" t="s">
        <v>1711</v>
      </c>
      <c r="G2" s="8" t="s">
        <v>1687</v>
      </c>
      <c r="H2" s="8" t="s">
        <v>1712</v>
      </c>
      <c r="I2" s="8" t="s">
        <v>1628</v>
      </c>
      <c r="J2" s="8" t="s">
        <v>1629</v>
      </c>
      <c r="K2" s="8" t="s">
        <v>1630</v>
      </c>
      <c r="L2" s="8" t="s">
        <v>1631</v>
      </c>
      <c r="M2" s="8" t="s">
        <v>1713</v>
      </c>
      <c r="N2" s="8" t="s">
        <v>1714</v>
      </c>
      <c r="O2" s="8" t="s">
        <v>1715</v>
      </c>
      <c r="P2" s="8" t="s">
        <v>1716</v>
      </c>
    </row>
    <row r="3" customFormat="false" ht="15" hidden="false" customHeight="false" outlineLevel="0" collapsed="false">
      <c r="A3" s="3" t="s">
        <v>95</v>
      </c>
      <c r="B3" s="2" t="s">
        <v>96</v>
      </c>
      <c r="C3" s="2" t="n">
        <v>2020</v>
      </c>
      <c r="D3" s="2" t="n">
        <v>1</v>
      </c>
      <c r="E3" s="2" t="s">
        <v>107</v>
      </c>
      <c r="F3" s="3" t="s">
        <v>108</v>
      </c>
      <c r="G3" s="2" t="s">
        <v>97</v>
      </c>
      <c r="H3" s="3" t="s">
        <v>98</v>
      </c>
      <c r="I3" s="10" t="n">
        <v>83424293</v>
      </c>
      <c r="J3" s="11" t="n">
        <f aca="false">I3/1000</f>
        <v>83424.293</v>
      </c>
      <c r="K3" s="19" t="n">
        <v>403469</v>
      </c>
      <c r="L3" s="12" t="n">
        <f aca="false">K3/1000</f>
        <v>403.469</v>
      </c>
      <c r="M3" s="20" t="n">
        <v>0.073</v>
      </c>
      <c r="N3" s="20" t="n">
        <v>0.0026</v>
      </c>
      <c r="O3" s="10" t="n">
        <v>1142183489.56</v>
      </c>
      <c r="P3" s="19" t="n">
        <v>153517936.43</v>
      </c>
    </row>
    <row r="4" customFormat="false" ht="15" hidden="false" customHeight="false" outlineLevel="0" collapsed="false">
      <c r="A4" s="3" t="s">
        <v>95</v>
      </c>
      <c r="B4" s="2" t="s">
        <v>96</v>
      </c>
      <c r="C4" s="2" t="n">
        <v>2020</v>
      </c>
      <c r="D4" s="2" t="n">
        <v>2</v>
      </c>
      <c r="E4" s="2" t="s">
        <v>1717</v>
      </c>
      <c r="F4" s="3" t="s">
        <v>1718</v>
      </c>
      <c r="G4" s="2" t="s">
        <v>107</v>
      </c>
      <c r="H4" s="3" t="s">
        <v>108</v>
      </c>
      <c r="I4" s="10" t="n">
        <v>71781878</v>
      </c>
      <c r="J4" s="11" t="n">
        <f aca="false">I4/1000</f>
        <v>71781.878</v>
      </c>
      <c r="K4" s="19" t="n">
        <v>1754042</v>
      </c>
      <c r="L4" s="12" t="n">
        <f aca="false">K4/1000</f>
        <v>1754.042</v>
      </c>
      <c r="M4" s="20" t="n">
        <v>0.0628</v>
      </c>
      <c r="N4" s="20" t="n">
        <v>0.0114</v>
      </c>
      <c r="O4" s="10" t="n">
        <v>1142183489.56</v>
      </c>
      <c r="P4" s="19" t="n">
        <v>153517936.43</v>
      </c>
    </row>
    <row r="5" customFormat="false" ht="15" hidden="false" customHeight="false" outlineLevel="0" collapsed="false">
      <c r="A5" s="3" t="s">
        <v>95</v>
      </c>
      <c r="B5" s="2" t="s">
        <v>96</v>
      </c>
      <c r="C5" s="2" t="n">
        <v>2020</v>
      </c>
      <c r="D5" s="2" t="n">
        <v>3</v>
      </c>
      <c r="E5" s="2" t="s">
        <v>142</v>
      </c>
      <c r="F5" s="3" t="s">
        <v>143</v>
      </c>
      <c r="G5" s="2" t="s">
        <v>97</v>
      </c>
      <c r="H5" s="3" t="s">
        <v>98</v>
      </c>
      <c r="I5" s="10" t="n">
        <v>58904255</v>
      </c>
      <c r="J5" s="11" t="n">
        <f aca="false">I5/1000</f>
        <v>58904.255</v>
      </c>
      <c r="K5" s="19" t="n">
        <v>161655</v>
      </c>
      <c r="L5" s="12" t="n">
        <f aca="false">K5/1000</f>
        <v>161.655</v>
      </c>
      <c r="M5" s="20" t="n">
        <v>0.0516</v>
      </c>
      <c r="N5" s="20" t="n">
        <v>0.0011</v>
      </c>
      <c r="O5" s="10" t="n">
        <v>1142183489.56</v>
      </c>
      <c r="P5" s="19" t="n">
        <v>153517936.43</v>
      </c>
    </row>
    <row r="6" customFormat="false" ht="15" hidden="false" customHeight="false" outlineLevel="0" collapsed="false">
      <c r="A6" s="3" t="s">
        <v>95</v>
      </c>
      <c r="B6" s="2" t="s">
        <v>96</v>
      </c>
      <c r="C6" s="2" t="n">
        <v>2020</v>
      </c>
      <c r="D6" s="2" t="n">
        <v>4</v>
      </c>
      <c r="E6" s="2" t="s">
        <v>97</v>
      </c>
      <c r="F6" s="3" t="s">
        <v>98</v>
      </c>
      <c r="G6" s="2" t="s">
        <v>107</v>
      </c>
      <c r="H6" s="3" t="s">
        <v>108</v>
      </c>
      <c r="I6" s="10" t="n">
        <v>53248417</v>
      </c>
      <c r="J6" s="11" t="n">
        <f aca="false">I6/1000</f>
        <v>53248.417</v>
      </c>
      <c r="K6" s="19" t="n">
        <v>75899.03</v>
      </c>
      <c r="L6" s="12" t="n">
        <f aca="false">K6/1000</f>
        <v>75.89903</v>
      </c>
      <c r="M6" s="20" t="n">
        <v>0.0466</v>
      </c>
      <c r="N6" s="20" t="n">
        <v>0.0005</v>
      </c>
      <c r="O6" s="10" t="n">
        <v>1142183489.56</v>
      </c>
      <c r="P6" s="19" t="n">
        <v>153517936.43</v>
      </c>
    </row>
    <row r="7" customFormat="false" ht="15" hidden="false" customHeight="false" outlineLevel="0" collapsed="false">
      <c r="A7" s="3" t="s">
        <v>95</v>
      </c>
      <c r="B7" s="2" t="s">
        <v>96</v>
      </c>
      <c r="C7" s="2" t="n">
        <v>2020</v>
      </c>
      <c r="D7" s="2" t="n">
        <v>5</v>
      </c>
      <c r="E7" s="2" t="s">
        <v>102</v>
      </c>
      <c r="F7" s="3" t="s">
        <v>103</v>
      </c>
      <c r="G7" s="2" t="s">
        <v>325</v>
      </c>
      <c r="H7" s="3" t="s">
        <v>326</v>
      </c>
      <c r="I7" s="10" t="n">
        <v>49967304</v>
      </c>
      <c r="J7" s="11" t="n">
        <f aca="false">I7/1000</f>
        <v>49967.304</v>
      </c>
      <c r="K7" s="19" t="n">
        <v>98320</v>
      </c>
      <c r="L7" s="12" t="n">
        <f aca="false">K7/1000</f>
        <v>98.32</v>
      </c>
      <c r="M7" s="20" t="n">
        <v>0.0437</v>
      </c>
      <c r="N7" s="20" t="n">
        <v>0.0006</v>
      </c>
      <c r="O7" s="10" t="n">
        <v>1142183489.56</v>
      </c>
      <c r="P7" s="19" t="n">
        <v>153517936.43</v>
      </c>
    </row>
    <row r="8" customFormat="false" ht="15" hidden="false" customHeight="false" outlineLevel="0" collapsed="false">
      <c r="A8" s="3" t="s">
        <v>95</v>
      </c>
      <c r="B8" s="2" t="s">
        <v>96</v>
      </c>
      <c r="C8" s="2" t="n">
        <v>2020</v>
      </c>
      <c r="D8" s="2" t="n">
        <v>6</v>
      </c>
      <c r="E8" s="2" t="s">
        <v>422</v>
      </c>
      <c r="F8" s="3" t="s">
        <v>423</v>
      </c>
      <c r="G8" s="2" t="s">
        <v>197</v>
      </c>
      <c r="H8" s="3" t="s">
        <v>198</v>
      </c>
      <c r="I8" s="10" t="n">
        <v>41984673.38</v>
      </c>
      <c r="J8" s="11" t="n">
        <f aca="false">I8/1000</f>
        <v>41984.67338</v>
      </c>
      <c r="K8" s="19" t="n">
        <v>111941270</v>
      </c>
      <c r="L8" s="12" t="n">
        <f aca="false">K8/1000</f>
        <v>111941.27</v>
      </c>
      <c r="M8" s="20" t="n">
        <v>0.0368</v>
      </c>
      <c r="N8" s="20" t="n">
        <v>0.7292</v>
      </c>
      <c r="O8" s="10" t="n">
        <v>1142183489.56</v>
      </c>
      <c r="P8" s="19" t="n">
        <v>153517936.43</v>
      </c>
    </row>
    <row r="9" customFormat="false" ht="15" hidden="false" customHeight="false" outlineLevel="0" collapsed="false">
      <c r="A9" s="3" t="s">
        <v>95</v>
      </c>
      <c r="B9" s="2" t="s">
        <v>96</v>
      </c>
      <c r="C9" s="2" t="n">
        <v>2020</v>
      </c>
      <c r="D9" s="2" t="n">
        <v>7</v>
      </c>
      <c r="E9" s="2" t="s">
        <v>1719</v>
      </c>
      <c r="F9" s="3" t="s">
        <v>1720</v>
      </c>
      <c r="G9" s="2" t="s">
        <v>107</v>
      </c>
      <c r="H9" s="3" t="s">
        <v>108</v>
      </c>
      <c r="I9" s="10" t="n">
        <v>41843814</v>
      </c>
      <c r="J9" s="11" t="n">
        <f aca="false">I9/1000</f>
        <v>41843.814</v>
      </c>
      <c r="K9" s="19" t="n">
        <v>3264841</v>
      </c>
      <c r="L9" s="12" t="n">
        <f aca="false">K9/1000</f>
        <v>3264.841</v>
      </c>
      <c r="M9" s="20" t="n">
        <v>0.0366</v>
      </c>
      <c r="N9" s="20" t="n">
        <v>0.0213</v>
      </c>
      <c r="O9" s="10" t="n">
        <v>1142183489.56</v>
      </c>
      <c r="P9" s="19" t="n">
        <v>153517936.43</v>
      </c>
    </row>
    <row r="10" customFormat="false" ht="15" hidden="false" customHeight="false" outlineLevel="0" collapsed="false">
      <c r="A10" s="3" t="s">
        <v>95</v>
      </c>
      <c r="B10" s="2" t="s">
        <v>96</v>
      </c>
      <c r="C10" s="2" t="n">
        <v>2020</v>
      </c>
      <c r="D10" s="2" t="n">
        <v>8</v>
      </c>
      <c r="E10" s="2" t="s">
        <v>197</v>
      </c>
      <c r="F10" s="3" t="s">
        <v>198</v>
      </c>
      <c r="G10" s="2" t="s">
        <v>97</v>
      </c>
      <c r="H10" s="3" t="s">
        <v>98</v>
      </c>
      <c r="I10" s="10" t="n">
        <v>38204885</v>
      </c>
      <c r="J10" s="11" t="n">
        <f aca="false">I10/1000</f>
        <v>38204.885</v>
      </c>
      <c r="K10" s="19" t="n">
        <v>114794</v>
      </c>
      <c r="L10" s="12" t="n">
        <f aca="false">K10/1000</f>
        <v>114.794</v>
      </c>
      <c r="M10" s="20" t="n">
        <v>0.0334</v>
      </c>
      <c r="N10" s="20" t="n">
        <v>0.0007</v>
      </c>
      <c r="O10" s="10" t="n">
        <v>1142183489.56</v>
      </c>
      <c r="P10" s="19" t="n">
        <v>153517936.43</v>
      </c>
    </row>
    <row r="11" customFormat="false" ht="15" hidden="false" customHeight="false" outlineLevel="0" collapsed="false">
      <c r="A11" s="3" t="s">
        <v>95</v>
      </c>
      <c r="B11" s="2" t="s">
        <v>96</v>
      </c>
      <c r="C11" s="2" t="n">
        <v>2020</v>
      </c>
      <c r="D11" s="2" t="n">
        <v>9</v>
      </c>
      <c r="E11" s="2" t="s">
        <v>97</v>
      </c>
      <c r="F11" s="3" t="s">
        <v>98</v>
      </c>
      <c r="G11" s="2" t="s">
        <v>1721</v>
      </c>
      <c r="H11" s="3" t="s">
        <v>1722</v>
      </c>
      <c r="I11" s="10" t="n">
        <v>38048316</v>
      </c>
      <c r="J11" s="11" t="n">
        <f aca="false">I11/1000</f>
        <v>38048.316</v>
      </c>
      <c r="K11" s="19" t="n">
        <v>53902.5</v>
      </c>
      <c r="L11" s="12" t="n">
        <f aca="false">K11/1000</f>
        <v>53.9025</v>
      </c>
      <c r="M11" s="20" t="n">
        <v>0.0333</v>
      </c>
      <c r="N11" s="20" t="n">
        <v>0.0004</v>
      </c>
      <c r="O11" s="10" t="n">
        <v>1142183489.56</v>
      </c>
      <c r="P11" s="19" t="n">
        <v>153517936.43</v>
      </c>
    </row>
    <row r="12" customFormat="false" ht="15" hidden="false" customHeight="false" outlineLevel="0" collapsed="false">
      <c r="A12" s="3" t="s">
        <v>95</v>
      </c>
      <c r="B12" s="2" t="s">
        <v>96</v>
      </c>
      <c r="C12" s="2" t="n">
        <v>2020</v>
      </c>
      <c r="D12" s="2" t="n">
        <v>10</v>
      </c>
      <c r="E12" s="2" t="s">
        <v>637</v>
      </c>
      <c r="F12" s="3" t="s">
        <v>638</v>
      </c>
      <c r="G12" s="2" t="s">
        <v>107</v>
      </c>
      <c r="H12" s="3" t="s">
        <v>108</v>
      </c>
      <c r="I12" s="10" t="n">
        <v>32785653</v>
      </c>
      <c r="J12" s="11" t="n">
        <f aca="false">I12/1000</f>
        <v>32785.653</v>
      </c>
      <c r="K12" s="19" t="n">
        <v>865793</v>
      </c>
      <c r="L12" s="12" t="n">
        <f aca="false">K12/1000</f>
        <v>865.793</v>
      </c>
      <c r="M12" s="20" t="n">
        <v>0.0287</v>
      </c>
      <c r="N12" s="20" t="n">
        <v>0.0056</v>
      </c>
      <c r="O12" s="10" t="n">
        <v>1142183489.56</v>
      </c>
      <c r="P12" s="19" t="n">
        <v>153517936.43</v>
      </c>
    </row>
    <row r="13" customFormat="false" ht="15" hidden="false" customHeight="false" outlineLevel="0" collapsed="false">
      <c r="A13" s="3" t="s">
        <v>95</v>
      </c>
      <c r="B13" s="2" t="s">
        <v>96</v>
      </c>
      <c r="C13" s="2" t="n">
        <v>2020</v>
      </c>
      <c r="D13" s="2" t="n">
        <v>11</v>
      </c>
      <c r="E13" s="2" t="s">
        <v>1650</v>
      </c>
      <c r="F13" s="3" t="s">
        <v>1651</v>
      </c>
      <c r="G13" s="2" t="s">
        <v>107</v>
      </c>
      <c r="H13" s="3" t="s">
        <v>108</v>
      </c>
      <c r="I13" s="10" t="n">
        <v>29938786</v>
      </c>
      <c r="J13" s="11" t="n">
        <f aca="false">I13/1000</f>
        <v>29938.786</v>
      </c>
      <c r="K13" s="19" t="n">
        <v>173551</v>
      </c>
      <c r="L13" s="12" t="n">
        <f aca="false">K13/1000</f>
        <v>173.551</v>
      </c>
      <c r="M13" s="20" t="n">
        <v>0.0262</v>
      </c>
      <c r="N13" s="20" t="n">
        <v>0.0011</v>
      </c>
      <c r="O13" s="10" t="n">
        <v>1142183489.56</v>
      </c>
      <c r="P13" s="19" t="n">
        <v>153517936.43</v>
      </c>
    </row>
    <row r="14" customFormat="false" ht="15" hidden="false" customHeight="false" outlineLevel="0" collapsed="false">
      <c r="A14" s="3" t="s">
        <v>95</v>
      </c>
      <c r="B14" s="2" t="s">
        <v>96</v>
      </c>
      <c r="C14" s="2" t="n">
        <v>2020</v>
      </c>
      <c r="D14" s="2" t="n">
        <v>12</v>
      </c>
      <c r="E14" s="2" t="s">
        <v>1723</v>
      </c>
      <c r="F14" s="3" t="s">
        <v>1724</v>
      </c>
      <c r="G14" s="2" t="s">
        <v>197</v>
      </c>
      <c r="H14" s="3" t="s">
        <v>198</v>
      </c>
      <c r="I14" s="10" t="n">
        <v>28704575.15</v>
      </c>
      <c r="J14" s="11" t="n">
        <f aca="false">I14/1000</f>
        <v>28704.57515</v>
      </c>
      <c r="K14" s="19" t="n">
        <v>698236</v>
      </c>
      <c r="L14" s="12" t="n">
        <f aca="false">K14/1000</f>
        <v>698.236</v>
      </c>
      <c r="M14" s="20" t="n">
        <v>0.0251</v>
      </c>
      <c r="N14" s="20" t="n">
        <v>0.0045</v>
      </c>
      <c r="O14" s="10" t="n">
        <v>1142183489.56</v>
      </c>
      <c r="P14" s="19" t="n">
        <v>153517936.43</v>
      </c>
    </row>
    <row r="15" customFormat="false" ht="15" hidden="false" customHeight="false" outlineLevel="0" collapsed="false">
      <c r="A15" s="3" t="s">
        <v>95</v>
      </c>
      <c r="B15" s="2" t="s">
        <v>96</v>
      </c>
      <c r="C15" s="2" t="n">
        <v>2020</v>
      </c>
      <c r="D15" s="2" t="n">
        <v>13</v>
      </c>
      <c r="E15" s="2" t="s">
        <v>142</v>
      </c>
      <c r="F15" s="3" t="s">
        <v>143</v>
      </c>
      <c r="G15" s="2" t="s">
        <v>197</v>
      </c>
      <c r="H15" s="3" t="s">
        <v>198</v>
      </c>
      <c r="I15" s="10" t="n">
        <v>26414937.41</v>
      </c>
      <c r="J15" s="11" t="n">
        <f aca="false">I15/1000</f>
        <v>26414.93741</v>
      </c>
      <c r="K15" s="19" t="n">
        <v>615134</v>
      </c>
      <c r="L15" s="12" t="n">
        <f aca="false">K15/1000</f>
        <v>615.134</v>
      </c>
      <c r="M15" s="20" t="n">
        <v>0.0231</v>
      </c>
      <c r="N15" s="20" t="n">
        <v>0.004</v>
      </c>
      <c r="O15" s="10" t="n">
        <v>1142183489.56</v>
      </c>
      <c r="P15" s="19" t="n">
        <v>153517936.43</v>
      </c>
    </row>
    <row r="16" customFormat="false" ht="15" hidden="false" customHeight="false" outlineLevel="0" collapsed="false">
      <c r="A16" s="3" t="s">
        <v>95</v>
      </c>
      <c r="B16" s="2" t="s">
        <v>96</v>
      </c>
      <c r="C16" s="2" t="n">
        <v>2020</v>
      </c>
      <c r="D16" s="2" t="n">
        <v>14</v>
      </c>
      <c r="E16" s="2" t="s">
        <v>97</v>
      </c>
      <c r="F16" s="3" t="s">
        <v>98</v>
      </c>
      <c r="G16" s="2" t="s">
        <v>142</v>
      </c>
      <c r="H16" s="3" t="s">
        <v>143</v>
      </c>
      <c r="I16" s="10" t="n">
        <v>23319230.16</v>
      </c>
      <c r="J16" s="11" t="n">
        <f aca="false">I16/1000</f>
        <v>23319.23016</v>
      </c>
      <c r="K16" s="19" t="n">
        <v>55709.66</v>
      </c>
      <c r="L16" s="12" t="n">
        <f aca="false">K16/1000</f>
        <v>55.70966</v>
      </c>
      <c r="M16" s="20" t="n">
        <v>0.0204</v>
      </c>
      <c r="N16" s="20" t="n">
        <v>0.0004</v>
      </c>
      <c r="O16" s="10" t="n">
        <v>1142183489.56</v>
      </c>
      <c r="P16" s="19" t="n">
        <v>153517936.43</v>
      </c>
    </row>
    <row r="17" customFormat="false" ht="15" hidden="false" customHeight="false" outlineLevel="0" collapsed="false">
      <c r="A17" s="3" t="s">
        <v>95</v>
      </c>
      <c r="B17" s="2" t="s">
        <v>96</v>
      </c>
      <c r="C17" s="2" t="n">
        <v>2020</v>
      </c>
      <c r="D17" s="2" t="n">
        <v>15</v>
      </c>
      <c r="E17" s="2" t="s">
        <v>192</v>
      </c>
      <c r="F17" s="3" t="s">
        <v>193</v>
      </c>
      <c r="G17" s="2" t="s">
        <v>97</v>
      </c>
      <c r="H17" s="3" t="s">
        <v>98</v>
      </c>
      <c r="I17" s="10" t="n">
        <v>21461432</v>
      </c>
      <c r="J17" s="11" t="n">
        <f aca="false">I17/1000</f>
        <v>21461.432</v>
      </c>
      <c r="K17" s="19" t="n">
        <v>80434</v>
      </c>
      <c r="L17" s="12" t="n">
        <f aca="false">K17/1000</f>
        <v>80.434</v>
      </c>
      <c r="M17" s="20" t="n">
        <v>0.0188</v>
      </c>
      <c r="N17" s="20" t="n">
        <v>0.0005</v>
      </c>
      <c r="O17" s="10" t="n">
        <v>1142183489.56</v>
      </c>
      <c r="P17" s="19" t="n">
        <v>153517936.43</v>
      </c>
    </row>
    <row r="18" customFormat="false" ht="15" hidden="false" customHeight="false" outlineLevel="0" collapsed="false">
      <c r="A18" s="3" t="s">
        <v>95</v>
      </c>
      <c r="B18" s="2" t="s">
        <v>96</v>
      </c>
      <c r="C18" s="2" t="n">
        <v>2020</v>
      </c>
      <c r="D18" s="2" t="n">
        <v>16</v>
      </c>
      <c r="E18" s="2" t="s">
        <v>422</v>
      </c>
      <c r="F18" s="3" t="s">
        <v>423</v>
      </c>
      <c r="G18" s="2" t="s">
        <v>97</v>
      </c>
      <c r="H18" s="3" t="s">
        <v>98</v>
      </c>
      <c r="I18" s="10" t="n">
        <v>20454499</v>
      </c>
      <c r="J18" s="11" t="n">
        <f aca="false">I18/1000</f>
        <v>20454.499</v>
      </c>
      <c r="K18" s="19" t="n">
        <v>499254</v>
      </c>
      <c r="L18" s="12" t="n">
        <f aca="false">K18/1000</f>
        <v>499.254</v>
      </c>
      <c r="M18" s="20" t="n">
        <v>0.0179</v>
      </c>
      <c r="N18" s="20" t="n">
        <v>0.0033</v>
      </c>
      <c r="O18" s="10" t="n">
        <v>1142183489.56</v>
      </c>
      <c r="P18" s="19" t="n">
        <v>153517936.43</v>
      </c>
    </row>
    <row r="19" customFormat="false" ht="15" hidden="false" customHeight="false" outlineLevel="0" collapsed="false">
      <c r="A19" s="3" t="s">
        <v>95</v>
      </c>
      <c r="B19" s="2" t="s">
        <v>96</v>
      </c>
      <c r="C19" s="2" t="n">
        <v>2020</v>
      </c>
      <c r="D19" s="2" t="n">
        <v>17</v>
      </c>
      <c r="E19" s="2" t="s">
        <v>102</v>
      </c>
      <c r="F19" s="3" t="s">
        <v>103</v>
      </c>
      <c r="G19" s="2" t="s">
        <v>1721</v>
      </c>
      <c r="H19" s="3" t="s">
        <v>1722</v>
      </c>
      <c r="I19" s="10" t="n">
        <v>20171545</v>
      </c>
      <c r="J19" s="11" t="n">
        <f aca="false">I19/1000</f>
        <v>20171.545</v>
      </c>
      <c r="K19" s="19" t="n">
        <v>38840.44</v>
      </c>
      <c r="L19" s="12" t="n">
        <f aca="false">K19/1000</f>
        <v>38.84044</v>
      </c>
      <c r="M19" s="20" t="n">
        <v>0.0177</v>
      </c>
      <c r="N19" s="20" t="n">
        <v>0.0003</v>
      </c>
      <c r="O19" s="10" t="n">
        <v>1142183489.56</v>
      </c>
      <c r="P19" s="19" t="n">
        <v>153517936.43</v>
      </c>
    </row>
    <row r="20" customFormat="false" ht="15" hidden="false" customHeight="false" outlineLevel="0" collapsed="false">
      <c r="A20" s="3" t="s">
        <v>95</v>
      </c>
      <c r="B20" s="2" t="s">
        <v>96</v>
      </c>
      <c r="C20" s="2" t="n">
        <v>2020</v>
      </c>
      <c r="D20" s="2" t="n">
        <v>18</v>
      </c>
      <c r="E20" s="2" t="s">
        <v>197</v>
      </c>
      <c r="F20" s="3" t="s">
        <v>198</v>
      </c>
      <c r="G20" s="2" t="s">
        <v>1725</v>
      </c>
      <c r="H20" s="3" t="s">
        <v>1726</v>
      </c>
      <c r="I20" s="10" t="n">
        <v>18938777.87</v>
      </c>
      <c r="J20" s="11" t="n">
        <f aca="false">I20/1000</f>
        <v>18938.77787</v>
      </c>
      <c r="K20" s="19" t="n">
        <v>50187.2</v>
      </c>
      <c r="L20" s="12" t="n">
        <f aca="false">K20/1000</f>
        <v>50.1872</v>
      </c>
      <c r="M20" s="20" t="n">
        <v>0.0166</v>
      </c>
      <c r="N20" s="20" t="n">
        <v>0.0003</v>
      </c>
      <c r="O20" s="10" t="n">
        <v>1142183489.56</v>
      </c>
      <c r="P20" s="19" t="n">
        <v>153517936.43</v>
      </c>
    </row>
    <row r="21" customFormat="false" ht="15" hidden="false" customHeight="false" outlineLevel="0" collapsed="false">
      <c r="A21" s="3" t="s">
        <v>95</v>
      </c>
      <c r="B21" s="2" t="s">
        <v>96</v>
      </c>
      <c r="C21" s="2" t="n">
        <v>2020</v>
      </c>
      <c r="D21" s="2" t="n">
        <v>19</v>
      </c>
      <c r="E21" s="2" t="s">
        <v>192</v>
      </c>
      <c r="F21" s="3" t="s">
        <v>193</v>
      </c>
      <c r="G21" s="2" t="s">
        <v>127</v>
      </c>
      <c r="H21" s="3" t="s">
        <v>128</v>
      </c>
      <c r="I21" s="10" t="n">
        <v>15836282.78</v>
      </c>
      <c r="J21" s="11" t="n">
        <f aca="false">I21/1000</f>
        <v>15836.28278</v>
      </c>
      <c r="K21" s="19" t="n">
        <v>44521.94</v>
      </c>
      <c r="L21" s="12" t="n">
        <f aca="false">K21/1000</f>
        <v>44.52194</v>
      </c>
      <c r="M21" s="20" t="n">
        <v>0.0139</v>
      </c>
      <c r="N21" s="20" t="n">
        <v>0.0003</v>
      </c>
      <c r="O21" s="10" t="n">
        <v>1142183489.56</v>
      </c>
      <c r="P21" s="19" t="n">
        <v>153517936.43</v>
      </c>
    </row>
    <row r="22" customFormat="false" ht="15" hidden="false" customHeight="false" outlineLevel="0" collapsed="false">
      <c r="A22" s="3" t="s">
        <v>95</v>
      </c>
      <c r="B22" s="2" t="s">
        <v>96</v>
      </c>
      <c r="C22" s="2" t="n">
        <v>2020</v>
      </c>
      <c r="D22" s="2" t="n">
        <v>20</v>
      </c>
      <c r="E22" s="2" t="s">
        <v>107</v>
      </c>
      <c r="F22" s="3" t="s">
        <v>108</v>
      </c>
      <c r="G22" s="2" t="s">
        <v>1725</v>
      </c>
      <c r="H22" s="3" t="s">
        <v>1726</v>
      </c>
      <c r="I22" s="10" t="n">
        <v>14820708.32</v>
      </c>
      <c r="J22" s="11" t="n">
        <f aca="false">I22/1000</f>
        <v>14820.70832</v>
      </c>
      <c r="K22" s="19" t="n">
        <v>40896.54</v>
      </c>
      <c r="L22" s="12" t="n">
        <f aca="false">K22/1000</f>
        <v>40.89654</v>
      </c>
      <c r="M22" s="20" t="n">
        <v>0.013</v>
      </c>
      <c r="N22" s="20" t="n">
        <v>0.0003</v>
      </c>
      <c r="O22" s="10" t="n">
        <v>1142183489.56</v>
      </c>
      <c r="P22" s="19" t="n">
        <v>153517936.43</v>
      </c>
    </row>
    <row r="23" customFormat="false" ht="15" hidden="false" customHeight="false" outlineLevel="0" collapsed="false">
      <c r="A23" s="3" t="s">
        <v>95</v>
      </c>
      <c r="B23" s="2" t="s">
        <v>96</v>
      </c>
      <c r="C23" s="2" t="n">
        <v>2020</v>
      </c>
      <c r="D23" s="2" t="n">
        <v>21</v>
      </c>
      <c r="E23" s="2" t="s">
        <v>107</v>
      </c>
      <c r="F23" s="3" t="s">
        <v>108</v>
      </c>
      <c r="G23" s="2" t="s">
        <v>1721</v>
      </c>
      <c r="H23" s="3" t="s">
        <v>1722</v>
      </c>
      <c r="I23" s="10" t="n">
        <v>13754848</v>
      </c>
      <c r="J23" s="11" t="n">
        <f aca="false">I23/1000</f>
        <v>13754.848</v>
      </c>
      <c r="K23" s="19" t="n">
        <v>36658.35</v>
      </c>
      <c r="L23" s="12" t="n">
        <f aca="false">K23/1000</f>
        <v>36.65835</v>
      </c>
      <c r="M23" s="20" t="n">
        <v>0.012</v>
      </c>
      <c r="N23" s="20" t="n">
        <v>0.0002</v>
      </c>
      <c r="O23" s="10" t="n">
        <v>1142183489.56</v>
      </c>
      <c r="P23" s="19" t="n">
        <v>153517936.43</v>
      </c>
    </row>
    <row r="24" customFormat="false" ht="15" hidden="false" customHeight="false" outlineLevel="0" collapsed="false">
      <c r="A24" s="3" t="s">
        <v>95</v>
      </c>
      <c r="B24" s="2" t="s">
        <v>96</v>
      </c>
      <c r="C24" s="2" t="n">
        <v>2020</v>
      </c>
      <c r="D24" s="2" t="n">
        <v>22</v>
      </c>
      <c r="E24" s="2" t="s">
        <v>637</v>
      </c>
      <c r="F24" s="3" t="s">
        <v>638</v>
      </c>
      <c r="G24" s="2" t="s">
        <v>197</v>
      </c>
      <c r="H24" s="3" t="s">
        <v>198</v>
      </c>
      <c r="I24" s="10" t="n">
        <v>13037129.69</v>
      </c>
      <c r="J24" s="11" t="n">
        <f aca="false">I24/1000</f>
        <v>13037.12969</v>
      </c>
      <c r="K24" s="19" t="n">
        <v>342206</v>
      </c>
      <c r="L24" s="12" t="n">
        <f aca="false">K24/1000</f>
        <v>342.206</v>
      </c>
      <c r="M24" s="20" t="n">
        <v>0.0114</v>
      </c>
      <c r="N24" s="20" t="n">
        <v>0.0022</v>
      </c>
      <c r="O24" s="10" t="n">
        <v>1142183489.56</v>
      </c>
      <c r="P24" s="19" t="n">
        <v>153517936.43</v>
      </c>
    </row>
    <row r="25" customFormat="false" ht="15" hidden="false" customHeight="false" outlineLevel="0" collapsed="false">
      <c r="A25" s="3" t="s">
        <v>95</v>
      </c>
      <c r="B25" s="2" t="s">
        <v>96</v>
      </c>
      <c r="C25" s="2" t="n">
        <v>2020</v>
      </c>
      <c r="D25" s="2" t="n">
        <v>23</v>
      </c>
      <c r="E25" s="2" t="s">
        <v>1723</v>
      </c>
      <c r="F25" s="3" t="s">
        <v>1724</v>
      </c>
      <c r="G25" s="2" t="s">
        <v>377</v>
      </c>
      <c r="H25" s="3" t="s">
        <v>378</v>
      </c>
      <c r="I25" s="10" t="n">
        <v>11821266.01</v>
      </c>
      <c r="J25" s="11" t="n">
        <f aca="false">I25/1000</f>
        <v>11821.26601</v>
      </c>
      <c r="K25" s="19" t="n">
        <v>388919.5</v>
      </c>
      <c r="L25" s="12" t="n">
        <f aca="false">K25/1000</f>
        <v>388.9195</v>
      </c>
      <c r="M25" s="20" t="n">
        <v>0.0103</v>
      </c>
      <c r="N25" s="20" t="n">
        <v>0.0025</v>
      </c>
      <c r="O25" s="10" t="n">
        <v>1142183489.56</v>
      </c>
      <c r="P25" s="19" t="n">
        <v>153517936.43</v>
      </c>
    </row>
    <row r="26" customFormat="false" ht="15" hidden="false" customHeight="false" outlineLevel="0" collapsed="false">
      <c r="A26" s="3" t="s">
        <v>95</v>
      </c>
      <c r="B26" s="2" t="s">
        <v>96</v>
      </c>
      <c r="C26" s="2" t="n">
        <v>2020</v>
      </c>
      <c r="D26" s="2" t="n">
        <v>24</v>
      </c>
      <c r="E26" s="2" t="s">
        <v>107</v>
      </c>
      <c r="F26" s="3" t="s">
        <v>108</v>
      </c>
      <c r="G26" s="2" t="s">
        <v>142</v>
      </c>
      <c r="H26" s="3" t="s">
        <v>143</v>
      </c>
      <c r="I26" s="10" t="n">
        <v>11362422.52</v>
      </c>
      <c r="J26" s="11" t="n">
        <f aca="false">I26/1000</f>
        <v>11362.42252</v>
      </c>
      <c r="K26" s="19" t="n">
        <v>42974.5</v>
      </c>
      <c r="L26" s="12" t="n">
        <f aca="false">K26/1000</f>
        <v>42.9745</v>
      </c>
      <c r="M26" s="20" t="n">
        <v>0.0099</v>
      </c>
      <c r="N26" s="20" t="n">
        <v>0.0003</v>
      </c>
      <c r="O26" s="10" t="n">
        <v>1142183489.56</v>
      </c>
      <c r="P26" s="19" t="n">
        <v>153517936.43</v>
      </c>
    </row>
    <row r="27" customFormat="false" ht="15" hidden="false" customHeight="false" outlineLevel="0" collapsed="false">
      <c r="A27" s="3" t="s">
        <v>95</v>
      </c>
      <c r="B27" s="2" t="s">
        <v>96</v>
      </c>
      <c r="C27" s="2" t="n">
        <v>2020</v>
      </c>
      <c r="D27" s="2" t="n">
        <v>25</v>
      </c>
      <c r="E27" s="2" t="s">
        <v>314</v>
      </c>
      <c r="F27" s="3" t="s">
        <v>315</v>
      </c>
      <c r="G27" s="2" t="s">
        <v>107</v>
      </c>
      <c r="H27" s="3" t="s">
        <v>108</v>
      </c>
      <c r="I27" s="10" t="n">
        <v>9682200</v>
      </c>
      <c r="J27" s="11" t="n">
        <f aca="false">I27/1000</f>
        <v>9682.2</v>
      </c>
      <c r="K27" s="19" t="n">
        <v>698917</v>
      </c>
      <c r="L27" s="12" t="n">
        <f aca="false">K27/1000</f>
        <v>698.917</v>
      </c>
      <c r="M27" s="20" t="n">
        <v>0.0085</v>
      </c>
      <c r="N27" s="20" t="n">
        <v>0.0046</v>
      </c>
      <c r="O27" s="10" t="n">
        <v>1142183489.56</v>
      </c>
      <c r="P27" s="19" t="n">
        <v>153517936.43</v>
      </c>
    </row>
    <row r="28" customFormat="false" ht="15" hidden="false" customHeight="false" outlineLevel="0" collapsed="false">
      <c r="A28" s="3" t="s">
        <v>95</v>
      </c>
      <c r="B28" s="2" t="s">
        <v>96</v>
      </c>
      <c r="C28" s="2" t="n">
        <v>2020</v>
      </c>
      <c r="D28" s="2" t="n">
        <v>26</v>
      </c>
      <c r="E28" s="2" t="s">
        <v>102</v>
      </c>
      <c r="F28" s="3" t="s">
        <v>103</v>
      </c>
      <c r="G28" s="2" t="s">
        <v>197</v>
      </c>
      <c r="H28" s="3" t="s">
        <v>198</v>
      </c>
      <c r="I28" s="10" t="n">
        <v>9426176.6</v>
      </c>
      <c r="J28" s="11" t="n">
        <f aca="false">I28/1000</f>
        <v>9426.1766</v>
      </c>
      <c r="K28" s="19" t="n">
        <v>22598.94</v>
      </c>
      <c r="L28" s="12" t="n">
        <f aca="false">K28/1000</f>
        <v>22.59894</v>
      </c>
      <c r="M28" s="20" t="n">
        <v>0.0083</v>
      </c>
      <c r="N28" s="20" t="n">
        <v>0.0001</v>
      </c>
      <c r="O28" s="10" t="n">
        <v>1142183489.56</v>
      </c>
      <c r="P28" s="19" t="n">
        <v>153517936.43</v>
      </c>
    </row>
    <row r="29" customFormat="false" ht="15" hidden="false" customHeight="false" outlineLevel="0" collapsed="false">
      <c r="A29" s="3" t="s">
        <v>95</v>
      </c>
      <c r="B29" s="2" t="s">
        <v>96</v>
      </c>
      <c r="C29" s="2" t="n">
        <v>2020</v>
      </c>
      <c r="D29" s="2" t="n">
        <v>27</v>
      </c>
      <c r="E29" s="2" t="s">
        <v>107</v>
      </c>
      <c r="F29" s="3" t="s">
        <v>108</v>
      </c>
      <c r="G29" s="2" t="s">
        <v>325</v>
      </c>
      <c r="H29" s="3" t="s">
        <v>326</v>
      </c>
      <c r="I29" s="10" t="n">
        <v>8035915</v>
      </c>
      <c r="J29" s="11" t="n">
        <f aca="false">I29/1000</f>
        <v>8035.915</v>
      </c>
      <c r="K29" s="19" t="n">
        <v>17545</v>
      </c>
      <c r="L29" s="12" t="n">
        <f aca="false">K29/1000</f>
        <v>17.545</v>
      </c>
      <c r="M29" s="20" t="n">
        <v>0.007</v>
      </c>
      <c r="N29" s="20" t="n">
        <v>0.0001</v>
      </c>
      <c r="O29" s="10" t="n">
        <v>1142183489.56</v>
      </c>
      <c r="P29" s="19" t="n">
        <v>153517936.43</v>
      </c>
    </row>
    <row r="30" customFormat="false" ht="15" hidden="false" customHeight="false" outlineLevel="0" collapsed="false">
      <c r="A30" s="3" t="s">
        <v>95</v>
      </c>
      <c r="B30" s="2" t="s">
        <v>96</v>
      </c>
      <c r="C30" s="2" t="n">
        <v>2020</v>
      </c>
      <c r="D30" s="2" t="n">
        <v>28</v>
      </c>
      <c r="E30" s="2" t="s">
        <v>97</v>
      </c>
      <c r="F30" s="3" t="s">
        <v>98</v>
      </c>
      <c r="G30" s="2" t="s">
        <v>117</v>
      </c>
      <c r="H30" s="3" t="s">
        <v>118</v>
      </c>
      <c r="I30" s="10" t="n">
        <v>7337586.15</v>
      </c>
      <c r="J30" s="11" t="n">
        <f aca="false">I30/1000</f>
        <v>7337.58615</v>
      </c>
      <c r="K30" s="19" t="n">
        <v>23081.13</v>
      </c>
      <c r="L30" s="12" t="n">
        <f aca="false">K30/1000</f>
        <v>23.08113</v>
      </c>
      <c r="M30" s="20" t="n">
        <v>0.0064</v>
      </c>
      <c r="N30" s="20" t="n">
        <v>0.0002</v>
      </c>
      <c r="O30" s="10" t="n">
        <v>1142183489.56</v>
      </c>
      <c r="P30" s="19" t="n">
        <v>153517936.43</v>
      </c>
    </row>
    <row r="31" customFormat="false" ht="15" hidden="false" customHeight="false" outlineLevel="0" collapsed="false">
      <c r="A31" s="3" t="s">
        <v>95</v>
      </c>
      <c r="B31" s="2" t="s">
        <v>96</v>
      </c>
      <c r="C31" s="2" t="n">
        <v>2020</v>
      </c>
      <c r="D31" s="2" t="n">
        <v>29</v>
      </c>
      <c r="E31" s="2" t="s">
        <v>102</v>
      </c>
      <c r="F31" s="3" t="s">
        <v>103</v>
      </c>
      <c r="G31" s="2" t="s">
        <v>1650</v>
      </c>
      <c r="H31" s="3" t="s">
        <v>1651</v>
      </c>
      <c r="I31" s="10" t="n">
        <v>7324000</v>
      </c>
      <c r="J31" s="11" t="n">
        <f aca="false">I31/1000</f>
        <v>7324</v>
      </c>
      <c r="K31" s="19" t="n">
        <v>21245.45</v>
      </c>
      <c r="L31" s="12" t="n">
        <f aca="false">K31/1000</f>
        <v>21.24545</v>
      </c>
      <c r="M31" s="20" t="n">
        <v>0.0064</v>
      </c>
      <c r="N31" s="20" t="n">
        <v>0.0001</v>
      </c>
      <c r="O31" s="10" t="n">
        <v>1142183489.56</v>
      </c>
      <c r="P31" s="19" t="n">
        <v>153517936.43</v>
      </c>
    </row>
    <row r="32" customFormat="false" ht="15" hidden="false" customHeight="false" outlineLevel="0" collapsed="false">
      <c r="A32" s="3" t="s">
        <v>95</v>
      </c>
      <c r="B32" s="2" t="s">
        <v>96</v>
      </c>
      <c r="C32" s="2" t="n">
        <v>2020</v>
      </c>
      <c r="D32" s="2" t="n">
        <v>30</v>
      </c>
      <c r="E32" s="2" t="s">
        <v>112</v>
      </c>
      <c r="F32" s="3" t="s">
        <v>113</v>
      </c>
      <c r="G32" s="2" t="s">
        <v>142</v>
      </c>
      <c r="H32" s="3" t="s">
        <v>143</v>
      </c>
      <c r="I32" s="10" t="n">
        <v>7264081.39</v>
      </c>
      <c r="J32" s="11" t="n">
        <f aca="false">I32/1000</f>
        <v>7264.08139</v>
      </c>
      <c r="K32" s="19" t="n">
        <v>31472.02</v>
      </c>
      <c r="L32" s="12" t="n">
        <f aca="false">K32/1000</f>
        <v>31.47202</v>
      </c>
      <c r="M32" s="20" t="n">
        <v>0.0064</v>
      </c>
      <c r="N32" s="20" t="n">
        <v>0.0002</v>
      </c>
      <c r="O32" s="10" t="n">
        <v>1142183489.56</v>
      </c>
      <c r="P32" s="19" t="n">
        <v>153517936.43</v>
      </c>
    </row>
    <row r="33" customFormat="false" ht="15" hidden="false" customHeight="false" outlineLevel="0" collapsed="false">
      <c r="A33" s="3" t="s">
        <v>95</v>
      </c>
      <c r="B33" s="2" t="s">
        <v>96</v>
      </c>
      <c r="C33" s="2" t="n">
        <v>2021</v>
      </c>
      <c r="D33" s="2" t="n">
        <v>1</v>
      </c>
      <c r="E33" s="2" t="s">
        <v>107</v>
      </c>
      <c r="F33" s="3" t="s">
        <v>108</v>
      </c>
      <c r="G33" s="2" t="s">
        <v>97</v>
      </c>
      <c r="H33" s="3" t="s">
        <v>98</v>
      </c>
      <c r="I33" s="10" t="n">
        <v>101334924</v>
      </c>
      <c r="J33" s="11" t="n">
        <f aca="false">I33/1000</f>
        <v>101334.924</v>
      </c>
      <c r="K33" s="19" t="n">
        <v>336633</v>
      </c>
      <c r="L33" s="12" t="n">
        <f aca="false">K33/1000</f>
        <v>336.633</v>
      </c>
      <c r="M33" s="20" t="n">
        <v>0.0688</v>
      </c>
      <c r="N33" s="20" t="n">
        <v>0.0016</v>
      </c>
      <c r="O33" s="10" t="n">
        <v>1473287013.13</v>
      </c>
      <c r="P33" s="19" t="n">
        <v>207574792.15</v>
      </c>
    </row>
    <row r="34" customFormat="false" ht="15" hidden="false" customHeight="false" outlineLevel="0" collapsed="false">
      <c r="A34" s="3" t="s">
        <v>95</v>
      </c>
      <c r="B34" s="2" t="s">
        <v>96</v>
      </c>
      <c r="C34" s="2" t="n">
        <v>2021</v>
      </c>
      <c r="D34" s="2" t="n">
        <v>2</v>
      </c>
      <c r="E34" s="2" t="s">
        <v>1723</v>
      </c>
      <c r="F34" s="3" t="s">
        <v>1724</v>
      </c>
      <c r="G34" s="2" t="s">
        <v>197</v>
      </c>
      <c r="H34" s="3" t="s">
        <v>198</v>
      </c>
      <c r="I34" s="10" t="n">
        <v>85104190.7</v>
      </c>
      <c r="J34" s="11" t="n">
        <f aca="false">I34/1000</f>
        <v>85104.1907</v>
      </c>
      <c r="K34" s="19" t="n">
        <v>1742662</v>
      </c>
      <c r="L34" s="12" t="n">
        <f aca="false">K34/1000</f>
        <v>1742.662</v>
      </c>
      <c r="M34" s="20" t="n">
        <v>0.0578</v>
      </c>
      <c r="N34" s="20" t="n">
        <v>0.0084</v>
      </c>
      <c r="O34" s="10" t="n">
        <v>1473287013.13</v>
      </c>
      <c r="P34" s="19" t="n">
        <v>207574792.15</v>
      </c>
    </row>
    <row r="35" customFormat="false" ht="15" hidden="false" customHeight="false" outlineLevel="0" collapsed="false">
      <c r="A35" s="3" t="s">
        <v>95</v>
      </c>
      <c r="B35" s="2" t="s">
        <v>96</v>
      </c>
      <c r="C35" s="2" t="n">
        <v>2021</v>
      </c>
      <c r="D35" s="2" t="n">
        <v>3</v>
      </c>
      <c r="E35" s="2" t="s">
        <v>142</v>
      </c>
      <c r="F35" s="3" t="s">
        <v>143</v>
      </c>
      <c r="G35" s="2" t="s">
        <v>97</v>
      </c>
      <c r="H35" s="3" t="s">
        <v>98</v>
      </c>
      <c r="I35" s="10" t="n">
        <v>79810753</v>
      </c>
      <c r="J35" s="11" t="n">
        <f aca="false">I35/1000</f>
        <v>79810.753</v>
      </c>
      <c r="K35" s="19" t="n">
        <v>238193</v>
      </c>
      <c r="L35" s="12" t="n">
        <f aca="false">K35/1000</f>
        <v>238.193</v>
      </c>
      <c r="M35" s="20" t="n">
        <v>0.0542</v>
      </c>
      <c r="N35" s="20" t="n">
        <v>0.0011</v>
      </c>
      <c r="O35" s="10" t="n">
        <v>1473287013.13</v>
      </c>
      <c r="P35" s="19" t="n">
        <v>207574792.15</v>
      </c>
    </row>
    <row r="36" customFormat="false" ht="15" hidden="false" customHeight="false" outlineLevel="0" collapsed="false">
      <c r="A36" s="3" t="s">
        <v>95</v>
      </c>
      <c r="B36" s="2" t="s">
        <v>96</v>
      </c>
      <c r="C36" s="2" t="n">
        <v>2021</v>
      </c>
      <c r="D36" s="2" t="n">
        <v>4</v>
      </c>
      <c r="E36" s="2" t="s">
        <v>1719</v>
      </c>
      <c r="F36" s="3" t="s">
        <v>1720</v>
      </c>
      <c r="G36" s="2" t="s">
        <v>107</v>
      </c>
      <c r="H36" s="3" t="s">
        <v>108</v>
      </c>
      <c r="I36" s="10" t="n">
        <v>58529259</v>
      </c>
      <c r="J36" s="11" t="n">
        <f aca="false">I36/1000</f>
        <v>58529.259</v>
      </c>
      <c r="K36" s="19" t="n">
        <v>3978193</v>
      </c>
      <c r="L36" s="12" t="n">
        <f aca="false">K36/1000</f>
        <v>3978.193</v>
      </c>
      <c r="M36" s="20" t="n">
        <v>0.0397</v>
      </c>
      <c r="N36" s="20" t="n">
        <v>0.0192</v>
      </c>
      <c r="O36" s="10" t="n">
        <v>1473287013.13</v>
      </c>
      <c r="P36" s="19" t="n">
        <v>207574792.15</v>
      </c>
    </row>
    <row r="37" customFormat="false" ht="15" hidden="false" customHeight="false" outlineLevel="0" collapsed="false">
      <c r="A37" s="3" t="s">
        <v>95</v>
      </c>
      <c r="B37" s="2" t="s">
        <v>96</v>
      </c>
      <c r="C37" s="2" t="n">
        <v>2021</v>
      </c>
      <c r="D37" s="2" t="n">
        <v>5</v>
      </c>
      <c r="E37" s="2" t="s">
        <v>637</v>
      </c>
      <c r="F37" s="3" t="s">
        <v>638</v>
      </c>
      <c r="G37" s="2" t="s">
        <v>197</v>
      </c>
      <c r="H37" s="3" t="s">
        <v>198</v>
      </c>
      <c r="I37" s="10" t="n">
        <v>53905770.58</v>
      </c>
      <c r="J37" s="11" t="n">
        <f aca="false">I37/1000</f>
        <v>53905.77058</v>
      </c>
      <c r="K37" s="19" t="n">
        <v>1233174</v>
      </c>
      <c r="L37" s="12" t="n">
        <f aca="false">K37/1000</f>
        <v>1233.174</v>
      </c>
      <c r="M37" s="20" t="n">
        <v>0.0366</v>
      </c>
      <c r="N37" s="20" t="n">
        <v>0.0059</v>
      </c>
      <c r="O37" s="10" t="n">
        <v>1473287013.13</v>
      </c>
      <c r="P37" s="19" t="n">
        <v>207574792.15</v>
      </c>
    </row>
    <row r="38" customFormat="false" ht="15" hidden="false" customHeight="false" outlineLevel="0" collapsed="false">
      <c r="A38" s="3" t="s">
        <v>95</v>
      </c>
      <c r="B38" s="2" t="s">
        <v>96</v>
      </c>
      <c r="C38" s="2" t="n">
        <v>2021</v>
      </c>
      <c r="D38" s="2" t="n">
        <v>6</v>
      </c>
      <c r="E38" s="2" t="s">
        <v>422</v>
      </c>
      <c r="F38" s="3" t="s">
        <v>423</v>
      </c>
      <c r="G38" s="2" t="s">
        <v>197</v>
      </c>
      <c r="H38" s="3" t="s">
        <v>198</v>
      </c>
      <c r="I38" s="10" t="n">
        <v>53381052.35</v>
      </c>
      <c r="J38" s="11" t="n">
        <f aca="false">I38/1000</f>
        <v>53381.05235</v>
      </c>
      <c r="K38" s="19" t="n">
        <v>139951682</v>
      </c>
      <c r="L38" s="12" t="n">
        <f aca="false">K38/1000</f>
        <v>139951.682</v>
      </c>
      <c r="M38" s="20" t="n">
        <v>0.0362</v>
      </c>
      <c r="N38" s="20" t="n">
        <v>0.6742</v>
      </c>
      <c r="O38" s="10" t="n">
        <v>1473287013.13</v>
      </c>
      <c r="P38" s="19" t="n">
        <v>207574792.15</v>
      </c>
    </row>
    <row r="39" customFormat="false" ht="15" hidden="false" customHeight="false" outlineLevel="0" collapsed="false">
      <c r="A39" s="3" t="s">
        <v>95</v>
      </c>
      <c r="B39" s="2" t="s">
        <v>96</v>
      </c>
      <c r="C39" s="2" t="n">
        <v>2021</v>
      </c>
      <c r="D39" s="2" t="n">
        <v>7</v>
      </c>
      <c r="E39" s="2" t="s">
        <v>97</v>
      </c>
      <c r="F39" s="3" t="s">
        <v>98</v>
      </c>
      <c r="G39" s="2" t="s">
        <v>1721</v>
      </c>
      <c r="H39" s="3" t="s">
        <v>1722</v>
      </c>
      <c r="I39" s="10" t="n">
        <v>52983809</v>
      </c>
      <c r="J39" s="11" t="n">
        <f aca="false">I39/1000</f>
        <v>52983.809</v>
      </c>
      <c r="K39" s="19" t="n">
        <v>75243.59</v>
      </c>
      <c r="L39" s="12" t="n">
        <f aca="false">K39/1000</f>
        <v>75.24359</v>
      </c>
      <c r="M39" s="20" t="n">
        <v>0.036</v>
      </c>
      <c r="N39" s="20" t="n">
        <v>0.0004</v>
      </c>
      <c r="O39" s="10" t="n">
        <v>1473287013.13</v>
      </c>
      <c r="P39" s="19" t="n">
        <v>207574792.15</v>
      </c>
    </row>
    <row r="40" customFormat="false" ht="15" hidden="false" customHeight="false" outlineLevel="0" collapsed="false">
      <c r="A40" s="3" t="s">
        <v>95</v>
      </c>
      <c r="B40" s="2" t="s">
        <v>96</v>
      </c>
      <c r="C40" s="2" t="n">
        <v>2021</v>
      </c>
      <c r="D40" s="2" t="n">
        <v>8</v>
      </c>
      <c r="E40" s="2" t="s">
        <v>97</v>
      </c>
      <c r="F40" s="3" t="s">
        <v>98</v>
      </c>
      <c r="G40" s="2" t="s">
        <v>107</v>
      </c>
      <c r="H40" s="3" t="s">
        <v>108</v>
      </c>
      <c r="I40" s="10" t="n">
        <v>52494880</v>
      </c>
      <c r="J40" s="11" t="n">
        <f aca="false">I40/1000</f>
        <v>52494.88</v>
      </c>
      <c r="K40" s="19" t="n">
        <v>74334.61</v>
      </c>
      <c r="L40" s="12" t="n">
        <f aca="false">K40/1000</f>
        <v>74.33461</v>
      </c>
      <c r="M40" s="20" t="n">
        <v>0.0356</v>
      </c>
      <c r="N40" s="20" t="n">
        <v>0.0004</v>
      </c>
      <c r="O40" s="10" t="n">
        <v>1473287013.13</v>
      </c>
      <c r="P40" s="19" t="n">
        <v>207574792.15</v>
      </c>
    </row>
    <row r="41" customFormat="false" ht="15" hidden="false" customHeight="false" outlineLevel="0" collapsed="false">
      <c r="A41" s="3" t="s">
        <v>95</v>
      </c>
      <c r="B41" s="2" t="s">
        <v>96</v>
      </c>
      <c r="C41" s="2" t="n">
        <v>2021</v>
      </c>
      <c r="D41" s="2" t="n">
        <v>9</v>
      </c>
      <c r="E41" s="2" t="s">
        <v>102</v>
      </c>
      <c r="F41" s="3" t="s">
        <v>103</v>
      </c>
      <c r="G41" s="2" t="s">
        <v>325</v>
      </c>
      <c r="H41" s="3" t="s">
        <v>326</v>
      </c>
      <c r="I41" s="10" t="n">
        <v>49754973</v>
      </c>
      <c r="J41" s="11" t="n">
        <f aca="false">I41/1000</f>
        <v>49754.973</v>
      </c>
      <c r="K41" s="19" t="n">
        <v>112976</v>
      </c>
      <c r="L41" s="12" t="n">
        <f aca="false">K41/1000</f>
        <v>112.976</v>
      </c>
      <c r="M41" s="20" t="n">
        <v>0.0338</v>
      </c>
      <c r="N41" s="20" t="n">
        <v>0.0005</v>
      </c>
      <c r="O41" s="10" t="n">
        <v>1473287013.13</v>
      </c>
      <c r="P41" s="19" t="n">
        <v>207574792.15</v>
      </c>
    </row>
    <row r="42" customFormat="false" ht="15" hidden="false" customHeight="false" outlineLevel="0" collapsed="false">
      <c r="A42" s="3" t="s">
        <v>95</v>
      </c>
      <c r="B42" s="2" t="s">
        <v>96</v>
      </c>
      <c r="C42" s="2" t="n">
        <v>2021</v>
      </c>
      <c r="D42" s="2" t="n">
        <v>10</v>
      </c>
      <c r="E42" s="2" t="s">
        <v>1650</v>
      </c>
      <c r="F42" s="3" t="s">
        <v>1651</v>
      </c>
      <c r="G42" s="2" t="s">
        <v>107</v>
      </c>
      <c r="H42" s="3" t="s">
        <v>108</v>
      </c>
      <c r="I42" s="10" t="n">
        <v>44306155</v>
      </c>
      <c r="J42" s="11" t="n">
        <f aca="false">I42/1000</f>
        <v>44306.155</v>
      </c>
      <c r="K42" s="19" t="n">
        <v>265795</v>
      </c>
      <c r="L42" s="12" t="n">
        <f aca="false">K42/1000</f>
        <v>265.795</v>
      </c>
      <c r="M42" s="20" t="n">
        <v>0.0301</v>
      </c>
      <c r="N42" s="20" t="n">
        <v>0.0013</v>
      </c>
      <c r="O42" s="10" t="n">
        <v>1473287013.13</v>
      </c>
      <c r="P42" s="19" t="n">
        <v>207574792.15</v>
      </c>
    </row>
    <row r="43" customFormat="false" ht="15" hidden="false" customHeight="false" outlineLevel="0" collapsed="false">
      <c r="A43" s="3" t="s">
        <v>95</v>
      </c>
      <c r="B43" s="2" t="s">
        <v>96</v>
      </c>
      <c r="C43" s="2" t="n">
        <v>2021</v>
      </c>
      <c r="D43" s="2" t="n">
        <v>11</v>
      </c>
      <c r="E43" s="2" t="s">
        <v>97</v>
      </c>
      <c r="F43" s="3" t="s">
        <v>98</v>
      </c>
      <c r="G43" s="2" t="s">
        <v>142</v>
      </c>
      <c r="H43" s="3" t="s">
        <v>143</v>
      </c>
      <c r="I43" s="10" t="n">
        <v>41653101.73</v>
      </c>
      <c r="J43" s="11" t="n">
        <f aca="false">I43/1000</f>
        <v>41653.10173</v>
      </c>
      <c r="K43" s="19" t="n">
        <v>125713.72</v>
      </c>
      <c r="L43" s="12" t="n">
        <f aca="false">K43/1000</f>
        <v>125.71372</v>
      </c>
      <c r="M43" s="20" t="n">
        <v>0.0283</v>
      </c>
      <c r="N43" s="20" t="n">
        <v>0.0006</v>
      </c>
      <c r="O43" s="10" t="n">
        <v>1473287013.13</v>
      </c>
      <c r="P43" s="19" t="n">
        <v>207574792.15</v>
      </c>
    </row>
    <row r="44" customFormat="false" ht="15" hidden="false" customHeight="false" outlineLevel="0" collapsed="false">
      <c r="A44" s="3" t="s">
        <v>95</v>
      </c>
      <c r="B44" s="2" t="s">
        <v>96</v>
      </c>
      <c r="C44" s="2" t="n">
        <v>2021</v>
      </c>
      <c r="D44" s="2" t="n">
        <v>12</v>
      </c>
      <c r="E44" s="2" t="s">
        <v>197</v>
      </c>
      <c r="F44" s="3" t="s">
        <v>198</v>
      </c>
      <c r="G44" s="2" t="s">
        <v>97</v>
      </c>
      <c r="H44" s="3" t="s">
        <v>98</v>
      </c>
      <c r="I44" s="10" t="n">
        <v>33798199</v>
      </c>
      <c r="J44" s="11" t="n">
        <f aca="false">I44/1000</f>
        <v>33798.199</v>
      </c>
      <c r="K44" s="19" t="n">
        <v>91050</v>
      </c>
      <c r="L44" s="12" t="n">
        <f aca="false">K44/1000</f>
        <v>91.05</v>
      </c>
      <c r="M44" s="20" t="n">
        <v>0.0229</v>
      </c>
      <c r="N44" s="20" t="n">
        <v>0.0004</v>
      </c>
      <c r="O44" s="10" t="n">
        <v>1473287013.13</v>
      </c>
      <c r="P44" s="19" t="n">
        <v>207574792.15</v>
      </c>
    </row>
    <row r="45" customFormat="false" ht="15" hidden="false" customHeight="false" outlineLevel="0" collapsed="false">
      <c r="A45" s="3" t="s">
        <v>95</v>
      </c>
      <c r="B45" s="2" t="s">
        <v>96</v>
      </c>
      <c r="C45" s="2" t="n">
        <v>2021</v>
      </c>
      <c r="D45" s="2" t="n">
        <v>13</v>
      </c>
      <c r="E45" s="2" t="s">
        <v>1723</v>
      </c>
      <c r="F45" s="3" t="s">
        <v>1724</v>
      </c>
      <c r="G45" s="2" t="s">
        <v>377</v>
      </c>
      <c r="H45" s="3" t="s">
        <v>378</v>
      </c>
      <c r="I45" s="10" t="n">
        <v>32915659.98</v>
      </c>
      <c r="J45" s="11" t="n">
        <f aca="false">I45/1000</f>
        <v>32915.65998</v>
      </c>
      <c r="K45" s="19" t="n">
        <v>5790742</v>
      </c>
      <c r="L45" s="12" t="n">
        <f aca="false">K45/1000</f>
        <v>5790.742</v>
      </c>
      <c r="M45" s="20" t="n">
        <v>0.0223</v>
      </c>
      <c r="N45" s="20" t="n">
        <v>0.0279</v>
      </c>
      <c r="O45" s="10" t="n">
        <v>1473287013.13</v>
      </c>
      <c r="P45" s="19" t="n">
        <v>207574792.15</v>
      </c>
    </row>
    <row r="46" customFormat="false" ht="15" hidden="false" customHeight="false" outlineLevel="0" collapsed="false">
      <c r="A46" s="3" t="s">
        <v>95</v>
      </c>
      <c r="B46" s="2" t="s">
        <v>96</v>
      </c>
      <c r="C46" s="2" t="n">
        <v>2021</v>
      </c>
      <c r="D46" s="2" t="n">
        <v>14</v>
      </c>
      <c r="E46" s="2" t="s">
        <v>192</v>
      </c>
      <c r="F46" s="3" t="s">
        <v>193</v>
      </c>
      <c r="G46" s="2" t="s">
        <v>97</v>
      </c>
      <c r="H46" s="3" t="s">
        <v>98</v>
      </c>
      <c r="I46" s="10" t="n">
        <v>32399350</v>
      </c>
      <c r="J46" s="11" t="n">
        <f aca="false">I46/1000</f>
        <v>32399.35</v>
      </c>
      <c r="K46" s="19" t="n">
        <v>102451</v>
      </c>
      <c r="L46" s="12" t="n">
        <f aca="false">K46/1000</f>
        <v>102.451</v>
      </c>
      <c r="M46" s="20" t="n">
        <v>0.022</v>
      </c>
      <c r="N46" s="20" t="n">
        <v>0.0005</v>
      </c>
      <c r="O46" s="10" t="n">
        <v>1473287013.13</v>
      </c>
      <c r="P46" s="19" t="n">
        <v>207574792.15</v>
      </c>
    </row>
    <row r="47" customFormat="false" ht="15" hidden="false" customHeight="false" outlineLevel="0" collapsed="false">
      <c r="A47" s="3" t="s">
        <v>95</v>
      </c>
      <c r="B47" s="2" t="s">
        <v>96</v>
      </c>
      <c r="C47" s="2" t="n">
        <v>2021</v>
      </c>
      <c r="D47" s="2" t="n">
        <v>15</v>
      </c>
      <c r="E47" s="2" t="s">
        <v>422</v>
      </c>
      <c r="F47" s="3" t="s">
        <v>423</v>
      </c>
      <c r="G47" s="2" t="s">
        <v>97</v>
      </c>
      <c r="H47" s="3" t="s">
        <v>98</v>
      </c>
      <c r="I47" s="10" t="n">
        <v>27714792</v>
      </c>
      <c r="J47" s="11" t="n">
        <f aca="false">I47/1000</f>
        <v>27714.792</v>
      </c>
      <c r="K47" s="19" t="n">
        <v>566821</v>
      </c>
      <c r="L47" s="12" t="n">
        <f aca="false">K47/1000</f>
        <v>566.821</v>
      </c>
      <c r="M47" s="20" t="n">
        <v>0.0188</v>
      </c>
      <c r="N47" s="20" t="n">
        <v>0.0027</v>
      </c>
      <c r="O47" s="10" t="n">
        <v>1473287013.13</v>
      </c>
      <c r="P47" s="19" t="n">
        <v>207574792.15</v>
      </c>
    </row>
    <row r="48" customFormat="false" ht="15" hidden="false" customHeight="false" outlineLevel="0" collapsed="false">
      <c r="A48" s="3" t="s">
        <v>95</v>
      </c>
      <c r="B48" s="2" t="s">
        <v>96</v>
      </c>
      <c r="C48" s="2" t="n">
        <v>2021</v>
      </c>
      <c r="D48" s="2" t="n">
        <v>16</v>
      </c>
      <c r="E48" s="2" t="s">
        <v>107</v>
      </c>
      <c r="F48" s="3" t="s">
        <v>108</v>
      </c>
      <c r="G48" s="2" t="s">
        <v>162</v>
      </c>
      <c r="H48" s="3" t="s">
        <v>163</v>
      </c>
      <c r="I48" s="10" t="n">
        <v>26332758.44</v>
      </c>
      <c r="J48" s="11" t="n">
        <f aca="false">I48/1000</f>
        <v>26332.75844</v>
      </c>
      <c r="K48" s="19" t="n">
        <v>103044</v>
      </c>
      <c r="L48" s="12" t="n">
        <f aca="false">K48/1000</f>
        <v>103.044</v>
      </c>
      <c r="M48" s="20" t="n">
        <v>0.0179</v>
      </c>
      <c r="N48" s="20" t="n">
        <v>0.0005</v>
      </c>
      <c r="O48" s="10" t="n">
        <v>1473287013.13</v>
      </c>
      <c r="P48" s="19" t="n">
        <v>207574792.15</v>
      </c>
    </row>
    <row r="49" customFormat="false" ht="15" hidden="false" customHeight="false" outlineLevel="0" collapsed="false">
      <c r="A49" s="3" t="s">
        <v>95</v>
      </c>
      <c r="B49" s="2" t="s">
        <v>96</v>
      </c>
      <c r="C49" s="2" t="n">
        <v>2021</v>
      </c>
      <c r="D49" s="2" t="n">
        <v>17</v>
      </c>
      <c r="E49" s="2" t="s">
        <v>107</v>
      </c>
      <c r="F49" s="3" t="s">
        <v>108</v>
      </c>
      <c r="G49" s="2" t="s">
        <v>1725</v>
      </c>
      <c r="H49" s="3" t="s">
        <v>1726</v>
      </c>
      <c r="I49" s="10" t="n">
        <v>25993469.92</v>
      </c>
      <c r="J49" s="11" t="n">
        <f aca="false">I49/1000</f>
        <v>25993.46992</v>
      </c>
      <c r="K49" s="19" t="n">
        <v>80100.6</v>
      </c>
      <c r="L49" s="12" t="n">
        <f aca="false">K49/1000</f>
        <v>80.1006</v>
      </c>
      <c r="M49" s="20" t="n">
        <v>0.0176</v>
      </c>
      <c r="N49" s="20" t="n">
        <v>0.0004</v>
      </c>
      <c r="O49" s="10" t="n">
        <v>1473287013.13</v>
      </c>
      <c r="P49" s="19" t="n">
        <v>207574792.15</v>
      </c>
    </row>
    <row r="50" customFormat="false" ht="15" hidden="false" customHeight="false" outlineLevel="0" collapsed="false">
      <c r="A50" s="3" t="s">
        <v>95</v>
      </c>
      <c r="B50" s="2" t="s">
        <v>96</v>
      </c>
      <c r="C50" s="2" t="n">
        <v>2021</v>
      </c>
      <c r="D50" s="2" t="n">
        <v>18</v>
      </c>
      <c r="E50" s="2" t="s">
        <v>102</v>
      </c>
      <c r="F50" s="3" t="s">
        <v>103</v>
      </c>
      <c r="G50" s="2" t="s">
        <v>1721</v>
      </c>
      <c r="H50" s="3" t="s">
        <v>1722</v>
      </c>
      <c r="I50" s="10" t="n">
        <v>24261180</v>
      </c>
      <c r="J50" s="11" t="n">
        <f aca="false">I50/1000</f>
        <v>24261.18</v>
      </c>
      <c r="K50" s="19" t="n">
        <v>55677.33</v>
      </c>
      <c r="L50" s="12" t="n">
        <f aca="false">K50/1000</f>
        <v>55.67733</v>
      </c>
      <c r="M50" s="20" t="n">
        <v>0.0165</v>
      </c>
      <c r="N50" s="20" t="n">
        <v>0.0003</v>
      </c>
      <c r="O50" s="10" t="n">
        <v>1473287013.13</v>
      </c>
      <c r="P50" s="19" t="n">
        <v>207574792.15</v>
      </c>
    </row>
    <row r="51" customFormat="false" ht="15" hidden="false" customHeight="false" outlineLevel="0" collapsed="false">
      <c r="A51" s="3" t="s">
        <v>95</v>
      </c>
      <c r="B51" s="2" t="s">
        <v>96</v>
      </c>
      <c r="C51" s="2" t="n">
        <v>2021</v>
      </c>
      <c r="D51" s="2" t="n">
        <v>19</v>
      </c>
      <c r="E51" s="2" t="s">
        <v>1717</v>
      </c>
      <c r="F51" s="3" t="s">
        <v>1718</v>
      </c>
      <c r="G51" s="2" t="s">
        <v>107</v>
      </c>
      <c r="H51" s="3" t="s">
        <v>108</v>
      </c>
      <c r="I51" s="10" t="n">
        <v>23323137</v>
      </c>
      <c r="J51" s="11" t="n">
        <f aca="false">I51/1000</f>
        <v>23323.137</v>
      </c>
      <c r="K51" s="19" t="n">
        <v>474742</v>
      </c>
      <c r="L51" s="12" t="n">
        <f aca="false">K51/1000</f>
        <v>474.742</v>
      </c>
      <c r="M51" s="20" t="n">
        <v>0.0158</v>
      </c>
      <c r="N51" s="20" t="n">
        <v>0.0023</v>
      </c>
      <c r="O51" s="10" t="n">
        <v>1473287013.13</v>
      </c>
      <c r="P51" s="19" t="n">
        <v>207574792.15</v>
      </c>
    </row>
    <row r="52" customFormat="false" ht="15" hidden="false" customHeight="false" outlineLevel="0" collapsed="false">
      <c r="A52" s="3" t="s">
        <v>95</v>
      </c>
      <c r="B52" s="2" t="s">
        <v>96</v>
      </c>
      <c r="C52" s="2" t="n">
        <v>2021</v>
      </c>
      <c r="D52" s="2" t="n">
        <v>20</v>
      </c>
      <c r="E52" s="2" t="s">
        <v>107</v>
      </c>
      <c r="F52" s="3" t="s">
        <v>108</v>
      </c>
      <c r="G52" s="2" t="s">
        <v>142</v>
      </c>
      <c r="H52" s="3" t="s">
        <v>143</v>
      </c>
      <c r="I52" s="10" t="n">
        <v>19922707.05</v>
      </c>
      <c r="J52" s="11" t="n">
        <f aca="false">I52/1000</f>
        <v>19922.70705</v>
      </c>
      <c r="K52" s="19" t="n">
        <v>47838.58</v>
      </c>
      <c r="L52" s="12" t="n">
        <f aca="false">K52/1000</f>
        <v>47.83858</v>
      </c>
      <c r="M52" s="20" t="n">
        <v>0.0135</v>
      </c>
      <c r="N52" s="20" t="n">
        <v>0.0002</v>
      </c>
      <c r="O52" s="10" t="n">
        <v>1473287013.13</v>
      </c>
      <c r="P52" s="19" t="n">
        <v>207574792.15</v>
      </c>
    </row>
    <row r="53" customFormat="false" ht="15" hidden="false" customHeight="false" outlineLevel="0" collapsed="false">
      <c r="A53" s="3" t="s">
        <v>95</v>
      </c>
      <c r="B53" s="2" t="s">
        <v>96</v>
      </c>
      <c r="C53" s="2" t="n">
        <v>2021</v>
      </c>
      <c r="D53" s="2" t="n">
        <v>21</v>
      </c>
      <c r="E53" s="2" t="s">
        <v>314</v>
      </c>
      <c r="F53" s="3" t="s">
        <v>315</v>
      </c>
      <c r="G53" s="2" t="s">
        <v>197</v>
      </c>
      <c r="H53" s="3" t="s">
        <v>198</v>
      </c>
      <c r="I53" s="10" t="n">
        <v>17300554.17</v>
      </c>
      <c r="J53" s="11" t="n">
        <f aca="false">I53/1000</f>
        <v>17300.55417</v>
      </c>
      <c r="K53" s="19" t="n">
        <v>400000</v>
      </c>
      <c r="L53" s="12" t="n">
        <f aca="false">K53/1000</f>
        <v>400</v>
      </c>
      <c r="M53" s="20" t="n">
        <v>0.0117</v>
      </c>
      <c r="N53" s="20" t="n">
        <v>0.0019</v>
      </c>
      <c r="O53" s="10" t="n">
        <v>1473287013.13</v>
      </c>
      <c r="P53" s="19" t="n">
        <v>207574792.15</v>
      </c>
    </row>
    <row r="54" customFormat="false" ht="15" hidden="false" customHeight="false" outlineLevel="0" collapsed="false">
      <c r="A54" s="3" t="s">
        <v>95</v>
      </c>
      <c r="B54" s="2" t="s">
        <v>96</v>
      </c>
      <c r="C54" s="2" t="n">
        <v>2021</v>
      </c>
      <c r="D54" s="2" t="n">
        <v>22</v>
      </c>
      <c r="E54" s="2" t="s">
        <v>637</v>
      </c>
      <c r="F54" s="3" t="s">
        <v>638</v>
      </c>
      <c r="G54" s="2" t="s">
        <v>107</v>
      </c>
      <c r="H54" s="3" t="s">
        <v>108</v>
      </c>
      <c r="I54" s="10" t="n">
        <v>14827302</v>
      </c>
      <c r="J54" s="11" t="n">
        <f aca="false">I54/1000</f>
        <v>14827.302</v>
      </c>
      <c r="K54" s="19" t="n">
        <v>343204</v>
      </c>
      <c r="L54" s="12" t="n">
        <f aca="false">K54/1000</f>
        <v>343.204</v>
      </c>
      <c r="M54" s="20" t="n">
        <v>0.0101</v>
      </c>
      <c r="N54" s="20" t="n">
        <v>0.0017</v>
      </c>
      <c r="O54" s="10" t="n">
        <v>1473287013.13</v>
      </c>
      <c r="P54" s="19" t="n">
        <v>207574792.15</v>
      </c>
    </row>
    <row r="55" customFormat="false" ht="15" hidden="false" customHeight="false" outlineLevel="0" collapsed="false">
      <c r="A55" s="3" t="s">
        <v>95</v>
      </c>
      <c r="B55" s="2" t="s">
        <v>96</v>
      </c>
      <c r="C55" s="2" t="n">
        <v>2021</v>
      </c>
      <c r="D55" s="2" t="n">
        <v>23</v>
      </c>
      <c r="E55" s="2" t="s">
        <v>314</v>
      </c>
      <c r="F55" s="3" t="s">
        <v>315</v>
      </c>
      <c r="G55" s="2" t="s">
        <v>107</v>
      </c>
      <c r="H55" s="3" t="s">
        <v>108</v>
      </c>
      <c r="I55" s="10" t="n">
        <v>14575364</v>
      </c>
      <c r="J55" s="11" t="n">
        <f aca="false">I55/1000</f>
        <v>14575.364</v>
      </c>
      <c r="K55" s="19" t="n">
        <v>1034186</v>
      </c>
      <c r="L55" s="12" t="n">
        <f aca="false">K55/1000</f>
        <v>1034.186</v>
      </c>
      <c r="M55" s="20" t="n">
        <v>0.0099</v>
      </c>
      <c r="N55" s="20" t="n">
        <v>0.005</v>
      </c>
      <c r="O55" s="10" t="n">
        <v>1473287013.13</v>
      </c>
      <c r="P55" s="19" t="n">
        <v>207574792.15</v>
      </c>
    </row>
    <row r="56" customFormat="false" ht="15" hidden="false" customHeight="false" outlineLevel="0" collapsed="false">
      <c r="A56" s="3" t="s">
        <v>95</v>
      </c>
      <c r="B56" s="2" t="s">
        <v>96</v>
      </c>
      <c r="C56" s="2" t="n">
        <v>2021</v>
      </c>
      <c r="D56" s="2" t="n">
        <v>24</v>
      </c>
      <c r="E56" s="2" t="s">
        <v>102</v>
      </c>
      <c r="F56" s="3" t="s">
        <v>103</v>
      </c>
      <c r="G56" s="2" t="s">
        <v>197</v>
      </c>
      <c r="H56" s="3" t="s">
        <v>198</v>
      </c>
      <c r="I56" s="10" t="n">
        <v>13997587.86</v>
      </c>
      <c r="J56" s="11" t="n">
        <f aca="false">I56/1000</f>
        <v>13997.58786</v>
      </c>
      <c r="K56" s="19" t="n">
        <v>145285.24</v>
      </c>
      <c r="L56" s="12" t="n">
        <f aca="false">K56/1000</f>
        <v>145.28524</v>
      </c>
      <c r="M56" s="20" t="n">
        <v>0.0095</v>
      </c>
      <c r="N56" s="20" t="n">
        <v>0.0007</v>
      </c>
      <c r="O56" s="10" t="n">
        <v>1473287013.13</v>
      </c>
      <c r="P56" s="19" t="n">
        <v>207574792.15</v>
      </c>
    </row>
    <row r="57" customFormat="false" ht="15" hidden="false" customHeight="false" outlineLevel="0" collapsed="false">
      <c r="A57" s="3" t="s">
        <v>95</v>
      </c>
      <c r="B57" s="2" t="s">
        <v>96</v>
      </c>
      <c r="C57" s="2" t="n">
        <v>2021</v>
      </c>
      <c r="D57" s="2" t="n">
        <v>25</v>
      </c>
      <c r="E57" s="2" t="s">
        <v>97</v>
      </c>
      <c r="F57" s="3" t="s">
        <v>98</v>
      </c>
      <c r="G57" s="2" t="s">
        <v>1725</v>
      </c>
      <c r="H57" s="3" t="s">
        <v>1726</v>
      </c>
      <c r="I57" s="10" t="n">
        <v>13964937.32</v>
      </c>
      <c r="J57" s="11" t="n">
        <f aca="false">I57/1000</f>
        <v>13964.93732</v>
      </c>
      <c r="K57" s="19" t="n">
        <v>54846.88</v>
      </c>
      <c r="L57" s="12" t="n">
        <f aca="false">K57/1000</f>
        <v>54.84688</v>
      </c>
      <c r="M57" s="20" t="n">
        <v>0.0095</v>
      </c>
      <c r="N57" s="20" t="n">
        <v>0.0003</v>
      </c>
      <c r="O57" s="10" t="n">
        <v>1473287013.13</v>
      </c>
      <c r="P57" s="19" t="n">
        <v>207574792.15</v>
      </c>
    </row>
    <row r="58" customFormat="false" ht="15" hidden="false" customHeight="false" outlineLevel="0" collapsed="false">
      <c r="A58" s="3" t="s">
        <v>95</v>
      </c>
      <c r="B58" s="2" t="s">
        <v>96</v>
      </c>
      <c r="C58" s="2" t="n">
        <v>2021</v>
      </c>
      <c r="D58" s="2" t="n">
        <v>26</v>
      </c>
      <c r="E58" s="2" t="s">
        <v>107</v>
      </c>
      <c r="F58" s="3" t="s">
        <v>108</v>
      </c>
      <c r="G58" s="2" t="s">
        <v>1721</v>
      </c>
      <c r="H58" s="3" t="s">
        <v>1722</v>
      </c>
      <c r="I58" s="10" t="n">
        <v>13054828</v>
      </c>
      <c r="J58" s="11" t="n">
        <f aca="false">I58/1000</f>
        <v>13054.828</v>
      </c>
      <c r="K58" s="19" t="n">
        <v>33235.17</v>
      </c>
      <c r="L58" s="12" t="n">
        <f aca="false">K58/1000</f>
        <v>33.23517</v>
      </c>
      <c r="M58" s="20" t="n">
        <v>0.0089</v>
      </c>
      <c r="N58" s="20" t="n">
        <v>0.0002</v>
      </c>
      <c r="O58" s="10" t="n">
        <v>1473287013.13</v>
      </c>
      <c r="P58" s="19" t="n">
        <v>207574792.15</v>
      </c>
    </row>
    <row r="59" customFormat="false" ht="15" hidden="false" customHeight="false" outlineLevel="0" collapsed="false">
      <c r="A59" s="3" t="s">
        <v>95</v>
      </c>
      <c r="B59" s="2" t="s">
        <v>96</v>
      </c>
      <c r="C59" s="2" t="n">
        <v>2021</v>
      </c>
      <c r="D59" s="2" t="n">
        <v>27</v>
      </c>
      <c r="E59" s="2" t="s">
        <v>1717</v>
      </c>
      <c r="F59" s="3" t="s">
        <v>1718</v>
      </c>
      <c r="G59" s="2" t="s">
        <v>97</v>
      </c>
      <c r="H59" s="3" t="s">
        <v>98</v>
      </c>
      <c r="I59" s="10" t="n">
        <v>12860364</v>
      </c>
      <c r="J59" s="11" t="n">
        <f aca="false">I59/1000</f>
        <v>12860.364</v>
      </c>
      <c r="K59" s="19" t="n">
        <v>280941</v>
      </c>
      <c r="L59" s="12" t="n">
        <f aca="false">K59/1000</f>
        <v>280.941</v>
      </c>
      <c r="M59" s="20" t="n">
        <v>0.0087</v>
      </c>
      <c r="N59" s="20" t="n">
        <v>0.0014</v>
      </c>
      <c r="O59" s="10" t="n">
        <v>1473287013.13</v>
      </c>
      <c r="P59" s="19" t="n">
        <v>207574792.15</v>
      </c>
    </row>
    <row r="60" customFormat="false" ht="15" hidden="false" customHeight="false" outlineLevel="0" collapsed="false">
      <c r="A60" s="3" t="s">
        <v>95</v>
      </c>
      <c r="B60" s="2" t="s">
        <v>96</v>
      </c>
      <c r="C60" s="2" t="n">
        <v>2021</v>
      </c>
      <c r="D60" s="2" t="n">
        <v>28</v>
      </c>
      <c r="E60" s="2" t="s">
        <v>1727</v>
      </c>
      <c r="F60" s="3" t="s">
        <v>1728</v>
      </c>
      <c r="G60" s="2" t="s">
        <v>197</v>
      </c>
      <c r="H60" s="3" t="s">
        <v>198</v>
      </c>
      <c r="I60" s="10" t="n">
        <v>11586186.35</v>
      </c>
      <c r="J60" s="11" t="n">
        <f aca="false">I60/1000</f>
        <v>11586.18635</v>
      </c>
      <c r="K60" s="19" t="n">
        <v>21659440</v>
      </c>
      <c r="L60" s="12" t="n">
        <f aca="false">K60/1000</f>
        <v>21659.44</v>
      </c>
      <c r="M60" s="20" t="n">
        <v>0.0079</v>
      </c>
      <c r="N60" s="20" t="n">
        <v>0.1043</v>
      </c>
      <c r="O60" s="10" t="n">
        <v>1473287013.13</v>
      </c>
      <c r="P60" s="19" t="n">
        <v>207574792.15</v>
      </c>
    </row>
    <row r="61" customFormat="false" ht="15" hidden="false" customHeight="false" outlineLevel="0" collapsed="false">
      <c r="A61" s="3" t="s">
        <v>95</v>
      </c>
      <c r="B61" s="2" t="s">
        <v>96</v>
      </c>
      <c r="C61" s="2" t="n">
        <v>2021</v>
      </c>
      <c r="D61" s="2" t="n">
        <v>29</v>
      </c>
      <c r="E61" s="2" t="s">
        <v>97</v>
      </c>
      <c r="F61" s="3" t="s">
        <v>98</v>
      </c>
      <c r="G61" s="2" t="s">
        <v>102</v>
      </c>
      <c r="H61" s="3" t="s">
        <v>103</v>
      </c>
      <c r="I61" s="10" t="n">
        <v>11118076.38</v>
      </c>
      <c r="J61" s="11" t="n">
        <f aca="false">I61/1000</f>
        <v>11118.07638</v>
      </c>
      <c r="K61" s="19" t="n">
        <v>24048</v>
      </c>
      <c r="L61" s="12" t="n">
        <f aca="false">K61/1000</f>
        <v>24.048</v>
      </c>
      <c r="M61" s="20" t="n">
        <v>0.0075</v>
      </c>
      <c r="N61" s="20" t="n">
        <v>0.0001</v>
      </c>
      <c r="O61" s="10" t="n">
        <v>1473287013.13</v>
      </c>
      <c r="P61" s="19" t="n">
        <v>207574792.15</v>
      </c>
    </row>
    <row r="62" customFormat="false" ht="15" hidden="false" customHeight="false" outlineLevel="0" collapsed="false">
      <c r="A62" s="3" t="s">
        <v>95</v>
      </c>
      <c r="B62" s="2" t="s">
        <v>96</v>
      </c>
      <c r="C62" s="2" t="n">
        <v>2021</v>
      </c>
      <c r="D62" s="2" t="n">
        <v>30</v>
      </c>
      <c r="E62" s="2" t="s">
        <v>637</v>
      </c>
      <c r="F62" s="3" t="s">
        <v>638</v>
      </c>
      <c r="G62" s="2" t="s">
        <v>377</v>
      </c>
      <c r="H62" s="3" t="s">
        <v>378</v>
      </c>
      <c r="I62" s="10" t="n">
        <v>10710579.94</v>
      </c>
      <c r="J62" s="11" t="n">
        <f aca="false">I62/1000</f>
        <v>10710.57994</v>
      </c>
      <c r="K62" s="19" t="n">
        <v>2082552.5</v>
      </c>
      <c r="L62" s="12" t="n">
        <f aca="false">K62/1000</f>
        <v>2082.5525</v>
      </c>
      <c r="M62" s="20" t="n">
        <v>0.0073</v>
      </c>
      <c r="N62" s="20" t="n">
        <v>0.01</v>
      </c>
      <c r="O62" s="10" t="n">
        <v>1473287013.13</v>
      </c>
      <c r="P62" s="19" t="n">
        <v>207574792.15</v>
      </c>
    </row>
    <row r="63" customFormat="false" ht="15" hidden="false" customHeight="false" outlineLevel="0" collapsed="false">
      <c r="A63" s="3" t="s">
        <v>95</v>
      </c>
      <c r="B63" s="2" t="s">
        <v>96</v>
      </c>
      <c r="C63" s="2" t="n">
        <v>2022</v>
      </c>
      <c r="D63" s="2" t="n">
        <v>1</v>
      </c>
      <c r="E63" s="2" t="s">
        <v>107</v>
      </c>
      <c r="F63" s="3" t="s">
        <v>108</v>
      </c>
      <c r="G63" s="2" t="s">
        <v>97</v>
      </c>
      <c r="H63" s="3" t="s">
        <v>98</v>
      </c>
      <c r="I63" s="10" t="n">
        <v>116593882</v>
      </c>
      <c r="J63" s="11" t="n">
        <f aca="false">I63/1000</f>
        <v>116593.882</v>
      </c>
      <c r="K63" s="19" t="n">
        <v>284946.29</v>
      </c>
      <c r="L63" s="12" t="n">
        <f aca="false">K63/1000</f>
        <v>284.94629</v>
      </c>
      <c r="M63" s="20" t="n">
        <v>0.0601</v>
      </c>
      <c r="N63" s="20" t="n">
        <v>0.0024</v>
      </c>
      <c r="O63" s="10" t="n">
        <v>1938480463.36</v>
      </c>
      <c r="P63" s="19" t="n">
        <v>119715233.68</v>
      </c>
    </row>
    <row r="64" customFormat="false" ht="15" hidden="false" customHeight="false" outlineLevel="0" collapsed="false">
      <c r="A64" s="3" t="s">
        <v>95</v>
      </c>
      <c r="B64" s="2" t="s">
        <v>96</v>
      </c>
      <c r="C64" s="2" t="n">
        <v>2022</v>
      </c>
      <c r="D64" s="2" t="n">
        <v>2</v>
      </c>
      <c r="E64" s="2" t="s">
        <v>142</v>
      </c>
      <c r="F64" s="3" t="s">
        <v>143</v>
      </c>
      <c r="G64" s="2" t="s">
        <v>97</v>
      </c>
      <c r="H64" s="3" t="s">
        <v>98</v>
      </c>
      <c r="I64" s="10" t="n">
        <v>107739945</v>
      </c>
      <c r="J64" s="11" t="n">
        <f aca="false">I64/1000</f>
        <v>107739.945</v>
      </c>
      <c r="K64" s="19" t="n">
        <v>279897.67</v>
      </c>
      <c r="L64" s="12" t="n">
        <f aca="false">K64/1000</f>
        <v>279.89767</v>
      </c>
      <c r="M64" s="20" t="n">
        <v>0.0556</v>
      </c>
      <c r="N64" s="20" t="n">
        <v>0.0023</v>
      </c>
      <c r="O64" s="10" t="n">
        <v>1938480463.36</v>
      </c>
      <c r="P64" s="19" t="n">
        <v>119715233.68</v>
      </c>
    </row>
    <row r="65" customFormat="false" ht="15" hidden="false" customHeight="false" outlineLevel="0" collapsed="false">
      <c r="A65" s="3" t="s">
        <v>95</v>
      </c>
      <c r="B65" s="2" t="s">
        <v>96</v>
      </c>
      <c r="C65" s="2" t="n">
        <v>2022</v>
      </c>
      <c r="D65" s="2" t="n">
        <v>3</v>
      </c>
      <c r="E65" s="2" t="s">
        <v>1723</v>
      </c>
      <c r="F65" s="3" t="s">
        <v>1724</v>
      </c>
      <c r="G65" s="2" t="s">
        <v>197</v>
      </c>
      <c r="H65" s="3" t="s">
        <v>198</v>
      </c>
      <c r="I65" s="10" t="n">
        <v>104808411.88</v>
      </c>
      <c r="J65" s="11" t="n">
        <f aca="false">I65/1000</f>
        <v>104808.41188</v>
      </c>
      <c r="K65" s="19" t="n">
        <v>1623854</v>
      </c>
      <c r="L65" s="12" t="n">
        <f aca="false">K65/1000</f>
        <v>1623.854</v>
      </c>
      <c r="M65" s="20" t="n">
        <v>0.0541</v>
      </c>
      <c r="N65" s="20" t="n">
        <v>0.0136</v>
      </c>
      <c r="O65" s="10" t="n">
        <v>1938480463.36</v>
      </c>
      <c r="P65" s="19" t="n">
        <v>119715233.68</v>
      </c>
    </row>
    <row r="66" customFormat="false" ht="15" hidden="false" customHeight="false" outlineLevel="0" collapsed="false">
      <c r="A66" s="3" t="s">
        <v>95</v>
      </c>
      <c r="B66" s="2" t="s">
        <v>96</v>
      </c>
      <c r="C66" s="2" t="n">
        <v>2022</v>
      </c>
      <c r="D66" s="2" t="n">
        <v>4</v>
      </c>
      <c r="E66" s="2" t="s">
        <v>97</v>
      </c>
      <c r="F66" s="3" t="s">
        <v>98</v>
      </c>
      <c r="G66" s="2" t="s">
        <v>142</v>
      </c>
      <c r="H66" s="3" t="s">
        <v>143</v>
      </c>
      <c r="I66" s="10" t="n">
        <v>93613987.45</v>
      </c>
      <c r="J66" s="11" t="n">
        <f aca="false">I66/1000</f>
        <v>93613.98745</v>
      </c>
      <c r="K66" s="19" t="n">
        <v>261681.51</v>
      </c>
      <c r="L66" s="12" t="n">
        <f aca="false">K66/1000</f>
        <v>261.68151</v>
      </c>
      <c r="M66" s="20" t="n">
        <v>0.0483</v>
      </c>
      <c r="N66" s="20" t="n">
        <v>0.0022</v>
      </c>
      <c r="O66" s="10" t="n">
        <v>1938480463.36</v>
      </c>
      <c r="P66" s="19" t="n">
        <v>119715233.68</v>
      </c>
    </row>
    <row r="67" customFormat="false" ht="15" hidden="false" customHeight="false" outlineLevel="0" collapsed="false">
      <c r="A67" s="3" t="s">
        <v>95</v>
      </c>
      <c r="B67" s="2" t="s">
        <v>96</v>
      </c>
      <c r="C67" s="2" t="n">
        <v>2022</v>
      </c>
      <c r="D67" s="2" t="n">
        <v>5</v>
      </c>
      <c r="E67" s="2" t="s">
        <v>1719</v>
      </c>
      <c r="F67" s="3" t="s">
        <v>1720</v>
      </c>
      <c r="G67" s="2" t="s">
        <v>107</v>
      </c>
      <c r="H67" s="3" t="s">
        <v>108</v>
      </c>
      <c r="I67" s="10" t="n">
        <v>82239113</v>
      </c>
      <c r="J67" s="11" t="n">
        <f aca="false">I67/1000</f>
        <v>82239.113</v>
      </c>
      <c r="K67" s="19" t="n">
        <v>4256008</v>
      </c>
      <c r="L67" s="12" t="n">
        <f aca="false">K67/1000</f>
        <v>4256.008</v>
      </c>
      <c r="M67" s="20" t="n">
        <v>0.0424</v>
      </c>
      <c r="N67" s="20" t="n">
        <v>0.0356</v>
      </c>
      <c r="O67" s="10" t="n">
        <v>1938480463.36</v>
      </c>
      <c r="P67" s="19" t="n">
        <v>119715233.68</v>
      </c>
    </row>
    <row r="68" customFormat="false" ht="15" hidden="false" customHeight="false" outlineLevel="0" collapsed="false">
      <c r="A68" s="3" t="s">
        <v>95</v>
      </c>
      <c r="B68" s="2" t="s">
        <v>96</v>
      </c>
      <c r="C68" s="2" t="n">
        <v>2022</v>
      </c>
      <c r="D68" s="2" t="n">
        <v>6</v>
      </c>
      <c r="E68" s="2" t="s">
        <v>97</v>
      </c>
      <c r="F68" s="3" t="s">
        <v>98</v>
      </c>
      <c r="G68" s="2" t="s">
        <v>107</v>
      </c>
      <c r="H68" s="3" t="s">
        <v>108</v>
      </c>
      <c r="I68" s="10" t="n">
        <v>73410577</v>
      </c>
      <c r="J68" s="11" t="n">
        <f aca="false">I68/1000</f>
        <v>73410.577</v>
      </c>
      <c r="K68" s="19" t="n">
        <v>102055.19</v>
      </c>
      <c r="L68" s="12" t="n">
        <f aca="false">K68/1000</f>
        <v>102.05519</v>
      </c>
      <c r="M68" s="20" t="n">
        <v>0.0379</v>
      </c>
      <c r="N68" s="20" t="n">
        <v>0.0009</v>
      </c>
      <c r="O68" s="10" t="n">
        <v>1938480463.36</v>
      </c>
      <c r="P68" s="19" t="n">
        <v>119715233.68</v>
      </c>
    </row>
    <row r="69" customFormat="false" ht="15" hidden="false" customHeight="false" outlineLevel="0" collapsed="false">
      <c r="A69" s="3" t="s">
        <v>95</v>
      </c>
      <c r="B69" s="2" t="s">
        <v>96</v>
      </c>
      <c r="C69" s="2" t="n">
        <v>2022</v>
      </c>
      <c r="D69" s="2" t="n">
        <v>7</v>
      </c>
      <c r="E69" s="2" t="s">
        <v>637</v>
      </c>
      <c r="F69" s="3" t="s">
        <v>638</v>
      </c>
      <c r="G69" s="2" t="s">
        <v>197</v>
      </c>
      <c r="H69" s="3" t="s">
        <v>198</v>
      </c>
      <c r="I69" s="10" t="n">
        <v>64303692.63</v>
      </c>
      <c r="J69" s="11" t="n">
        <f aca="false">I69/1000</f>
        <v>64303.69263</v>
      </c>
      <c r="K69" s="19" t="n">
        <v>1099358</v>
      </c>
      <c r="L69" s="12" t="n">
        <f aca="false">K69/1000</f>
        <v>1099.358</v>
      </c>
      <c r="M69" s="20" t="n">
        <v>0.0332</v>
      </c>
      <c r="N69" s="20" t="n">
        <v>0.0092</v>
      </c>
      <c r="O69" s="10" t="n">
        <v>1938480463.36</v>
      </c>
      <c r="P69" s="19" t="n">
        <v>119715233.68</v>
      </c>
    </row>
    <row r="70" customFormat="false" ht="15" hidden="false" customHeight="false" outlineLevel="0" collapsed="false">
      <c r="A70" s="3" t="s">
        <v>95</v>
      </c>
      <c r="B70" s="2" t="s">
        <v>96</v>
      </c>
      <c r="C70" s="2" t="n">
        <v>2022</v>
      </c>
      <c r="D70" s="2" t="n">
        <v>8</v>
      </c>
      <c r="E70" s="2" t="s">
        <v>97</v>
      </c>
      <c r="F70" s="3" t="s">
        <v>98</v>
      </c>
      <c r="G70" s="2" t="s">
        <v>1721</v>
      </c>
      <c r="H70" s="3" t="s">
        <v>1722</v>
      </c>
      <c r="I70" s="10" t="n">
        <v>57781232</v>
      </c>
      <c r="J70" s="11" t="n">
        <f aca="false">I70/1000</f>
        <v>57781.232</v>
      </c>
      <c r="K70" s="19" t="n">
        <v>78227.09</v>
      </c>
      <c r="L70" s="12" t="n">
        <f aca="false">K70/1000</f>
        <v>78.22709</v>
      </c>
      <c r="M70" s="20" t="n">
        <v>0.0298</v>
      </c>
      <c r="N70" s="20" t="n">
        <v>0.0007</v>
      </c>
      <c r="O70" s="10" t="n">
        <v>1938480463.36</v>
      </c>
      <c r="P70" s="19" t="n">
        <v>119715233.68</v>
      </c>
    </row>
    <row r="71" customFormat="false" ht="15" hidden="false" customHeight="false" outlineLevel="0" collapsed="false">
      <c r="A71" s="3" t="s">
        <v>95</v>
      </c>
      <c r="B71" s="2" t="s">
        <v>96</v>
      </c>
      <c r="C71" s="2" t="n">
        <v>2022</v>
      </c>
      <c r="D71" s="2" t="n">
        <v>9</v>
      </c>
      <c r="E71" s="2" t="s">
        <v>1650</v>
      </c>
      <c r="F71" s="3" t="s">
        <v>1651</v>
      </c>
      <c r="G71" s="2" t="s">
        <v>107</v>
      </c>
      <c r="H71" s="3" t="s">
        <v>108</v>
      </c>
      <c r="I71" s="10" t="n">
        <v>47750836</v>
      </c>
      <c r="J71" s="11" t="n">
        <f aca="false">I71/1000</f>
        <v>47750.836</v>
      </c>
      <c r="K71" s="19" t="n">
        <v>263516</v>
      </c>
      <c r="L71" s="12" t="n">
        <f aca="false">K71/1000</f>
        <v>263.516</v>
      </c>
      <c r="M71" s="20" t="n">
        <v>0.0246</v>
      </c>
      <c r="N71" s="20" t="n">
        <v>0.0022</v>
      </c>
      <c r="O71" s="10" t="n">
        <v>1938480463.36</v>
      </c>
      <c r="P71" s="19" t="n">
        <v>119715233.68</v>
      </c>
    </row>
    <row r="72" customFormat="false" ht="15" hidden="false" customHeight="false" outlineLevel="0" collapsed="false">
      <c r="A72" s="3" t="s">
        <v>95</v>
      </c>
      <c r="B72" s="2" t="s">
        <v>96</v>
      </c>
      <c r="C72" s="2" t="n">
        <v>2022</v>
      </c>
      <c r="D72" s="2" t="n">
        <v>10</v>
      </c>
      <c r="E72" s="2" t="s">
        <v>1717</v>
      </c>
      <c r="F72" s="3" t="s">
        <v>1718</v>
      </c>
      <c r="G72" s="2" t="s">
        <v>107</v>
      </c>
      <c r="H72" s="3" t="s">
        <v>108</v>
      </c>
      <c r="I72" s="10" t="n">
        <v>47670071</v>
      </c>
      <c r="J72" s="11" t="n">
        <f aca="false">I72/1000</f>
        <v>47670.071</v>
      </c>
      <c r="K72" s="19" t="n">
        <v>879066</v>
      </c>
      <c r="L72" s="12" t="n">
        <f aca="false">K72/1000</f>
        <v>879.066</v>
      </c>
      <c r="M72" s="20" t="n">
        <v>0.0246</v>
      </c>
      <c r="N72" s="20" t="n">
        <v>0.0073</v>
      </c>
      <c r="O72" s="10" t="n">
        <v>1938480463.36</v>
      </c>
      <c r="P72" s="19" t="n">
        <v>119715233.68</v>
      </c>
    </row>
    <row r="73" customFormat="false" ht="15" hidden="false" customHeight="false" outlineLevel="0" collapsed="false">
      <c r="A73" s="3" t="s">
        <v>95</v>
      </c>
      <c r="B73" s="2" t="s">
        <v>96</v>
      </c>
      <c r="C73" s="2" t="n">
        <v>2022</v>
      </c>
      <c r="D73" s="2" t="n">
        <v>11</v>
      </c>
      <c r="E73" s="2" t="s">
        <v>422</v>
      </c>
      <c r="F73" s="3" t="s">
        <v>423</v>
      </c>
      <c r="G73" s="2" t="s">
        <v>97</v>
      </c>
      <c r="H73" s="3" t="s">
        <v>98</v>
      </c>
      <c r="I73" s="10" t="n">
        <v>46036271</v>
      </c>
      <c r="J73" s="11" t="n">
        <f aca="false">I73/1000</f>
        <v>46036.271</v>
      </c>
      <c r="K73" s="19" t="n">
        <v>1867.49</v>
      </c>
      <c r="L73" s="12" t="n">
        <f aca="false">K73/1000</f>
        <v>1.86749</v>
      </c>
      <c r="M73" s="20" t="n">
        <v>0.0237</v>
      </c>
      <c r="N73" s="20" t="n">
        <v>0</v>
      </c>
      <c r="O73" s="10" t="n">
        <v>1938480463.36</v>
      </c>
      <c r="P73" s="19" t="n">
        <v>119715233.68</v>
      </c>
    </row>
    <row r="74" customFormat="false" ht="15" hidden="false" customHeight="false" outlineLevel="0" collapsed="false">
      <c r="A74" s="3" t="s">
        <v>95</v>
      </c>
      <c r="B74" s="2" t="s">
        <v>96</v>
      </c>
      <c r="C74" s="2" t="n">
        <v>2022</v>
      </c>
      <c r="D74" s="2" t="n">
        <v>12</v>
      </c>
      <c r="E74" s="2" t="s">
        <v>314</v>
      </c>
      <c r="F74" s="3" t="s">
        <v>315</v>
      </c>
      <c r="G74" s="2" t="s">
        <v>197</v>
      </c>
      <c r="H74" s="3" t="s">
        <v>198</v>
      </c>
      <c r="I74" s="10" t="n">
        <v>45635055.12</v>
      </c>
      <c r="J74" s="11" t="n">
        <f aca="false">I74/1000</f>
        <v>45635.05512</v>
      </c>
      <c r="K74" s="19" t="n">
        <v>600000</v>
      </c>
      <c r="L74" s="12" t="n">
        <f aca="false">K74/1000</f>
        <v>600</v>
      </c>
      <c r="M74" s="20" t="n">
        <v>0.0235</v>
      </c>
      <c r="N74" s="20" t="n">
        <v>0.005</v>
      </c>
      <c r="O74" s="10" t="n">
        <v>1938480463.36</v>
      </c>
      <c r="P74" s="19" t="n">
        <v>119715233.68</v>
      </c>
    </row>
    <row r="75" customFormat="false" ht="15" hidden="false" customHeight="false" outlineLevel="0" collapsed="false">
      <c r="A75" s="3" t="s">
        <v>95</v>
      </c>
      <c r="B75" s="2" t="s">
        <v>96</v>
      </c>
      <c r="C75" s="2" t="n">
        <v>2022</v>
      </c>
      <c r="D75" s="2" t="n">
        <v>13</v>
      </c>
      <c r="E75" s="2" t="s">
        <v>637</v>
      </c>
      <c r="F75" s="3" t="s">
        <v>638</v>
      </c>
      <c r="G75" s="2" t="s">
        <v>107</v>
      </c>
      <c r="H75" s="3" t="s">
        <v>108</v>
      </c>
      <c r="I75" s="10" t="n">
        <v>44937877</v>
      </c>
      <c r="J75" s="11" t="n">
        <f aca="false">I75/1000</f>
        <v>44937.877</v>
      </c>
      <c r="K75" s="19" t="n">
        <v>811109</v>
      </c>
      <c r="L75" s="12" t="n">
        <f aca="false">K75/1000</f>
        <v>811.109</v>
      </c>
      <c r="M75" s="20" t="n">
        <v>0.0232</v>
      </c>
      <c r="N75" s="20" t="n">
        <v>0.0068</v>
      </c>
      <c r="O75" s="10" t="n">
        <v>1938480463.36</v>
      </c>
      <c r="P75" s="19" t="n">
        <v>119715233.68</v>
      </c>
    </row>
    <row r="76" customFormat="false" ht="15" hidden="false" customHeight="false" outlineLevel="0" collapsed="false">
      <c r="A76" s="3" t="s">
        <v>95</v>
      </c>
      <c r="B76" s="2" t="s">
        <v>96</v>
      </c>
      <c r="C76" s="2" t="n">
        <v>2022</v>
      </c>
      <c r="D76" s="2" t="n">
        <v>14</v>
      </c>
      <c r="E76" s="2" t="s">
        <v>107</v>
      </c>
      <c r="F76" s="3" t="s">
        <v>108</v>
      </c>
      <c r="G76" s="2" t="s">
        <v>727</v>
      </c>
      <c r="H76" s="3" t="s">
        <v>728</v>
      </c>
      <c r="I76" s="10" t="n">
        <v>40045048</v>
      </c>
      <c r="J76" s="11" t="n">
        <f aca="false">I76/1000</f>
        <v>40045.048</v>
      </c>
      <c r="K76" s="19" t="n">
        <v>100857.51</v>
      </c>
      <c r="L76" s="12" t="n">
        <f aca="false">K76/1000</f>
        <v>100.85751</v>
      </c>
      <c r="M76" s="20" t="n">
        <v>0.0207</v>
      </c>
      <c r="N76" s="20" t="n">
        <v>0.0008</v>
      </c>
      <c r="O76" s="10" t="n">
        <v>1938480463.36</v>
      </c>
      <c r="P76" s="19" t="n">
        <v>119715233.68</v>
      </c>
    </row>
    <row r="77" customFormat="false" ht="15" hidden="false" customHeight="false" outlineLevel="0" collapsed="false">
      <c r="A77" s="3" t="s">
        <v>95</v>
      </c>
      <c r="B77" s="2" t="s">
        <v>96</v>
      </c>
      <c r="C77" s="2" t="n">
        <v>2022</v>
      </c>
      <c r="D77" s="2" t="n">
        <v>15</v>
      </c>
      <c r="E77" s="2" t="s">
        <v>197</v>
      </c>
      <c r="F77" s="3" t="s">
        <v>198</v>
      </c>
      <c r="G77" s="2" t="s">
        <v>97</v>
      </c>
      <c r="H77" s="3" t="s">
        <v>98</v>
      </c>
      <c r="I77" s="10" t="n">
        <v>38860867</v>
      </c>
      <c r="J77" s="11" t="n">
        <f aca="false">I77/1000</f>
        <v>38860.867</v>
      </c>
      <c r="K77" s="19" t="n">
        <v>107723.4</v>
      </c>
      <c r="L77" s="12" t="n">
        <f aca="false">K77/1000</f>
        <v>107.7234</v>
      </c>
      <c r="M77" s="20" t="n">
        <v>0.02</v>
      </c>
      <c r="N77" s="20" t="n">
        <v>0.0009</v>
      </c>
      <c r="O77" s="10" t="n">
        <v>1938480463.36</v>
      </c>
      <c r="P77" s="19" t="n">
        <v>119715233.68</v>
      </c>
    </row>
    <row r="78" customFormat="false" ht="15" hidden="false" customHeight="false" outlineLevel="0" collapsed="false">
      <c r="A78" s="3" t="s">
        <v>95</v>
      </c>
      <c r="B78" s="2" t="s">
        <v>96</v>
      </c>
      <c r="C78" s="2" t="n">
        <v>2022</v>
      </c>
      <c r="D78" s="2" t="n">
        <v>16</v>
      </c>
      <c r="E78" s="2" t="s">
        <v>1727</v>
      </c>
      <c r="F78" s="3" t="s">
        <v>1728</v>
      </c>
      <c r="G78" s="2" t="s">
        <v>197</v>
      </c>
      <c r="H78" s="3" t="s">
        <v>198</v>
      </c>
      <c r="I78" s="10" t="n">
        <v>37555915.91</v>
      </c>
      <c r="J78" s="11" t="n">
        <f aca="false">I78/1000</f>
        <v>37555.91591</v>
      </c>
      <c r="K78" s="19" t="n">
        <v>37781644</v>
      </c>
      <c r="L78" s="12" t="n">
        <f aca="false">K78/1000</f>
        <v>37781.644</v>
      </c>
      <c r="M78" s="20" t="n">
        <v>0.0194</v>
      </c>
      <c r="N78" s="20" t="n">
        <v>0.3156</v>
      </c>
      <c r="O78" s="10" t="n">
        <v>1938480463.36</v>
      </c>
      <c r="P78" s="19" t="n">
        <v>119715233.68</v>
      </c>
    </row>
    <row r="79" customFormat="false" ht="15" hidden="false" customHeight="false" outlineLevel="0" collapsed="false">
      <c r="A79" s="3" t="s">
        <v>95</v>
      </c>
      <c r="B79" s="2" t="s">
        <v>96</v>
      </c>
      <c r="C79" s="2" t="n">
        <v>2022</v>
      </c>
      <c r="D79" s="2" t="n">
        <v>17</v>
      </c>
      <c r="E79" s="2" t="s">
        <v>1719</v>
      </c>
      <c r="F79" s="3" t="s">
        <v>1720</v>
      </c>
      <c r="G79" s="2" t="s">
        <v>377</v>
      </c>
      <c r="H79" s="3" t="s">
        <v>378</v>
      </c>
      <c r="I79" s="10" t="n">
        <v>35313490.8</v>
      </c>
      <c r="J79" s="11" t="n">
        <f aca="false">I79/1000</f>
        <v>35313.4908</v>
      </c>
      <c r="K79" s="19" t="n">
        <v>12744907</v>
      </c>
      <c r="L79" s="12" t="n">
        <f aca="false">K79/1000</f>
        <v>12744.907</v>
      </c>
      <c r="M79" s="20" t="n">
        <v>0.0182</v>
      </c>
      <c r="N79" s="20" t="n">
        <v>0.1065</v>
      </c>
      <c r="O79" s="10" t="n">
        <v>1938480463.36</v>
      </c>
      <c r="P79" s="19" t="n">
        <v>119715233.68</v>
      </c>
    </row>
    <row r="80" customFormat="false" ht="15" hidden="false" customHeight="false" outlineLevel="0" collapsed="false">
      <c r="A80" s="3" t="s">
        <v>95</v>
      </c>
      <c r="B80" s="2" t="s">
        <v>96</v>
      </c>
      <c r="C80" s="2" t="n">
        <v>2022</v>
      </c>
      <c r="D80" s="2" t="n">
        <v>18</v>
      </c>
      <c r="E80" s="2" t="s">
        <v>1723</v>
      </c>
      <c r="F80" s="3" t="s">
        <v>1724</v>
      </c>
      <c r="G80" s="2" t="s">
        <v>377</v>
      </c>
      <c r="H80" s="3" t="s">
        <v>378</v>
      </c>
      <c r="I80" s="10" t="n">
        <v>32665880.03</v>
      </c>
      <c r="J80" s="11" t="n">
        <f aca="false">I80/1000</f>
        <v>32665.88003</v>
      </c>
      <c r="K80" s="19" t="n">
        <v>1973597</v>
      </c>
      <c r="L80" s="12" t="n">
        <f aca="false">K80/1000</f>
        <v>1973.597</v>
      </c>
      <c r="M80" s="20" t="n">
        <v>0.0169</v>
      </c>
      <c r="N80" s="20" t="n">
        <v>0.0165</v>
      </c>
      <c r="O80" s="10" t="n">
        <v>1938480463.36</v>
      </c>
      <c r="P80" s="19" t="n">
        <v>119715233.68</v>
      </c>
    </row>
    <row r="81" customFormat="false" ht="15" hidden="false" customHeight="false" outlineLevel="0" collapsed="false">
      <c r="A81" s="3" t="s">
        <v>95</v>
      </c>
      <c r="B81" s="2" t="s">
        <v>96</v>
      </c>
      <c r="C81" s="2" t="n">
        <v>2022</v>
      </c>
      <c r="D81" s="2" t="n">
        <v>19</v>
      </c>
      <c r="E81" s="2" t="s">
        <v>192</v>
      </c>
      <c r="F81" s="3" t="s">
        <v>193</v>
      </c>
      <c r="G81" s="2" t="s">
        <v>97</v>
      </c>
      <c r="H81" s="3" t="s">
        <v>98</v>
      </c>
      <c r="I81" s="10" t="n">
        <v>30453770</v>
      </c>
      <c r="J81" s="11" t="n">
        <f aca="false">I81/1000</f>
        <v>30453.77</v>
      </c>
      <c r="K81" s="19" t="n">
        <v>74233.27</v>
      </c>
      <c r="L81" s="12" t="n">
        <f aca="false">K81/1000</f>
        <v>74.23327</v>
      </c>
      <c r="M81" s="20" t="n">
        <v>0.0157</v>
      </c>
      <c r="N81" s="20" t="n">
        <v>0.0006</v>
      </c>
      <c r="O81" s="10" t="n">
        <v>1938480463.36</v>
      </c>
      <c r="P81" s="19" t="n">
        <v>119715233.68</v>
      </c>
    </row>
    <row r="82" customFormat="false" ht="15" hidden="false" customHeight="false" outlineLevel="0" collapsed="false">
      <c r="A82" s="3" t="s">
        <v>95</v>
      </c>
      <c r="B82" s="2" t="s">
        <v>96</v>
      </c>
      <c r="C82" s="2" t="n">
        <v>2022</v>
      </c>
      <c r="D82" s="2" t="n">
        <v>20</v>
      </c>
      <c r="E82" s="2" t="s">
        <v>107</v>
      </c>
      <c r="F82" s="3" t="s">
        <v>108</v>
      </c>
      <c r="G82" s="2" t="s">
        <v>1725</v>
      </c>
      <c r="H82" s="3" t="s">
        <v>1726</v>
      </c>
      <c r="I82" s="10" t="n">
        <v>30238981.15</v>
      </c>
      <c r="J82" s="11" t="n">
        <f aca="false">I82/1000</f>
        <v>30238.98115</v>
      </c>
      <c r="K82" s="19" t="n">
        <v>104574.7</v>
      </c>
      <c r="L82" s="12" t="n">
        <f aca="false">K82/1000</f>
        <v>104.5747</v>
      </c>
      <c r="M82" s="20" t="n">
        <v>0.0156</v>
      </c>
      <c r="N82" s="20" t="n">
        <v>0.0009</v>
      </c>
      <c r="O82" s="10" t="n">
        <v>1938480463.36</v>
      </c>
      <c r="P82" s="19" t="n">
        <v>119715233.68</v>
      </c>
    </row>
    <row r="83" customFormat="false" ht="15" hidden="false" customHeight="false" outlineLevel="0" collapsed="false">
      <c r="A83" s="3" t="s">
        <v>95</v>
      </c>
      <c r="B83" s="2" t="s">
        <v>96</v>
      </c>
      <c r="C83" s="2" t="n">
        <v>2022</v>
      </c>
      <c r="D83" s="2" t="n">
        <v>21</v>
      </c>
      <c r="E83" s="2" t="s">
        <v>102</v>
      </c>
      <c r="F83" s="3" t="s">
        <v>103</v>
      </c>
      <c r="G83" s="2" t="s">
        <v>1721</v>
      </c>
      <c r="H83" s="3" t="s">
        <v>1722</v>
      </c>
      <c r="I83" s="10" t="n">
        <v>27941470</v>
      </c>
      <c r="J83" s="11" t="n">
        <f aca="false">I83/1000</f>
        <v>27941.47</v>
      </c>
      <c r="K83" s="19" t="n">
        <v>70068.6</v>
      </c>
      <c r="L83" s="12" t="n">
        <f aca="false">K83/1000</f>
        <v>70.0686</v>
      </c>
      <c r="M83" s="20" t="n">
        <v>0.0144</v>
      </c>
      <c r="N83" s="20" t="n">
        <v>0.0006</v>
      </c>
      <c r="O83" s="10" t="n">
        <v>1938480463.36</v>
      </c>
      <c r="P83" s="19" t="n">
        <v>119715233.68</v>
      </c>
    </row>
    <row r="84" customFormat="false" ht="15" hidden="false" customHeight="false" outlineLevel="0" collapsed="false">
      <c r="A84" s="3" t="s">
        <v>95</v>
      </c>
      <c r="B84" s="2" t="s">
        <v>96</v>
      </c>
      <c r="C84" s="2" t="n">
        <v>2022</v>
      </c>
      <c r="D84" s="2" t="n">
        <v>22</v>
      </c>
      <c r="E84" s="2" t="s">
        <v>102</v>
      </c>
      <c r="F84" s="3" t="s">
        <v>103</v>
      </c>
      <c r="G84" s="2" t="s">
        <v>97</v>
      </c>
      <c r="H84" s="3" t="s">
        <v>98</v>
      </c>
      <c r="I84" s="10" t="n">
        <v>26061226</v>
      </c>
      <c r="J84" s="11" t="n">
        <f aca="false">I84/1000</f>
        <v>26061.226</v>
      </c>
      <c r="K84" s="19" t="n">
        <v>84150.18</v>
      </c>
      <c r="L84" s="12" t="n">
        <f aca="false">K84/1000</f>
        <v>84.15018</v>
      </c>
      <c r="M84" s="20" t="n">
        <v>0.0134</v>
      </c>
      <c r="N84" s="20" t="n">
        <v>0.0007</v>
      </c>
      <c r="O84" s="10" t="n">
        <v>1938480463.36</v>
      </c>
      <c r="P84" s="19" t="n">
        <v>119715233.68</v>
      </c>
    </row>
    <row r="85" customFormat="false" ht="15" hidden="false" customHeight="false" outlineLevel="0" collapsed="false">
      <c r="A85" s="3" t="s">
        <v>95</v>
      </c>
      <c r="B85" s="2" t="s">
        <v>96</v>
      </c>
      <c r="C85" s="2" t="n">
        <v>2022</v>
      </c>
      <c r="D85" s="2" t="n">
        <v>23</v>
      </c>
      <c r="E85" s="2" t="s">
        <v>107</v>
      </c>
      <c r="F85" s="3" t="s">
        <v>108</v>
      </c>
      <c r="G85" s="2" t="s">
        <v>162</v>
      </c>
      <c r="H85" s="3" t="s">
        <v>163</v>
      </c>
      <c r="I85" s="10" t="n">
        <v>25587207.78</v>
      </c>
      <c r="J85" s="11" t="n">
        <f aca="false">I85/1000</f>
        <v>25587.20778</v>
      </c>
      <c r="K85" s="19" t="n">
        <v>95688</v>
      </c>
      <c r="L85" s="12" t="n">
        <f aca="false">K85/1000</f>
        <v>95.688</v>
      </c>
      <c r="M85" s="20" t="n">
        <v>0.0132</v>
      </c>
      <c r="N85" s="20" t="n">
        <v>0.0008</v>
      </c>
      <c r="O85" s="10" t="n">
        <v>1938480463.36</v>
      </c>
      <c r="P85" s="19" t="n">
        <v>119715233.68</v>
      </c>
    </row>
    <row r="86" customFormat="false" ht="15" hidden="false" customHeight="false" outlineLevel="0" collapsed="false">
      <c r="A86" s="3" t="s">
        <v>95</v>
      </c>
      <c r="B86" s="2" t="s">
        <v>96</v>
      </c>
      <c r="C86" s="2" t="n">
        <v>2022</v>
      </c>
      <c r="D86" s="2" t="n">
        <v>24</v>
      </c>
      <c r="E86" s="2" t="s">
        <v>107</v>
      </c>
      <c r="F86" s="3" t="s">
        <v>108</v>
      </c>
      <c r="G86" s="2" t="s">
        <v>142</v>
      </c>
      <c r="H86" s="3" t="s">
        <v>143</v>
      </c>
      <c r="I86" s="10" t="n">
        <v>24651615.26</v>
      </c>
      <c r="J86" s="11" t="n">
        <f aca="false">I86/1000</f>
        <v>24651.61526</v>
      </c>
      <c r="K86" s="19" t="n">
        <v>58749.93</v>
      </c>
      <c r="L86" s="12" t="n">
        <f aca="false">K86/1000</f>
        <v>58.74993</v>
      </c>
      <c r="M86" s="20" t="n">
        <v>0.0127</v>
      </c>
      <c r="N86" s="20" t="n">
        <v>0.0005</v>
      </c>
      <c r="O86" s="10" t="n">
        <v>1938480463.36</v>
      </c>
      <c r="P86" s="19" t="n">
        <v>119715233.68</v>
      </c>
    </row>
    <row r="87" customFormat="false" ht="15" hidden="false" customHeight="false" outlineLevel="0" collapsed="false">
      <c r="A87" s="3" t="s">
        <v>95</v>
      </c>
      <c r="B87" s="2" t="s">
        <v>96</v>
      </c>
      <c r="C87" s="2" t="n">
        <v>2022</v>
      </c>
      <c r="D87" s="2" t="n">
        <v>25</v>
      </c>
      <c r="E87" s="2" t="s">
        <v>1717</v>
      </c>
      <c r="F87" s="3" t="s">
        <v>1718</v>
      </c>
      <c r="G87" s="2" t="s">
        <v>192</v>
      </c>
      <c r="H87" s="3" t="s">
        <v>193</v>
      </c>
      <c r="I87" s="10" t="n">
        <v>23266831.72</v>
      </c>
      <c r="J87" s="11" t="n">
        <f aca="false">I87/1000</f>
        <v>23266.83172</v>
      </c>
      <c r="K87" s="19" t="n">
        <v>269898.5</v>
      </c>
      <c r="L87" s="12" t="n">
        <f aca="false">K87/1000</f>
        <v>269.8985</v>
      </c>
      <c r="M87" s="20" t="n">
        <v>0.012</v>
      </c>
      <c r="N87" s="20" t="n">
        <v>0.0023</v>
      </c>
      <c r="O87" s="10" t="n">
        <v>1938480463.36</v>
      </c>
      <c r="P87" s="19" t="n">
        <v>119715233.68</v>
      </c>
    </row>
    <row r="88" customFormat="false" ht="15" hidden="false" customHeight="false" outlineLevel="0" collapsed="false">
      <c r="A88" s="3" t="s">
        <v>95</v>
      </c>
      <c r="B88" s="2" t="s">
        <v>96</v>
      </c>
      <c r="C88" s="2" t="n">
        <v>2022</v>
      </c>
      <c r="D88" s="2" t="n">
        <v>26</v>
      </c>
      <c r="E88" s="2" t="s">
        <v>107</v>
      </c>
      <c r="F88" s="3" t="s">
        <v>108</v>
      </c>
      <c r="G88" s="2" t="s">
        <v>1721</v>
      </c>
      <c r="H88" s="3" t="s">
        <v>1722</v>
      </c>
      <c r="I88" s="10" t="n">
        <v>22115995</v>
      </c>
      <c r="J88" s="11" t="n">
        <f aca="false">I88/1000</f>
        <v>22115.995</v>
      </c>
      <c r="K88" s="19" t="n">
        <v>56018.09</v>
      </c>
      <c r="L88" s="12" t="n">
        <f aca="false">K88/1000</f>
        <v>56.01809</v>
      </c>
      <c r="M88" s="20" t="n">
        <v>0.0114</v>
      </c>
      <c r="N88" s="20" t="n">
        <v>0.0005</v>
      </c>
      <c r="O88" s="10" t="n">
        <v>1938480463.36</v>
      </c>
      <c r="P88" s="19" t="n">
        <v>119715233.68</v>
      </c>
    </row>
    <row r="89" customFormat="false" ht="15" hidden="false" customHeight="false" outlineLevel="0" collapsed="false">
      <c r="A89" s="3" t="s">
        <v>95</v>
      </c>
      <c r="B89" s="2" t="s">
        <v>96</v>
      </c>
      <c r="C89" s="2" t="n">
        <v>2022</v>
      </c>
      <c r="D89" s="2" t="n">
        <v>27</v>
      </c>
      <c r="E89" s="2" t="s">
        <v>197</v>
      </c>
      <c r="F89" s="3" t="s">
        <v>198</v>
      </c>
      <c r="G89" s="2" t="s">
        <v>1725</v>
      </c>
      <c r="H89" s="3" t="s">
        <v>1726</v>
      </c>
      <c r="I89" s="10" t="n">
        <v>20822667.28</v>
      </c>
      <c r="J89" s="11" t="n">
        <f aca="false">I89/1000</f>
        <v>20822.66728</v>
      </c>
      <c r="K89" s="19" t="n">
        <v>88638.4</v>
      </c>
      <c r="L89" s="12" t="n">
        <f aca="false">K89/1000</f>
        <v>88.6384</v>
      </c>
      <c r="M89" s="20" t="n">
        <v>0.0107</v>
      </c>
      <c r="N89" s="20" t="n">
        <v>0.0007</v>
      </c>
      <c r="O89" s="10" t="n">
        <v>1938480463.36</v>
      </c>
      <c r="P89" s="19" t="n">
        <v>119715233.68</v>
      </c>
    </row>
    <row r="90" customFormat="false" ht="15" hidden="false" customHeight="false" outlineLevel="0" collapsed="false">
      <c r="A90" s="3" t="s">
        <v>95</v>
      </c>
      <c r="B90" s="2" t="s">
        <v>96</v>
      </c>
      <c r="C90" s="2" t="n">
        <v>2022</v>
      </c>
      <c r="D90" s="2" t="n">
        <v>28</v>
      </c>
      <c r="E90" s="2" t="s">
        <v>1719</v>
      </c>
      <c r="F90" s="3" t="s">
        <v>1720</v>
      </c>
      <c r="G90" s="2" t="s">
        <v>197</v>
      </c>
      <c r="H90" s="3" t="s">
        <v>198</v>
      </c>
      <c r="I90" s="10" t="n">
        <v>16522718.83</v>
      </c>
      <c r="J90" s="11" t="n">
        <f aca="false">I90/1000</f>
        <v>16522.71883</v>
      </c>
      <c r="K90" s="19" t="n">
        <v>582270</v>
      </c>
      <c r="L90" s="12" t="n">
        <f aca="false">K90/1000</f>
        <v>582.27</v>
      </c>
      <c r="M90" s="20" t="n">
        <v>0.0085</v>
      </c>
      <c r="N90" s="20" t="n">
        <v>0.0049</v>
      </c>
      <c r="O90" s="10" t="n">
        <v>1938480463.36</v>
      </c>
      <c r="P90" s="19" t="n">
        <v>119715233.68</v>
      </c>
    </row>
    <row r="91" customFormat="false" ht="15" hidden="false" customHeight="false" outlineLevel="0" collapsed="false">
      <c r="A91" s="3" t="s">
        <v>95</v>
      </c>
      <c r="B91" s="2" t="s">
        <v>96</v>
      </c>
      <c r="C91" s="2" t="n">
        <v>2022</v>
      </c>
      <c r="D91" s="2" t="n">
        <v>29</v>
      </c>
      <c r="E91" s="2" t="s">
        <v>1729</v>
      </c>
      <c r="F91" s="3" t="s">
        <v>1730</v>
      </c>
      <c r="G91" s="2" t="s">
        <v>107</v>
      </c>
      <c r="H91" s="3" t="s">
        <v>108</v>
      </c>
      <c r="I91" s="10" t="n">
        <v>16473962</v>
      </c>
      <c r="J91" s="11" t="n">
        <f aca="false">I91/1000</f>
        <v>16473.962</v>
      </c>
      <c r="K91" s="19" t="n">
        <v>150984</v>
      </c>
      <c r="L91" s="12" t="n">
        <f aca="false">K91/1000</f>
        <v>150.984</v>
      </c>
      <c r="M91" s="20" t="n">
        <v>0.0085</v>
      </c>
      <c r="N91" s="20" t="n">
        <v>0.0013</v>
      </c>
      <c r="O91" s="10" t="n">
        <v>1938480463.36</v>
      </c>
      <c r="P91" s="19" t="n">
        <v>119715233.68</v>
      </c>
    </row>
    <row r="92" customFormat="false" ht="15" hidden="false" customHeight="false" outlineLevel="0" collapsed="false">
      <c r="A92" s="3" t="s">
        <v>95</v>
      </c>
      <c r="B92" s="2" t="s">
        <v>96</v>
      </c>
      <c r="C92" s="2" t="n">
        <v>2022</v>
      </c>
      <c r="D92" s="2" t="n">
        <v>30</v>
      </c>
      <c r="E92" s="2" t="s">
        <v>97</v>
      </c>
      <c r="F92" s="3" t="s">
        <v>98</v>
      </c>
      <c r="G92" s="2" t="s">
        <v>102</v>
      </c>
      <c r="H92" s="3" t="s">
        <v>103</v>
      </c>
      <c r="I92" s="10" t="n">
        <v>16031456.49</v>
      </c>
      <c r="J92" s="11" t="n">
        <f aca="false">I92/1000</f>
        <v>16031.45649</v>
      </c>
      <c r="K92" s="19" t="n">
        <v>31365.75</v>
      </c>
      <c r="L92" s="12" t="n">
        <f aca="false">K92/1000</f>
        <v>31.36575</v>
      </c>
      <c r="M92" s="20" t="n">
        <v>0.0083</v>
      </c>
      <c r="N92" s="20" t="n">
        <v>0.0003</v>
      </c>
      <c r="O92" s="10" t="n">
        <v>1938480463.36</v>
      </c>
      <c r="P92" s="19" t="n">
        <v>119715233.68</v>
      </c>
    </row>
    <row r="93" customFormat="false" ht="15" hidden="false" customHeight="false" outlineLevel="0" collapsed="false">
      <c r="A93" s="3" t="s">
        <v>95</v>
      </c>
      <c r="B93" s="2" t="s">
        <v>96</v>
      </c>
      <c r="C93" s="2" t="n">
        <v>2023</v>
      </c>
      <c r="D93" s="2" t="n">
        <v>1</v>
      </c>
      <c r="E93" s="2" t="s">
        <v>1719</v>
      </c>
      <c r="F93" s="3" t="s">
        <v>1720</v>
      </c>
      <c r="G93" s="2" t="s">
        <v>107</v>
      </c>
      <c r="H93" s="3" t="s">
        <v>108</v>
      </c>
      <c r="I93" s="10" t="n">
        <v>99763263</v>
      </c>
      <c r="J93" s="11" t="n">
        <f aca="false">I93/1000</f>
        <v>99763.263</v>
      </c>
      <c r="K93" s="19" t="n">
        <v>5867039</v>
      </c>
      <c r="L93" s="12" t="n">
        <f aca="false">K93/1000</f>
        <v>5867.039</v>
      </c>
      <c r="M93" s="20" t="n">
        <v>0.0646</v>
      </c>
      <c r="N93" s="20" t="n">
        <v>0.0497</v>
      </c>
      <c r="O93" s="10" t="n">
        <v>1545203562.92</v>
      </c>
      <c r="P93" s="19" t="n">
        <v>118087405.22</v>
      </c>
    </row>
    <row r="94" customFormat="false" ht="15" hidden="false" customHeight="false" outlineLevel="0" collapsed="false">
      <c r="A94" s="3" t="s">
        <v>95</v>
      </c>
      <c r="B94" s="2" t="s">
        <v>96</v>
      </c>
      <c r="C94" s="2" t="n">
        <v>2023</v>
      </c>
      <c r="D94" s="2" t="n">
        <v>2</v>
      </c>
      <c r="E94" s="2" t="s">
        <v>107</v>
      </c>
      <c r="F94" s="3" t="s">
        <v>108</v>
      </c>
      <c r="G94" s="2" t="s">
        <v>97</v>
      </c>
      <c r="H94" s="3" t="s">
        <v>98</v>
      </c>
      <c r="I94" s="10" t="n">
        <v>87551447</v>
      </c>
      <c r="J94" s="11" t="n">
        <f aca="false">I94/1000</f>
        <v>87551.447</v>
      </c>
      <c r="K94" s="19" t="n">
        <v>261652</v>
      </c>
      <c r="L94" s="12" t="n">
        <f aca="false">K94/1000</f>
        <v>261.652</v>
      </c>
      <c r="M94" s="20" t="n">
        <v>0.0567</v>
      </c>
      <c r="N94" s="20" t="n">
        <v>0.0022</v>
      </c>
      <c r="O94" s="10" t="n">
        <v>1545203562.92</v>
      </c>
      <c r="P94" s="19" t="n">
        <v>118087405.22</v>
      </c>
    </row>
    <row r="95" customFormat="false" ht="15" hidden="false" customHeight="false" outlineLevel="0" collapsed="false">
      <c r="A95" s="3" t="s">
        <v>95</v>
      </c>
      <c r="B95" s="2" t="s">
        <v>96</v>
      </c>
      <c r="C95" s="2" t="n">
        <v>2023</v>
      </c>
      <c r="D95" s="2" t="n">
        <v>3</v>
      </c>
      <c r="E95" s="2" t="s">
        <v>637</v>
      </c>
      <c r="F95" s="3" t="s">
        <v>638</v>
      </c>
      <c r="G95" s="2" t="s">
        <v>107</v>
      </c>
      <c r="H95" s="3" t="s">
        <v>108</v>
      </c>
      <c r="I95" s="10" t="n">
        <v>81618866</v>
      </c>
      <c r="J95" s="11" t="n">
        <f aca="false">I95/1000</f>
        <v>81618.866</v>
      </c>
      <c r="K95" s="19" t="n">
        <v>1571273</v>
      </c>
      <c r="L95" s="12" t="n">
        <f aca="false">K95/1000</f>
        <v>1571.273</v>
      </c>
      <c r="M95" s="20" t="n">
        <v>0.0528</v>
      </c>
      <c r="N95" s="20" t="n">
        <v>0.0133</v>
      </c>
      <c r="O95" s="10" t="n">
        <v>1545203562.92</v>
      </c>
      <c r="P95" s="19" t="n">
        <v>118087405.22</v>
      </c>
    </row>
    <row r="96" customFormat="false" ht="15" hidden="false" customHeight="false" outlineLevel="0" collapsed="false">
      <c r="A96" s="3" t="s">
        <v>95</v>
      </c>
      <c r="B96" s="2" t="s">
        <v>96</v>
      </c>
      <c r="C96" s="2" t="n">
        <v>2023</v>
      </c>
      <c r="D96" s="2" t="n">
        <v>4</v>
      </c>
      <c r="E96" s="2" t="s">
        <v>1717</v>
      </c>
      <c r="F96" s="3" t="s">
        <v>1718</v>
      </c>
      <c r="G96" s="2" t="s">
        <v>107</v>
      </c>
      <c r="H96" s="3" t="s">
        <v>108</v>
      </c>
      <c r="I96" s="10" t="n">
        <v>63034752</v>
      </c>
      <c r="J96" s="11" t="n">
        <f aca="false">I96/1000</f>
        <v>63034.752</v>
      </c>
      <c r="K96" s="19" t="n">
        <v>1202619</v>
      </c>
      <c r="L96" s="12" t="n">
        <f aca="false">K96/1000</f>
        <v>1202.619</v>
      </c>
      <c r="M96" s="20" t="n">
        <v>0.0408</v>
      </c>
      <c r="N96" s="20" t="n">
        <v>0.0102</v>
      </c>
      <c r="O96" s="10" t="n">
        <v>1545203562.92</v>
      </c>
      <c r="P96" s="19" t="n">
        <v>118087405.22</v>
      </c>
    </row>
    <row r="97" customFormat="false" ht="15" hidden="false" customHeight="false" outlineLevel="0" collapsed="false">
      <c r="A97" s="3" t="s">
        <v>95</v>
      </c>
      <c r="B97" s="2" t="s">
        <v>96</v>
      </c>
      <c r="C97" s="2" t="n">
        <v>2023</v>
      </c>
      <c r="D97" s="2" t="n">
        <v>5</v>
      </c>
      <c r="E97" s="2" t="s">
        <v>97</v>
      </c>
      <c r="F97" s="3" t="s">
        <v>98</v>
      </c>
      <c r="G97" s="2" t="s">
        <v>107</v>
      </c>
      <c r="H97" s="3" t="s">
        <v>108</v>
      </c>
      <c r="I97" s="10" t="n">
        <v>49206342</v>
      </c>
      <c r="J97" s="11" t="n">
        <f aca="false">I97/1000</f>
        <v>49206.342</v>
      </c>
      <c r="K97" s="19" t="n">
        <v>65752.1</v>
      </c>
      <c r="L97" s="12" t="n">
        <f aca="false">K97/1000</f>
        <v>65.7521</v>
      </c>
      <c r="M97" s="20" t="n">
        <v>0.0318</v>
      </c>
      <c r="N97" s="20" t="n">
        <v>0.0006</v>
      </c>
      <c r="O97" s="10" t="n">
        <v>1545203562.92</v>
      </c>
      <c r="P97" s="19" t="n">
        <v>118087405.22</v>
      </c>
    </row>
    <row r="98" customFormat="false" ht="15" hidden="false" customHeight="false" outlineLevel="0" collapsed="false">
      <c r="A98" s="3" t="s">
        <v>95</v>
      </c>
      <c r="B98" s="2" t="s">
        <v>96</v>
      </c>
      <c r="C98" s="2" t="n">
        <v>2023</v>
      </c>
      <c r="D98" s="2" t="n">
        <v>6</v>
      </c>
      <c r="E98" s="2" t="s">
        <v>97</v>
      </c>
      <c r="F98" s="3" t="s">
        <v>98</v>
      </c>
      <c r="G98" s="2" t="s">
        <v>1721</v>
      </c>
      <c r="H98" s="3" t="s">
        <v>1722</v>
      </c>
      <c r="I98" s="10" t="n">
        <v>47949259</v>
      </c>
      <c r="J98" s="11" t="n">
        <f aca="false">I98/1000</f>
        <v>47949.259</v>
      </c>
      <c r="K98" s="19" t="n">
        <v>96173.8</v>
      </c>
      <c r="L98" s="12" t="n">
        <f aca="false">K98/1000</f>
        <v>96.1738</v>
      </c>
      <c r="M98" s="20" t="n">
        <v>0.031</v>
      </c>
      <c r="N98" s="20" t="n">
        <v>0.0008</v>
      </c>
      <c r="O98" s="10" t="n">
        <v>1545203562.92</v>
      </c>
      <c r="P98" s="19" t="n">
        <v>118087405.22</v>
      </c>
    </row>
    <row r="99" customFormat="false" ht="15" hidden="false" customHeight="false" outlineLevel="0" collapsed="false">
      <c r="A99" s="3" t="s">
        <v>95</v>
      </c>
      <c r="B99" s="2" t="s">
        <v>96</v>
      </c>
      <c r="C99" s="2" t="n">
        <v>2023</v>
      </c>
      <c r="D99" s="2" t="n">
        <v>7</v>
      </c>
      <c r="E99" s="2" t="s">
        <v>314</v>
      </c>
      <c r="F99" s="3" t="s">
        <v>315</v>
      </c>
      <c r="G99" s="2" t="s">
        <v>197</v>
      </c>
      <c r="H99" s="3" t="s">
        <v>198</v>
      </c>
      <c r="I99" s="10" t="n">
        <v>44292052.01</v>
      </c>
      <c r="J99" s="11" t="n">
        <f aca="false">I99/1000</f>
        <v>44292.05201</v>
      </c>
      <c r="K99" s="19" t="n">
        <v>640000</v>
      </c>
      <c r="L99" s="12" t="n">
        <f aca="false">K99/1000</f>
        <v>640</v>
      </c>
      <c r="M99" s="20" t="n">
        <v>0.0287</v>
      </c>
      <c r="N99" s="20" t="n">
        <v>0.0054</v>
      </c>
      <c r="O99" s="10" t="n">
        <v>1545203562.92</v>
      </c>
      <c r="P99" s="19" t="n">
        <v>118087405.22</v>
      </c>
    </row>
    <row r="100" customFormat="false" ht="15" hidden="false" customHeight="false" outlineLevel="0" collapsed="false">
      <c r="A100" s="3" t="s">
        <v>95</v>
      </c>
      <c r="B100" s="2" t="s">
        <v>96</v>
      </c>
      <c r="C100" s="2" t="n">
        <v>2023</v>
      </c>
      <c r="D100" s="2" t="n">
        <v>8</v>
      </c>
      <c r="E100" s="2" t="s">
        <v>1727</v>
      </c>
      <c r="F100" s="3" t="s">
        <v>1728</v>
      </c>
      <c r="G100" s="2" t="s">
        <v>197</v>
      </c>
      <c r="H100" s="3" t="s">
        <v>198</v>
      </c>
      <c r="I100" s="10" t="n">
        <v>42918159.56</v>
      </c>
      <c r="J100" s="11" t="n">
        <f aca="false">I100/1000</f>
        <v>42918.15956</v>
      </c>
      <c r="K100" s="19" t="n">
        <v>23003684</v>
      </c>
      <c r="L100" s="12" t="n">
        <f aca="false">K100/1000</f>
        <v>23003.684</v>
      </c>
      <c r="M100" s="20" t="n">
        <v>0.0278</v>
      </c>
      <c r="N100" s="20" t="n">
        <v>0.1948</v>
      </c>
      <c r="O100" s="10" t="n">
        <v>1545203562.92</v>
      </c>
      <c r="P100" s="19" t="n">
        <v>118087405.22</v>
      </c>
    </row>
    <row r="101" customFormat="false" ht="15" hidden="false" customHeight="false" outlineLevel="0" collapsed="false">
      <c r="A101" s="3" t="s">
        <v>95</v>
      </c>
      <c r="B101" s="2" t="s">
        <v>96</v>
      </c>
      <c r="C101" s="2" t="n">
        <v>2023</v>
      </c>
      <c r="D101" s="2" t="n">
        <v>9</v>
      </c>
      <c r="E101" s="2" t="s">
        <v>107</v>
      </c>
      <c r="F101" s="3" t="s">
        <v>108</v>
      </c>
      <c r="G101" s="2" t="s">
        <v>162</v>
      </c>
      <c r="H101" s="3" t="s">
        <v>163</v>
      </c>
      <c r="I101" s="10" t="n">
        <v>40593683.73</v>
      </c>
      <c r="J101" s="11" t="n">
        <f aca="false">I101/1000</f>
        <v>40593.68373</v>
      </c>
      <c r="K101" s="19" t="n">
        <v>122652</v>
      </c>
      <c r="L101" s="12" t="n">
        <f aca="false">K101/1000</f>
        <v>122.652</v>
      </c>
      <c r="M101" s="20" t="n">
        <v>0.0263</v>
      </c>
      <c r="N101" s="20" t="n">
        <v>0.001</v>
      </c>
      <c r="O101" s="10" t="n">
        <v>1545203562.92</v>
      </c>
      <c r="P101" s="19" t="n">
        <v>118087405.22</v>
      </c>
    </row>
    <row r="102" customFormat="false" ht="15" hidden="false" customHeight="false" outlineLevel="0" collapsed="false">
      <c r="A102" s="3" t="s">
        <v>95</v>
      </c>
      <c r="B102" s="2" t="s">
        <v>96</v>
      </c>
      <c r="C102" s="2" t="n">
        <v>2023</v>
      </c>
      <c r="D102" s="2" t="n">
        <v>10</v>
      </c>
      <c r="E102" s="2" t="s">
        <v>142</v>
      </c>
      <c r="F102" s="3" t="s">
        <v>143</v>
      </c>
      <c r="G102" s="2" t="s">
        <v>97</v>
      </c>
      <c r="H102" s="3" t="s">
        <v>98</v>
      </c>
      <c r="I102" s="10" t="n">
        <v>39764729</v>
      </c>
      <c r="J102" s="11" t="n">
        <f aca="false">I102/1000</f>
        <v>39764.729</v>
      </c>
      <c r="K102" s="19" t="n">
        <v>108519</v>
      </c>
      <c r="L102" s="12" t="n">
        <f aca="false">K102/1000</f>
        <v>108.519</v>
      </c>
      <c r="M102" s="20" t="n">
        <v>0.0257</v>
      </c>
      <c r="N102" s="20" t="n">
        <v>0.0009</v>
      </c>
      <c r="O102" s="10" t="n">
        <v>1545203562.92</v>
      </c>
      <c r="P102" s="19" t="n">
        <v>118087405.22</v>
      </c>
    </row>
    <row r="103" customFormat="false" ht="15" hidden="false" customHeight="false" outlineLevel="0" collapsed="false">
      <c r="A103" s="3" t="s">
        <v>95</v>
      </c>
      <c r="B103" s="2" t="s">
        <v>96</v>
      </c>
      <c r="C103" s="2" t="n">
        <v>2023</v>
      </c>
      <c r="D103" s="2" t="n">
        <v>11</v>
      </c>
      <c r="E103" s="2" t="s">
        <v>1650</v>
      </c>
      <c r="F103" s="3" t="s">
        <v>1651</v>
      </c>
      <c r="G103" s="2" t="s">
        <v>107</v>
      </c>
      <c r="H103" s="3" t="s">
        <v>108</v>
      </c>
      <c r="I103" s="10" t="n">
        <v>35333510</v>
      </c>
      <c r="J103" s="11" t="n">
        <f aca="false">I103/1000</f>
        <v>35333.51</v>
      </c>
      <c r="K103" s="19" t="n">
        <v>181050</v>
      </c>
      <c r="L103" s="12" t="n">
        <f aca="false">K103/1000</f>
        <v>181.05</v>
      </c>
      <c r="M103" s="20" t="n">
        <v>0.0229</v>
      </c>
      <c r="N103" s="20" t="n">
        <v>0.0015</v>
      </c>
      <c r="O103" s="10" t="n">
        <v>1545203562.92</v>
      </c>
      <c r="P103" s="19" t="n">
        <v>118087405.22</v>
      </c>
    </row>
    <row r="104" customFormat="false" ht="15" hidden="false" customHeight="false" outlineLevel="0" collapsed="false">
      <c r="A104" s="3" t="s">
        <v>95</v>
      </c>
      <c r="B104" s="2" t="s">
        <v>96</v>
      </c>
      <c r="C104" s="2" t="n">
        <v>2023</v>
      </c>
      <c r="D104" s="2" t="n">
        <v>12</v>
      </c>
      <c r="E104" s="2" t="s">
        <v>102</v>
      </c>
      <c r="F104" s="3" t="s">
        <v>103</v>
      </c>
      <c r="G104" s="2" t="s">
        <v>325</v>
      </c>
      <c r="H104" s="3" t="s">
        <v>326</v>
      </c>
      <c r="I104" s="10" t="n">
        <v>31622292</v>
      </c>
      <c r="J104" s="11" t="n">
        <f aca="false">I104/1000</f>
        <v>31622.292</v>
      </c>
      <c r="K104" s="19" t="n">
        <v>52042</v>
      </c>
      <c r="L104" s="12" t="n">
        <f aca="false">K104/1000</f>
        <v>52.042</v>
      </c>
      <c r="M104" s="20" t="n">
        <v>0.0205</v>
      </c>
      <c r="N104" s="20" t="n">
        <v>0.0004</v>
      </c>
      <c r="O104" s="10" t="n">
        <v>1545203562.92</v>
      </c>
      <c r="P104" s="19" t="n">
        <v>118087405.22</v>
      </c>
    </row>
    <row r="105" customFormat="false" ht="15" hidden="false" customHeight="false" outlineLevel="0" collapsed="false">
      <c r="A105" s="3" t="s">
        <v>95</v>
      </c>
      <c r="B105" s="2" t="s">
        <v>96</v>
      </c>
      <c r="C105" s="2" t="n">
        <v>2023</v>
      </c>
      <c r="D105" s="2" t="n">
        <v>13</v>
      </c>
      <c r="E105" s="2" t="s">
        <v>422</v>
      </c>
      <c r="F105" s="3" t="s">
        <v>423</v>
      </c>
      <c r="G105" s="2" t="s">
        <v>97</v>
      </c>
      <c r="H105" s="3" t="s">
        <v>98</v>
      </c>
      <c r="I105" s="10" t="n">
        <v>29520827</v>
      </c>
      <c r="J105" s="11" t="n">
        <f aca="false">I105/1000</f>
        <v>29520.827</v>
      </c>
      <c r="K105" s="19" t="n">
        <v>576430</v>
      </c>
      <c r="L105" s="12" t="n">
        <f aca="false">K105/1000</f>
        <v>576.43</v>
      </c>
      <c r="M105" s="20" t="n">
        <v>0.0191</v>
      </c>
      <c r="N105" s="20" t="n">
        <v>0.0049</v>
      </c>
      <c r="O105" s="10" t="n">
        <v>1545203562.92</v>
      </c>
      <c r="P105" s="19" t="n">
        <v>118087405.22</v>
      </c>
    </row>
    <row r="106" customFormat="false" ht="15" hidden="false" customHeight="false" outlineLevel="0" collapsed="false">
      <c r="A106" s="3" t="s">
        <v>95</v>
      </c>
      <c r="B106" s="2" t="s">
        <v>96</v>
      </c>
      <c r="C106" s="2" t="n">
        <v>2023</v>
      </c>
      <c r="D106" s="2" t="n">
        <v>14</v>
      </c>
      <c r="E106" s="2" t="s">
        <v>107</v>
      </c>
      <c r="F106" s="3" t="s">
        <v>108</v>
      </c>
      <c r="G106" s="2" t="s">
        <v>1725</v>
      </c>
      <c r="H106" s="3" t="s">
        <v>1726</v>
      </c>
      <c r="I106" s="10" t="n">
        <v>29270789.29</v>
      </c>
      <c r="J106" s="11" t="n">
        <f aca="false">I106/1000</f>
        <v>29270.78929</v>
      </c>
      <c r="K106" s="19" t="n">
        <v>131164.4</v>
      </c>
      <c r="L106" s="12" t="n">
        <f aca="false">K106/1000</f>
        <v>131.1644</v>
      </c>
      <c r="M106" s="20" t="n">
        <v>0.0189</v>
      </c>
      <c r="N106" s="20" t="n">
        <v>0.0011</v>
      </c>
      <c r="O106" s="10" t="n">
        <v>1545203562.92</v>
      </c>
      <c r="P106" s="19" t="n">
        <v>118087405.22</v>
      </c>
    </row>
    <row r="107" customFormat="false" ht="15" hidden="false" customHeight="false" outlineLevel="0" collapsed="false">
      <c r="A107" s="3" t="s">
        <v>95</v>
      </c>
      <c r="B107" s="2" t="s">
        <v>96</v>
      </c>
      <c r="C107" s="2" t="n">
        <v>2023</v>
      </c>
      <c r="D107" s="2" t="n">
        <v>15</v>
      </c>
      <c r="E107" s="2" t="s">
        <v>102</v>
      </c>
      <c r="F107" s="3" t="s">
        <v>103</v>
      </c>
      <c r="G107" s="2" t="s">
        <v>1721</v>
      </c>
      <c r="H107" s="3" t="s">
        <v>1722</v>
      </c>
      <c r="I107" s="10" t="n">
        <v>27726239</v>
      </c>
      <c r="J107" s="11" t="n">
        <f aca="false">I107/1000</f>
        <v>27726.239</v>
      </c>
      <c r="K107" s="19" t="n">
        <v>61634.27</v>
      </c>
      <c r="L107" s="12" t="n">
        <f aca="false">K107/1000</f>
        <v>61.63427</v>
      </c>
      <c r="M107" s="20" t="n">
        <v>0.0179</v>
      </c>
      <c r="N107" s="20" t="n">
        <v>0.0005</v>
      </c>
      <c r="O107" s="10" t="n">
        <v>1545203562.92</v>
      </c>
      <c r="P107" s="19" t="n">
        <v>118087405.22</v>
      </c>
    </row>
    <row r="108" customFormat="false" ht="15" hidden="false" customHeight="false" outlineLevel="0" collapsed="false">
      <c r="A108" s="3" t="s">
        <v>95</v>
      </c>
      <c r="B108" s="2" t="s">
        <v>96</v>
      </c>
      <c r="C108" s="2" t="n">
        <v>2023</v>
      </c>
      <c r="D108" s="2" t="n">
        <v>16</v>
      </c>
      <c r="E108" s="2" t="s">
        <v>107</v>
      </c>
      <c r="F108" s="3" t="s">
        <v>108</v>
      </c>
      <c r="G108" s="2" t="s">
        <v>1721</v>
      </c>
      <c r="H108" s="3" t="s">
        <v>1722</v>
      </c>
      <c r="I108" s="10" t="n">
        <v>26509941</v>
      </c>
      <c r="J108" s="11" t="n">
        <f aca="false">I108/1000</f>
        <v>26509.941</v>
      </c>
      <c r="K108" s="19" t="n">
        <v>61683.62</v>
      </c>
      <c r="L108" s="12" t="n">
        <f aca="false">K108/1000</f>
        <v>61.68362</v>
      </c>
      <c r="M108" s="20" t="n">
        <v>0.0172</v>
      </c>
      <c r="N108" s="20" t="n">
        <v>0.0005</v>
      </c>
      <c r="O108" s="10" t="n">
        <v>1545203562.92</v>
      </c>
      <c r="P108" s="19" t="n">
        <v>118087405.22</v>
      </c>
    </row>
    <row r="109" customFormat="false" ht="15" hidden="false" customHeight="false" outlineLevel="0" collapsed="false">
      <c r="A109" s="3" t="s">
        <v>95</v>
      </c>
      <c r="B109" s="2" t="s">
        <v>96</v>
      </c>
      <c r="C109" s="2" t="n">
        <v>2023</v>
      </c>
      <c r="D109" s="2" t="n">
        <v>17</v>
      </c>
      <c r="E109" s="2" t="s">
        <v>1723</v>
      </c>
      <c r="F109" s="3" t="s">
        <v>1724</v>
      </c>
      <c r="G109" s="2" t="s">
        <v>197</v>
      </c>
      <c r="H109" s="3" t="s">
        <v>198</v>
      </c>
      <c r="I109" s="10" t="n">
        <v>26258874.99</v>
      </c>
      <c r="J109" s="11" t="n">
        <f aca="false">I109/1000</f>
        <v>26258.87499</v>
      </c>
      <c r="K109" s="19" t="n">
        <v>433268</v>
      </c>
      <c r="L109" s="12" t="n">
        <f aca="false">K109/1000</f>
        <v>433.268</v>
      </c>
      <c r="M109" s="20" t="n">
        <v>0.017</v>
      </c>
      <c r="N109" s="20" t="n">
        <v>0.0037</v>
      </c>
      <c r="O109" s="10" t="n">
        <v>1545203562.92</v>
      </c>
      <c r="P109" s="19" t="n">
        <v>118087405.22</v>
      </c>
    </row>
    <row r="110" customFormat="false" ht="15" hidden="false" customHeight="false" outlineLevel="0" collapsed="false">
      <c r="A110" s="3" t="s">
        <v>95</v>
      </c>
      <c r="B110" s="2" t="s">
        <v>96</v>
      </c>
      <c r="C110" s="2" t="n">
        <v>2023</v>
      </c>
      <c r="D110" s="2" t="n">
        <v>18</v>
      </c>
      <c r="E110" s="2" t="s">
        <v>97</v>
      </c>
      <c r="F110" s="3" t="s">
        <v>98</v>
      </c>
      <c r="G110" s="2" t="s">
        <v>117</v>
      </c>
      <c r="H110" s="3" t="s">
        <v>118</v>
      </c>
      <c r="I110" s="10" t="n">
        <v>25539329.8</v>
      </c>
      <c r="J110" s="11" t="n">
        <f aca="false">I110/1000</f>
        <v>25539.3298</v>
      </c>
      <c r="K110" s="19" t="n">
        <v>30097.19</v>
      </c>
      <c r="L110" s="12" t="n">
        <f aca="false">K110/1000</f>
        <v>30.09719</v>
      </c>
      <c r="M110" s="20" t="n">
        <v>0.0165</v>
      </c>
      <c r="N110" s="20" t="n">
        <v>0.0003</v>
      </c>
      <c r="O110" s="10" t="n">
        <v>1545203562.92</v>
      </c>
      <c r="P110" s="19" t="n">
        <v>118087405.22</v>
      </c>
    </row>
    <row r="111" customFormat="false" ht="15" hidden="false" customHeight="false" outlineLevel="0" collapsed="false">
      <c r="A111" s="3" t="s">
        <v>95</v>
      </c>
      <c r="B111" s="2" t="s">
        <v>96</v>
      </c>
      <c r="C111" s="2" t="n">
        <v>2023</v>
      </c>
      <c r="D111" s="2" t="n">
        <v>19</v>
      </c>
      <c r="E111" s="2" t="s">
        <v>192</v>
      </c>
      <c r="F111" s="3" t="s">
        <v>193</v>
      </c>
      <c r="G111" s="2" t="s">
        <v>102</v>
      </c>
      <c r="H111" s="3" t="s">
        <v>103</v>
      </c>
      <c r="I111" s="10" t="n">
        <v>25402541.48</v>
      </c>
      <c r="J111" s="11" t="n">
        <f aca="false">I111/1000</f>
        <v>25402.54148</v>
      </c>
      <c r="K111" s="19" t="n">
        <v>40852</v>
      </c>
      <c r="L111" s="12" t="n">
        <f aca="false">K111/1000</f>
        <v>40.852</v>
      </c>
      <c r="M111" s="20" t="n">
        <v>0.0164</v>
      </c>
      <c r="N111" s="20" t="n">
        <v>0.0003</v>
      </c>
      <c r="O111" s="10" t="n">
        <v>1545203562.92</v>
      </c>
      <c r="P111" s="19" t="n">
        <v>118087405.22</v>
      </c>
    </row>
    <row r="112" customFormat="false" ht="15" hidden="false" customHeight="false" outlineLevel="0" collapsed="false">
      <c r="A112" s="3" t="s">
        <v>95</v>
      </c>
      <c r="B112" s="2" t="s">
        <v>96</v>
      </c>
      <c r="C112" s="2" t="n">
        <v>2023</v>
      </c>
      <c r="D112" s="2" t="n">
        <v>20</v>
      </c>
      <c r="E112" s="2" t="s">
        <v>637</v>
      </c>
      <c r="F112" s="3" t="s">
        <v>638</v>
      </c>
      <c r="G112" s="2" t="s">
        <v>197</v>
      </c>
      <c r="H112" s="3" t="s">
        <v>198</v>
      </c>
      <c r="I112" s="10" t="n">
        <v>22571532.94</v>
      </c>
      <c r="J112" s="11" t="n">
        <f aca="false">I112/1000</f>
        <v>22571.53294</v>
      </c>
      <c r="K112" s="19" t="n">
        <v>416962</v>
      </c>
      <c r="L112" s="12" t="n">
        <f aca="false">K112/1000</f>
        <v>416.962</v>
      </c>
      <c r="M112" s="20" t="n">
        <v>0.0146</v>
      </c>
      <c r="N112" s="20" t="n">
        <v>0.0035</v>
      </c>
      <c r="O112" s="10" t="n">
        <v>1545203562.92</v>
      </c>
      <c r="P112" s="19" t="n">
        <v>118087405.22</v>
      </c>
    </row>
    <row r="113" customFormat="false" ht="15" hidden="false" customHeight="false" outlineLevel="0" collapsed="false">
      <c r="A113" s="3" t="s">
        <v>95</v>
      </c>
      <c r="B113" s="2" t="s">
        <v>96</v>
      </c>
      <c r="C113" s="2" t="n">
        <v>2023</v>
      </c>
      <c r="D113" s="2" t="n">
        <v>21</v>
      </c>
      <c r="E113" s="2" t="s">
        <v>97</v>
      </c>
      <c r="F113" s="3" t="s">
        <v>98</v>
      </c>
      <c r="G113" s="2" t="s">
        <v>142</v>
      </c>
      <c r="H113" s="3" t="s">
        <v>143</v>
      </c>
      <c r="I113" s="10" t="n">
        <v>20139512.3</v>
      </c>
      <c r="J113" s="11" t="n">
        <f aca="false">I113/1000</f>
        <v>20139.5123</v>
      </c>
      <c r="K113" s="19" t="n">
        <v>52360.38</v>
      </c>
      <c r="L113" s="12" t="n">
        <f aca="false">K113/1000</f>
        <v>52.36038</v>
      </c>
      <c r="M113" s="20" t="n">
        <v>0.013</v>
      </c>
      <c r="N113" s="20" t="n">
        <v>0.0004</v>
      </c>
      <c r="O113" s="10" t="n">
        <v>1545203562.92</v>
      </c>
      <c r="P113" s="19" t="n">
        <v>118087405.22</v>
      </c>
    </row>
    <row r="114" customFormat="false" ht="15" hidden="false" customHeight="false" outlineLevel="0" collapsed="false">
      <c r="A114" s="3" t="s">
        <v>95</v>
      </c>
      <c r="B114" s="2" t="s">
        <v>96</v>
      </c>
      <c r="C114" s="2" t="n">
        <v>2023</v>
      </c>
      <c r="D114" s="2" t="n">
        <v>22</v>
      </c>
      <c r="E114" s="2" t="s">
        <v>102</v>
      </c>
      <c r="F114" s="3" t="s">
        <v>103</v>
      </c>
      <c r="G114" s="2" t="s">
        <v>197</v>
      </c>
      <c r="H114" s="3" t="s">
        <v>198</v>
      </c>
      <c r="I114" s="10" t="n">
        <v>19895070.47</v>
      </c>
      <c r="J114" s="11" t="n">
        <f aca="false">I114/1000</f>
        <v>19895.07047</v>
      </c>
      <c r="K114" s="19" t="n">
        <v>77529.86</v>
      </c>
      <c r="L114" s="12" t="n">
        <f aca="false">K114/1000</f>
        <v>77.52986</v>
      </c>
      <c r="M114" s="20" t="n">
        <v>0.0129</v>
      </c>
      <c r="N114" s="20" t="n">
        <v>0.0007</v>
      </c>
      <c r="O114" s="10" t="n">
        <v>1545203562.92</v>
      </c>
      <c r="P114" s="19" t="n">
        <v>118087405.22</v>
      </c>
    </row>
    <row r="115" customFormat="false" ht="15" hidden="false" customHeight="false" outlineLevel="0" collapsed="false">
      <c r="A115" s="3" t="s">
        <v>95</v>
      </c>
      <c r="B115" s="2" t="s">
        <v>96</v>
      </c>
      <c r="C115" s="2" t="n">
        <v>2023</v>
      </c>
      <c r="D115" s="2" t="n">
        <v>23</v>
      </c>
      <c r="E115" s="2" t="s">
        <v>197</v>
      </c>
      <c r="F115" s="3" t="s">
        <v>198</v>
      </c>
      <c r="G115" s="2" t="s">
        <v>97</v>
      </c>
      <c r="H115" s="3" t="s">
        <v>98</v>
      </c>
      <c r="I115" s="10" t="n">
        <v>18250766</v>
      </c>
      <c r="J115" s="11" t="n">
        <f aca="false">I115/1000</f>
        <v>18250.766</v>
      </c>
      <c r="K115" s="19" t="n">
        <v>47332</v>
      </c>
      <c r="L115" s="12" t="n">
        <f aca="false">K115/1000</f>
        <v>47.332</v>
      </c>
      <c r="M115" s="20" t="n">
        <v>0.0118</v>
      </c>
      <c r="N115" s="20" t="n">
        <v>0.0004</v>
      </c>
      <c r="O115" s="10" t="n">
        <v>1545203562.92</v>
      </c>
      <c r="P115" s="19" t="n">
        <v>118087405.22</v>
      </c>
    </row>
    <row r="116" customFormat="false" ht="15" hidden="false" customHeight="false" outlineLevel="0" collapsed="false">
      <c r="A116" s="3" t="s">
        <v>95</v>
      </c>
      <c r="B116" s="2" t="s">
        <v>96</v>
      </c>
      <c r="C116" s="2" t="n">
        <v>2023</v>
      </c>
      <c r="D116" s="2" t="n">
        <v>24</v>
      </c>
      <c r="E116" s="2" t="s">
        <v>107</v>
      </c>
      <c r="F116" s="3" t="s">
        <v>108</v>
      </c>
      <c r="G116" s="2" t="s">
        <v>142</v>
      </c>
      <c r="H116" s="3" t="s">
        <v>143</v>
      </c>
      <c r="I116" s="10" t="n">
        <v>16569239.97</v>
      </c>
      <c r="J116" s="11" t="n">
        <f aca="false">I116/1000</f>
        <v>16569.23997</v>
      </c>
      <c r="K116" s="19" t="n">
        <v>33607.31</v>
      </c>
      <c r="L116" s="12" t="n">
        <f aca="false">K116/1000</f>
        <v>33.60731</v>
      </c>
      <c r="M116" s="20" t="n">
        <v>0.0107</v>
      </c>
      <c r="N116" s="20" t="n">
        <v>0.0003</v>
      </c>
      <c r="O116" s="10" t="n">
        <v>1545203562.92</v>
      </c>
      <c r="P116" s="19" t="n">
        <v>118087405.22</v>
      </c>
    </row>
    <row r="117" customFormat="false" ht="15" hidden="false" customHeight="false" outlineLevel="0" collapsed="false">
      <c r="A117" s="3" t="s">
        <v>95</v>
      </c>
      <c r="B117" s="2" t="s">
        <v>96</v>
      </c>
      <c r="C117" s="2" t="n">
        <v>2023</v>
      </c>
      <c r="D117" s="2" t="n">
        <v>25</v>
      </c>
      <c r="E117" s="2" t="s">
        <v>102</v>
      </c>
      <c r="F117" s="3" t="s">
        <v>103</v>
      </c>
      <c r="G117" s="2" t="s">
        <v>97</v>
      </c>
      <c r="H117" s="3" t="s">
        <v>98</v>
      </c>
      <c r="I117" s="10" t="n">
        <v>16411001</v>
      </c>
      <c r="J117" s="11" t="n">
        <f aca="false">I117/1000</f>
        <v>16411.001</v>
      </c>
      <c r="K117" s="19" t="n">
        <v>120124</v>
      </c>
      <c r="L117" s="12" t="n">
        <f aca="false">K117/1000</f>
        <v>120.124</v>
      </c>
      <c r="M117" s="20" t="n">
        <v>0.0106</v>
      </c>
      <c r="N117" s="20" t="n">
        <v>0.001</v>
      </c>
      <c r="O117" s="10" t="n">
        <v>1545203562.92</v>
      </c>
      <c r="P117" s="19" t="n">
        <v>118087405.22</v>
      </c>
    </row>
    <row r="118" customFormat="false" ht="15" hidden="false" customHeight="false" outlineLevel="0" collapsed="false">
      <c r="A118" s="3" t="s">
        <v>95</v>
      </c>
      <c r="B118" s="2" t="s">
        <v>96</v>
      </c>
      <c r="C118" s="2" t="n">
        <v>2023</v>
      </c>
      <c r="D118" s="2" t="n">
        <v>26</v>
      </c>
      <c r="E118" s="2" t="s">
        <v>97</v>
      </c>
      <c r="F118" s="3" t="s">
        <v>98</v>
      </c>
      <c r="G118" s="2" t="s">
        <v>102</v>
      </c>
      <c r="H118" s="3" t="s">
        <v>103</v>
      </c>
      <c r="I118" s="10" t="n">
        <v>16012629.17</v>
      </c>
      <c r="J118" s="11" t="n">
        <f aca="false">I118/1000</f>
        <v>16012.62917</v>
      </c>
      <c r="K118" s="19" t="n">
        <v>35635.65</v>
      </c>
      <c r="L118" s="12" t="n">
        <f aca="false">K118/1000</f>
        <v>35.63565</v>
      </c>
      <c r="M118" s="20" t="n">
        <v>0.0104</v>
      </c>
      <c r="N118" s="20" t="n">
        <v>0.0003</v>
      </c>
      <c r="O118" s="10" t="n">
        <v>1545203562.92</v>
      </c>
      <c r="P118" s="19" t="n">
        <v>118087405.22</v>
      </c>
    </row>
    <row r="119" customFormat="false" ht="15" hidden="false" customHeight="false" outlineLevel="0" collapsed="false">
      <c r="A119" s="3" t="s">
        <v>95</v>
      </c>
      <c r="B119" s="2" t="s">
        <v>96</v>
      </c>
      <c r="C119" s="2" t="n">
        <v>2023</v>
      </c>
      <c r="D119" s="2" t="n">
        <v>27</v>
      </c>
      <c r="E119" s="2" t="s">
        <v>314</v>
      </c>
      <c r="F119" s="3" t="s">
        <v>315</v>
      </c>
      <c r="G119" s="2" t="s">
        <v>107</v>
      </c>
      <c r="H119" s="3" t="s">
        <v>108</v>
      </c>
      <c r="I119" s="10" t="n">
        <v>15780332</v>
      </c>
      <c r="J119" s="11" t="n">
        <f aca="false">I119/1000</f>
        <v>15780.332</v>
      </c>
      <c r="K119" s="19" t="n">
        <v>963590</v>
      </c>
      <c r="L119" s="12" t="n">
        <f aca="false">K119/1000</f>
        <v>963.59</v>
      </c>
      <c r="M119" s="20" t="n">
        <v>0.0102</v>
      </c>
      <c r="N119" s="20" t="n">
        <v>0.0082</v>
      </c>
      <c r="O119" s="10" t="n">
        <v>1545203562.92</v>
      </c>
      <c r="P119" s="19" t="n">
        <v>118087405.22</v>
      </c>
    </row>
    <row r="120" customFormat="false" ht="15" hidden="false" customHeight="false" outlineLevel="0" collapsed="false">
      <c r="A120" s="3" t="s">
        <v>95</v>
      </c>
      <c r="B120" s="2" t="s">
        <v>96</v>
      </c>
      <c r="C120" s="2" t="n">
        <v>2023</v>
      </c>
      <c r="D120" s="2" t="n">
        <v>28</v>
      </c>
      <c r="E120" s="2" t="s">
        <v>1717</v>
      </c>
      <c r="F120" s="3" t="s">
        <v>1718</v>
      </c>
      <c r="G120" s="2" t="s">
        <v>192</v>
      </c>
      <c r="H120" s="3" t="s">
        <v>193</v>
      </c>
      <c r="I120" s="10" t="n">
        <v>15551656.72</v>
      </c>
      <c r="J120" s="11" t="n">
        <f aca="false">I120/1000</f>
        <v>15551.65672</v>
      </c>
      <c r="K120" s="19" t="n">
        <v>194763.1</v>
      </c>
      <c r="L120" s="12" t="n">
        <f aca="false">K120/1000</f>
        <v>194.7631</v>
      </c>
      <c r="M120" s="20" t="n">
        <v>0.0101</v>
      </c>
      <c r="N120" s="20" t="n">
        <v>0.0016</v>
      </c>
      <c r="O120" s="10" t="n">
        <v>1545203562.92</v>
      </c>
      <c r="P120" s="19" t="n">
        <v>118087405.22</v>
      </c>
    </row>
    <row r="121" customFormat="false" ht="15" hidden="false" customHeight="false" outlineLevel="0" collapsed="false">
      <c r="A121" s="3" t="s">
        <v>95</v>
      </c>
      <c r="B121" s="2" t="s">
        <v>96</v>
      </c>
      <c r="C121" s="2" t="n">
        <v>2023</v>
      </c>
      <c r="D121" s="2" t="n">
        <v>29</v>
      </c>
      <c r="E121" s="2" t="s">
        <v>422</v>
      </c>
      <c r="F121" s="3" t="s">
        <v>423</v>
      </c>
      <c r="G121" s="2" t="s">
        <v>197</v>
      </c>
      <c r="H121" s="3" t="s">
        <v>198</v>
      </c>
      <c r="I121" s="10" t="n">
        <v>15542936.28</v>
      </c>
      <c r="J121" s="11" t="n">
        <f aca="false">I121/1000</f>
        <v>15542.93628</v>
      </c>
      <c r="K121" s="19" t="n">
        <v>41199366</v>
      </c>
      <c r="L121" s="12" t="n">
        <f aca="false">K121/1000</f>
        <v>41199.366</v>
      </c>
      <c r="M121" s="20" t="n">
        <v>0.0101</v>
      </c>
      <c r="N121" s="20" t="n">
        <v>0.3489</v>
      </c>
      <c r="O121" s="10" t="n">
        <v>1545203562.92</v>
      </c>
      <c r="P121" s="19" t="n">
        <v>118087405.22</v>
      </c>
    </row>
    <row r="122" customFormat="false" ht="15" hidden="false" customHeight="false" outlineLevel="0" collapsed="false">
      <c r="A122" s="3" t="s">
        <v>95</v>
      </c>
      <c r="B122" s="2" t="s">
        <v>96</v>
      </c>
      <c r="C122" s="2" t="n">
        <v>2023</v>
      </c>
      <c r="D122" s="2" t="n">
        <v>30</v>
      </c>
      <c r="E122" s="2" t="s">
        <v>422</v>
      </c>
      <c r="F122" s="3" t="s">
        <v>423</v>
      </c>
      <c r="G122" s="2" t="s">
        <v>102</v>
      </c>
      <c r="H122" s="3" t="s">
        <v>103</v>
      </c>
      <c r="I122" s="10" t="n">
        <v>15417490.82</v>
      </c>
      <c r="J122" s="11" t="n">
        <f aca="false">I122/1000</f>
        <v>15417.49082</v>
      </c>
      <c r="K122" s="19" t="n">
        <v>6621000</v>
      </c>
      <c r="L122" s="12" t="n">
        <f aca="false">K122/1000</f>
        <v>6621</v>
      </c>
      <c r="M122" s="20" t="n">
        <v>0.01</v>
      </c>
      <c r="N122" s="20" t="n">
        <v>0.0561</v>
      </c>
      <c r="O122" s="10" t="n">
        <v>1545203562.92</v>
      </c>
      <c r="P122" s="19" t="n">
        <v>118087405.22</v>
      </c>
    </row>
    <row r="123" customFormat="false" ht="15" hidden="false" customHeight="false" outlineLevel="0" collapsed="false">
      <c r="A123" s="3" t="s">
        <v>95</v>
      </c>
      <c r="B123" s="2" t="s">
        <v>96</v>
      </c>
      <c r="C123" s="2" t="n">
        <v>2024</v>
      </c>
      <c r="D123" s="2" t="n">
        <v>1</v>
      </c>
      <c r="E123" s="2" t="s">
        <v>1719</v>
      </c>
      <c r="F123" s="3" t="s">
        <v>1720</v>
      </c>
      <c r="G123" s="2" t="s">
        <v>107</v>
      </c>
      <c r="H123" s="3" t="s">
        <v>108</v>
      </c>
      <c r="I123" s="10" t="n">
        <v>111459995</v>
      </c>
      <c r="J123" s="11" t="n">
        <f aca="false">I123/1000</f>
        <v>111459.995</v>
      </c>
      <c r="K123" s="19" t="n">
        <v>6066874</v>
      </c>
      <c r="L123" s="12" t="n">
        <f aca="false">K123/1000</f>
        <v>6066.874</v>
      </c>
      <c r="M123" s="20" t="n">
        <v>0.0796</v>
      </c>
      <c r="N123" s="20" t="n">
        <v>0.0356</v>
      </c>
      <c r="O123" s="10" t="n">
        <v>1400501570.96</v>
      </c>
      <c r="P123" s="19" t="n">
        <v>170416990.49</v>
      </c>
    </row>
    <row r="124" customFormat="false" ht="15" hidden="false" customHeight="false" outlineLevel="0" collapsed="false">
      <c r="A124" s="3" t="s">
        <v>95</v>
      </c>
      <c r="B124" s="2" t="s">
        <v>96</v>
      </c>
      <c r="C124" s="2" t="n">
        <v>2024</v>
      </c>
      <c r="D124" s="2" t="n">
        <v>2</v>
      </c>
      <c r="E124" s="2" t="s">
        <v>637</v>
      </c>
      <c r="F124" s="3" t="s">
        <v>638</v>
      </c>
      <c r="G124" s="2" t="s">
        <v>107</v>
      </c>
      <c r="H124" s="3" t="s">
        <v>108</v>
      </c>
      <c r="I124" s="10" t="n">
        <v>107655109</v>
      </c>
      <c r="J124" s="11" t="n">
        <f aca="false">I124/1000</f>
        <v>107655.109</v>
      </c>
      <c r="K124" s="19" t="n">
        <v>2286483</v>
      </c>
      <c r="L124" s="12" t="n">
        <f aca="false">K124/1000</f>
        <v>2286.483</v>
      </c>
      <c r="M124" s="20" t="n">
        <v>0.0769</v>
      </c>
      <c r="N124" s="20" t="n">
        <v>0.0134</v>
      </c>
      <c r="O124" s="10" t="n">
        <v>1400501570.96</v>
      </c>
      <c r="P124" s="19" t="n">
        <v>170416990.49</v>
      </c>
    </row>
    <row r="125" customFormat="false" ht="15" hidden="false" customHeight="false" outlineLevel="0" collapsed="false">
      <c r="A125" s="3" t="s">
        <v>95</v>
      </c>
      <c r="B125" s="2" t="s">
        <v>96</v>
      </c>
      <c r="C125" s="2" t="n">
        <v>2024</v>
      </c>
      <c r="D125" s="2" t="n">
        <v>3</v>
      </c>
      <c r="E125" s="2" t="s">
        <v>107</v>
      </c>
      <c r="F125" s="3" t="s">
        <v>108</v>
      </c>
      <c r="G125" s="2" t="s">
        <v>97</v>
      </c>
      <c r="H125" s="3" t="s">
        <v>98</v>
      </c>
      <c r="I125" s="10" t="n">
        <v>105722994</v>
      </c>
      <c r="J125" s="11" t="n">
        <f aca="false">I125/1000</f>
        <v>105722.994</v>
      </c>
      <c r="K125" s="19" t="n">
        <v>323583</v>
      </c>
      <c r="L125" s="12" t="n">
        <f aca="false">K125/1000</f>
        <v>323.583</v>
      </c>
      <c r="M125" s="20" t="n">
        <v>0.0755</v>
      </c>
      <c r="N125" s="20" t="n">
        <v>0.0019</v>
      </c>
      <c r="O125" s="10" t="n">
        <v>1400501570.96</v>
      </c>
      <c r="P125" s="19" t="n">
        <v>170416990.49</v>
      </c>
    </row>
    <row r="126" customFormat="false" ht="15" hidden="false" customHeight="false" outlineLevel="0" collapsed="false">
      <c r="A126" s="3" t="s">
        <v>95</v>
      </c>
      <c r="B126" s="2" t="s">
        <v>96</v>
      </c>
      <c r="C126" s="2" t="n">
        <v>2024</v>
      </c>
      <c r="D126" s="2" t="n">
        <v>4</v>
      </c>
      <c r="E126" s="2" t="s">
        <v>97</v>
      </c>
      <c r="F126" s="3" t="s">
        <v>98</v>
      </c>
      <c r="G126" s="2" t="s">
        <v>1721</v>
      </c>
      <c r="H126" s="3" t="s">
        <v>1722</v>
      </c>
      <c r="I126" s="10" t="n">
        <v>55747048</v>
      </c>
      <c r="J126" s="11" t="n">
        <f aca="false">I126/1000</f>
        <v>55747.048</v>
      </c>
      <c r="K126" s="19" t="n">
        <v>91077.29</v>
      </c>
      <c r="L126" s="12" t="n">
        <f aca="false">K126/1000</f>
        <v>91.07729</v>
      </c>
      <c r="M126" s="20" t="n">
        <v>0.0398</v>
      </c>
      <c r="N126" s="20" t="n">
        <v>0.0005</v>
      </c>
      <c r="O126" s="10" t="n">
        <v>1400501570.96</v>
      </c>
      <c r="P126" s="19" t="n">
        <v>170416990.49</v>
      </c>
    </row>
    <row r="127" customFormat="false" ht="15" hidden="false" customHeight="false" outlineLevel="0" collapsed="false">
      <c r="A127" s="3" t="s">
        <v>95</v>
      </c>
      <c r="B127" s="2" t="s">
        <v>96</v>
      </c>
      <c r="C127" s="2" t="n">
        <v>2024</v>
      </c>
      <c r="D127" s="2" t="n">
        <v>5</v>
      </c>
      <c r="E127" s="2" t="s">
        <v>1717</v>
      </c>
      <c r="F127" s="3" t="s">
        <v>1718</v>
      </c>
      <c r="G127" s="2" t="s">
        <v>107</v>
      </c>
      <c r="H127" s="3" t="s">
        <v>108</v>
      </c>
      <c r="I127" s="10" t="n">
        <v>54922619</v>
      </c>
      <c r="J127" s="11" t="n">
        <f aca="false">I127/1000</f>
        <v>54922.619</v>
      </c>
      <c r="K127" s="19" t="n">
        <v>1087935</v>
      </c>
      <c r="L127" s="12" t="n">
        <f aca="false">K127/1000</f>
        <v>1087.935</v>
      </c>
      <c r="M127" s="20" t="n">
        <v>0.0392</v>
      </c>
      <c r="N127" s="20" t="n">
        <v>0.0064</v>
      </c>
      <c r="O127" s="10" t="n">
        <v>1400501570.96</v>
      </c>
      <c r="P127" s="19" t="n">
        <v>170416990.49</v>
      </c>
    </row>
    <row r="128" customFormat="false" ht="15" hidden="false" customHeight="false" outlineLevel="0" collapsed="false">
      <c r="A128" s="3" t="s">
        <v>95</v>
      </c>
      <c r="B128" s="2" t="s">
        <v>96</v>
      </c>
      <c r="C128" s="2" t="n">
        <v>2024</v>
      </c>
      <c r="D128" s="2" t="n">
        <v>6</v>
      </c>
      <c r="E128" s="2" t="s">
        <v>107</v>
      </c>
      <c r="F128" s="3" t="s">
        <v>108</v>
      </c>
      <c r="G128" s="2" t="s">
        <v>162</v>
      </c>
      <c r="H128" s="3" t="s">
        <v>163</v>
      </c>
      <c r="I128" s="10" t="n">
        <v>49576151.49</v>
      </c>
      <c r="J128" s="11" t="n">
        <f aca="false">I128/1000</f>
        <v>49576.15149</v>
      </c>
      <c r="K128" s="19" t="n">
        <v>165466.04</v>
      </c>
      <c r="L128" s="12" t="n">
        <f aca="false">K128/1000</f>
        <v>165.46604</v>
      </c>
      <c r="M128" s="20" t="n">
        <v>0.0354</v>
      </c>
      <c r="N128" s="20" t="n">
        <v>0.001</v>
      </c>
      <c r="O128" s="10" t="n">
        <v>1400501570.96</v>
      </c>
      <c r="P128" s="19" t="n">
        <v>170416990.49</v>
      </c>
    </row>
    <row r="129" customFormat="false" ht="15" hidden="false" customHeight="false" outlineLevel="0" collapsed="false">
      <c r="A129" s="3" t="s">
        <v>95</v>
      </c>
      <c r="B129" s="2" t="s">
        <v>96</v>
      </c>
      <c r="C129" s="2" t="n">
        <v>2024</v>
      </c>
      <c r="D129" s="2" t="n">
        <v>7</v>
      </c>
      <c r="E129" s="2" t="s">
        <v>97</v>
      </c>
      <c r="F129" s="3" t="s">
        <v>98</v>
      </c>
      <c r="G129" s="2" t="s">
        <v>107</v>
      </c>
      <c r="H129" s="3" t="s">
        <v>108</v>
      </c>
      <c r="I129" s="10" t="n">
        <v>45689325</v>
      </c>
      <c r="J129" s="11" t="n">
        <f aca="false">I129/1000</f>
        <v>45689.325</v>
      </c>
      <c r="K129" s="19" t="n">
        <v>80314.75</v>
      </c>
      <c r="L129" s="12" t="n">
        <f aca="false">K129/1000</f>
        <v>80.31475</v>
      </c>
      <c r="M129" s="20" t="n">
        <v>0.0326</v>
      </c>
      <c r="N129" s="20" t="n">
        <v>0.0005</v>
      </c>
      <c r="O129" s="10" t="n">
        <v>1400501570.96</v>
      </c>
      <c r="P129" s="19" t="n">
        <v>170416990.49</v>
      </c>
    </row>
    <row r="130" customFormat="false" ht="15" hidden="false" customHeight="false" outlineLevel="0" collapsed="false">
      <c r="A130" s="3" t="s">
        <v>95</v>
      </c>
      <c r="B130" s="2" t="s">
        <v>96</v>
      </c>
      <c r="C130" s="2" t="n">
        <v>2024</v>
      </c>
      <c r="D130" s="2" t="n">
        <v>8</v>
      </c>
      <c r="E130" s="2" t="s">
        <v>102</v>
      </c>
      <c r="F130" s="3" t="s">
        <v>103</v>
      </c>
      <c r="G130" s="2" t="s">
        <v>325</v>
      </c>
      <c r="H130" s="3" t="s">
        <v>326</v>
      </c>
      <c r="I130" s="10" t="n">
        <v>38901912</v>
      </c>
      <c r="J130" s="11" t="n">
        <f aca="false">I130/1000</f>
        <v>38901.912</v>
      </c>
      <c r="K130" s="19" t="n">
        <v>65707</v>
      </c>
      <c r="L130" s="12" t="n">
        <f aca="false">K130/1000</f>
        <v>65.707</v>
      </c>
      <c r="M130" s="20" t="n">
        <v>0.0278</v>
      </c>
      <c r="N130" s="20" t="n">
        <v>0.0004</v>
      </c>
      <c r="O130" s="10" t="n">
        <v>1400501570.96</v>
      </c>
      <c r="P130" s="19" t="n">
        <v>170416990.49</v>
      </c>
    </row>
    <row r="131" customFormat="false" ht="15" hidden="false" customHeight="false" outlineLevel="0" collapsed="false">
      <c r="A131" s="3" t="s">
        <v>95</v>
      </c>
      <c r="B131" s="2" t="s">
        <v>96</v>
      </c>
      <c r="C131" s="2" t="n">
        <v>2024</v>
      </c>
      <c r="D131" s="2" t="n">
        <v>9</v>
      </c>
      <c r="E131" s="2" t="s">
        <v>107</v>
      </c>
      <c r="F131" s="3" t="s">
        <v>108</v>
      </c>
      <c r="G131" s="2" t="s">
        <v>1721</v>
      </c>
      <c r="H131" s="3" t="s">
        <v>1722</v>
      </c>
      <c r="I131" s="10" t="n">
        <v>38155370</v>
      </c>
      <c r="J131" s="11" t="n">
        <f aca="false">I131/1000</f>
        <v>38155.37</v>
      </c>
      <c r="K131" s="19" t="n">
        <v>90953.71</v>
      </c>
      <c r="L131" s="12" t="n">
        <f aca="false">K131/1000</f>
        <v>90.95371</v>
      </c>
      <c r="M131" s="20" t="n">
        <v>0.0272</v>
      </c>
      <c r="N131" s="20" t="n">
        <v>0.0005</v>
      </c>
      <c r="O131" s="10" t="n">
        <v>1400501570.96</v>
      </c>
      <c r="P131" s="19" t="n">
        <v>170416990.49</v>
      </c>
    </row>
    <row r="132" customFormat="false" ht="15" hidden="false" customHeight="false" outlineLevel="0" collapsed="false">
      <c r="A132" s="3" t="s">
        <v>95</v>
      </c>
      <c r="B132" s="2" t="s">
        <v>96</v>
      </c>
      <c r="C132" s="2" t="n">
        <v>2024</v>
      </c>
      <c r="D132" s="2" t="n">
        <v>10</v>
      </c>
      <c r="E132" s="2" t="s">
        <v>102</v>
      </c>
      <c r="F132" s="3" t="s">
        <v>103</v>
      </c>
      <c r="G132" s="2" t="s">
        <v>1721</v>
      </c>
      <c r="H132" s="3" t="s">
        <v>1722</v>
      </c>
      <c r="I132" s="10" t="n">
        <v>36406666</v>
      </c>
      <c r="J132" s="11" t="n">
        <f aca="false">I132/1000</f>
        <v>36406.666</v>
      </c>
      <c r="K132" s="19" t="n">
        <v>95026.45</v>
      </c>
      <c r="L132" s="12" t="n">
        <f aca="false">K132/1000</f>
        <v>95.02645</v>
      </c>
      <c r="M132" s="20" t="n">
        <v>0.026</v>
      </c>
      <c r="N132" s="20" t="n">
        <v>0.0006</v>
      </c>
      <c r="O132" s="10" t="n">
        <v>1400501570.96</v>
      </c>
      <c r="P132" s="19" t="n">
        <v>170416990.49</v>
      </c>
    </row>
    <row r="133" customFormat="false" ht="15" hidden="false" customHeight="false" outlineLevel="0" collapsed="false">
      <c r="A133" s="3" t="s">
        <v>95</v>
      </c>
      <c r="B133" s="2" t="s">
        <v>96</v>
      </c>
      <c r="C133" s="2" t="n">
        <v>2024</v>
      </c>
      <c r="D133" s="2" t="n">
        <v>11</v>
      </c>
      <c r="E133" s="2" t="s">
        <v>422</v>
      </c>
      <c r="F133" s="3" t="s">
        <v>423</v>
      </c>
      <c r="G133" s="2" t="s">
        <v>97</v>
      </c>
      <c r="H133" s="3" t="s">
        <v>98</v>
      </c>
      <c r="I133" s="10" t="n">
        <v>32557060</v>
      </c>
      <c r="J133" s="11" t="n">
        <f aca="false">I133/1000</f>
        <v>32557.06</v>
      </c>
      <c r="K133" s="19" t="n">
        <v>784859</v>
      </c>
      <c r="L133" s="12" t="n">
        <f aca="false">K133/1000</f>
        <v>784.859</v>
      </c>
      <c r="M133" s="20" t="n">
        <v>0.0232</v>
      </c>
      <c r="N133" s="20" t="n">
        <v>0.0046</v>
      </c>
      <c r="O133" s="10" t="n">
        <v>1400501570.96</v>
      </c>
      <c r="P133" s="19" t="n">
        <v>170416990.49</v>
      </c>
    </row>
    <row r="134" customFormat="false" ht="15" hidden="false" customHeight="false" outlineLevel="0" collapsed="false">
      <c r="A134" s="3" t="s">
        <v>95</v>
      </c>
      <c r="B134" s="2" t="s">
        <v>96</v>
      </c>
      <c r="C134" s="2" t="n">
        <v>2024</v>
      </c>
      <c r="D134" s="2" t="n">
        <v>12</v>
      </c>
      <c r="E134" s="2" t="s">
        <v>142</v>
      </c>
      <c r="F134" s="3" t="s">
        <v>143</v>
      </c>
      <c r="G134" s="2" t="s">
        <v>97</v>
      </c>
      <c r="H134" s="3" t="s">
        <v>98</v>
      </c>
      <c r="I134" s="10" t="n">
        <v>32449322</v>
      </c>
      <c r="J134" s="11" t="n">
        <f aca="false">I134/1000</f>
        <v>32449.322</v>
      </c>
      <c r="K134" s="19" t="n">
        <v>61559</v>
      </c>
      <c r="L134" s="12" t="n">
        <f aca="false">K134/1000</f>
        <v>61.559</v>
      </c>
      <c r="M134" s="20" t="n">
        <v>0.0232</v>
      </c>
      <c r="N134" s="20" t="n">
        <v>0.0004</v>
      </c>
      <c r="O134" s="10" t="n">
        <v>1400501570.96</v>
      </c>
      <c r="P134" s="19" t="n">
        <v>170416990.49</v>
      </c>
    </row>
    <row r="135" customFormat="false" ht="15" hidden="false" customHeight="false" outlineLevel="0" collapsed="false">
      <c r="A135" s="3" t="s">
        <v>95</v>
      </c>
      <c r="B135" s="2" t="s">
        <v>96</v>
      </c>
      <c r="C135" s="2" t="n">
        <v>2024</v>
      </c>
      <c r="D135" s="2" t="n">
        <v>13</v>
      </c>
      <c r="E135" s="2" t="s">
        <v>1727</v>
      </c>
      <c r="F135" s="3" t="s">
        <v>1728</v>
      </c>
      <c r="G135" s="2" t="s">
        <v>197</v>
      </c>
      <c r="H135" s="3" t="s">
        <v>198</v>
      </c>
      <c r="I135" s="10" t="n">
        <v>28888071.34</v>
      </c>
      <c r="J135" s="11" t="n">
        <f aca="false">I135/1000</f>
        <v>28888.07134</v>
      </c>
      <c r="K135" s="19" t="n">
        <v>34076340</v>
      </c>
      <c r="L135" s="12" t="n">
        <f aca="false">K135/1000</f>
        <v>34076.34</v>
      </c>
      <c r="M135" s="20" t="n">
        <v>0.0206</v>
      </c>
      <c r="N135" s="20" t="n">
        <v>0.2</v>
      </c>
      <c r="O135" s="10" t="n">
        <v>1400501570.96</v>
      </c>
      <c r="P135" s="19" t="n">
        <v>170416990.49</v>
      </c>
    </row>
    <row r="136" customFormat="false" ht="15" hidden="false" customHeight="false" outlineLevel="0" collapsed="false">
      <c r="A136" s="3" t="s">
        <v>95</v>
      </c>
      <c r="B136" s="2" t="s">
        <v>96</v>
      </c>
      <c r="C136" s="2" t="n">
        <v>2024</v>
      </c>
      <c r="D136" s="2" t="n">
        <v>14</v>
      </c>
      <c r="E136" s="2" t="s">
        <v>422</v>
      </c>
      <c r="F136" s="3" t="s">
        <v>423</v>
      </c>
      <c r="G136" s="2" t="s">
        <v>197</v>
      </c>
      <c r="H136" s="3" t="s">
        <v>198</v>
      </c>
      <c r="I136" s="10" t="n">
        <v>26351222.44</v>
      </c>
      <c r="J136" s="11" t="n">
        <f aca="false">I136/1000</f>
        <v>26351.22244</v>
      </c>
      <c r="K136" s="19" t="n">
        <v>67041760</v>
      </c>
      <c r="L136" s="12" t="n">
        <f aca="false">K136/1000</f>
        <v>67041.76</v>
      </c>
      <c r="M136" s="20" t="n">
        <v>0.0188</v>
      </c>
      <c r="N136" s="20" t="n">
        <v>0.3934</v>
      </c>
      <c r="O136" s="10" t="n">
        <v>1400501570.96</v>
      </c>
      <c r="P136" s="19" t="n">
        <v>170416990.49</v>
      </c>
    </row>
    <row r="137" customFormat="false" ht="15" hidden="false" customHeight="false" outlineLevel="0" collapsed="false">
      <c r="A137" s="3" t="s">
        <v>95</v>
      </c>
      <c r="B137" s="2" t="s">
        <v>96</v>
      </c>
      <c r="C137" s="2" t="n">
        <v>2024</v>
      </c>
      <c r="D137" s="2" t="n">
        <v>15</v>
      </c>
      <c r="E137" s="2" t="s">
        <v>97</v>
      </c>
      <c r="F137" s="3" t="s">
        <v>98</v>
      </c>
      <c r="G137" s="2" t="s">
        <v>117</v>
      </c>
      <c r="H137" s="3" t="s">
        <v>118</v>
      </c>
      <c r="I137" s="10" t="n">
        <v>24272791.33</v>
      </c>
      <c r="J137" s="11" t="n">
        <f aca="false">I137/1000</f>
        <v>24272.79133</v>
      </c>
      <c r="K137" s="19" t="n">
        <v>28778.24</v>
      </c>
      <c r="L137" s="12" t="n">
        <f aca="false">K137/1000</f>
        <v>28.77824</v>
      </c>
      <c r="M137" s="20" t="n">
        <v>0.0173</v>
      </c>
      <c r="N137" s="20" t="n">
        <v>0.0002</v>
      </c>
      <c r="O137" s="10" t="n">
        <v>1400501570.96</v>
      </c>
      <c r="P137" s="19" t="n">
        <v>170416990.49</v>
      </c>
    </row>
    <row r="138" customFormat="false" ht="15" hidden="false" customHeight="false" outlineLevel="0" collapsed="false">
      <c r="A138" s="3" t="s">
        <v>95</v>
      </c>
      <c r="B138" s="2" t="s">
        <v>96</v>
      </c>
      <c r="C138" s="2" t="n">
        <v>2024</v>
      </c>
      <c r="D138" s="2" t="n">
        <v>16</v>
      </c>
      <c r="E138" s="2" t="s">
        <v>314</v>
      </c>
      <c r="F138" s="3" t="s">
        <v>315</v>
      </c>
      <c r="G138" s="2" t="s">
        <v>197</v>
      </c>
      <c r="H138" s="3" t="s">
        <v>198</v>
      </c>
      <c r="I138" s="10" t="n">
        <v>23399940.96</v>
      </c>
      <c r="J138" s="11" t="n">
        <f aca="false">I138/1000</f>
        <v>23399.94096</v>
      </c>
      <c r="K138" s="19" t="n">
        <v>460300</v>
      </c>
      <c r="L138" s="12" t="n">
        <f aca="false">K138/1000</f>
        <v>460.3</v>
      </c>
      <c r="M138" s="20" t="n">
        <v>0.0167</v>
      </c>
      <c r="N138" s="20" t="n">
        <v>0.0027</v>
      </c>
      <c r="O138" s="10" t="n">
        <v>1400501570.96</v>
      </c>
      <c r="P138" s="19" t="n">
        <v>170416990.49</v>
      </c>
    </row>
    <row r="139" customFormat="false" ht="15" hidden="false" customHeight="false" outlineLevel="0" collapsed="false">
      <c r="A139" s="3" t="s">
        <v>95</v>
      </c>
      <c r="B139" s="2" t="s">
        <v>96</v>
      </c>
      <c r="C139" s="2" t="n">
        <v>2024</v>
      </c>
      <c r="D139" s="2" t="n">
        <v>17</v>
      </c>
      <c r="E139" s="2" t="s">
        <v>102</v>
      </c>
      <c r="F139" s="3" t="s">
        <v>103</v>
      </c>
      <c r="G139" s="2" t="s">
        <v>97</v>
      </c>
      <c r="H139" s="3" t="s">
        <v>98</v>
      </c>
      <c r="I139" s="10" t="n">
        <v>23011744</v>
      </c>
      <c r="J139" s="11" t="n">
        <f aca="false">I139/1000</f>
        <v>23011.744</v>
      </c>
      <c r="K139" s="19" t="n">
        <v>78412</v>
      </c>
      <c r="L139" s="12" t="n">
        <f aca="false">K139/1000</f>
        <v>78.412</v>
      </c>
      <c r="M139" s="20" t="n">
        <v>0.0164</v>
      </c>
      <c r="N139" s="20" t="n">
        <v>0.0005</v>
      </c>
      <c r="O139" s="10" t="n">
        <v>1400501570.96</v>
      </c>
      <c r="P139" s="19" t="n">
        <v>170416990.49</v>
      </c>
    </row>
    <row r="140" customFormat="false" ht="15" hidden="false" customHeight="false" outlineLevel="0" collapsed="false">
      <c r="A140" s="3" t="s">
        <v>95</v>
      </c>
      <c r="B140" s="2" t="s">
        <v>96</v>
      </c>
      <c r="C140" s="2" t="n">
        <v>2024</v>
      </c>
      <c r="D140" s="2" t="n">
        <v>18</v>
      </c>
      <c r="E140" s="2" t="s">
        <v>192</v>
      </c>
      <c r="F140" s="3" t="s">
        <v>193</v>
      </c>
      <c r="G140" s="2" t="s">
        <v>102</v>
      </c>
      <c r="H140" s="3" t="s">
        <v>103</v>
      </c>
      <c r="I140" s="10" t="n">
        <v>20969707.88</v>
      </c>
      <c r="J140" s="11" t="n">
        <f aca="false">I140/1000</f>
        <v>20969.70788</v>
      </c>
      <c r="K140" s="19" t="n">
        <v>31275</v>
      </c>
      <c r="L140" s="12" t="n">
        <f aca="false">K140/1000</f>
        <v>31.275</v>
      </c>
      <c r="M140" s="20" t="n">
        <v>0.015</v>
      </c>
      <c r="N140" s="20" t="n">
        <v>0.0002</v>
      </c>
      <c r="O140" s="10" t="n">
        <v>1400501570.96</v>
      </c>
      <c r="P140" s="19" t="n">
        <v>170416990.49</v>
      </c>
    </row>
    <row r="141" customFormat="false" ht="15" hidden="false" customHeight="false" outlineLevel="0" collapsed="false">
      <c r="A141" s="3" t="s">
        <v>95</v>
      </c>
      <c r="B141" s="2" t="s">
        <v>96</v>
      </c>
      <c r="C141" s="2" t="n">
        <v>2024</v>
      </c>
      <c r="D141" s="2" t="n">
        <v>19</v>
      </c>
      <c r="E141" s="2" t="s">
        <v>1650</v>
      </c>
      <c r="F141" s="3" t="s">
        <v>1651</v>
      </c>
      <c r="G141" s="2" t="s">
        <v>107</v>
      </c>
      <c r="H141" s="3" t="s">
        <v>108</v>
      </c>
      <c r="I141" s="10" t="n">
        <v>20590805</v>
      </c>
      <c r="J141" s="11" t="n">
        <f aca="false">I141/1000</f>
        <v>20590.805</v>
      </c>
      <c r="K141" s="19" t="n">
        <v>106341</v>
      </c>
      <c r="L141" s="12" t="n">
        <f aca="false">K141/1000</f>
        <v>106.341</v>
      </c>
      <c r="M141" s="20" t="n">
        <v>0.0147</v>
      </c>
      <c r="N141" s="20" t="n">
        <v>0.0006</v>
      </c>
      <c r="O141" s="10" t="n">
        <v>1400501570.96</v>
      </c>
      <c r="P141" s="19" t="n">
        <v>170416990.49</v>
      </c>
    </row>
    <row r="142" customFormat="false" ht="15" hidden="false" customHeight="false" outlineLevel="0" collapsed="false">
      <c r="A142" s="3" t="s">
        <v>95</v>
      </c>
      <c r="B142" s="2" t="s">
        <v>96</v>
      </c>
      <c r="C142" s="2" t="n">
        <v>2024</v>
      </c>
      <c r="D142" s="2" t="n">
        <v>20</v>
      </c>
      <c r="E142" s="2" t="s">
        <v>314</v>
      </c>
      <c r="F142" s="3" t="s">
        <v>315</v>
      </c>
      <c r="G142" s="2" t="s">
        <v>107</v>
      </c>
      <c r="H142" s="3" t="s">
        <v>108</v>
      </c>
      <c r="I142" s="10" t="n">
        <v>20146944</v>
      </c>
      <c r="J142" s="11" t="n">
        <f aca="false">I142/1000</f>
        <v>20146.944</v>
      </c>
      <c r="K142" s="19" t="n">
        <v>1101363</v>
      </c>
      <c r="L142" s="12" t="n">
        <f aca="false">K142/1000</f>
        <v>1101.363</v>
      </c>
      <c r="M142" s="20" t="n">
        <v>0.0144</v>
      </c>
      <c r="N142" s="20" t="n">
        <v>0.0065</v>
      </c>
      <c r="O142" s="10" t="n">
        <v>1400501570.96</v>
      </c>
      <c r="P142" s="19" t="n">
        <v>170416990.49</v>
      </c>
    </row>
    <row r="143" customFormat="false" ht="15" hidden="false" customHeight="false" outlineLevel="0" collapsed="false">
      <c r="A143" s="3" t="s">
        <v>95</v>
      </c>
      <c r="B143" s="2" t="s">
        <v>96</v>
      </c>
      <c r="C143" s="2" t="n">
        <v>2024</v>
      </c>
      <c r="D143" s="2" t="n">
        <v>21</v>
      </c>
      <c r="E143" s="2" t="s">
        <v>247</v>
      </c>
      <c r="F143" s="3" t="s">
        <v>248</v>
      </c>
      <c r="G143" s="2" t="s">
        <v>97</v>
      </c>
      <c r="H143" s="3" t="s">
        <v>98</v>
      </c>
      <c r="I143" s="10" t="n">
        <v>18373011</v>
      </c>
      <c r="J143" s="11" t="n">
        <f aca="false">I143/1000</f>
        <v>18373.011</v>
      </c>
      <c r="K143" s="19" t="n">
        <v>2146022</v>
      </c>
      <c r="L143" s="12" t="n">
        <f aca="false">K143/1000</f>
        <v>2146.022</v>
      </c>
      <c r="M143" s="20" t="n">
        <v>0.0131</v>
      </c>
      <c r="N143" s="20" t="n">
        <v>0.0126</v>
      </c>
      <c r="O143" s="10" t="n">
        <v>1400501570.96</v>
      </c>
      <c r="P143" s="19" t="n">
        <v>170416990.49</v>
      </c>
    </row>
    <row r="144" customFormat="false" ht="15" hidden="false" customHeight="false" outlineLevel="0" collapsed="false">
      <c r="A144" s="3" t="s">
        <v>95</v>
      </c>
      <c r="B144" s="2" t="s">
        <v>96</v>
      </c>
      <c r="C144" s="2" t="n">
        <v>2024</v>
      </c>
      <c r="D144" s="2" t="n">
        <v>22</v>
      </c>
      <c r="E144" s="2" t="s">
        <v>192</v>
      </c>
      <c r="F144" s="3" t="s">
        <v>193</v>
      </c>
      <c r="G144" s="2" t="s">
        <v>97</v>
      </c>
      <c r="H144" s="3" t="s">
        <v>98</v>
      </c>
      <c r="I144" s="10" t="n">
        <v>18343324</v>
      </c>
      <c r="J144" s="11" t="n">
        <f aca="false">I144/1000</f>
        <v>18343.324</v>
      </c>
      <c r="K144" s="19" t="n">
        <v>66405</v>
      </c>
      <c r="L144" s="12" t="n">
        <f aca="false">K144/1000</f>
        <v>66.405</v>
      </c>
      <c r="M144" s="20" t="n">
        <v>0.0131</v>
      </c>
      <c r="N144" s="20" t="n">
        <v>0.0004</v>
      </c>
      <c r="O144" s="10" t="n">
        <v>1400501570.96</v>
      </c>
      <c r="P144" s="19" t="n">
        <v>170416990.49</v>
      </c>
    </row>
    <row r="145" customFormat="false" ht="15" hidden="false" customHeight="false" outlineLevel="0" collapsed="false">
      <c r="A145" s="3" t="s">
        <v>95</v>
      </c>
      <c r="B145" s="2" t="s">
        <v>96</v>
      </c>
      <c r="C145" s="2" t="n">
        <v>2024</v>
      </c>
      <c r="D145" s="2" t="n">
        <v>23</v>
      </c>
      <c r="E145" s="2" t="s">
        <v>197</v>
      </c>
      <c r="F145" s="3" t="s">
        <v>198</v>
      </c>
      <c r="G145" s="2" t="s">
        <v>97</v>
      </c>
      <c r="H145" s="3" t="s">
        <v>98</v>
      </c>
      <c r="I145" s="10" t="n">
        <v>16728557</v>
      </c>
      <c r="J145" s="11" t="n">
        <f aca="false">I145/1000</f>
        <v>16728.557</v>
      </c>
      <c r="K145" s="19" t="n">
        <v>43750</v>
      </c>
      <c r="L145" s="12" t="n">
        <f aca="false">K145/1000</f>
        <v>43.75</v>
      </c>
      <c r="M145" s="20" t="n">
        <v>0.0119</v>
      </c>
      <c r="N145" s="20" t="n">
        <v>0.0003</v>
      </c>
      <c r="O145" s="10" t="n">
        <v>1400501570.96</v>
      </c>
      <c r="P145" s="19" t="n">
        <v>170416990.49</v>
      </c>
    </row>
    <row r="146" customFormat="false" ht="15" hidden="false" customHeight="false" outlineLevel="0" collapsed="false">
      <c r="A146" s="3" t="s">
        <v>95</v>
      </c>
      <c r="B146" s="2" t="s">
        <v>96</v>
      </c>
      <c r="C146" s="2" t="n">
        <v>2024</v>
      </c>
      <c r="D146" s="2" t="n">
        <v>24</v>
      </c>
      <c r="E146" s="2" t="s">
        <v>97</v>
      </c>
      <c r="F146" s="3" t="s">
        <v>98</v>
      </c>
      <c r="G146" s="2" t="s">
        <v>102</v>
      </c>
      <c r="H146" s="3" t="s">
        <v>103</v>
      </c>
      <c r="I146" s="10" t="n">
        <v>16474253.3</v>
      </c>
      <c r="J146" s="11" t="n">
        <f aca="false">I146/1000</f>
        <v>16474.2533</v>
      </c>
      <c r="K146" s="19" t="n">
        <v>47844</v>
      </c>
      <c r="L146" s="12" t="n">
        <f aca="false">K146/1000</f>
        <v>47.844</v>
      </c>
      <c r="M146" s="20" t="n">
        <v>0.0118</v>
      </c>
      <c r="N146" s="20" t="n">
        <v>0.0003</v>
      </c>
      <c r="O146" s="10" t="n">
        <v>1400501570.96</v>
      </c>
      <c r="P146" s="19" t="n">
        <v>170416990.49</v>
      </c>
    </row>
    <row r="147" customFormat="false" ht="15" hidden="false" customHeight="false" outlineLevel="0" collapsed="false">
      <c r="A147" s="3" t="s">
        <v>95</v>
      </c>
      <c r="B147" s="2" t="s">
        <v>96</v>
      </c>
      <c r="C147" s="2" t="n">
        <v>2024</v>
      </c>
      <c r="D147" s="2" t="n">
        <v>25</v>
      </c>
      <c r="E147" s="2" t="s">
        <v>1723</v>
      </c>
      <c r="F147" s="3" t="s">
        <v>1724</v>
      </c>
      <c r="G147" s="2" t="s">
        <v>377</v>
      </c>
      <c r="H147" s="3" t="s">
        <v>378</v>
      </c>
      <c r="I147" s="10" t="n">
        <v>16194041.22</v>
      </c>
      <c r="J147" s="11" t="n">
        <f aca="false">I147/1000</f>
        <v>16194.04122</v>
      </c>
      <c r="K147" s="19" t="n">
        <v>1524985</v>
      </c>
      <c r="L147" s="12" t="n">
        <f aca="false">K147/1000</f>
        <v>1524.985</v>
      </c>
      <c r="M147" s="20" t="n">
        <v>0.0116</v>
      </c>
      <c r="N147" s="20" t="n">
        <v>0.0089</v>
      </c>
      <c r="O147" s="10" t="n">
        <v>1400501570.96</v>
      </c>
      <c r="P147" s="19" t="n">
        <v>170416990.49</v>
      </c>
    </row>
    <row r="148" customFormat="false" ht="15" hidden="false" customHeight="false" outlineLevel="0" collapsed="false">
      <c r="A148" s="3" t="s">
        <v>95</v>
      </c>
      <c r="B148" s="2" t="s">
        <v>96</v>
      </c>
      <c r="C148" s="2" t="n">
        <v>2024</v>
      </c>
      <c r="D148" s="2" t="n">
        <v>26</v>
      </c>
      <c r="E148" s="2" t="s">
        <v>641</v>
      </c>
      <c r="F148" s="3" t="s">
        <v>642</v>
      </c>
      <c r="G148" s="2" t="s">
        <v>107</v>
      </c>
      <c r="H148" s="3" t="s">
        <v>108</v>
      </c>
      <c r="I148" s="10" t="n">
        <v>15598309</v>
      </c>
      <c r="J148" s="11" t="n">
        <f aca="false">I148/1000</f>
        <v>15598.309</v>
      </c>
      <c r="K148" s="19" t="n">
        <v>356082</v>
      </c>
      <c r="L148" s="12" t="n">
        <f aca="false">K148/1000</f>
        <v>356.082</v>
      </c>
      <c r="M148" s="20" t="n">
        <v>0.0111</v>
      </c>
      <c r="N148" s="20" t="n">
        <v>0.0021</v>
      </c>
      <c r="O148" s="10" t="n">
        <v>1400501570.96</v>
      </c>
      <c r="P148" s="19" t="n">
        <v>170416990.49</v>
      </c>
    </row>
    <row r="149" customFormat="false" ht="15" hidden="false" customHeight="false" outlineLevel="0" collapsed="false">
      <c r="A149" s="3" t="s">
        <v>95</v>
      </c>
      <c r="B149" s="2" t="s">
        <v>96</v>
      </c>
      <c r="C149" s="2" t="n">
        <v>2024</v>
      </c>
      <c r="D149" s="2" t="n">
        <v>27</v>
      </c>
      <c r="E149" s="2" t="s">
        <v>107</v>
      </c>
      <c r="F149" s="3" t="s">
        <v>108</v>
      </c>
      <c r="G149" s="2" t="s">
        <v>142</v>
      </c>
      <c r="H149" s="3" t="s">
        <v>143</v>
      </c>
      <c r="I149" s="10" t="n">
        <v>15429175.5</v>
      </c>
      <c r="J149" s="11" t="n">
        <f aca="false">I149/1000</f>
        <v>15429.1755</v>
      </c>
      <c r="K149" s="19" t="n">
        <v>32285.99</v>
      </c>
      <c r="L149" s="12" t="n">
        <f aca="false">K149/1000</f>
        <v>32.28599</v>
      </c>
      <c r="M149" s="20" t="n">
        <v>0.011</v>
      </c>
      <c r="N149" s="20" t="n">
        <v>0.0002</v>
      </c>
      <c r="O149" s="10" t="n">
        <v>1400501570.96</v>
      </c>
      <c r="P149" s="19" t="n">
        <v>170416990.49</v>
      </c>
    </row>
    <row r="150" customFormat="false" ht="15" hidden="false" customHeight="false" outlineLevel="0" collapsed="false">
      <c r="A150" s="3" t="s">
        <v>95</v>
      </c>
      <c r="B150" s="2" t="s">
        <v>96</v>
      </c>
      <c r="C150" s="2" t="n">
        <v>2024</v>
      </c>
      <c r="D150" s="2" t="n">
        <v>28</v>
      </c>
      <c r="E150" s="2" t="s">
        <v>97</v>
      </c>
      <c r="F150" s="3" t="s">
        <v>98</v>
      </c>
      <c r="G150" s="2" t="s">
        <v>142</v>
      </c>
      <c r="H150" s="3" t="s">
        <v>143</v>
      </c>
      <c r="I150" s="10" t="n">
        <v>12650004.1</v>
      </c>
      <c r="J150" s="11" t="n">
        <f aca="false">I150/1000</f>
        <v>12650.0041</v>
      </c>
      <c r="K150" s="19" t="n">
        <v>36913.15</v>
      </c>
      <c r="L150" s="12" t="n">
        <f aca="false">K150/1000</f>
        <v>36.91315</v>
      </c>
      <c r="M150" s="20" t="n">
        <v>0.009</v>
      </c>
      <c r="N150" s="20" t="n">
        <v>0.0002</v>
      </c>
      <c r="O150" s="10" t="n">
        <v>1400501570.96</v>
      </c>
      <c r="P150" s="19" t="n">
        <v>170416990.49</v>
      </c>
    </row>
    <row r="151" customFormat="false" ht="15" hidden="false" customHeight="false" outlineLevel="0" collapsed="false">
      <c r="A151" s="3" t="s">
        <v>95</v>
      </c>
      <c r="B151" s="2" t="s">
        <v>96</v>
      </c>
      <c r="C151" s="2" t="n">
        <v>2024</v>
      </c>
      <c r="D151" s="2" t="n">
        <v>29</v>
      </c>
      <c r="E151" s="2" t="s">
        <v>1729</v>
      </c>
      <c r="F151" s="3" t="s">
        <v>1730</v>
      </c>
      <c r="G151" s="2" t="s">
        <v>107</v>
      </c>
      <c r="H151" s="3" t="s">
        <v>108</v>
      </c>
      <c r="I151" s="10" t="n">
        <v>11824611</v>
      </c>
      <c r="J151" s="11" t="n">
        <f aca="false">I151/1000</f>
        <v>11824.611</v>
      </c>
      <c r="K151" s="19" t="n">
        <v>134582</v>
      </c>
      <c r="L151" s="12" t="n">
        <f aca="false">K151/1000</f>
        <v>134.582</v>
      </c>
      <c r="M151" s="20" t="n">
        <v>0.0084</v>
      </c>
      <c r="N151" s="20" t="n">
        <v>0.0008</v>
      </c>
      <c r="O151" s="10" t="n">
        <v>1400501570.96</v>
      </c>
      <c r="P151" s="19" t="n">
        <v>170416990.49</v>
      </c>
    </row>
    <row r="152" customFormat="false" ht="15" hidden="false" customHeight="false" outlineLevel="0" collapsed="false">
      <c r="A152" s="3" t="s">
        <v>95</v>
      </c>
      <c r="B152" s="2" t="s">
        <v>96</v>
      </c>
      <c r="C152" s="2" t="n">
        <v>2024</v>
      </c>
      <c r="D152" s="2" t="n">
        <v>30</v>
      </c>
      <c r="E152" s="2" t="s">
        <v>107</v>
      </c>
      <c r="F152" s="3" t="s">
        <v>108</v>
      </c>
      <c r="G152" s="2" t="s">
        <v>325</v>
      </c>
      <c r="H152" s="3" t="s">
        <v>326</v>
      </c>
      <c r="I152" s="10" t="n">
        <v>11222969</v>
      </c>
      <c r="J152" s="11" t="n">
        <f aca="false">I152/1000</f>
        <v>11222.969</v>
      </c>
      <c r="K152" s="19" t="n">
        <v>43465</v>
      </c>
      <c r="L152" s="12" t="n">
        <f aca="false">K152/1000</f>
        <v>43.465</v>
      </c>
      <c r="M152" s="20" t="n">
        <v>0.008</v>
      </c>
      <c r="N152" s="20" t="n">
        <v>0.0003</v>
      </c>
      <c r="O152" s="10" t="n">
        <v>1400501570.96</v>
      </c>
      <c r="P152" s="19" t="n">
        <v>170416990.49</v>
      </c>
    </row>
    <row r="153" customFormat="false" ht="15" hidden="false" customHeight="false" outlineLevel="0" collapsed="false">
      <c r="A153" s="3" t="s">
        <v>95</v>
      </c>
      <c r="B153" s="2" t="s">
        <v>96</v>
      </c>
      <c r="C153" s="2" t="n">
        <v>2025</v>
      </c>
      <c r="D153" s="2" t="n">
        <v>1</v>
      </c>
      <c r="E153" s="2" t="s">
        <v>107</v>
      </c>
      <c r="F153" s="3" t="s">
        <v>108</v>
      </c>
      <c r="G153" s="2" t="s">
        <v>97</v>
      </c>
      <c r="H153" s="3" t="s">
        <v>98</v>
      </c>
      <c r="I153" s="10" t="n">
        <v>44222458</v>
      </c>
      <c r="J153" s="11" t="n">
        <f aca="false">I153/1000</f>
        <v>44222.458</v>
      </c>
      <c r="K153" s="19" t="n">
        <v>128449</v>
      </c>
      <c r="L153" s="12" t="n">
        <f aca="false">K153/1000</f>
        <v>128.449</v>
      </c>
      <c r="M153" s="20" t="n">
        <v>0.0836</v>
      </c>
      <c r="N153" s="20" t="n">
        <v>0.0056</v>
      </c>
      <c r="O153" s="10" t="n">
        <v>529010636.76</v>
      </c>
      <c r="P153" s="19" t="n">
        <v>23033901.73</v>
      </c>
    </row>
    <row r="154" customFormat="false" ht="15" hidden="false" customHeight="false" outlineLevel="0" collapsed="false">
      <c r="A154" s="3" t="s">
        <v>95</v>
      </c>
      <c r="B154" s="2" t="s">
        <v>96</v>
      </c>
      <c r="C154" s="2" t="n">
        <v>2025</v>
      </c>
      <c r="D154" s="2" t="n">
        <v>2</v>
      </c>
      <c r="E154" s="2" t="s">
        <v>197</v>
      </c>
      <c r="F154" s="3" t="s">
        <v>198</v>
      </c>
      <c r="G154" s="2" t="s">
        <v>97</v>
      </c>
      <c r="H154" s="3" t="s">
        <v>98</v>
      </c>
      <c r="I154" s="10" t="n">
        <v>28228007</v>
      </c>
      <c r="J154" s="11" t="n">
        <f aca="false">I154/1000</f>
        <v>28228.007</v>
      </c>
      <c r="K154" s="19" t="n">
        <v>60710</v>
      </c>
      <c r="L154" s="12" t="n">
        <f aca="false">K154/1000</f>
        <v>60.71</v>
      </c>
      <c r="M154" s="20" t="n">
        <v>0.0534</v>
      </c>
      <c r="N154" s="20" t="n">
        <v>0.0026</v>
      </c>
      <c r="O154" s="10" t="n">
        <v>529010636.76</v>
      </c>
      <c r="P154" s="19" t="n">
        <v>23033901.73</v>
      </c>
    </row>
    <row r="155" customFormat="false" ht="15" hidden="false" customHeight="false" outlineLevel="0" collapsed="false">
      <c r="A155" s="3" t="s">
        <v>95</v>
      </c>
      <c r="B155" s="2" t="s">
        <v>96</v>
      </c>
      <c r="C155" s="2" t="n">
        <v>2025</v>
      </c>
      <c r="D155" s="2" t="n">
        <v>3</v>
      </c>
      <c r="E155" s="2" t="s">
        <v>142</v>
      </c>
      <c r="F155" s="3" t="s">
        <v>143</v>
      </c>
      <c r="G155" s="2" t="s">
        <v>97</v>
      </c>
      <c r="H155" s="3" t="s">
        <v>98</v>
      </c>
      <c r="I155" s="10" t="n">
        <v>26750313</v>
      </c>
      <c r="J155" s="11" t="n">
        <f aca="false">I155/1000</f>
        <v>26750.313</v>
      </c>
      <c r="K155" s="19" t="n">
        <v>53634</v>
      </c>
      <c r="L155" s="12" t="n">
        <f aca="false">K155/1000</f>
        <v>53.634</v>
      </c>
      <c r="M155" s="20" t="n">
        <v>0.0506</v>
      </c>
      <c r="N155" s="20" t="n">
        <v>0.0023</v>
      </c>
      <c r="O155" s="10" t="n">
        <v>529010636.76</v>
      </c>
      <c r="P155" s="19" t="n">
        <v>23033901.73</v>
      </c>
    </row>
    <row r="156" customFormat="false" ht="15" hidden="false" customHeight="false" outlineLevel="0" collapsed="false">
      <c r="A156" s="3" t="s">
        <v>95</v>
      </c>
      <c r="B156" s="2" t="s">
        <v>96</v>
      </c>
      <c r="C156" s="2" t="n">
        <v>2025</v>
      </c>
      <c r="D156" s="2" t="n">
        <v>4</v>
      </c>
      <c r="E156" s="2" t="s">
        <v>422</v>
      </c>
      <c r="F156" s="3" t="s">
        <v>423</v>
      </c>
      <c r="G156" s="2" t="s">
        <v>97</v>
      </c>
      <c r="H156" s="3" t="s">
        <v>98</v>
      </c>
      <c r="I156" s="10" t="n">
        <v>26328871</v>
      </c>
      <c r="J156" s="11" t="n">
        <f aca="false">I156/1000</f>
        <v>26328.871</v>
      </c>
      <c r="K156" s="19" t="n">
        <v>523470</v>
      </c>
      <c r="L156" s="12" t="n">
        <f aca="false">K156/1000</f>
        <v>523.47</v>
      </c>
      <c r="M156" s="20" t="n">
        <v>0.0498</v>
      </c>
      <c r="N156" s="20" t="n">
        <v>0.0227</v>
      </c>
      <c r="O156" s="10" t="n">
        <v>529010636.76</v>
      </c>
      <c r="P156" s="19" t="n">
        <v>23033901.73</v>
      </c>
    </row>
    <row r="157" customFormat="false" ht="15" hidden="false" customHeight="false" outlineLevel="0" collapsed="false">
      <c r="A157" s="3" t="s">
        <v>95</v>
      </c>
      <c r="B157" s="2" t="s">
        <v>96</v>
      </c>
      <c r="C157" s="2" t="n">
        <v>2025</v>
      </c>
      <c r="D157" s="2" t="n">
        <v>5</v>
      </c>
      <c r="E157" s="2" t="s">
        <v>107</v>
      </c>
      <c r="F157" s="3" t="s">
        <v>108</v>
      </c>
      <c r="G157" s="2" t="s">
        <v>102</v>
      </c>
      <c r="H157" s="3" t="s">
        <v>103</v>
      </c>
      <c r="I157" s="10" t="n">
        <v>24327798.64</v>
      </c>
      <c r="J157" s="11" t="n">
        <f aca="false">I157/1000</f>
        <v>24327.79864</v>
      </c>
      <c r="K157" s="19" t="n">
        <v>85525</v>
      </c>
      <c r="L157" s="12" t="n">
        <f aca="false">K157/1000</f>
        <v>85.525</v>
      </c>
      <c r="M157" s="20" t="n">
        <v>0.046</v>
      </c>
      <c r="N157" s="20" t="n">
        <v>0.0037</v>
      </c>
      <c r="O157" s="10" t="n">
        <v>529010636.76</v>
      </c>
      <c r="P157" s="19" t="n">
        <v>23033901.73</v>
      </c>
    </row>
    <row r="158" customFormat="false" ht="15" hidden="false" customHeight="false" outlineLevel="0" collapsed="false">
      <c r="A158" s="3" t="s">
        <v>95</v>
      </c>
      <c r="B158" s="2" t="s">
        <v>96</v>
      </c>
      <c r="C158" s="2" t="n">
        <v>2025</v>
      </c>
      <c r="D158" s="2" t="n">
        <v>6</v>
      </c>
      <c r="E158" s="2" t="s">
        <v>102</v>
      </c>
      <c r="F158" s="3" t="s">
        <v>103</v>
      </c>
      <c r="G158" s="2" t="s">
        <v>325</v>
      </c>
      <c r="H158" s="3" t="s">
        <v>326</v>
      </c>
      <c r="I158" s="10" t="n">
        <v>22957971.32</v>
      </c>
      <c r="J158" s="11" t="n">
        <f aca="false">I158/1000</f>
        <v>22957.97132</v>
      </c>
      <c r="K158" s="19" t="n">
        <v>35955.46</v>
      </c>
      <c r="L158" s="12" t="n">
        <f aca="false">K158/1000</f>
        <v>35.95546</v>
      </c>
      <c r="M158" s="20" t="n">
        <v>0.0434</v>
      </c>
      <c r="N158" s="20" t="n">
        <v>0.0016</v>
      </c>
      <c r="O158" s="10" t="n">
        <v>529010636.76</v>
      </c>
      <c r="P158" s="19" t="n">
        <v>23033901.73</v>
      </c>
    </row>
    <row r="159" customFormat="false" ht="15" hidden="false" customHeight="false" outlineLevel="0" collapsed="false">
      <c r="A159" s="3" t="s">
        <v>95</v>
      </c>
      <c r="B159" s="2" t="s">
        <v>96</v>
      </c>
      <c r="C159" s="2" t="n">
        <v>2025</v>
      </c>
      <c r="D159" s="2" t="n">
        <v>7</v>
      </c>
      <c r="E159" s="2" t="s">
        <v>107</v>
      </c>
      <c r="F159" s="3" t="s">
        <v>108</v>
      </c>
      <c r="G159" s="2" t="s">
        <v>162</v>
      </c>
      <c r="H159" s="3" t="s">
        <v>163</v>
      </c>
      <c r="I159" s="10" t="n">
        <v>20270835.76</v>
      </c>
      <c r="J159" s="11" t="n">
        <f aca="false">I159/1000</f>
        <v>20270.83576</v>
      </c>
      <c r="K159" s="19" t="n">
        <v>71706</v>
      </c>
      <c r="L159" s="12" t="n">
        <f aca="false">K159/1000</f>
        <v>71.706</v>
      </c>
      <c r="M159" s="20" t="n">
        <v>0.0383</v>
      </c>
      <c r="N159" s="20" t="n">
        <v>0.0031</v>
      </c>
      <c r="O159" s="10" t="n">
        <v>529010636.76</v>
      </c>
      <c r="P159" s="19" t="n">
        <v>23033901.73</v>
      </c>
    </row>
    <row r="160" customFormat="false" ht="15" hidden="false" customHeight="false" outlineLevel="0" collapsed="false">
      <c r="A160" s="3" t="s">
        <v>95</v>
      </c>
      <c r="B160" s="2" t="s">
        <v>96</v>
      </c>
      <c r="C160" s="2" t="n">
        <v>2025</v>
      </c>
      <c r="D160" s="2" t="n">
        <v>8</v>
      </c>
      <c r="E160" s="2" t="s">
        <v>102</v>
      </c>
      <c r="F160" s="3" t="s">
        <v>103</v>
      </c>
      <c r="G160" s="2" t="s">
        <v>97</v>
      </c>
      <c r="H160" s="3" t="s">
        <v>98</v>
      </c>
      <c r="I160" s="10" t="n">
        <v>19581542</v>
      </c>
      <c r="J160" s="11" t="n">
        <f aca="false">I160/1000</f>
        <v>19581.542</v>
      </c>
      <c r="K160" s="19" t="n">
        <v>118034</v>
      </c>
      <c r="L160" s="12" t="n">
        <f aca="false">K160/1000</f>
        <v>118.034</v>
      </c>
      <c r="M160" s="20" t="n">
        <v>0.037</v>
      </c>
      <c r="N160" s="20" t="n">
        <v>0.0051</v>
      </c>
      <c r="O160" s="10" t="n">
        <v>529010636.76</v>
      </c>
      <c r="P160" s="19" t="n">
        <v>23033901.73</v>
      </c>
    </row>
    <row r="161" customFormat="false" ht="15" hidden="false" customHeight="false" outlineLevel="0" collapsed="false">
      <c r="A161" s="3" t="s">
        <v>95</v>
      </c>
      <c r="B161" s="2" t="s">
        <v>96</v>
      </c>
      <c r="C161" s="2" t="n">
        <v>2025</v>
      </c>
      <c r="D161" s="2" t="n">
        <v>9</v>
      </c>
      <c r="E161" s="2" t="s">
        <v>1723</v>
      </c>
      <c r="F161" s="3" t="s">
        <v>1724</v>
      </c>
      <c r="G161" s="2" t="s">
        <v>377</v>
      </c>
      <c r="H161" s="3" t="s">
        <v>378</v>
      </c>
      <c r="I161" s="10" t="n">
        <v>19398947.97</v>
      </c>
      <c r="J161" s="11" t="n">
        <f aca="false">I161/1000</f>
        <v>19398.94797</v>
      </c>
      <c r="K161" s="19" t="n">
        <v>451763.5</v>
      </c>
      <c r="L161" s="12" t="n">
        <f aca="false">K161/1000</f>
        <v>451.7635</v>
      </c>
      <c r="M161" s="20" t="n">
        <v>0.0367</v>
      </c>
      <c r="N161" s="20" t="n">
        <v>0.0196</v>
      </c>
      <c r="O161" s="10" t="n">
        <v>529010636.76</v>
      </c>
      <c r="P161" s="19" t="n">
        <v>23033901.73</v>
      </c>
    </row>
    <row r="162" customFormat="false" ht="15" hidden="false" customHeight="false" outlineLevel="0" collapsed="false">
      <c r="A162" s="3" t="s">
        <v>95</v>
      </c>
      <c r="B162" s="2" t="s">
        <v>96</v>
      </c>
      <c r="C162" s="2" t="n">
        <v>2025</v>
      </c>
      <c r="D162" s="2" t="n">
        <v>10</v>
      </c>
      <c r="E162" s="2" t="s">
        <v>192</v>
      </c>
      <c r="F162" s="3" t="s">
        <v>193</v>
      </c>
      <c r="G162" s="2" t="s">
        <v>102</v>
      </c>
      <c r="H162" s="3" t="s">
        <v>103</v>
      </c>
      <c r="I162" s="10" t="n">
        <v>16954453.51</v>
      </c>
      <c r="J162" s="11" t="n">
        <f aca="false">I162/1000</f>
        <v>16954.45351</v>
      </c>
      <c r="K162" s="19" t="n">
        <v>26406</v>
      </c>
      <c r="L162" s="12" t="n">
        <f aca="false">K162/1000</f>
        <v>26.406</v>
      </c>
      <c r="M162" s="20" t="n">
        <v>0.032</v>
      </c>
      <c r="N162" s="20" t="n">
        <v>0.0011</v>
      </c>
      <c r="O162" s="10" t="n">
        <v>529010636.76</v>
      </c>
      <c r="P162" s="19" t="n">
        <v>23033901.73</v>
      </c>
    </row>
    <row r="163" customFormat="false" ht="15" hidden="false" customHeight="false" outlineLevel="0" collapsed="false">
      <c r="A163" s="3" t="s">
        <v>95</v>
      </c>
      <c r="B163" s="2" t="s">
        <v>96</v>
      </c>
      <c r="C163" s="2" t="n">
        <v>2025</v>
      </c>
      <c r="D163" s="2" t="n">
        <v>11</v>
      </c>
      <c r="E163" s="2" t="s">
        <v>192</v>
      </c>
      <c r="F163" s="3" t="s">
        <v>193</v>
      </c>
      <c r="G163" s="2" t="s">
        <v>97</v>
      </c>
      <c r="H163" s="3" t="s">
        <v>98</v>
      </c>
      <c r="I163" s="10" t="n">
        <v>14570110</v>
      </c>
      <c r="J163" s="11" t="n">
        <f aca="false">I163/1000</f>
        <v>14570.11</v>
      </c>
      <c r="K163" s="19" t="n">
        <v>47820</v>
      </c>
      <c r="L163" s="12" t="n">
        <f aca="false">K163/1000</f>
        <v>47.82</v>
      </c>
      <c r="M163" s="20" t="n">
        <v>0.0275</v>
      </c>
      <c r="N163" s="20" t="n">
        <v>0.0021</v>
      </c>
      <c r="O163" s="10" t="n">
        <v>529010636.76</v>
      </c>
      <c r="P163" s="19" t="n">
        <v>23033901.73</v>
      </c>
    </row>
    <row r="164" customFormat="false" ht="15" hidden="false" customHeight="false" outlineLevel="0" collapsed="false">
      <c r="A164" s="3" t="s">
        <v>95</v>
      </c>
      <c r="B164" s="2" t="s">
        <v>96</v>
      </c>
      <c r="C164" s="2" t="n">
        <v>2025</v>
      </c>
      <c r="D164" s="2" t="n">
        <v>12</v>
      </c>
      <c r="E164" s="2" t="s">
        <v>142</v>
      </c>
      <c r="F164" s="3" t="s">
        <v>143</v>
      </c>
      <c r="G164" s="2" t="s">
        <v>102</v>
      </c>
      <c r="H164" s="3" t="s">
        <v>103</v>
      </c>
      <c r="I164" s="10" t="n">
        <v>14347651.13</v>
      </c>
      <c r="J164" s="11" t="n">
        <f aca="false">I164/1000</f>
        <v>14347.65113</v>
      </c>
      <c r="K164" s="19" t="n">
        <v>20298.01</v>
      </c>
      <c r="L164" s="12" t="n">
        <f aca="false">K164/1000</f>
        <v>20.29801</v>
      </c>
      <c r="M164" s="20" t="n">
        <v>0.0271</v>
      </c>
      <c r="N164" s="20" t="n">
        <v>0.0009</v>
      </c>
      <c r="O164" s="10" t="n">
        <v>529010636.76</v>
      </c>
      <c r="P164" s="19" t="n">
        <v>23033901.73</v>
      </c>
    </row>
    <row r="165" customFormat="false" ht="15" hidden="false" customHeight="false" outlineLevel="0" collapsed="false">
      <c r="A165" s="3" t="s">
        <v>95</v>
      </c>
      <c r="B165" s="2" t="s">
        <v>96</v>
      </c>
      <c r="C165" s="2" t="n">
        <v>2025</v>
      </c>
      <c r="D165" s="2" t="n">
        <v>13</v>
      </c>
      <c r="E165" s="2" t="s">
        <v>107</v>
      </c>
      <c r="F165" s="3" t="s">
        <v>108</v>
      </c>
      <c r="G165" s="2" t="s">
        <v>1725</v>
      </c>
      <c r="H165" s="3" t="s">
        <v>1726</v>
      </c>
      <c r="I165" s="10" t="n">
        <v>12991241.44</v>
      </c>
      <c r="J165" s="11" t="n">
        <f aca="false">I165/1000</f>
        <v>12991.24144</v>
      </c>
      <c r="K165" s="19" t="n">
        <v>39820.91</v>
      </c>
      <c r="L165" s="12" t="n">
        <f aca="false">K165/1000</f>
        <v>39.82091</v>
      </c>
      <c r="M165" s="20" t="n">
        <v>0.0246</v>
      </c>
      <c r="N165" s="20" t="n">
        <v>0.0017</v>
      </c>
      <c r="O165" s="10" t="n">
        <v>529010636.76</v>
      </c>
      <c r="P165" s="19" t="n">
        <v>23033901.73</v>
      </c>
    </row>
    <row r="166" customFormat="false" ht="15" hidden="false" customHeight="false" outlineLevel="0" collapsed="false">
      <c r="A166" s="3" t="s">
        <v>95</v>
      </c>
      <c r="B166" s="2" t="s">
        <v>96</v>
      </c>
      <c r="C166" s="2" t="n">
        <v>2025</v>
      </c>
      <c r="D166" s="2" t="n">
        <v>14</v>
      </c>
      <c r="E166" s="2" t="s">
        <v>97</v>
      </c>
      <c r="F166" s="3" t="s">
        <v>98</v>
      </c>
      <c r="G166" s="2" t="s">
        <v>142</v>
      </c>
      <c r="H166" s="3" t="s">
        <v>143</v>
      </c>
      <c r="I166" s="10" t="n">
        <v>12026406.06</v>
      </c>
      <c r="J166" s="11" t="n">
        <f aca="false">I166/1000</f>
        <v>12026.40606</v>
      </c>
      <c r="K166" s="19" t="n">
        <v>33512.53</v>
      </c>
      <c r="L166" s="12" t="n">
        <f aca="false">K166/1000</f>
        <v>33.51253</v>
      </c>
      <c r="M166" s="20" t="n">
        <v>0.0227</v>
      </c>
      <c r="N166" s="20" t="n">
        <v>0.0015</v>
      </c>
      <c r="O166" s="10" t="n">
        <v>529010636.76</v>
      </c>
      <c r="P166" s="19" t="n">
        <v>23033901.73</v>
      </c>
    </row>
    <row r="167" customFormat="false" ht="15" hidden="false" customHeight="false" outlineLevel="0" collapsed="false">
      <c r="A167" s="3" t="s">
        <v>95</v>
      </c>
      <c r="B167" s="2" t="s">
        <v>96</v>
      </c>
      <c r="C167" s="2" t="n">
        <v>2025</v>
      </c>
      <c r="D167" s="2" t="n">
        <v>15</v>
      </c>
      <c r="E167" s="2" t="s">
        <v>107</v>
      </c>
      <c r="F167" s="3" t="s">
        <v>108</v>
      </c>
      <c r="G167" s="2" t="s">
        <v>142</v>
      </c>
      <c r="H167" s="3" t="s">
        <v>143</v>
      </c>
      <c r="I167" s="10" t="n">
        <v>11447424.98</v>
      </c>
      <c r="J167" s="11" t="n">
        <f aca="false">I167/1000</f>
        <v>11447.42498</v>
      </c>
      <c r="K167" s="19" t="n">
        <v>23390.57</v>
      </c>
      <c r="L167" s="12" t="n">
        <f aca="false">K167/1000</f>
        <v>23.39057</v>
      </c>
      <c r="M167" s="20" t="n">
        <v>0.0216</v>
      </c>
      <c r="N167" s="20" t="n">
        <v>0.001</v>
      </c>
      <c r="O167" s="10" t="n">
        <v>529010636.76</v>
      </c>
      <c r="P167" s="19" t="n">
        <v>23033901.73</v>
      </c>
    </row>
    <row r="168" customFormat="false" ht="15" hidden="false" customHeight="false" outlineLevel="0" collapsed="false">
      <c r="A168" s="3" t="s">
        <v>95</v>
      </c>
      <c r="B168" s="2" t="s">
        <v>96</v>
      </c>
      <c r="C168" s="2" t="n">
        <v>2025</v>
      </c>
      <c r="D168" s="2" t="n">
        <v>16</v>
      </c>
      <c r="E168" s="2" t="s">
        <v>97</v>
      </c>
      <c r="F168" s="3" t="s">
        <v>98</v>
      </c>
      <c r="G168" s="2" t="s">
        <v>102</v>
      </c>
      <c r="H168" s="3" t="s">
        <v>103</v>
      </c>
      <c r="I168" s="10" t="n">
        <v>10881165.58</v>
      </c>
      <c r="J168" s="11" t="n">
        <f aca="false">I168/1000</f>
        <v>10881.16558</v>
      </c>
      <c r="K168" s="19" t="n">
        <v>20677</v>
      </c>
      <c r="L168" s="12" t="n">
        <f aca="false">K168/1000</f>
        <v>20.677</v>
      </c>
      <c r="M168" s="20" t="n">
        <v>0.0206</v>
      </c>
      <c r="N168" s="20" t="n">
        <v>0.0009</v>
      </c>
      <c r="O168" s="10" t="n">
        <v>529010636.76</v>
      </c>
      <c r="P168" s="19" t="n">
        <v>23033901.73</v>
      </c>
    </row>
    <row r="169" customFormat="false" ht="15" hidden="false" customHeight="false" outlineLevel="0" collapsed="false">
      <c r="A169" s="3" t="s">
        <v>95</v>
      </c>
      <c r="B169" s="2" t="s">
        <v>96</v>
      </c>
      <c r="C169" s="2" t="n">
        <v>2025</v>
      </c>
      <c r="D169" s="2" t="n">
        <v>17</v>
      </c>
      <c r="E169" s="2" t="s">
        <v>197</v>
      </c>
      <c r="F169" s="3" t="s">
        <v>198</v>
      </c>
      <c r="G169" s="2" t="s">
        <v>102</v>
      </c>
      <c r="H169" s="3" t="s">
        <v>103</v>
      </c>
      <c r="I169" s="10" t="n">
        <v>10712411.18</v>
      </c>
      <c r="J169" s="11" t="n">
        <f aca="false">I169/1000</f>
        <v>10712.41118</v>
      </c>
      <c r="K169" s="19" t="n">
        <v>28843</v>
      </c>
      <c r="L169" s="12" t="n">
        <f aca="false">K169/1000</f>
        <v>28.843</v>
      </c>
      <c r="M169" s="20" t="n">
        <v>0.0202</v>
      </c>
      <c r="N169" s="20" t="n">
        <v>0.0013</v>
      </c>
      <c r="O169" s="10" t="n">
        <v>529010636.76</v>
      </c>
      <c r="P169" s="19" t="n">
        <v>23033901.73</v>
      </c>
    </row>
    <row r="170" customFormat="false" ht="15" hidden="false" customHeight="false" outlineLevel="0" collapsed="false">
      <c r="A170" s="3" t="s">
        <v>95</v>
      </c>
      <c r="B170" s="2" t="s">
        <v>96</v>
      </c>
      <c r="C170" s="2" t="n">
        <v>2025</v>
      </c>
      <c r="D170" s="2" t="n">
        <v>18</v>
      </c>
      <c r="E170" s="2" t="s">
        <v>1719</v>
      </c>
      <c r="F170" s="3" t="s">
        <v>1720</v>
      </c>
      <c r="G170" s="2" t="s">
        <v>377</v>
      </c>
      <c r="H170" s="3" t="s">
        <v>378</v>
      </c>
      <c r="I170" s="10" t="n">
        <v>9498034.6</v>
      </c>
      <c r="J170" s="11" t="n">
        <f aca="false">I170/1000</f>
        <v>9498.0346</v>
      </c>
      <c r="K170" s="19" t="n">
        <v>365000</v>
      </c>
      <c r="L170" s="12" t="n">
        <f aca="false">K170/1000</f>
        <v>365</v>
      </c>
      <c r="M170" s="20" t="n">
        <v>0.018</v>
      </c>
      <c r="N170" s="20" t="n">
        <v>0.0158</v>
      </c>
      <c r="O170" s="10" t="n">
        <v>529010636.76</v>
      </c>
      <c r="P170" s="19" t="n">
        <v>23033901.73</v>
      </c>
    </row>
    <row r="171" customFormat="false" ht="15" hidden="false" customHeight="false" outlineLevel="0" collapsed="false">
      <c r="A171" s="3" t="s">
        <v>95</v>
      </c>
      <c r="B171" s="2" t="s">
        <v>96</v>
      </c>
      <c r="C171" s="2" t="n">
        <v>2025</v>
      </c>
      <c r="D171" s="2" t="n">
        <v>19</v>
      </c>
      <c r="E171" s="2" t="s">
        <v>1727</v>
      </c>
      <c r="F171" s="3" t="s">
        <v>1728</v>
      </c>
      <c r="G171" s="2" t="s">
        <v>197</v>
      </c>
      <c r="H171" s="3" t="s">
        <v>198</v>
      </c>
      <c r="I171" s="10" t="n">
        <v>8651462.95</v>
      </c>
      <c r="J171" s="11" t="n">
        <f aca="false">I171/1000</f>
        <v>8651.46295</v>
      </c>
      <c r="K171" s="19" t="n">
        <v>11981640</v>
      </c>
      <c r="L171" s="12" t="n">
        <f aca="false">K171/1000</f>
        <v>11981.64</v>
      </c>
      <c r="M171" s="20" t="n">
        <v>0.0164</v>
      </c>
      <c r="N171" s="20" t="n">
        <v>0.5202</v>
      </c>
      <c r="O171" s="10" t="n">
        <v>529010636.76</v>
      </c>
      <c r="P171" s="19" t="n">
        <v>23033901.73</v>
      </c>
    </row>
    <row r="172" customFormat="false" ht="15" hidden="false" customHeight="false" outlineLevel="0" collapsed="false">
      <c r="A172" s="3" t="s">
        <v>95</v>
      </c>
      <c r="B172" s="2" t="s">
        <v>96</v>
      </c>
      <c r="C172" s="2" t="n">
        <v>2025</v>
      </c>
      <c r="D172" s="2" t="n">
        <v>20</v>
      </c>
      <c r="E172" s="2" t="s">
        <v>107</v>
      </c>
      <c r="F172" s="3" t="s">
        <v>108</v>
      </c>
      <c r="G172" s="2" t="s">
        <v>247</v>
      </c>
      <c r="H172" s="3" t="s">
        <v>248</v>
      </c>
      <c r="I172" s="10" t="n">
        <v>8549966.76</v>
      </c>
      <c r="J172" s="11" t="n">
        <f aca="false">I172/1000</f>
        <v>8549.96676</v>
      </c>
      <c r="K172" s="19" t="n">
        <v>34651.83</v>
      </c>
      <c r="L172" s="12" t="n">
        <f aca="false">K172/1000</f>
        <v>34.65183</v>
      </c>
      <c r="M172" s="20" t="n">
        <v>0.0162</v>
      </c>
      <c r="N172" s="20" t="n">
        <v>0.0015</v>
      </c>
      <c r="O172" s="10" t="n">
        <v>529010636.76</v>
      </c>
      <c r="P172" s="19" t="n">
        <v>23033901.73</v>
      </c>
    </row>
    <row r="173" customFormat="false" ht="15" hidden="false" customHeight="false" outlineLevel="0" collapsed="false">
      <c r="A173" s="3" t="s">
        <v>95</v>
      </c>
      <c r="B173" s="2" t="s">
        <v>96</v>
      </c>
      <c r="C173" s="2" t="n">
        <v>2025</v>
      </c>
      <c r="D173" s="2" t="n">
        <v>21</v>
      </c>
      <c r="E173" s="2" t="s">
        <v>247</v>
      </c>
      <c r="F173" s="3" t="s">
        <v>248</v>
      </c>
      <c r="G173" s="2" t="s">
        <v>97</v>
      </c>
      <c r="H173" s="3" t="s">
        <v>98</v>
      </c>
      <c r="I173" s="10" t="n">
        <v>8203814</v>
      </c>
      <c r="J173" s="11" t="n">
        <f aca="false">I173/1000</f>
        <v>8203.814</v>
      </c>
      <c r="K173" s="19" t="n">
        <v>181854</v>
      </c>
      <c r="L173" s="12" t="n">
        <f aca="false">K173/1000</f>
        <v>181.854</v>
      </c>
      <c r="M173" s="20" t="n">
        <v>0.0155</v>
      </c>
      <c r="N173" s="20" t="n">
        <v>0.0079</v>
      </c>
      <c r="O173" s="10" t="n">
        <v>529010636.76</v>
      </c>
      <c r="P173" s="19" t="n">
        <v>23033901.73</v>
      </c>
    </row>
    <row r="174" customFormat="false" ht="15" hidden="false" customHeight="false" outlineLevel="0" collapsed="false">
      <c r="A174" s="3" t="s">
        <v>95</v>
      </c>
      <c r="B174" s="2" t="s">
        <v>96</v>
      </c>
      <c r="C174" s="2" t="n">
        <v>2025</v>
      </c>
      <c r="D174" s="2" t="n">
        <v>22</v>
      </c>
      <c r="E174" s="2" t="s">
        <v>107</v>
      </c>
      <c r="F174" s="3" t="s">
        <v>108</v>
      </c>
      <c r="G174" s="2" t="s">
        <v>325</v>
      </c>
      <c r="H174" s="3" t="s">
        <v>326</v>
      </c>
      <c r="I174" s="10" t="n">
        <v>7376024.5</v>
      </c>
      <c r="J174" s="11" t="n">
        <f aca="false">I174/1000</f>
        <v>7376.0245</v>
      </c>
      <c r="K174" s="19" t="n">
        <v>13199.38</v>
      </c>
      <c r="L174" s="12" t="n">
        <f aca="false">K174/1000</f>
        <v>13.19938</v>
      </c>
      <c r="M174" s="20" t="n">
        <v>0.0139</v>
      </c>
      <c r="N174" s="20" t="n">
        <v>0.0006</v>
      </c>
      <c r="O174" s="10" t="n">
        <v>529010636.76</v>
      </c>
      <c r="P174" s="19" t="n">
        <v>23033901.73</v>
      </c>
    </row>
    <row r="175" customFormat="false" ht="15" hidden="false" customHeight="false" outlineLevel="0" collapsed="false">
      <c r="A175" s="3" t="s">
        <v>95</v>
      </c>
      <c r="B175" s="2" t="s">
        <v>96</v>
      </c>
      <c r="C175" s="2" t="n">
        <v>2025</v>
      </c>
      <c r="D175" s="2" t="n">
        <v>23</v>
      </c>
      <c r="E175" s="2" t="s">
        <v>102</v>
      </c>
      <c r="F175" s="3" t="s">
        <v>103</v>
      </c>
      <c r="G175" s="2" t="s">
        <v>727</v>
      </c>
      <c r="H175" s="3" t="s">
        <v>728</v>
      </c>
      <c r="I175" s="10" t="n">
        <v>7158660</v>
      </c>
      <c r="J175" s="11" t="n">
        <f aca="false">I175/1000</f>
        <v>7158.66</v>
      </c>
      <c r="K175" s="19" t="n">
        <v>19604</v>
      </c>
      <c r="L175" s="12" t="n">
        <f aca="false">K175/1000</f>
        <v>19.604</v>
      </c>
      <c r="M175" s="20" t="n">
        <v>0.0135</v>
      </c>
      <c r="N175" s="20" t="n">
        <v>0.0009</v>
      </c>
      <c r="O175" s="10" t="n">
        <v>529010636.76</v>
      </c>
      <c r="P175" s="19" t="n">
        <v>23033901.73</v>
      </c>
    </row>
    <row r="176" customFormat="false" ht="15" hidden="false" customHeight="false" outlineLevel="0" collapsed="false">
      <c r="A176" s="3" t="s">
        <v>95</v>
      </c>
      <c r="B176" s="2" t="s">
        <v>96</v>
      </c>
      <c r="C176" s="2" t="n">
        <v>2025</v>
      </c>
      <c r="D176" s="2" t="n">
        <v>24</v>
      </c>
      <c r="E176" s="2" t="s">
        <v>107</v>
      </c>
      <c r="F176" s="3" t="s">
        <v>108</v>
      </c>
      <c r="G176" s="2" t="s">
        <v>1650</v>
      </c>
      <c r="H176" s="3" t="s">
        <v>1651</v>
      </c>
      <c r="I176" s="10" t="n">
        <v>6292000</v>
      </c>
      <c r="J176" s="11" t="n">
        <f aca="false">I176/1000</f>
        <v>6292</v>
      </c>
      <c r="K176" s="19" t="n">
        <v>12844.37</v>
      </c>
      <c r="L176" s="12" t="n">
        <f aca="false">K176/1000</f>
        <v>12.84437</v>
      </c>
      <c r="M176" s="20" t="n">
        <v>0.0119</v>
      </c>
      <c r="N176" s="20" t="n">
        <v>0.0006</v>
      </c>
      <c r="O176" s="10" t="n">
        <v>529010636.76</v>
      </c>
      <c r="P176" s="19" t="n">
        <v>23033901.73</v>
      </c>
    </row>
    <row r="177" customFormat="false" ht="15" hidden="false" customHeight="false" outlineLevel="0" collapsed="false">
      <c r="A177" s="3" t="s">
        <v>95</v>
      </c>
      <c r="B177" s="2" t="s">
        <v>96</v>
      </c>
      <c r="C177" s="2" t="n">
        <v>2025</v>
      </c>
      <c r="D177" s="2" t="n">
        <v>25</v>
      </c>
      <c r="E177" s="2" t="s">
        <v>637</v>
      </c>
      <c r="F177" s="3" t="s">
        <v>638</v>
      </c>
      <c r="G177" s="2" t="s">
        <v>377</v>
      </c>
      <c r="H177" s="3" t="s">
        <v>378</v>
      </c>
      <c r="I177" s="10" t="n">
        <v>5778919.59</v>
      </c>
      <c r="J177" s="11" t="n">
        <f aca="false">I177/1000</f>
        <v>5778.91959</v>
      </c>
      <c r="K177" s="19" t="n">
        <v>2590968.1</v>
      </c>
      <c r="L177" s="12" t="n">
        <f aca="false">K177/1000</f>
        <v>2590.9681</v>
      </c>
      <c r="M177" s="20" t="n">
        <v>0.0109</v>
      </c>
      <c r="N177" s="20" t="n">
        <v>0.1125</v>
      </c>
      <c r="O177" s="10" t="n">
        <v>529010636.76</v>
      </c>
      <c r="P177" s="19" t="n">
        <v>23033901.73</v>
      </c>
    </row>
    <row r="178" customFormat="false" ht="15" hidden="false" customHeight="false" outlineLevel="0" collapsed="false">
      <c r="A178" s="3" t="s">
        <v>95</v>
      </c>
      <c r="B178" s="2" t="s">
        <v>96</v>
      </c>
      <c r="C178" s="2" t="n">
        <v>2025</v>
      </c>
      <c r="D178" s="2" t="n">
        <v>26</v>
      </c>
      <c r="E178" s="2" t="s">
        <v>107</v>
      </c>
      <c r="F178" s="3" t="s">
        <v>108</v>
      </c>
      <c r="G178" s="2" t="s">
        <v>122</v>
      </c>
      <c r="H178" s="3" t="s">
        <v>123</v>
      </c>
      <c r="I178" s="10" t="n">
        <v>5400631</v>
      </c>
      <c r="J178" s="11" t="n">
        <f aca="false">I178/1000</f>
        <v>5400.631</v>
      </c>
      <c r="K178" s="19" t="n">
        <v>17658</v>
      </c>
      <c r="L178" s="12" t="n">
        <f aca="false">K178/1000</f>
        <v>17.658</v>
      </c>
      <c r="M178" s="20" t="n">
        <v>0.0102</v>
      </c>
      <c r="N178" s="20" t="n">
        <v>0.0008</v>
      </c>
      <c r="O178" s="10" t="n">
        <v>529010636.76</v>
      </c>
      <c r="P178" s="19" t="n">
        <v>23033901.73</v>
      </c>
    </row>
    <row r="179" customFormat="false" ht="15" hidden="false" customHeight="false" outlineLevel="0" collapsed="false">
      <c r="A179" s="3" t="s">
        <v>95</v>
      </c>
      <c r="B179" s="2" t="s">
        <v>96</v>
      </c>
      <c r="C179" s="2" t="n">
        <v>2025</v>
      </c>
      <c r="D179" s="2" t="n">
        <v>27</v>
      </c>
      <c r="E179" s="2" t="s">
        <v>107</v>
      </c>
      <c r="F179" s="3" t="s">
        <v>108</v>
      </c>
      <c r="G179" s="2" t="s">
        <v>422</v>
      </c>
      <c r="H179" s="3" t="s">
        <v>423</v>
      </c>
      <c r="I179" s="10" t="n">
        <v>4911765.94</v>
      </c>
      <c r="J179" s="11" t="n">
        <f aca="false">I179/1000</f>
        <v>4911.76594</v>
      </c>
      <c r="K179" s="19" t="n">
        <v>16474.71</v>
      </c>
      <c r="L179" s="12" t="n">
        <f aca="false">K179/1000</f>
        <v>16.47471</v>
      </c>
      <c r="M179" s="20" t="n">
        <v>0.0093</v>
      </c>
      <c r="N179" s="20" t="n">
        <v>0.0007</v>
      </c>
      <c r="O179" s="10" t="n">
        <v>529010636.76</v>
      </c>
      <c r="P179" s="19" t="n">
        <v>23033901.73</v>
      </c>
    </row>
    <row r="180" customFormat="false" ht="15" hidden="false" customHeight="false" outlineLevel="0" collapsed="false">
      <c r="A180" s="3" t="s">
        <v>95</v>
      </c>
      <c r="B180" s="2" t="s">
        <v>96</v>
      </c>
      <c r="C180" s="2" t="n">
        <v>2025</v>
      </c>
      <c r="D180" s="2" t="n">
        <v>28</v>
      </c>
      <c r="E180" s="2" t="s">
        <v>859</v>
      </c>
      <c r="F180" s="3" t="s">
        <v>860</v>
      </c>
      <c r="G180" s="2" t="s">
        <v>377</v>
      </c>
      <c r="H180" s="3" t="s">
        <v>378</v>
      </c>
      <c r="I180" s="10" t="n">
        <v>4883953.14</v>
      </c>
      <c r="J180" s="11" t="n">
        <f aca="false">I180/1000</f>
        <v>4883.95314</v>
      </c>
      <c r="K180" s="19" t="n">
        <v>103842</v>
      </c>
      <c r="L180" s="12" t="n">
        <f aca="false">K180/1000</f>
        <v>103.842</v>
      </c>
      <c r="M180" s="20" t="n">
        <v>0.0092</v>
      </c>
      <c r="N180" s="20" t="n">
        <v>0.0045</v>
      </c>
      <c r="O180" s="10" t="n">
        <v>529010636.76</v>
      </c>
      <c r="P180" s="19" t="n">
        <v>23033901.73</v>
      </c>
    </row>
    <row r="181" customFormat="false" ht="15" hidden="false" customHeight="false" outlineLevel="0" collapsed="false">
      <c r="A181" s="3" t="s">
        <v>95</v>
      </c>
      <c r="B181" s="2" t="s">
        <v>96</v>
      </c>
      <c r="C181" s="2" t="n">
        <v>2025</v>
      </c>
      <c r="D181" s="2" t="n">
        <v>29</v>
      </c>
      <c r="E181" s="2" t="s">
        <v>205</v>
      </c>
      <c r="F181" s="3" t="s">
        <v>206</v>
      </c>
      <c r="G181" s="2" t="s">
        <v>142</v>
      </c>
      <c r="H181" s="3" t="s">
        <v>143</v>
      </c>
      <c r="I181" s="10" t="n">
        <v>4580262.19</v>
      </c>
      <c r="J181" s="11" t="n">
        <f aca="false">I181/1000</f>
        <v>4580.26219</v>
      </c>
      <c r="K181" s="19" t="n">
        <v>11196.92</v>
      </c>
      <c r="L181" s="12" t="n">
        <f aca="false">K181/1000</f>
        <v>11.19692</v>
      </c>
      <c r="M181" s="20" t="n">
        <v>0.0087</v>
      </c>
      <c r="N181" s="20" t="n">
        <v>0.0005</v>
      </c>
      <c r="O181" s="10" t="n">
        <v>529010636.76</v>
      </c>
      <c r="P181" s="19" t="n">
        <v>23033901.73</v>
      </c>
    </row>
    <row r="182" customFormat="false" ht="15" hidden="false" customHeight="false" outlineLevel="0" collapsed="false">
      <c r="A182" s="3" t="s">
        <v>95</v>
      </c>
      <c r="B182" s="2" t="s">
        <v>96</v>
      </c>
      <c r="C182" s="2" t="n">
        <v>2025</v>
      </c>
      <c r="D182" s="2" t="n">
        <v>30</v>
      </c>
      <c r="E182" s="2" t="s">
        <v>102</v>
      </c>
      <c r="F182" s="3" t="s">
        <v>103</v>
      </c>
      <c r="G182" s="2" t="s">
        <v>162</v>
      </c>
      <c r="H182" s="3" t="s">
        <v>163</v>
      </c>
      <c r="I182" s="10" t="n">
        <v>4548362.08</v>
      </c>
      <c r="J182" s="11" t="n">
        <f aca="false">I182/1000</f>
        <v>4548.36208</v>
      </c>
      <c r="K182" s="19" t="n">
        <v>6840</v>
      </c>
      <c r="L182" s="12" t="n">
        <f aca="false">K182/1000</f>
        <v>6.84</v>
      </c>
      <c r="M182" s="20" t="n">
        <v>0.0086</v>
      </c>
      <c r="N182" s="20" t="n">
        <v>0.0003</v>
      </c>
      <c r="O182" s="10" t="n">
        <v>529010636.76</v>
      </c>
      <c r="P182" s="19" t="n">
        <v>23033901.73</v>
      </c>
    </row>
    <row r="183" customFormat="false" ht="15" hidden="false" customHeight="false" outlineLevel="0" collapsed="false">
      <c r="A183" s="3" t="s">
        <v>95</v>
      </c>
      <c r="B183" s="2" t="s">
        <v>96</v>
      </c>
      <c r="C183" s="2" t="n">
        <v>2026</v>
      </c>
      <c r="D183" s="2" t="n">
        <v>1</v>
      </c>
      <c r="E183" s="2" t="s">
        <v>107</v>
      </c>
      <c r="F183" s="3" t="s">
        <v>108</v>
      </c>
      <c r="G183" s="2" t="s">
        <v>97</v>
      </c>
      <c r="H183" s="3" t="s">
        <v>98</v>
      </c>
      <c r="I183" s="10" t="n">
        <v>9347573</v>
      </c>
      <c r="J183" s="11" t="n">
        <f aca="false">I183/1000</f>
        <v>9347.573</v>
      </c>
      <c r="K183" s="19" t="n">
        <v>30768</v>
      </c>
      <c r="L183" s="12" t="n">
        <f aca="false">K183/1000</f>
        <v>30.768</v>
      </c>
      <c r="M183" s="20" t="n">
        <v>0.0952</v>
      </c>
      <c r="N183" s="20" t="n">
        <v>0.0077</v>
      </c>
      <c r="O183" s="10" t="n">
        <v>98184243.4</v>
      </c>
      <c r="P183" s="19" t="n">
        <v>3994516.54</v>
      </c>
    </row>
    <row r="184" customFormat="false" ht="15" hidden="false" customHeight="false" outlineLevel="0" collapsed="false">
      <c r="A184" s="3" t="s">
        <v>95</v>
      </c>
      <c r="B184" s="2" t="s">
        <v>96</v>
      </c>
      <c r="C184" s="2" t="n">
        <v>2026</v>
      </c>
      <c r="D184" s="2" t="n">
        <v>2</v>
      </c>
      <c r="E184" s="2" t="s">
        <v>107</v>
      </c>
      <c r="F184" s="3" t="s">
        <v>108</v>
      </c>
      <c r="G184" s="2" t="s">
        <v>162</v>
      </c>
      <c r="H184" s="3" t="s">
        <v>163</v>
      </c>
      <c r="I184" s="10" t="n">
        <v>7277242.66</v>
      </c>
      <c r="J184" s="11" t="n">
        <f aca="false">I184/1000</f>
        <v>7277.24266</v>
      </c>
      <c r="K184" s="19" t="n">
        <v>22778</v>
      </c>
      <c r="L184" s="12" t="n">
        <f aca="false">K184/1000</f>
        <v>22.778</v>
      </c>
      <c r="M184" s="20" t="n">
        <v>0.0741</v>
      </c>
      <c r="N184" s="20" t="n">
        <v>0.0057</v>
      </c>
      <c r="O184" s="10" t="n">
        <v>98184243.4</v>
      </c>
      <c r="P184" s="19" t="n">
        <v>3994516.54</v>
      </c>
    </row>
    <row r="185" customFormat="false" ht="15" hidden="false" customHeight="false" outlineLevel="0" collapsed="false">
      <c r="A185" s="3" t="s">
        <v>95</v>
      </c>
      <c r="B185" s="2" t="s">
        <v>96</v>
      </c>
      <c r="C185" s="2" t="n">
        <v>2026</v>
      </c>
      <c r="D185" s="2" t="n">
        <v>3</v>
      </c>
      <c r="E185" s="2" t="s">
        <v>422</v>
      </c>
      <c r="F185" s="3" t="s">
        <v>423</v>
      </c>
      <c r="G185" s="2" t="s">
        <v>97</v>
      </c>
      <c r="H185" s="3" t="s">
        <v>98</v>
      </c>
      <c r="I185" s="10" t="n">
        <v>5766199</v>
      </c>
      <c r="J185" s="11" t="n">
        <f aca="false">I185/1000</f>
        <v>5766.199</v>
      </c>
      <c r="K185" s="19" t="n">
        <v>105372</v>
      </c>
      <c r="L185" s="12" t="n">
        <f aca="false">K185/1000</f>
        <v>105.372</v>
      </c>
      <c r="M185" s="20" t="n">
        <v>0.0587</v>
      </c>
      <c r="N185" s="20" t="n">
        <v>0.0264</v>
      </c>
      <c r="O185" s="10" t="n">
        <v>98184243.4</v>
      </c>
      <c r="P185" s="19" t="n">
        <v>3994516.54</v>
      </c>
    </row>
    <row r="186" customFormat="false" ht="15" hidden="false" customHeight="false" outlineLevel="0" collapsed="false">
      <c r="A186" s="3" t="s">
        <v>95</v>
      </c>
      <c r="B186" s="2" t="s">
        <v>96</v>
      </c>
      <c r="C186" s="2" t="n">
        <v>2026</v>
      </c>
      <c r="D186" s="2" t="n">
        <v>4</v>
      </c>
      <c r="E186" s="2" t="s">
        <v>107</v>
      </c>
      <c r="F186" s="3" t="s">
        <v>108</v>
      </c>
      <c r="G186" s="2" t="s">
        <v>422</v>
      </c>
      <c r="H186" s="3" t="s">
        <v>423</v>
      </c>
      <c r="I186" s="10" t="n">
        <v>4984103.06</v>
      </c>
      <c r="J186" s="11" t="n">
        <f aca="false">I186/1000</f>
        <v>4984.10306</v>
      </c>
      <c r="K186" s="19" t="n">
        <v>14306.73</v>
      </c>
      <c r="L186" s="12" t="n">
        <f aca="false">K186/1000</f>
        <v>14.30673</v>
      </c>
      <c r="M186" s="20" t="n">
        <v>0.0508</v>
      </c>
      <c r="N186" s="20" t="n">
        <v>0.0036</v>
      </c>
      <c r="O186" s="10" t="n">
        <v>98184243.4</v>
      </c>
      <c r="P186" s="19" t="n">
        <v>3994516.54</v>
      </c>
    </row>
    <row r="187" customFormat="false" ht="15" hidden="false" customHeight="false" outlineLevel="0" collapsed="false">
      <c r="A187" s="3" t="s">
        <v>95</v>
      </c>
      <c r="B187" s="2" t="s">
        <v>96</v>
      </c>
      <c r="C187" s="2" t="n">
        <v>2026</v>
      </c>
      <c r="D187" s="2" t="n">
        <v>5</v>
      </c>
      <c r="E187" s="2" t="s">
        <v>107</v>
      </c>
      <c r="F187" s="3" t="s">
        <v>108</v>
      </c>
      <c r="G187" s="2" t="s">
        <v>102</v>
      </c>
      <c r="H187" s="3" t="s">
        <v>103</v>
      </c>
      <c r="I187" s="10" t="n">
        <v>4080671.19</v>
      </c>
      <c r="J187" s="11" t="n">
        <f aca="false">I187/1000</f>
        <v>4080.67119</v>
      </c>
      <c r="K187" s="19" t="n">
        <v>11262</v>
      </c>
      <c r="L187" s="12" t="n">
        <f aca="false">K187/1000</f>
        <v>11.262</v>
      </c>
      <c r="M187" s="20" t="n">
        <v>0.0416</v>
      </c>
      <c r="N187" s="20" t="n">
        <v>0.0028</v>
      </c>
      <c r="O187" s="10" t="n">
        <v>98184243.4</v>
      </c>
      <c r="P187" s="19" t="n">
        <v>3994516.54</v>
      </c>
    </row>
    <row r="188" customFormat="false" ht="15" hidden="false" customHeight="false" outlineLevel="0" collapsed="false">
      <c r="A188" s="3" t="s">
        <v>95</v>
      </c>
      <c r="B188" s="2" t="s">
        <v>96</v>
      </c>
      <c r="C188" s="2" t="n">
        <v>2026</v>
      </c>
      <c r="D188" s="2" t="n">
        <v>6</v>
      </c>
      <c r="E188" s="2" t="s">
        <v>102</v>
      </c>
      <c r="F188" s="3" t="s">
        <v>103</v>
      </c>
      <c r="G188" s="2" t="s">
        <v>97</v>
      </c>
      <c r="H188" s="3" t="s">
        <v>98</v>
      </c>
      <c r="I188" s="10" t="n">
        <v>3735559</v>
      </c>
      <c r="J188" s="11" t="n">
        <f aca="false">I188/1000</f>
        <v>3735.559</v>
      </c>
      <c r="K188" s="19" t="n">
        <v>13889</v>
      </c>
      <c r="L188" s="12" t="n">
        <f aca="false">K188/1000</f>
        <v>13.889</v>
      </c>
      <c r="M188" s="20" t="n">
        <v>0.038</v>
      </c>
      <c r="N188" s="20" t="n">
        <v>0.0035</v>
      </c>
      <c r="O188" s="10" t="n">
        <v>98184243.4</v>
      </c>
      <c r="P188" s="19" t="n">
        <v>3994516.54</v>
      </c>
    </row>
    <row r="189" customFormat="false" ht="15" hidden="false" customHeight="false" outlineLevel="0" collapsed="false">
      <c r="A189" s="3" t="s">
        <v>95</v>
      </c>
      <c r="B189" s="2" t="s">
        <v>96</v>
      </c>
      <c r="C189" s="2" t="n">
        <v>2026</v>
      </c>
      <c r="D189" s="2" t="n">
        <v>7</v>
      </c>
      <c r="E189" s="2" t="s">
        <v>1729</v>
      </c>
      <c r="F189" s="3" t="s">
        <v>1730</v>
      </c>
      <c r="G189" s="2" t="s">
        <v>197</v>
      </c>
      <c r="H189" s="3" t="s">
        <v>198</v>
      </c>
      <c r="I189" s="10" t="n">
        <v>3576628.49</v>
      </c>
      <c r="J189" s="11" t="n">
        <f aca="false">I189/1000</f>
        <v>3576.62849</v>
      </c>
      <c r="K189" s="19" t="n">
        <v>93548</v>
      </c>
      <c r="L189" s="12" t="n">
        <f aca="false">K189/1000</f>
        <v>93.548</v>
      </c>
      <c r="M189" s="20" t="n">
        <v>0.0364</v>
      </c>
      <c r="N189" s="20" t="n">
        <v>0.0234</v>
      </c>
      <c r="O189" s="10" t="n">
        <v>98184243.4</v>
      </c>
      <c r="P189" s="19" t="n">
        <v>3994516.54</v>
      </c>
    </row>
    <row r="190" customFormat="false" ht="15" hidden="false" customHeight="false" outlineLevel="0" collapsed="false">
      <c r="A190" s="3" t="s">
        <v>95</v>
      </c>
      <c r="B190" s="2" t="s">
        <v>96</v>
      </c>
      <c r="C190" s="2" t="n">
        <v>2026</v>
      </c>
      <c r="D190" s="2" t="n">
        <v>8</v>
      </c>
      <c r="E190" s="2" t="s">
        <v>102</v>
      </c>
      <c r="F190" s="3" t="s">
        <v>103</v>
      </c>
      <c r="G190" s="2" t="s">
        <v>325</v>
      </c>
      <c r="H190" s="3" t="s">
        <v>326</v>
      </c>
      <c r="I190" s="10" t="n">
        <v>3498242.99</v>
      </c>
      <c r="J190" s="11" t="n">
        <f aca="false">I190/1000</f>
        <v>3498.24299</v>
      </c>
      <c r="K190" s="19" t="n">
        <v>5763.8</v>
      </c>
      <c r="L190" s="12" t="n">
        <f aca="false">K190/1000</f>
        <v>5.7638</v>
      </c>
      <c r="M190" s="20" t="n">
        <v>0.0356</v>
      </c>
      <c r="N190" s="20" t="n">
        <v>0.0014</v>
      </c>
      <c r="O190" s="10" t="n">
        <v>98184243.4</v>
      </c>
      <c r="P190" s="19" t="n">
        <v>3994516.54</v>
      </c>
    </row>
    <row r="191" customFormat="false" ht="15" hidden="false" customHeight="false" outlineLevel="0" collapsed="false">
      <c r="A191" s="3" t="s">
        <v>95</v>
      </c>
      <c r="B191" s="2" t="s">
        <v>96</v>
      </c>
      <c r="C191" s="2" t="n">
        <v>2026</v>
      </c>
      <c r="D191" s="2" t="n">
        <v>9</v>
      </c>
      <c r="E191" s="2" t="s">
        <v>1723</v>
      </c>
      <c r="F191" s="3" t="s">
        <v>1724</v>
      </c>
      <c r="G191" s="2" t="s">
        <v>377</v>
      </c>
      <c r="H191" s="3" t="s">
        <v>378</v>
      </c>
      <c r="I191" s="10" t="n">
        <v>3399115.54</v>
      </c>
      <c r="J191" s="11" t="n">
        <f aca="false">I191/1000</f>
        <v>3399.11554</v>
      </c>
      <c r="K191" s="19" t="n">
        <v>177488</v>
      </c>
      <c r="L191" s="12" t="n">
        <f aca="false">K191/1000</f>
        <v>177.488</v>
      </c>
      <c r="M191" s="20" t="n">
        <v>0.0346</v>
      </c>
      <c r="N191" s="20" t="n">
        <v>0.0444</v>
      </c>
      <c r="O191" s="10" t="n">
        <v>98184243.4</v>
      </c>
      <c r="P191" s="19" t="n">
        <v>3994516.54</v>
      </c>
    </row>
    <row r="192" customFormat="false" ht="15" hidden="false" customHeight="false" outlineLevel="0" collapsed="false">
      <c r="A192" s="3" t="s">
        <v>95</v>
      </c>
      <c r="B192" s="2" t="s">
        <v>96</v>
      </c>
      <c r="C192" s="2" t="n">
        <v>2026</v>
      </c>
      <c r="D192" s="2" t="n">
        <v>10</v>
      </c>
      <c r="E192" s="2" t="s">
        <v>97</v>
      </c>
      <c r="F192" s="3" t="s">
        <v>98</v>
      </c>
      <c r="G192" s="2" t="s">
        <v>162</v>
      </c>
      <c r="H192" s="3" t="s">
        <v>163</v>
      </c>
      <c r="I192" s="10" t="n">
        <v>3373553.41</v>
      </c>
      <c r="J192" s="11" t="n">
        <f aca="false">I192/1000</f>
        <v>3373.55341</v>
      </c>
      <c r="K192" s="19" t="n">
        <v>10008</v>
      </c>
      <c r="L192" s="12" t="n">
        <f aca="false">K192/1000</f>
        <v>10.008</v>
      </c>
      <c r="M192" s="20" t="n">
        <v>0.0344</v>
      </c>
      <c r="N192" s="20" t="n">
        <v>0.0025</v>
      </c>
      <c r="O192" s="10" t="n">
        <v>98184243.4</v>
      </c>
      <c r="P192" s="19" t="n">
        <v>3994516.54</v>
      </c>
    </row>
    <row r="193" customFormat="false" ht="15" hidden="false" customHeight="false" outlineLevel="0" collapsed="false">
      <c r="A193" s="3" t="s">
        <v>95</v>
      </c>
      <c r="B193" s="2" t="s">
        <v>96</v>
      </c>
      <c r="C193" s="2" t="n">
        <v>2026</v>
      </c>
      <c r="D193" s="2" t="n">
        <v>11</v>
      </c>
      <c r="E193" s="2" t="s">
        <v>1719</v>
      </c>
      <c r="F193" s="3" t="s">
        <v>1720</v>
      </c>
      <c r="G193" s="2" t="s">
        <v>377</v>
      </c>
      <c r="H193" s="3" t="s">
        <v>378</v>
      </c>
      <c r="I193" s="10" t="n">
        <v>2945096.08</v>
      </c>
      <c r="J193" s="11" t="n">
        <f aca="false">I193/1000</f>
        <v>2945.09608</v>
      </c>
      <c r="K193" s="19" t="n">
        <v>110470</v>
      </c>
      <c r="L193" s="12" t="n">
        <f aca="false">K193/1000</f>
        <v>110.47</v>
      </c>
      <c r="M193" s="20" t="n">
        <v>0.03</v>
      </c>
      <c r="N193" s="20" t="n">
        <v>0.0277</v>
      </c>
      <c r="O193" s="10" t="n">
        <v>98184243.4</v>
      </c>
      <c r="P193" s="19" t="n">
        <v>3994516.54</v>
      </c>
    </row>
    <row r="194" customFormat="false" ht="15" hidden="false" customHeight="false" outlineLevel="0" collapsed="false">
      <c r="A194" s="3" t="s">
        <v>95</v>
      </c>
      <c r="B194" s="2" t="s">
        <v>96</v>
      </c>
      <c r="C194" s="2" t="n">
        <v>2026</v>
      </c>
      <c r="D194" s="2" t="n">
        <v>12</v>
      </c>
      <c r="E194" s="2" t="s">
        <v>197</v>
      </c>
      <c r="F194" s="3" t="s">
        <v>198</v>
      </c>
      <c r="G194" s="2" t="s">
        <v>97</v>
      </c>
      <c r="H194" s="3" t="s">
        <v>98</v>
      </c>
      <c r="I194" s="10" t="n">
        <v>2909945</v>
      </c>
      <c r="J194" s="11" t="n">
        <f aca="false">I194/1000</f>
        <v>2909.945</v>
      </c>
      <c r="K194" s="19" t="n">
        <v>8201</v>
      </c>
      <c r="L194" s="12" t="n">
        <f aca="false">K194/1000</f>
        <v>8.201</v>
      </c>
      <c r="M194" s="20" t="n">
        <v>0.0296</v>
      </c>
      <c r="N194" s="20" t="n">
        <v>0.0021</v>
      </c>
      <c r="O194" s="10" t="n">
        <v>98184243.4</v>
      </c>
      <c r="P194" s="19" t="n">
        <v>3994516.54</v>
      </c>
    </row>
    <row r="195" customFormat="false" ht="15" hidden="false" customHeight="false" outlineLevel="0" collapsed="false">
      <c r="A195" s="3" t="s">
        <v>95</v>
      </c>
      <c r="B195" s="2" t="s">
        <v>96</v>
      </c>
      <c r="C195" s="2" t="n">
        <v>2026</v>
      </c>
      <c r="D195" s="2" t="n">
        <v>13</v>
      </c>
      <c r="E195" s="2" t="s">
        <v>1721</v>
      </c>
      <c r="F195" s="3" t="s">
        <v>1722</v>
      </c>
      <c r="G195" s="2" t="s">
        <v>192</v>
      </c>
      <c r="H195" s="3" t="s">
        <v>193</v>
      </c>
      <c r="I195" s="10" t="n">
        <v>2858364.3</v>
      </c>
      <c r="J195" s="11" t="n">
        <f aca="false">I195/1000</f>
        <v>2858.3643</v>
      </c>
      <c r="K195" s="19" t="n">
        <v>9225.03</v>
      </c>
      <c r="L195" s="12" t="n">
        <f aca="false">K195/1000</f>
        <v>9.22503</v>
      </c>
      <c r="M195" s="20" t="n">
        <v>0.0291</v>
      </c>
      <c r="N195" s="20" t="n">
        <v>0.0023</v>
      </c>
      <c r="O195" s="10" t="n">
        <v>98184243.4</v>
      </c>
      <c r="P195" s="19" t="n">
        <v>3994516.54</v>
      </c>
    </row>
    <row r="196" customFormat="false" ht="15" hidden="false" customHeight="false" outlineLevel="0" collapsed="false">
      <c r="A196" s="3" t="s">
        <v>95</v>
      </c>
      <c r="B196" s="2" t="s">
        <v>96</v>
      </c>
      <c r="C196" s="2" t="n">
        <v>2026</v>
      </c>
      <c r="D196" s="2" t="n">
        <v>14</v>
      </c>
      <c r="E196" s="2" t="s">
        <v>197</v>
      </c>
      <c r="F196" s="3" t="s">
        <v>198</v>
      </c>
      <c r="G196" s="2" t="s">
        <v>102</v>
      </c>
      <c r="H196" s="3" t="s">
        <v>103</v>
      </c>
      <c r="I196" s="10" t="n">
        <v>2787078.82</v>
      </c>
      <c r="J196" s="11" t="n">
        <f aca="false">I196/1000</f>
        <v>2787.07882</v>
      </c>
      <c r="K196" s="19" t="n">
        <v>6224</v>
      </c>
      <c r="L196" s="12" t="n">
        <f aca="false">K196/1000</f>
        <v>6.224</v>
      </c>
      <c r="M196" s="20" t="n">
        <v>0.0284</v>
      </c>
      <c r="N196" s="20" t="n">
        <v>0.0016</v>
      </c>
      <c r="O196" s="10" t="n">
        <v>98184243.4</v>
      </c>
      <c r="P196" s="19" t="n">
        <v>3994516.54</v>
      </c>
    </row>
    <row r="197" customFormat="false" ht="15" hidden="false" customHeight="false" outlineLevel="0" collapsed="false">
      <c r="A197" s="3" t="s">
        <v>95</v>
      </c>
      <c r="B197" s="2" t="s">
        <v>96</v>
      </c>
      <c r="C197" s="2" t="n">
        <v>2026</v>
      </c>
      <c r="D197" s="2" t="n">
        <v>15</v>
      </c>
      <c r="E197" s="2" t="s">
        <v>422</v>
      </c>
      <c r="F197" s="3" t="s">
        <v>423</v>
      </c>
      <c r="G197" s="2" t="s">
        <v>102</v>
      </c>
      <c r="H197" s="3" t="s">
        <v>103</v>
      </c>
      <c r="I197" s="10" t="n">
        <v>2762708.03</v>
      </c>
      <c r="J197" s="11" t="n">
        <f aca="false">I197/1000</f>
        <v>2762.70803</v>
      </c>
      <c r="K197" s="19" t="n">
        <v>6000</v>
      </c>
      <c r="L197" s="12" t="n">
        <f aca="false">K197/1000</f>
        <v>6</v>
      </c>
      <c r="M197" s="20" t="n">
        <v>0.0281</v>
      </c>
      <c r="N197" s="20" t="n">
        <v>0.0015</v>
      </c>
      <c r="O197" s="10" t="n">
        <v>98184243.4</v>
      </c>
      <c r="P197" s="19" t="n">
        <v>3994516.54</v>
      </c>
    </row>
    <row r="198" customFormat="false" ht="15" hidden="false" customHeight="false" outlineLevel="0" collapsed="false">
      <c r="A198" s="3" t="s">
        <v>95</v>
      </c>
      <c r="B198" s="2" t="s">
        <v>96</v>
      </c>
      <c r="C198" s="2" t="n">
        <v>2026</v>
      </c>
      <c r="D198" s="2" t="n">
        <v>16</v>
      </c>
      <c r="E198" s="2" t="s">
        <v>192</v>
      </c>
      <c r="F198" s="3" t="s">
        <v>193</v>
      </c>
      <c r="G198" s="2" t="s">
        <v>102</v>
      </c>
      <c r="H198" s="3" t="s">
        <v>103</v>
      </c>
      <c r="I198" s="10" t="n">
        <v>2619764.22</v>
      </c>
      <c r="J198" s="11" t="n">
        <f aca="false">I198/1000</f>
        <v>2619.76422</v>
      </c>
      <c r="K198" s="19" t="n">
        <v>4198</v>
      </c>
      <c r="L198" s="12" t="n">
        <f aca="false">K198/1000</f>
        <v>4.198</v>
      </c>
      <c r="M198" s="20" t="n">
        <v>0.0267</v>
      </c>
      <c r="N198" s="20" t="n">
        <v>0.0011</v>
      </c>
      <c r="O198" s="10" t="n">
        <v>98184243.4</v>
      </c>
      <c r="P198" s="19" t="n">
        <v>3994516.54</v>
      </c>
    </row>
    <row r="199" customFormat="false" ht="15" hidden="false" customHeight="false" outlineLevel="0" collapsed="false">
      <c r="A199" s="3" t="s">
        <v>95</v>
      </c>
      <c r="B199" s="2" t="s">
        <v>96</v>
      </c>
      <c r="C199" s="2" t="n">
        <v>2026</v>
      </c>
      <c r="D199" s="2" t="n">
        <v>17</v>
      </c>
      <c r="E199" s="2" t="s">
        <v>1721</v>
      </c>
      <c r="F199" s="3" t="s">
        <v>1722</v>
      </c>
      <c r="G199" s="2" t="s">
        <v>142</v>
      </c>
      <c r="H199" s="3" t="s">
        <v>143</v>
      </c>
      <c r="I199" s="10" t="n">
        <v>2169989.37</v>
      </c>
      <c r="J199" s="11" t="n">
        <f aca="false">I199/1000</f>
        <v>2169.98937</v>
      </c>
      <c r="K199" s="19" t="n">
        <v>10682</v>
      </c>
      <c r="L199" s="12" t="n">
        <f aca="false">K199/1000</f>
        <v>10.682</v>
      </c>
      <c r="M199" s="20" t="n">
        <v>0.0221</v>
      </c>
      <c r="N199" s="20" t="n">
        <v>0.0027</v>
      </c>
      <c r="O199" s="10" t="n">
        <v>98184243.4</v>
      </c>
      <c r="P199" s="19" t="n">
        <v>3994516.54</v>
      </c>
    </row>
    <row r="200" customFormat="false" ht="15" hidden="false" customHeight="false" outlineLevel="0" collapsed="false">
      <c r="A200" s="3" t="s">
        <v>95</v>
      </c>
      <c r="B200" s="2" t="s">
        <v>96</v>
      </c>
      <c r="C200" s="2" t="n">
        <v>2026</v>
      </c>
      <c r="D200" s="2" t="n">
        <v>18</v>
      </c>
      <c r="E200" s="2" t="s">
        <v>210</v>
      </c>
      <c r="F200" s="3" t="s">
        <v>211</v>
      </c>
      <c r="G200" s="2" t="s">
        <v>97</v>
      </c>
      <c r="H200" s="3" t="s">
        <v>98</v>
      </c>
      <c r="I200" s="10" t="n">
        <v>2011000</v>
      </c>
      <c r="J200" s="11" t="n">
        <f aca="false">I200/1000</f>
        <v>2011</v>
      </c>
      <c r="K200" s="19" t="n">
        <v>4576</v>
      </c>
      <c r="L200" s="12" t="n">
        <f aca="false">K200/1000</f>
        <v>4.576</v>
      </c>
      <c r="M200" s="20" t="n">
        <v>0.0205</v>
      </c>
      <c r="N200" s="20" t="n">
        <v>0.0011</v>
      </c>
      <c r="O200" s="10" t="n">
        <v>98184243.4</v>
      </c>
      <c r="P200" s="19" t="n">
        <v>3994516.54</v>
      </c>
    </row>
    <row r="201" customFormat="false" ht="15" hidden="false" customHeight="false" outlineLevel="0" collapsed="false">
      <c r="A201" s="3" t="s">
        <v>95</v>
      </c>
      <c r="B201" s="2" t="s">
        <v>96</v>
      </c>
      <c r="C201" s="2" t="n">
        <v>2026</v>
      </c>
      <c r="D201" s="2" t="n">
        <v>19</v>
      </c>
      <c r="E201" s="2" t="s">
        <v>142</v>
      </c>
      <c r="F201" s="3" t="s">
        <v>143</v>
      </c>
      <c r="G201" s="2" t="s">
        <v>102</v>
      </c>
      <c r="H201" s="3" t="s">
        <v>103</v>
      </c>
      <c r="I201" s="10" t="n">
        <v>1974723.4</v>
      </c>
      <c r="J201" s="11" t="n">
        <f aca="false">I201/1000</f>
        <v>1974.7234</v>
      </c>
      <c r="K201" s="19" t="n">
        <v>2758</v>
      </c>
      <c r="L201" s="12" t="n">
        <f aca="false">K201/1000</f>
        <v>2.758</v>
      </c>
      <c r="M201" s="20" t="n">
        <v>0.0201</v>
      </c>
      <c r="N201" s="20" t="n">
        <v>0.0007</v>
      </c>
      <c r="O201" s="10" t="n">
        <v>98184243.4</v>
      </c>
      <c r="P201" s="19" t="n">
        <v>3994516.54</v>
      </c>
    </row>
    <row r="202" customFormat="false" ht="15" hidden="false" customHeight="false" outlineLevel="0" collapsed="false">
      <c r="A202" s="3" t="s">
        <v>95</v>
      </c>
      <c r="B202" s="2" t="s">
        <v>96</v>
      </c>
      <c r="C202" s="2" t="n">
        <v>2026</v>
      </c>
      <c r="D202" s="2" t="n">
        <v>20</v>
      </c>
      <c r="E202" s="2" t="s">
        <v>142</v>
      </c>
      <c r="F202" s="3" t="s">
        <v>143</v>
      </c>
      <c r="G202" s="2" t="s">
        <v>97</v>
      </c>
      <c r="H202" s="3" t="s">
        <v>98</v>
      </c>
      <c r="I202" s="10" t="n">
        <v>1789902</v>
      </c>
      <c r="J202" s="11" t="n">
        <f aca="false">I202/1000</f>
        <v>1789.902</v>
      </c>
      <c r="K202" s="19" t="n">
        <v>2554</v>
      </c>
      <c r="L202" s="12" t="n">
        <f aca="false">K202/1000</f>
        <v>2.554</v>
      </c>
      <c r="M202" s="20" t="n">
        <v>0.0182</v>
      </c>
      <c r="N202" s="20" t="n">
        <v>0.0006</v>
      </c>
      <c r="O202" s="10" t="n">
        <v>98184243.4</v>
      </c>
      <c r="P202" s="19" t="n">
        <v>3994516.54</v>
      </c>
    </row>
    <row r="203" customFormat="false" ht="15" hidden="false" customHeight="false" outlineLevel="0" collapsed="false">
      <c r="A203" s="3" t="s">
        <v>95</v>
      </c>
      <c r="B203" s="2" t="s">
        <v>96</v>
      </c>
      <c r="C203" s="2" t="n">
        <v>2026</v>
      </c>
      <c r="D203" s="2" t="n">
        <v>21</v>
      </c>
      <c r="E203" s="2" t="s">
        <v>107</v>
      </c>
      <c r="F203" s="3" t="s">
        <v>108</v>
      </c>
      <c r="G203" s="2" t="s">
        <v>142</v>
      </c>
      <c r="H203" s="3" t="s">
        <v>143</v>
      </c>
      <c r="I203" s="10" t="n">
        <v>1665902.47</v>
      </c>
      <c r="J203" s="11" t="n">
        <f aca="false">I203/1000</f>
        <v>1665.90247</v>
      </c>
      <c r="K203" s="19" t="n">
        <v>3044.14</v>
      </c>
      <c r="L203" s="12" t="n">
        <f aca="false">K203/1000</f>
        <v>3.04414</v>
      </c>
      <c r="M203" s="20" t="n">
        <v>0.017</v>
      </c>
      <c r="N203" s="20" t="n">
        <v>0.0008</v>
      </c>
      <c r="O203" s="10" t="n">
        <v>98184243.4</v>
      </c>
      <c r="P203" s="19" t="n">
        <v>3994516.54</v>
      </c>
    </row>
    <row r="204" customFormat="false" ht="15" hidden="false" customHeight="false" outlineLevel="0" collapsed="false">
      <c r="A204" s="3" t="s">
        <v>95</v>
      </c>
      <c r="B204" s="2" t="s">
        <v>96</v>
      </c>
      <c r="C204" s="2" t="n">
        <v>2026</v>
      </c>
      <c r="D204" s="2" t="n">
        <v>22</v>
      </c>
      <c r="E204" s="2" t="s">
        <v>107</v>
      </c>
      <c r="F204" s="3" t="s">
        <v>108</v>
      </c>
      <c r="G204" s="2" t="s">
        <v>247</v>
      </c>
      <c r="H204" s="3" t="s">
        <v>248</v>
      </c>
      <c r="I204" s="10" t="n">
        <v>1428526.33</v>
      </c>
      <c r="J204" s="11" t="n">
        <f aca="false">I204/1000</f>
        <v>1428.52633</v>
      </c>
      <c r="K204" s="19" t="n">
        <v>4002</v>
      </c>
      <c r="L204" s="12" t="n">
        <f aca="false">K204/1000</f>
        <v>4.002</v>
      </c>
      <c r="M204" s="20" t="n">
        <v>0.0145</v>
      </c>
      <c r="N204" s="20" t="n">
        <v>0.001</v>
      </c>
      <c r="O204" s="10" t="n">
        <v>98184243.4</v>
      </c>
      <c r="P204" s="19" t="n">
        <v>3994516.54</v>
      </c>
    </row>
    <row r="205" customFormat="false" ht="15" hidden="false" customHeight="false" outlineLevel="0" collapsed="false">
      <c r="A205" s="3" t="s">
        <v>95</v>
      </c>
      <c r="B205" s="2" t="s">
        <v>96</v>
      </c>
      <c r="C205" s="2" t="n">
        <v>2026</v>
      </c>
      <c r="D205" s="2" t="n">
        <v>23</v>
      </c>
      <c r="E205" s="2" t="s">
        <v>268</v>
      </c>
      <c r="F205" s="3" t="s">
        <v>269</v>
      </c>
      <c r="G205" s="2" t="s">
        <v>1644</v>
      </c>
      <c r="H205" s="3" t="s">
        <v>1645</v>
      </c>
      <c r="I205" s="10" t="n">
        <v>1287191.7</v>
      </c>
      <c r="J205" s="11" t="n">
        <f aca="false">I205/1000</f>
        <v>1287.1917</v>
      </c>
      <c r="K205" s="19" t="n">
        <v>964638</v>
      </c>
      <c r="L205" s="12" t="n">
        <f aca="false">K205/1000</f>
        <v>964.638</v>
      </c>
      <c r="M205" s="20" t="n">
        <v>0.0131</v>
      </c>
      <c r="N205" s="20" t="n">
        <v>0.2415</v>
      </c>
      <c r="O205" s="10" t="n">
        <v>98184243.4</v>
      </c>
      <c r="P205" s="19" t="n">
        <v>3994516.54</v>
      </c>
    </row>
    <row r="206" customFormat="false" ht="15" hidden="false" customHeight="false" outlineLevel="0" collapsed="false">
      <c r="A206" s="3" t="s">
        <v>95</v>
      </c>
      <c r="B206" s="2" t="s">
        <v>96</v>
      </c>
      <c r="C206" s="2" t="n">
        <v>2026</v>
      </c>
      <c r="D206" s="2" t="n">
        <v>24</v>
      </c>
      <c r="E206" s="2" t="s">
        <v>107</v>
      </c>
      <c r="F206" s="3" t="s">
        <v>108</v>
      </c>
      <c r="G206" s="2" t="s">
        <v>1725</v>
      </c>
      <c r="H206" s="3" t="s">
        <v>1726</v>
      </c>
      <c r="I206" s="10" t="n">
        <v>1161675.04</v>
      </c>
      <c r="J206" s="11" t="n">
        <f aca="false">I206/1000</f>
        <v>1161.67504</v>
      </c>
      <c r="K206" s="19" t="n">
        <v>7104.18</v>
      </c>
      <c r="L206" s="12" t="n">
        <f aca="false">K206/1000</f>
        <v>7.10418</v>
      </c>
      <c r="M206" s="20" t="n">
        <v>0.0118</v>
      </c>
      <c r="N206" s="20" t="n">
        <v>0.0018</v>
      </c>
      <c r="O206" s="10" t="n">
        <v>98184243.4</v>
      </c>
      <c r="P206" s="19" t="n">
        <v>3994516.54</v>
      </c>
    </row>
    <row r="207" customFormat="false" ht="15" hidden="false" customHeight="false" outlineLevel="0" collapsed="false">
      <c r="A207" s="3" t="s">
        <v>95</v>
      </c>
      <c r="B207" s="2" t="s">
        <v>96</v>
      </c>
      <c r="C207" s="2" t="n">
        <v>2026</v>
      </c>
      <c r="D207" s="2" t="n">
        <v>25</v>
      </c>
      <c r="E207" s="2" t="s">
        <v>97</v>
      </c>
      <c r="F207" s="3" t="s">
        <v>98</v>
      </c>
      <c r="G207" s="2" t="s">
        <v>268</v>
      </c>
      <c r="H207" s="3" t="s">
        <v>269</v>
      </c>
      <c r="I207" s="10" t="n">
        <v>1130730</v>
      </c>
      <c r="J207" s="11" t="n">
        <f aca="false">I207/1000</f>
        <v>1130.73</v>
      </c>
      <c r="K207" s="19" t="n">
        <v>845710</v>
      </c>
      <c r="L207" s="12" t="n">
        <f aca="false">K207/1000</f>
        <v>845.71</v>
      </c>
      <c r="M207" s="20" t="n">
        <v>0.0115</v>
      </c>
      <c r="N207" s="20" t="n">
        <v>0.2117</v>
      </c>
      <c r="O207" s="10" t="n">
        <v>98184243.4</v>
      </c>
      <c r="P207" s="19" t="n">
        <v>3994516.54</v>
      </c>
    </row>
    <row r="208" customFormat="false" ht="15" hidden="false" customHeight="false" outlineLevel="0" collapsed="false">
      <c r="A208" s="3" t="s">
        <v>95</v>
      </c>
      <c r="B208" s="2" t="s">
        <v>96</v>
      </c>
      <c r="C208" s="2" t="n">
        <v>2026</v>
      </c>
      <c r="D208" s="2" t="n">
        <v>26</v>
      </c>
      <c r="E208" s="2" t="s">
        <v>1719</v>
      </c>
      <c r="F208" s="3" t="s">
        <v>1720</v>
      </c>
      <c r="G208" s="2" t="s">
        <v>314</v>
      </c>
      <c r="H208" s="3" t="s">
        <v>315</v>
      </c>
      <c r="I208" s="10" t="n">
        <v>1084467</v>
      </c>
      <c r="J208" s="11" t="n">
        <f aca="false">I208/1000</f>
        <v>1084.467</v>
      </c>
      <c r="K208" s="19" t="n">
        <v>50000</v>
      </c>
      <c r="L208" s="12" t="n">
        <f aca="false">K208/1000</f>
        <v>50</v>
      </c>
      <c r="M208" s="20" t="n">
        <v>0.011</v>
      </c>
      <c r="N208" s="20" t="n">
        <v>0.0125</v>
      </c>
      <c r="O208" s="10" t="n">
        <v>98184243.4</v>
      </c>
      <c r="P208" s="19" t="n">
        <v>3994516.54</v>
      </c>
    </row>
    <row r="209" customFormat="false" ht="15" hidden="false" customHeight="false" outlineLevel="0" collapsed="false">
      <c r="A209" s="3" t="s">
        <v>95</v>
      </c>
      <c r="B209" s="2" t="s">
        <v>96</v>
      </c>
      <c r="C209" s="2" t="n">
        <v>2026</v>
      </c>
      <c r="D209" s="2" t="n">
        <v>27</v>
      </c>
      <c r="E209" s="2" t="s">
        <v>107</v>
      </c>
      <c r="F209" s="3" t="s">
        <v>108</v>
      </c>
      <c r="G209" s="2" t="s">
        <v>325</v>
      </c>
      <c r="H209" s="3" t="s">
        <v>326</v>
      </c>
      <c r="I209" s="10" t="n">
        <v>971200</v>
      </c>
      <c r="J209" s="11" t="n">
        <f aca="false">I209/1000</f>
        <v>971.2</v>
      </c>
      <c r="K209" s="19" t="n">
        <v>1709.69</v>
      </c>
      <c r="L209" s="12" t="n">
        <f aca="false">K209/1000</f>
        <v>1.70969</v>
      </c>
      <c r="M209" s="20" t="n">
        <v>0.0099</v>
      </c>
      <c r="N209" s="20" t="n">
        <v>0.0004</v>
      </c>
      <c r="O209" s="10" t="n">
        <v>98184243.4</v>
      </c>
      <c r="P209" s="19" t="n">
        <v>3994516.54</v>
      </c>
    </row>
    <row r="210" customFormat="false" ht="15" hidden="false" customHeight="false" outlineLevel="0" collapsed="false">
      <c r="A210" s="3" t="s">
        <v>95</v>
      </c>
      <c r="B210" s="2" t="s">
        <v>96</v>
      </c>
      <c r="C210" s="2" t="n">
        <v>2026</v>
      </c>
      <c r="D210" s="2" t="n">
        <v>28</v>
      </c>
      <c r="E210" s="2" t="s">
        <v>197</v>
      </c>
      <c r="F210" s="3" t="s">
        <v>198</v>
      </c>
      <c r="G210" s="2" t="s">
        <v>1725</v>
      </c>
      <c r="H210" s="3" t="s">
        <v>1726</v>
      </c>
      <c r="I210" s="10" t="n">
        <v>936500</v>
      </c>
      <c r="J210" s="11" t="n">
        <f aca="false">I210/1000</f>
        <v>936.5</v>
      </c>
      <c r="K210" s="19" t="n">
        <v>5917</v>
      </c>
      <c r="L210" s="12" t="n">
        <f aca="false">K210/1000</f>
        <v>5.917</v>
      </c>
      <c r="M210" s="20" t="n">
        <v>0.0095</v>
      </c>
      <c r="N210" s="20" t="n">
        <v>0.0015</v>
      </c>
      <c r="O210" s="10" t="n">
        <v>98184243.4</v>
      </c>
      <c r="P210" s="19" t="n">
        <v>3994516.54</v>
      </c>
    </row>
    <row r="211" customFormat="false" ht="15" hidden="false" customHeight="false" outlineLevel="0" collapsed="false">
      <c r="A211" s="3" t="s">
        <v>95</v>
      </c>
      <c r="B211" s="2" t="s">
        <v>96</v>
      </c>
      <c r="C211" s="2" t="n">
        <v>2026</v>
      </c>
      <c r="D211" s="2" t="n">
        <v>29</v>
      </c>
      <c r="E211" s="2" t="s">
        <v>107</v>
      </c>
      <c r="F211" s="3" t="s">
        <v>108</v>
      </c>
      <c r="G211" s="2" t="s">
        <v>122</v>
      </c>
      <c r="H211" s="3" t="s">
        <v>123</v>
      </c>
      <c r="I211" s="10" t="n">
        <v>863524</v>
      </c>
      <c r="J211" s="11" t="n">
        <f aca="false">I211/1000</f>
        <v>863.524</v>
      </c>
      <c r="K211" s="19" t="n">
        <v>2939</v>
      </c>
      <c r="L211" s="12" t="n">
        <f aca="false">K211/1000</f>
        <v>2.939</v>
      </c>
      <c r="M211" s="20" t="n">
        <v>0.0088</v>
      </c>
      <c r="N211" s="20" t="n">
        <v>0.0007</v>
      </c>
      <c r="O211" s="10" t="n">
        <v>98184243.4</v>
      </c>
      <c r="P211" s="19" t="n">
        <v>3994516.54</v>
      </c>
    </row>
    <row r="212" customFormat="false" ht="15" hidden="false" customHeight="false" outlineLevel="0" collapsed="false">
      <c r="A212" s="3" t="s">
        <v>95</v>
      </c>
      <c r="B212" s="2" t="s">
        <v>96</v>
      </c>
      <c r="C212" s="2" t="n">
        <v>2026</v>
      </c>
      <c r="D212" s="2" t="n">
        <v>30</v>
      </c>
      <c r="E212" s="2" t="s">
        <v>205</v>
      </c>
      <c r="F212" s="3" t="s">
        <v>206</v>
      </c>
      <c r="G212" s="2" t="s">
        <v>162</v>
      </c>
      <c r="H212" s="3" t="s">
        <v>163</v>
      </c>
      <c r="I212" s="10" t="n">
        <v>798364.77</v>
      </c>
      <c r="J212" s="11" t="n">
        <f aca="false">I212/1000</f>
        <v>798.36477</v>
      </c>
      <c r="K212" s="19" t="n">
        <v>1984</v>
      </c>
      <c r="L212" s="12" t="n">
        <f aca="false">K212/1000</f>
        <v>1.984</v>
      </c>
      <c r="M212" s="20" t="n">
        <v>0.0081</v>
      </c>
      <c r="N212" s="20" t="n">
        <v>0.0005</v>
      </c>
      <c r="O212" s="10" t="n">
        <v>98184243.4</v>
      </c>
      <c r="P212" s="19" t="n">
        <v>3994516.54</v>
      </c>
    </row>
    <row r="213" customFormat="false" ht="15" hidden="false" customHeight="false" outlineLevel="0" collapsed="false">
      <c r="A213" s="3" t="s">
        <v>517</v>
      </c>
      <c r="B213" s="2" t="s">
        <v>518</v>
      </c>
      <c r="C213" s="2" t="n">
        <v>2020</v>
      </c>
      <c r="D213" s="2" t="n">
        <v>1</v>
      </c>
      <c r="E213" s="2" t="s">
        <v>314</v>
      </c>
      <c r="F213" s="3" t="s">
        <v>315</v>
      </c>
      <c r="G213" s="2" t="s">
        <v>107</v>
      </c>
      <c r="H213" s="3" t="s">
        <v>108</v>
      </c>
      <c r="I213" s="10" t="n">
        <v>607394573</v>
      </c>
      <c r="J213" s="11" t="n">
        <f aca="false">I213/1000</f>
        <v>607394.573</v>
      </c>
      <c r="K213" s="19" t="n">
        <v>28996091</v>
      </c>
      <c r="L213" s="12" t="n">
        <f aca="false">K213/1000</f>
        <v>28996.091</v>
      </c>
      <c r="M213" s="20" t="n">
        <v>0.1904</v>
      </c>
      <c r="N213" s="20" t="n">
        <v>0.1148</v>
      </c>
      <c r="O213" s="10" t="n">
        <v>3190175928.77</v>
      </c>
      <c r="P213" s="19" t="n">
        <v>252581437.8</v>
      </c>
    </row>
    <row r="214" customFormat="false" ht="15" hidden="false" customHeight="false" outlineLevel="0" collapsed="false">
      <c r="A214" s="3" t="s">
        <v>517</v>
      </c>
      <c r="B214" s="2" t="s">
        <v>518</v>
      </c>
      <c r="C214" s="2" t="n">
        <v>2020</v>
      </c>
      <c r="D214" s="2" t="n">
        <v>2</v>
      </c>
      <c r="E214" s="2" t="s">
        <v>314</v>
      </c>
      <c r="F214" s="3" t="s">
        <v>315</v>
      </c>
      <c r="G214" s="2" t="s">
        <v>142</v>
      </c>
      <c r="H214" s="3" t="s">
        <v>143</v>
      </c>
      <c r="I214" s="10" t="n">
        <v>172172585.92</v>
      </c>
      <c r="J214" s="11" t="n">
        <f aca="false">I214/1000</f>
        <v>172172.58592</v>
      </c>
      <c r="K214" s="19" t="n">
        <v>7049268.75</v>
      </c>
      <c r="L214" s="12" t="n">
        <f aca="false">K214/1000</f>
        <v>7049.26875</v>
      </c>
      <c r="M214" s="20" t="n">
        <v>0.054</v>
      </c>
      <c r="N214" s="20" t="n">
        <v>0.0279</v>
      </c>
      <c r="O214" s="10" t="n">
        <v>3190175928.77</v>
      </c>
      <c r="P214" s="19" t="n">
        <v>252581437.8</v>
      </c>
    </row>
    <row r="215" customFormat="false" ht="15" hidden="false" customHeight="false" outlineLevel="0" collapsed="false">
      <c r="A215" s="3" t="s">
        <v>517</v>
      </c>
      <c r="B215" s="2" t="s">
        <v>518</v>
      </c>
      <c r="C215" s="2" t="n">
        <v>2020</v>
      </c>
      <c r="D215" s="2" t="n">
        <v>3</v>
      </c>
      <c r="E215" s="2" t="s">
        <v>314</v>
      </c>
      <c r="F215" s="3" t="s">
        <v>315</v>
      </c>
      <c r="G215" s="2" t="s">
        <v>97</v>
      </c>
      <c r="H215" s="3" t="s">
        <v>98</v>
      </c>
      <c r="I215" s="10" t="n">
        <v>170490554</v>
      </c>
      <c r="J215" s="11" t="n">
        <f aca="false">I215/1000</f>
        <v>170490.554</v>
      </c>
      <c r="K215" s="19" t="n">
        <v>7172094.24</v>
      </c>
      <c r="L215" s="12" t="n">
        <f aca="false">K215/1000</f>
        <v>7172.09424</v>
      </c>
      <c r="M215" s="20" t="n">
        <v>0.0534</v>
      </c>
      <c r="N215" s="20" t="n">
        <v>0.0284</v>
      </c>
      <c r="O215" s="10" t="n">
        <v>3190175928.77</v>
      </c>
      <c r="P215" s="19" t="n">
        <v>252581437.8</v>
      </c>
    </row>
    <row r="216" customFormat="false" ht="15" hidden="false" customHeight="false" outlineLevel="0" collapsed="false">
      <c r="A216" s="3" t="s">
        <v>517</v>
      </c>
      <c r="B216" s="2" t="s">
        <v>518</v>
      </c>
      <c r="C216" s="2" t="n">
        <v>2020</v>
      </c>
      <c r="D216" s="2" t="n">
        <v>4</v>
      </c>
      <c r="E216" s="2" t="s">
        <v>314</v>
      </c>
      <c r="F216" s="3" t="s">
        <v>315</v>
      </c>
      <c r="G216" s="2" t="s">
        <v>1721</v>
      </c>
      <c r="H216" s="3" t="s">
        <v>1722</v>
      </c>
      <c r="I216" s="10" t="n">
        <v>138178663</v>
      </c>
      <c r="J216" s="11" t="n">
        <f aca="false">I216/1000</f>
        <v>138178.663</v>
      </c>
      <c r="K216" s="19" t="n">
        <v>5898000</v>
      </c>
      <c r="L216" s="12" t="n">
        <f aca="false">K216/1000</f>
        <v>5898</v>
      </c>
      <c r="M216" s="20" t="n">
        <v>0.0433</v>
      </c>
      <c r="N216" s="20" t="n">
        <v>0.0234</v>
      </c>
      <c r="O216" s="10" t="n">
        <v>3190175928.77</v>
      </c>
      <c r="P216" s="19" t="n">
        <v>252581437.8</v>
      </c>
    </row>
    <row r="217" customFormat="false" ht="15" hidden="false" customHeight="false" outlineLevel="0" collapsed="false">
      <c r="A217" s="3" t="s">
        <v>517</v>
      </c>
      <c r="B217" s="2" t="s">
        <v>518</v>
      </c>
      <c r="C217" s="2" t="n">
        <v>2020</v>
      </c>
      <c r="D217" s="2" t="n">
        <v>5</v>
      </c>
      <c r="E217" s="2" t="s">
        <v>314</v>
      </c>
      <c r="F217" s="3" t="s">
        <v>315</v>
      </c>
      <c r="G217" s="2" t="s">
        <v>102</v>
      </c>
      <c r="H217" s="3" t="s">
        <v>103</v>
      </c>
      <c r="I217" s="10" t="n">
        <v>119683751.59</v>
      </c>
      <c r="J217" s="11" t="n">
        <f aca="false">I217/1000</f>
        <v>119683.75159</v>
      </c>
      <c r="K217" s="19" t="n">
        <v>4913001</v>
      </c>
      <c r="L217" s="12" t="n">
        <f aca="false">K217/1000</f>
        <v>4913.001</v>
      </c>
      <c r="M217" s="20" t="n">
        <v>0.0375</v>
      </c>
      <c r="N217" s="20" t="n">
        <v>0.0195</v>
      </c>
      <c r="O217" s="10" t="n">
        <v>3190175928.77</v>
      </c>
      <c r="P217" s="19" t="n">
        <v>252581437.8</v>
      </c>
    </row>
    <row r="218" customFormat="false" ht="15" hidden="false" customHeight="false" outlineLevel="0" collapsed="false">
      <c r="A218" s="3" t="s">
        <v>517</v>
      </c>
      <c r="B218" s="2" t="s">
        <v>518</v>
      </c>
      <c r="C218" s="2" t="n">
        <v>2020</v>
      </c>
      <c r="D218" s="2" t="n">
        <v>6</v>
      </c>
      <c r="E218" s="2" t="s">
        <v>171</v>
      </c>
      <c r="F218" s="3" t="s">
        <v>172</v>
      </c>
      <c r="G218" s="2" t="s">
        <v>362</v>
      </c>
      <c r="H218" s="3" t="s">
        <v>363</v>
      </c>
      <c r="I218" s="10" t="n">
        <v>88715089.44</v>
      </c>
      <c r="J218" s="11" t="n">
        <f aca="false">I218/1000</f>
        <v>88715.08944</v>
      </c>
      <c r="K218" s="19" t="n">
        <v>3930000</v>
      </c>
      <c r="L218" s="12" t="n">
        <f aca="false">K218/1000</f>
        <v>3930</v>
      </c>
      <c r="M218" s="20" t="n">
        <v>0.0278</v>
      </c>
      <c r="N218" s="20" t="n">
        <v>0.0156</v>
      </c>
      <c r="O218" s="10" t="n">
        <v>3190175928.77</v>
      </c>
      <c r="P218" s="19" t="n">
        <v>252581437.8</v>
      </c>
    </row>
    <row r="219" customFormat="false" ht="15" hidden="false" customHeight="false" outlineLevel="0" collapsed="false">
      <c r="A219" s="3" t="s">
        <v>517</v>
      </c>
      <c r="B219" s="2" t="s">
        <v>518</v>
      </c>
      <c r="C219" s="2" t="n">
        <v>2020</v>
      </c>
      <c r="D219" s="2" t="n">
        <v>7</v>
      </c>
      <c r="E219" s="2" t="s">
        <v>314</v>
      </c>
      <c r="F219" s="3" t="s">
        <v>315</v>
      </c>
      <c r="G219" s="2" t="s">
        <v>237</v>
      </c>
      <c r="H219" s="3" t="s">
        <v>238</v>
      </c>
      <c r="I219" s="10" t="n">
        <v>72625230.49</v>
      </c>
      <c r="J219" s="11" t="n">
        <f aca="false">I219/1000</f>
        <v>72625.23049</v>
      </c>
      <c r="K219" s="19" t="n">
        <v>3090522</v>
      </c>
      <c r="L219" s="12" t="n">
        <f aca="false">K219/1000</f>
        <v>3090.522</v>
      </c>
      <c r="M219" s="20" t="n">
        <v>0.0228</v>
      </c>
      <c r="N219" s="20" t="n">
        <v>0.0122</v>
      </c>
      <c r="O219" s="10" t="n">
        <v>3190175928.77</v>
      </c>
      <c r="P219" s="19" t="n">
        <v>252581437.8</v>
      </c>
    </row>
    <row r="220" customFormat="false" ht="15" hidden="false" customHeight="false" outlineLevel="0" collapsed="false">
      <c r="A220" s="3" t="s">
        <v>517</v>
      </c>
      <c r="B220" s="2" t="s">
        <v>518</v>
      </c>
      <c r="C220" s="2" t="n">
        <v>2020</v>
      </c>
      <c r="D220" s="2" t="n">
        <v>8</v>
      </c>
      <c r="E220" s="2" t="s">
        <v>1717</v>
      </c>
      <c r="F220" s="3" t="s">
        <v>1718</v>
      </c>
      <c r="G220" s="2" t="s">
        <v>107</v>
      </c>
      <c r="H220" s="3" t="s">
        <v>108</v>
      </c>
      <c r="I220" s="10" t="n">
        <v>71781878</v>
      </c>
      <c r="J220" s="11" t="n">
        <f aca="false">I220/1000</f>
        <v>71781.878</v>
      </c>
      <c r="K220" s="19" t="n">
        <v>1754042</v>
      </c>
      <c r="L220" s="12" t="n">
        <f aca="false">K220/1000</f>
        <v>1754.042</v>
      </c>
      <c r="M220" s="20" t="n">
        <v>0.0225</v>
      </c>
      <c r="N220" s="20" t="n">
        <v>0.0069</v>
      </c>
      <c r="O220" s="10" t="n">
        <v>3190175928.77</v>
      </c>
      <c r="P220" s="19" t="n">
        <v>252581437.8</v>
      </c>
    </row>
    <row r="221" customFormat="false" ht="15" hidden="false" customHeight="false" outlineLevel="0" collapsed="false">
      <c r="A221" s="3" t="s">
        <v>517</v>
      </c>
      <c r="B221" s="2" t="s">
        <v>518</v>
      </c>
      <c r="C221" s="2" t="n">
        <v>2020</v>
      </c>
      <c r="D221" s="2" t="n">
        <v>9</v>
      </c>
      <c r="E221" s="2" t="s">
        <v>247</v>
      </c>
      <c r="F221" s="3" t="s">
        <v>248</v>
      </c>
      <c r="G221" s="2" t="s">
        <v>107</v>
      </c>
      <c r="H221" s="3" t="s">
        <v>108</v>
      </c>
      <c r="I221" s="10" t="n">
        <v>64090882</v>
      </c>
      <c r="J221" s="11" t="n">
        <f aca="false">I221/1000</f>
        <v>64090.882</v>
      </c>
      <c r="K221" s="19" t="n">
        <v>2624363.39</v>
      </c>
      <c r="L221" s="12" t="n">
        <f aca="false">K221/1000</f>
        <v>2624.36339</v>
      </c>
      <c r="M221" s="20" t="n">
        <v>0.0201</v>
      </c>
      <c r="N221" s="20" t="n">
        <v>0.0104</v>
      </c>
      <c r="O221" s="10" t="n">
        <v>3190175928.77</v>
      </c>
      <c r="P221" s="19" t="n">
        <v>252581437.8</v>
      </c>
    </row>
    <row r="222" customFormat="false" ht="15" hidden="false" customHeight="false" outlineLevel="0" collapsed="false">
      <c r="A222" s="3" t="s">
        <v>517</v>
      </c>
      <c r="B222" s="2" t="s">
        <v>518</v>
      </c>
      <c r="C222" s="2" t="n">
        <v>2020</v>
      </c>
      <c r="D222" s="2" t="n">
        <v>10</v>
      </c>
      <c r="E222" s="2" t="s">
        <v>314</v>
      </c>
      <c r="F222" s="3" t="s">
        <v>315</v>
      </c>
      <c r="G222" s="2" t="s">
        <v>127</v>
      </c>
      <c r="H222" s="3" t="s">
        <v>128</v>
      </c>
      <c r="I222" s="10" t="n">
        <v>61477278.39</v>
      </c>
      <c r="J222" s="11" t="n">
        <f aca="false">I222/1000</f>
        <v>61477.27839</v>
      </c>
      <c r="K222" s="19" t="n">
        <v>2889994</v>
      </c>
      <c r="L222" s="12" t="n">
        <f aca="false">K222/1000</f>
        <v>2889.994</v>
      </c>
      <c r="M222" s="20" t="n">
        <v>0.0193</v>
      </c>
      <c r="N222" s="20" t="n">
        <v>0.0114</v>
      </c>
      <c r="O222" s="10" t="n">
        <v>3190175928.77</v>
      </c>
      <c r="P222" s="19" t="n">
        <v>252581437.8</v>
      </c>
    </row>
    <row r="223" customFormat="false" ht="15" hidden="false" customHeight="false" outlineLevel="0" collapsed="false">
      <c r="A223" s="3" t="s">
        <v>517</v>
      </c>
      <c r="B223" s="2" t="s">
        <v>518</v>
      </c>
      <c r="C223" s="2" t="n">
        <v>2020</v>
      </c>
      <c r="D223" s="2" t="n">
        <v>11</v>
      </c>
      <c r="E223" s="2" t="s">
        <v>247</v>
      </c>
      <c r="F223" s="3" t="s">
        <v>248</v>
      </c>
      <c r="G223" s="2" t="s">
        <v>97</v>
      </c>
      <c r="H223" s="3" t="s">
        <v>98</v>
      </c>
      <c r="I223" s="10" t="n">
        <v>60071302</v>
      </c>
      <c r="J223" s="11" t="n">
        <f aca="false">I223/1000</f>
        <v>60071.302</v>
      </c>
      <c r="K223" s="19" t="n">
        <v>2214757</v>
      </c>
      <c r="L223" s="12" t="n">
        <f aca="false">K223/1000</f>
        <v>2214.757</v>
      </c>
      <c r="M223" s="20" t="n">
        <v>0.0188</v>
      </c>
      <c r="N223" s="20" t="n">
        <v>0.0088</v>
      </c>
      <c r="O223" s="10" t="n">
        <v>3190175928.77</v>
      </c>
      <c r="P223" s="19" t="n">
        <v>252581437.8</v>
      </c>
    </row>
    <row r="224" customFormat="false" ht="15" hidden="false" customHeight="false" outlineLevel="0" collapsed="false">
      <c r="A224" s="3" t="s">
        <v>517</v>
      </c>
      <c r="B224" s="2" t="s">
        <v>518</v>
      </c>
      <c r="C224" s="2" t="n">
        <v>2020</v>
      </c>
      <c r="D224" s="2" t="n">
        <v>12</v>
      </c>
      <c r="E224" s="2" t="s">
        <v>97</v>
      </c>
      <c r="F224" s="3" t="s">
        <v>98</v>
      </c>
      <c r="G224" s="2" t="s">
        <v>142</v>
      </c>
      <c r="H224" s="3" t="s">
        <v>143</v>
      </c>
      <c r="I224" s="10" t="n">
        <v>58081983.47</v>
      </c>
      <c r="J224" s="11" t="n">
        <f aca="false">I224/1000</f>
        <v>58081.98347</v>
      </c>
      <c r="K224" s="19" t="n">
        <v>359024.96</v>
      </c>
      <c r="L224" s="12" t="n">
        <f aca="false">K224/1000</f>
        <v>359.02496</v>
      </c>
      <c r="M224" s="20" t="n">
        <v>0.0182</v>
      </c>
      <c r="N224" s="20" t="n">
        <v>0.0014</v>
      </c>
      <c r="O224" s="10" t="n">
        <v>3190175928.77</v>
      </c>
      <c r="P224" s="19" t="n">
        <v>252581437.8</v>
      </c>
    </row>
    <row r="225" customFormat="false" ht="15" hidden="false" customHeight="false" outlineLevel="0" collapsed="false">
      <c r="A225" s="3" t="s">
        <v>517</v>
      </c>
      <c r="B225" s="2" t="s">
        <v>518</v>
      </c>
      <c r="C225" s="2" t="n">
        <v>2020</v>
      </c>
      <c r="D225" s="2" t="n">
        <v>13</v>
      </c>
      <c r="E225" s="2" t="s">
        <v>171</v>
      </c>
      <c r="F225" s="3" t="s">
        <v>172</v>
      </c>
      <c r="G225" s="2" t="s">
        <v>117</v>
      </c>
      <c r="H225" s="3" t="s">
        <v>118</v>
      </c>
      <c r="I225" s="10" t="n">
        <v>56045221.31</v>
      </c>
      <c r="J225" s="11" t="n">
        <f aca="false">I225/1000</f>
        <v>56045.22131</v>
      </c>
      <c r="K225" s="19" t="n">
        <v>1964520</v>
      </c>
      <c r="L225" s="12" t="n">
        <f aca="false">K225/1000</f>
        <v>1964.52</v>
      </c>
      <c r="M225" s="20" t="n">
        <v>0.0176</v>
      </c>
      <c r="N225" s="20" t="n">
        <v>0.0078</v>
      </c>
      <c r="O225" s="10" t="n">
        <v>3190175928.77</v>
      </c>
      <c r="P225" s="19" t="n">
        <v>252581437.8</v>
      </c>
    </row>
    <row r="226" customFormat="false" ht="15" hidden="false" customHeight="false" outlineLevel="0" collapsed="false">
      <c r="A226" s="3" t="s">
        <v>517</v>
      </c>
      <c r="B226" s="2" t="s">
        <v>518</v>
      </c>
      <c r="C226" s="2" t="n">
        <v>2020</v>
      </c>
      <c r="D226" s="2" t="n">
        <v>14</v>
      </c>
      <c r="E226" s="2" t="s">
        <v>247</v>
      </c>
      <c r="F226" s="3" t="s">
        <v>248</v>
      </c>
      <c r="G226" s="2" t="s">
        <v>142</v>
      </c>
      <c r="H226" s="3" t="s">
        <v>143</v>
      </c>
      <c r="I226" s="10" t="n">
        <v>49334982.52</v>
      </c>
      <c r="J226" s="11" t="n">
        <f aca="false">I226/1000</f>
        <v>49334.98252</v>
      </c>
      <c r="K226" s="19" t="n">
        <v>2106153.9</v>
      </c>
      <c r="L226" s="12" t="n">
        <f aca="false">K226/1000</f>
        <v>2106.1539</v>
      </c>
      <c r="M226" s="20" t="n">
        <v>0.0155</v>
      </c>
      <c r="N226" s="20" t="n">
        <v>0.0083</v>
      </c>
      <c r="O226" s="10" t="n">
        <v>3190175928.77</v>
      </c>
      <c r="P226" s="19" t="n">
        <v>252581437.8</v>
      </c>
    </row>
    <row r="227" customFormat="false" ht="15" hidden="false" customHeight="false" outlineLevel="0" collapsed="false">
      <c r="A227" s="3" t="s">
        <v>517</v>
      </c>
      <c r="B227" s="2" t="s">
        <v>518</v>
      </c>
      <c r="C227" s="2" t="n">
        <v>2020</v>
      </c>
      <c r="D227" s="2" t="n">
        <v>15</v>
      </c>
      <c r="E227" s="2" t="s">
        <v>314</v>
      </c>
      <c r="F227" s="3" t="s">
        <v>315</v>
      </c>
      <c r="G227" s="2" t="s">
        <v>247</v>
      </c>
      <c r="H227" s="3" t="s">
        <v>248</v>
      </c>
      <c r="I227" s="10" t="n">
        <v>47176157.62</v>
      </c>
      <c r="J227" s="11" t="n">
        <f aca="false">I227/1000</f>
        <v>47176.15762</v>
      </c>
      <c r="K227" s="19" t="n">
        <v>1897218</v>
      </c>
      <c r="L227" s="12" t="n">
        <f aca="false">K227/1000</f>
        <v>1897.218</v>
      </c>
      <c r="M227" s="20" t="n">
        <v>0.0148</v>
      </c>
      <c r="N227" s="20" t="n">
        <v>0.0075</v>
      </c>
      <c r="O227" s="10" t="n">
        <v>3190175928.77</v>
      </c>
      <c r="P227" s="19" t="n">
        <v>252581437.8</v>
      </c>
    </row>
    <row r="228" customFormat="false" ht="15" hidden="false" customHeight="false" outlineLevel="0" collapsed="false">
      <c r="A228" s="3" t="s">
        <v>517</v>
      </c>
      <c r="B228" s="2" t="s">
        <v>518</v>
      </c>
      <c r="C228" s="2" t="n">
        <v>2020</v>
      </c>
      <c r="D228" s="2" t="n">
        <v>16</v>
      </c>
      <c r="E228" s="2" t="s">
        <v>422</v>
      </c>
      <c r="F228" s="3" t="s">
        <v>423</v>
      </c>
      <c r="G228" s="2" t="s">
        <v>197</v>
      </c>
      <c r="H228" s="3" t="s">
        <v>198</v>
      </c>
      <c r="I228" s="10" t="n">
        <v>41984673.38</v>
      </c>
      <c r="J228" s="11" t="n">
        <f aca="false">I228/1000</f>
        <v>41984.67338</v>
      </c>
      <c r="K228" s="19" t="n">
        <v>111941270</v>
      </c>
      <c r="L228" s="12" t="n">
        <f aca="false">K228/1000</f>
        <v>111941.27</v>
      </c>
      <c r="M228" s="20" t="n">
        <v>0.0132</v>
      </c>
      <c r="N228" s="20" t="n">
        <v>0.4432</v>
      </c>
      <c r="O228" s="10" t="n">
        <v>3190175928.77</v>
      </c>
      <c r="P228" s="19" t="n">
        <v>252581437.8</v>
      </c>
    </row>
    <row r="229" customFormat="false" ht="15" hidden="false" customHeight="false" outlineLevel="0" collapsed="false">
      <c r="A229" s="3" t="s">
        <v>517</v>
      </c>
      <c r="B229" s="2" t="s">
        <v>518</v>
      </c>
      <c r="C229" s="2" t="n">
        <v>2020</v>
      </c>
      <c r="D229" s="2" t="n">
        <v>17</v>
      </c>
      <c r="E229" s="2" t="s">
        <v>1719</v>
      </c>
      <c r="F229" s="3" t="s">
        <v>1720</v>
      </c>
      <c r="G229" s="2" t="s">
        <v>107</v>
      </c>
      <c r="H229" s="3" t="s">
        <v>108</v>
      </c>
      <c r="I229" s="10" t="n">
        <v>41843814</v>
      </c>
      <c r="J229" s="11" t="n">
        <f aca="false">I229/1000</f>
        <v>41843.814</v>
      </c>
      <c r="K229" s="19" t="n">
        <v>3264841</v>
      </c>
      <c r="L229" s="12" t="n">
        <f aca="false">K229/1000</f>
        <v>3264.841</v>
      </c>
      <c r="M229" s="20" t="n">
        <v>0.0131</v>
      </c>
      <c r="N229" s="20" t="n">
        <v>0.0129</v>
      </c>
      <c r="O229" s="10" t="n">
        <v>3190175928.77</v>
      </c>
      <c r="P229" s="19" t="n">
        <v>252581437.8</v>
      </c>
    </row>
    <row r="230" customFormat="false" ht="15" hidden="false" customHeight="false" outlineLevel="0" collapsed="false">
      <c r="A230" s="3" t="s">
        <v>517</v>
      </c>
      <c r="B230" s="2" t="s">
        <v>518</v>
      </c>
      <c r="C230" s="2" t="n">
        <v>2020</v>
      </c>
      <c r="D230" s="2" t="n">
        <v>18</v>
      </c>
      <c r="E230" s="2" t="s">
        <v>127</v>
      </c>
      <c r="F230" s="3" t="s">
        <v>128</v>
      </c>
      <c r="G230" s="2" t="s">
        <v>205</v>
      </c>
      <c r="H230" s="3" t="s">
        <v>206</v>
      </c>
      <c r="I230" s="10" t="n">
        <v>40187407.82</v>
      </c>
      <c r="J230" s="11" t="n">
        <f aca="false">I230/1000</f>
        <v>40187.40782</v>
      </c>
      <c r="K230" s="19" t="n">
        <v>1013045</v>
      </c>
      <c r="L230" s="12" t="n">
        <f aca="false">K230/1000</f>
        <v>1013.045</v>
      </c>
      <c r="M230" s="20" t="n">
        <v>0.0126</v>
      </c>
      <c r="N230" s="20" t="n">
        <v>0.004</v>
      </c>
      <c r="O230" s="10" t="n">
        <v>3190175928.77</v>
      </c>
      <c r="P230" s="19" t="n">
        <v>252581437.8</v>
      </c>
    </row>
    <row r="231" customFormat="false" ht="15" hidden="false" customHeight="false" outlineLevel="0" collapsed="false">
      <c r="A231" s="3" t="s">
        <v>517</v>
      </c>
      <c r="B231" s="2" t="s">
        <v>518</v>
      </c>
      <c r="C231" s="2" t="n">
        <v>2020</v>
      </c>
      <c r="D231" s="2" t="n">
        <v>19</v>
      </c>
      <c r="E231" s="2" t="s">
        <v>314</v>
      </c>
      <c r="F231" s="3" t="s">
        <v>315</v>
      </c>
      <c r="G231" s="2" t="s">
        <v>171</v>
      </c>
      <c r="H231" s="3" t="s">
        <v>172</v>
      </c>
      <c r="I231" s="10" t="n">
        <v>37664898.25</v>
      </c>
      <c r="J231" s="11" t="n">
        <f aca="false">I231/1000</f>
        <v>37664.89825</v>
      </c>
      <c r="K231" s="19" t="n">
        <v>1698707</v>
      </c>
      <c r="L231" s="12" t="n">
        <f aca="false">K231/1000</f>
        <v>1698.707</v>
      </c>
      <c r="M231" s="20" t="n">
        <v>0.0118</v>
      </c>
      <c r="N231" s="20" t="n">
        <v>0.0067</v>
      </c>
      <c r="O231" s="10" t="n">
        <v>3190175928.77</v>
      </c>
      <c r="P231" s="19" t="n">
        <v>252581437.8</v>
      </c>
    </row>
    <row r="232" customFormat="false" ht="15" hidden="false" customHeight="false" outlineLevel="0" collapsed="false">
      <c r="A232" s="3" t="s">
        <v>517</v>
      </c>
      <c r="B232" s="2" t="s">
        <v>518</v>
      </c>
      <c r="C232" s="2" t="n">
        <v>2020</v>
      </c>
      <c r="D232" s="2" t="n">
        <v>20</v>
      </c>
      <c r="E232" s="2" t="s">
        <v>171</v>
      </c>
      <c r="F232" s="3" t="s">
        <v>172</v>
      </c>
      <c r="G232" s="2" t="s">
        <v>252</v>
      </c>
      <c r="H232" s="3" t="s">
        <v>253</v>
      </c>
      <c r="I232" s="10" t="n">
        <v>33711154.93</v>
      </c>
      <c r="J232" s="11" t="n">
        <f aca="false">I232/1000</f>
        <v>33711.15493</v>
      </c>
      <c r="K232" s="19" t="n">
        <v>1568160.81</v>
      </c>
      <c r="L232" s="12" t="n">
        <f aca="false">K232/1000</f>
        <v>1568.16081</v>
      </c>
      <c r="M232" s="20" t="n">
        <v>0.0106</v>
      </c>
      <c r="N232" s="20" t="n">
        <v>0.0062</v>
      </c>
      <c r="O232" s="10" t="n">
        <v>3190175928.77</v>
      </c>
      <c r="P232" s="19" t="n">
        <v>252581437.8</v>
      </c>
    </row>
    <row r="233" customFormat="false" ht="15" hidden="false" customHeight="false" outlineLevel="0" collapsed="false">
      <c r="A233" s="3" t="s">
        <v>517</v>
      </c>
      <c r="B233" s="2" t="s">
        <v>518</v>
      </c>
      <c r="C233" s="2" t="n">
        <v>2020</v>
      </c>
      <c r="D233" s="2" t="n">
        <v>21</v>
      </c>
      <c r="E233" s="2" t="s">
        <v>637</v>
      </c>
      <c r="F233" s="3" t="s">
        <v>638</v>
      </c>
      <c r="G233" s="2" t="s">
        <v>107</v>
      </c>
      <c r="H233" s="3" t="s">
        <v>108</v>
      </c>
      <c r="I233" s="10" t="n">
        <v>32785653</v>
      </c>
      <c r="J233" s="11" t="n">
        <f aca="false">I233/1000</f>
        <v>32785.653</v>
      </c>
      <c r="K233" s="19" t="n">
        <v>865793</v>
      </c>
      <c r="L233" s="12" t="n">
        <f aca="false">K233/1000</f>
        <v>865.793</v>
      </c>
      <c r="M233" s="20" t="n">
        <v>0.0103</v>
      </c>
      <c r="N233" s="20" t="n">
        <v>0.0034</v>
      </c>
      <c r="O233" s="10" t="n">
        <v>3190175928.77</v>
      </c>
      <c r="P233" s="19" t="n">
        <v>252581437.8</v>
      </c>
    </row>
    <row r="234" customFormat="false" ht="15" hidden="false" customHeight="false" outlineLevel="0" collapsed="false">
      <c r="A234" s="3" t="s">
        <v>517</v>
      </c>
      <c r="B234" s="2" t="s">
        <v>518</v>
      </c>
      <c r="C234" s="2" t="n">
        <v>2020</v>
      </c>
      <c r="D234" s="2" t="n">
        <v>22</v>
      </c>
      <c r="E234" s="2" t="s">
        <v>171</v>
      </c>
      <c r="F234" s="3" t="s">
        <v>172</v>
      </c>
      <c r="G234" s="2" t="s">
        <v>263</v>
      </c>
      <c r="H234" s="3" t="s">
        <v>264</v>
      </c>
      <c r="I234" s="10" t="n">
        <v>32638735</v>
      </c>
      <c r="J234" s="11" t="n">
        <f aca="false">I234/1000</f>
        <v>32638.735</v>
      </c>
      <c r="K234" s="19" t="n">
        <v>1371871</v>
      </c>
      <c r="L234" s="12" t="n">
        <f aca="false">K234/1000</f>
        <v>1371.871</v>
      </c>
      <c r="M234" s="20" t="n">
        <v>0.0102</v>
      </c>
      <c r="N234" s="20" t="n">
        <v>0.0054</v>
      </c>
      <c r="O234" s="10" t="n">
        <v>3190175928.77</v>
      </c>
      <c r="P234" s="19" t="n">
        <v>252581437.8</v>
      </c>
    </row>
    <row r="235" customFormat="false" ht="15" hidden="false" customHeight="false" outlineLevel="0" collapsed="false">
      <c r="A235" s="3" t="s">
        <v>517</v>
      </c>
      <c r="B235" s="2" t="s">
        <v>518</v>
      </c>
      <c r="C235" s="2" t="n">
        <v>2020</v>
      </c>
      <c r="D235" s="2" t="n">
        <v>23</v>
      </c>
      <c r="E235" s="2" t="s">
        <v>314</v>
      </c>
      <c r="F235" s="3" t="s">
        <v>315</v>
      </c>
      <c r="G235" s="2" t="s">
        <v>653</v>
      </c>
      <c r="H235" s="3" t="s">
        <v>654</v>
      </c>
      <c r="I235" s="10" t="n">
        <v>30679271.48</v>
      </c>
      <c r="J235" s="11" t="n">
        <f aca="false">I235/1000</f>
        <v>30679.27148</v>
      </c>
      <c r="K235" s="19" t="n">
        <v>1343410</v>
      </c>
      <c r="L235" s="12" t="n">
        <f aca="false">K235/1000</f>
        <v>1343.41</v>
      </c>
      <c r="M235" s="20" t="n">
        <v>0.0096</v>
      </c>
      <c r="N235" s="20" t="n">
        <v>0.0053</v>
      </c>
      <c r="O235" s="10" t="n">
        <v>3190175928.77</v>
      </c>
      <c r="P235" s="19" t="n">
        <v>252581437.8</v>
      </c>
    </row>
    <row r="236" customFormat="false" ht="15" hidden="false" customHeight="false" outlineLevel="0" collapsed="false">
      <c r="A236" s="3" t="s">
        <v>517</v>
      </c>
      <c r="B236" s="2" t="s">
        <v>518</v>
      </c>
      <c r="C236" s="2" t="n">
        <v>2020</v>
      </c>
      <c r="D236" s="2" t="n">
        <v>24</v>
      </c>
      <c r="E236" s="2" t="s">
        <v>314</v>
      </c>
      <c r="F236" s="3" t="s">
        <v>315</v>
      </c>
      <c r="G236" s="2" t="s">
        <v>1648</v>
      </c>
      <c r="H236" s="3" t="s">
        <v>1649</v>
      </c>
      <c r="I236" s="10" t="n">
        <v>30338343.2</v>
      </c>
      <c r="J236" s="11" t="n">
        <f aca="false">I236/1000</f>
        <v>30338.3432</v>
      </c>
      <c r="K236" s="19" t="n">
        <v>1250100</v>
      </c>
      <c r="L236" s="12" t="n">
        <f aca="false">K236/1000</f>
        <v>1250.1</v>
      </c>
      <c r="M236" s="20" t="n">
        <v>0.0095</v>
      </c>
      <c r="N236" s="20" t="n">
        <v>0.0049</v>
      </c>
      <c r="O236" s="10" t="n">
        <v>3190175928.77</v>
      </c>
      <c r="P236" s="19" t="n">
        <v>252581437.8</v>
      </c>
    </row>
    <row r="237" customFormat="false" ht="15" hidden="false" customHeight="false" outlineLevel="0" collapsed="false">
      <c r="A237" s="3" t="s">
        <v>517</v>
      </c>
      <c r="B237" s="2" t="s">
        <v>518</v>
      </c>
      <c r="C237" s="2" t="n">
        <v>2020</v>
      </c>
      <c r="D237" s="2" t="n">
        <v>25</v>
      </c>
      <c r="E237" s="2" t="s">
        <v>1723</v>
      </c>
      <c r="F237" s="3" t="s">
        <v>1724</v>
      </c>
      <c r="G237" s="2" t="s">
        <v>197</v>
      </c>
      <c r="H237" s="3" t="s">
        <v>198</v>
      </c>
      <c r="I237" s="10" t="n">
        <v>28704575.15</v>
      </c>
      <c r="J237" s="11" t="n">
        <f aca="false">I237/1000</f>
        <v>28704.57515</v>
      </c>
      <c r="K237" s="19" t="n">
        <v>698236</v>
      </c>
      <c r="L237" s="12" t="n">
        <f aca="false">K237/1000</f>
        <v>698.236</v>
      </c>
      <c r="M237" s="20" t="n">
        <v>0.009</v>
      </c>
      <c r="N237" s="20" t="n">
        <v>0.0028</v>
      </c>
      <c r="O237" s="10" t="n">
        <v>3190175928.77</v>
      </c>
      <c r="P237" s="19" t="n">
        <v>252581437.8</v>
      </c>
    </row>
    <row r="238" customFormat="false" ht="15" hidden="false" customHeight="false" outlineLevel="0" collapsed="false">
      <c r="A238" s="3" t="s">
        <v>517</v>
      </c>
      <c r="B238" s="2" t="s">
        <v>518</v>
      </c>
      <c r="C238" s="2" t="n">
        <v>2020</v>
      </c>
      <c r="D238" s="2" t="n">
        <v>26</v>
      </c>
      <c r="E238" s="2" t="s">
        <v>1372</v>
      </c>
      <c r="F238" s="3" t="s">
        <v>1373</v>
      </c>
      <c r="G238" s="2" t="s">
        <v>97</v>
      </c>
      <c r="H238" s="3" t="s">
        <v>98</v>
      </c>
      <c r="I238" s="10" t="n">
        <v>28230816</v>
      </c>
      <c r="J238" s="11" t="n">
        <f aca="false">I238/1000</f>
        <v>28230.816</v>
      </c>
      <c r="K238" s="19" t="n">
        <v>14798</v>
      </c>
      <c r="L238" s="12" t="n">
        <f aca="false">K238/1000</f>
        <v>14.798</v>
      </c>
      <c r="M238" s="20" t="n">
        <v>0.0088</v>
      </c>
      <c r="N238" s="20" t="n">
        <v>0.0001</v>
      </c>
      <c r="O238" s="10" t="n">
        <v>3190175928.77</v>
      </c>
      <c r="P238" s="19" t="n">
        <v>252581437.8</v>
      </c>
    </row>
    <row r="239" customFormat="false" ht="15" hidden="false" customHeight="false" outlineLevel="0" collapsed="false">
      <c r="A239" s="3" t="s">
        <v>517</v>
      </c>
      <c r="B239" s="2" t="s">
        <v>518</v>
      </c>
      <c r="C239" s="2" t="n">
        <v>2020</v>
      </c>
      <c r="D239" s="2" t="n">
        <v>27</v>
      </c>
      <c r="E239" s="2" t="s">
        <v>171</v>
      </c>
      <c r="F239" s="3" t="s">
        <v>172</v>
      </c>
      <c r="G239" s="2" t="s">
        <v>162</v>
      </c>
      <c r="H239" s="3" t="s">
        <v>163</v>
      </c>
      <c r="I239" s="10" t="n">
        <v>26440567.96</v>
      </c>
      <c r="J239" s="11" t="n">
        <f aca="false">I239/1000</f>
        <v>26440.56796</v>
      </c>
      <c r="K239" s="19" t="n">
        <v>938362</v>
      </c>
      <c r="L239" s="12" t="n">
        <f aca="false">K239/1000</f>
        <v>938.362</v>
      </c>
      <c r="M239" s="20" t="n">
        <v>0.0083</v>
      </c>
      <c r="N239" s="20" t="n">
        <v>0.0037</v>
      </c>
      <c r="O239" s="10" t="n">
        <v>3190175928.77</v>
      </c>
      <c r="P239" s="19" t="n">
        <v>252581437.8</v>
      </c>
    </row>
    <row r="240" customFormat="false" ht="15" hidden="false" customHeight="false" outlineLevel="0" collapsed="false">
      <c r="A240" s="3" t="s">
        <v>517</v>
      </c>
      <c r="B240" s="2" t="s">
        <v>518</v>
      </c>
      <c r="C240" s="2" t="n">
        <v>2020</v>
      </c>
      <c r="D240" s="2" t="n">
        <v>28</v>
      </c>
      <c r="E240" s="2" t="s">
        <v>107</v>
      </c>
      <c r="F240" s="3" t="s">
        <v>108</v>
      </c>
      <c r="G240" s="2" t="s">
        <v>142</v>
      </c>
      <c r="H240" s="3" t="s">
        <v>143</v>
      </c>
      <c r="I240" s="10" t="n">
        <v>26009571.75</v>
      </c>
      <c r="J240" s="11" t="n">
        <f aca="false">I240/1000</f>
        <v>26009.57175</v>
      </c>
      <c r="K240" s="19" t="n">
        <v>118186.39</v>
      </c>
      <c r="L240" s="12" t="n">
        <f aca="false">K240/1000</f>
        <v>118.18639</v>
      </c>
      <c r="M240" s="20" t="n">
        <v>0.0082</v>
      </c>
      <c r="N240" s="20" t="n">
        <v>0.0005</v>
      </c>
      <c r="O240" s="10" t="n">
        <v>3190175928.77</v>
      </c>
      <c r="P240" s="19" t="n">
        <v>252581437.8</v>
      </c>
    </row>
    <row r="241" customFormat="false" ht="15" hidden="false" customHeight="false" outlineLevel="0" collapsed="false">
      <c r="A241" s="3" t="s">
        <v>517</v>
      </c>
      <c r="B241" s="2" t="s">
        <v>518</v>
      </c>
      <c r="C241" s="2" t="n">
        <v>2020</v>
      </c>
      <c r="D241" s="2" t="n">
        <v>29</v>
      </c>
      <c r="E241" s="2" t="s">
        <v>142</v>
      </c>
      <c r="F241" s="3" t="s">
        <v>143</v>
      </c>
      <c r="G241" s="2" t="s">
        <v>197</v>
      </c>
      <c r="H241" s="3" t="s">
        <v>198</v>
      </c>
      <c r="I241" s="10" t="n">
        <v>25246754.42</v>
      </c>
      <c r="J241" s="11" t="n">
        <f aca="false">I241/1000</f>
        <v>25246.75442</v>
      </c>
      <c r="K241" s="19" t="n">
        <v>613986.55</v>
      </c>
      <c r="L241" s="12" t="n">
        <f aca="false">K241/1000</f>
        <v>613.98655</v>
      </c>
      <c r="M241" s="20" t="n">
        <v>0.0079</v>
      </c>
      <c r="N241" s="20" t="n">
        <v>0.0024</v>
      </c>
      <c r="O241" s="10" t="n">
        <v>3190175928.77</v>
      </c>
      <c r="P241" s="19" t="n">
        <v>252581437.8</v>
      </c>
    </row>
    <row r="242" customFormat="false" ht="15" hidden="false" customHeight="false" outlineLevel="0" collapsed="false">
      <c r="A242" s="3" t="s">
        <v>517</v>
      </c>
      <c r="B242" s="2" t="s">
        <v>518</v>
      </c>
      <c r="C242" s="2" t="n">
        <v>2020</v>
      </c>
      <c r="D242" s="2" t="n">
        <v>30</v>
      </c>
      <c r="E242" s="2" t="s">
        <v>1721</v>
      </c>
      <c r="F242" s="3" t="s">
        <v>1722</v>
      </c>
      <c r="G242" s="2" t="s">
        <v>102</v>
      </c>
      <c r="H242" s="3" t="s">
        <v>103</v>
      </c>
      <c r="I242" s="10" t="n">
        <v>24656205.43</v>
      </c>
      <c r="J242" s="11" t="n">
        <f aca="false">I242/1000</f>
        <v>24656.20543</v>
      </c>
      <c r="K242" s="19" t="n">
        <v>123948</v>
      </c>
      <c r="L242" s="12" t="n">
        <f aca="false">K242/1000</f>
        <v>123.948</v>
      </c>
      <c r="M242" s="20" t="n">
        <v>0.0077</v>
      </c>
      <c r="N242" s="20" t="n">
        <v>0.0005</v>
      </c>
      <c r="O242" s="10" t="n">
        <v>3190175928.77</v>
      </c>
      <c r="P242" s="19" t="n">
        <v>252581437.8</v>
      </c>
    </row>
    <row r="243" customFormat="false" ht="15" hidden="false" customHeight="false" outlineLevel="0" collapsed="false">
      <c r="A243" s="3" t="s">
        <v>517</v>
      </c>
      <c r="B243" s="2" t="s">
        <v>518</v>
      </c>
      <c r="C243" s="2" t="n">
        <v>2021</v>
      </c>
      <c r="D243" s="2" t="n">
        <v>1</v>
      </c>
      <c r="E243" s="2" t="s">
        <v>314</v>
      </c>
      <c r="F243" s="3" t="s">
        <v>315</v>
      </c>
      <c r="G243" s="2" t="s">
        <v>107</v>
      </c>
      <c r="H243" s="3" t="s">
        <v>108</v>
      </c>
      <c r="I243" s="10" t="n">
        <v>890709562</v>
      </c>
      <c r="J243" s="11" t="n">
        <f aca="false">I243/1000</f>
        <v>890709.562</v>
      </c>
      <c r="K243" s="19" t="n">
        <v>40099753</v>
      </c>
      <c r="L243" s="12" t="n">
        <f aca="false">K243/1000</f>
        <v>40099.753</v>
      </c>
      <c r="M243" s="20" t="n">
        <v>0.2097</v>
      </c>
      <c r="N243" s="20" t="n">
        <v>0.1205</v>
      </c>
      <c r="O243" s="10" t="n">
        <v>4247996779.87</v>
      </c>
      <c r="P243" s="19" t="n">
        <v>332859665.56</v>
      </c>
    </row>
    <row r="244" customFormat="false" ht="15" hidden="false" customHeight="false" outlineLevel="0" collapsed="false">
      <c r="A244" s="3" t="s">
        <v>517</v>
      </c>
      <c r="B244" s="2" t="s">
        <v>518</v>
      </c>
      <c r="C244" s="2" t="n">
        <v>2021</v>
      </c>
      <c r="D244" s="2" t="n">
        <v>2</v>
      </c>
      <c r="E244" s="2" t="s">
        <v>314</v>
      </c>
      <c r="F244" s="3" t="s">
        <v>315</v>
      </c>
      <c r="G244" s="2" t="s">
        <v>102</v>
      </c>
      <c r="H244" s="3" t="s">
        <v>103</v>
      </c>
      <c r="I244" s="10" t="n">
        <v>205478290.05</v>
      </c>
      <c r="J244" s="11" t="n">
        <f aca="false">I244/1000</f>
        <v>205478.29005</v>
      </c>
      <c r="K244" s="19" t="n">
        <v>8139985</v>
      </c>
      <c r="L244" s="12" t="n">
        <f aca="false">K244/1000</f>
        <v>8139.985</v>
      </c>
      <c r="M244" s="20" t="n">
        <v>0.0484</v>
      </c>
      <c r="N244" s="20" t="n">
        <v>0.0245</v>
      </c>
      <c r="O244" s="10" t="n">
        <v>4247996779.87</v>
      </c>
      <c r="P244" s="19" t="n">
        <v>332859665.56</v>
      </c>
    </row>
    <row r="245" customFormat="false" ht="15" hidden="false" customHeight="false" outlineLevel="0" collapsed="false">
      <c r="A245" s="3" t="s">
        <v>517</v>
      </c>
      <c r="B245" s="2" t="s">
        <v>518</v>
      </c>
      <c r="C245" s="2" t="n">
        <v>2021</v>
      </c>
      <c r="D245" s="2" t="n">
        <v>3</v>
      </c>
      <c r="E245" s="2" t="s">
        <v>314</v>
      </c>
      <c r="F245" s="3" t="s">
        <v>315</v>
      </c>
      <c r="G245" s="2" t="s">
        <v>1721</v>
      </c>
      <c r="H245" s="3" t="s">
        <v>1722</v>
      </c>
      <c r="I245" s="10" t="n">
        <v>193553735</v>
      </c>
      <c r="J245" s="11" t="n">
        <f aca="false">I245/1000</f>
        <v>193553.735</v>
      </c>
      <c r="K245" s="19" t="n">
        <v>7795000</v>
      </c>
      <c r="L245" s="12" t="n">
        <f aca="false">K245/1000</f>
        <v>7795</v>
      </c>
      <c r="M245" s="20" t="n">
        <v>0.0456</v>
      </c>
      <c r="N245" s="20" t="n">
        <v>0.0234</v>
      </c>
      <c r="O245" s="10" t="n">
        <v>4247996779.87</v>
      </c>
      <c r="P245" s="19" t="n">
        <v>332859665.56</v>
      </c>
    </row>
    <row r="246" customFormat="false" ht="15" hidden="false" customHeight="false" outlineLevel="0" collapsed="false">
      <c r="A246" s="3" t="s">
        <v>517</v>
      </c>
      <c r="B246" s="2" t="s">
        <v>518</v>
      </c>
      <c r="C246" s="2" t="n">
        <v>2021</v>
      </c>
      <c r="D246" s="2" t="n">
        <v>4</v>
      </c>
      <c r="E246" s="2" t="s">
        <v>314</v>
      </c>
      <c r="F246" s="3" t="s">
        <v>315</v>
      </c>
      <c r="G246" s="2" t="s">
        <v>97</v>
      </c>
      <c r="H246" s="3" t="s">
        <v>98</v>
      </c>
      <c r="I246" s="10" t="n">
        <v>187397240</v>
      </c>
      <c r="J246" s="11" t="n">
        <f aca="false">I246/1000</f>
        <v>187397.24</v>
      </c>
      <c r="K246" s="19" t="n">
        <v>7576867</v>
      </c>
      <c r="L246" s="12" t="n">
        <f aca="false">K246/1000</f>
        <v>7576.867</v>
      </c>
      <c r="M246" s="20" t="n">
        <v>0.0441</v>
      </c>
      <c r="N246" s="20" t="n">
        <v>0.0228</v>
      </c>
      <c r="O246" s="10" t="n">
        <v>4247996779.87</v>
      </c>
      <c r="P246" s="19" t="n">
        <v>332859665.56</v>
      </c>
    </row>
    <row r="247" customFormat="false" ht="15" hidden="false" customHeight="false" outlineLevel="0" collapsed="false">
      <c r="A247" s="3" t="s">
        <v>517</v>
      </c>
      <c r="B247" s="2" t="s">
        <v>518</v>
      </c>
      <c r="C247" s="2" t="n">
        <v>2021</v>
      </c>
      <c r="D247" s="2" t="n">
        <v>5</v>
      </c>
      <c r="E247" s="2" t="s">
        <v>314</v>
      </c>
      <c r="F247" s="3" t="s">
        <v>315</v>
      </c>
      <c r="G247" s="2" t="s">
        <v>142</v>
      </c>
      <c r="H247" s="3" t="s">
        <v>143</v>
      </c>
      <c r="I247" s="10" t="n">
        <v>181043817.65</v>
      </c>
      <c r="J247" s="11" t="n">
        <f aca="false">I247/1000</f>
        <v>181043.81765</v>
      </c>
      <c r="K247" s="19" t="n">
        <v>6723817.04</v>
      </c>
      <c r="L247" s="12" t="n">
        <f aca="false">K247/1000</f>
        <v>6723.81704</v>
      </c>
      <c r="M247" s="20" t="n">
        <v>0.0426</v>
      </c>
      <c r="N247" s="20" t="n">
        <v>0.0202</v>
      </c>
      <c r="O247" s="10" t="n">
        <v>4247996779.87</v>
      </c>
      <c r="P247" s="19" t="n">
        <v>332859665.56</v>
      </c>
    </row>
    <row r="248" customFormat="false" ht="15" hidden="false" customHeight="false" outlineLevel="0" collapsed="false">
      <c r="A248" s="3" t="s">
        <v>517</v>
      </c>
      <c r="B248" s="2" t="s">
        <v>518</v>
      </c>
      <c r="C248" s="2" t="n">
        <v>2021</v>
      </c>
      <c r="D248" s="2" t="n">
        <v>6</v>
      </c>
      <c r="E248" s="2" t="s">
        <v>171</v>
      </c>
      <c r="F248" s="3" t="s">
        <v>172</v>
      </c>
      <c r="G248" s="2" t="s">
        <v>362</v>
      </c>
      <c r="H248" s="3" t="s">
        <v>363</v>
      </c>
      <c r="I248" s="10" t="n">
        <v>87023073.89</v>
      </c>
      <c r="J248" s="11" t="n">
        <f aca="false">I248/1000</f>
        <v>87023.07389</v>
      </c>
      <c r="K248" s="19" t="n">
        <v>3524000</v>
      </c>
      <c r="L248" s="12" t="n">
        <f aca="false">K248/1000</f>
        <v>3524</v>
      </c>
      <c r="M248" s="20" t="n">
        <v>0.0205</v>
      </c>
      <c r="N248" s="20" t="n">
        <v>0.0106</v>
      </c>
      <c r="O248" s="10" t="n">
        <v>4247996779.87</v>
      </c>
      <c r="P248" s="19" t="n">
        <v>332859665.56</v>
      </c>
    </row>
    <row r="249" customFormat="false" ht="15" hidden="false" customHeight="false" outlineLevel="0" collapsed="false">
      <c r="A249" s="3" t="s">
        <v>517</v>
      </c>
      <c r="B249" s="2" t="s">
        <v>518</v>
      </c>
      <c r="C249" s="2" t="n">
        <v>2021</v>
      </c>
      <c r="D249" s="2" t="n">
        <v>7</v>
      </c>
      <c r="E249" s="2" t="s">
        <v>1723</v>
      </c>
      <c r="F249" s="3" t="s">
        <v>1724</v>
      </c>
      <c r="G249" s="2" t="s">
        <v>197</v>
      </c>
      <c r="H249" s="3" t="s">
        <v>198</v>
      </c>
      <c r="I249" s="10" t="n">
        <v>85104190.7</v>
      </c>
      <c r="J249" s="11" t="n">
        <f aca="false">I249/1000</f>
        <v>85104.1907</v>
      </c>
      <c r="K249" s="19" t="n">
        <v>1742662</v>
      </c>
      <c r="L249" s="12" t="n">
        <f aca="false">K249/1000</f>
        <v>1742.662</v>
      </c>
      <c r="M249" s="20" t="n">
        <v>0.02</v>
      </c>
      <c r="N249" s="20" t="n">
        <v>0.0052</v>
      </c>
      <c r="O249" s="10" t="n">
        <v>4247996779.87</v>
      </c>
      <c r="P249" s="19" t="n">
        <v>332859665.56</v>
      </c>
    </row>
    <row r="250" customFormat="false" ht="15" hidden="false" customHeight="false" outlineLevel="0" collapsed="false">
      <c r="A250" s="3" t="s">
        <v>517</v>
      </c>
      <c r="B250" s="2" t="s">
        <v>518</v>
      </c>
      <c r="C250" s="2" t="n">
        <v>2021</v>
      </c>
      <c r="D250" s="2" t="n">
        <v>8</v>
      </c>
      <c r="E250" s="2" t="s">
        <v>171</v>
      </c>
      <c r="F250" s="3" t="s">
        <v>172</v>
      </c>
      <c r="G250" s="2" t="s">
        <v>162</v>
      </c>
      <c r="H250" s="3" t="s">
        <v>163</v>
      </c>
      <c r="I250" s="10" t="n">
        <v>85096731.8</v>
      </c>
      <c r="J250" s="11" t="n">
        <f aca="false">I250/1000</f>
        <v>85096.7318</v>
      </c>
      <c r="K250" s="19" t="n">
        <v>3020906</v>
      </c>
      <c r="L250" s="12" t="n">
        <f aca="false">K250/1000</f>
        <v>3020.906</v>
      </c>
      <c r="M250" s="20" t="n">
        <v>0.02</v>
      </c>
      <c r="N250" s="20" t="n">
        <v>0.0091</v>
      </c>
      <c r="O250" s="10" t="n">
        <v>4247996779.87</v>
      </c>
      <c r="P250" s="19" t="n">
        <v>332859665.56</v>
      </c>
    </row>
    <row r="251" customFormat="false" ht="15" hidden="false" customHeight="false" outlineLevel="0" collapsed="false">
      <c r="A251" s="3" t="s">
        <v>517</v>
      </c>
      <c r="B251" s="2" t="s">
        <v>518</v>
      </c>
      <c r="C251" s="2" t="n">
        <v>2021</v>
      </c>
      <c r="D251" s="2" t="n">
        <v>9</v>
      </c>
      <c r="E251" s="2" t="s">
        <v>171</v>
      </c>
      <c r="F251" s="3" t="s">
        <v>172</v>
      </c>
      <c r="G251" s="2" t="s">
        <v>142</v>
      </c>
      <c r="H251" s="3" t="s">
        <v>143</v>
      </c>
      <c r="I251" s="10" t="n">
        <v>84213621.08</v>
      </c>
      <c r="J251" s="11" t="n">
        <f aca="false">I251/1000</f>
        <v>84213.62108</v>
      </c>
      <c r="K251" s="19" t="n">
        <v>2961582.55</v>
      </c>
      <c r="L251" s="12" t="n">
        <f aca="false">K251/1000</f>
        <v>2961.58255</v>
      </c>
      <c r="M251" s="20" t="n">
        <v>0.0198</v>
      </c>
      <c r="N251" s="20" t="n">
        <v>0.0089</v>
      </c>
      <c r="O251" s="10" t="n">
        <v>4247996779.87</v>
      </c>
      <c r="P251" s="19" t="n">
        <v>332859665.56</v>
      </c>
    </row>
    <row r="252" customFormat="false" ht="15" hidden="false" customHeight="false" outlineLevel="0" collapsed="false">
      <c r="A252" s="3" t="s">
        <v>517</v>
      </c>
      <c r="B252" s="2" t="s">
        <v>518</v>
      </c>
      <c r="C252" s="2" t="n">
        <v>2021</v>
      </c>
      <c r="D252" s="2" t="n">
        <v>10</v>
      </c>
      <c r="E252" s="2" t="s">
        <v>247</v>
      </c>
      <c r="F252" s="3" t="s">
        <v>248</v>
      </c>
      <c r="G252" s="2" t="s">
        <v>97</v>
      </c>
      <c r="H252" s="3" t="s">
        <v>98</v>
      </c>
      <c r="I252" s="10" t="n">
        <v>83271596</v>
      </c>
      <c r="J252" s="11" t="n">
        <f aca="false">I252/1000</f>
        <v>83271.596</v>
      </c>
      <c r="K252" s="19" t="n">
        <v>3078269</v>
      </c>
      <c r="L252" s="12" t="n">
        <f aca="false">K252/1000</f>
        <v>3078.269</v>
      </c>
      <c r="M252" s="20" t="n">
        <v>0.0196</v>
      </c>
      <c r="N252" s="20" t="n">
        <v>0.0092</v>
      </c>
      <c r="O252" s="10" t="n">
        <v>4247996779.87</v>
      </c>
      <c r="P252" s="19" t="n">
        <v>332859665.56</v>
      </c>
    </row>
    <row r="253" customFormat="false" ht="15" hidden="false" customHeight="false" outlineLevel="0" collapsed="false">
      <c r="A253" s="3" t="s">
        <v>517</v>
      </c>
      <c r="B253" s="2" t="s">
        <v>518</v>
      </c>
      <c r="C253" s="2" t="n">
        <v>2021</v>
      </c>
      <c r="D253" s="2" t="n">
        <v>11</v>
      </c>
      <c r="E253" s="2" t="s">
        <v>314</v>
      </c>
      <c r="F253" s="3" t="s">
        <v>315</v>
      </c>
      <c r="G253" s="2" t="s">
        <v>127</v>
      </c>
      <c r="H253" s="3" t="s">
        <v>128</v>
      </c>
      <c r="I253" s="10" t="n">
        <v>73705120.1</v>
      </c>
      <c r="J253" s="11" t="n">
        <f aca="false">I253/1000</f>
        <v>73705.1201</v>
      </c>
      <c r="K253" s="19" t="n">
        <v>3176934.9</v>
      </c>
      <c r="L253" s="12" t="n">
        <f aca="false">K253/1000</f>
        <v>3176.9349</v>
      </c>
      <c r="M253" s="20" t="n">
        <v>0.0174</v>
      </c>
      <c r="N253" s="20" t="n">
        <v>0.0095</v>
      </c>
      <c r="O253" s="10" t="n">
        <v>4247996779.87</v>
      </c>
      <c r="P253" s="19" t="n">
        <v>332859665.56</v>
      </c>
    </row>
    <row r="254" customFormat="false" ht="15" hidden="false" customHeight="false" outlineLevel="0" collapsed="false">
      <c r="A254" s="3" t="s">
        <v>517</v>
      </c>
      <c r="B254" s="2" t="s">
        <v>518</v>
      </c>
      <c r="C254" s="2" t="n">
        <v>2021</v>
      </c>
      <c r="D254" s="2" t="n">
        <v>12</v>
      </c>
      <c r="E254" s="2" t="s">
        <v>107</v>
      </c>
      <c r="F254" s="3" t="s">
        <v>108</v>
      </c>
      <c r="G254" s="2" t="s">
        <v>1721</v>
      </c>
      <c r="H254" s="3" t="s">
        <v>1722</v>
      </c>
      <c r="I254" s="10" t="n">
        <v>61725599</v>
      </c>
      <c r="J254" s="11" t="n">
        <f aca="false">I254/1000</f>
        <v>61725.599</v>
      </c>
      <c r="K254" s="19" t="n">
        <v>343887.11</v>
      </c>
      <c r="L254" s="12" t="n">
        <f aca="false">K254/1000</f>
        <v>343.88711</v>
      </c>
      <c r="M254" s="20" t="n">
        <v>0.0145</v>
      </c>
      <c r="N254" s="20" t="n">
        <v>0.001</v>
      </c>
      <c r="O254" s="10" t="n">
        <v>4247996779.87</v>
      </c>
      <c r="P254" s="19" t="n">
        <v>332859665.56</v>
      </c>
    </row>
    <row r="255" customFormat="false" ht="15" hidden="false" customHeight="false" outlineLevel="0" collapsed="false">
      <c r="A255" s="3" t="s">
        <v>517</v>
      </c>
      <c r="B255" s="2" t="s">
        <v>518</v>
      </c>
      <c r="C255" s="2" t="n">
        <v>2021</v>
      </c>
      <c r="D255" s="2" t="n">
        <v>13</v>
      </c>
      <c r="E255" s="2" t="s">
        <v>247</v>
      </c>
      <c r="F255" s="3" t="s">
        <v>248</v>
      </c>
      <c r="G255" s="2" t="s">
        <v>142</v>
      </c>
      <c r="H255" s="3" t="s">
        <v>143</v>
      </c>
      <c r="I255" s="10" t="n">
        <v>58621642.39</v>
      </c>
      <c r="J255" s="11" t="n">
        <f aca="false">I255/1000</f>
        <v>58621.64239</v>
      </c>
      <c r="K255" s="19" t="n">
        <v>2155078.8</v>
      </c>
      <c r="L255" s="12" t="n">
        <f aca="false">K255/1000</f>
        <v>2155.0788</v>
      </c>
      <c r="M255" s="20" t="n">
        <v>0.0138</v>
      </c>
      <c r="N255" s="20" t="n">
        <v>0.0065</v>
      </c>
      <c r="O255" s="10" t="n">
        <v>4247996779.87</v>
      </c>
      <c r="P255" s="19" t="n">
        <v>332859665.56</v>
      </c>
    </row>
    <row r="256" customFormat="false" ht="15" hidden="false" customHeight="false" outlineLevel="0" collapsed="false">
      <c r="A256" s="3" t="s">
        <v>517</v>
      </c>
      <c r="B256" s="2" t="s">
        <v>518</v>
      </c>
      <c r="C256" s="2" t="n">
        <v>2021</v>
      </c>
      <c r="D256" s="2" t="n">
        <v>14</v>
      </c>
      <c r="E256" s="2" t="s">
        <v>1719</v>
      </c>
      <c r="F256" s="3" t="s">
        <v>1720</v>
      </c>
      <c r="G256" s="2" t="s">
        <v>107</v>
      </c>
      <c r="H256" s="3" t="s">
        <v>108</v>
      </c>
      <c r="I256" s="10" t="n">
        <v>58529259</v>
      </c>
      <c r="J256" s="11" t="n">
        <f aca="false">I256/1000</f>
        <v>58529.259</v>
      </c>
      <c r="K256" s="19" t="n">
        <v>3978193</v>
      </c>
      <c r="L256" s="12" t="n">
        <f aca="false">K256/1000</f>
        <v>3978.193</v>
      </c>
      <c r="M256" s="20" t="n">
        <v>0.0138</v>
      </c>
      <c r="N256" s="20" t="n">
        <v>0.012</v>
      </c>
      <c r="O256" s="10" t="n">
        <v>4247996779.87</v>
      </c>
      <c r="P256" s="19" t="n">
        <v>332859665.56</v>
      </c>
    </row>
    <row r="257" customFormat="false" ht="15" hidden="false" customHeight="false" outlineLevel="0" collapsed="false">
      <c r="A257" s="3" t="s">
        <v>517</v>
      </c>
      <c r="B257" s="2" t="s">
        <v>518</v>
      </c>
      <c r="C257" s="2" t="n">
        <v>2021</v>
      </c>
      <c r="D257" s="2" t="n">
        <v>15</v>
      </c>
      <c r="E257" s="2" t="s">
        <v>97</v>
      </c>
      <c r="F257" s="3" t="s">
        <v>98</v>
      </c>
      <c r="G257" s="2" t="s">
        <v>142</v>
      </c>
      <c r="H257" s="3" t="s">
        <v>143</v>
      </c>
      <c r="I257" s="10" t="n">
        <v>56756067.19</v>
      </c>
      <c r="J257" s="11" t="n">
        <f aca="false">I257/1000</f>
        <v>56756.06719</v>
      </c>
      <c r="K257" s="19" t="n">
        <v>358289.27</v>
      </c>
      <c r="L257" s="12" t="n">
        <f aca="false">K257/1000</f>
        <v>358.28927</v>
      </c>
      <c r="M257" s="20" t="n">
        <v>0.0134</v>
      </c>
      <c r="N257" s="20" t="n">
        <v>0.0011</v>
      </c>
      <c r="O257" s="10" t="n">
        <v>4247996779.87</v>
      </c>
      <c r="P257" s="19" t="n">
        <v>332859665.56</v>
      </c>
    </row>
    <row r="258" customFormat="false" ht="15" hidden="false" customHeight="false" outlineLevel="0" collapsed="false">
      <c r="A258" s="3" t="s">
        <v>517</v>
      </c>
      <c r="B258" s="2" t="s">
        <v>518</v>
      </c>
      <c r="C258" s="2" t="n">
        <v>2021</v>
      </c>
      <c r="D258" s="2" t="n">
        <v>16</v>
      </c>
      <c r="E258" s="2" t="s">
        <v>314</v>
      </c>
      <c r="F258" s="3" t="s">
        <v>315</v>
      </c>
      <c r="G258" s="2" t="s">
        <v>247</v>
      </c>
      <c r="H258" s="3" t="s">
        <v>248</v>
      </c>
      <c r="I258" s="10" t="n">
        <v>55887271.98</v>
      </c>
      <c r="J258" s="11" t="n">
        <f aca="false">I258/1000</f>
        <v>55887.27198</v>
      </c>
      <c r="K258" s="19" t="n">
        <v>2362088</v>
      </c>
      <c r="L258" s="12" t="n">
        <f aca="false">K258/1000</f>
        <v>2362.088</v>
      </c>
      <c r="M258" s="20" t="n">
        <v>0.0132</v>
      </c>
      <c r="N258" s="20" t="n">
        <v>0.0071</v>
      </c>
      <c r="O258" s="10" t="n">
        <v>4247996779.87</v>
      </c>
      <c r="P258" s="19" t="n">
        <v>332859665.56</v>
      </c>
    </row>
    <row r="259" customFormat="false" ht="15" hidden="false" customHeight="false" outlineLevel="0" collapsed="false">
      <c r="A259" s="3" t="s">
        <v>517</v>
      </c>
      <c r="B259" s="2" t="s">
        <v>518</v>
      </c>
      <c r="C259" s="2" t="n">
        <v>2021</v>
      </c>
      <c r="D259" s="2" t="n">
        <v>17</v>
      </c>
      <c r="E259" s="2" t="s">
        <v>637</v>
      </c>
      <c r="F259" s="3" t="s">
        <v>638</v>
      </c>
      <c r="G259" s="2" t="s">
        <v>197</v>
      </c>
      <c r="H259" s="3" t="s">
        <v>198</v>
      </c>
      <c r="I259" s="10" t="n">
        <v>53905770.58</v>
      </c>
      <c r="J259" s="11" t="n">
        <f aca="false">I259/1000</f>
        <v>53905.77058</v>
      </c>
      <c r="K259" s="19" t="n">
        <v>1233174</v>
      </c>
      <c r="L259" s="12" t="n">
        <f aca="false">K259/1000</f>
        <v>1233.174</v>
      </c>
      <c r="M259" s="20" t="n">
        <v>0.0127</v>
      </c>
      <c r="N259" s="20" t="n">
        <v>0.0037</v>
      </c>
      <c r="O259" s="10" t="n">
        <v>4247996779.87</v>
      </c>
      <c r="P259" s="19" t="n">
        <v>332859665.56</v>
      </c>
    </row>
    <row r="260" customFormat="false" ht="15" hidden="false" customHeight="false" outlineLevel="0" collapsed="false">
      <c r="A260" s="3" t="s">
        <v>517</v>
      </c>
      <c r="B260" s="2" t="s">
        <v>518</v>
      </c>
      <c r="C260" s="2" t="n">
        <v>2021</v>
      </c>
      <c r="D260" s="2" t="n">
        <v>18</v>
      </c>
      <c r="E260" s="2" t="s">
        <v>107</v>
      </c>
      <c r="F260" s="3" t="s">
        <v>108</v>
      </c>
      <c r="G260" s="2" t="s">
        <v>142</v>
      </c>
      <c r="H260" s="3" t="s">
        <v>143</v>
      </c>
      <c r="I260" s="10" t="n">
        <v>53497649.84</v>
      </c>
      <c r="J260" s="11" t="n">
        <f aca="false">I260/1000</f>
        <v>53497.64984</v>
      </c>
      <c r="K260" s="19" t="n">
        <v>159142.85</v>
      </c>
      <c r="L260" s="12" t="n">
        <f aca="false">K260/1000</f>
        <v>159.14285</v>
      </c>
      <c r="M260" s="20" t="n">
        <v>0.0126</v>
      </c>
      <c r="N260" s="20" t="n">
        <v>0.0005</v>
      </c>
      <c r="O260" s="10" t="n">
        <v>4247996779.87</v>
      </c>
      <c r="P260" s="19" t="n">
        <v>332859665.56</v>
      </c>
    </row>
    <row r="261" customFormat="false" ht="15" hidden="false" customHeight="false" outlineLevel="0" collapsed="false">
      <c r="A261" s="3" t="s">
        <v>517</v>
      </c>
      <c r="B261" s="2" t="s">
        <v>518</v>
      </c>
      <c r="C261" s="2" t="n">
        <v>2021</v>
      </c>
      <c r="D261" s="2" t="n">
        <v>19</v>
      </c>
      <c r="E261" s="2" t="s">
        <v>422</v>
      </c>
      <c r="F261" s="3" t="s">
        <v>423</v>
      </c>
      <c r="G261" s="2" t="s">
        <v>197</v>
      </c>
      <c r="H261" s="3" t="s">
        <v>198</v>
      </c>
      <c r="I261" s="10" t="n">
        <v>53381052.35</v>
      </c>
      <c r="J261" s="11" t="n">
        <f aca="false">I261/1000</f>
        <v>53381.05235</v>
      </c>
      <c r="K261" s="19" t="n">
        <v>139951682</v>
      </c>
      <c r="L261" s="12" t="n">
        <f aca="false">K261/1000</f>
        <v>139951.682</v>
      </c>
      <c r="M261" s="20" t="n">
        <v>0.0126</v>
      </c>
      <c r="N261" s="20" t="n">
        <v>0.4205</v>
      </c>
      <c r="O261" s="10" t="n">
        <v>4247996779.87</v>
      </c>
      <c r="P261" s="19" t="n">
        <v>332859665.56</v>
      </c>
    </row>
    <row r="262" customFormat="false" ht="15" hidden="false" customHeight="false" outlineLevel="0" collapsed="false">
      <c r="A262" s="3" t="s">
        <v>517</v>
      </c>
      <c r="B262" s="2" t="s">
        <v>518</v>
      </c>
      <c r="C262" s="2" t="n">
        <v>2021</v>
      </c>
      <c r="D262" s="2" t="n">
        <v>20</v>
      </c>
      <c r="E262" s="2" t="s">
        <v>171</v>
      </c>
      <c r="F262" s="3" t="s">
        <v>172</v>
      </c>
      <c r="G262" s="2" t="s">
        <v>117</v>
      </c>
      <c r="H262" s="3" t="s">
        <v>118</v>
      </c>
      <c r="I262" s="10" t="n">
        <v>52973789.18</v>
      </c>
      <c r="J262" s="11" t="n">
        <f aca="false">I262/1000</f>
        <v>52973.78918</v>
      </c>
      <c r="K262" s="19" t="n">
        <v>1963319</v>
      </c>
      <c r="L262" s="12" t="n">
        <f aca="false">K262/1000</f>
        <v>1963.319</v>
      </c>
      <c r="M262" s="20" t="n">
        <v>0.0125</v>
      </c>
      <c r="N262" s="20" t="n">
        <v>0.0059</v>
      </c>
      <c r="O262" s="10" t="n">
        <v>4247996779.87</v>
      </c>
      <c r="P262" s="19" t="n">
        <v>332859665.56</v>
      </c>
    </row>
    <row r="263" customFormat="false" ht="15" hidden="false" customHeight="false" outlineLevel="0" collapsed="false">
      <c r="A263" s="3" t="s">
        <v>517</v>
      </c>
      <c r="B263" s="2" t="s">
        <v>518</v>
      </c>
      <c r="C263" s="2" t="n">
        <v>2021</v>
      </c>
      <c r="D263" s="2" t="n">
        <v>21</v>
      </c>
      <c r="E263" s="2" t="s">
        <v>171</v>
      </c>
      <c r="F263" s="3" t="s">
        <v>172</v>
      </c>
      <c r="G263" s="2" t="s">
        <v>252</v>
      </c>
      <c r="H263" s="3" t="s">
        <v>253</v>
      </c>
      <c r="I263" s="10" t="n">
        <v>51445561.87</v>
      </c>
      <c r="J263" s="11" t="n">
        <f aca="false">I263/1000</f>
        <v>51445.56187</v>
      </c>
      <c r="K263" s="19" t="n">
        <v>2184398.81</v>
      </c>
      <c r="L263" s="12" t="n">
        <f aca="false">K263/1000</f>
        <v>2184.39881</v>
      </c>
      <c r="M263" s="20" t="n">
        <v>0.0121</v>
      </c>
      <c r="N263" s="20" t="n">
        <v>0.0066</v>
      </c>
      <c r="O263" s="10" t="n">
        <v>4247996779.87</v>
      </c>
      <c r="P263" s="19" t="n">
        <v>332859665.56</v>
      </c>
    </row>
    <row r="264" customFormat="false" ht="15" hidden="false" customHeight="false" outlineLevel="0" collapsed="false">
      <c r="A264" s="3" t="s">
        <v>517</v>
      </c>
      <c r="B264" s="2" t="s">
        <v>518</v>
      </c>
      <c r="C264" s="2" t="n">
        <v>2021</v>
      </c>
      <c r="D264" s="2" t="n">
        <v>22</v>
      </c>
      <c r="E264" s="2" t="s">
        <v>314</v>
      </c>
      <c r="F264" s="3" t="s">
        <v>315</v>
      </c>
      <c r="G264" s="2" t="s">
        <v>1231</v>
      </c>
      <c r="H264" s="3" t="s">
        <v>1232</v>
      </c>
      <c r="I264" s="10" t="n">
        <v>49067641.69</v>
      </c>
      <c r="J264" s="11" t="n">
        <f aca="false">I264/1000</f>
        <v>49067.64169</v>
      </c>
      <c r="K264" s="19" t="n">
        <v>1991160</v>
      </c>
      <c r="L264" s="12" t="n">
        <f aca="false">K264/1000</f>
        <v>1991.16</v>
      </c>
      <c r="M264" s="20" t="n">
        <v>0.0116</v>
      </c>
      <c r="N264" s="20" t="n">
        <v>0.006</v>
      </c>
      <c r="O264" s="10" t="n">
        <v>4247996779.87</v>
      </c>
      <c r="P264" s="19" t="n">
        <v>332859665.56</v>
      </c>
    </row>
    <row r="265" customFormat="false" ht="15" hidden="false" customHeight="false" outlineLevel="0" collapsed="false">
      <c r="A265" s="3" t="s">
        <v>517</v>
      </c>
      <c r="B265" s="2" t="s">
        <v>518</v>
      </c>
      <c r="C265" s="2" t="n">
        <v>2021</v>
      </c>
      <c r="D265" s="2" t="n">
        <v>23</v>
      </c>
      <c r="E265" s="2" t="s">
        <v>314</v>
      </c>
      <c r="F265" s="3" t="s">
        <v>315</v>
      </c>
      <c r="G265" s="2" t="s">
        <v>237</v>
      </c>
      <c r="H265" s="3" t="s">
        <v>238</v>
      </c>
      <c r="I265" s="10" t="n">
        <v>47290154.51</v>
      </c>
      <c r="J265" s="11" t="n">
        <f aca="false">I265/1000</f>
        <v>47290.15451</v>
      </c>
      <c r="K265" s="19" t="n">
        <v>1877330</v>
      </c>
      <c r="L265" s="12" t="n">
        <f aca="false">K265/1000</f>
        <v>1877.33</v>
      </c>
      <c r="M265" s="20" t="n">
        <v>0.0111</v>
      </c>
      <c r="N265" s="20" t="n">
        <v>0.0056</v>
      </c>
      <c r="O265" s="10" t="n">
        <v>4247996779.87</v>
      </c>
      <c r="P265" s="19" t="n">
        <v>332859665.56</v>
      </c>
    </row>
    <row r="266" customFormat="false" ht="15" hidden="false" customHeight="false" outlineLevel="0" collapsed="false">
      <c r="A266" s="3" t="s">
        <v>517</v>
      </c>
      <c r="B266" s="2" t="s">
        <v>518</v>
      </c>
      <c r="C266" s="2" t="n">
        <v>2021</v>
      </c>
      <c r="D266" s="2" t="n">
        <v>24</v>
      </c>
      <c r="E266" s="2" t="s">
        <v>171</v>
      </c>
      <c r="F266" s="3" t="s">
        <v>172</v>
      </c>
      <c r="G266" s="2" t="s">
        <v>263</v>
      </c>
      <c r="H266" s="3" t="s">
        <v>264</v>
      </c>
      <c r="I266" s="10" t="n">
        <v>47273478.06</v>
      </c>
      <c r="J266" s="11" t="n">
        <f aca="false">I266/1000</f>
        <v>47273.47806</v>
      </c>
      <c r="K266" s="19" t="n">
        <v>1803514</v>
      </c>
      <c r="L266" s="12" t="n">
        <f aca="false">K266/1000</f>
        <v>1803.514</v>
      </c>
      <c r="M266" s="20" t="n">
        <v>0.0111</v>
      </c>
      <c r="N266" s="20" t="n">
        <v>0.0054</v>
      </c>
      <c r="O266" s="10" t="n">
        <v>4247996779.87</v>
      </c>
      <c r="P266" s="19" t="n">
        <v>332859665.56</v>
      </c>
    </row>
    <row r="267" customFormat="false" ht="15" hidden="false" customHeight="false" outlineLevel="0" collapsed="false">
      <c r="A267" s="3" t="s">
        <v>517</v>
      </c>
      <c r="B267" s="2" t="s">
        <v>518</v>
      </c>
      <c r="C267" s="2" t="n">
        <v>2021</v>
      </c>
      <c r="D267" s="2" t="n">
        <v>25</v>
      </c>
      <c r="E267" s="2" t="s">
        <v>247</v>
      </c>
      <c r="F267" s="3" t="s">
        <v>248</v>
      </c>
      <c r="G267" s="2" t="s">
        <v>237</v>
      </c>
      <c r="H267" s="3" t="s">
        <v>238</v>
      </c>
      <c r="I267" s="10" t="n">
        <v>46363833.51</v>
      </c>
      <c r="J267" s="11" t="n">
        <f aca="false">I267/1000</f>
        <v>46363.83351</v>
      </c>
      <c r="K267" s="19" t="n">
        <v>1915462</v>
      </c>
      <c r="L267" s="12" t="n">
        <f aca="false">K267/1000</f>
        <v>1915.462</v>
      </c>
      <c r="M267" s="20" t="n">
        <v>0.0109</v>
      </c>
      <c r="N267" s="20" t="n">
        <v>0.0058</v>
      </c>
      <c r="O267" s="10" t="n">
        <v>4247996779.87</v>
      </c>
      <c r="P267" s="19" t="n">
        <v>332859665.56</v>
      </c>
    </row>
    <row r="268" customFormat="false" ht="15" hidden="false" customHeight="false" outlineLevel="0" collapsed="false">
      <c r="A268" s="3" t="s">
        <v>517</v>
      </c>
      <c r="B268" s="2" t="s">
        <v>518</v>
      </c>
      <c r="C268" s="2" t="n">
        <v>2021</v>
      </c>
      <c r="D268" s="2" t="n">
        <v>26</v>
      </c>
      <c r="E268" s="2" t="s">
        <v>142</v>
      </c>
      <c r="F268" s="3" t="s">
        <v>143</v>
      </c>
      <c r="G268" s="2" t="s">
        <v>162</v>
      </c>
      <c r="H268" s="3" t="s">
        <v>163</v>
      </c>
      <c r="I268" s="10" t="n">
        <v>44985151.2</v>
      </c>
      <c r="J268" s="11" t="n">
        <f aca="false">I268/1000</f>
        <v>44985.1512</v>
      </c>
      <c r="K268" s="19" t="n">
        <v>631628</v>
      </c>
      <c r="L268" s="12" t="n">
        <f aca="false">K268/1000</f>
        <v>631.628</v>
      </c>
      <c r="M268" s="20" t="n">
        <v>0.0106</v>
      </c>
      <c r="N268" s="20" t="n">
        <v>0.0019</v>
      </c>
      <c r="O268" s="10" t="n">
        <v>4247996779.87</v>
      </c>
      <c r="P268" s="19" t="n">
        <v>332859665.56</v>
      </c>
    </row>
    <row r="269" customFormat="false" ht="15" hidden="false" customHeight="false" outlineLevel="0" collapsed="false">
      <c r="A269" s="3" t="s">
        <v>517</v>
      </c>
      <c r="B269" s="2" t="s">
        <v>518</v>
      </c>
      <c r="C269" s="2" t="n">
        <v>2021</v>
      </c>
      <c r="D269" s="2" t="n">
        <v>27</v>
      </c>
      <c r="E269" s="2" t="s">
        <v>314</v>
      </c>
      <c r="F269" s="3" t="s">
        <v>315</v>
      </c>
      <c r="G269" s="2" t="s">
        <v>504</v>
      </c>
      <c r="H269" s="3" t="s">
        <v>505</v>
      </c>
      <c r="I269" s="10" t="n">
        <v>44752850</v>
      </c>
      <c r="J269" s="11" t="n">
        <f aca="false">I269/1000</f>
        <v>44752.85</v>
      </c>
      <c r="K269" s="19" t="n">
        <v>1715356</v>
      </c>
      <c r="L269" s="12" t="n">
        <f aca="false">K269/1000</f>
        <v>1715.356</v>
      </c>
      <c r="M269" s="20" t="n">
        <v>0.0105</v>
      </c>
      <c r="N269" s="20" t="n">
        <v>0.0052</v>
      </c>
      <c r="O269" s="10" t="n">
        <v>4247996779.87</v>
      </c>
      <c r="P269" s="19" t="n">
        <v>332859665.56</v>
      </c>
    </row>
    <row r="270" customFormat="false" ht="15" hidden="false" customHeight="false" outlineLevel="0" collapsed="false">
      <c r="A270" s="3" t="s">
        <v>517</v>
      </c>
      <c r="B270" s="2" t="s">
        <v>518</v>
      </c>
      <c r="C270" s="2" t="n">
        <v>2021</v>
      </c>
      <c r="D270" s="2" t="n">
        <v>28</v>
      </c>
      <c r="E270" s="2" t="s">
        <v>247</v>
      </c>
      <c r="F270" s="3" t="s">
        <v>248</v>
      </c>
      <c r="G270" s="2" t="s">
        <v>107</v>
      </c>
      <c r="H270" s="3" t="s">
        <v>108</v>
      </c>
      <c r="I270" s="10" t="n">
        <v>43303025</v>
      </c>
      <c r="J270" s="11" t="n">
        <f aca="false">I270/1000</f>
        <v>43303.025</v>
      </c>
      <c r="K270" s="19" t="n">
        <v>1660047.06</v>
      </c>
      <c r="L270" s="12" t="n">
        <f aca="false">K270/1000</f>
        <v>1660.04706</v>
      </c>
      <c r="M270" s="20" t="n">
        <v>0.0102</v>
      </c>
      <c r="N270" s="20" t="n">
        <v>0.005</v>
      </c>
      <c r="O270" s="10" t="n">
        <v>4247996779.87</v>
      </c>
      <c r="P270" s="19" t="n">
        <v>332859665.56</v>
      </c>
    </row>
    <row r="271" customFormat="false" ht="15" hidden="false" customHeight="false" outlineLevel="0" collapsed="false">
      <c r="A271" s="3" t="s">
        <v>517</v>
      </c>
      <c r="B271" s="2" t="s">
        <v>518</v>
      </c>
      <c r="C271" s="2" t="n">
        <v>2021</v>
      </c>
      <c r="D271" s="2" t="n">
        <v>29</v>
      </c>
      <c r="E271" s="2" t="s">
        <v>314</v>
      </c>
      <c r="F271" s="3" t="s">
        <v>315</v>
      </c>
      <c r="G271" s="2" t="s">
        <v>1648</v>
      </c>
      <c r="H271" s="3" t="s">
        <v>1649</v>
      </c>
      <c r="I271" s="10" t="n">
        <v>42461873.28</v>
      </c>
      <c r="J271" s="11" t="n">
        <f aca="false">I271/1000</f>
        <v>42461.87328</v>
      </c>
      <c r="K271" s="19" t="n">
        <v>1650224</v>
      </c>
      <c r="L271" s="12" t="n">
        <f aca="false">K271/1000</f>
        <v>1650.224</v>
      </c>
      <c r="M271" s="20" t="n">
        <v>0.01</v>
      </c>
      <c r="N271" s="20" t="n">
        <v>0.005</v>
      </c>
      <c r="O271" s="10" t="n">
        <v>4247996779.87</v>
      </c>
      <c r="P271" s="19" t="n">
        <v>332859665.56</v>
      </c>
    </row>
    <row r="272" customFormat="false" ht="15" hidden="false" customHeight="false" outlineLevel="0" collapsed="false">
      <c r="A272" s="3" t="s">
        <v>517</v>
      </c>
      <c r="B272" s="2" t="s">
        <v>518</v>
      </c>
      <c r="C272" s="2" t="n">
        <v>2021</v>
      </c>
      <c r="D272" s="2" t="n">
        <v>30</v>
      </c>
      <c r="E272" s="2" t="s">
        <v>127</v>
      </c>
      <c r="F272" s="3" t="s">
        <v>128</v>
      </c>
      <c r="G272" s="2" t="s">
        <v>205</v>
      </c>
      <c r="H272" s="3" t="s">
        <v>206</v>
      </c>
      <c r="I272" s="10" t="n">
        <v>36460701.24</v>
      </c>
      <c r="J272" s="11" t="n">
        <f aca="false">I272/1000</f>
        <v>36460.70124</v>
      </c>
      <c r="K272" s="19" t="n">
        <v>962187.3</v>
      </c>
      <c r="L272" s="12" t="n">
        <f aca="false">K272/1000</f>
        <v>962.1873</v>
      </c>
      <c r="M272" s="20" t="n">
        <v>0.0086</v>
      </c>
      <c r="N272" s="20" t="n">
        <v>0.0029</v>
      </c>
      <c r="O272" s="10" t="n">
        <v>4247996779.87</v>
      </c>
      <c r="P272" s="19" t="n">
        <v>332859665.56</v>
      </c>
    </row>
    <row r="273" customFormat="false" ht="15" hidden="false" customHeight="false" outlineLevel="0" collapsed="false">
      <c r="A273" s="3" t="s">
        <v>517</v>
      </c>
      <c r="B273" s="2" t="s">
        <v>518</v>
      </c>
      <c r="C273" s="2" t="n">
        <v>2022</v>
      </c>
      <c r="D273" s="2" t="n">
        <v>1</v>
      </c>
      <c r="E273" s="2" t="s">
        <v>314</v>
      </c>
      <c r="F273" s="3" t="s">
        <v>315</v>
      </c>
      <c r="G273" s="2" t="s">
        <v>107</v>
      </c>
      <c r="H273" s="3" t="s">
        <v>108</v>
      </c>
      <c r="I273" s="10" t="n">
        <v>863444187</v>
      </c>
      <c r="J273" s="11" t="n">
        <f aca="false">I273/1000</f>
        <v>863444.187</v>
      </c>
      <c r="K273" s="19" t="n">
        <v>33976950</v>
      </c>
      <c r="L273" s="12" t="n">
        <f aca="false">K273/1000</f>
        <v>33976.95</v>
      </c>
      <c r="M273" s="20" t="n">
        <v>0.197</v>
      </c>
      <c r="N273" s="20" t="n">
        <v>0.1337</v>
      </c>
      <c r="O273" s="10" t="n">
        <v>4383750043.17</v>
      </c>
      <c r="P273" s="19" t="n">
        <v>254035724.95</v>
      </c>
    </row>
    <row r="274" customFormat="false" ht="15" hidden="false" customHeight="false" outlineLevel="0" collapsed="false">
      <c r="A274" s="3" t="s">
        <v>517</v>
      </c>
      <c r="B274" s="2" t="s">
        <v>518</v>
      </c>
      <c r="C274" s="2" t="n">
        <v>2022</v>
      </c>
      <c r="D274" s="2" t="n">
        <v>2</v>
      </c>
      <c r="E274" s="2" t="s">
        <v>314</v>
      </c>
      <c r="F274" s="3" t="s">
        <v>315</v>
      </c>
      <c r="G274" s="2" t="s">
        <v>97</v>
      </c>
      <c r="H274" s="3" t="s">
        <v>98</v>
      </c>
      <c r="I274" s="10" t="n">
        <v>220264831</v>
      </c>
      <c r="J274" s="11" t="n">
        <f aca="false">I274/1000</f>
        <v>220264.831</v>
      </c>
      <c r="K274" s="19" t="n">
        <v>5274955.49</v>
      </c>
      <c r="L274" s="12" t="n">
        <f aca="false">K274/1000</f>
        <v>5274.95549</v>
      </c>
      <c r="M274" s="20" t="n">
        <v>0.0502</v>
      </c>
      <c r="N274" s="20" t="n">
        <v>0.0208</v>
      </c>
      <c r="O274" s="10" t="n">
        <v>4383750043.17</v>
      </c>
      <c r="P274" s="19" t="n">
        <v>254035724.95</v>
      </c>
    </row>
    <row r="275" customFormat="false" ht="15" hidden="false" customHeight="false" outlineLevel="0" collapsed="false">
      <c r="A275" s="3" t="s">
        <v>517</v>
      </c>
      <c r="B275" s="2" t="s">
        <v>518</v>
      </c>
      <c r="C275" s="2" t="n">
        <v>2022</v>
      </c>
      <c r="D275" s="2" t="n">
        <v>3</v>
      </c>
      <c r="E275" s="2" t="s">
        <v>314</v>
      </c>
      <c r="F275" s="3" t="s">
        <v>315</v>
      </c>
      <c r="G275" s="2" t="s">
        <v>1721</v>
      </c>
      <c r="H275" s="3" t="s">
        <v>1722</v>
      </c>
      <c r="I275" s="10" t="n">
        <v>188623537</v>
      </c>
      <c r="J275" s="11" t="n">
        <f aca="false">I275/1000</f>
        <v>188623.537</v>
      </c>
      <c r="K275" s="19" t="n">
        <v>6800034.09</v>
      </c>
      <c r="L275" s="12" t="n">
        <f aca="false">K275/1000</f>
        <v>6800.03409</v>
      </c>
      <c r="M275" s="20" t="n">
        <v>0.043</v>
      </c>
      <c r="N275" s="20" t="n">
        <v>0.0268</v>
      </c>
      <c r="O275" s="10" t="n">
        <v>4383750043.17</v>
      </c>
      <c r="P275" s="19" t="n">
        <v>254035724.95</v>
      </c>
    </row>
    <row r="276" customFormat="false" ht="15" hidden="false" customHeight="false" outlineLevel="0" collapsed="false">
      <c r="A276" s="3" t="s">
        <v>517</v>
      </c>
      <c r="B276" s="2" t="s">
        <v>518</v>
      </c>
      <c r="C276" s="2" t="n">
        <v>2022</v>
      </c>
      <c r="D276" s="2" t="n">
        <v>4</v>
      </c>
      <c r="E276" s="2" t="s">
        <v>314</v>
      </c>
      <c r="F276" s="3" t="s">
        <v>315</v>
      </c>
      <c r="G276" s="2" t="s">
        <v>142</v>
      </c>
      <c r="H276" s="3" t="s">
        <v>143</v>
      </c>
      <c r="I276" s="10" t="n">
        <v>176778418</v>
      </c>
      <c r="J276" s="11" t="n">
        <f aca="false">I276/1000</f>
        <v>176778.418</v>
      </c>
      <c r="K276" s="19" t="n">
        <v>6215378</v>
      </c>
      <c r="L276" s="12" t="n">
        <f aca="false">K276/1000</f>
        <v>6215.378</v>
      </c>
      <c r="M276" s="20" t="n">
        <v>0.0403</v>
      </c>
      <c r="N276" s="20" t="n">
        <v>0.0245</v>
      </c>
      <c r="O276" s="10" t="n">
        <v>4383750043.17</v>
      </c>
      <c r="P276" s="19" t="n">
        <v>254035724.95</v>
      </c>
    </row>
    <row r="277" customFormat="false" ht="15" hidden="false" customHeight="false" outlineLevel="0" collapsed="false">
      <c r="A277" s="3" t="s">
        <v>517</v>
      </c>
      <c r="B277" s="2" t="s">
        <v>518</v>
      </c>
      <c r="C277" s="2" t="n">
        <v>2022</v>
      </c>
      <c r="D277" s="2" t="n">
        <v>5</v>
      </c>
      <c r="E277" s="2" t="s">
        <v>314</v>
      </c>
      <c r="F277" s="3" t="s">
        <v>315</v>
      </c>
      <c r="G277" s="2" t="s">
        <v>102</v>
      </c>
      <c r="H277" s="3" t="s">
        <v>103</v>
      </c>
      <c r="I277" s="10" t="n">
        <v>154468336.94</v>
      </c>
      <c r="J277" s="11" t="n">
        <f aca="false">I277/1000</f>
        <v>154468.33694</v>
      </c>
      <c r="K277" s="19" t="n">
        <v>6115573</v>
      </c>
      <c r="L277" s="12" t="n">
        <f aca="false">K277/1000</f>
        <v>6115.573</v>
      </c>
      <c r="M277" s="20" t="n">
        <v>0.0352</v>
      </c>
      <c r="N277" s="20" t="n">
        <v>0.0241</v>
      </c>
      <c r="O277" s="10" t="n">
        <v>4383750043.17</v>
      </c>
      <c r="P277" s="19" t="n">
        <v>254035724.95</v>
      </c>
    </row>
    <row r="278" customFormat="false" ht="15" hidden="false" customHeight="false" outlineLevel="0" collapsed="false">
      <c r="A278" s="3" t="s">
        <v>517</v>
      </c>
      <c r="B278" s="2" t="s">
        <v>518</v>
      </c>
      <c r="C278" s="2" t="n">
        <v>2022</v>
      </c>
      <c r="D278" s="2" t="n">
        <v>6</v>
      </c>
      <c r="E278" s="2" t="s">
        <v>247</v>
      </c>
      <c r="F278" s="3" t="s">
        <v>248</v>
      </c>
      <c r="G278" s="2" t="s">
        <v>97</v>
      </c>
      <c r="H278" s="3" t="s">
        <v>98</v>
      </c>
      <c r="I278" s="10" t="n">
        <v>147884354</v>
      </c>
      <c r="J278" s="11" t="n">
        <f aca="false">I278/1000</f>
        <v>147884.354</v>
      </c>
      <c r="K278" s="19" t="n">
        <v>4861931.26</v>
      </c>
      <c r="L278" s="12" t="n">
        <f aca="false">K278/1000</f>
        <v>4861.93126</v>
      </c>
      <c r="M278" s="20" t="n">
        <v>0.0337</v>
      </c>
      <c r="N278" s="20" t="n">
        <v>0.0191</v>
      </c>
      <c r="O278" s="10" t="n">
        <v>4383750043.17</v>
      </c>
      <c r="P278" s="19" t="n">
        <v>254035724.95</v>
      </c>
    </row>
    <row r="279" customFormat="false" ht="15" hidden="false" customHeight="false" outlineLevel="0" collapsed="false">
      <c r="A279" s="3" t="s">
        <v>517</v>
      </c>
      <c r="B279" s="2" t="s">
        <v>518</v>
      </c>
      <c r="C279" s="2" t="n">
        <v>2022</v>
      </c>
      <c r="D279" s="2" t="n">
        <v>7</v>
      </c>
      <c r="E279" s="2" t="s">
        <v>171</v>
      </c>
      <c r="F279" s="3" t="s">
        <v>172</v>
      </c>
      <c r="G279" s="2" t="s">
        <v>117</v>
      </c>
      <c r="H279" s="3" t="s">
        <v>118</v>
      </c>
      <c r="I279" s="10" t="n">
        <v>113024474.2</v>
      </c>
      <c r="J279" s="11" t="n">
        <f aca="false">I279/1000</f>
        <v>113024.4742</v>
      </c>
      <c r="K279" s="19" t="n">
        <v>3799692</v>
      </c>
      <c r="L279" s="12" t="n">
        <f aca="false">K279/1000</f>
        <v>3799.692</v>
      </c>
      <c r="M279" s="20" t="n">
        <v>0.0258</v>
      </c>
      <c r="N279" s="20" t="n">
        <v>0.015</v>
      </c>
      <c r="O279" s="10" t="n">
        <v>4383750043.17</v>
      </c>
      <c r="P279" s="19" t="n">
        <v>254035724.95</v>
      </c>
    </row>
    <row r="280" customFormat="false" ht="15" hidden="false" customHeight="false" outlineLevel="0" collapsed="false">
      <c r="A280" s="3" t="s">
        <v>517</v>
      </c>
      <c r="B280" s="2" t="s">
        <v>518</v>
      </c>
      <c r="C280" s="2" t="n">
        <v>2022</v>
      </c>
      <c r="D280" s="2" t="n">
        <v>8</v>
      </c>
      <c r="E280" s="2" t="s">
        <v>171</v>
      </c>
      <c r="F280" s="3" t="s">
        <v>172</v>
      </c>
      <c r="G280" s="2" t="s">
        <v>142</v>
      </c>
      <c r="H280" s="3" t="s">
        <v>143</v>
      </c>
      <c r="I280" s="10" t="n">
        <v>112531751.78</v>
      </c>
      <c r="J280" s="11" t="n">
        <f aca="false">I280/1000</f>
        <v>112531.75178</v>
      </c>
      <c r="K280" s="19" t="n">
        <v>4438406.8</v>
      </c>
      <c r="L280" s="12" t="n">
        <f aca="false">K280/1000</f>
        <v>4438.4068</v>
      </c>
      <c r="M280" s="20" t="n">
        <v>0.0257</v>
      </c>
      <c r="N280" s="20" t="n">
        <v>0.0175</v>
      </c>
      <c r="O280" s="10" t="n">
        <v>4383750043.17</v>
      </c>
      <c r="P280" s="19" t="n">
        <v>254035724.95</v>
      </c>
    </row>
    <row r="281" customFormat="false" ht="15" hidden="false" customHeight="false" outlineLevel="0" collapsed="false">
      <c r="A281" s="3" t="s">
        <v>517</v>
      </c>
      <c r="B281" s="2" t="s">
        <v>518</v>
      </c>
      <c r="C281" s="2" t="n">
        <v>2022</v>
      </c>
      <c r="D281" s="2" t="n">
        <v>9</v>
      </c>
      <c r="E281" s="2" t="s">
        <v>1723</v>
      </c>
      <c r="F281" s="3" t="s">
        <v>1724</v>
      </c>
      <c r="G281" s="2" t="s">
        <v>197</v>
      </c>
      <c r="H281" s="3" t="s">
        <v>198</v>
      </c>
      <c r="I281" s="10" t="n">
        <v>104808411.88</v>
      </c>
      <c r="J281" s="11" t="n">
        <f aca="false">I281/1000</f>
        <v>104808.41188</v>
      </c>
      <c r="K281" s="19" t="n">
        <v>1623854</v>
      </c>
      <c r="L281" s="12" t="n">
        <f aca="false">K281/1000</f>
        <v>1623.854</v>
      </c>
      <c r="M281" s="20" t="n">
        <v>0.0239</v>
      </c>
      <c r="N281" s="20" t="n">
        <v>0.0064</v>
      </c>
      <c r="O281" s="10" t="n">
        <v>4383750043.17</v>
      </c>
      <c r="P281" s="19" t="n">
        <v>254035724.95</v>
      </c>
    </row>
    <row r="282" customFormat="false" ht="15" hidden="false" customHeight="false" outlineLevel="0" collapsed="false">
      <c r="A282" s="3" t="s">
        <v>517</v>
      </c>
      <c r="B282" s="2" t="s">
        <v>518</v>
      </c>
      <c r="C282" s="2" t="n">
        <v>2022</v>
      </c>
      <c r="D282" s="2" t="n">
        <v>10</v>
      </c>
      <c r="E282" s="2" t="s">
        <v>1719</v>
      </c>
      <c r="F282" s="3" t="s">
        <v>1720</v>
      </c>
      <c r="G282" s="2" t="s">
        <v>107</v>
      </c>
      <c r="H282" s="3" t="s">
        <v>108</v>
      </c>
      <c r="I282" s="10" t="n">
        <v>82239113</v>
      </c>
      <c r="J282" s="11" t="n">
        <f aca="false">I282/1000</f>
        <v>82239.113</v>
      </c>
      <c r="K282" s="19" t="n">
        <v>4256008</v>
      </c>
      <c r="L282" s="12" t="n">
        <f aca="false">K282/1000</f>
        <v>4256.008</v>
      </c>
      <c r="M282" s="20" t="n">
        <v>0.0188</v>
      </c>
      <c r="N282" s="20" t="n">
        <v>0.0168</v>
      </c>
      <c r="O282" s="10" t="n">
        <v>4383750043.17</v>
      </c>
      <c r="P282" s="19" t="n">
        <v>254035724.95</v>
      </c>
    </row>
    <row r="283" customFormat="false" ht="15" hidden="false" customHeight="false" outlineLevel="0" collapsed="false">
      <c r="A283" s="3" t="s">
        <v>517</v>
      </c>
      <c r="B283" s="2" t="s">
        <v>518</v>
      </c>
      <c r="C283" s="2" t="n">
        <v>2022</v>
      </c>
      <c r="D283" s="2" t="n">
        <v>11</v>
      </c>
      <c r="E283" s="2" t="s">
        <v>97</v>
      </c>
      <c r="F283" s="3" t="s">
        <v>98</v>
      </c>
      <c r="G283" s="2" t="s">
        <v>142</v>
      </c>
      <c r="H283" s="3" t="s">
        <v>143</v>
      </c>
      <c r="I283" s="10" t="n">
        <v>77989537.26</v>
      </c>
      <c r="J283" s="11" t="n">
        <f aca="false">I283/1000</f>
        <v>77989.53726</v>
      </c>
      <c r="K283" s="19" t="n">
        <v>503230.69</v>
      </c>
      <c r="L283" s="12" t="n">
        <f aca="false">K283/1000</f>
        <v>503.23069</v>
      </c>
      <c r="M283" s="20" t="n">
        <v>0.0178</v>
      </c>
      <c r="N283" s="20" t="n">
        <v>0.002</v>
      </c>
      <c r="O283" s="10" t="n">
        <v>4383750043.17</v>
      </c>
      <c r="P283" s="19" t="n">
        <v>254035724.95</v>
      </c>
    </row>
    <row r="284" customFormat="false" ht="15" hidden="false" customHeight="false" outlineLevel="0" collapsed="false">
      <c r="A284" s="3" t="s">
        <v>517</v>
      </c>
      <c r="B284" s="2" t="s">
        <v>518</v>
      </c>
      <c r="C284" s="2" t="n">
        <v>2022</v>
      </c>
      <c r="D284" s="2" t="n">
        <v>12</v>
      </c>
      <c r="E284" s="2" t="s">
        <v>107</v>
      </c>
      <c r="F284" s="3" t="s">
        <v>108</v>
      </c>
      <c r="G284" s="2" t="s">
        <v>1721</v>
      </c>
      <c r="H284" s="3" t="s">
        <v>1722</v>
      </c>
      <c r="I284" s="10" t="n">
        <v>72436665</v>
      </c>
      <c r="J284" s="11" t="n">
        <f aca="false">I284/1000</f>
        <v>72436.665</v>
      </c>
      <c r="K284" s="19" t="n">
        <v>379647.39</v>
      </c>
      <c r="L284" s="12" t="n">
        <f aca="false">K284/1000</f>
        <v>379.64739</v>
      </c>
      <c r="M284" s="20" t="n">
        <v>0.0165</v>
      </c>
      <c r="N284" s="20" t="n">
        <v>0.0015</v>
      </c>
      <c r="O284" s="10" t="n">
        <v>4383750043.17</v>
      </c>
      <c r="P284" s="19" t="n">
        <v>254035724.95</v>
      </c>
    </row>
    <row r="285" customFormat="false" ht="15" hidden="false" customHeight="false" outlineLevel="0" collapsed="false">
      <c r="A285" s="3" t="s">
        <v>517</v>
      </c>
      <c r="B285" s="2" t="s">
        <v>518</v>
      </c>
      <c r="C285" s="2" t="n">
        <v>2022</v>
      </c>
      <c r="D285" s="2" t="n">
        <v>13</v>
      </c>
      <c r="E285" s="2" t="s">
        <v>314</v>
      </c>
      <c r="F285" s="3" t="s">
        <v>315</v>
      </c>
      <c r="G285" s="2" t="s">
        <v>247</v>
      </c>
      <c r="H285" s="3" t="s">
        <v>248</v>
      </c>
      <c r="I285" s="10" t="n">
        <v>65275040.65</v>
      </c>
      <c r="J285" s="11" t="n">
        <f aca="false">I285/1000</f>
        <v>65275.04065</v>
      </c>
      <c r="K285" s="19" t="n">
        <v>2594368</v>
      </c>
      <c r="L285" s="12" t="n">
        <f aca="false">K285/1000</f>
        <v>2594.368</v>
      </c>
      <c r="M285" s="20" t="n">
        <v>0.0149</v>
      </c>
      <c r="N285" s="20" t="n">
        <v>0.0102</v>
      </c>
      <c r="O285" s="10" t="n">
        <v>4383750043.17</v>
      </c>
      <c r="P285" s="19" t="n">
        <v>254035724.95</v>
      </c>
    </row>
    <row r="286" customFormat="false" ht="15" hidden="false" customHeight="false" outlineLevel="0" collapsed="false">
      <c r="A286" s="3" t="s">
        <v>517</v>
      </c>
      <c r="B286" s="2" t="s">
        <v>518</v>
      </c>
      <c r="C286" s="2" t="n">
        <v>2022</v>
      </c>
      <c r="D286" s="2" t="n">
        <v>14</v>
      </c>
      <c r="E286" s="2" t="s">
        <v>637</v>
      </c>
      <c r="F286" s="3" t="s">
        <v>638</v>
      </c>
      <c r="G286" s="2" t="s">
        <v>197</v>
      </c>
      <c r="H286" s="3" t="s">
        <v>198</v>
      </c>
      <c r="I286" s="10" t="n">
        <v>64303692.63</v>
      </c>
      <c r="J286" s="11" t="n">
        <f aca="false">I286/1000</f>
        <v>64303.69263</v>
      </c>
      <c r="K286" s="19" t="n">
        <v>1099358</v>
      </c>
      <c r="L286" s="12" t="n">
        <f aca="false">K286/1000</f>
        <v>1099.358</v>
      </c>
      <c r="M286" s="20" t="n">
        <v>0.0147</v>
      </c>
      <c r="N286" s="20" t="n">
        <v>0.0043</v>
      </c>
      <c r="O286" s="10" t="n">
        <v>4383750043.17</v>
      </c>
      <c r="P286" s="19" t="n">
        <v>254035724.95</v>
      </c>
    </row>
    <row r="287" customFormat="false" ht="15" hidden="false" customHeight="false" outlineLevel="0" collapsed="false">
      <c r="A287" s="3" t="s">
        <v>517</v>
      </c>
      <c r="B287" s="2" t="s">
        <v>518</v>
      </c>
      <c r="C287" s="2" t="n">
        <v>2022</v>
      </c>
      <c r="D287" s="2" t="n">
        <v>15</v>
      </c>
      <c r="E287" s="2" t="s">
        <v>171</v>
      </c>
      <c r="F287" s="3" t="s">
        <v>172</v>
      </c>
      <c r="G287" s="2" t="s">
        <v>362</v>
      </c>
      <c r="H287" s="3" t="s">
        <v>363</v>
      </c>
      <c r="I287" s="10" t="n">
        <v>61160260.2</v>
      </c>
      <c r="J287" s="11" t="n">
        <f aca="false">I287/1000</f>
        <v>61160.2602</v>
      </c>
      <c r="K287" s="19" t="n">
        <v>2264039.56</v>
      </c>
      <c r="L287" s="12" t="n">
        <f aca="false">K287/1000</f>
        <v>2264.03956</v>
      </c>
      <c r="M287" s="20" t="n">
        <v>0.014</v>
      </c>
      <c r="N287" s="20" t="n">
        <v>0.0089</v>
      </c>
      <c r="O287" s="10" t="n">
        <v>4383750043.17</v>
      </c>
      <c r="P287" s="19" t="n">
        <v>254035724.95</v>
      </c>
    </row>
    <row r="288" customFormat="false" ht="15" hidden="false" customHeight="false" outlineLevel="0" collapsed="false">
      <c r="A288" s="3" t="s">
        <v>517</v>
      </c>
      <c r="B288" s="2" t="s">
        <v>518</v>
      </c>
      <c r="C288" s="2" t="n">
        <v>2022</v>
      </c>
      <c r="D288" s="2" t="n">
        <v>16</v>
      </c>
      <c r="E288" s="2" t="s">
        <v>314</v>
      </c>
      <c r="F288" s="3" t="s">
        <v>315</v>
      </c>
      <c r="G288" s="2" t="s">
        <v>504</v>
      </c>
      <c r="H288" s="3" t="s">
        <v>505</v>
      </c>
      <c r="I288" s="10" t="n">
        <v>60190104</v>
      </c>
      <c r="J288" s="11" t="n">
        <f aca="false">I288/1000</f>
        <v>60190.104</v>
      </c>
      <c r="K288" s="19" t="n">
        <v>2230336</v>
      </c>
      <c r="L288" s="12" t="n">
        <f aca="false">K288/1000</f>
        <v>2230.336</v>
      </c>
      <c r="M288" s="20" t="n">
        <v>0.0137</v>
      </c>
      <c r="N288" s="20" t="n">
        <v>0.0088</v>
      </c>
      <c r="O288" s="10" t="n">
        <v>4383750043.17</v>
      </c>
      <c r="P288" s="19" t="n">
        <v>254035724.95</v>
      </c>
    </row>
    <row r="289" customFormat="false" ht="15" hidden="false" customHeight="false" outlineLevel="0" collapsed="false">
      <c r="A289" s="3" t="s">
        <v>517</v>
      </c>
      <c r="B289" s="2" t="s">
        <v>518</v>
      </c>
      <c r="C289" s="2" t="n">
        <v>2022</v>
      </c>
      <c r="D289" s="2" t="n">
        <v>17</v>
      </c>
      <c r="E289" s="2" t="s">
        <v>171</v>
      </c>
      <c r="F289" s="3" t="s">
        <v>172</v>
      </c>
      <c r="G289" s="2" t="s">
        <v>263</v>
      </c>
      <c r="H289" s="3" t="s">
        <v>264</v>
      </c>
      <c r="I289" s="10" t="n">
        <v>55730685.18</v>
      </c>
      <c r="J289" s="11" t="n">
        <f aca="false">I289/1000</f>
        <v>55730.68518</v>
      </c>
      <c r="K289" s="19" t="n">
        <v>2049777</v>
      </c>
      <c r="L289" s="12" t="n">
        <f aca="false">K289/1000</f>
        <v>2049.777</v>
      </c>
      <c r="M289" s="20" t="n">
        <v>0.0127</v>
      </c>
      <c r="N289" s="20" t="n">
        <v>0.0081</v>
      </c>
      <c r="O289" s="10" t="n">
        <v>4383750043.17</v>
      </c>
      <c r="P289" s="19" t="n">
        <v>254035724.95</v>
      </c>
    </row>
    <row r="290" customFormat="false" ht="15" hidden="false" customHeight="false" outlineLevel="0" collapsed="false">
      <c r="A290" s="3" t="s">
        <v>517</v>
      </c>
      <c r="B290" s="2" t="s">
        <v>518</v>
      </c>
      <c r="C290" s="2" t="n">
        <v>2022</v>
      </c>
      <c r="D290" s="2" t="n">
        <v>18</v>
      </c>
      <c r="E290" s="2" t="s">
        <v>107</v>
      </c>
      <c r="F290" s="3" t="s">
        <v>108</v>
      </c>
      <c r="G290" s="2" t="s">
        <v>142</v>
      </c>
      <c r="H290" s="3" t="s">
        <v>143</v>
      </c>
      <c r="I290" s="10" t="n">
        <v>48929515.88</v>
      </c>
      <c r="J290" s="11" t="n">
        <f aca="false">I290/1000</f>
        <v>48929.51588</v>
      </c>
      <c r="K290" s="19" t="n">
        <v>159501.33</v>
      </c>
      <c r="L290" s="12" t="n">
        <f aca="false">K290/1000</f>
        <v>159.50133</v>
      </c>
      <c r="M290" s="20" t="n">
        <v>0.0112</v>
      </c>
      <c r="N290" s="20" t="n">
        <v>0.0006</v>
      </c>
      <c r="O290" s="10" t="n">
        <v>4383750043.17</v>
      </c>
      <c r="P290" s="19" t="n">
        <v>254035724.95</v>
      </c>
    </row>
    <row r="291" customFormat="false" ht="15" hidden="false" customHeight="false" outlineLevel="0" collapsed="false">
      <c r="A291" s="3" t="s">
        <v>517</v>
      </c>
      <c r="B291" s="2" t="s">
        <v>518</v>
      </c>
      <c r="C291" s="2" t="n">
        <v>2022</v>
      </c>
      <c r="D291" s="2" t="n">
        <v>19</v>
      </c>
      <c r="E291" s="2" t="s">
        <v>107</v>
      </c>
      <c r="F291" s="3" t="s">
        <v>108</v>
      </c>
      <c r="G291" s="2" t="s">
        <v>102</v>
      </c>
      <c r="H291" s="3" t="s">
        <v>103</v>
      </c>
      <c r="I291" s="10" t="n">
        <v>48099438.77</v>
      </c>
      <c r="J291" s="11" t="n">
        <f aca="false">I291/1000</f>
        <v>48099.43877</v>
      </c>
      <c r="K291" s="19" t="n">
        <v>141055</v>
      </c>
      <c r="L291" s="12" t="n">
        <f aca="false">K291/1000</f>
        <v>141.055</v>
      </c>
      <c r="M291" s="20" t="n">
        <v>0.011</v>
      </c>
      <c r="N291" s="20" t="n">
        <v>0.0006</v>
      </c>
      <c r="O291" s="10" t="n">
        <v>4383750043.17</v>
      </c>
      <c r="P291" s="19" t="n">
        <v>254035724.95</v>
      </c>
    </row>
    <row r="292" customFormat="false" ht="15" hidden="false" customHeight="false" outlineLevel="0" collapsed="false">
      <c r="A292" s="3" t="s">
        <v>517</v>
      </c>
      <c r="B292" s="2" t="s">
        <v>518</v>
      </c>
      <c r="C292" s="2" t="n">
        <v>2022</v>
      </c>
      <c r="D292" s="2" t="n">
        <v>20</v>
      </c>
      <c r="E292" s="2" t="s">
        <v>1717</v>
      </c>
      <c r="F292" s="3" t="s">
        <v>1718</v>
      </c>
      <c r="G292" s="2" t="s">
        <v>107</v>
      </c>
      <c r="H292" s="3" t="s">
        <v>108</v>
      </c>
      <c r="I292" s="10" t="n">
        <v>47670071</v>
      </c>
      <c r="J292" s="11" t="n">
        <f aca="false">I292/1000</f>
        <v>47670.071</v>
      </c>
      <c r="K292" s="19" t="n">
        <v>879066</v>
      </c>
      <c r="L292" s="12" t="n">
        <f aca="false">K292/1000</f>
        <v>879.066</v>
      </c>
      <c r="M292" s="20" t="n">
        <v>0.0109</v>
      </c>
      <c r="N292" s="20" t="n">
        <v>0.0035</v>
      </c>
      <c r="O292" s="10" t="n">
        <v>4383750043.17</v>
      </c>
      <c r="P292" s="19" t="n">
        <v>254035724.95</v>
      </c>
    </row>
    <row r="293" customFormat="false" ht="15" hidden="false" customHeight="false" outlineLevel="0" collapsed="false">
      <c r="A293" s="3" t="s">
        <v>517</v>
      </c>
      <c r="B293" s="2" t="s">
        <v>518</v>
      </c>
      <c r="C293" s="2" t="n">
        <v>2022</v>
      </c>
      <c r="D293" s="2" t="n">
        <v>21</v>
      </c>
      <c r="E293" s="2" t="s">
        <v>314</v>
      </c>
      <c r="F293" s="3" t="s">
        <v>315</v>
      </c>
      <c r="G293" s="2" t="s">
        <v>197</v>
      </c>
      <c r="H293" s="3" t="s">
        <v>198</v>
      </c>
      <c r="I293" s="10" t="n">
        <v>46346776.86</v>
      </c>
      <c r="J293" s="11" t="n">
        <f aca="false">I293/1000</f>
        <v>46346.77686</v>
      </c>
      <c r="K293" s="19" t="n">
        <v>613600</v>
      </c>
      <c r="L293" s="12" t="n">
        <f aca="false">K293/1000</f>
        <v>613.6</v>
      </c>
      <c r="M293" s="20" t="n">
        <v>0.0106</v>
      </c>
      <c r="N293" s="20" t="n">
        <v>0.0024</v>
      </c>
      <c r="O293" s="10" t="n">
        <v>4383750043.17</v>
      </c>
      <c r="P293" s="19" t="n">
        <v>254035724.95</v>
      </c>
    </row>
    <row r="294" customFormat="false" ht="15" hidden="false" customHeight="false" outlineLevel="0" collapsed="false">
      <c r="A294" s="3" t="s">
        <v>517</v>
      </c>
      <c r="B294" s="2" t="s">
        <v>518</v>
      </c>
      <c r="C294" s="2" t="n">
        <v>2022</v>
      </c>
      <c r="D294" s="2" t="n">
        <v>22</v>
      </c>
      <c r="E294" s="2" t="s">
        <v>422</v>
      </c>
      <c r="F294" s="3" t="s">
        <v>423</v>
      </c>
      <c r="G294" s="2" t="s">
        <v>97</v>
      </c>
      <c r="H294" s="3" t="s">
        <v>98</v>
      </c>
      <c r="I294" s="10" t="n">
        <v>45347476</v>
      </c>
      <c r="J294" s="11" t="n">
        <f aca="false">I294/1000</f>
        <v>45347.476</v>
      </c>
      <c r="K294" s="19" t="n">
        <v>0</v>
      </c>
      <c r="L294" s="12" t="n">
        <f aca="false">K294/1000</f>
        <v>0</v>
      </c>
      <c r="M294" s="20" t="n">
        <v>0.0103</v>
      </c>
      <c r="N294" s="20" t="n">
        <v>0</v>
      </c>
      <c r="O294" s="10" t="n">
        <v>4383750043.17</v>
      </c>
      <c r="P294" s="19" t="n">
        <v>254035724.95</v>
      </c>
    </row>
    <row r="295" customFormat="false" ht="15" hidden="false" customHeight="false" outlineLevel="0" collapsed="false">
      <c r="A295" s="3" t="s">
        <v>517</v>
      </c>
      <c r="B295" s="2" t="s">
        <v>518</v>
      </c>
      <c r="C295" s="2" t="n">
        <v>2022</v>
      </c>
      <c r="D295" s="2" t="n">
        <v>23</v>
      </c>
      <c r="E295" s="2" t="s">
        <v>247</v>
      </c>
      <c r="F295" s="3" t="s">
        <v>248</v>
      </c>
      <c r="G295" s="2" t="s">
        <v>142</v>
      </c>
      <c r="H295" s="3" t="s">
        <v>143</v>
      </c>
      <c r="I295" s="10" t="n">
        <v>45148584.66</v>
      </c>
      <c r="J295" s="11" t="n">
        <f aca="false">I295/1000</f>
        <v>45148.58466</v>
      </c>
      <c r="K295" s="19" t="n">
        <v>1688469.67</v>
      </c>
      <c r="L295" s="12" t="n">
        <f aca="false">K295/1000</f>
        <v>1688.46967</v>
      </c>
      <c r="M295" s="20" t="n">
        <v>0.0103</v>
      </c>
      <c r="N295" s="20" t="n">
        <v>0.0066</v>
      </c>
      <c r="O295" s="10" t="n">
        <v>4383750043.17</v>
      </c>
      <c r="P295" s="19" t="n">
        <v>254035724.95</v>
      </c>
    </row>
    <row r="296" customFormat="false" ht="15" hidden="false" customHeight="false" outlineLevel="0" collapsed="false">
      <c r="A296" s="3" t="s">
        <v>517</v>
      </c>
      <c r="B296" s="2" t="s">
        <v>518</v>
      </c>
      <c r="C296" s="2" t="n">
        <v>2022</v>
      </c>
      <c r="D296" s="2" t="n">
        <v>24</v>
      </c>
      <c r="E296" s="2" t="s">
        <v>637</v>
      </c>
      <c r="F296" s="3" t="s">
        <v>638</v>
      </c>
      <c r="G296" s="2" t="s">
        <v>107</v>
      </c>
      <c r="H296" s="3" t="s">
        <v>108</v>
      </c>
      <c r="I296" s="10" t="n">
        <v>44937877</v>
      </c>
      <c r="J296" s="11" t="n">
        <f aca="false">I296/1000</f>
        <v>44937.877</v>
      </c>
      <c r="K296" s="19" t="n">
        <v>811109</v>
      </c>
      <c r="L296" s="12" t="n">
        <f aca="false">K296/1000</f>
        <v>811.109</v>
      </c>
      <c r="M296" s="20" t="n">
        <v>0.0103</v>
      </c>
      <c r="N296" s="20" t="n">
        <v>0.0032</v>
      </c>
      <c r="O296" s="10" t="n">
        <v>4383750043.17</v>
      </c>
      <c r="P296" s="19" t="n">
        <v>254035724.95</v>
      </c>
    </row>
    <row r="297" customFormat="false" ht="15" hidden="false" customHeight="false" outlineLevel="0" collapsed="false">
      <c r="A297" s="3" t="s">
        <v>517</v>
      </c>
      <c r="B297" s="2" t="s">
        <v>518</v>
      </c>
      <c r="C297" s="2" t="n">
        <v>2022</v>
      </c>
      <c r="D297" s="2" t="n">
        <v>25</v>
      </c>
      <c r="E297" s="2" t="s">
        <v>247</v>
      </c>
      <c r="F297" s="3" t="s">
        <v>248</v>
      </c>
      <c r="G297" s="2" t="s">
        <v>237</v>
      </c>
      <c r="H297" s="3" t="s">
        <v>238</v>
      </c>
      <c r="I297" s="10" t="n">
        <v>43751909.54</v>
      </c>
      <c r="J297" s="11" t="n">
        <f aca="false">I297/1000</f>
        <v>43751.90954</v>
      </c>
      <c r="K297" s="19" t="n">
        <v>1752152</v>
      </c>
      <c r="L297" s="12" t="n">
        <f aca="false">K297/1000</f>
        <v>1752.152</v>
      </c>
      <c r="M297" s="20" t="n">
        <v>0.01</v>
      </c>
      <c r="N297" s="20" t="n">
        <v>0.0069</v>
      </c>
      <c r="O297" s="10" t="n">
        <v>4383750043.17</v>
      </c>
      <c r="P297" s="19" t="n">
        <v>254035724.95</v>
      </c>
    </row>
    <row r="298" customFormat="false" ht="15" hidden="false" customHeight="false" outlineLevel="0" collapsed="false">
      <c r="A298" s="3" t="s">
        <v>517</v>
      </c>
      <c r="B298" s="2" t="s">
        <v>518</v>
      </c>
      <c r="C298" s="2" t="n">
        <v>2022</v>
      </c>
      <c r="D298" s="2" t="n">
        <v>26</v>
      </c>
      <c r="E298" s="2" t="s">
        <v>171</v>
      </c>
      <c r="F298" s="3" t="s">
        <v>172</v>
      </c>
      <c r="G298" s="2" t="s">
        <v>252</v>
      </c>
      <c r="H298" s="3" t="s">
        <v>253</v>
      </c>
      <c r="I298" s="10" t="n">
        <v>41835382.77</v>
      </c>
      <c r="J298" s="11" t="n">
        <f aca="false">I298/1000</f>
        <v>41835.38277</v>
      </c>
      <c r="K298" s="19" t="n">
        <v>1826619.32</v>
      </c>
      <c r="L298" s="12" t="n">
        <f aca="false">K298/1000</f>
        <v>1826.61932</v>
      </c>
      <c r="M298" s="20" t="n">
        <v>0.0095</v>
      </c>
      <c r="N298" s="20" t="n">
        <v>0.0072</v>
      </c>
      <c r="O298" s="10" t="n">
        <v>4383750043.17</v>
      </c>
      <c r="P298" s="19" t="n">
        <v>254035724.95</v>
      </c>
    </row>
    <row r="299" customFormat="false" ht="15" hidden="false" customHeight="false" outlineLevel="0" collapsed="false">
      <c r="A299" s="3" t="s">
        <v>517</v>
      </c>
      <c r="B299" s="2" t="s">
        <v>518</v>
      </c>
      <c r="C299" s="2" t="n">
        <v>2022</v>
      </c>
      <c r="D299" s="2" t="n">
        <v>27</v>
      </c>
      <c r="E299" s="2" t="s">
        <v>314</v>
      </c>
      <c r="F299" s="3" t="s">
        <v>315</v>
      </c>
      <c r="G299" s="2" t="s">
        <v>1231</v>
      </c>
      <c r="H299" s="3" t="s">
        <v>1232</v>
      </c>
      <c r="I299" s="10" t="n">
        <v>40710094.91</v>
      </c>
      <c r="J299" s="11" t="n">
        <f aca="false">I299/1000</f>
        <v>40710.09491</v>
      </c>
      <c r="K299" s="19" t="n">
        <v>1590644</v>
      </c>
      <c r="L299" s="12" t="n">
        <f aca="false">K299/1000</f>
        <v>1590.644</v>
      </c>
      <c r="M299" s="20" t="n">
        <v>0.0093</v>
      </c>
      <c r="N299" s="20" t="n">
        <v>0.0063</v>
      </c>
      <c r="O299" s="10" t="n">
        <v>4383750043.17</v>
      </c>
      <c r="P299" s="19" t="n">
        <v>254035724.95</v>
      </c>
    </row>
    <row r="300" customFormat="false" ht="15" hidden="false" customHeight="false" outlineLevel="0" collapsed="false">
      <c r="A300" s="3" t="s">
        <v>517</v>
      </c>
      <c r="B300" s="2" t="s">
        <v>518</v>
      </c>
      <c r="C300" s="2" t="n">
        <v>2022</v>
      </c>
      <c r="D300" s="2" t="n">
        <v>28</v>
      </c>
      <c r="E300" s="2" t="s">
        <v>97</v>
      </c>
      <c r="F300" s="3" t="s">
        <v>98</v>
      </c>
      <c r="G300" s="2" t="s">
        <v>377</v>
      </c>
      <c r="H300" s="3" t="s">
        <v>378</v>
      </c>
      <c r="I300" s="10" t="n">
        <v>39641690.39</v>
      </c>
      <c r="J300" s="11" t="n">
        <f aca="false">I300/1000</f>
        <v>39641.69039</v>
      </c>
      <c r="K300" s="19" t="n">
        <v>23860597.3</v>
      </c>
      <c r="L300" s="12" t="n">
        <f aca="false">K300/1000</f>
        <v>23860.5973</v>
      </c>
      <c r="M300" s="20" t="n">
        <v>0.009</v>
      </c>
      <c r="N300" s="20" t="n">
        <v>0.0939</v>
      </c>
      <c r="O300" s="10" t="n">
        <v>4383750043.17</v>
      </c>
      <c r="P300" s="19" t="n">
        <v>254035724.95</v>
      </c>
    </row>
    <row r="301" customFormat="false" ht="15" hidden="false" customHeight="false" outlineLevel="0" collapsed="false">
      <c r="A301" s="3" t="s">
        <v>517</v>
      </c>
      <c r="B301" s="2" t="s">
        <v>518</v>
      </c>
      <c r="C301" s="2" t="n">
        <v>2022</v>
      </c>
      <c r="D301" s="2" t="n">
        <v>29</v>
      </c>
      <c r="E301" s="2" t="s">
        <v>171</v>
      </c>
      <c r="F301" s="3" t="s">
        <v>172</v>
      </c>
      <c r="G301" s="2" t="s">
        <v>653</v>
      </c>
      <c r="H301" s="3" t="s">
        <v>654</v>
      </c>
      <c r="I301" s="10" t="n">
        <v>39442752.2</v>
      </c>
      <c r="J301" s="11" t="n">
        <f aca="false">I301/1000</f>
        <v>39442.7522</v>
      </c>
      <c r="K301" s="19" t="n">
        <v>1692094.55</v>
      </c>
      <c r="L301" s="12" t="n">
        <f aca="false">K301/1000</f>
        <v>1692.09455</v>
      </c>
      <c r="M301" s="20" t="n">
        <v>0.009</v>
      </c>
      <c r="N301" s="20" t="n">
        <v>0.0067</v>
      </c>
      <c r="O301" s="10" t="n">
        <v>4383750043.17</v>
      </c>
      <c r="P301" s="19" t="n">
        <v>254035724.95</v>
      </c>
    </row>
    <row r="302" customFormat="false" ht="15" hidden="false" customHeight="false" outlineLevel="0" collapsed="false">
      <c r="A302" s="3" t="s">
        <v>517</v>
      </c>
      <c r="B302" s="2" t="s">
        <v>518</v>
      </c>
      <c r="C302" s="2" t="n">
        <v>2022</v>
      </c>
      <c r="D302" s="2" t="n">
        <v>30</v>
      </c>
      <c r="E302" s="2" t="s">
        <v>314</v>
      </c>
      <c r="F302" s="3" t="s">
        <v>315</v>
      </c>
      <c r="G302" s="2" t="s">
        <v>205</v>
      </c>
      <c r="H302" s="3" t="s">
        <v>206</v>
      </c>
      <c r="I302" s="10" t="n">
        <v>38967888.42</v>
      </c>
      <c r="J302" s="11" t="n">
        <f aca="false">I302/1000</f>
        <v>38967.88842</v>
      </c>
      <c r="K302" s="19" t="n">
        <v>1478446</v>
      </c>
      <c r="L302" s="12" t="n">
        <f aca="false">K302/1000</f>
        <v>1478.446</v>
      </c>
      <c r="M302" s="20" t="n">
        <v>0.0089</v>
      </c>
      <c r="N302" s="20" t="n">
        <v>0.0058</v>
      </c>
      <c r="O302" s="10" t="n">
        <v>4383750043.17</v>
      </c>
      <c r="P302" s="19" t="n">
        <v>254035724.95</v>
      </c>
    </row>
    <row r="303" customFormat="false" ht="15" hidden="false" customHeight="false" outlineLevel="0" collapsed="false">
      <c r="A303" s="3" t="s">
        <v>517</v>
      </c>
      <c r="B303" s="2" t="s">
        <v>518</v>
      </c>
      <c r="C303" s="2" t="n">
        <v>2023</v>
      </c>
      <c r="D303" s="2" t="n">
        <v>1</v>
      </c>
      <c r="E303" s="2" t="s">
        <v>314</v>
      </c>
      <c r="F303" s="3" t="s">
        <v>315</v>
      </c>
      <c r="G303" s="2" t="s">
        <v>107</v>
      </c>
      <c r="H303" s="3" t="s">
        <v>108</v>
      </c>
      <c r="I303" s="10" t="n">
        <v>1056796964</v>
      </c>
      <c r="J303" s="11" t="n">
        <f aca="false">I303/1000</f>
        <v>1056796.964</v>
      </c>
      <c r="K303" s="19" t="n">
        <v>39744618</v>
      </c>
      <c r="L303" s="12" t="n">
        <f aca="false">K303/1000</f>
        <v>39744.618</v>
      </c>
      <c r="M303" s="20" t="n">
        <v>0.2094</v>
      </c>
      <c r="N303" s="20" t="n">
        <v>0.1453</v>
      </c>
      <c r="O303" s="10" t="n">
        <v>5047358728.38</v>
      </c>
      <c r="P303" s="19" t="n">
        <v>273596182.59</v>
      </c>
    </row>
    <row r="304" customFormat="false" ht="15" hidden="false" customHeight="false" outlineLevel="0" collapsed="false">
      <c r="A304" s="3" t="s">
        <v>517</v>
      </c>
      <c r="B304" s="2" t="s">
        <v>518</v>
      </c>
      <c r="C304" s="2" t="n">
        <v>2023</v>
      </c>
      <c r="D304" s="2" t="n">
        <v>2</v>
      </c>
      <c r="E304" s="2" t="s">
        <v>314</v>
      </c>
      <c r="F304" s="3" t="s">
        <v>315</v>
      </c>
      <c r="G304" s="2" t="s">
        <v>180</v>
      </c>
      <c r="H304" s="3" t="s">
        <v>181</v>
      </c>
      <c r="I304" s="10" t="n">
        <v>277252832.09</v>
      </c>
      <c r="J304" s="11" t="n">
        <f aca="false">I304/1000</f>
        <v>277252.83209</v>
      </c>
      <c r="K304" s="19" t="n">
        <v>9741368</v>
      </c>
      <c r="L304" s="12" t="n">
        <f aca="false">K304/1000</f>
        <v>9741.368</v>
      </c>
      <c r="M304" s="20" t="n">
        <v>0.0549</v>
      </c>
      <c r="N304" s="20" t="n">
        <v>0.0356</v>
      </c>
      <c r="O304" s="10" t="n">
        <v>5047358728.38</v>
      </c>
      <c r="P304" s="19" t="n">
        <v>273596182.59</v>
      </c>
    </row>
    <row r="305" customFormat="false" ht="15" hidden="false" customHeight="false" outlineLevel="0" collapsed="false">
      <c r="A305" s="3" t="s">
        <v>517</v>
      </c>
      <c r="B305" s="2" t="s">
        <v>518</v>
      </c>
      <c r="C305" s="2" t="n">
        <v>2023</v>
      </c>
      <c r="D305" s="2" t="n">
        <v>3</v>
      </c>
      <c r="E305" s="2" t="s">
        <v>314</v>
      </c>
      <c r="F305" s="3" t="s">
        <v>315</v>
      </c>
      <c r="G305" s="2" t="s">
        <v>97</v>
      </c>
      <c r="H305" s="3" t="s">
        <v>98</v>
      </c>
      <c r="I305" s="10" t="n">
        <v>232005683</v>
      </c>
      <c r="J305" s="11" t="n">
        <f aca="false">I305/1000</f>
        <v>232005.683</v>
      </c>
      <c r="K305" s="19" t="n">
        <v>7794714</v>
      </c>
      <c r="L305" s="12" t="n">
        <f aca="false">K305/1000</f>
        <v>7794.714</v>
      </c>
      <c r="M305" s="20" t="n">
        <v>0.046</v>
      </c>
      <c r="N305" s="20" t="n">
        <v>0.0285</v>
      </c>
      <c r="O305" s="10" t="n">
        <v>5047358728.38</v>
      </c>
      <c r="P305" s="19" t="n">
        <v>273596182.59</v>
      </c>
    </row>
    <row r="306" customFormat="false" ht="15" hidden="false" customHeight="false" outlineLevel="0" collapsed="false">
      <c r="A306" s="3" t="s">
        <v>517</v>
      </c>
      <c r="B306" s="2" t="s">
        <v>518</v>
      </c>
      <c r="C306" s="2" t="n">
        <v>2023</v>
      </c>
      <c r="D306" s="2" t="n">
        <v>4</v>
      </c>
      <c r="E306" s="2" t="s">
        <v>314</v>
      </c>
      <c r="F306" s="3" t="s">
        <v>315</v>
      </c>
      <c r="G306" s="2" t="s">
        <v>1721</v>
      </c>
      <c r="H306" s="3" t="s">
        <v>1722</v>
      </c>
      <c r="I306" s="10" t="n">
        <v>212176322</v>
      </c>
      <c r="J306" s="11" t="n">
        <f aca="false">I306/1000</f>
        <v>212176.322</v>
      </c>
      <c r="K306" s="19" t="n">
        <v>7387100</v>
      </c>
      <c r="L306" s="12" t="n">
        <f aca="false">K306/1000</f>
        <v>7387.1</v>
      </c>
      <c r="M306" s="20" t="n">
        <v>0.042</v>
      </c>
      <c r="N306" s="20" t="n">
        <v>0.027</v>
      </c>
      <c r="O306" s="10" t="n">
        <v>5047358728.38</v>
      </c>
      <c r="P306" s="19" t="n">
        <v>273596182.59</v>
      </c>
    </row>
    <row r="307" customFormat="false" ht="15" hidden="false" customHeight="false" outlineLevel="0" collapsed="false">
      <c r="A307" s="3" t="s">
        <v>517</v>
      </c>
      <c r="B307" s="2" t="s">
        <v>518</v>
      </c>
      <c r="C307" s="2" t="n">
        <v>2023</v>
      </c>
      <c r="D307" s="2" t="n">
        <v>5</v>
      </c>
      <c r="E307" s="2" t="s">
        <v>314</v>
      </c>
      <c r="F307" s="3" t="s">
        <v>315</v>
      </c>
      <c r="G307" s="2" t="s">
        <v>102</v>
      </c>
      <c r="H307" s="3" t="s">
        <v>103</v>
      </c>
      <c r="I307" s="10" t="n">
        <v>186169381.54</v>
      </c>
      <c r="J307" s="11" t="n">
        <f aca="false">I307/1000</f>
        <v>186169.38154</v>
      </c>
      <c r="K307" s="19" t="n">
        <v>6306040</v>
      </c>
      <c r="L307" s="12" t="n">
        <f aca="false">K307/1000</f>
        <v>6306.04</v>
      </c>
      <c r="M307" s="20" t="n">
        <v>0.0369</v>
      </c>
      <c r="N307" s="20" t="n">
        <v>0.023</v>
      </c>
      <c r="O307" s="10" t="n">
        <v>5047358728.38</v>
      </c>
      <c r="P307" s="19" t="n">
        <v>273596182.59</v>
      </c>
    </row>
    <row r="308" customFormat="false" ht="15" hidden="false" customHeight="false" outlineLevel="0" collapsed="false">
      <c r="A308" s="3" t="s">
        <v>517</v>
      </c>
      <c r="B308" s="2" t="s">
        <v>518</v>
      </c>
      <c r="C308" s="2" t="n">
        <v>2023</v>
      </c>
      <c r="D308" s="2" t="n">
        <v>6</v>
      </c>
      <c r="E308" s="2" t="s">
        <v>314</v>
      </c>
      <c r="F308" s="3" t="s">
        <v>315</v>
      </c>
      <c r="G308" s="2" t="s">
        <v>142</v>
      </c>
      <c r="H308" s="3" t="s">
        <v>143</v>
      </c>
      <c r="I308" s="10" t="n">
        <v>162716278.78</v>
      </c>
      <c r="J308" s="11" t="n">
        <f aca="false">I308/1000</f>
        <v>162716.27878</v>
      </c>
      <c r="K308" s="19" t="n">
        <v>4789956</v>
      </c>
      <c r="L308" s="12" t="n">
        <f aca="false">K308/1000</f>
        <v>4789.956</v>
      </c>
      <c r="M308" s="20" t="n">
        <v>0.0322</v>
      </c>
      <c r="N308" s="20" t="n">
        <v>0.0175</v>
      </c>
      <c r="O308" s="10" t="n">
        <v>5047358728.38</v>
      </c>
      <c r="P308" s="19" t="n">
        <v>273596182.59</v>
      </c>
    </row>
    <row r="309" customFormat="false" ht="15" hidden="false" customHeight="false" outlineLevel="0" collapsed="false">
      <c r="A309" s="3" t="s">
        <v>517</v>
      </c>
      <c r="B309" s="2" t="s">
        <v>518</v>
      </c>
      <c r="C309" s="2" t="n">
        <v>2023</v>
      </c>
      <c r="D309" s="2" t="n">
        <v>7</v>
      </c>
      <c r="E309" s="2" t="s">
        <v>247</v>
      </c>
      <c r="F309" s="3" t="s">
        <v>248</v>
      </c>
      <c r="G309" s="2" t="s">
        <v>97</v>
      </c>
      <c r="H309" s="3" t="s">
        <v>98</v>
      </c>
      <c r="I309" s="10" t="n">
        <v>145310323</v>
      </c>
      <c r="J309" s="11" t="n">
        <f aca="false">I309/1000</f>
        <v>145310.323</v>
      </c>
      <c r="K309" s="19" t="n">
        <v>5202376</v>
      </c>
      <c r="L309" s="12" t="n">
        <f aca="false">K309/1000</f>
        <v>5202.376</v>
      </c>
      <c r="M309" s="20" t="n">
        <v>0.0288</v>
      </c>
      <c r="N309" s="20" t="n">
        <v>0.019</v>
      </c>
      <c r="O309" s="10" t="n">
        <v>5047358728.38</v>
      </c>
      <c r="P309" s="19" t="n">
        <v>273596182.59</v>
      </c>
    </row>
    <row r="310" customFormat="false" ht="15" hidden="false" customHeight="false" outlineLevel="0" collapsed="false">
      <c r="A310" s="3" t="s">
        <v>517</v>
      </c>
      <c r="B310" s="2" t="s">
        <v>518</v>
      </c>
      <c r="C310" s="2" t="n">
        <v>2023</v>
      </c>
      <c r="D310" s="2" t="n">
        <v>8</v>
      </c>
      <c r="E310" s="2" t="s">
        <v>171</v>
      </c>
      <c r="F310" s="3" t="s">
        <v>172</v>
      </c>
      <c r="G310" s="2" t="s">
        <v>142</v>
      </c>
      <c r="H310" s="3" t="s">
        <v>143</v>
      </c>
      <c r="I310" s="10" t="n">
        <v>128963843.32</v>
      </c>
      <c r="J310" s="11" t="n">
        <f aca="false">I310/1000</f>
        <v>128963.84332</v>
      </c>
      <c r="K310" s="19" t="n">
        <v>4041952.57</v>
      </c>
      <c r="L310" s="12" t="n">
        <f aca="false">K310/1000</f>
        <v>4041.95257</v>
      </c>
      <c r="M310" s="20" t="n">
        <v>0.0256</v>
      </c>
      <c r="N310" s="20" t="n">
        <v>0.0148</v>
      </c>
      <c r="O310" s="10" t="n">
        <v>5047358728.38</v>
      </c>
      <c r="P310" s="19" t="n">
        <v>273596182.59</v>
      </c>
    </row>
    <row r="311" customFormat="false" ht="15" hidden="false" customHeight="false" outlineLevel="0" collapsed="false">
      <c r="A311" s="3" t="s">
        <v>517</v>
      </c>
      <c r="B311" s="2" t="s">
        <v>518</v>
      </c>
      <c r="C311" s="2" t="n">
        <v>2023</v>
      </c>
      <c r="D311" s="2" t="n">
        <v>9</v>
      </c>
      <c r="E311" s="2" t="s">
        <v>314</v>
      </c>
      <c r="F311" s="3" t="s">
        <v>315</v>
      </c>
      <c r="G311" s="2" t="s">
        <v>117</v>
      </c>
      <c r="H311" s="3" t="s">
        <v>118</v>
      </c>
      <c r="I311" s="10" t="n">
        <v>120427447.9</v>
      </c>
      <c r="J311" s="11" t="n">
        <f aca="false">I311/1000</f>
        <v>120427.4479</v>
      </c>
      <c r="K311" s="19" t="n">
        <v>3384840</v>
      </c>
      <c r="L311" s="12" t="n">
        <f aca="false">K311/1000</f>
        <v>3384.84</v>
      </c>
      <c r="M311" s="20" t="n">
        <v>0.0239</v>
      </c>
      <c r="N311" s="20" t="n">
        <v>0.0124</v>
      </c>
      <c r="O311" s="10" t="n">
        <v>5047358728.38</v>
      </c>
      <c r="P311" s="19" t="n">
        <v>273596182.59</v>
      </c>
    </row>
    <row r="312" customFormat="false" ht="15" hidden="false" customHeight="false" outlineLevel="0" collapsed="false">
      <c r="A312" s="3" t="s">
        <v>517</v>
      </c>
      <c r="B312" s="2" t="s">
        <v>518</v>
      </c>
      <c r="C312" s="2" t="n">
        <v>2023</v>
      </c>
      <c r="D312" s="2" t="n">
        <v>10</v>
      </c>
      <c r="E312" s="2" t="s">
        <v>107</v>
      </c>
      <c r="F312" s="3" t="s">
        <v>108</v>
      </c>
      <c r="G312" s="2" t="s">
        <v>107</v>
      </c>
      <c r="H312" s="3" t="s">
        <v>108</v>
      </c>
      <c r="I312" s="10" t="n">
        <v>103896484</v>
      </c>
      <c r="J312" s="11" t="n">
        <f aca="false">I312/1000</f>
        <v>103896.484</v>
      </c>
      <c r="K312" s="19" t="n">
        <v>464215.25</v>
      </c>
      <c r="L312" s="12" t="n">
        <f aca="false">K312/1000</f>
        <v>464.21525</v>
      </c>
      <c r="M312" s="20" t="n">
        <v>0.0206</v>
      </c>
      <c r="N312" s="20" t="n">
        <v>0.0017</v>
      </c>
      <c r="O312" s="10" t="n">
        <v>5047358728.38</v>
      </c>
      <c r="P312" s="19" t="n">
        <v>273596182.59</v>
      </c>
    </row>
    <row r="313" customFormat="false" ht="15" hidden="false" customHeight="false" outlineLevel="0" collapsed="false">
      <c r="A313" s="3" t="s">
        <v>517</v>
      </c>
      <c r="B313" s="2" t="s">
        <v>518</v>
      </c>
      <c r="C313" s="2" t="n">
        <v>2023</v>
      </c>
      <c r="D313" s="2" t="n">
        <v>11</v>
      </c>
      <c r="E313" s="2" t="s">
        <v>1719</v>
      </c>
      <c r="F313" s="3" t="s">
        <v>1720</v>
      </c>
      <c r="G313" s="2" t="s">
        <v>107</v>
      </c>
      <c r="H313" s="3" t="s">
        <v>108</v>
      </c>
      <c r="I313" s="10" t="n">
        <v>99763263</v>
      </c>
      <c r="J313" s="11" t="n">
        <f aca="false">I313/1000</f>
        <v>99763.263</v>
      </c>
      <c r="K313" s="19" t="n">
        <v>5867039</v>
      </c>
      <c r="L313" s="12" t="n">
        <f aca="false">K313/1000</f>
        <v>5867.039</v>
      </c>
      <c r="M313" s="20" t="n">
        <v>0.0198</v>
      </c>
      <c r="N313" s="20" t="n">
        <v>0.0214</v>
      </c>
      <c r="O313" s="10" t="n">
        <v>5047358728.38</v>
      </c>
      <c r="P313" s="19" t="n">
        <v>273596182.59</v>
      </c>
    </row>
    <row r="314" customFormat="false" ht="15" hidden="false" customHeight="false" outlineLevel="0" collapsed="false">
      <c r="A314" s="3" t="s">
        <v>517</v>
      </c>
      <c r="B314" s="2" t="s">
        <v>518</v>
      </c>
      <c r="C314" s="2" t="n">
        <v>2023</v>
      </c>
      <c r="D314" s="2" t="n">
        <v>12</v>
      </c>
      <c r="E314" s="2" t="s">
        <v>314</v>
      </c>
      <c r="F314" s="3" t="s">
        <v>315</v>
      </c>
      <c r="G314" s="2" t="s">
        <v>237</v>
      </c>
      <c r="H314" s="3" t="s">
        <v>238</v>
      </c>
      <c r="I314" s="10" t="n">
        <v>90420083.27</v>
      </c>
      <c r="J314" s="11" t="n">
        <f aca="false">I314/1000</f>
        <v>90420.08327</v>
      </c>
      <c r="K314" s="19" t="n">
        <v>3081208</v>
      </c>
      <c r="L314" s="12" t="n">
        <f aca="false">K314/1000</f>
        <v>3081.208</v>
      </c>
      <c r="M314" s="20" t="n">
        <v>0.0179</v>
      </c>
      <c r="N314" s="20" t="n">
        <v>0.0113</v>
      </c>
      <c r="O314" s="10" t="n">
        <v>5047358728.38</v>
      </c>
      <c r="P314" s="19" t="n">
        <v>273596182.59</v>
      </c>
    </row>
    <row r="315" customFormat="false" ht="15" hidden="false" customHeight="false" outlineLevel="0" collapsed="false">
      <c r="A315" s="3" t="s">
        <v>517</v>
      </c>
      <c r="B315" s="2" t="s">
        <v>518</v>
      </c>
      <c r="C315" s="2" t="n">
        <v>2023</v>
      </c>
      <c r="D315" s="2" t="n">
        <v>13</v>
      </c>
      <c r="E315" s="2" t="s">
        <v>314</v>
      </c>
      <c r="F315" s="3" t="s">
        <v>315</v>
      </c>
      <c r="G315" s="2" t="s">
        <v>504</v>
      </c>
      <c r="H315" s="3" t="s">
        <v>505</v>
      </c>
      <c r="I315" s="10" t="n">
        <v>84966968</v>
      </c>
      <c r="J315" s="11" t="n">
        <f aca="false">I315/1000</f>
        <v>84966.968</v>
      </c>
      <c r="K315" s="19" t="n">
        <v>3055924</v>
      </c>
      <c r="L315" s="12" t="n">
        <f aca="false">K315/1000</f>
        <v>3055.924</v>
      </c>
      <c r="M315" s="20" t="n">
        <v>0.0168</v>
      </c>
      <c r="N315" s="20" t="n">
        <v>0.0112</v>
      </c>
      <c r="O315" s="10" t="n">
        <v>5047358728.38</v>
      </c>
      <c r="P315" s="19" t="n">
        <v>273596182.59</v>
      </c>
    </row>
    <row r="316" customFormat="false" ht="15" hidden="false" customHeight="false" outlineLevel="0" collapsed="false">
      <c r="A316" s="3" t="s">
        <v>517</v>
      </c>
      <c r="B316" s="2" t="s">
        <v>518</v>
      </c>
      <c r="C316" s="2" t="n">
        <v>2023</v>
      </c>
      <c r="D316" s="2" t="n">
        <v>14</v>
      </c>
      <c r="E316" s="2" t="s">
        <v>637</v>
      </c>
      <c r="F316" s="3" t="s">
        <v>638</v>
      </c>
      <c r="G316" s="2" t="s">
        <v>107</v>
      </c>
      <c r="H316" s="3" t="s">
        <v>108</v>
      </c>
      <c r="I316" s="10" t="n">
        <v>81618866</v>
      </c>
      <c r="J316" s="11" t="n">
        <f aca="false">I316/1000</f>
        <v>81618.866</v>
      </c>
      <c r="K316" s="19" t="n">
        <v>1571273</v>
      </c>
      <c r="L316" s="12" t="n">
        <f aca="false">K316/1000</f>
        <v>1571.273</v>
      </c>
      <c r="M316" s="20" t="n">
        <v>0.0162</v>
      </c>
      <c r="N316" s="20" t="n">
        <v>0.0057</v>
      </c>
      <c r="O316" s="10" t="n">
        <v>5047358728.38</v>
      </c>
      <c r="P316" s="19" t="n">
        <v>273596182.59</v>
      </c>
    </row>
    <row r="317" customFormat="false" ht="15" hidden="false" customHeight="false" outlineLevel="0" collapsed="false">
      <c r="A317" s="3" t="s">
        <v>517</v>
      </c>
      <c r="B317" s="2" t="s">
        <v>518</v>
      </c>
      <c r="C317" s="2" t="n">
        <v>2023</v>
      </c>
      <c r="D317" s="2" t="n">
        <v>15</v>
      </c>
      <c r="E317" s="2" t="s">
        <v>247</v>
      </c>
      <c r="F317" s="3" t="s">
        <v>248</v>
      </c>
      <c r="G317" s="2" t="s">
        <v>142</v>
      </c>
      <c r="H317" s="3" t="s">
        <v>143</v>
      </c>
      <c r="I317" s="10" t="n">
        <v>79929141.94</v>
      </c>
      <c r="J317" s="11" t="n">
        <f aca="false">I317/1000</f>
        <v>79929.14194</v>
      </c>
      <c r="K317" s="19" t="n">
        <v>2533492.02</v>
      </c>
      <c r="L317" s="12" t="n">
        <f aca="false">K317/1000</f>
        <v>2533.49202</v>
      </c>
      <c r="M317" s="20" t="n">
        <v>0.0158</v>
      </c>
      <c r="N317" s="20" t="n">
        <v>0.0093</v>
      </c>
      <c r="O317" s="10" t="n">
        <v>5047358728.38</v>
      </c>
      <c r="P317" s="19" t="n">
        <v>273596182.59</v>
      </c>
    </row>
    <row r="318" customFormat="false" ht="15" hidden="false" customHeight="false" outlineLevel="0" collapsed="false">
      <c r="A318" s="3" t="s">
        <v>517</v>
      </c>
      <c r="B318" s="2" t="s">
        <v>518</v>
      </c>
      <c r="C318" s="2" t="n">
        <v>2023</v>
      </c>
      <c r="D318" s="2" t="n">
        <v>16</v>
      </c>
      <c r="E318" s="2" t="s">
        <v>107</v>
      </c>
      <c r="F318" s="3" t="s">
        <v>108</v>
      </c>
      <c r="G318" s="2" t="s">
        <v>1721</v>
      </c>
      <c r="H318" s="3" t="s">
        <v>1722</v>
      </c>
      <c r="I318" s="10" t="n">
        <v>73241356</v>
      </c>
      <c r="J318" s="11" t="n">
        <f aca="false">I318/1000</f>
        <v>73241.356</v>
      </c>
      <c r="K318" s="19" t="n">
        <v>398097.41</v>
      </c>
      <c r="L318" s="12" t="n">
        <f aca="false">K318/1000</f>
        <v>398.09741</v>
      </c>
      <c r="M318" s="20" t="n">
        <v>0.0145</v>
      </c>
      <c r="N318" s="20" t="n">
        <v>0.0015</v>
      </c>
      <c r="O318" s="10" t="n">
        <v>5047358728.38</v>
      </c>
      <c r="P318" s="19" t="n">
        <v>273596182.59</v>
      </c>
    </row>
    <row r="319" customFormat="false" ht="15" hidden="false" customHeight="false" outlineLevel="0" collapsed="false">
      <c r="A319" s="3" t="s">
        <v>517</v>
      </c>
      <c r="B319" s="2" t="s">
        <v>518</v>
      </c>
      <c r="C319" s="2" t="n">
        <v>2023</v>
      </c>
      <c r="D319" s="2" t="n">
        <v>17</v>
      </c>
      <c r="E319" s="2" t="s">
        <v>97</v>
      </c>
      <c r="F319" s="3" t="s">
        <v>98</v>
      </c>
      <c r="G319" s="2" t="s">
        <v>142</v>
      </c>
      <c r="H319" s="3" t="s">
        <v>143</v>
      </c>
      <c r="I319" s="10" t="n">
        <v>68359080.79</v>
      </c>
      <c r="J319" s="11" t="n">
        <f aca="false">I319/1000</f>
        <v>68359.08079</v>
      </c>
      <c r="K319" s="19" t="n">
        <v>397110.87</v>
      </c>
      <c r="L319" s="12" t="n">
        <f aca="false">K319/1000</f>
        <v>397.11087</v>
      </c>
      <c r="M319" s="20" t="n">
        <v>0.0135</v>
      </c>
      <c r="N319" s="20" t="n">
        <v>0.0015</v>
      </c>
      <c r="O319" s="10" t="n">
        <v>5047358728.38</v>
      </c>
      <c r="P319" s="19" t="n">
        <v>273596182.59</v>
      </c>
    </row>
    <row r="320" customFormat="false" ht="15" hidden="false" customHeight="false" outlineLevel="0" collapsed="false">
      <c r="A320" s="3" t="s">
        <v>517</v>
      </c>
      <c r="B320" s="2" t="s">
        <v>518</v>
      </c>
      <c r="C320" s="2" t="n">
        <v>2023</v>
      </c>
      <c r="D320" s="2" t="n">
        <v>18</v>
      </c>
      <c r="E320" s="2" t="s">
        <v>1717</v>
      </c>
      <c r="F320" s="3" t="s">
        <v>1718</v>
      </c>
      <c r="G320" s="2" t="s">
        <v>107</v>
      </c>
      <c r="H320" s="3" t="s">
        <v>108</v>
      </c>
      <c r="I320" s="10" t="n">
        <v>63034752</v>
      </c>
      <c r="J320" s="11" t="n">
        <f aca="false">I320/1000</f>
        <v>63034.752</v>
      </c>
      <c r="K320" s="19" t="n">
        <v>1202619</v>
      </c>
      <c r="L320" s="12" t="n">
        <f aca="false">K320/1000</f>
        <v>1202.619</v>
      </c>
      <c r="M320" s="20" t="n">
        <v>0.0125</v>
      </c>
      <c r="N320" s="20" t="n">
        <v>0.0044</v>
      </c>
      <c r="O320" s="10" t="n">
        <v>5047358728.38</v>
      </c>
      <c r="P320" s="19" t="n">
        <v>273596182.59</v>
      </c>
    </row>
    <row r="321" customFormat="false" ht="15" hidden="false" customHeight="false" outlineLevel="0" collapsed="false">
      <c r="A321" s="3" t="s">
        <v>517</v>
      </c>
      <c r="B321" s="2" t="s">
        <v>518</v>
      </c>
      <c r="C321" s="2" t="n">
        <v>2023</v>
      </c>
      <c r="D321" s="2" t="n">
        <v>19</v>
      </c>
      <c r="E321" s="2" t="s">
        <v>171</v>
      </c>
      <c r="F321" s="3" t="s">
        <v>172</v>
      </c>
      <c r="G321" s="2" t="s">
        <v>252</v>
      </c>
      <c r="H321" s="3" t="s">
        <v>253</v>
      </c>
      <c r="I321" s="10" t="n">
        <v>61410717.47</v>
      </c>
      <c r="J321" s="11" t="n">
        <f aca="false">I321/1000</f>
        <v>61410.71747</v>
      </c>
      <c r="K321" s="19" t="n">
        <v>2172799.75</v>
      </c>
      <c r="L321" s="12" t="n">
        <f aca="false">K321/1000</f>
        <v>2172.79975</v>
      </c>
      <c r="M321" s="20" t="n">
        <v>0.0122</v>
      </c>
      <c r="N321" s="20" t="n">
        <v>0.0079</v>
      </c>
      <c r="O321" s="10" t="n">
        <v>5047358728.38</v>
      </c>
      <c r="P321" s="19" t="n">
        <v>273596182.59</v>
      </c>
    </row>
    <row r="322" customFormat="false" ht="15" hidden="false" customHeight="false" outlineLevel="0" collapsed="false">
      <c r="A322" s="3" t="s">
        <v>517</v>
      </c>
      <c r="B322" s="2" t="s">
        <v>518</v>
      </c>
      <c r="C322" s="2" t="n">
        <v>2023</v>
      </c>
      <c r="D322" s="2" t="n">
        <v>20</v>
      </c>
      <c r="E322" s="2" t="s">
        <v>107</v>
      </c>
      <c r="F322" s="3" t="s">
        <v>108</v>
      </c>
      <c r="G322" s="2" t="s">
        <v>97</v>
      </c>
      <c r="H322" s="3" t="s">
        <v>98</v>
      </c>
      <c r="I322" s="10" t="n">
        <v>51658762</v>
      </c>
      <c r="J322" s="11" t="n">
        <f aca="false">I322/1000</f>
        <v>51658.762</v>
      </c>
      <c r="K322" s="19" t="n">
        <v>463964</v>
      </c>
      <c r="L322" s="12" t="n">
        <f aca="false">K322/1000</f>
        <v>463.964</v>
      </c>
      <c r="M322" s="20" t="n">
        <v>0.0102</v>
      </c>
      <c r="N322" s="20" t="n">
        <v>0.0017</v>
      </c>
      <c r="O322" s="10" t="n">
        <v>5047358728.38</v>
      </c>
      <c r="P322" s="19" t="n">
        <v>273596182.59</v>
      </c>
    </row>
    <row r="323" customFormat="false" ht="15" hidden="false" customHeight="false" outlineLevel="0" collapsed="false">
      <c r="A323" s="3" t="s">
        <v>517</v>
      </c>
      <c r="B323" s="2" t="s">
        <v>518</v>
      </c>
      <c r="C323" s="2" t="n">
        <v>2023</v>
      </c>
      <c r="D323" s="2" t="n">
        <v>21</v>
      </c>
      <c r="E323" s="2" t="s">
        <v>314</v>
      </c>
      <c r="F323" s="3" t="s">
        <v>315</v>
      </c>
      <c r="G323" s="2" t="s">
        <v>247</v>
      </c>
      <c r="H323" s="3" t="s">
        <v>248</v>
      </c>
      <c r="I323" s="10" t="n">
        <v>50085209.5</v>
      </c>
      <c r="J323" s="11" t="n">
        <f aca="false">I323/1000</f>
        <v>50085.2095</v>
      </c>
      <c r="K323" s="19" t="n">
        <v>1839658</v>
      </c>
      <c r="L323" s="12" t="n">
        <f aca="false">K323/1000</f>
        <v>1839.658</v>
      </c>
      <c r="M323" s="20" t="n">
        <v>0.0099</v>
      </c>
      <c r="N323" s="20" t="n">
        <v>0.0067</v>
      </c>
      <c r="O323" s="10" t="n">
        <v>5047358728.38</v>
      </c>
      <c r="P323" s="19" t="n">
        <v>273596182.59</v>
      </c>
    </row>
    <row r="324" customFormat="false" ht="15" hidden="false" customHeight="false" outlineLevel="0" collapsed="false">
      <c r="A324" s="3" t="s">
        <v>517</v>
      </c>
      <c r="B324" s="2" t="s">
        <v>518</v>
      </c>
      <c r="C324" s="2" t="n">
        <v>2023</v>
      </c>
      <c r="D324" s="2" t="n">
        <v>22</v>
      </c>
      <c r="E324" s="2" t="s">
        <v>171</v>
      </c>
      <c r="F324" s="3" t="s">
        <v>172</v>
      </c>
      <c r="G324" s="2" t="s">
        <v>653</v>
      </c>
      <c r="H324" s="3" t="s">
        <v>654</v>
      </c>
      <c r="I324" s="10" t="n">
        <v>49120014.73</v>
      </c>
      <c r="J324" s="11" t="n">
        <f aca="false">I324/1000</f>
        <v>49120.01473</v>
      </c>
      <c r="K324" s="19" t="n">
        <v>1621257</v>
      </c>
      <c r="L324" s="12" t="n">
        <f aca="false">K324/1000</f>
        <v>1621.257</v>
      </c>
      <c r="M324" s="20" t="n">
        <v>0.0097</v>
      </c>
      <c r="N324" s="20" t="n">
        <v>0.0059</v>
      </c>
      <c r="O324" s="10" t="n">
        <v>5047358728.38</v>
      </c>
      <c r="P324" s="19" t="n">
        <v>273596182.59</v>
      </c>
    </row>
    <row r="325" customFormat="false" ht="15" hidden="false" customHeight="false" outlineLevel="0" collapsed="false">
      <c r="A325" s="3" t="s">
        <v>517</v>
      </c>
      <c r="B325" s="2" t="s">
        <v>518</v>
      </c>
      <c r="C325" s="2" t="n">
        <v>2023</v>
      </c>
      <c r="D325" s="2" t="n">
        <v>23</v>
      </c>
      <c r="E325" s="2" t="s">
        <v>314</v>
      </c>
      <c r="F325" s="3" t="s">
        <v>315</v>
      </c>
      <c r="G325" s="2" t="s">
        <v>197</v>
      </c>
      <c r="H325" s="3" t="s">
        <v>198</v>
      </c>
      <c r="I325" s="10" t="n">
        <v>44942815.5</v>
      </c>
      <c r="J325" s="11" t="n">
        <f aca="false">I325/1000</f>
        <v>44942.8155</v>
      </c>
      <c r="K325" s="19" t="n">
        <v>653000</v>
      </c>
      <c r="L325" s="12" t="n">
        <f aca="false">K325/1000</f>
        <v>653</v>
      </c>
      <c r="M325" s="20" t="n">
        <v>0.0089</v>
      </c>
      <c r="N325" s="20" t="n">
        <v>0.0024</v>
      </c>
      <c r="O325" s="10" t="n">
        <v>5047358728.38</v>
      </c>
      <c r="P325" s="19" t="n">
        <v>273596182.59</v>
      </c>
    </row>
    <row r="326" customFormat="false" ht="15" hidden="false" customHeight="false" outlineLevel="0" collapsed="false">
      <c r="A326" s="3" t="s">
        <v>517</v>
      </c>
      <c r="B326" s="2" t="s">
        <v>518</v>
      </c>
      <c r="C326" s="2" t="n">
        <v>2023</v>
      </c>
      <c r="D326" s="2" t="n">
        <v>24</v>
      </c>
      <c r="E326" s="2" t="s">
        <v>1727</v>
      </c>
      <c r="F326" s="3" t="s">
        <v>1728</v>
      </c>
      <c r="G326" s="2" t="s">
        <v>197</v>
      </c>
      <c r="H326" s="3" t="s">
        <v>198</v>
      </c>
      <c r="I326" s="10" t="n">
        <v>42918159.56</v>
      </c>
      <c r="J326" s="11" t="n">
        <f aca="false">I326/1000</f>
        <v>42918.15956</v>
      </c>
      <c r="K326" s="19" t="n">
        <v>23003684</v>
      </c>
      <c r="L326" s="12" t="n">
        <f aca="false">K326/1000</f>
        <v>23003.684</v>
      </c>
      <c r="M326" s="20" t="n">
        <v>0.0085</v>
      </c>
      <c r="N326" s="20" t="n">
        <v>0.0841</v>
      </c>
      <c r="O326" s="10" t="n">
        <v>5047358728.38</v>
      </c>
      <c r="P326" s="19" t="n">
        <v>273596182.59</v>
      </c>
    </row>
    <row r="327" customFormat="false" ht="15" hidden="false" customHeight="false" outlineLevel="0" collapsed="false">
      <c r="A327" s="3" t="s">
        <v>517</v>
      </c>
      <c r="B327" s="2" t="s">
        <v>518</v>
      </c>
      <c r="C327" s="2" t="n">
        <v>2023</v>
      </c>
      <c r="D327" s="2" t="n">
        <v>25</v>
      </c>
      <c r="E327" s="2" t="s">
        <v>314</v>
      </c>
      <c r="F327" s="3" t="s">
        <v>315</v>
      </c>
      <c r="G327" s="2" t="s">
        <v>162</v>
      </c>
      <c r="H327" s="3" t="s">
        <v>163</v>
      </c>
      <c r="I327" s="10" t="n">
        <v>41293068.6</v>
      </c>
      <c r="J327" s="11" t="n">
        <f aca="false">I327/1000</f>
        <v>41293.0686</v>
      </c>
      <c r="K327" s="19" t="n">
        <v>1028552</v>
      </c>
      <c r="L327" s="12" t="n">
        <f aca="false">K327/1000</f>
        <v>1028.552</v>
      </c>
      <c r="M327" s="20" t="n">
        <v>0.0082</v>
      </c>
      <c r="N327" s="20" t="n">
        <v>0.0038</v>
      </c>
      <c r="O327" s="10" t="n">
        <v>5047358728.38</v>
      </c>
      <c r="P327" s="19" t="n">
        <v>273596182.59</v>
      </c>
    </row>
    <row r="328" customFormat="false" ht="15" hidden="false" customHeight="false" outlineLevel="0" collapsed="false">
      <c r="A328" s="3" t="s">
        <v>517</v>
      </c>
      <c r="B328" s="2" t="s">
        <v>518</v>
      </c>
      <c r="C328" s="2" t="n">
        <v>2023</v>
      </c>
      <c r="D328" s="2" t="n">
        <v>26</v>
      </c>
      <c r="E328" s="2" t="s">
        <v>107</v>
      </c>
      <c r="F328" s="3" t="s">
        <v>108</v>
      </c>
      <c r="G328" s="2" t="s">
        <v>142</v>
      </c>
      <c r="H328" s="3" t="s">
        <v>143</v>
      </c>
      <c r="I328" s="10" t="n">
        <v>38653851.96</v>
      </c>
      <c r="J328" s="11" t="n">
        <f aca="false">I328/1000</f>
        <v>38653.85196</v>
      </c>
      <c r="K328" s="19" t="n">
        <v>144825.8</v>
      </c>
      <c r="L328" s="12" t="n">
        <f aca="false">K328/1000</f>
        <v>144.8258</v>
      </c>
      <c r="M328" s="20" t="n">
        <v>0.0077</v>
      </c>
      <c r="N328" s="20" t="n">
        <v>0.0005</v>
      </c>
      <c r="O328" s="10" t="n">
        <v>5047358728.38</v>
      </c>
      <c r="P328" s="19" t="n">
        <v>273596182.59</v>
      </c>
    </row>
    <row r="329" customFormat="false" ht="15" hidden="false" customHeight="false" outlineLevel="0" collapsed="false">
      <c r="A329" s="3" t="s">
        <v>517</v>
      </c>
      <c r="B329" s="2" t="s">
        <v>518</v>
      </c>
      <c r="C329" s="2" t="n">
        <v>2023</v>
      </c>
      <c r="D329" s="2" t="n">
        <v>27</v>
      </c>
      <c r="E329" s="2" t="s">
        <v>171</v>
      </c>
      <c r="F329" s="3" t="s">
        <v>172</v>
      </c>
      <c r="G329" s="2" t="s">
        <v>263</v>
      </c>
      <c r="H329" s="3" t="s">
        <v>264</v>
      </c>
      <c r="I329" s="10" t="n">
        <v>34367189.6</v>
      </c>
      <c r="J329" s="11" t="n">
        <f aca="false">I329/1000</f>
        <v>34367.1896</v>
      </c>
      <c r="K329" s="19" t="n">
        <v>1022793</v>
      </c>
      <c r="L329" s="12" t="n">
        <f aca="false">K329/1000</f>
        <v>1022.793</v>
      </c>
      <c r="M329" s="20" t="n">
        <v>0.0068</v>
      </c>
      <c r="N329" s="20" t="n">
        <v>0.0037</v>
      </c>
      <c r="O329" s="10" t="n">
        <v>5047358728.38</v>
      </c>
      <c r="P329" s="19" t="n">
        <v>273596182.59</v>
      </c>
    </row>
    <row r="330" customFormat="false" ht="15" hidden="false" customHeight="false" outlineLevel="0" collapsed="false">
      <c r="A330" s="3" t="s">
        <v>517</v>
      </c>
      <c r="B330" s="2" t="s">
        <v>518</v>
      </c>
      <c r="C330" s="2" t="n">
        <v>2023</v>
      </c>
      <c r="D330" s="2" t="n">
        <v>28</v>
      </c>
      <c r="E330" s="2" t="s">
        <v>142</v>
      </c>
      <c r="F330" s="3" t="s">
        <v>143</v>
      </c>
      <c r="G330" s="2" t="s">
        <v>162</v>
      </c>
      <c r="H330" s="3" t="s">
        <v>163</v>
      </c>
      <c r="I330" s="10" t="n">
        <v>33820117.65</v>
      </c>
      <c r="J330" s="11" t="n">
        <f aca="false">I330/1000</f>
        <v>33820.11765</v>
      </c>
      <c r="K330" s="19" t="n">
        <v>722749.16</v>
      </c>
      <c r="L330" s="12" t="n">
        <f aca="false">K330/1000</f>
        <v>722.74916</v>
      </c>
      <c r="M330" s="20" t="n">
        <v>0.0067</v>
      </c>
      <c r="N330" s="20" t="n">
        <v>0.0026</v>
      </c>
      <c r="O330" s="10" t="n">
        <v>5047358728.38</v>
      </c>
      <c r="P330" s="19" t="n">
        <v>273596182.59</v>
      </c>
    </row>
    <row r="331" customFormat="false" ht="15" hidden="false" customHeight="false" outlineLevel="0" collapsed="false">
      <c r="A331" s="3" t="s">
        <v>517</v>
      </c>
      <c r="B331" s="2" t="s">
        <v>518</v>
      </c>
      <c r="C331" s="2" t="n">
        <v>2023</v>
      </c>
      <c r="D331" s="2" t="n">
        <v>29</v>
      </c>
      <c r="E331" s="2" t="s">
        <v>97</v>
      </c>
      <c r="F331" s="3" t="s">
        <v>98</v>
      </c>
      <c r="G331" s="2" t="s">
        <v>377</v>
      </c>
      <c r="H331" s="3" t="s">
        <v>378</v>
      </c>
      <c r="I331" s="10" t="n">
        <v>33564156.37</v>
      </c>
      <c r="J331" s="11" t="n">
        <f aca="false">I331/1000</f>
        <v>33564.15637</v>
      </c>
      <c r="K331" s="19" t="n">
        <v>19880416.99</v>
      </c>
      <c r="L331" s="12" t="n">
        <f aca="false">K331/1000</f>
        <v>19880.41699</v>
      </c>
      <c r="M331" s="20" t="n">
        <v>0.0066</v>
      </c>
      <c r="N331" s="20" t="n">
        <v>0.0727</v>
      </c>
      <c r="O331" s="10" t="n">
        <v>5047358728.38</v>
      </c>
      <c r="P331" s="19" t="n">
        <v>273596182.59</v>
      </c>
    </row>
    <row r="332" customFormat="false" ht="15" hidden="false" customHeight="false" outlineLevel="0" collapsed="false">
      <c r="A332" s="3" t="s">
        <v>517</v>
      </c>
      <c r="B332" s="2" t="s">
        <v>518</v>
      </c>
      <c r="C332" s="2" t="n">
        <v>2023</v>
      </c>
      <c r="D332" s="2" t="n">
        <v>30</v>
      </c>
      <c r="E332" s="2" t="s">
        <v>1372</v>
      </c>
      <c r="F332" s="3" t="s">
        <v>1373</v>
      </c>
      <c r="G332" s="2" t="s">
        <v>97</v>
      </c>
      <c r="H332" s="3" t="s">
        <v>98</v>
      </c>
      <c r="I332" s="10" t="n">
        <v>32576010</v>
      </c>
      <c r="J332" s="11" t="n">
        <f aca="false">I332/1000</f>
        <v>32576.01</v>
      </c>
      <c r="K332" s="19" t="n">
        <v>58927</v>
      </c>
      <c r="L332" s="12" t="n">
        <f aca="false">K332/1000</f>
        <v>58.927</v>
      </c>
      <c r="M332" s="20" t="n">
        <v>0.0065</v>
      </c>
      <c r="N332" s="20" t="n">
        <v>0.0002</v>
      </c>
      <c r="O332" s="10" t="n">
        <v>5047358728.38</v>
      </c>
      <c r="P332" s="19" t="n">
        <v>273596182.59</v>
      </c>
    </row>
    <row r="333" customFormat="false" ht="15" hidden="false" customHeight="false" outlineLevel="0" collapsed="false">
      <c r="A333" s="3" t="s">
        <v>517</v>
      </c>
      <c r="B333" s="2" t="s">
        <v>518</v>
      </c>
      <c r="C333" s="2" t="n">
        <v>2024</v>
      </c>
      <c r="D333" s="2" t="n">
        <v>1</v>
      </c>
      <c r="E333" s="2" t="s">
        <v>314</v>
      </c>
      <c r="F333" s="3" t="s">
        <v>315</v>
      </c>
      <c r="G333" s="2" t="s">
        <v>107</v>
      </c>
      <c r="H333" s="3" t="s">
        <v>108</v>
      </c>
      <c r="I333" s="10" t="n">
        <v>1143301148</v>
      </c>
      <c r="J333" s="11" t="n">
        <f aca="false">I333/1000</f>
        <v>1143301.148</v>
      </c>
      <c r="K333" s="19" t="n">
        <v>43061148</v>
      </c>
      <c r="L333" s="12" t="n">
        <f aca="false">K333/1000</f>
        <v>43061.148</v>
      </c>
      <c r="M333" s="20" t="n">
        <v>0.2159</v>
      </c>
      <c r="N333" s="20" t="n">
        <v>0.1227</v>
      </c>
      <c r="O333" s="10" t="n">
        <v>5295897073.44</v>
      </c>
      <c r="P333" s="19" t="n">
        <v>350970330.81</v>
      </c>
    </row>
    <row r="334" customFormat="false" ht="15" hidden="false" customHeight="false" outlineLevel="0" collapsed="false">
      <c r="A334" s="3" t="s">
        <v>517</v>
      </c>
      <c r="B334" s="2" t="s">
        <v>518</v>
      </c>
      <c r="C334" s="2" t="n">
        <v>2024</v>
      </c>
      <c r="D334" s="2" t="n">
        <v>2</v>
      </c>
      <c r="E334" s="2" t="s">
        <v>314</v>
      </c>
      <c r="F334" s="3" t="s">
        <v>315</v>
      </c>
      <c r="G334" s="2" t="s">
        <v>180</v>
      </c>
      <c r="H334" s="3" t="s">
        <v>181</v>
      </c>
      <c r="I334" s="10" t="n">
        <v>302724220.79</v>
      </c>
      <c r="J334" s="11" t="n">
        <f aca="false">I334/1000</f>
        <v>302724.22079</v>
      </c>
      <c r="K334" s="19" t="n">
        <v>11210718</v>
      </c>
      <c r="L334" s="12" t="n">
        <f aca="false">K334/1000</f>
        <v>11210.718</v>
      </c>
      <c r="M334" s="20" t="n">
        <v>0.0572</v>
      </c>
      <c r="N334" s="20" t="n">
        <v>0.0319</v>
      </c>
      <c r="O334" s="10" t="n">
        <v>5295897073.44</v>
      </c>
      <c r="P334" s="19" t="n">
        <v>350970330.81</v>
      </c>
    </row>
    <row r="335" customFormat="false" ht="15" hidden="false" customHeight="false" outlineLevel="0" collapsed="false">
      <c r="A335" s="3" t="s">
        <v>517</v>
      </c>
      <c r="B335" s="2" t="s">
        <v>518</v>
      </c>
      <c r="C335" s="2" t="n">
        <v>2024</v>
      </c>
      <c r="D335" s="2" t="n">
        <v>3</v>
      </c>
      <c r="E335" s="2" t="s">
        <v>314</v>
      </c>
      <c r="F335" s="3" t="s">
        <v>315</v>
      </c>
      <c r="G335" s="2" t="s">
        <v>97</v>
      </c>
      <c r="H335" s="3" t="s">
        <v>98</v>
      </c>
      <c r="I335" s="10" t="n">
        <v>245737770</v>
      </c>
      <c r="J335" s="11" t="n">
        <f aca="false">I335/1000</f>
        <v>245737.77</v>
      </c>
      <c r="K335" s="19" t="n">
        <v>8031878</v>
      </c>
      <c r="L335" s="12" t="n">
        <f aca="false">K335/1000</f>
        <v>8031.878</v>
      </c>
      <c r="M335" s="20" t="n">
        <v>0.0464</v>
      </c>
      <c r="N335" s="20" t="n">
        <v>0.0229</v>
      </c>
      <c r="O335" s="10" t="n">
        <v>5295897073.44</v>
      </c>
      <c r="P335" s="19" t="n">
        <v>350970330.81</v>
      </c>
    </row>
    <row r="336" customFormat="false" ht="15" hidden="false" customHeight="false" outlineLevel="0" collapsed="false">
      <c r="A336" s="3" t="s">
        <v>517</v>
      </c>
      <c r="B336" s="2" t="s">
        <v>518</v>
      </c>
      <c r="C336" s="2" t="n">
        <v>2024</v>
      </c>
      <c r="D336" s="2" t="n">
        <v>4</v>
      </c>
      <c r="E336" s="2" t="s">
        <v>314</v>
      </c>
      <c r="F336" s="3" t="s">
        <v>315</v>
      </c>
      <c r="G336" s="2" t="s">
        <v>1721</v>
      </c>
      <c r="H336" s="3" t="s">
        <v>1722</v>
      </c>
      <c r="I336" s="10" t="n">
        <v>224460581</v>
      </c>
      <c r="J336" s="11" t="n">
        <f aca="false">I336/1000</f>
        <v>224460.581</v>
      </c>
      <c r="K336" s="19" t="n">
        <v>7778001</v>
      </c>
      <c r="L336" s="12" t="n">
        <f aca="false">K336/1000</f>
        <v>7778.001</v>
      </c>
      <c r="M336" s="20" t="n">
        <v>0.0424</v>
      </c>
      <c r="N336" s="20" t="n">
        <v>0.0222</v>
      </c>
      <c r="O336" s="10" t="n">
        <v>5295897073.44</v>
      </c>
      <c r="P336" s="19" t="n">
        <v>350970330.81</v>
      </c>
    </row>
    <row r="337" customFormat="false" ht="15" hidden="false" customHeight="false" outlineLevel="0" collapsed="false">
      <c r="A337" s="3" t="s">
        <v>517</v>
      </c>
      <c r="B337" s="2" t="s">
        <v>518</v>
      </c>
      <c r="C337" s="2" t="n">
        <v>2024</v>
      </c>
      <c r="D337" s="2" t="n">
        <v>5</v>
      </c>
      <c r="E337" s="2" t="s">
        <v>314</v>
      </c>
      <c r="F337" s="3" t="s">
        <v>315</v>
      </c>
      <c r="G337" s="2" t="s">
        <v>102</v>
      </c>
      <c r="H337" s="3" t="s">
        <v>103</v>
      </c>
      <c r="I337" s="10" t="n">
        <v>185768196.18</v>
      </c>
      <c r="J337" s="11" t="n">
        <f aca="false">I337/1000</f>
        <v>185768.19618</v>
      </c>
      <c r="K337" s="19" t="n">
        <v>6124270</v>
      </c>
      <c r="L337" s="12" t="n">
        <f aca="false">K337/1000</f>
        <v>6124.27</v>
      </c>
      <c r="M337" s="20" t="n">
        <v>0.0351</v>
      </c>
      <c r="N337" s="20" t="n">
        <v>0.0174</v>
      </c>
      <c r="O337" s="10" t="n">
        <v>5295897073.44</v>
      </c>
      <c r="P337" s="19" t="n">
        <v>350970330.81</v>
      </c>
    </row>
    <row r="338" customFormat="false" ht="15" hidden="false" customHeight="false" outlineLevel="0" collapsed="false">
      <c r="A338" s="3" t="s">
        <v>517</v>
      </c>
      <c r="B338" s="2" t="s">
        <v>518</v>
      </c>
      <c r="C338" s="2" t="n">
        <v>2024</v>
      </c>
      <c r="D338" s="2" t="n">
        <v>6</v>
      </c>
      <c r="E338" s="2" t="s">
        <v>1721</v>
      </c>
      <c r="F338" s="3" t="s">
        <v>1722</v>
      </c>
      <c r="G338" s="2" t="s">
        <v>107</v>
      </c>
      <c r="H338" s="3" t="s">
        <v>108</v>
      </c>
      <c r="I338" s="10" t="n">
        <v>164354490</v>
      </c>
      <c r="J338" s="11" t="n">
        <f aca="false">I338/1000</f>
        <v>164354.49</v>
      </c>
      <c r="K338" s="19" t="n">
        <v>621243.75</v>
      </c>
      <c r="L338" s="12" t="n">
        <f aca="false">K338/1000</f>
        <v>621.24375</v>
      </c>
      <c r="M338" s="20" t="n">
        <v>0.031</v>
      </c>
      <c r="N338" s="20" t="n">
        <v>0.0018</v>
      </c>
      <c r="O338" s="10" t="n">
        <v>5295897073.44</v>
      </c>
      <c r="P338" s="19" t="n">
        <v>350970330.81</v>
      </c>
    </row>
    <row r="339" customFormat="false" ht="15" hidden="false" customHeight="false" outlineLevel="0" collapsed="false">
      <c r="A339" s="3" t="s">
        <v>517</v>
      </c>
      <c r="B339" s="2" t="s">
        <v>518</v>
      </c>
      <c r="C339" s="2" t="n">
        <v>2024</v>
      </c>
      <c r="D339" s="2" t="n">
        <v>7</v>
      </c>
      <c r="E339" s="2" t="s">
        <v>314</v>
      </c>
      <c r="F339" s="3" t="s">
        <v>315</v>
      </c>
      <c r="G339" s="2" t="s">
        <v>142</v>
      </c>
      <c r="H339" s="3" t="s">
        <v>143</v>
      </c>
      <c r="I339" s="10" t="n">
        <v>153071498.42</v>
      </c>
      <c r="J339" s="11" t="n">
        <f aca="false">I339/1000</f>
        <v>153071.49842</v>
      </c>
      <c r="K339" s="19" t="n">
        <v>4504791.14</v>
      </c>
      <c r="L339" s="12" t="n">
        <f aca="false">K339/1000</f>
        <v>4504.79114</v>
      </c>
      <c r="M339" s="20" t="n">
        <v>0.0289</v>
      </c>
      <c r="N339" s="20" t="n">
        <v>0.0128</v>
      </c>
      <c r="O339" s="10" t="n">
        <v>5295897073.44</v>
      </c>
      <c r="P339" s="19" t="n">
        <v>350970330.81</v>
      </c>
    </row>
    <row r="340" customFormat="false" ht="15" hidden="false" customHeight="false" outlineLevel="0" collapsed="false">
      <c r="A340" s="3" t="s">
        <v>517</v>
      </c>
      <c r="B340" s="2" t="s">
        <v>518</v>
      </c>
      <c r="C340" s="2" t="n">
        <v>2024</v>
      </c>
      <c r="D340" s="2" t="n">
        <v>8</v>
      </c>
      <c r="E340" s="2" t="s">
        <v>247</v>
      </c>
      <c r="F340" s="3" t="s">
        <v>248</v>
      </c>
      <c r="G340" s="2" t="s">
        <v>97</v>
      </c>
      <c r="H340" s="3" t="s">
        <v>98</v>
      </c>
      <c r="I340" s="10" t="n">
        <v>143183797</v>
      </c>
      <c r="J340" s="11" t="n">
        <f aca="false">I340/1000</f>
        <v>143183.797</v>
      </c>
      <c r="K340" s="19" t="n">
        <v>6089788</v>
      </c>
      <c r="L340" s="12" t="n">
        <f aca="false">K340/1000</f>
        <v>6089.788</v>
      </c>
      <c r="M340" s="20" t="n">
        <v>0.027</v>
      </c>
      <c r="N340" s="20" t="n">
        <v>0.0174</v>
      </c>
      <c r="O340" s="10" t="n">
        <v>5295897073.44</v>
      </c>
      <c r="P340" s="19" t="n">
        <v>350970330.81</v>
      </c>
    </row>
    <row r="341" customFormat="false" ht="15" hidden="false" customHeight="false" outlineLevel="0" collapsed="false">
      <c r="A341" s="3" t="s">
        <v>517</v>
      </c>
      <c r="B341" s="2" t="s">
        <v>518</v>
      </c>
      <c r="C341" s="2" t="n">
        <v>2024</v>
      </c>
      <c r="D341" s="2" t="n">
        <v>9</v>
      </c>
      <c r="E341" s="2" t="s">
        <v>171</v>
      </c>
      <c r="F341" s="3" t="s">
        <v>172</v>
      </c>
      <c r="G341" s="2" t="s">
        <v>142</v>
      </c>
      <c r="H341" s="3" t="s">
        <v>143</v>
      </c>
      <c r="I341" s="10" t="n">
        <v>129109073.31</v>
      </c>
      <c r="J341" s="11" t="n">
        <f aca="false">I341/1000</f>
        <v>129109.07331</v>
      </c>
      <c r="K341" s="19" t="n">
        <v>4105608.92</v>
      </c>
      <c r="L341" s="12" t="n">
        <f aca="false">K341/1000</f>
        <v>4105.60892</v>
      </c>
      <c r="M341" s="20" t="n">
        <v>0.0244</v>
      </c>
      <c r="N341" s="20" t="n">
        <v>0.0117</v>
      </c>
      <c r="O341" s="10" t="n">
        <v>5295897073.44</v>
      </c>
      <c r="P341" s="19" t="n">
        <v>350970330.81</v>
      </c>
    </row>
    <row r="342" customFormat="false" ht="15" hidden="false" customHeight="false" outlineLevel="0" collapsed="false">
      <c r="A342" s="3" t="s">
        <v>517</v>
      </c>
      <c r="B342" s="2" t="s">
        <v>518</v>
      </c>
      <c r="C342" s="2" t="n">
        <v>2024</v>
      </c>
      <c r="D342" s="2" t="n">
        <v>10</v>
      </c>
      <c r="E342" s="2" t="s">
        <v>1719</v>
      </c>
      <c r="F342" s="3" t="s">
        <v>1720</v>
      </c>
      <c r="G342" s="2" t="s">
        <v>107</v>
      </c>
      <c r="H342" s="3" t="s">
        <v>108</v>
      </c>
      <c r="I342" s="10" t="n">
        <v>111459995</v>
      </c>
      <c r="J342" s="11" t="n">
        <f aca="false">I342/1000</f>
        <v>111459.995</v>
      </c>
      <c r="K342" s="19" t="n">
        <v>6066874</v>
      </c>
      <c r="L342" s="12" t="n">
        <f aca="false">K342/1000</f>
        <v>6066.874</v>
      </c>
      <c r="M342" s="20" t="n">
        <v>0.021</v>
      </c>
      <c r="N342" s="20" t="n">
        <v>0.0173</v>
      </c>
      <c r="O342" s="10" t="n">
        <v>5295897073.44</v>
      </c>
      <c r="P342" s="19" t="n">
        <v>350970330.81</v>
      </c>
    </row>
    <row r="343" customFormat="false" ht="15" hidden="false" customHeight="false" outlineLevel="0" collapsed="false">
      <c r="A343" s="3" t="s">
        <v>517</v>
      </c>
      <c r="B343" s="2" t="s">
        <v>518</v>
      </c>
      <c r="C343" s="2" t="n">
        <v>2024</v>
      </c>
      <c r="D343" s="2" t="n">
        <v>11</v>
      </c>
      <c r="E343" s="2" t="s">
        <v>107</v>
      </c>
      <c r="F343" s="3" t="s">
        <v>108</v>
      </c>
      <c r="G343" s="2" t="s">
        <v>1721</v>
      </c>
      <c r="H343" s="3" t="s">
        <v>1722</v>
      </c>
      <c r="I343" s="10" t="n">
        <v>109490767</v>
      </c>
      <c r="J343" s="11" t="n">
        <f aca="false">I343/1000</f>
        <v>109490.767</v>
      </c>
      <c r="K343" s="19" t="n">
        <v>508115.29</v>
      </c>
      <c r="L343" s="12" t="n">
        <f aca="false">K343/1000</f>
        <v>508.11529</v>
      </c>
      <c r="M343" s="20" t="n">
        <v>0.0207</v>
      </c>
      <c r="N343" s="20" t="n">
        <v>0.0014</v>
      </c>
      <c r="O343" s="10" t="n">
        <v>5295897073.44</v>
      </c>
      <c r="P343" s="19" t="n">
        <v>350970330.81</v>
      </c>
    </row>
    <row r="344" customFormat="false" ht="15" hidden="false" customHeight="false" outlineLevel="0" collapsed="false">
      <c r="A344" s="3" t="s">
        <v>517</v>
      </c>
      <c r="B344" s="2" t="s">
        <v>518</v>
      </c>
      <c r="C344" s="2" t="n">
        <v>2024</v>
      </c>
      <c r="D344" s="2" t="n">
        <v>12</v>
      </c>
      <c r="E344" s="2" t="s">
        <v>637</v>
      </c>
      <c r="F344" s="3" t="s">
        <v>638</v>
      </c>
      <c r="G344" s="2" t="s">
        <v>107</v>
      </c>
      <c r="H344" s="3" t="s">
        <v>108</v>
      </c>
      <c r="I344" s="10" t="n">
        <v>107655109</v>
      </c>
      <c r="J344" s="11" t="n">
        <f aca="false">I344/1000</f>
        <v>107655.109</v>
      </c>
      <c r="K344" s="19" t="n">
        <v>2286483</v>
      </c>
      <c r="L344" s="12" t="n">
        <f aca="false">K344/1000</f>
        <v>2286.483</v>
      </c>
      <c r="M344" s="20" t="n">
        <v>0.0203</v>
      </c>
      <c r="N344" s="20" t="n">
        <v>0.0065</v>
      </c>
      <c r="O344" s="10" t="n">
        <v>5295897073.44</v>
      </c>
      <c r="P344" s="19" t="n">
        <v>350970330.81</v>
      </c>
    </row>
    <row r="345" customFormat="false" ht="15" hidden="false" customHeight="false" outlineLevel="0" collapsed="false">
      <c r="A345" s="3" t="s">
        <v>517</v>
      </c>
      <c r="B345" s="2" t="s">
        <v>518</v>
      </c>
      <c r="C345" s="2" t="n">
        <v>2024</v>
      </c>
      <c r="D345" s="2" t="n">
        <v>13</v>
      </c>
      <c r="E345" s="2" t="s">
        <v>97</v>
      </c>
      <c r="F345" s="3" t="s">
        <v>98</v>
      </c>
      <c r="G345" s="2" t="s">
        <v>142</v>
      </c>
      <c r="H345" s="3" t="s">
        <v>143</v>
      </c>
      <c r="I345" s="10" t="n">
        <v>107164960.09</v>
      </c>
      <c r="J345" s="11" t="n">
        <f aca="false">I345/1000</f>
        <v>107164.96009</v>
      </c>
      <c r="K345" s="19" t="n">
        <v>521709.09</v>
      </c>
      <c r="L345" s="12" t="n">
        <f aca="false">K345/1000</f>
        <v>521.70909</v>
      </c>
      <c r="M345" s="20" t="n">
        <v>0.0202</v>
      </c>
      <c r="N345" s="20" t="n">
        <v>0.0015</v>
      </c>
      <c r="O345" s="10" t="n">
        <v>5295897073.44</v>
      </c>
      <c r="P345" s="19" t="n">
        <v>350970330.81</v>
      </c>
    </row>
    <row r="346" customFormat="false" ht="15" hidden="false" customHeight="false" outlineLevel="0" collapsed="false">
      <c r="A346" s="3" t="s">
        <v>517</v>
      </c>
      <c r="B346" s="2" t="s">
        <v>518</v>
      </c>
      <c r="C346" s="2" t="n">
        <v>2024</v>
      </c>
      <c r="D346" s="2" t="n">
        <v>14</v>
      </c>
      <c r="E346" s="2" t="s">
        <v>171</v>
      </c>
      <c r="F346" s="3" t="s">
        <v>172</v>
      </c>
      <c r="G346" s="2" t="s">
        <v>362</v>
      </c>
      <c r="H346" s="3" t="s">
        <v>363</v>
      </c>
      <c r="I346" s="10" t="n">
        <v>107004752.65</v>
      </c>
      <c r="J346" s="11" t="n">
        <f aca="false">I346/1000</f>
        <v>107004.75265</v>
      </c>
      <c r="K346" s="19" t="n">
        <v>3830000</v>
      </c>
      <c r="L346" s="12" t="n">
        <f aca="false">K346/1000</f>
        <v>3830</v>
      </c>
      <c r="M346" s="20" t="n">
        <v>0.0202</v>
      </c>
      <c r="N346" s="20" t="n">
        <v>0.0109</v>
      </c>
      <c r="O346" s="10" t="n">
        <v>5295897073.44</v>
      </c>
      <c r="P346" s="19" t="n">
        <v>350970330.81</v>
      </c>
    </row>
    <row r="347" customFormat="false" ht="15" hidden="false" customHeight="false" outlineLevel="0" collapsed="false">
      <c r="A347" s="3" t="s">
        <v>517</v>
      </c>
      <c r="B347" s="2" t="s">
        <v>518</v>
      </c>
      <c r="C347" s="2" t="n">
        <v>2024</v>
      </c>
      <c r="D347" s="2" t="n">
        <v>15</v>
      </c>
      <c r="E347" s="2" t="s">
        <v>314</v>
      </c>
      <c r="F347" s="3" t="s">
        <v>315</v>
      </c>
      <c r="G347" s="2" t="s">
        <v>237</v>
      </c>
      <c r="H347" s="3" t="s">
        <v>238</v>
      </c>
      <c r="I347" s="10" t="n">
        <v>91607077.08</v>
      </c>
      <c r="J347" s="11" t="n">
        <f aca="false">I347/1000</f>
        <v>91607.07708</v>
      </c>
      <c r="K347" s="19" t="n">
        <v>3149516</v>
      </c>
      <c r="L347" s="12" t="n">
        <f aca="false">K347/1000</f>
        <v>3149.516</v>
      </c>
      <c r="M347" s="20" t="n">
        <v>0.0173</v>
      </c>
      <c r="N347" s="20" t="n">
        <v>0.009</v>
      </c>
      <c r="O347" s="10" t="n">
        <v>5295897073.44</v>
      </c>
      <c r="P347" s="19" t="n">
        <v>350970330.81</v>
      </c>
    </row>
    <row r="348" customFormat="false" ht="15" hidden="false" customHeight="false" outlineLevel="0" collapsed="false">
      <c r="A348" s="3" t="s">
        <v>517</v>
      </c>
      <c r="B348" s="2" t="s">
        <v>518</v>
      </c>
      <c r="C348" s="2" t="n">
        <v>2024</v>
      </c>
      <c r="D348" s="2" t="n">
        <v>16</v>
      </c>
      <c r="E348" s="2" t="s">
        <v>314</v>
      </c>
      <c r="F348" s="3" t="s">
        <v>315</v>
      </c>
      <c r="G348" s="2" t="s">
        <v>117</v>
      </c>
      <c r="H348" s="3" t="s">
        <v>118</v>
      </c>
      <c r="I348" s="10" t="n">
        <v>79747399.26</v>
      </c>
      <c r="J348" s="11" t="n">
        <f aca="false">I348/1000</f>
        <v>79747.39926</v>
      </c>
      <c r="K348" s="19" t="n">
        <v>2499741.05</v>
      </c>
      <c r="L348" s="12" t="n">
        <f aca="false">K348/1000</f>
        <v>2499.74105</v>
      </c>
      <c r="M348" s="20" t="n">
        <v>0.0151</v>
      </c>
      <c r="N348" s="20" t="n">
        <v>0.0071</v>
      </c>
      <c r="O348" s="10" t="n">
        <v>5295897073.44</v>
      </c>
      <c r="P348" s="19" t="n">
        <v>350970330.81</v>
      </c>
    </row>
    <row r="349" customFormat="false" ht="15" hidden="false" customHeight="false" outlineLevel="0" collapsed="false">
      <c r="A349" s="3" t="s">
        <v>517</v>
      </c>
      <c r="B349" s="2" t="s">
        <v>518</v>
      </c>
      <c r="C349" s="2" t="n">
        <v>2024</v>
      </c>
      <c r="D349" s="2" t="n">
        <v>17</v>
      </c>
      <c r="E349" s="2" t="s">
        <v>107</v>
      </c>
      <c r="F349" s="3" t="s">
        <v>108</v>
      </c>
      <c r="G349" s="2" t="s">
        <v>142</v>
      </c>
      <c r="H349" s="3" t="s">
        <v>143</v>
      </c>
      <c r="I349" s="10" t="n">
        <v>66974154.49</v>
      </c>
      <c r="J349" s="11" t="n">
        <f aca="false">I349/1000</f>
        <v>66974.15449</v>
      </c>
      <c r="K349" s="19" t="n">
        <v>229075.17</v>
      </c>
      <c r="L349" s="12" t="n">
        <f aca="false">K349/1000</f>
        <v>229.07517</v>
      </c>
      <c r="M349" s="20" t="n">
        <v>0.0126</v>
      </c>
      <c r="N349" s="20" t="n">
        <v>0.0007</v>
      </c>
      <c r="O349" s="10" t="n">
        <v>5295897073.44</v>
      </c>
      <c r="P349" s="19" t="n">
        <v>350970330.81</v>
      </c>
    </row>
    <row r="350" customFormat="false" ht="15" hidden="false" customHeight="false" outlineLevel="0" collapsed="false">
      <c r="A350" s="3" t="s">
        <v>517</v>
      </c>
      <c r="B350" s="2" t="s">
        <v>518</v>
      </c>
      <c r="C350" s="2" t="n">
        <v>2024</v>
      </c>
      <c r="D350" s="2" t="n">
        <v>18</v>
      </c>
      <c r="E350" s="2" t="s">
        <v>314</v>
      </c>
      <c r="F350" s="3" t="s">
        <v>315</v>
      </c>
      <c r="G350" s="2" t="s">
        <v>504</v>
      </c>
      <c r="H350" s="3" t="s">
        <v>505</v>
      </c>
      <c r="I350" s="10" t="n">
        <v>63072564</v>
      </c>
      <c r="J350" s="11" t="n">
        <f aca="false">I350/1000</f>
        <v>63072.564</v>
      </c>
      <c r="K350" s="19" t="n">
        <v>2319726</v>
      </c>
      <c r="L350" s="12" t="n">
        <f aca="false">K350/1000</f>
        <v>2319.726</v>
      </c>
      <c r="M350" s="20" t="n">
        <v>0.0119</v>
      </c>
      <c r="N350" s="20" t="n">
        <v>0.0066</v>
      </c>
      <c r="O350" s="10" t="n">
        <v>5295897073.44</v>
      </c>
      <c r="P350" s="19" t="n">
        <v>350970330.81</v>
      </c>
    </row>
    <row r="351" customFormat="false" ht="15" hidden="false" customHeight="false" outlineLevel="0" collapsed="false">
      <c r="A351" s="3" t="s">
        <v>517</v>
      </c>
      <c r="B351" s="2" t="s">
        <v>518</v>
      </c>
      <c r="C351" s="2" t="n">
        <v>2024</v>
      </c>
      <c r="D351" s="2" t="n">
        <v>19</v>
      </c>
      <c r="E351" s="2" t="s">
        <v>107</v>
      </c>
      <c r="F351" s="3" t="s">
        <v>108</v>
      </c>
      <c r="G351" s="2" t="s">
        <v>97</v>
      </c>
      <c r="H351" s="3" t="s">
        <v>98</v>
      </c>
      <c r="I351" s="10" t="n">
        <v>62099161</v>
      </c>
      <c r="J351" s="11" t="n">
        <f aca="false">I351/1000</f>
        <v>62099.161</v>
      </c>
      <c r="K351" s="19" t="n">
        <v>348976</v>
      </c>
      <c r="L351" s="12" t="n">
        <f aca="false">K351/1000</f>
        <v>348.976</v>
      </c>
      <c r="M351" s="20" t="n">
        <v>0.0117</v>
      </c>
      <c r="N351" s="20" t="n">
        <v>0.001</v>
      </c>
      <c r="O351" s="10" t="n">
        <v>5295897073.44</v>
      </c>
      <c r="P351" s="19" t="n">
        <v>350970330.81</v>
      </c>
    </row>
    <row r="352" customFormat="false" ht="15" hidden="false" customHeight="false" outlineLevel="0" collapsed="false">
      <c r="A352" s="3" t="s">
        <v>517</v>
      </c>
      <c r="B352" s="2" t="s">
        <v>518</v>
      </c>
      <c r="C352" s="2" t="n">
        <v>2024</v>
      </c>
      <c r="D352" s="2" t="n">
        <v>20</v>
      </c>
      <c r="E352" s="2" t="s">
        <v>171</v>
      </c>
      <c r="F352" s="3" t="s">
        <v>172</v>
      </c>
      <c r="G352" s="2" t="s">
        <v>653</v>
      </c>
      <c r="H352" s="3" t="s">
        <v>654</v>
      </c>
      <c r="I352" s="10" t="n">
        <v>60637208.68</v>
      </c>
      <c r="J352" s="11" t="n">
        <f aca="false">I352/1000</f>
        <v>60637.20868</v>
      </c>
      <c r="K352" s="19" t="n">
        <v>2060636</v>
      </c>
      <c r="L352" s="12" t="n">
        <f aca="false">K352/1000</f>
        <v>2060.636</v>
      </c>
      <c r="M352" s="20" t="n">
        <v>0.0114</v>
      </c>
      <c r="N352" s="20" t="n">
        <v>0.0059</v>
      </c>
      <c r="O352" s="10" t="n">
        <v>5295897073.44</v>
      </c>
      <c r="P352" s="19" t="n">
        <v>350970330.81</v>
      </c>
    </row>
    <row r="353" customFormat="false" ht="15" hidden="false" customHeight="false" outlineLevel="0" collapsed="false">
      <c r="A353" s="3" t="s">
        <v>517</v>
      </c>
      <c r="B353" s="2" t="s">
        <v>518</v>
      </c>
      <c r="C353" s="2" t="n">
        <v>2024</v>
      </c>
      <c r="D353" s="2" t="n">
        <v>21</v>
      </c>
      <c r="E353" s="2" t="s">
        <v>171</v>
      </c>
      <c r="F353" s="3" t="s">
        <v>172</v>
      </c>
      <c r="G353" s="2" t="s">
        <v>252</v>
      </c>
      <c r="H353" s="3" t="s">
        <v>253</v>
      </c>
      <c r="I353" s="10" t="n">
        <v>60311034.27</v>
      </c>
      <c r="J353" s="11" t="n">
        <f aca="false">I353/1000</f>
        <v>60311.03427</v>
      </c>
      <c r="K353" s="19" t="n">
        <v>2082621.71</v>
      </c>
      <c r="L353" s="12" t="n">
        <f aca="false">K353/1000</f>
        <v>2082.62171</v>
      </c>
      <c r="M353" s="20" t="n">
        <v>0.0114</v>
      </c>
      <c r="N353" s="20" t="n">
        <v>0.0059</v>
      </c>
      <c r="O353" s="10" t="n">
        <v>5295897073.44</v>
      </c>
      <c r="P353" s="19" t="n">
        <v>350970330.81</v>
      </c>
    </row>
    <row r="354" customFormat="false" ht="15" hidden="false" customHeight="false" outlineLevel="0" collapsed="false">
      <c r="A354" s="3" t="s">
        <v>517</v>
      </c>
      <c r="B354" s="2" t="s">
        <v>518</v>
      </c>
      <c r="C354" s="2" t="n">
        <v>2024</v>
      </c>
      <c r="D354" s="2" t="n">
        <v>22</v>
      </c>
      <c r="E354" s="2" t="s">
        <v>247</v>
      </c>
      <c r="F354" s="3" t="s">
        <v>248</v>
      </c>
      <c r="G354" s="2" t="s">
        <v>142</v>
      </c>
      <c r="H354" s="3" t="s">
        <v>143</v>
      </c>
      <c r="I354" s="10" t="n">
        <v>58766945.07</v>
      </c>
      <c r="J354" s="11" t="n">
        <f aca="false">I354/1000</f>
        <v>58766.94507</v>
      </c>
      <c r="K354" s="19" t="n">
        <v>1737141.71</v>
      </c>
      <c r="L354" s="12" t="n">
        <f aca="false">K354/1000</f>
        <v>1737.14171</v>
      </c>
      <c r="M354" s="20" t="n">
        <v>0.0111</v>
      </c>
      <c r="N354" s="20" t="n">
        <v>0.0049</v>
      </c>
      <c r="O354" s="10" t="n">
        <v>5295897073.44</v>
      </c>
      <c r="P354" s="19" t="n">
        <v>350970330.81</v>
      </c>
    </row>
    <row r="355" customFormat="false" ht="15" hidden="false" customHeight="false" outlineLevel="0" collapsed="false">
      <c r="A355" s="3" t="s">
        <v>517</v>
      </c>
      <c r="B355" s="2" t="s">
        <v>518</v>
      </c>
      <c r="C355" s="2" t="n">
        <v>2024</v>
      </c>
      <c r="D355" s="2" t="n">
        <v>23</v>
      </c>
      <c r="E355" s="2" t="s">
        <v>97</v>
      </c>
      <c r="F355" s="3" t="s">
        <v>98</v>
      </c>
      <c r="G355" s="2" t="s">
        <v>377</v>
      </c>
      <c r="H355" s="3" t="s">
        <v>378</v>
      </c>
      <c r="I355" s="10" t="n">
        <v>56394924.17</v>
      </c>
      <c r="J355" s="11" t="n">
        <f aca="false">I355/1000</f>
        <v>56394.92417</v>
      </c>
      <c r="K355" s="19" t="n">
        <v>38550176.75</v>
      </c>
      <c r="L355" s="12" t="n">
        <f aca="false">K355/1000</f>
        <v>38550.17675</v>
      </c>
      <c r="M355" s="20" t="n">
        <v>0.0106</v>
      </c>
      <c r="N355" s="20" t="n">
        <v>0.1098</v>
      </c>
      <c r="O355" s="10" t="n">
        <v>5295897073.44</v>
      </c>
      <c r="P355" s="19" t="n">
        <v>350970330.81</v>
      </c>
    </row>
    <row r="356" customFormat="false" ht="15" hidden="false" customHeight="false" outlineLevel="0" collapsed="false">
      <c r="A356" s="3" t="s">
        <v>517</v>
      </c>
      <c r="B356" s="2" t="s">
        <v>518</v>
      </c>
      <c r="C356" s="2" t="n">
        <v>2024</v>
      </c>
      <c r="D356" s="2" t="n">
        <v>24</v>
      </c>
      <c r="E356" s="2" t="s">
        <v>1717</v>
      </c>
      <c r="F356" s="3" t="s">
        <v>1718</v>
      </c>
      <c r="G356" s="2" t="s">
        <v>107</v>
      </c>
      <c r="H356" s="3" t="s">
        <v>108</v>
      </c>
      <c r="I356" s="10" t="n">
        <v>54922619</v>
      </c>
      <c r="J356" s="11" t="n">
        <f aca="false">I356/1000</f>
        <v>54922.619</v>
      </c>
      <c r="K356" s="19" t="n">
        <v>1087935</v>
      </c>
      <c r="L356" s="12" t="n">
        <f aca="false">K356/1000</f>
        <v>1087.935</v>
      </c>
      <c r="M356" s="20" t="n">
        <v>0.0104</v>
      </c>
      <c r="N356" s="20" t="n">
        <v>0.0031</v>
      </c>
      <c r="O356" s="10" t="n">
        <v>5295897073.44</v>
      </c>
      <c r="P356" s="19" t="n">
        <v>350970330.81</v>
      </c>
    </row>
    <row r="357" customFormat="false" ht="15" hidden="false" customHeight="false" outlineLevel="0" collapsed="false">
      <c r="A357" s="3" t="s">
        <v>517</v>
      </c>
      <c r="B357" s="2" t="s">
        <v>518</v>
      </c>
      <c r="C357" s="2" t="n">
        <v>2024</v>
      </c>
      <c r="D357" s="2" t="n">
        <v>25</v>
      </c>
      <c r="E357" s="2" t="s">
        <v>171</v>
      </c>
      <c r="F357" s="3" t="s">
        <v>172</v>
      </c>
      <c r="G357" s="2" t="s">
        <v>263</v>
      </c>
      <c r="H357" s="3" t="s">
        <v>264</v>
      </c>
      <c r="I357" s="10" t="n">
        <v>50933203.17</v>
      </c>
      <c r="J357" s="11" t="n">
        <f aca="false">I357/1000</f>
        <v>50933.20317</v>
      </c>
      <c r="K357" s="19" t="n">
        <v>1376320</v>
      </c>
      <c r="L357" s="12" t="n">
        <f aca="false">K357/1000</f>
        <v>1376.32</v>
      </c>
      <c r="M357" s="20" t="n">
        <v>0.0096</v>
      </c>
      <c r="N357" s="20" t="n">
        <v>0.0039</v>
      </c>
      <c r="O357" s="10" t="n">
        <v>5295897073.44</v>
      </c>
      <c r="P357" s="19" t="n">
        <v>350970330.81</v>
      </c>
    </row>
    <row r="358" customFormat="false" ht="15" hidden="false" customHeight="false" outlineLevel="0" collapsed="false">
      <c r="A358" s="3" t="s">
        <v>517</v>
      </c>
      <c r="B358" s="2" t="s">
        <v>518</v>
      </c>
      <c r="C358" s="2" t="n">
        <v>2024</v>
      </c>
      <c r="D358" s="2" t="n">
        <v>26</v>
      </c>
      <c r="E358" s="2" t="s">
        <v>314</v>
      </c>
      <c r="F358" s="3" t="s">
        <v>315</v>
      </c>
      <c r="G358" s="2" t="s">
        <v>247</v>
      </c>
      <c r="H358" s="3" t="s">
        <v>248</v>
      </c>
      <c r="I358" s="10" t="n">
        <v>45790713.68</v>
      </c>
      <c r="J358" s="11" t="n">
        <f aca="false">I358/1000</f>
        <v>45790.71368</v>
      </c>
      <c r="K358" s="19" t="n">
        <v>1860524</v>
      </c>
      <c r="L358" s="12" t="n">
        <f aca="false">K358/1000</f>
        <v>1860.524</v>
      </c>
      <c r="M358" s="20" t="n">
        <v>0.0086</v>
      </c>
      <c r="N358" s="20" t="n">
        <v>0.0053</v>
      </c>
      <c r="O358" s="10" t="n">
        <v>5295897073.44</v>
      </c>
      <c r="P358" s="19" t="n">
        <v>350970330.81</v>
      </c>
    </row>
    <row r="359" customFormat="false" ht="15" hidden="false" customHeight="false" outlineLevel="0" collapsed="false">
      <c r="A359" s="3" t="s">
        <v>517</v>
      </c>
      <c r="B359" s="2" t="s">
        <v>518</v>
      </c>
      <c r="C359" s="2" t="n">
        <v>2024</v>
      </c>
      <c r="D359" s="2" t="n">
        <v>27</v>
      </c>
      <c r="E359" s="2" t="s">
        <v>314</v>
      </c>
      <c r="F359" s="3" t="s">
        <v>315</v>
      </c>
      <c r="G359" s="2" t="s">
        <v>171</v>
      </c>
      <c r="H359" s="3" t="s">
        <v>172</v>
      </c>
      <c r="I359" s="10" t="n">
        <v>44206738.67</v>
      </c>
      <c r="J359" s="11" t="n">
        <f aca="false">I359/1000</f>
        <v>44206.73867</v>
      </c>
      <c r="K359" s="19" t="n">
        <v>1726286</v>
      </c>
      <c r="L359" s="12" t="n">
        <f aca="false">K359/1000</f>
        <v>1726.286</v>
      </c>
      <c r="M359" s="20" t="n">
        <v>0.0083</v>
      </c>
      <c r="N359" s="20" t="n">
        <v>0.0049</v>
      </c>
      <c r="O359" s="10" t="n">
        <v>5295897073.44</v>
      </c>
      <c r="P359" s="19" t="n">
        <v>350970330.81</v>
      </c>
    </row>
    <row r="360" customFormat="false" ht="15" hidden="false" customHeight="false" outlineLevel="0" collapsed="false">
      <c r="A360" s="3" t="s">
        <v>517</v>
      </c>
      <c r="B360" s="2" t="s">
        <v>518</v>
      </c>
      <c r="C360" s="2" t="n">
        <v>2024</v>
      </c>
      <c r="D360" s="2" t="n">
        <v>28</v>
      </c>
      <c r="E360" s="2" t="s">
        <v>247</v>
      </c>
      <c r="F360" s="3" t="s">
        <v>248</v>
      </c>
      <c r="G360" s="2" t="s">
        <v>107</v>
      </c>
      <c r="H360" s="3" t="s">
        <v>108</v>
      </c>
      <c r="I360" s="10" t="n">
        <v>42379938</v>
      </c>
      <c r="J360" s="11" t="n">
        <f aca="false">I360/1000</f>
        <v>42379.938</v>
      </c>
      <c r="K360" s="19" t="n">
        <v>1413076.24</v>
      </c>
      <c r="L360" s="12" t="n">
        <f aca="false">K360/1000</f>
        <v>1413.07624</v>
      </c>
      <c r="M360" s="20" t="n">
        <v>0.008</v>
      </c>
      <c r="N360" s="20" t="n">
        <v>0.004</v>
      </c>
      <c r="O360" s="10" t="n">
        <v>5295897073.44</v>
      </c>
      <c r="P360" s="19" t="n">
        <v>350970330.81</v>
      </c>
    </row>
    <row r="361" customFormat="false" ht="15" hidden="false" customHeight="false" outlineLevel="0" collapsed="false">
      <c r="A361" s="3" t="s">
        <v>517</v>
      </c>
      <c r="B361" s="2" t="s">
        <v>518</v>
      </c>
      <c r="C361" s="2" t="n">
        <v>2024</v>
      </c>
      <c r="D361" s="2" t="n">
        <v>29</v>
      </c>
      <c r="E361" s="2" t="s">
        <v>314</v>
      </c>
      <c r="F361" s="3" t="s">
        <v>315</v>
      </c>
      <c r="G361" s="2" t="s">
        <v>162</v>
      </c>
      <c r="H361" s="3" t="s">
        <v>163</v>
      </c>
      <c r="I361" s="10" t="n">
        <v>37532203.1</v>
      </c>
      <c r="J361" s="11" t="n">
        <f aca="false">I361/1000</f>
        <v>37532.2031</v>
      </c>
      <c r="K361" s="19" t="n">
        <v>953802</v>
      </c>
      <c r="L361" s="12" t="n">
        <f aca="false">K361/1000</f>
        <v>953.802</v>
      </c>
      <c r="M361" s="20" t="n">
        <v>0.0071</v>
      </c>
      <c r="N361" s="20" t="n">
        <v>0.0027</v>
      </c>
      <c r="O361" s="10" t="n">
        <v>5295897073.44</v>
      </c>
      <c r="P361" s="19" t="n">
        <v>350970330.81</v>
      </c>
    </row>
    <row r="362" customFormat="false" ht="15" hidden="false" customHeight="false" outlineLevel="0" collapsed="false">
      <c r="A362" s="3" t="s">
        <v>517</v>
      </c>
      <c r="B362" s="2" t="s">
        <v>518</v>
      </c>
      <c r="C362" s="2" t="n">
        <v>2024</v>
      </c>
      <c r="D362" s="2" t="n">
        <v>30</v>
      </c>
      <c r="E362" s="2" t="s">
        <v>107</v>
      </c>
      <c r="F362" s="3" t="s">
        <v>108</v>
      </c>
      <c r="G362" s="2" t="s">
        <v>237</v>
      </c>
      <c r="H362" s="3" t="s">
        <v>238</v>
      </c>
      <c r="I362" s="10" t="n">
        <v>32734872.95</v>
      </c>
      <c r="J362" s="11" t="n">
        <f aca="false">I362/1000</f>
        <v>32734.87295</v>
      </c>
      <c r="K362" s="19" t="n">
        <v>237944.91</v>
      </c>
      <c r="L362" s="12" t="n">
        <f aca="false">K362/1000</f>
        <v>237.94491</v>
      </c>
      <c r="M362" s="20" t="n">
        <v>0.0062</v>
      </c>
      <c r="N362" s="20" t="n">
        <v>0.0007</v>
      </c>
      <c r="O362" s="10" t="n">
        <v>5295897073.44</v>
      </c>
      <c r="P362" s="19" t="n">
        <v>350970330.81</v>
      </c>
    </row>
    <row r="363" customFormat="false" ht="15" hidden="false" customHeight="false" outlineLevel="0" collapsed="false">
      <c r="A363" s="3" t="s">
        <v>517</v>
      </c>
      <c r="B363" s="2" t="s">
        <v>518</v>
      </c>
      <c r="C363" s="2" t="n">
        <v>2025</v>
      </c>
      <c r="D363" s="2" t="n">
        <v>1</v>
      </c>
      <c r="E363" s="2" t="s">
        <v>314</v>
      </c>
      <c r="F363" s="3" t="s">
        <v>315</v>
      </c>
      <c r="G363" s="2" t="s">
        <v>97</v>
      </c>
      <c r="H363" s="3" t="s">
        <v>98</v>
      </c>
      <c r="I363" s="10" t="n">
        <v>180767153</v>
      </c>
      <c r="J363" s="11" t="n">
        <f aca="false">I363/1000</f>
        <v>180767.153</v>
      </c>
      <c r="K363" s="19" t="n">
        <v>5880907</v>
      </c>
      <c r="L363" s="12" t="n">
        <f aca="false">K363/1000</f>
        <v>5880.907</v>
      </c>
      <c r="M363" s="20" t="n">
        <v>0.1018</v>
      </c>
      <c r="N363" s="20" t="n">
        <v>0.0521</v>
      </c>
      <c r="O363" s="10" t="n">
        <v>1775427739.62</v>
      </c>
      <c r="P363" s="19" t="n">
        <v>112787336.32</v>
      </c>
    </row>
    <row r="364" customFormat="false" ht="15" hidden="false" customHeight="false" outlineLevel="0" collapsed="false">
      <c r="A364" s="3" t="s">
        <v>517</v>
      </c>
      <c r="B364" s="2" t="s">
        <v>518</v>
      </c>
      <c r="C364" s="2" t="n">
        <v>2025</v>
      </c>
      <c r="D364" s="2" t="n">
        <v>2</v>
      </c>
      <c r="E364" s="2" t="s">
        <v>314</v>
      </c>
      <c r="F364" s="3" t="s">
        <v>315</v>
      </c>
      <c r="G364" s="2" t="s">
        <v>102</v>
      </c>
      <c r="H364" s="3" t="s">
        <v>103</v>
      </c>
      <c r="I364" s="10" t="n">
        <v>172669631.22</v>
      </c>
      <c r="J364" s="11" t="n">
        <f aca="false">I364/1000</f>
        <v>172669.63122</v>
      </c>
      <c r="K364" s="19" t="n">
        <v>5357175</v>
      </c>
      <c r="L364" s="12" t="n">
        <f aca="false">K364/1000</f>
        <v>5357.175</v>
      </c>
      <c r="M364" s="20" t="n">
        <v>0.0973</v>
      </c>
      <c r="N364" s="20" t="n">
        <v>0.0475</v>
      </c>
      <c r="O364" s="10" t="n">
        <v>1775427739.62</v>
      </c>
      <c r="P364" s="19" t="n">
        <v>112787336.32</v>
      </c>
    </row>
    <row r="365" customFormat="false" ht="15" hidden="false" customHeight="false" outlineLevel="0" collapsed="false">
      <c r="A365" s="3" t="s">
        <v>517</v>
      </c>
      <c r="B365" s="2" t="s">
        <v>518</v>
      </c>
      <c r="C365" s="2" t="n">
        <v>2025</v>
      </c>
      <c r="D365" s="2" t="n">
        <v>3</v>
      </c>
      <c r="E365" s="2" t="s">
        <v>314</v>
      </c>
      <c r="F365" s="3" t="s">
        <v>315</v>
      </c>
      <c r="G365" s="2" t="s">
        <v>180</v>
      </c>
      <c r="H365" s="3" t="s">
        <v>181</v>
      </c>
      <c r="I365" s="10" t="n">
        <v>156745613.86</v>
      </c>
      <c r="J365" s="11" t="n">
        <f aca="false">I365/1000</f>
        <v>156745.61386</v>
      </c>
      <c r="K365" s="19" t="n">
        <v>5325788</v>
      </c>
      <c r="L365" s="12" t="n">
        <f aca="false">K365/1000</f>
        <v>5325.788</v>
      </c>
      <c r="M365" s="20" t="n">
        <v>0.0883</v>
      </c>
      <c r="N365" s="20" t="n">
        <v>0.0472</v>
      </c>
      <c r="O365" s="10" t="n">
        <v>1775427739.62</v>
      </c>
      <c r="P365" s="19" t="n">
        <v>112787336.32</v>
      </c>
    </row>
    <row r="366" customFormat="false" ht="15" hidden="false" customHeight="false" outlineLevel="0" collapsed="false">
      <c r="A366" s="3" t="s">
        <v>517</v>
      </c>
      <c r="B366" s="2" t="s">
        <v>518</v>
      </c>
      <c r="C366" s="2" t="n">
        <v>2025</v>
      </c>
      <c r="D366" s="2" t="n">
        <v>4</v>
      </c>
      <c r="E366" s="2" t="s">
        <v>314</v>
      </c>
      <c r="F366" s="3" t="s">
        <v>315</v>
      </c>
      <c r="G366" s="2" t="s">
        <v>142</v>
      </c>
      <c r="H366" s="3" t="s">
        <v>143</v>
      </c>
      <c r="I366" s="10" t="n">
        <v>92662934.13</v>
      </c>
      <c r="J366" s="11" t="n">
        <f aca="false">I366/1000</f>
        <v>92662.93413</v>
      </c>
      <c r="K366" s="19" t="n">
        <v>2614684.53</v>
      </c>
      <c r="L366" s="12" t="n">
        <f aca="false">K366/1000</f>
        <v>2614.68453</v>
      </c>
      <c r="M366" s="20" t="n">
        <v>0.0522</v>
      </c>
      <c r="N366" s="20" t="n">
        <v>0.0232</v>
      </c>
      <c r="O366" s="10" t="n">
        <v>1775427739.62</v>
      </c>
      <c r="P366" s="19" t="n">
        <v>112787336.32</v>
      </c>
    </row>
    <row r="367" customFormat="false" ht="15" hidden="false" customHeight="false" outlineLevel="0" collapsed="false">
      <c r="A367" s="3" t="s">
        <v>517</v>
      </c>
      <c r="B367" s="2" t="s">
        <v>518</v>
      </c>
      <c r="C367" s="2" t="n">
        <v>2025</v>
      </c>
      <c r="D367" s="2" t="n">
        <v>5</v>
      </c>
      <c r="E367" s="2" t="s">
        <v>247</v>
      </c>
      <c r="F367" s="3" t="s">
        <v>248</v>
      </c>
      <c r="G367" s="2" t="s">
        <v>97</v>
      </c>
      <c r="H367" s="3" t="s">
        <v>98</v>
      </c>
      <c r="I367" s="10" t="n">
        <v>73255161</v>
      </c>
      <c r="J367" s="11" t="n">
        <f aca="false">I367/1000</f>
        <v>73255.161</v>
      </c>
      <c r="K367" s="19" t="n">
        <v>2132541</v>
      </c>
      <c r="L367" s="12" t="n">
        <f aca="false">K367/1000</f>
        <v>2132.541</v>
      </c>
      <c r="M367" s="20" t="n">
        <v>0.0413</v>
      </c>
      <c r="N367" s="20" t="n">
        <v>0.0189</v>
      </c>
      <c r="O367" s="10" t="n">
        <v>1775427739.62</v>
      </c>
      <c r="P367" s="19" t="n">
        <v>112787336.32</v>
      </c>
    </row>
    <row r="368" customFormat="false" ht="15" hidden="false" customHeight="false" outlineLevel="0" collapsed="false">
      <c r="A368" s="3" t="s">
        <v>517</v>
      </c>
      <c r="B368" s="2" t="s">
        <v>518</v>
      </c>
      <c r="C368" s="2" t="n">
        <v>2025</v>
      </c>
      <c r="D368" s="2" t="n">
        <v>6</v>
      </c>
      <c r="E368" s="2" t="s">
        <v>97</v>
      </c>
      <c r="F368" s="3" t="s">
        <v>98</v>
      </c>
      <c r="G368" s="2" t="s">
        <v>142</v>
      </c>
      <c r="H368" s="3" t="s">
        <v>143</v>
      </c>
      <c r="I368" s="10" t="n">
        <v>60305803.82</v>
      </c>
      <c r="J368" s="11" t="n">
        <f aca="false">I368/1000</f>
        <v>60305.80382</v>
      </c>
      <c r="K368" s="19" t="n">
        <v>273966.97</v>
      </c>
      <c r="L368" s="12" t="n">
        <f aca="false">K368/1000</f>
        <v>273.96697</v>
      </c>
      <c r="M368" s="20" t="n">
        <v>0.034</v>
      </c>
      <c r="N368" s="20" t="n">
        <v>0.0024</v>
      </c>
      <c r="O368" s="10" t="n">
        <v>1775427739.62</v>
      </c>
      <c r="P368" s="19" t="n">
        <v>112787336.32</v>
      </c>
    </row>
    <row r="369" customFormat="false" ht="15" hidden="false" customHeight="false" outlineLevel="0" collapsed="false">
      <c r="A369" s="3" t="s">
        <v>517</v>
      </c>
      <c r="B369" s="2" t="s">
        <v>518</v>
      </c>
      <c r="C369" s="2" t="n">
        <v>2025</v>
      </c>
      <c r="D369" s="2" t="n">
        <v>7</v>
      </c>
      <c r="E369" s="2" t="s">
        <v>107</v>
      </c>
      <c r="F369" s="3" t="s">
        <v>108</v>
      </c>
      <c r="G369" s="2" t="s">
        <v>102</v>
      </c>
      <c r="H369" s="3" t="s">
        <v>103</v>
      </c>
      <c r="I369" s="10" t="n">
        <v>51398386.67</v>
      </c>
      <c r="J369" s="11" t="n">
        <f aca="false">I369/1000</f>
        <v>51398.38667</v>
      </c>
      <c r="K369" s="19" t="n">
        <v>121696</v>
      </c>
      <c r="L369" s="12" t="n">
        <f aca="false">K369/1000</f>
        <v>121.696</v>
      </c>
      <c r="M369" s="20" t="n">
        <v>0.0289</v>
      </c>
      <c r="N369" s="20" t="n">
        <v>0.0011</v>
      </c>
      <c r="O369" s="10" t="n">
        <v>1775427739.62</v>
      </c>
      <c r="P369" s="19" t="n">
        <v>112787336.32</v>
      </c>
    </row>
    <row r="370" customFormat="false" ht="15" hidden="false" customHeight="false" outlineLevel="0" collapsed="false">
      <c r="A370" s="3" t="s">
        <v>517</v>
      </c>
      <c r="B370" s="2" t="s">
        <v>518</v>
      </c>
      <c r="C370" s="2" t="n">
        <v>2025</v>
      </c>
      <c r="D370" s="2" t="n">
        <v>8</v>
      </c>
      <c r="E370" s="2" t="s">
        <v>171</v>
      </c>
      <c r="F370" s="3" t="s">
        <v>172</v>
      </c>
      <c r="G370" s="2" t="s">
        <v>362</v>
      </c>
      <c r="H370" s="3" t="s">
        <v>363</v>
      </c>
      <c r="I370" s="10" t="n">
        <v>48364081.69</v>
      </c>
      <c r="J370" s="11" t="n">
        <f aca="false">I370/1000</f>
        <v>48364.08169</v>
      </c>
      <c r="K370" s="19" t="n">
        <v>1664000</v>
      </c>
      <c r="L370" s="12" t="n">
        <f aca="false">K370/1000</f>
        <v>1664</v>
      </c>
      <c r="M370" s="20" t="n">
        <v>0.0272</v>
      </c>
      <c r="N370" s="20" t="n">
        <v>0.0148</v>
      </c>
      <c r="O370" s="10" t="n">
        <v>1775427739.62</v>
      </c>
      <c r="P370" s="19" t="n">
        <v>112787336.32</v>
      </c>
    </row>
    <row r="371" customFormat="false" ht="15" hidden="false" customHeight="false" outlineLevel="0" collapsed="false">
      <c r="A371" s="3" t="s">
        <v>517</v>
      </c>
      <c r="B371" s="2" t="s">
        <v>518</v>
      </c>
      <c r="C371" s="2" t="n">
        <v>2025</v>
      </c>
      <c r="D371" s="2" t="n">
        <v>9</v>
      </c>
      <c r="E371" s="2" t="s">
        <v>314</v>
      </c>
      <c r="F371" s="3" t="s">
        <v>315</v>
      </c>
      <c r="G371" s="2" t="s">
        <v>504</v>
      </c>
      <c r="H371" s="3" t="s">
        <v>505</v>
      </c>
      <c r="I371" s="10" t="n">
        <v>39627400</v>
      </c>
      <c r="J371" s="11" t="n">
        <f aca="false">I371/1000</f>
        <v>39627.4</v>
      </c>
      <c r="K371" s="19" t="n">
        <v>1460364</v>
      </c>
      <c r="L371" s="12" t="n">
        <f aca="false">K371/1000</f>
        <v>1460.364</v>
      </c>
      <c r="M371" s="20" t="n">
        <v>0.0223</v>
      </c>
      <c r="N371" s="20" t="n">
        <v>0.0129</v>
      </c>
      <c r="O371" s="10" t="n">
        <v>1775427739.62</v>
      </c>
      <c r="P371" s="19" t="n">
        <v>112787336.32</v>
      </c>
    </row>
    <row r="372" customFormat="false" ht="15" hidden="false" customHeight="false" outlineLevel="0" collapsed="false">
      <c r="A372" s="3" t="s">
        <v>517</v>
      </c>
      <c r="B372" s="2" t="s">
        <v>518</v>
      </c>
      <c r="C372" s="2" t="n">
        <v>2025</v>
      </c>
      <c r="D372" s="2" t="n">
        <v>10</v>
      </c>
      <c r="E372" s="2" t="s">
        <v>97</v>
      </c>
      <c r="F372" s="3" t="s">
        <v>98</v>
      </c>
      <c r="G372" s="2" t="s">
        <v>377</v>
      </c>
      <c r="H372" s="3" t="s">
        <v>378</v>
      </c>
      <c r="I372" s="10" t="n">
        <v>37298707.99</v>
      </c>
      <c r="J372" s="11" t="n">
        <f aca="false">I372/1000</f>
        <v>37298.70799</v>
      </c>
      <c r="K372" s="19" t="n">
        <v>46971369.27</v>
      </c>
      <c r="L372" s="12" t="n">
        <f aca="false">K372/1000</f>
        <v>46971.36927</v>
      </c>
      <c r="M372" s="20" t="n">
        <v>0.021</v>
      </c>
      <c r="N372" s="20" t="n">
        <v>0.4165</v>
      </c>
      <c r="O372" s="10" t="n">
        <v>1775427739.62</v>
      </c>
      <c r="P372" s="19" t="n">
        <v>112787336.32</v>
      </c>
    </row>
    <row r="373" customFormat="false" ht="15" hidden="false" customHeight="false" outlineLevel="0" collapsed="false">
      <c r="A373" s="3" t="s">
        <v>517</v>
      </c>
      <c r="B373" s="2" t="s">
        <v>518</v>
      </c>
      <c r="C373" s="2" t="n">
        <v>2025</v>
      </c>
      <c r="D373" s="2" t="n">
        <v>11</v>
      </c>
      <c r="E373" s="2" t="s">
        <v>314</v>
      </c>
      <c r="F373" s="3" t="s">
        <v>315</v>
      </c>
      <c r="G373" s="2" t="s">
        <v>237</v>
      </c>
      <c r="H373" s="3" t="s">
        <v>238</v>
      </c>
      <c r="I373" s="10" t="n">
        <v>37245272.04</v>
      </c>
      <c r="J373" s="11" t="n">
        <f aca="false">I373/1000</f>
        <v>37245.27204</v>
      </c>
      <c r="K373" s="19" t="n">
        <v>1263538</v>
      </c>
      <c r="L373" s="12" t="n">
        <f aca="false">K373/1000</f>
        <v>1263.538</v>
      </c>
      <c r="M373" s="20" t="n">
        <v>0.021</v>
      </c>
      <c r="N373" s="20" t="n">
        <v>0.0112</v>
      </c>
      <c r="O373" s="10" t="n">
        <v>1775427739.62</v>
      </c>
      <c r="P373" s="19" t="n">
        <v>112787336.32</v>
      </c>
    </row>
    <row r="374" customFormat="false" ht="15" hidden="false" customHeight="false" outlineLevel="0" collapsed="false">
      <c r="A374" s="3" t="s">
        <v>517</v>
      </c>
      <c r="B374" s="2" t="s">
        <v>518</v>
      </c>
      <c r="C374" s="2" t="n">
        <v>2025</v>
      </c>
      <c r="D374" s="2" t="n">
        <v>12</v>
      </c>
      <c r="E374" s="2" t="s">
        <v>107</v>
      </c>
      <c r="F374" s="3" t="s">
        <v>108</v>
      </c>
      <c r="G374" s="2" t="s">
        <v>142</v>
      </c>
      <c r="H374" s="3" t="s">
        <v>143</v>
      </c>
      <c r="I374" s="10" t="n">
        <v>33387563.08</v>
      </c>
      <c r="J374" s="11" t="n">
        <f aca="false">I374/1000</f>
        <v>33387.56308</v>
      </c>
      <c r="K374" s="19" t="n">
        <v>153378.7</v>
      </c>
      <c r="L374" s="12" t="n">
        <f aca="false">K374/1000</f>
        <v>153.3787</v>
      </c>
      <c r="M374" s="20" t="n">
        <v>0.0188</v>
      </c>
      <c r="N374" s="20" t="n">
        <v>0.0014</v>
      </c>
      <c r="O374" s="10" t="n">
        <v>1775427739.62</v>
      </c>
      <c r="P374" s="19" t="n">
        <v>112787336.32</v>
      </c>
    </row>
    <row r="375" customFormat="false" ht="15" hidden="false" customHeight="false" outlineLevel="0" collapsed="false">
      <c r="A375" s="3" t="s">
        <v>517</v>
      </c>
      <c r="B375" s="2" t="s">
        <v>518</v>
      </c>
      <c r="C375" s="2" t="n">
        <v>2025</v>
      </c>
      <c r="D375" s="2" t="n">
        <v>13</v>
      </c>
      <c r="E375" s="2" t="s">
        <v>314</v>
      </c>
      <c r="F375" s="3" t="s">
        <v>315</v>
      </c>
      <c r="G375" s="2" t="s">
        <v>247</v>
      </c>
      <c r="H375" s="3" t="s">
        <v>248</v>
      </c>
      <c r="I375" s="10" t="n">
        <v>33050369.6</v>
      </c>
      <c r="J375" s="11" t="n">
        <f aca="false">I375/1000</f>
        <v>33050.3696</v>
      </c>
      <c r="K375" s="19" t="n">
        <v>1262870</v>
      </c>
      <c r="L375" s="12" t="n">
        <f aca="false">K375/1000</f>
        <v>1262.87</v>
      </c>
      <c r="M375" s="20" t="n">
        <v>0.0186</v>
      </c>
      <c r="N375" s="20" t="n">
        <v>0.0112</v>
      </c>
      <c r="O375" s="10" t="n">
        <v>1775427739.62</v>
      </c>
      <c r="P375" s="19" t="n">
        <v>112787336.32</v>
      </c>
    </row>
    <row r="376" customFormat="false" ht="15" hidden="false" customHeight="false" outlineLevel="0" collapsed="false">
      <c r="A376" s="3" t="s">
        <v>517</v>
      </c>
      <c r="B376" s="2" t="s">
        <v>518</v>
      </c>
      <c r="C376" s="2" t="n">
        <v>2025</v>
      </c>
      <c r="D376" s="2" t="n">
        <v>14</v>
      </c>
      <c r="E376" s="2" t="s">
        <v>247</v>
      </c>
      <c r="F376" s="3" t="s">
        <v>248</v>
      </c>
      <c r="G376" s="2" t="s">
        <v>142</v>
      </c>
      <c r="H376" s="3" t="s">
        <v>143</v>
      </c>
      <c r="I376" s="10" t="n">
        <v>31975160.65</v>
      </c>
      <c r="J376" s="11" t="n">
        <f aca="false">I376/1000</f>
        <v>31975.16065</v>
      </c>
      <c r="K376" s="19" t="n">
        <v>990634.06</v>
      </c>
      <c r="L376" s="12" t="n">
        <f aca="false">K376/1000</f>
        <v>990.63406</v>
      </c>
      <c r="M376" s="20" t="n">
        <v>0.018</v>
      </c>
      <c r="N376" s="20" t="n">
        <v>0.0088</v>
      </c>
      <c r="O376" s="10" t="n">
        <v>1775427739.62</v>
      </c>
      <c r="P376" s="19" t="n">
        <v>112787336.32</v>
      </c>
    </row>
    <row r="377" customFormat="false" ht="15" hidden="false" customHeight="false" outlineLevel="0" collapsed="false">
      <c r="A377" s="3" t="s">
        <v>517</v>
      </c>
      <c r="B377" s="2" t="s">
        <v>518</v>
      </c>
      <c r="C377" s="2" t="n">
        <v>2025</v>
      </c>
      <c r="D377" s="2" t="n">
        <v>15</v>
      </c>
      <c r="E377" s="2" t="s">
        <v>171</v>
      </c>
      <c r="F377" s="3" t="s">
        <v>172</v>
      </c>
      <c r="G377" s="2" t="s">
        <v>252</v>
      </c>
      <c r="H377" s="3" t="s">
        <v>253</v>
      </c>
      <c r="I377" s="10" t="n">
        <v>30462192.12</v>
      </c>
      <c r="J377" s="11" t="n">
        <f aca="false">I377/1000</f>
        <v>30462.19212</v>
      </c>
      <c r="K377" s="19" t="n">
        <v>1054218.13</v>
      </c>
      <c r="L377" s="12" t="n">
        <f aca="false">K377/1000</f>
        <v>1054.21813</v>
      </c>
      <c r="M377" s="20" t="n">
        <v>0.0172</v>
      </c>
      <c r="N377" s="20" t="n">
        <v>0.0093</v>
      </c>
      <c r="O377" s="10" t="n">
        <v>1775427739.62</v>
      </c>
      <c r="P377" s="19" t="n">
        <v>112787336.32</v>
      </c>
    </row>
    <row r="378" customFormat="false" ht="15" hidden="false" customHeight="false" outlineLevel="0" collapsed="false">
      <c r="A378" s="3" t="s">
        <v>517</v>
      </c>
      <c r="B378" s="2" t="s">
        <v>518</v>
      </c>
      <c r="C378" s="2" t="n">
        <v>2025</v>
      </c>
      <c r="D378" s="2" t="n">
        <v>16</v>
      </c>
      <c r="E378" s="2" t="s">
        <v>171</v>
      </c>
      <c r="F378" s="3" t="s">
        <v>172</v>
      </c>
      <c r="G378" s="2" t="s">
        <v>263</v>
      </c>
      <c r="H378" s="3" t="s">
        <v>264</v>
      </c>
      <c r="I378" s="10" t="n">
        <v>30064494.83</v>
      </c>
      <c r="J378" s="11" t="n">
        <f aca="false">I378/1000</f>
        <v>30064.49483</v>
      </c>
      <c r="K378" s="19" t="n">
        <v>958593</v>
      </c>
      <c r="L378" s="12" t="n">
        <f aca="false">K378/1000</f>
        <v>958.593</v>
      </c>
      <c r="M378" s="20" t="n">
        <v>0.0169</v>
      </c>
      <c r="N378" s="20" t="n">
        <v>0.0085</v>
      </c>
      <c r="O378" s="10" t="n">
        <v>1775427739.62</v>
      </c>
      <c r="P378" s="19" t="n">
        <v>112787336.32</v>
      </c>
    </row>
    <row r="379" customFormat="false" ht="15" hidden="false" customHeight="false" outlineLevel="0" collapsed="false">
      <c r="A379" s="3" t="s">
        <v>517</v>
      </c>
      <c r="B379" s="2" t="s">
        <v>518</v>
      </c>
      <c r="C379" s="2" t="n">
        <v>2025</v>
      </c>
      <c r="D379" s="2" t="n">
        <v>17</v>
      </c>
      <c r="E379" s="2" t="s">
        <v>422</v>
      </c>
      <c r="F379" s="3" t="s">
        <v>423</v>
      </c>
      <c r="G379" s="2" t="s">
        <v>97</v>
      </c>
      <c r="H379" s="3" t="s">
        <v>98</v>
      </c>
      <c r="I379" s="10" t="n">
        <v>26326736</v>
      </c>
      <c r="J379" s="11" t="n">
        <f aca="false">I379/1000</f>
        <v>26326.736</v>
      </c>
      <c r="K379" s="19" t="n">
        <v>523469</v>
      </c>
      <c r="L379" s="12" t="n">
        <f aca="false">K379/1000</f>
        <v>523.469</v>
      </c>
      <c r="M379" s="20" t="n">
        <v>0.0148</v>
      </c>
      <c r="N379" s="20" t="n">
        <v>0.0046</v>
      </c>
      <c r="O379" s="10" t="n">
        <v>1775427739.62</v>
      </c>
      <c r="P379" s="19" t="n">
        <v>112787336.32</v>
      </c>
    </row>
    <row r="380" customFormat="false" ht="15" hidden="false" customHeight="false" outlineLevel="0" collapsed="false">
      <c r="A380" s="3" t="s">
        <v>517</v>
      </c>
      <c r="B380" s="2" t="s">
        <v>518</v>
      </c>
      <c r="C380" s="2" t="n">
        <v>2025</v>
      </c>
      <c r="D380" s="2" t="n">
        <v>18</v>
      </c>
      <c r="E380" s="2" t="s">
        <v>171</v>
      </c>
      <c r="F380" s="3" t="s">
        <v>172</v>
      </c>
      <c r="G380" s="2" t="s">
        <v>653</v>
      </c>
      <c r="H380" s="3" t="s">
        <v>654</v>
      </c>
      <c r="I380" s="10" t="n">
        <v>25579298.79</v>
      </c>
      <c r="J380" s="11" t="n">
        <f aca="false">I380/1000</f>
        <v>25579.29879</v>
      </c>
      <c r="K380" s="19" t="n">
        <v>872396</v>
      </c>
      <c r="L380" s="12" t="n">
        <f aca="false">K380/1000</f>
        <v>872.396</v>
      </c>
      <c r="M380" s="20" t="n">
        <v>0.0144</v>
      </c>
      <c r="N380" s="20" t="n">
        <v>0.0077</v>
      </c>
      <c r="O380" s="10" t="n">
        <v>1775427739.62</v>
      </c>
      <c r="P380" s="19" t="n">
        <v>112787336.32</v>
      </c>
    </row>
    <row r="381" customFormat="false" ht="15" hidden="false" customHeight="false" outlineLevel="0" collapsed="false">
      <c r="A381" s="3" t="s">
        <v>517</v>
      </c>
      <c r="B381" s="2" t="s">
        <v>518</v>
      </c>
      <c r="C381" s="2" t="n">
        <v>2025</v>
      </c>
      <c r="D381" s="2" t="n">
        <v>19</v>
      </c>
      <c r="E381" s="2" t="s">
        <v>1721</v>
      </c>
      <c r="F381" s="3" t="s">
        <v>1722</v>
      </c>
      <c r="G381" s="2" t="s">
        <v>377</v>
      </c>
      <c r="H381" s="3" t="s">
        <v>378</v>
      </c>
      <c r="I381" s="10" t="n">
        <v>25450183.97</v>
      </c>
      <c r="J381" s="11" t="n">
        <f aca="false">I381/1000</f>
        <v>25450.18397</v>
      </c>
      <c r="K381" s="19" t="n">
        <v>113152</v>
      </c>
      <c r="L381" s="12" t="n">
        <f aca="false">K381/1000</f>
        <v>113.152</v>
      </c>
      <c r="M381" s="20" t="n">
        <v>0.0143</v>
      </c>
      <c r="N381" s="20" t="n">
        <v>0.001</v>
      </c>
      <c r="O381" s="10" t="n">
        <v>1775427739.62</v>
      </c>
      <c r="P381" s="19" t="n">
        <v>112787336.32</v>
      </c>
    </row>
    <row r="382" customFormat="false" ht="15" hidden="false" customHeight="false" outlineLevel="0" collapsed="false">
      <c r="A382" s="3" t="s">
        <v>517</v>
      </c>
      <c r="B382" s="2" t="s">
        <v>518</v>
      </c>
      <c r="C382" s="2" t="n">
        <v>2025</v>
      </c>
      <c r="D382" s="2" t="n">
        <v>20</v>
      </c>
      <c r="E382" s="2" t="s">
        <v>171</v>
      </c>
      <c r="F382" s="3" t="s">
        <v>172</v>
      </c>
      <c r="G382" s="2" t="s">
        <v>142</v>
      </c>
      <c r="H382" s="3" t="s">
        <v>143</v>
      </c>
      <c r="I382" s="10" t="n">
        <v>25005423.82</v>
      </c>
      <c r="J382" s="11" t="n">
        <f aca="false">I382/1000</f>
        <v>25005.42382</v>
      </c>
      <c r="K382" s="19" t="n">
        <v>867389.84</v>
      </c>
      <c r="L382" s="12" t="n">
        <f aca="false">K382/1000</f>
        <v>867.38984</v>
      </c>
      <c r="M382" s="20" t="n">
        <v>0.0141</v>
      </c>
      <c r="N382" s="20" t="n">
        <v>0.0077</v>
      </c>
      <c r="O382" s="10" t="n">
        <v>1775427739.62</v>
      </c>
      <c r="P382" s="19" t="n">
        <v>112787336.32</v>
      </c>
    </row>
    <row r="383" customFormat="false" ht="15" hidden="false" customHeight="false" outlineLevel="0" collapsed="false">
      <c r="A383" s="3" t="s">
        <v>517</v>
      </c>
      <c r="B383" s="2" t="s">
        <v>518</v>
      </c>
      <c r="C383" s="2" t="n">
        <v>2025</v>
      </c>
      <c r="D383" s="2" t="n">
        <v>21</v>
      </c>
      <c r="E383" s="2" t="s">
        <v>97</v>
      </c>
      <c r="F383" s="3" t="s">
        <v>98</v>
      </c>
      <c r="G383" s="2" t="s">
        <v>162</v>
      </c>
      <c r="H383" s="3" t="s">
        <v>163</v>
      </c>
      <c r="I383" s="10" t="n">
        <v>24006128.36</v>
      </c>
      <c r="J383" s="11" t="n">
        <f aca="false">I383/1000</f>
        <v>24006.12836</v>
      </c>
      <c r="K383" s="19" t="n">
        <v>6485.62</v>
      </c>
      <c r="L383" s="12" t="n">
        <f aca="false">K383/1000</f>
        <v>6.48562</v>
      </c>
      <c r="M383" s="20" t="n">
        <v>0.0135</v>
      </c>
      <c r="N383" s="20" t="n">
        <v>0.0001</v>
      </c>
      <c r="O383" s="10" t="n">
        <v>1775427739.62</v>
      </c>
      <c r="P383" s="19" t="n">
        <v>112787336.32</v>
      </c>
    </row>
    <row r="384" customFormat="false" ht="15" hidden="false" customHeight="false" outlineLevel="0" collapsed="false">
      <c r="A384" s="3" t="s">
        <v>517</v>
      </c>
      <c r="B384" s="2" t="s">
        <v>518</v>
      </c>
      <c r="C384" s="2" t="n">
        <v>2025</v>
      </c>
      <c r="D384" s="2" t="n">
        <v>22</v>
      </c>
      <c r="E384" s="2" t="s">
        <v>1723</v>
      </c>
      <c r="F384" s="3" t="s">
        <v>1724</v>
      </c>
      <c r="G384" s="2" t="s">
        <v>377</v>
      </c>
      <c r="H384" s="3" t="s">
        <v>378</v>
      </c>
      <c r="I384" s="10" t="n">
        <v>19398947.97</v>
      </c>
      <c r="J384" s="11" t="n">
        <f aca="false">I384/1000</f>
        <v>19398.94797</v>
      </c>
      <c r="K384" s="19" t="n">
        <v>451763.5</v>
      </c>
      <c r="L384" s="12" t="n">
        <f aca="false">K384/1000</f>
        <v>451.7635</v>
      </c>
      <c r="M384" s="20" t="n">
        <v>0.0109</v>
      </c>
      <c r="N384" s="20" t="n">
        <v>0.004</v>
      </c>
      <c r="O384" s="10" t="n">
        <v>1775427739.62</v>
      </c>
      <c r="P384" s="19" t="n">
        <v>112787336.32</v>
      </c>
    </row>
    <row r="385" customFormat="false" ht="15" hidden="false" customHeight="false" outlineLevel="0" collapsed="false">
      <c r="A385" s="3" t="s">
        <v>517</v>
      </c>
      <c r="B385" s="2" t="s">
        <v>518</v>
      </c>
      <c r="C385" s="2" t="n">
        <v>2025</v>
      </c>
      <c r="D385" s="2" t="n">
        <v>23</v>
      </c>
      <c r="E385" s="2" t="s">
        <v>1721</v>
      </c>
      <c r="F385" s="3" t="s">
        <v>1722</v>
      </c>
      <c r="G385" s="2" t="s">
        <v>102</v>
      </c>
      <c r="H385" s="3" t="s">
        <v>103</v>
      </c>
      <c r="I385" s="10" t="n">
        <v>19018599.76</v>
      </c>
      <c r="J385" s="11" t="n">
        <f aca="false">I385/1000</f>
        <v>19018.59976</v>
      </c>
      <c r="K385" s="19" t="n">
        <v>55865</v>
      </c>
      <c r="L385" s="12" t="n">
        <f aca="false">K385/1000</f>
        <v>55.865</v>
      </c>
      <c r="M385" s="20" t="n">
        <v>0.0107</v>
      </c>
      <c r="N385" s="20" t="n">
        <v>0.0005</v>
      </c>
      <c r="O385" s="10" t="n">
        <v>1775427739.62</v>
      </c>
      <c r="P385" s="19" t="n">
        <v>112787336.32</v>
      </c>
    </row>
    <row r="386" customFormat="false" ht="15" hidden="false" customHeight="false" outlineLevel="0" collapsed="false">
      <c r="A386" s="3" t="s">
        <v>517</v>
      </c>
      <c r="B386" s="2" t="s">
        <v>518</v>
      </c>
      <c r="C386" s="2" t="n">
        <v>2025</v>
      </c>
      <c r="D386" s="2" t="n">
        <v>24</v>
      </c>
      <c r="E386" s="2" t="s">
        <v>107</v>
      </c>
      <c r="F386" s="3" t="s">
        <v>108</v>
      </c>
      <c r="G386" s="2" t="s">
        <v>377</v>
      </c>
      <c r="H386" s="3" t="s">
        <v>378</v>
      </c>
      <c r="I386" s="10" t="n">
        <v>17510238.7</v>
      </c>
      <c r="J386" s="11" t="n">
        <f aca="false">I386/1000</f>
        <v>17510.2387</v>
      </c>
      <c r="K386" s="19" t="n">
        <v>282706.56</v>
      </c>
      <c r="L386" s="12" t="n">
        <f aca="false">K386/1000</f>
        <v>282.70656</v>
      </c>
      <c r="M386" s="20" t="n">
        <v>0.0099</v>
      </c>
      <c r="N386" s="20" t="n">
        <v>0.0025</v>
      </c>
      <c r="O386" s="10" t="n">
        <v>1775427739.62</v>
      </c>
      <c r="P386" s="19" t="n">
        <v>112787336.32</v>
      </c>
    </row>
    <row r="387" customFormat="false" ht="15" hidden="false" customHeight="false" outlineLevel="0" collapsed="false">
      <c r="A387" s="3" t="s">
        <v>517</v>
      </c>
      <c r="B387" s="2" t="s">
        <v>518</v>
      </c>
      <c r="C387" s="2" t="n">
        <v>2025</v>
      </c>
      <c r="D387" s="2" t="n">
        <v>25</v>
      </c>
      <c r="E387" s="2" t="s">
        <v>97</v>
      </c>
      <c r="F387" s="3" t="s">
        <v>98</v>
      </c>
      <c r="G387" s="2" t="s">
        <v>102</v>
      </c>
      <c r="H387" s="3" t="s">
        <v>103</v>
      </c>
      <c r="I387" s="10" t="n">
        <v>15773980.08</v>
      </c>
      <c r="J387" s="11" t="n">
        <f aca="false">I387/1000</f>
        <v>15773.98008</v>
      </c>
      <c r="K387" s="19" t="n">
        <v>106671.96</v>
      </c>
      <c r="L387" s="12" t="n">
        <f aca="false">K387/1000</f>
        <v>106.67196</v>
      </c>
      <c r="M387" s="20" t="n">
        <v>0.0089</v>
      </c>
      <c r="N387" s="20" t="n">
        <v>0.0009</v>
      </c>
      <c r="O387" s="10" t="n">
        <v>1775427739.62</v>
      </c>
      <c r="P387" s="19" t="n">
        <v>112787336.32</v>
      </c>
    </row>
    <row r="388" customFormat="false" ht="15" hidden="false" customHeight="false" outlineLevel="0" collapsed="false">
      <c r="A388" s="3" t="s">
        <v>517</v>
      </c>
      <c r="B388" s="2" t="s">
        <v>518</v>
      </c>
      <c r="C388" s="2" t="n">
        <v>2025</v>
      </c>
      <c r="D388" s="2" t="n">
        <v>26</v>
      </c>
      <c r="E388" s="2" t="s">
        <v>107</v>
      </c>
      <c r="F388" s="3" t="s">
        <v>108</v>
      </c>
      <c r="G388" s="2" t="s">
        <v>247</v>
      </c>
      <c r="H388" s="3" t="s">
        <v>248</v>
      </c>
      <c r="I388" s="10" t="n">
        <v>15422333.22</v>
      </c>
      <c r="J388" s="11" t="n">
        <f aca="false">I388/1000</f>
        <v>15422.33322</v>
      </c>
      <c r="K388" s="19" t="n">
        <v>100414.82</v>
      </c>
      <c r="L388" s="12" t="n">
        <f aca="false">K388/1000</f>
        <v>100.41482</v>
      </c>
      <c r="M388" s="20" t="n">
        <v>0.0087</v>
      </c>
      <c r="N388" s="20" t="n">
        <v>0.0009</v>
      </c>
      <c r="O388" s="10" t="n">
        <v>1775427739.62</v>
      </c>
      <c r="P388" s="19" t="n">
        <v>112787336.32</v>
      </c>
    </row>
    <row r="389" customFormat="false" ht="15" hidden="false" customHeight="false" outlineLevel="0" collapsed="false">
      <c r="A389" s="3" t="s">
        <v>517</v>
      </c>
      <c r="B389" s="2" t="s">
        <v>518</v>
      </c>
      <c r="C389" s="2" t="n">
        <v>2025</v>
      </c>
      <c r="D389" s="2" t="n">
        <v>27</v>
      </c>
      <c r="E389" s="2" t="s">
        <v>107</v>
      </c>
      <c r="F389" s="3" t="s">
        <v>108</v>
      </c>
      <c r="G389" s="2" t="s">
        <v>97</v>
      </c>
      <c r="H389" s="3" t="s">
        <v>98</v>
      </c>
      <c r="I389" s="10" t="n">
        <v>15121620</v>
      </c>
      <c r="J389" s="11" t="n">
        <f aca="false">I389/1000</f>
        <v>15121.62</v>
      </c>
      <c r="K389" s="19" t="n">
        <v>116665</v>
      </c>
      <c r="L389" s="12" t="n">
        <f aca="false">K389/1000</f>
        <v>116.665</v>
      </c>
      <c r="M389" s="20" t="n">
        <v>0.0085</v>
      </c>
      <c r="N389" s="20" t="n">
        <v>0.001</v>
      </c>
      <c r="O389" s="10" t="n">
        <v>1775427739.62</v>
      </c>
      <c r="P389" s="19" t="n">
        <v>112787336.32</v>
      </c>
    </row>
    <row r="390" customFormat="false" ht="15" hidden="false" customHeight="false" outlineLevel="0" collapsed="false">
      <c r="A390" s="3" t="s">
        <v>517</v>
      </c>
      <c r="B390" s="2" t="s">
        <v>518</v>
      </c>
      <c r="C390" s="2" t="n">
        <v>2025</v>
      </c>
      <c r="D390" s="2" t="n">
        <v>28</v>
      </c>
      <c r="E390" s="2" t="s">
        <v>142</v>
      </c>
      <c r="F390" s="3" t="s">
        <v>143</v>
      </c>
      <c r="G390" s="2" t="s">
        <v>97</v>
      </c>
      <c r="H390" s="3" t="s">
        <v>98</v>
      </c>
      <c r="I390" s="10" t="n">
        <v>15000789</v>
      </c>
      <c r="J390" s="11" t="n">
        <f aca="false">I390/1000</f>
        <v>15000.789</v>
      </c>
      <c r="K390" s="19" t="n">
        <v>51653</v>
      </c>
      <c r="L390" s="12" t="n">
        <f aca="false">K390/1000</f>
        <v>51.653</v>
      </c>
      <c r="M390" s="20" t="n">
        <v>0.0084</v>
      </c>
      <c r="N390" s="20" t="n">
        <v>0.0005</v>
      </c>
      <c r="O390" s="10" t="n">
        <v>1775427739.62</v>
      </c>
      <c r="P390" s="19" t="n">
        <v>112787336.32</v>
      </c>
    </row>
    <row r="391" customFormat="false" ht="15" hidden="false" customHeight="false" outlineLevel="0" collapsed="false">
      <c r="A391" s="3" t="s">
        <v>517</v>
      </c>
      <c r="B391" s="2" t="s">
        <v>518</v>
      </c>
      <c r="C391" s="2" t="n">
        <v>2025</v>
      </c>
      <c r="D391" s="2" t="n">
        <v>29</v>
      </c>
      <c r="E391" s="2" t="s">
        <v>314</v>
      </c>
      <c r="F391" s="3" t="s">
        <v>315</v>
      </c>
      <c r="G391" s="2" t="s">
        <v>1231</v>
      </c>
      <c r="H391" s="3" t="s">
        <v>1232</v>
      </c>
      <c r="I391" s="10" t="n">
        <v>14604313.79</v>
      </c>
      <c r="J391" s="11" t="n">
        <f aca="false">I391/1000</f>
        <v>14604.31379</v>
      </c>
      <c r="K391" s="19" t="n">
        <v>491384</v>
      </c>
      <c r="L391" s="12" t="n">
        <f aca="false">K391/1000</f>
        <v>491.384</v>
      </c>
      <c r="M391" s="20" t="n">
        <v>0.0082</v>
      </c>
      <c r="N391" s="20" t="n">
        <v>0.0044</v>
      </c>
      <c r="O391" s="10" t="n">
        <v>1775427739.62</v>
      </c>
      <c r="P391" s="19" t="n">
        <v>112787336.32</v>
      </c>
    </row>
    <row r="392" customFormat="false" ht="15" hidden="false" customHeight="false" outlineLevel="0" collapsed="false">
      <c r="A392" s="3" t="s">
        <v>517</v>
      </c>
      <c r="B392" s="2" t="s">
        <v>518</v>
      </c>
      <c r="C392" s="2" t="n">
        <v>2025</v>
      </c>
      <c r="D392" s="2" t="n">
        <v>30</v>
      </c>
      <c r="E392" s="2" t="s">
        <v>142</v>
      </c>
      <c r="F392" s="3" t="s">
        <v>143</v>
      </c>
      <c r="G392" s="2" t="s">
        <v>162</v>
      </c>
      <c r="H392" s="3" t="s">
        <v>163</v>
      </c>
      <c r="I392" s="10" t="n">
        <v>13726902.11</v>
      </c>
      <c r="J392" s="11" t="n">
        <f aca="false">I392/1000</f>
        <v>13726.90211</v>
      </c>
      <c r="K392" s="19" t="n">
        <v>263431.47</v>
      </c>
      <c r="L392" s="12" t="n">
        <f aca="false">K392/1000</f>
        <v>263.43147</v>
      </c>
      <c r="M392" s="20" t="n">
        <v>0.0077</v>
      </c>
      <c r="N392" s="20" t="n">
        <v>0.0023</v>
      </c>
      <c r="O392" s="10" t="n">
        <v>1775427739.62</v>
      </c>
      <c r="P392" s="19" t="n">
        <v>112787336.32</v>
      </c>
    </row>
    <row r="393" customFormat="false" ht="15" hidden="false" customHeight="false" outlineLevel="0" collapsed="false">
      <c r="A393" s="3" t="s">
        <v>517</v>
      </c>
      <c r="B393" s="2" t="s">
        <v>518</v>
      </c>
      <c r="C393" s="2" t="n">
        <v>2026</v>
      </c>
      <c r="D393" s="2" t="n">
        <v>1</v>
      </c>
      <c r="E393" s="2" t="s">
        <v>314</v>
      </c>
      <c r="F393" s="3" t="s">
        <v>315</v>
      </c>
      <c r="G393" s="2" t="s">
        <v>102</v>
      </c>
      <c r="H393" s="3" t="s">
        <v>103</v>
      </c>
      <c r="I393" s="10" t="n">
        <v>41779896.54</v>
      </c>
      <c r="J393" s="11" t="n">
        <f aca="false">I393/1000</f>
        <v>41779.89654</v>
      </c>
      <c r="K393" s="19" t="n">
        <v>1420080</v>
      </c>
      <c r="L393" s="12" t="n">
        <f aca="false">K393/1000</f>
        <v>1420.08</v>
      </c>
      <c r="M393" s="20" t="n">
        <v>0.1474</v>
      </c>
      <c r="N393" s="20" t="n">
        <v>0.0971</v>
      </c>
      <c r="O393" s="10" t="n">
        <v>283419540.86</v>
      </c>
      <c r="P393" s="19" t="n">
        <v>14618916.31</v>
      </c>
    </row>
    <row r="394" customFormat="false" ht="15" hidden="false" customHeight="false" outlineLevel="0" collapsed="false">
      <c r="A394" s="3" t="s">
        <v>517</v>
      </c>
      <c r="B394" s="2" t="s">
        <v>518</v>
      </c>
      <c r="C394" s="2" t="n">
        <v>2026</v>
      </c>
      <c r="D394" s="2" t="n">
        <v>2</v>
      </c>
      <c r="E394" s="2" t="s">
        <v>314</v>
      </c>
      <c r="F394" s="3" t="s">
        <v>315</v>
      </c>
      <c r="G394" s="2" t="s">
        <v>180</v>
      </c>
      <c r="H394" s="3" t="s">
        <v>181</v>
      </c>
      <c r="I394" s="10" t="n">
        <v>36050266.35</v>
      </c>
      <c r="J394" s="11" t="n">
        <f aca="false">I394/1000</f>
        <v>36050.26635</v>
      </c>
      <c r="K394" s="19" t="n">
        <v>1269700</v>
      </c>
      <c r="L394" s="12" t="n">
        <f aca="false">K394/1000</f>
        <v>1269.7</v>
      </c>
      <c r="M394" s="20" t="n">
        <v>0.1272</v>
      </c>
      <c r="N394" s="20" t="n">
        <v>0.0869</v>
      </c>
      <c r="O394" s="10" t="n">
        <v>283419540.86</v>
      </c>
      <c r="P394" s="19" t="n">
        <v>14618916.31</v>
      </c>
    </row>
    <row r="395" customFormat="false" ht="15" hidden="false" customHeight="false" outlineLevel="0" collapsed="false">
      <c r="A395" s="3" t="s">
        <v>517</v>
      </c>
      <c r="B395" s="2" t="s">
        <v>518</v>
      </c>
      <c r="C395" s="2" t="n">
        <v>2026</v>
      </c>
      <c r="D395" s="2" t="n">
        <v>3</v>
      </c>
      <c r="E395" s="2" t="s">
        <v>314</v>
      </c>
      <c r="F395" s="3" t="s">
        <v>315</v>
      </c>
      <c r="G395" s="2" t="s">
        <v>97</v>
      </c>
      <c r="H395" s="3" t="s">
        <v>98</v>
      </c>
      <c r="I395" s="10" t="n">
        <v>17729241</v>
      </c>
      <c r="J395" s="11" t="n">
        <f aca="false">I395/1000</f>
        <v>17729.241</v>
      </c>
      <c r="K395" s="19" t="n">
        <v>582519</v>
      </c>
      <c r="L395" s="12" t="n">
        <f aca="false">K395/1000</f>
        <v>582.519</v>
      </c>
      <c r="M395" s="20" t="n">
        <v>0.0626</v>
      </c>
      <c r="N395" s="20" t="n">
        <v>0.0398</v>
      </c>
      <c r="O395" s="10" t="n">
        <v>283419540.86</v>
      </c>
      <c r="P395" s="19" t="n">
        <v>14618916.31</v>
      </c>
    </row>
    <row r="396" customFormat="false" ht="15" hidden="false" customHeight="false" outlineLevel="0" collapsed="false">
      <c r="A396" s="3" t="s">
        <v>517</v>
      </c>
      <c r="B396" s="2" t="s">
        <v>518</v>
      </c>
      <c r="C396" s="2" t="n">
        <v>2026</v>
      </c>
      <c r="D396" s="2" t="n">
        <v>4</v>
      </c>
      <c r="E396" s="2" t="s">
        <v>314</v>
      </c>
      <c r="F396" s="3" t="s">
        <v>315</v>
      </c>
      <c r="G396" s="2" t="s">
        <v>142</v>
      </c>
      <c r="H396" s="3" t="s">
        <v>143</v>
      </c>
      <c r="I396" s="10" t="n">
        <v>14386363.36</v>
      </c>
      <c r="J396" s="11" t="n">
        <f aca="false">I396/1000</f>
        <v>14386.36336</v>
      </c>
      <c r="K396" s="19" t="n">
        <v>411864</v>
      </c>
      <c r="L396" s="12" t="n">
        <f aca="false">K396/1000</f>
        <v>411.864</v>
      </c>
      <c r="M396" s="20" t="n">
        <v>0.0508</v>
      </c>
      <c r="N396" s="20" t="n">
        <v>0.0282</v>
      </c>
      <c r="O396" s="10" t="n">
        <v>283419540.86</v>
      </c>
      <c r="P396" s="19" t="n">
        <v>14618916.31</v>
      </c>
    </row>
    <row r="397" customFormat="false" ht="15" hidden="false" customHeight="false" outlineLevel="0" collapsed="false">
      <c r="A397" s="3" t="s">
        <v>517</v>
      </c>
      <c r="B397" s="2" t="s">
        <v>518</v>
      </c>
      <c r="C397" s="2" t="n">
        <v>2026</v>
      </c>
      <c r="D397" s="2" t="n">
        <v>5</v>
      </c>
      <c r="E397" s="2" t="s">
        <v>247</v>
      </c>
      <c r="F397" s="3" t="s">
        <v>248</v>
      </c>
      <c r="G397" s="2" t="s">
        <v>97</v>
      </c>
      <c r="H397" s="3" t="s">
        <v>98</v>
      </c>
      <c r="I397" s="10" t="n">
        <v>12108460</v>
      </c>
      <c r="J397" s="11" t="n">
        <f aca="false">I397/1000</f>
        <v>12108.46</v>
      </c>
      <c r="K397" s="19" t="n">
        <v>317751</v>
      </c>
      <c r="L397" s="12" t="n">
        <f aca="false">K397/1000</f>
        <v>317.751</v>
      </c>
      <c r="M397" s="20" t="n">
        <v>0.0427</v>
      </c>
      <c r="N397" s="20" t="n">
        <v>0.0217</v>
      </c>
      <c r="O397" s="10" t="n">
        <v>283419540.86</v>
      </c>
      <c r="P397" s="19" t="n">
        <v>14618916.31</v>
      </c>
    </row>
    <row r="398" customFormat="false" ht="15" hidden="false" customHeight="false" outlineLevel="0" collapsed="false">
      <c r="A398" s="3" t="s">
        <v>517</v>
      </c>
      <c r="B398" s="2" t="s">
        <v>518</v>
      </c>
      <c r="C398" s="2" t="n">
        <v>2026</v>
      </c>
      <c r="D398" s="2" t="n">
        <v>6</v>
      </c>
      <c r="E398" s="2" t="s">
        <v>171</v>
      </c>
      <c r="F398" s="3" t="s">
        <v>172</v>
      </c>
      <c r="G398" s="2" t="s">
        <v>362</v>
      </c>
      <c r="H398" s="3" t="s">
        <v>363</v>
      </c>
      <c r="I398" s="10" t="n">
        <v>11323715.2</v>
      </c>
      <c r="J398" s="11" t="n">
        <f aca="false">I398/1000</f>
        <v>11323.7152</v>
      </c>
      <c r="K398" s="19" t="n">
        <v>372000</v>
      </c>
      <c r="L398" s="12" t="n">
        <f aca="false">K398/1000</f>
        <v>372</v>
      </c>
      <c r="M398" s="20" t="n">
        <v>0.04</v>
      </c>
      <c r="N398" s="20" t="n">
        <v>0.0254</v>
      </c>
      <c r="O398" s="10" t="n">
        <v>283419540.86</v>
      </c>
      <c r="P398" s="19" t="n">
        <v>14618916.31</v>
      </c>
    </row>
    <row r="399" customFormat="false" ht="15" hidden="false" customHeight="false" outlineLevel="0" collapsed="false">
      <c r="A399" s="3" t="s">
        <v>517</v>
      </c>
      <c r="B399" s="2" t="s">
        <v>518</v>
      </c>
      <c r="C399" s="2" t="n">
        <v>2026</v>
      </c>
      <c r="D399" s="2" t="n">
        <v>7</v>
      </c>
      <c r="E399" s="2" t="s">
        <v>97</v>
      </c>
      <c r="F399" s="3" t="s">
        <v>98</v>
      </c>
      <c r="G399" s="2" t="s">
        <v>142</v>
      </c>
      <c r="H399" s="3" t="s">
        <v>143</v>
      </c>
      <c r="I399" s="10" t="n">
        <v>10855175.06</v>
      </c>
      <c r="J399" s="11" t="n">
        <f aca="false">I399/1000</f>
        <v>10855.17506</v>
      </c>
      <c r="K399" s="19" t="n">
        <v>29409.43</v>
      </c>
      <c r="L399" s="12" t="n">
        <f aca="false">K399/1000</f>
        <v>29.40943</v>
      </c>
      <c r="M399" s="20" t="n">
        <v>0.0383</v>
      </c>
      <c r="N399" s="20" t="n">
        <v>0.002</v>
      </c>
      <c r="O399" s="10" t="n">
        <v>283419540.86</v>
      </c>
      <c r="P399" s="19" t="n">
        <v>14618916.31</v>
      </c>
    </row>
    <row r="400" customFormat="false" ht="15" hidden="false" customHeight="false" outlineLevel="0" collapsed="false">
      <c r="A400" s="3" t="s">
        <v>517</v>
      </c>
      <c r="B400" s="2" t="s">
        <v>518</v>
      </c>
      <c r="C400" s="2" t="n">
        <v>2026</v>
      </c>
      <c r="D400" s="2" t="n">
        <v>8</v>
      </c>
      <c r="E400" s="2" t="s">
        <v>247</v>
      </c>
      <c r="F400" s="3" t="s">
        <v>248</v>
      </c>
      <c r="G400" s="2" t="s">
        <v>142</v>
      </c>
      <c r="H400" s="3" t="s">
        <v>143</v>
      </c>
      <c r="I400" s="10" t="n">
        <v>9776658.7</v>
      </c>
      <c r="J400" s="11" t="n">
        <f aca="false">I400/1000</f>
        <v>9776.6587</v>
      </c>
      <c r="K400" s="19" t="n">
        <v>214356.34</v>
      </c>
      <c r="L400" s="12" t="n">
        <f aca="false">K400/1000</f>
        <v>214.35634</v>
      </c>
      <c r="M400" s="20" t="n">
        <v>0.0345</v>
      </c>
      <c r="N400" s="20" t="n">
        <v>0.0147</v>
      </c>
      <c r="O400" s="10" t="n">
        <v>283419540.86</v>
      </c>
      <c r="P400" s="19" t="n">
        <v>14618916.31</v>
      </c>
    </row>
    <row r="401" customFormat="false" ht="15" hidden="false" customHeight="false" outlineLevel="0" collapsed="false">
      <c r="A401" s="3" t="s">
        <v>517</v>
      </c>
      <c r="B401" s="2" t="s">
        <v>518</v>
      </c>
      <c r="C401" s="2" t="n">
        <v>2026</v>
      </c>
      <c r="D401" s="2" t="n">
        <v>9</v>
      </c>
      <c r="E401" s="2" t="s">
        <v>314</v>
      </c>
      <c r="F401" s="3" t="s">
        <v>315</v>
      </c>
      <c r="G401" s="2" t="s">
        <v>237</v>
      </c>
      <c r="H401" s="3" t="s">
        <v>238</v>
      </c>
      <c r="I401" s="10" t="n">
        <v>9224463.81</v>
      </c>
      <c r="J401" s="11" t="n">
        <f aca="false">I401/1000</f>
        <v>9224.46381</v>
      </c>
      <c r="K401" s="19" t="n">
        <v>288000</v>
      </c>
      <c r="L401" s="12" t="n">
        <f aca="false">K401/1000</f>
        <v>288</v>
      </c>
      <c r="M401" s="20" t="n">
        <v>0.0325</v>
      </c>
      <c r="N401" s="20" t="n">
        <v>0.0197</v>
      </c>
      <c r="O401" s="10" t="n">
        <v>283419540.86</v>
      </c>
      <c r="P401" s="19" t="n">
        <v>14618916.31</v>
      </c>
    </row>
    <row r="402" customFormat="false" ht="15" hidden="false" customHeight="false" outlineLevel="0" collapsed="false">
      <c r="A402" s="3" t="s">
        <v>517</v>
      </c>
      <c r="B402" s="2" t="s">
        <v>518</v>
      </c>
      <c r="C402" s="2" t="n">
        <v>2026</v>
      </c>
      <c r="D402" s="2" t="n">
        <v>10</v>
      </c>
      <c r="E402" s="2" t="s">
        <v>142</v>
      </c>
      <c r="F402" s="3" t="s">
        <v>143</v>
      </c>
      <c r="G402" s="2" t="s">
        <v>162</v>
      </c>
      <c r="H402" s="3" t="s">
        <v>163</v>
      </c>
      <c r="I402" s="10" t="n">
        <v>8120353.74</v>
      </c>
      <c r="J402" s="11" t="n">
        <f aca="false">I402/1000</f>
        <v>8120.35374</v>
      </c>
      <c r="K402" s="19" t="n">
        <v>146728</v>
      </c>
      <c r="L402" s="12" t="n">
        <f aca="false">K402/1000</f>
        <v>146.728</v>
      </c>
      <c r="M402" s="20" t="n">
        <v>0.0287</v>
      </c>
      <c r="N402" s="20" t="n">
        <v>0.01</v>
      </c>
      <c r="O402" s="10" t="n">
        <v>283419540.86</v>
      </c>
      <c r="P402" s="19" t="n">
        <v>14618916.31</v>
      </c>
    </row>
    <row r="403" customFormat="false" ht="15" hidden="false" customHeight="false" outlineLevel="0" collapsed="false">
      <c r="A403" s="3" t="s">
        <v>517</v>
      </c>
      <c r="B403" s="2" t="s">
        <v>518</v>
      </c>
      <c r="C403" s="2" t="n">
        <v>2026</v>
      </c>
      <c r="D403" s="2" t="n">
        <v>11</v>
      </c>
      <c r="E403" s="2" t="s">
        <v>171</v>
      </c>
      <c r="F403" s="3" t="s">
        <v>172</v>
      </c>
      <c r="G403" s="2" t="s">
        <v>142</v>
      </c>
      <c r="H403" s="3" t="s">
        <v>143</v>
      </c>
      <c r="I403" s="10" t="n">
        <v>8060957.92</v>
      </c>
      <c r="J403" s="11" t="n">
        <f aca="false">I403/1000</f>
        <v>8060.95792</v>
      </c>
      <c r="K403" s="19" t="n">
        <v>219146</v>
      </c>
      <c r="L403" s="12" t="n">
        <f aca="false">K403/1000</f>
        <v>219.146</v>
      </c>
      <c r="M403" s="20" t="n">
        <v>0.0284</v>
      </c>
      <c r="N403" s="20" t="n">
        <v>0.015</v>
      </c>
      <c r="O403" s="10" t="n">
        <v>283419540.86</v>
      </c>
      <c r="P403" s="19" t="n">
        <v>14618916.31</v>
      </c>
    </row>
    <row r="404" customFormat="false" ht="15" hidden="false" customHeight="false" outlineLevel="0" collapsed="false">
      <c r="A404" s="3" t="s">
        <v>517</v>
      </c>
      <c r="B404" s="2" t="s">
        <v>518</v>
      </c>
      <c r="C404" s="2" t="n">
        <v>2026</v>
      </c>
      <c r="D404" s="2" t="n">
        <v>12</v>
      </c>
      <c r="E404" s="2" t="s">
        <v>422</v>
      </c>
      <c r="F404" s="3" t="s">
        <v>423</v>
      </c>
      <c r="G404" s="2" t="s">
        <v>97</v>
      </c>
      <c r="H404" s="3" t="s">
        <v>98</v>
      </c>
      <c r="I404" s="10" t="n">
        <v>5766199</v>
      </c>
      <c r="J404" s="11" t="n">
        <f aca="false">I404/1000</f>
        <v>5766.199</v>
      </c>
      <c r="K404" s="19" t="n">
        <v>105372</v>
      </c>
      <c r="L404" s="12" t="n">
        <f aca="false">K404/1000</f>
        <v>105.372</v>
      </c>
      <c r="M404" s="20" t="n">
        <v>0.0203</v>
      </c>
      <c r="N404" s="20" t="n">
        <v>0.0072</v>
      </c>
      <c r="O404" s="10" t="n">
        <v>283419540.86</v>
      </c>
      <c r="P404" s="19" t="n">
        <v>14618916.31</v>
      </c>
    </row>
    <row r="405" customFormat="false" ht="15" hidden="false" customHeight="false" outlineLevel="0" collapsed="false">
      <c r="A405" s="3" t="s">
        <v>517</v>
      </c>
      <c r="B405" s="2" t="s">
        <v>518</v>
      </c>
      <c r="C405" s="2" t="n">
        <v>2026</v>
      </c>
      <c r="D405" s="2" t="n">
        <v>13</v>
      </c>
      <c r="E405" s="2" t="s">
        <v>107</v>
      </c>
      <c r="F405" s="3" t="s">
        <v>108</v>
      </c>
      <c r="G405" s="2" t="s">
        <v>142</v>
      </c>
      <c r="H405" s="3" t="s">
        <v>143</v>
      </c>
      <c r="I405" s="10" t="n">
        <v>4818696.95</v>
      </c>
      <c r="J405" s="11" t="n">
        <f aca="false">I405/1000</f>
        <v>4818.69695</v>
      </c>
      <c r="K405" s="19" t="n">
        <v>16205.2</v>
      </c>
      <c r="L405" s="12" t="n">
        <f aca="false">K405/1000</f>
        <v>16.2052</v>
      </c>
      <c r="M405" s="20" t="n">
        <v>0.017</v>
      </c>
      <c r="N405" s="20" t="n">
        <v>0.0011</v>
      </c>
      <c r="O405" s="10" t="n">
        <v>283419540.86</v>
      </c>
      <c r="P405" s="19" t="n">
        <v>14618916.31</v>
      </c>
    </row>
    <row r="406" customFormat="false" ht="15" hidden="false" customHeight="false" outlineLevel="0" collapsed="false">
      <c r="A406" s="3" t="s">
        <v>517</v>
      </c>
      <c r="B406" s="2" t="s">
        <v>518</v>
      </c>
      <c r="C406" s="2" t="n">
        <v>2026</v>
      </c>
      <c r="D406" s="2" t="n">
        <v>14</v>
      </c>
      <c r="E406" s="2" t="s">
        <v>314</v>
      </c>
      <c r="F406" s="3" t="s">
        <v>315</v>
      </c>
      <c r="G406" s="2" t="s">
        <v>717</v>
      </c>
      <c r="H406" s="3" t="s">
        <v>718</v>
      </c>
      <c r="I406" s="10" t="n">
        <v>4689290.77</v>
      </c>
      <c r="J406" s="11" t="n">
        <f aca="false">I406/1000</f>
        <v>4689.29077</v>
      </c>
      <c r="K406" s="19" t="n">
        <v>156793.5</v>
      </c>
      <c r="L406" s="12" t="n">
        <f aca="false">K406/1000</f>
        <v>156.7935</v>
      </c>
      <c r="M406" s="20" t="n">
        <v>0.0165</v>
      </c>
      <c r="N406" s="20" t="n">
        <v>0.0107</v>
      </c>
      <c r="O406" s="10" t="n">
        <v>283419540.86</v>
      </c>
      <c r="P406" s="19" t="n">
        <v>14618916.31</v>
      </c>
    </row>
    <row r="407" customFormat="false" ht="15" hidden="false" customHeight="false" outlineLevel="0" collapsed="false">
      <c r="A407" s="3" t="s">
        <v>517</v>
      </c>
      <c r="B407" s="2" t="s">
        <v>518</v>
      </c>
      <c r="C407" s="2" t="n">
        <v>2026</v>
      </c>
      <c r="D407" s="2" t="n">
        <v>15</v>
      </c>
      <c r="E407" s="2" t="s">
        <v>314</v>
      </c>
      <c r="F407" s="3" t="s">
        <v>315</v>
      </c>
      <c r="G407" s="2" t="s">
        <v>247</v>
      </c>
      <c r="H407" s="3" t="s">
        <v>248</v>
      </c>
      <c r="I407" s="10" t="n">
        <v>4196514.81</v>
      </c>
      <c r="J407" s="11" t="n">
        <f aca="false">I407/1000</f>
        <v>4196.51481</v>
      </c>
      <c r="K407" s="19" t="n">
        <v>149338</v>
      </c>
      <c r="L407" s="12" t="n">
        <f aca="false">K407/1000</f>
        <v>149.338</v>
      </c>
      <c r="M407" s="20" t="n">
        <v>0.0148</v>
      </c>
      <c r="N407" s="20" t="n">
        <v>0.0102</v>
      </c>
      <c r="O407" s="10" t="n">
        <v>283419540.86</v>
      </c>
      <c r="P407" s="19" t="n">
        <v>14618916.31</v>
      </c>
    </row>
    <row r="408" customFormat="false" ht="15" hidden="false" customHeight="false" outlineLevel="0" collapsed="false">
      <c r="A408" s="3" t="s">
        <v>517</v>
      </c>
      <c r="B408" s="2" t="s">
        <v>518</v>
      </c>
      <c r="C408" s="2" t="n">
        <v>2026</v>
      </c>
      <c r="D408" s="2" t="n">
        <v>16</v>
      </c>
      <c r="E408" s="2" t="s">
        <v>171</v>
      </c>
      <c r="F408" s="3" t="s">
        <v>172</v>
      </c>
      <c r="G408" s="2" t="s">
        <v>263</v>
      </c>
      <c r="H408" s="3" t="s">
        <v>264</v>
      </c>
      <c r="I408" s="10" t="n">
        <v>4074926.98</v>
      </c>
      <c r="J408" s="11" t="n">
        <f aca="false">I408/1000</f>
        <v>4074.92698</v>
      </c>
      <c r="K408" s="19" t="n">
        <v>99328</v>
      </c>
      <c r="L408" s="12" t="n">
        <f aca="false">K408/1000</f>
        <v>99.328</v>
      </c>
      <c r="M408" s="20" t="n">
        <v>0.0144</v>
      </c>
      <c r="N408" s="20" t="n">
        <v>0.0068</v>
      </c>
      <c r="O408" s="10" t="n">
        <v>283419540.86</v>
      </c>
      <c r="P408" s="19" t="n">
        <v>14618916.31</v>
      </c>
    </row>
    <row r="409" customFormat="false" ht="15" hidden="false" customHeight="false" outlineLevel="0" collapsed="false">
      <c r="A409" s="3" t="s">
        <v>517</v>
      </c>
      <c r="B409" s="2" t="s">
        <v>518</v>
      </c>
      <c r="C409" s="2" t="n">
        <v>2026</v>
      </c>
      <c r="D409" s="2" t="n">
        <v>17</v>
      </c>
      <c r="E409" s="2" t="s">
        <v>314</v>
      </c>
      <c r="F409" s="3" t="s">
        <v>315</v>
      </c>
      <c r="G409" s="2" t="s">
        <v>171</v>
      </c>
      <c r="H409" s="3" t="s">
        <v>172</v>
      </c>
      <c r="I409" s="10" t="n">
        <v>3705696</v>
      </c>
      <c r="J409" s="11" t="n">
        <f aca="false">I409/1000</f>
        <v>3705.696</v>
      </c>
      <c r="K409" s="19" t="n">
        <v>128029</v>
      </c>
      <c r="L409" s="12" t="n">
        <f aca="false">K409/1000</f>
        <v>128.029</v>
      </c>
      <c r="M409" s="20" t="n">
        <v>0.0131</v>
      </c>
      <c r="N409" s="20" t="n">
        <v>0.0088</v>
      </c>
      <c r="O409" s="10" t="n">
        <v>283419540.86</v>
      </c>
      <c r="P409" s="19" t="n">
        <v>14618916.31</v>
      </c>
    </row>
    <row r="410" customFormat="false" ht="15" hidden="false" customHeight="false" outlineLevel="0" collapsed="false">
      <c r="A410" s="3" t="s">
        <v>517</v>
      </c>
      <c r="B410" s="2" t="s">
        <v>518</v>
      </c>
      <c r="C410" s="2" t="n">
        <v>2026</v>
      </c>
      <c r="D410" s="2" t="n">
        <v>18</v>
      </c>
      <c r="E410" s="2" t="s">
        <v>1729</v>
      </c>
      <c r="F410" s="3" t="s">
        <v>1730</v>
      </c>
      <c r="G410" s="2" t="s">
        <v>197</v>
      </c>
      <c r="H410" s="3" t="s">
        <v>198</v>
      </c>
      <c r="I410" s="10" t="n">
        <v>3576628.49</v>
      </c>
      <c r="J410" s="11" t="n">
        <f aca="false">I410/1000</f>
        <v>3576.62849</v>
      </c>
      <c r="K410" s="19" t="n">
        <v>93548</v>
      </c>
      <c r="L410" s="12" t="n">
        <f aca="false">K410/1000</f>
        <v>93.548</v>
      </c>
      <c r="M410" s="20" t="n">
        <v>0.0126</v>
      </c>
      <c r="N410" s="20" t="n">
        <v>0.0064</v>
      </c>
      <c r="O410" s="10" t="n">
        <v>283419540.86</v>
      </c>
      <c r="P410" s="19" t="n">
        <v>14618916.31</v>
      </c>
    </row>
    <row r="411" customFormat="false" ht="15" hidden="false" customHeight="false" outlineLevel="0" collapsed="false">
      <c r="A411" s="3" t="s">
        <v>517</v>
      </c>
      <c r="B411" s="2" t="s">
        <v>518</v>
      </c>
      <c r="C411" s="2" t="n">
        <v>2026</v>
      </c>
      <c r="D411" s="2" t="n">
        <v>19</v>
      </c>
      <c r="E411" s="2" t="s">
        <v>1723</v>
      </c>
      <c r="F411" s="3" t="s">
        <v>1724</v>
      </c>
      <c r="G411" s="2" t="s">
        <v>377</v>
      </c>
      <c r="H411" s="3" t="s">
        <v>378</v>
      </c>
      <c r="I411" s="10" t="n">
        <v>3399115.54</v>
      </c>
      <c r="J411" s="11" t="n">
        <f aca="false">I411/1000</f>
        <v>3399.11554</v>
      </c>
      <c r="K411" s="19" t="n">
        <v>177488</v>
      </c>
      <c r="L411" s="12" t="n">
        <f aca="false">K411/1000</f>
        <v>177.488</v>
      </c>
      <c r="M411" s="20" t="n">
        <v>0.012</v>
      </c>
      <c r="N411" s="20" t="n">
        <v>0.0121</v>
      </c>
      <c r="O411" s="10" t="n">
        <v>283419540.86</v>
      </c>
      <c r="P411" s="19" t="n">
        <v>14618916.31</v>
      </c>
    </row>
    <row r="412" customFormat="false" ht="15" hidden="false" customHeight="false" outlineLevel="0" collapsed="false">
      <c r="A412" s="3" t="s">
        <v>517</v>
      </c>
      <c r="B412" s="2" t="s">
        <v>518</v>
      </c>
      <c r="C412" s="2" t="n">
        <v>2026</v>
      </c>
      <c r="D412" s="2" t="n">
        <v>20</v>
      </c>
      <c r="E412" s="2" t="s">
        <v>171</v>
      </c>
      <c r="F412" s="3" t="s">
        <v>172</v>
      </c>
      <c r="G412" s="2" t="s">
        <v>653</v>
      </c>
      <c r="H412" s="3" t="s">
        <v>654</v>
      </c>
      <c r="I412" s="10" t="n">
        <v>3171026.4</v>
      </c>
      <c r="J412" s="11" t="n">
        <f aca="false">I412/1000</f>
        <v>3171.0264</v>
      </c>
      <c r="K412" s="19" t="n">
        <v>104000</v>
      </c>
      <c r="L412" s="12" t="n">
        <f aca="false">K412/1000</f>
        <v>104</v>
      </c>
      <c r="M412" s="20" t="n">
        <v>0.0112</v>
      </c>
      <c r="N412" s="20" t="n">
        <v>0.0071</v>
      </c>
      <c r="O412" s="10" t="n">
        <v>283419540.86</v>
      </c>
      <c r="P412" s="19" t="n">
        <v>14618916.31</v>
      </c>
    </row>
    <row r="413" customFormat="false" ht="15" hidden="false" customHeight="false" outlineLevel="0" collapsed="false">
      <c r="A413" s="3" t="s">
        <v>517</v>
      </c>
      <c r="B413" s="2" t="s">
        <v>518</v>
      </c>
      <c r="C413" s="2" t="n">
        <v>2026</v>
      </c>
      <c r="D413" s="2" t="n">
        <v>21</v>
      </c>
      <c r="E413" s="2" t="s">
        <v>1719</v>
      </c>
      <c r="F413" s="3" t="s">
        <v>1720</v>
      </c>
      <c r="G413" s="2" t="s">
        <v>377</v>
      </c>
      <c r="H413" s="3" t="s">
        <v>378</v>
      </c>
      <c r="I413" s="10" t="n">
        <v>2945096.08</v>
      </c>
      <c r="J413" s="11" t="n">
        <f aca="false">I413/1000</f>
        <v>2945.09608</v>
      </c>
      <c r="K413" s="19" t="n">
        <v>110470</v>
      </c>
      <c r="L413" s="12" t="n">
        <f aca="false">K413/1000</f>
        <v>110.47</v>
      </c>
      <c r="M413" s="20" t="n">
        <v>0.0104</v>
      </c>
      <c r="N413" s="20" t="n">
        <v>0.0076</v>
      </c>
      <c r="O413" s="10" t="n">
        <v>283419540.86</v>
      </c>
      <c r="P413" s="19" t="n">
        <v>14618916.31</v>
      </c>
    </row>
    <row r="414" customFormat="false" ht="15" hidden="false" customHeight="false" outlineLevel="0" collapsed="false">
      <c r="A414" s="3" t="s">
        <v>517</v>
      </c>
      <c r="B414" s="2" t="s">
        <v>518</v>
      </c>
      <c r="C414" s="2" t="n">
        <v>2026</v>
      </c>
      <c r="D414" s="2" t="n">
        <v>22</v>
      </c>
      <c r="E414" s="2" t="s">
        <v>314</v>
      </c>
      <c r="F414" s="3" t="s">
        <v>315</v>
      </c>
      <c r="G414" s="2" t="s">
        <v>1699</v>
      </c>
      <c r="H414" s="3" t="s">
        <v>1700</v>
      </c>
      <c r="I414" s="10" t="n">
        <v>2907145.38</v>
      </c>
      <c r="J414" s="11" t="n">
        <f aca="false">I414/1000</f>
        <v>2907.14538</v>
      </c>
      <c r="K414" s="19" t="n">
        <v>88360</v>
      </c>
      <c r="L414" s="12" t="n">
        <f aca="false">K414/1000</f>
        <v>88.36</v>
      </c>
      <c r="M414" s="20" t="n">
        <v>0.0103</v>
      </c>
      <c r="N414" s="20" t="n">
        <v>0.006</v>
      </c>
      <c r="O414" s="10" t="n">
        <v>283419540.86</v>
      </c>
      <c r="P414" s="19" t="n">
        <v>14618916.31</v>
      </c>
    </row>
    <row r="415" customFormat="false" ht="15" hidden="false" customHeight="false" outlineLevel="0" collapsed="false">
      <c r="A415" s="3" t="s">
        <v>517</v>
      </c>
      <c r="B415" s="2" t="s">
        <v>518</v>
      </c>
      <c r="C415" s="2" t="n">
        <v>2026</v>
      </c>
      <c r="D415" s="2" t="n">
        <v>23</v>
      </c>
      <c r="E415" s="2" t="s">
        <v>107</v>
      </c>
      <c r="F415" s="3" t="s">
        <v>108</v>
      </c>
      <c r="G415" s="2" t="s">
        <v>237</v>
      </c>
      <c r="H415" s="3" t="s">
        <v>238</v>
      </c>
      <c r="I415" s="10" t="n">
        <v>2806377.94</v>
      </c>
      <c r="J415" s="11" t="n">
        <f aca="false">I415/1000</f>
        <v>2806.37794</v>
      </c>
      <c r="K415" s="19" t="n">
        <v>23928</v>
      </c>
      <c r="L415" s="12" t="n">
        <f aca="false">K415/1000</f>
        <v>23.928</v>
      </c>
      <c r="M415" s="20" t="n">
        <v>0.0099</v>
      </c>
      <c r="N415" s="20" t="n">
        <v>0.0016</v>
      </c>
      <c r="O415" s="10" t="n">
        <v>283419540.86</v>
      </c>
      <c r="P415" s="19" t="n">
        <v>14618916.31</v>
      </c>
    </row>
    <row r="416" customFormat="false" ht="15" hidden="false" customHeight="false" outlineLevel="0" collapsed="false">
      <c r="A416" s="3" t="s">
        <v>517</v>
      </c>
      <c r="B416" s="2" t="s">
        <v>518</v>
      </c>
      <c r="C416" s="2" t="n">
        <v>2026</v>
      </c>
      <c r="D416" s="2" t="n">
        <v>24</v>
      </c>
      <c r="E416" s="2" t="s">
        <v>247</v>
      </c>
      <c r="F416" s="3" t="s">
        <v>248</v>
      </c>
      <c r="G416" s="2" t="s">
        <v>237</v>
      </c>
      <c r="H416" s="3" t="s">
        <v>238</v>
      </c>
      <c r="I416" s="10" t="n">
        <v>2370990.26</v>
      </c>
      <c r="J416" s="11" t="n">
        <f aca="false">I416/1000</f>
        <v>2370.99026</v>
      </c>
      <c r="K416" s="19" t="n">
        <v>80000</v>
      </c>
      <c r="L416" s="12" t="n">
        <f aca="false">K416/1000</f>
        <v>80</v>
      </c>
      <c r="M416" s="20" t="n">
        <v>0.0084</v>
      </c>
      <c r="N416" s="20" t="n">
        <v>0.0055</v>
      </c>
      <c r="O416" s="10" t="n">
        <v>283419540.86</v>
      </c>
      <c r="P416" s="19" t="n">
        <v>14618916.31</v>
      </c>
    </row>
    <row r="417" customFormat="false" ht="15" hidden="false" customHeight="false" outlineLevel="0" collapsed="false">
      <c r="A417" s="3" t="s">
        <v>517</v>
      </c>
      <c r="B417" s="2" t="s">
        <v>518</v>
      </c>
      <c r="C417" s="2" t="n">
        <v>2026</v>
      </c>
      <c r="D417" s="2" t="n">
        <v>25</v>
      </c>
      <c r="E417" s="2" t="s">
        <v>1721</v>
      </c>
      <c r="F417" s="3" t="s">
        <v>1722</v>
      </c>
      <c r="G417" s="2" t="s">
        <v>102</v>
      </c>
      <c r="H417" s="3" t="s">
        <v>103</v>
      </c>
      <c r="I417" s="10" t="n">
        <v>2112522.41</v>
      </c>
      <c r="J417" s="11" t="n">
        <f aca="false">I417/1000</f>
        <v>2112.52241</v>
      </c>
      <c r="K417" s="19" t="n">
        <v>6588</v>
      </c>
      <c r="L417" s="12" t="n">
        <f aca="false">K417/1000</f>
        <v>6.588</v>
      </c>
      <c r="M417" s="20" t="n">
        <v>0.0075</v>
      </c>
      <c r="N417" s="20" t="n">
        <v>0.0005</v>
      </c>
      <c r="O417" s="10" t="n">
        <v>283419540.86</v>
      </c>
      <c r="P417" s="19" t="n">
        <v>14618916.31</v>
      </c>
    </row>
    <row r="418" customFormat="false" ht="15" hidden="false" customHeight="false" outlineLevel="0" collapsed="false">
      <c r="A418" s="3" t="s">
        <v>517</v>
      </c>
      <c r="B418" s="2" t="s">
        <v>518</v>
      </c>
      <c r="C418" s="2" t="n">
        <v>2026</v>
      </c>
      <c r="D418" s="2" t="n">
        <v>26</v>
      </c>
      <c r="E418" s="2" t="s">
        <v>142</v>
      </c>
      <c r="F418" s="3" t="s">
        <v>143</v>
      </c>
      <c r="G418" s="2" t="s">
        <v>97</v>
      </c>
      <c r="H418" s="3" t="s">
        <v>98</v>
      </c>
      <c r="I418" s="10" t="n">
        <v>2060826</v>
      </c>
      <c r="J418" s="11" t="n">
        <f aca="false">I418/1000</f>
        <v>2060.826</v>
      </c>
      <c r="K418" s="19" t="n">
        <v>3690</v>
      </c>
      <c r="L418" s="12" t="n">
        <f aca="false">K418/1000</f>
        <v>3.69</v>
      </c>
      <c r="M418" s="20" t="n">
        <v>0.0073</v>
      </c>
      <c r="N418" s="20" t="n">
        <v>0.0003</v>
      </c>
      <c r="O418" s="10" t="n">
        <v>283419540.86</v>
      </c>
      <c r="P418" s="19" t="n">
        <v>14618916.31</v>
      </c>
    </row>
    <row r="419" customFormat="false" ht="15" hidden="false" customHeight="false" outlineLevel="0" collapsed="false">
      <c r="A419" s="3" t="s">
        <v>517</v>
      </c>
      <c r="B419" s="2" t="s">
        <v>518</v>
      </c>
      <c r="C419" s="2" t="n">
        <v>2026</v>
      </c>
      <c r="D419" s="2" t="n">
        <v>27</v>
      </c>
      <c r="E419" s="2" t="s">
        <v>205</v>
      </c>
      <c r="F419" s="3" t="s">
        <v>206</v>
      </c>
      <c r="G419" s="2" t="s">
        <v>97</v>
      </c>
      <c r="H419" s="3" t="s">
        <v>98</v>
      </c>
      <c r="I419" s="10" t="n">
        <v>1870342</v>
      </c>
      <c r="J419" s="11" t="n">
        <f aca="false">I419/1000</f>
        <v>1870.342</v>
      </c>
      <c r="K419" s="19" t="n">
        <v>14055</v>
      </c>
      <c r="L419" s="12" t="n">
        <f aca="false">K419/1000</f>
        <v>14.055</v>
      </c>
      <c r="M419" s="20" t="n">
        <v>0.0066</v>
      </c>
      <c r="N419" s="20" t="n">
        <v>0.001</v>
      </c>
      <c r="O419" s="10" t="n">
        <v>283419540.86</v>
      </c>
      <c r="P419" s="19" t="n">
        <v>14618916.31</v>
      </c>
    </row>
    <row r="420" customFormat="false" ht="15" hidden="false" customHeight="false" outlineLevel="0" collapsed="false">
      <c r="A420" s="3" t="s">
        <v>517</v>
      </c>
      <c r="B420" s="2" t="s">
        <v>518</v>
      </c>
      <c r="C420" s="2" t="n">
        <v>2026</v>
      </c>
      <c r="D420" s="2" t="n">
        <v>28</v>
      </c>
      <c r="E420" s="2" t="s">
        <v>117</v>
      </c>
      <c r="F420" s="3" t="s">
        <v>118</v>
      </c>
      <c r="G420" s="2" t="s">
        <v>142</v>
      </c>
      <c r="H420" s="3" t="s">
        <v>143</v>
      </c>
      <c r="I420" s="10" t="n">
        <v>1806547.7</v>
      </c>
      <c r="J420" s="11" t="n">
        <f aca="false">I420/1000</f>
        <v>1806.5477</v>
      </c>
      <c r="K420" s="19" t="n">
        <v>9144</v>
      </c>
      <c r="L420" s="12" t="n">
        <f aca="false">K420/1000</f>
        <v>9.144</v>
      </c>
      <c r="M420" s="20" t="n">
        <v>0.0064</v>
      </c>
      <c r="N420" s="20" t="n">
        <v>0.0006</v>
      </c>
      <c r="O420" s="10" t="n">
        <v>283419540.86</v>
      </c>
      <c r="P420" s="19" t="n">
        <v>14618916.31</v>
      </c>
    </row>
    <row r="421" customFormat="false" ht="15" hidden="false" customHeight="false" outlineLevel="0" collapsed="false">
      <c r="A421" s="3" t="s">
        <v>517</v>
      </c>
      <c r="B421" s="2" t="s">
        <v>518</v>
      </c>
      <c r="C421" s="2" t="n">
        <v>2026</v>
      </c>
      <c r="D421" s="2" t="n">
        <v>29</v>
      </c>
      <c r="E421" s="2" t="s">
        <v>653</v>
      </c>
      <c r="F421" s="3" t="s">
        <v>654</v>
      </c>
      <c r="G421" s="2" t="s">
        <v>314</v>
      </c>
      <c r="H421" s="3" t="s">
        <v>315</v>
      </c>
      <c r="I421" s="10" t="n">
        <v>1779480</v>
      </c>
      <c r="J421" s="11" t="n">
        <f aca="false">I421/1000</f>
        <v>1779.48</v>
      </c>
      <c r="K421" s="19" t="n">
        <v>50000</v>
      </c>
      <c r="L421" s="12" t="n">
        <f aca="false">K421/1000</f>
        <v>50</v>
      </c>
      <c r="M421" s="20" t="n">
        <v>0.0063</v>
      </c>
      <c r="N421" s="20" t="n">
        <v>0.0034</v>
      </c>
      <c r="O421" s="10" t="n">
        <v>283419540.86</v>
      </c>
      <c r="P421" s="19" t="n">
        <v>14618916.31</v>
      </c>
    </row>
    <row r="422" customFormat="false" ht="15" hidden="false" customHeight="false" outlineLevel="0" collapsed="false">
      <c r="A422" s="3" t="s">
        <v>517</v>
      </c>
      <c r="B422" s="2" t="s">
        <v>518</v>
      </c>
      <c r="C422" s="2" t="n">
        <v>2026</v>
      </c>
      <c r="D422" s="2" t="n">
        <v>30</v>
      </c>
      <c r="E422" s="2" t="s">
        <v>107</v>
      </c>
      <c r="F422" s="3" t="s">
        <v>108</v>
      </c>
      <c r="G422" s="2" t="s">
        <v>180</v>
      </c>
      <c r="H422" s="3" t="s">
        <v>181</v>
      </c>
      <c r="I422" s="10" t="n">
        <v>1729162.79</v>
      </c>
      <c r="J422" s="11" t="n">
        <f aca="false">I422/1000</f>
        <v>1729.16279</v>
      </c>
      <c r="K422" s="19" t="n">
        <v>77550</v>
      </c>
      <c r="L422" s="12" t="n">
        <f aca="false">K422/1000</f>
        <v>77.55</v>
      </c>
      <c r="M422" s="20" t="n">
        <v>0.0061</v>
      </c>
      <c r="N422" s="20" t="n">
        <v>0.0053</v>
      </c>
      <c r="O422" s="10" t="n">
        <v>283419540.86</v>
      </c>
      <c r="P422" s="19" t="n">
        <v>14618916.31</v>
      </c>
    </row>
    <row r="423" customFormat="false" ht="15" hidden="false" customHeight="false" outlineLevel="0" collapsed="false">
      <c r="A423" s="3" t="s">
        <v>761</v>
      </c>
      <c r="B423" s="2" t="s">
        <v>762</v>
      </c>
      <c r="C423" s="2" t="n">
        <v>2020</v>
      </c>
      <c r="D423" s="2" t="n">
        <v>1</v>
      </c>
      <c r="E423" s="2" t="s">
        <v>97</v>
      </c>
      <c r="F423" s="3" t="s">
        <v>98</v>
      </c>
      <c r="G423" s="2" t="s">
        <v>142</v>
      </c>
      <c r="H423" s="3" t="s">
        <v>143</v>
      </c>
      <c r="I423" s="10" t="n">
        <v>58081983.47</v>
      </c>
      <c r="J423" s="11" t="n">
        <f aca="false">I423/1000</f>
        <v>58081.98347</v>
      </c>
      <c r="K423" s="19" t="n">
        <v>359024.96</v>
      </c>
      <c r="L423" s="12" t="n">
        <f aca="false">K423/1000</f>
        <v>359.02496</v>
      </c>
      <c r="M423" s="20" t="n">
        <v>0.0763</v>
      </c>
      <c r="N423" s="20" t="n">
        <v>0.0369</v>
      </c>
      <c r="O423" s="10" t="n">
        <v>761247593.6</v>
      </c>
      <c r="P423" s="19" t="n">
        <v>9725939.99</v>
      </c>
    </row>
    <row r="424" customFormat="false" ht="15" hidden="false" customHeight="false" outlineLevel="0" collapsed="false">
      <c r="A424" s="3" t="s">
        <v>761</v>
      </c>
      <c r="B424" s="2" t="s">
        <v>762</v>
      </c>
      <c r="C424" s="2" t="n">
        <v>2020</v>
      </c>
      <c r="D424" s="2" t="n">
        <v>2</v>
      </c>
      <c r="E424" s="2" t="s">
        <v>127</v>
      </c>
      <c r="F424" s="3" t="s">
        <v>128</v>
      </c>
      <c r="G424" s="2" t="s">
        <v>205</v>
      </c>
      <c r="H424" s="3" t="s">
        <v>206</v>
      </c>
      <c r="I424" s="10" t="n">
        <v>39610808.04</v>
      </c>
      <c r="J424" s="11" t="n">
        <f aca="false">I424/1000</f>
        <v>39610.80804</v>
      </c>
      <c r="K424" s="19" t="n">
        <v>996002</v>
      </c>
      <c r="L424" s="12" t="n">
        <f aca="false">K424/1000</f>
        <v>996.002</v>
      </c>
      <c r="M424" s="20" t="n">
        <v>0.052</v>
      </c>
      <c r="N424" s="20" t="n">
        <v>0.1024</v>
      </c>
      <c r="O424" s="10" t="n">
        <v>761247593.6</v>
      </c>
      <c r="P424" s="19" t="n">
        <v>9725939.99</v>
      </c>
    </row>
    <row r="425" customFormat="false" ht="15" hidden="false" customHeight="false" outlineLevel="0" collapsed="false">
      <c r="A425" s="3" t="s">
        <v>761</v>
      </c>
      <c r="B425" s="2" t="s">
        <v>762</v>
      </c>
      <c r="C425" s="2" t="n">
        <v>2020</v>
      </c>
      <c r="D425" s="2" t="n">
        <v>3</v>
      </c>
      <c r="E425" s="2" t="s">
        <v>314</v>
      </c>
      <c r="F425" s="3" t="s">
        <v>315</v>
      </c>
      <c r="G425" s="2" t="s">
        <v>97</v>
      </c>
      <c r="H425" s="3" t="s">
        <v>98</v>
      </c>
      <c r="I425" s="10" t="n">
        <v>32900123</v>
      </c>
      <c r="J425" s="11" t="n">
        <f aca="false">I425/1000</f>
        <v>32900.123</v>
      </c>
      <c r="K425" s="19" t="n">
        <v>728791</v>
      </c>
      <c r="L425" s="12" t="n">
        <f aca="false">K425/1000</f>
        <v>728.791</v>
      </c>
      <c r="M425" s="20" t="n">
        <v>0.0432</v>
      </c>
      <c r="N425" s="20" t="n">
        <v>0.0749</v>
      </c>
      <c r="O425" s="10" t="n">
        <v>761247593.6</v>
      </c>
      <c r="P425" s="19" t="n">
        <v>9725939.99</v>
      </c>
    </row>
    <row r="426" customFormat="false" ht="15" hidden="false" customHeight="false" outlineLevel="0" collapsed="false">
      <c r="A426" s="3" t="s">
        <v>761</v>
      </c>
      <c r="B426" s="2" t="s">
        <v>762</v>
      </c>
      <c r="C426" s="2" t="n">
        <v>2020</v>
      </c>
      <c r="D426" s="2" t="n">
        <v>4</v>
      </c>
      <c r="E426" s="2" t="s">
        <v>1372</v>
      </c>
      <c r="F426" s="3" t="s">
        <v>1373</v>
      </c>
      <c r="G426" s="2" t="s">
        <v>97</v>
      </c>
      <c r="H426" s="3" t="s">
        <v>98</v>
      </c>
      <c r="I426" s="10" t="n">
        <v>28230816</v>
      </c>
      <c r="J426" s="11" t="n">
        <f aca="false">I426/1000</f>
        <v>28230.816</v>
      </c>
      <c r="K426" s="19" t="n">
        <v>14798</v>
      </c>
      <c r="L426" s="12" t="n">
        <f aca="false">K426/1000</f>
        <v>14.798</v>
      </c>
      <c r="M426" s="20" t="n">
        <v>0.0371</v>
      </c>
      <c r="N426" s="20" t="n">
        <v>0.0015</v>
      </c>
      <c r="O426" s="10" t="n">
        <v>761247593.6</v>
      </c>
      <c r="P426" s="19" t="n">
        <v>9725939.99</v>
      </c>
    </row>
    <row r="427" customFormat="false" ht="15" hidden="false" customHeight="false" outlineLevel="0" collapsed="false">
      <c r="A427" s="3" t="s">
        <v>761</v>
      </c>
      <c r="B427" s="2" t="s">
        <v>762</v>
      </c>
      <c r="C427" s="2" t="n">
        <v>2020</v>
      </c>
      <c r="D427" s="2" t="n">
        <v>5</v>
      </c>
      <c r="E427" s="2" t="s">
        <v>171</v>
      </c>
      <c r="F427" s="3" t="s">
        <v>172</v>
      </c>
      <c r="G427" s="2" t="s">
        <v>117</v>
      </c>
      <c r="H427" s="3" t="s">
        <v>118</v>
      </c>
      <c r="I427" s="10" t="n">
        <v>26449941.1</v>
      </c>
      <c r="J427" s="11" t="n">
        <f aca="false">I427/1000</f>
        <v>26449.9411</v>
      </c>
      <c r="K427" s="19" t="n">
        <v>589477</v>
      </c>
      <c r="L427" s="12" t="n">
        <f aca="false">K427/1000</f>
        <v>589.477</v>
      </c>
      <c r="M427" s="20" t="n">
        <v>0.0347</v>
      </c>
      <c r="N427" s="20" t="n">
        <v>0.0606</v>
      </c>
      <c r="O427" s="10" t="n">
        <v>761247593.6</v>
      </c>
      <c r="P427" s="19" t="n">
        <v>9725939.99</v>
      </c>
    </row>
    <row r="428" customFormat="false" ht="15" hidden="false" customHeight="false" outlineLevel="0" collapsed="false">
      <c r="A428" s="3" t="s">
        <v>761</v>
      </c>
      <c r="B428" s="2" t="s">
        <v>762</v>
      </c>
      <c r="C428" s="2" t="n">
        <v>2020</v>
      </c>
      <c r="D428" s="2" t="n">
        <v>6</v>
      </c>
      <c r="E428" s="2" t="s">
        <v>107</v>
      </c>
      <c r="F428" s="3" t="s">
        <v>108</v>
      </c>
      <c r="G428" s="2" t="s">
        <v>142</v>
      </c>
      <c r="H428" s="3" t="s">
        <v>143</v>
      </c>
      <c r="I428" s="10" t="n">
        <v>25868162.85</v>
      </c>
      <c r="J428" s="11" t="n">
        <f aca="false">I428/1000</f>
        <v>25868.16285</v>
      </c>
      <c r="K428" s="19" t="n">
        <v>112210.39</v>
      </c>
      <c r="L428" s="12" t="n">
        <f aca="false">K428/1000</f>
        <v>112.21039</v>
      </c>
      <c r="M428" s="20" t="n">
        <v>0.034</v>
      </c>
      <c r="N428" s="20" t="n">
        <v>0.0115</v>
      </c>
      <c r="O428" s="10" t="n">
        <v>761247593.6</v>
      </c>
      <c r="P428" s="19" t="n">
        <v>9725939.99</v>
      </c>
    </row>
    <row r="429" customFormat="false" ht="15" hidden="false" customHeight="false" outlineLevel="0" collapsed="false">
      <c r="A429" s="3" t="s">
        <v>761</v>
      </c>
      <c r="B429" s="2" t="s">
        <v>762</v>
      </c>
      <c r="C429" s="2" t="n">
        <v>2020</v>
      </c>
      <c r="D429" s="2" t="n">
        <v>7</v>
      </c>
      <c r="E429" s="2" t="s">
        <v>1721</v>
      </c>
      <c r="F429" s="3" t="s">
        <v>1722</v>
      </c>
      <c r="G429" s="2" t="s">
        <v>102</v>
      </c>
      <c r="H429" s="3" t="s">
        <v>103</v>
      </c>
      <c r="I429" s="10" t="n">
        <v>24509669.52</v>
      </c>
      <c r="J429" s="11" t="n">
        <f aca="false">I429/1000</f>
        <v>24509.66952</v>
      </c>
      <c r="K429" s="19" t="n">
        <v>119448</v>
      </c>
      <c r="L429" s="12" t="n">
        <f aca="false">K429/1000</f>
        <v>119.448</v>
      </c>
      <c r="M429" s="20" t="n">
        <v>0.0322</v>
      </c>
      <c r="N429" s="20" t="n">
        <v>0.0123</v>
      </c>
      <c r="O429" s="10" t="n">
        <v>761247593.6</v>
      </c>
      <c r="P429" s="19" t="n">
        <v>9725939.99</v>
      </c>
    </row>
    <row r="430" customFormat="false" ht="15" hidden="false" customHeight="false" outlineLevel="0" collapsed="false">
      <c r="A430" s="3" t="s">
        <v>761</v>
      </c>
      <c r="B430" s="2" t="s">
        <v>762</v>
      </c>
      <c r="C430" s="2" t="n">
        <v>2020</v>
      </c>
      <c r="D430" s="2" t="n">
        <v>8</v>
      </c>
      <c r="E430" s="2" t="s">
        <v>314</v>
      </c>
      <c r="F430" s="3" t="s">
        <v>315</v>
      </c>
      <c r="G430" s="2" t="s">
        <v>142</v>
      </c>
      <c r="H430" s="3" t="s">
        <v>143</v>
      </c>
      <c r="I430" s="10" t="n">
        <v>23654680.9</v>
      </c>
      <c r="J430" s="11" t="n">
        <f aca="false">I430/1000</f>
        <v>23654.6809</v>
      </c>
      <c r="K430" s="19" t="n">
        <v>523162.75</v>
      </c>
      <c r="L430" s="12" t="n">
        <f aca="false">K430/1000</f>
        <v>523.16275</v>
      </c>
      <c r="M430" s="20" t="n">
        <v>0.0311</v>
      </c>
      <c r="N430" s="20" t="n">
        <v>0.0538</v>
      </c>
      <c r="O430" s="10" t="n">
        <v>761247593.6</v>
      </c>
      <c r="P430" s="19" t="n">
        <v>9725939.99</v>
      </c>
    </row>
    <row r="431" customFormat="false" ht="15" hidden="false" customHeight="false" outlineLevel="0" collapsed="false">
      <c r="A431" s="3" t="s">
        <v>761</v>
      </c>
      <c r="B431" s="2" t="s">
        <v>762</v>
      </c>
      <c r="C431" s="2" t="n">
        <v>2020</v>
      </c>
      <c r="D431" s="2" t="n">
        <v>9</v>
      </c>
      <c r="E431" s="2" t="s">
        <v>107</v>
      </c>
      <c r="F431" s="3" t="s">
        <v>108</v>
      </c>
      <c r="G431" s="2" t="s">
        <v>102</v>
      </c>
      <c r="H431" s="3" t="s">
        <v>103</v>
      </c>
      <c r="I431" s="10" t="n">
        <v>22259840.64</v>
      </c>
      <c r="J431" s="11" t="n">
        <f aca="false">I431/1000</f>
        <v>22259.84064</v>
      </c>
      <c r="K431" s="19" t="n">
        <v>120781</v>
      </c>
      <c r="L431" s="12" t="n">
        <f aca="false">K431/1000</f>
        <v>120.781</v>
      </c>
      <c r="M431" s="20" t="n">
        <v>0.0292</v>
      </c>
      <c r="N431" s="20" t="n">
        <v>0.0124</v>
      </c>
      <c r="O431" s="10" t="n">
        <v>761247593.6</v>
      </c>
      <c r="P431" s="19" t="n">
        <v>9725939.99</v>
      </c>
    </row>
    <row r="432" customFormat="false" ht="15" hidden="false" customHeight="false" outlineLevel="0" collapsed="false">
      <c r="A432" s="3" t="s">
        <v>761</v>
      </c>
      <c r="B432" s="2" t="s">
        <v>762</v>
      </c>
      <c r="C432" s="2" t="n">
        <v>2020</v>
      </c>
      <c r="D432" s="2" t="n">
        <v>10</v>
      </c>
      <c r="E432" s="2" t="s">
        <v>127</v>
      </c>
      <c r="F432" s="3" t="s">
        <v>128</v>
      </c>
      <c r="G432" s="2" t="s">
        <v>97</v>
      </c>
      <c r="H432" s="3" t="s">
        <v>98</v>
      </c>
      <c r="I432" s="10" t="n">
        <v>22257063</v>
      </c>
      <c r="J432" s="11" t="n">
        <f aca="false">I432/1000</f>
        <v>22257.063</v>
      </c>
      <c r="K432" s="19" t="n">
        <v>458298</v>
      </c>
      <c r="L432" s="12" t="n">
        <f aca="false">K432/1000</f>
        <v>458.298</v>
      </c>
      <c r="M432" s="20" t="n">
        <v>0.0292</v>
      </c>
      <c r="N432" s="20" t="n">
        <v>0.0471</v>
      </c>
      <c r="O432" s="10" t="n">
        <v>761247593.6</v>
      </c>
      <c r="P432" s="19" t="n">
        <v>9725939.99</v>
      </c>
    </row>
    <row r="433" customFormat="false" ht="15" hidden="false" customHeight="false" outlineLevel="0" collapsed="false">
      <c r="A433" s="3" t="s">
        <v>761</v>
      </c>
      <c r="B433" s="2" t="s">
        <v>762</v>
      </c>
      <c r="C433" s="2" t="n">
        <v>2020</v>
      </c>
      <c r="D433" s="2" t="n">
        <v>11</v>
      </c>
      <c r="E433" s="2" t="s">
        <v>252</v>
      </c>
      <c r="F433" s="3" t="s">
        <v>253</v>
      </c>
      <c r="G433" s="2" t="s">
        <v>142</v>
      </c>
      <c r="H433" s="3" t="s">
        <v>143</v>
      </c>
      <c r="I433" s="10" t="n">
        <v>21653364.62</v>
      </c>
      <c r="J433" s="11" t="n">
        <f aca="false">I433/1000</f>
        <v>21653.36462</v>
      </c>
      <c r="K433" s="19" t="n">
        <v>15912.96</v>
      </c>
      <c r="L433" s="12" t="n">
        <f aca="false">K433/1000</f>
        <v>15.91296</v>
      </c>
      <c r="M433" s="20" t="n">
        <v>0.0284</v>
      </c>
      <c r="N433" s="20" t="n">
        <v>0.0016</v>
      </c>
      <c r="O433" s="10" t="n">
        <v>761247593.6</v>
      </c>
      <c r="P433" s="19" t="n">
        <v>9725939.99</v>
      </c>
    </row>
    <row r="434" customFormat="false" ht="15" hidden="false" customHeight="false" outlineLevel="0" collapsed="false">
      <c r="A434" s="3" t="s">
        <v>761</v>
      </c>
      <c r="B434" s="2" t="s">
        <v>762</v>
      </c>
      <c r="C434" s="2" t="n">
        <v>2020</v>
      </c>
      <c r="D434" s="2" t="n">
        <v>12</v>
      </c>
      <c r="E434" s="2" t="s">
        <v>107</v>
      </c>
      <c r="F434" s="3" t="s">
        <v>108</v>
      </c>
      <c r="G434" s="2" t="s">
        <v>97</v>
      </c>
      <c r="H434" s="3" t="s">
        <v>98</v>
      </c>
      <c r="I434" s="10" t="n">
        <v>17848411</v>
      </c>
      <c r="J434" s="11" t="n">
        <f aca="false">I434/1000</f>
        <v>17848.411</v>
      </c>
      <c r="K434" s="19" t="n">
        <v>56810</v>
      </c>
      <c r="L434" s="12" t="n">
        <f aca="false">K434/1000</f>
        <v>56.81</v>
      </c>
      <c r="M434" s="20" t="n">
        <v>0.0234</v>
      </c>
      <c r="N434" s="20" t="n">
        <v>0.0058</v>
      </c>
      <c r="O434" s="10" t="n">
        <v>761247593.6</v>
      </c>
      <c r="P434" s="19" t="n">
        <v>9725939.99</v>
      </c>
    </row>
    <row r="435" customFormat="false" ht="15" hidden="false" customHeight="false" outlineLevel="0" collapsed="false">
      <c r="A435" s="3" t="s">
        <v>761</v>
      </c>
      <c r="B435" s="2" t="s">
        <v>762</v>
      </c>
      <c r="C435" s="2" t="n">
        <v>2020</v>
      </c>
      <c r="D435" s="2" t="n">
        <v>13</v>
      </c>
      <c r="E435" s="2" t="s">
        <v>142</v>
      </c>
      <c r="F435" s="3" t="s">
        <v>143</v>
      </c>
      <c r="G435" s="2" t="s">
        <v>97</v>
      </c>
      <c r="H435" s="3" t="s">
        <v>98</v>
      </c>
      <c r="I435" s="10" t="n">
        <v>16047848</v>
      </c>
      <c r="J435" s="11" t="n">
        <f aca="false">I435/1000</f>
        <v>16047.848</v>
      </c>
      <c r="K435" s="19" t="n">
        <v>129582</v>
      </c>
      <c r="L435" s="12" t="n">
        <f aca="false">K435/1000</f>
        <v>129.582</v>
      </c>
      <c r="M435" s="20" t="n">
        <v>0.0211</v>
      </c>
      <c r="N435" s="20" t="n">
        <v>0.0133</v>
      </c>
      <c r="O435" s="10" t="n">
        <v>761247593.6</v>
      </c>
      <c r="P435" s="19" t="n">
        <v>9725939.99</v>
      </c>
    </row>
    <row r="436" customFormat="false" ht="15" hidden="false" customHeight="false" outlineLevel="0" collapsed="false">
      <c r="A436" s="3" t="s">
        <v>761</v>
      </c>
      <c r="B436" s="2" t="s">
        <v>762</v>
      </c>
      <c r="C436" s="2" t="n">
        <v>2020</v>
      </c>
      <c r="D436" s="2" t="n">
        <v>14</v>
      </c>
      <c r="E436" s="2" t="s">
        <v>314</v>
      </c>
      <c r="F436" s="3" t="s">
        <v>315</v>
      </c>
      <c r="G436" s="2" t="s">
        <v>107</v>
      </c>
      <c r="H436" s="3" t="s">
        <v>108</v>
      </c>
      <c r="I436" s="10" t="n">
        <v>15207727</v>
      </c>
      <c r="J436" s="11" t="n">
        <f aca="false">I436/1000</f>
        <v>15207.727</v>
      </c>
      <c r="K436" s="19" t="n">
        <v>174614</v>
      </c>
      <c r="L436" s="12" t="n">
        <f aca="false">K436/1000</f>
        <v>174.614</v>
      </c>
      <c r="M436" s="20" t="n">
        <v>0.02</v>
      </c>
      <c r="N436" s="20" t="n">
        <v>0.018</v>
      </c>
      <c r="O436" s="10" t="n">
        <v>761247593.6</v>
      </c>
      <c r="P436" s="19" t="n">
        <v>9725939.99</v>
      </c>
    </row>
    <row r="437" customFormat="false" ht="15" hidden="false" customHeight="false" outlineLevel="0" collapsed="false">
      <c r="A437" s="3" t="s">
        <v>761</v>
      </c>
      <c r="B437" s="2" t="s">
        <v>762</v>
      </c>
      <c r="C437" s="2" t="n">
        <v>2020</v>
      </c>
      <c r="D437" s="2" t="n">
        <v>15</v>
      </c>
      <c r="E437" s="2" t="s">
        <v>97</v>
      </c>
      <c r="F437" s="3" t="s">
        <v>98</v>
      </c>
      <c r="G437" s="2" t="s">
        <v>107</v>
      </c>
      <c r="H437" s="3" t="s">
        <v>108</v>
      </c>
      <c r="I437" s="10" t="n">
        <v>14231625</v>
      </c>
      <c r="J437" s="11" t="n">
        <f aca="false">I437/1000</f>
        <v>14231.625</v>
      </c>
      <c r="K437" s="19" t="n">
        <v>18106.86</v>
      </c>
      <c r="L437" s="12" t="n">
        <f aca="false">K437/1000</f>
        <v>18.10686</v>
      </c>
      <c r="M437" s="20" t="n">
        <v>0.0187</v>
      </c>
      <c r="N437" s="20" t="n">
        <v>0.0019</v>
      </c>
      <c r="O437" s="10" t="n">
        <v>761247593.6</v>
      </c>
      <c r="P437" s="19" t="n">
        <v>9725939.99</v>
      </c>
    </row>
    <row r="438" customFormat="false" ht="15" hidden="false" customHeight="false" outlineLevel="0" collapsed="false">
      <c r="A438" s="3" t="s">
        <v>761</v>
      </c>
      <c r="B438" s="2" t="s">
        <v>762</v>
      </c>
      <c r="C438" s="2" t="n">
        <v>2020</v>
      </c>
      <c r="D438" s="2" t="n">
        <v>16</v>
      </c>
      <c r="E438" s="2" t="s">
        <v>97</v>
      </c>
      <c r="F438" s="3" t="s">
        <v>98</v>
      </c>
      <c r="G438" s="2" t="s">
        <v>377</v>
      </c>
      <c r="H438" s="3" t="s">
        <v>378</v>
      </c>
      <c r="I438" s="10" t="n">
        <v>13686814.2</v>
      </c>
      <c r="J438" s="11" t="n">
        <f aca="false">I438/1000</f>
        <v>13686.8142</v>
      </c>
      <c r="K438" s="19" t="n">
        <v>395425.86</v>
      </c>
      <c r="L438" s="12" t="n">
        <f aca="false">K438/1000</f>
        <v>395.42586</v>
      </c>
      <c r="M438" s="20" t="n">
        <v>0.018</v>
      </c>
      <c r="N438" s="20" t="n">
        <v>0.0407</v>
      </c>
      <c r="O438" s="10" t="n">
        <v>761247593.6</v>
      </c>
      <c r="P438" s="19" t="n">
        <v>9725939.99</v>
      </c>
    </row>
    <row r="439" customFormat="false" ht="15" hidden="false" customHeight="false" outlineLevel="0" collapsed="false">
      <c r="A439" s="3" t="s">
        <v>761</v>
      </c>
      <c r="B439" s="2" t="s">
        <v>762</v>
      </c>
      <c r="C439" s="2" t="n">
        <v>2020</v>
      </c>
      <c r="D439" s="2" t="n">
        <v>17</v>
      </c>
      <c r="E439" s="2" t="s">
        <v>97</v>
      </c>
      <c r="F439" s="3" t="s">
        <v>98</v>
      </c>
      <c r="G439" s="2" t="s">
        <v>237</v>
      </c>
      <c r="H439" s="3" t="s">
        <v>238</v>
      </c>
      <c r="I439" s="10" t="n">
        <v>12860869.86</v>
      </c>
      <c r="J439" s="11" t="n">
        <f aca="false">I439/1000</f>
        <v>12860.86986</v>
      </c>
      <c r="K439" s="19" t="n">
        <v>99518.15</v>
      </c>
      <c r="L439" s="12" t="n">
        <f aca="false">K439/1000</f>
        <v>99.51815</v>
      </c>
      <c r="M439" s="20" t="n">
        <v>0.0169</v>
      </c>
      <c r="N439" s="20" t="n">
        <v>0.0102</v>
      </c>
      <c r="O439" s="10" t="n">
        <v>761247593.6</v>
      </c>
      <c r="P439" s="19" t="n">
        <v>9725939.99</v>
      </c>
    </row>
    <row r="440" customFormat="false" ht="15" hidden="false" customHeight="false" outlineLevel="0" collapsed="false">
      <c r="A440" s="3" t="s">
        <v>761</v>
      </c>
      <c r="B440" s="2" t="s">
        <v>762</v>
      </c>
      <c r="C440" s="2" t="n">
        <v>2020</v>
      </c>
      <c r="D440" s="2" t="n">
        <v>18</v>
      </c>
      <c r="E440" s="2" t="s">
        <v>142</v>
      </c>
      <c r="F440" s="3" t="s">
        <v>143</v>
      </c>
      <c r="G440" s="2" t="s">
        <v>162</v>
      </c>
      <c r="H440" s="3" t="s">
        <v>163</v>
      </c>
      <c r="I440" s="10" t="n">
        <v>12206385.59</v>
      </c>
      <c r="J440" s="11" t="n">
        <f aca="false">I440/1000</f>
        <v>12206.38559</v>
      </c>
      <c r="K440" s="19" t="n">
        <v>251878</v>
      </c>
      <c r="L440" s="12" t="n">
        <f aca="false">K440/1000</f>
        <v>251.878</v>
      </c>
      <c r="M440" s="20" t="n">
        <v>0.016</v>
      </c>
      <c r="N440" s="20" t="n">
        <v>0.0259</v>
      </c>
      <c r="O440" s="10" t="n">
        <v>761247593.6</v>
      </c>
      <c r="P440" s="19" t="n">
        <v>9725939.99</v>
      </c>
    </row>
    <row r="441" customFormat="false" ht="15" hidden="false" customHeight="false" outlineLevel="0" collapsed="false">
      <c r="A441" s="3" t="s">
        <v>761</v>
      </c>
      <c r="B441" s="2" t="s">
        <v>762</v>
      </c>
      <c r="C441" s="2" t="n">
        <v>2020</v>
      </c>
      <c r="D441" s="2" t="n">
        <v>19</v>
      </c>
      <c r="E441" s="2" t="s">
        <v>1272</v>
      </c>
      <c r="F441" s="3" t="s">
        <v>1273</v>
      </c>
      <c r="G441" s="2" t="s">
        <v>107</v>
      </c>
      <c r="H441" s="3" t="s">
        <v>108</v>
      </c>
      <c r="I441" s="10" t="n">
        <v>12192470</v>
      </c>
      <c r="J441" s="11" t="n">
        <f aca="false">I441/1000</f>
        <v>12192.47</v>
      </c>
      <c r="K441" s="19" t="n">
        <v>691000</v>
      </c>
      <c r="L441" s="12" t="n">
        <f aca="false">K441/1000</f>
        <v>691</v>
      </c>
      <c r="M441" s="20" t="n">
        <v>0.016</v>
      </c>
      <c r="N441" s="20" t="n">
        <v>0.071</v>
      </c>
      <c r="O441" s="10" t="n">
        <v>761247593.6</v>
      </c>
      <c r="P441" s="19" t="n">
        <v>9725939.99</v>
      </c>
    </row>
    <row r="442" customFormat="false" ht="15" hidden="false" customHeight="false" outlineLevel="0" collapsed="false">
      <c r="A442" s="3" t="s">
        <v>761</v>
      </c>
      <c r="B442" s="2" t="s">
        <v>762</v>
      </c>
      <c r="C442" s="2" t="n">
        <v>2020</v>
      </c>
      <c r="D442" s="2" t="n">
        <v>20</v>
      </c>
      <c r="E442" s="2" t="s">
        <v>107</v>
      </c>
      <c r="F442" s="3" t="s">
        <v>108</v>
      </c>
      <c r="G442" s="2" t="s">
        <v>162</v>
      </c>
      <c r="H442" s="3" t="s">
        <v>163</v>
      </c>
      <c r="I442" s="10" t="n">
        <v>11763287.83</v>
      </c>
      <c r="J442" s="11" t="n">
        <f aca="false">I442/1000</f>
        <v>11763.28783</v>
      </c>
      <c r="K442" s="19" t="n">
        <v>97400.71</v>
      </c>
      <c r="L442" s="12" t="n">
        <f aca="false">K442/1000</f>
        <v>97.40071</v>
      </c>
      <c r="M442" s="20" t="n">
        <v>0.0155</v>
      </c>
      <c r="N442" s="20" t="n">
        <v>0.01</v>
      </c>
      <c r="O442" s="10" t="n">
        <v>761247593.6</v>
      </c>
      <c r="P442" s="19" t="n">
        <v>9725939.99</v>
      </c>
    </row>
    <row r="443" customFormat="false" ht="15" hidden="false" customHeight="false" outlineLevel="0" collapsed="false">
      <c r="A443" s="3" t="s">
        <v>761</v>
      </c>
      <c r="B443" s="2" t="s">
        <v>762</v>
      </c>
      <c r="C443" s="2" t="n">
        <v>2020</v>
      </c>
      <c r="D443" s="2" t="n">
        <v>21</v>
      </c>
      <c r="E443" s="2" t="s">
        <v>107</v>
      </c>
      <c r="F443" s="3" t="s">
        <v>108</v>
      </c>
      <c r="G443" s="2" t="s">
        <v>1721</v>
      </c>
      <c r="H443" s="3" t="s">
        <v>1722</v>
      </c>
      <c r="I443" s="10" t="n">
        <v>11480715</v>
      </c>
      <c r="J443" s="11" t="n">
        <f aca="false">I443/1000</f>
        <v>11480.715</v>
      </c>
      <c r="K443" s="19" t="n">
        <v>77992.1</v>
      </c>
      <c r="L443" s="12" t="n">
        <f aca="false">K443/1000</f>
        <v>77.9921</v>
      </c>
      <c r="M443" s="20" t="n">
        <v>0.0151</v>
      </c>
      <c r="N443" s="20" t="n">
        <v>0.008</v>
      </c>
      <c r="O443" s="10" t="n">
        <v>761247593.6</v>
      </c>
      <c r="P443" s="19" t="n">
        <v>9725939.99</v>
      </c>
    </row>
    <row r="444" customFormat="false" ht="15" hidden="false" customHeight="false" outlineLevel="0" collapsed="false">
      <c r="A444" s="3" t="s">
        <v>761</v>
      </c>
      <c r="B444" s="2" t="s">
        <v>762</v>
      </c>
      <c r="C444" s="2" t="n">
        <v>2020</v>
      </c>
      <c r="D444" s="2" t="n">
        <v>22</v>
      </c>
      <c r="E444" s="2" t="s">
        <v>107</v>
      </c>
      <c r="F444" s="3" t="s">
        <v>108</v>
      </c>
      <c r="G444" s="2" t="s">
        <v>127</v>
      </c>
      <c r="H444" s="3" t="s">
        <v>128</v>
      </c>
      <c r="I444" s="10" t="n">
        <v>9451219.07</v>
      </c>
      <c r="J444" s="11" t="n">
        <f aca="false">I444/1000</f>
        <v>9451.21907</v>
      </c>
      <c r="K444" s="19" t="n">
        <v>15275.86</v>
      </c>
      <c r="L444" s="12" t="n">
        <f aca="false">K444/1000</f>
        <v>15.27586</v>
      </c>
      <c r="M444" s="20" t="n">
        <v>0.0124</v>
      </c>
      <c r="N444" s="20" t="n">
        <v>0.0016</v>
      </c>
      <c r="O444" s="10" t="n">
        <v>761247593.6</v>
      </c>
      <c r="P444" s="19" t="n">
        <v>9725939.99</v>
      </c>
    </row>
    <row r="445" customFormat="false" ht="15" hidden="false" customHeight="false" outlineLevel="0" collapsed="false">
      <c r="A445" s="3" t="s">
        <v>761</v>
      </c>
      <c r="B445" s="2" t="s">
        <v>762</v>
      </c>
      <c r="C445" s="2" t="n">
        <v>2020</v>
      </c>
      <c r="D445" s="2" t="n">
        <v>23</v>
      </c>
      <c r="E445" s="2" t="s">
        <v>97</v>
      </c>
      <c r="F445" s="3" t="s">
        <v>98</v>
      </c>
      <c r="G445" s="2" t="s">
        <v>102</v>
      </c>
      <c r="H445" s="3" t="s">
        <v>103</v>
      </c>
      <c r="I445" s="10" t="n">
        <v>9328112.22</v>
      </c>
      <c r="J445" s="11" t="n">
        <f aca="false">I445/1000</f>
        <v>9328.11222</v>
      </c>
      <c r="K445" s="19" t="n">
        <v>75299.02</v>
      </c>
      <c r="L445" s="12" t="n">
        <f aca="false">K445/1000</f>
        <v>75.29902</v>
      </c>
      <c r="M445" s="20" t="n">
        <v>0.0123</v>
      </c>
      <c r="N445" s="20" t="n">
        <v>0.0077</v>
      </c>
      <c r="O445" s="10" t="n">
        <v>761247593.6</v>
      </c>
      <c r="P445" s="19" t="n">
        <v>9725939.99</v>
      </c>
    </row>
    <row r="446" customFormat="false" ht="15" hidden="false" customHeight="false" outlineLevel="0" collapsed="false">
      <c r="A446" s="3" t="s">
        <v>761</v>
      </c>
      <c r="B446" s="2" t="s">
        <v>762</v>
      </c>
      <c r="C446" s="2" t="n">
        <v>2020</v>
      </c>
      <c r="D446" s="2" t="n">
        <v>24</v>
      </c>
      <c r="E446" s="2" t="s">
        <v>107</v>
      </c>
      <c r="F446" s="3" t="s">
        <v>108</v>
      </c>
      <c r="G446" s="2" t="s">
        <v>237</v>
      </c>
      <c r="H446" s="3" t="s">
        <v>238</v>
      </c>
      <c r="I446" s="10" t="n">
        <v>9052602.85</v>
      </c>
      <c r="J446" s="11" t="n">
        <f aca="false">I446/1000</f>
        <v>9052.60285</v>
      </c>
      <c r="K446" s="19" t="n">
        <v>66060.42</v>
      </c>
      <c r="L446" s="12" t="n">
        <f aca="false">K446/1000</f>
        <v>66.06042</v>
      </c>
      <c r="M446" s="20" t="n">
        <v>0.0119</v>
      </c>
      <c r="N446" s="20" t="n">
        <v>0.0068</v>
      </c>
      <c r="O446" s="10" t="n">
        <v>761247593.6</v>
      </c>
      <c r="P446" s="19" t="n">
        <v>9725939.99</v>
      </c>
    </row>
    <row r="447" customFormat="false" ht="15" hidden="false" customHeight="false" outlineLevel="0" collapsed="false">
      <c r="A447" s="3" t="s">
        <v>761</v>
      </c>
      <c r="B447" s="2" t="s">
        <v>762</v>
      </c>
      <c r="C447" s="2" t="n">
        <v>2020</v>
      </c>
      <c r="D447" s="2" t="n">
        <v>25</v>
      </c>
      <c r="E447" s="2" t="s">
        <v>117</v>
      </c>
      <c r="F447" s="3" t="s">
        <v>118</v>
      </c>
      <c r="G447" s="2" t="s">
        <v>142</v>
      </c>
      <c r="H447" s="3" t="s">
        <v>143</v>
      </c>
      <c r="I447" s="10" t="n">
        <v>8639298.12</v>
      </c>
      <c r="J447" s="11" t="n">
        <f aca="false">I447/1000</f>
        <v>8639.29812</v>
      </c>
      <c r="K447" s="19" t="n">
        <v>26685.29</v>
      </c>
      <c r="L447" s="12" t="n">
        <f aca="false">K447/1000</f>
        <v>26.68529</v>
      </c>
      <c r="M447" s="20" t="n">
        <v>0.0113</v>
      </c>
      <c r="N447" s="20" t="n">
        <v>0.0027</v>
      </c>
      <c r="O447" s="10" t="n">
        <v>761247593.6</v>
      </c>
      <c r="P447" s="19" t="n">
        <v>9725939.99</v>
      </c>
    </row>
    <row r="448" customFormat="false" ht="15" hidden="false" customHeight="false" outlineLevel="0" collapsed="false">
      <c r="A448" s="3" t="s">
        <v>761</v>
      </c>
      <c r="B448" s="2" t="s">
        <v>762</v>
      </c>
      <c r="C448" s="2" t="n">
        <v>2020</v>
      </c>
      <c r="D448" s="2" t="n">
        <v>26</v>
      </c>
      <c r="E448" s="2" t="s">
        <v>1721</v>
      </c>
      <c r="F448" s="3" t="s">
        <v>1722</v>
      </c>
      <c r="G448" s="2" t="s">
        <v>107</v>
      </c>
      <c r="H448" s="3" t="s">
        <v>108</v>
      </c>
      <c r="I448" s="10" t="n">
        <v>8254792</v>
      </c>
      <c r="J448" s="11" t="n">
        <f aca="false">I448/1000</f>
        <v>8254.792</v>
      </c>
      <c r="K448" s="19" t="n">
        <v>35225.54</v>
      </c>
      <c r="L448" s="12" t="n">
        <f aca="false">K448/1000</f>
        <v>35.22554</v>
      </c>
      <c r="M448" s="20" t="n">
        <v>0.0108</v>
      </c>
      <c r="N448" s="20" t="n">
        <v>0.0036</v>
      </c>
      <c r="O448" s="10" t="n">
        <v>761247593.6</v>
      </c>
      <c r="P448" s="19" t="n">
        <v>9725939.99</v>
      </c>
    </row>
    <row r="449" customFormat="false" ht="15" hidden="false" customHeight="false" outlineLevel="0" collapsed="false">
      <c r="A449" s="3" t="s">
        <v>761</v>
      </c>
      <c r="B449" s="2" t="s">
        <v>762</v>
      </c>
      <c r="C449" s="2" t="n">
        <v>2020</v>
      </c>
      <c r="D449" s="2" t="n">
        <v>27</v>
      </c>
      <c r="E449" s="2" t="s">
        <v>97</v>
      </c>
      <c r="F449" s="3" t="s">
        <v>98</v>
      </c>
      <c r="G449" s="2" t="s">
        <v>162</v>
      </c>
      <c r="H449" s="3" t="s">
        <v>163</v>
      </c>
      <c r="I449" s="10" t="n">
        <v>8231910.07</v>
      </c>
      <c r="J449" s="11" t="n">
        <f aca="false">I449/1000</f>
        <v>8231.91007</v>
      </c>
      <c r="K449" s="19" t="n">
        <v>27870</v>
      </c>
      <c r="L449" s="12" t="n">
        <f aca="false">K449/1000</f>
        <v>27.87</v>
      </c>
      <c r="M449" s="20" t="n">
        <v>0.0108</v>
      </c>
      <c r="N449" s="20" t="n">
        <v>0.0029</v>
      </c>
      <c r="O449" s="10" t="n">
        <v>761247593.6</v>
      </c>
      <c r="P449" s="19" t="n">
        <v>9725939.99</v>
      </c>
    </row>
    <row r="450" customFormat="false" ht="15" hidden="false" customHeight="false" outlineLevel="0" collapsed="false">
      <c r="A450" s="3" t="s">
        <v>761</v>
      </c>
      <c r="B450" s="2" t="s">
        <v>762</v>
      </c>
      <c r="C450" s="2" t="n">
        <v>2020</v>
      </c>
      <c r="D450" s="2" t="n">
        <v>28</v>
      </c>
      <c r="E450" s="2" t="s">
        <v>247</v>
      </c>
      <c r="F450" s="3" t="s">
        <v>248</v>
      </c>
      <c r="G450" s="2" t="s">
        <v>97</v>
      </c>
      <c r="H450" s="3" t="s">
        <v>98</v>
      </c>
      <c r="I450" s="10" t="n">
        <v>7812119</v>
      </c>
      <c r="J450" s="11" t="n">
        <f aca="false">I450/1000</f>
        <v>7812.119</v>
      </c>
      <c r="K450" s="19" t="n">
        <v>46280</v>
      </c>
      <c r="L450" s="12" t="n">
        <f aca="false">K450/1000</f>
        <v>46.28</v>
      </c>
      <c r="M450" s="20" t="n">
        <v>0.0103</v>
      </c>
      <c r="N450" s="20" t="n">
        <v>0.0048</v>
      </c>
      <c r="O450" s="10" t="n">
        <v>761247593.6</v>
      </c>
      <c r="P450" s="19" t="n">
        <v>9725939.99</v>
      </c>
    </row>
    <row r="451" customFormat="false" ht="15" hidden="false" customHeight="false" outlineLevel="0" collapsed="false">
      <c r="A451" s="3" t="s">
        <v>761</v>
      </c>
      <c r="B451" s="2" t="s">
        <v>762</v>
      </c>
      <c r="C451" s="2" t="n">
        <v>2020</v>
      </c>
      <c r="D451" s="2" t="n">
        <v>29</v>
      </c>
      <c r="E451" s="2" t="s">
        <v>252</v>
      </c>
      <c r="F451" s="3" t="s">
        <v>253</v>
      </c>
      <c r="G451" s="2" t="s">
        <v>97</v>
      </c>
      <c r="H451" s="3" t="s">
        <v>98</v>
      </c>
      <c r="I451" s="10" t="n">
        <v>7753182</v>
      </c>
      <c r="J451" s="11" t="n">
        <f aca="false">I451/1000</f>
        <v>7753.182</v>
      </c>
      <c r="K451" s="19" t="n">
        <v>12037</v>
      </c>
      <c r="L451" s="12" t="n">
        <f aca="false">K451/1000</f>
        <v>12.037</v>
      </c>
      <c r="M451" s="20" t="n">
        <v>0.0102</v>
      </c>
      <c r="N451" s="20" t="n">
        <v>0.0012</v>
      </c>
      <c r="O451" s="10" t="n">
        <v>761247593.6</v>
      </c>
      <c r="P451" s="19" t="n">
        <v>9725939.99</v>
      </c>
    </row>
    <row r="452" customFormat="false" ht="15" hidden="false" customHeight="false" outlineLevel="0" collapsed="false">
      <c r="A452" s="3" t="s">
        <v>761</v>
      </c>
      <c r="B452" s="2" t="s">
        <v>762</v>
      </c>
      <c r="C452" s="2" t="n">
        <v>2020</v>
      </c>
      <c r="D452" s="2" t="n">
        <v>30</v>
      </c>
      <c r="E452" s="2" t="s">
        <v>97</v>
      </c>
      <c r="F452" s="3" t="s">
        <v>98</v>
      </c>
      <c r="G452" s="2" t="s">
        <v>1721</v>
      </c>
      <c r="H452" s="3" t="s">
        <v>1722</v>
      </c>
      <c r="I452" s="10" t="n">
        <v>7451503</v>
      </c>
      <c r="J452" s="11" t="n">
        <f aca="false">I452/1000</f>
        <v>7451.503</v>
      </c>
      <c r="K452" s="19" t="n">
        <v>16789.98</v>
      </c>
      <c r="L452" s="12" t="n">
        <f aca="false">K452/1000</f>
        <v>16.78998</v>
      </c>
      <c r="M452" s="20" t="n">
        <v>0.0098</v>
      </c>
      <c r="N452" s="20" t="n">
        <v>0.0017</v>
      </c>
      <c r="O452" s="10" t="n">
        <v>761247593.6</v>
      </c>
      <c r="P452" s="19" t="n">
        <v>9725939.99</v>
      </c>
    </row>
    <row r="453" customFormat="false" ht="15" hidden="false" customHeight="false" outlineLevel="0" collapsed="false">
      <c r="A453" s="3" t="s">
        <v>761</v>
      </c>
      <c r="B453" s="2" t="s">
        <v>762</v>
      </c>
      <c r="C453" s="2" t="n">
        <v>2021</v>
      </c>
      <c r="D453" s="2" t="n">
        <v>1</v>
      </c>
      <c r="E453" s="2" t="s">
        <v>107</v>
      </c>
      <c r="F453" s="3" t="s">
        <v>108</v>
      </c>
      <c r="G453" s="2" t="s">
        <v>1721</v>
      </c>
      <c r="H453" s="3" t="s">
        <v>1722</v>
      </c>
      <c r="I453" s="10" t="n">
        <v>61698337</v>
      </c>
      <c r="J453" s="11" t="n">
        <f aca="false">I453/1000</f>
        <v>61698.337</v>
      </c>
      <c r="K453" s="19" t="n">
        <v>343764.91</v>
      </c>
      <c r="L453" s="12" t="n">
        <f aca="false">K453/1000</f>
        <v>343.76491</v>
      </c>
      <c r="M453" s="20" t="n">
        <v>0.0675</v>
      </c>
      <c r="N453" s="20" t="n">
        <v>0.0339</v>
      </c>
      <c r="O453" s="10" t="n">
        <v>913925813.19</v>
      </c>
      <c r="P453" s="19" t="n">
        <v>10139839.47</v>
      </c>
    </row>
    <row r="454" customFormat="false" ht="15" hidden="false" customHeight="false" outlineLevel="0" collapsed="false">
      <c r="A454" s="3" t="s">
        <v>761</v>
      </c>
      <c r="B454" s="2" t="s">
        <v>762</v>
      </c>
      <c r="C454" s="2" t="n">
        <v>2021</v>
      </c>
      <c r="D454" s="2" t="n">
        <v>2</v>
      </c>
      <c r="E454" s="2" t="s">
        <v>97</v>
      </c>
      <c r="F454" s="3" t="s">
        <v>98</v>
      </c>
      <c r="G454" s="2" t="s">
        <v>142</v>
      </c>
      <c r="H454" s="3" t="s">
        <v>143</v>
      </c>
      <c r="I454" s="10" t="n">
        <v>56756067.19</v>
      </c>
      <c r="J454" s="11" t="n">
        <f aca="false">I454/1000</f>
        <v>56756.06719</v>
      </c>
      <c r="K454" s="19" t="n">
        <v>358289.27</v>
      </c>
      <c r="L454" s="12" t="n">
        <f aca="false">K454/1000</f>
        <v>358.28927</v>
      </c>
      <c r="M454" s="20" t="n">
        <v>0.0621</v>
      </c>
      <c r="N454" s="20" t="n">
        <v>0.0353</v>
      </c>
      <c r="O454" s="10" t="n">
        <v>913925813.19</v>
      </c>
      <c r="P454" s="19" t="n">
        <v>10139839.47</v>
      </c>
    </row>
    <row r="455" customFormat="false" ht="15" hidden="false" customHeight="false" outlineLevel="0" collapsed="false">
      <c r="A455" s="3" t="s">
        <v>761</v>
      </c>
      <c r="B455" s="2" t="s">
        <v>762</v>
      </c>
      <c r="C455" s="2" t="n">
        <v>2021</v>
      </c>
      <c r="D455" s="2" t="n">
        <v>3</v>
      </c>
      <c r="E455" s="2" t="s">
        <v>107</v>
      </c>
      <c r="F455" s="3" t="s">
        <v>108</v>
      </c>
      <c r="G455" s="2" t="s">
        <v>142</v>
      </c>
      <c r="H455" s="3" t="s">
        <v>143</v>
      </c>
      <c r="I455" s="10" t="n">
        <v>53497649.84</v>
      </c>
      <c r="J455" s="11" t="n">
        <f aca="false">I455/1000</f>
        <v>53497.64984</v>
      </c>
      <c r="K455" s="19" t="n">
        <v>159142.85</v>
      </c>
      <c r="L455" s="12" t="n">
        <f aca="false">K455/1000</f>
        <v>159.14285</v>
      </c>
      <c r="M455" s="20" t="n">
        <v>0.0585</v>
      </c>
      <c r="N455" s="20" t="n">
        <v>0.0157</v>
      </c>
      <c r="O455" s="10" t="n">
        <v>913925813.19</v>
      </c>
      <c r="P455" s="19" t="n">
        <v>10139839.47</v>
      </c>
    </row>
    <row r="456" customFormat="false" ht="15" hidden="false" customHeight="false" outlineLevel="0" collapsed="false">
      <c r="A456" s="3" t="s">
        <v>761</v>
      </c>
      <c r="B456" s="2" t="s">
        <v>762</v>
      </c>
      <c r="C456" s="2" t="n">
        <v>2021</v>
      </c>
      <c r="D456" s="2" t="n">
        <v>4</v>
      </c>
      <c r="E456" s="2" t="s">
        <v>142</v>
      </c>
      <c r="F456" s="3" t="s">
        <v>143</v>
      </c>
      <c r="G456" s="2" t="s">
        <v>162</v>
      </c>
      <c r="H456" s="3" t="s">
        <v>163</v>
      </c>
      <c r="I456" s="10" t="n">
        <v>44259605.71</v>
      </c>
      <c r="J456" s="11" t="n">
        <f aca="false">I456/1000</f>
        <v>44259.60571</v>
      </c>
      <c r="K456" s="19" t="n">
        <v>607892</v>
      </c>
      <c r="L456" s="12" t="n">
        <f aca="false">K456/1000</f>
        <v>607.892</v>
      </c>
      <c r="M456" s="20" t="n">
        <v>0.0484</v>
      </c>
      <c r="N456" s="20" t="n">
        <v>0.06</v>
      </c>
      <c r="O456" s="10" t="n">
        <v>913925813.19</v>
      </c>
      <c r="P456" s="19" t="n">
        <v>10139839.47</v>
      </c>
    </row>
    <row r="457" customFormat="false" ht="15" hidden="false" customHeight="false" outlineLevel="0" collapsed="false">
      <c r="A457" s="3" t="s">
        <v>761</v>
      </c>
      <c r="B457" s="2" t="s">
        <v>762</v>
      </c>
      <c r="C457" s="2" t="n">
        <v>2021</v>
      </c>
      <c r="D457" s="2" t="n">
        <v>5</v>
      </c>
      <c r="E457" s="2" t="s">
        <v>314</v>
      </c>
      <c r="F457" s="3" t="s">
        <v>315</v>
      </c>
      <c r="G457" s="2" t="s">
        <v>97</v>
      </c>
      <c r="H457" s="3" t="s">
        <v>98</v>
      </c>
      <c r="I457" s="10" t="n">
        <v>40158067</v>
      </c>
      <c r="J457" s="11" t="n">
        <f aca="false">I457/1000</f>
        <v>40158.067</v>
      </c>
      <c r="K457" s="19" t="n">
        <v>900393</v>
      </c>
      <c r="L457" s="12" t="n">
        <f aca="false">K457/1000</f>
        <v>900.393</v>
      </c>
      <c r="M457" s="20" t="n">
        <v>0.0439</v>
      </c>
      <c r="N457" s="20" t="n">
        <v>0.0888</v>
      </c>
      <c r="O457" s="10" t="n">
        <v>913925813.19</v>
      </c>
      <c r="P457" s="19" t="n">
        <v>10139839.47</v>
      </c>
    </row>
    <row r="458" customFormat="false" ht="15" hidden="false" customHeight="false" outlineLevel="0" collapsed="false">
      <c r="A458" s="3" t="s">
        <v>761</v>
      </c>
      <c r="B458" s="2" t="s">
        <v>762</v>
      </c>
      <c r="C458" s="2" t="n">
        <v>2021</v>
      </c>
      <c r="D458" s="2" t="n">
        <v>6</v>
      </c>
      <c r="E458" s="2" t="s">
        <v>107</v>
      </c>
      <c r="F458" s="3" t="s">
        <v>108</v>
      </c>
      <c r="G458" s="2" t="s">
        <v>102</v>
      </c>
      <c r="H458" s="3" t="s">
        <v>103</v>
      </c>
      <c r="I458" s="10" t="n">
        <v>34643523.58</v>
      </c>
      <c r="J458" s="11" t="n">
        <f aca="false">I458/1000</f>
        <v>34643.52358</v>
      </c>
      <c r="K458" s="19" t="n">
        <v>147995</v>
      </c>
      <c r="L458" s="12" t="n">
        <f aca="false">K458/1000</f>
        <v>147.995</v>
      </c>
      <c r="M458" s="20" t="n">
        <v>0.0379</v>
      </c>
      <c r="N458" s="20" t="n">
        <v>0.0146</v>
      </c>
      <c r="O458" s="10" t="n">
        <v>913925813.19</v>
      </c>
      <c r="P458" s="19" t="n">
        <v>10139839.47</v>
      </c>
    </row>
    <row r="459" customFormat="false" ht="15" hidden="false" customHeight="false" outlineLevel="0" collapsed="false">
      <c r="A459" s="3" t="s">
        <v>761</v>
      </c>
      <c r="B459" s="2" t="s">
        <v>762</v>
      </c>
      <c r="C459" s="2" t="n">
        <v>2021</v>
      </c>
      <c r="D459" s="2" t="n">
        <v>7</v>
      </c>
      <c r="E459" s="2" t="s">
        <v>127</v>
      </c>
      <c r="F459" s="3" t="s">
        <v>128</v>
      </c>
      <c r="G459" s="2" t="s">
        <v>205</v>
      </c>
      <c r="H459" s="3" t="s">
        <v>206</v>
      </c>
      <c r="I459" s="10" t="n">
        <v>33758677.9</v>
      </c>
      <c r="J459" s="11" t="n">
        <f aca="false">I459/1000</f>
        <v>33758.6779</v>
      </c>
      <c r="K459" s="19" t="n">
        <v>811737.7</v>
      </c>
      <c r="L459" s="12" t="n">
        <f aca="false">K459/1000</f>
        <v>811.7377</v>
      </c>
      <c r="M459" s="20" t="n">
        <v>0.0369</v>
      </c>
      <c r="N459" s="20" t="n">
        <v>0.0801</v>
      </c>
      <c r="O459" s="10" t="n">
        <v>913925813.19</v>
      </c>
      <c r="P459" s="19" t="n">
        <v>10139839.47</v>
      </c>
    </row>
    <row r="460" customFormat="false" ht="15" hidden="false" customHeight="false" outlineLevel="0" collapsed="false">
      <c r="A460" s="3" t="s">
        <v>761</v>
      </c>
      <c r="B460" s="2" t="s">
        <v>762</v>
      </c>
      <c r="C460" s="2" t="n">
        <v>2021</v>
      </c>
      <c r="D460" s="2" t="n">
        <v>8</v>
      </c>
      <c r="E460" s="2" t="s">
        <v>314</v>
      </c>
      <c r="F460" s="3" t="s">
        <v>315</v>
      </c>
      <c r="G460" s="2" t="s">
        <v>142</v>
      </c>
      <c r="H460" s="3" t="s">
        <v>143</v>
      </c>
      <c r="I460" s="10" t="n">
        <v>26748832.34</v>
      </c>
      <c r="J460" s="11" t="n">
        <f aca="false">I460/1000</f>
        <v>26748.83234</v>
      </c>
      <c r="K460" s="19" t="n">
        <v>513805.04</v>
      </c>
      <c r="L460" s="12" t="n">
        <f aca="false">K460/1000</f>
        <v>513.80504</v>
      </c>
      <c r="M460" s="20" t="n">
        <v>0.0293</v>
      </c>
      <c r="N460" s="20" t="n">
        <v>0.0507</v>
      </c>
      <c r="O460" s="10" t="n">
        <v>913925813.19</v>
      </c>
      <c r="P460" s="19" t="n">
        <v>10139839.47</v>
      </c>
    </row>
    <row r="461" customFormat="false" ht="15" hidden="false" customHeight="false" outlineLevel="0" collapsed="false">
      <c r="A461" s="3" t="s">
        <v>761</v>
      </c>
      <c r="B461" s="2" t="s">
        <v>762</v>
      </c>
      <c r="C461" s="2" t="n">
        <v>2021</v>
      </c>
      <c r="D461" s="2" t="n">
        <v>9</v>
      </c>
      <c r="E461" s="2" t="s">
        <v>1372</v>
      </c>
      <c r="F461" s="3" t="s">
        <v>1373</v>
      </c>
      <c r="G461" s="2" t="s">
        <v>97</v>
      </c>
      <c r="H461" s="3" t="s">
        <v>98</v>
      </c>
      <c r="I461" s="10" t="n">
        <v>25341350</v>
      </c>
      <c r="J461" s="11" t="n">
        <f aca="false">I461/1000</f>
        <v>25341.35</v>
      </c>
      <c r="K461" s="19" t="n">
        <v>12530</v>
      </c>
      <c r="L461" s="12" t="n">
        <f aca="false">K461/1000</f>
        <v>12.53</v>
      </c>
      <c r="M461" s="20" t="n">
        <v>0.0277</v>
      </c>
      <c r="N461" s="20" t="n">
        <v>0.0012</v>
      </c>
      <c r="O461" s="10" t="n">
        <v>913925813.19</v>
      </c>
      <c r="P461" s="19" t="n">
        <v>10139839.47</v>
      </c>
    </row>
    <row r="462" customFormat="false" ht="15" hidden="false" customHeight="false" outlineLevel="0" collapsed="false">
      <c r="A462" s="3" t="s">
        <v>761</v>
      </c>
      <c r="B462" s="2" t="s">
        <v>762</v>
      </c>
      <c r="C462" s="2" t="n">
        <v>2021</v>
      </c>
      <c r="D462" s="2" t="n">
        <v>10</v>
      </c>
      <c r="E462" s="2" t="s">
        <v>252</v>
      </c>
      <c r="F462" s="3" t="s">
        <v>253</v>
      </c>
      <c r="G462" s="2" t="s">
        <v>142</v>
      </c>
      <c r="H462" s="3" t="s">
        <v>143</v>
      </c>
      <c r="I462" s="10" t="n">
        <v>24817706.77</v>
      </c>
      <c r="J462" s="11" t="n">
        <f aca="false">I462/1000</f>
        <v>24817.70677</v>
      </c>
      <c r="K462" s="19" t="n">
        <v>7947.59</v>
      </c>
      <c r="L462" s="12" t="n">
        <f aca="false">K462/1000</f>
        <v>7.94759</v>
      </c>
      <c r="M462" s="20" t="n">
        <v>0.0272</v>
      </c>
      <c r="N462" s="20" t="n">
        <v>0.0008</v>
      </c>
      <c r="O462" s="10" t="n">
        <v>913925813.19</v>
      </c>
      <c r="P462" s="19" t="n">
        <v>10139839.47</v>
      </c>
    </row>
    <row r="463" customFormat="false" ht="15" hidden="false" customHeight="false" outlineLevel="0" collapsed="false">
      <c r="A463" s="3" t="s">
        <v>761</v>
      </c>
      <c r="B463" s="2" t="s">
        <v>762</v>
      </c>
      <c r="C463" s="2" t="n">
        <v>2021</v>
      </c>
      <c r="D463" s="2" t="n">
        <v>11</v>
      </c>
      <c r="E463" s="2" t="s">
        <v>97</v>
      </c>
      <c r="F463" s="3" t="s">
        <v>98</v>
      </c>
      <c r="G463" s="2" t="s">
        <v>377</v>
      </c>
      <c r="H463" s="3" t="s">
        <v>378</v>
      </c>
      <c r="I463" s="10" t="n">
        <v>20922226.62</v>
      </c>
      <c r="J463" s="11" t="n">
        <f aca="false">I463/1000</f>
        <v>20922.22662</v>
      </c>
      <c r="K463" s="19" t="n">
        <v>1163902</v>
      </c>
      <c r="L463" s="12" t="n">
        <f aca="false">K463/1000</f>
        <v>1163.902</v>
      </c>
      <c r="M463" s="20" t="n">
        <v>0.0229</v>
      </c>
      <c r="N463" s="20" t="n">
        <v>0.1148</v>
      </c>
      <c r="O463" s="10" t="n">
        <v>913925813.19</v>
      </c>
      <c r="P463" s="19" t="n">
        <v>10139839.47</v>
      </c>
    </row>
    <row r="464" customFormat="false" ht="15" hidden="false" customHeight="false" outlineLevel="0" collapsed="false">
      <c r="A464" s="3" t="s">
        <v>761</v>
      </c>
      <c r="B464" s="2" t="s">
        <v>762</v>
      </c>
      <c r="C464" s="2" t="n">
        <v>2021</v>
      </c>
      <c r="D464" s="2" t="n">
        <v>12</v>
      </c>
      <c r="E464" s="2" t="s">
        <v>314</v>
      </c>
      <c r="F464" s="3" t="s">
        <v>315</v>
      </c>
      <c r="G464" s="2" t="s">
        <v>107</v>
      </c>
      <c r="H464" s="3" t="s">
        <v>108</v>
      </c>
      <c r="I464" s="10" t="n">
        <v>20120797</v>
      </c>
      <c r="J464" s="11" t="n">
        <f aca="false">I464/1000</f>
        <v>20120.797</v>
      </c>
      <c r="K464" s="19" t="n">
        <v>269677</v>
      </c>
      <c r="L464" s="12" t="n">
        <f aca="false">K464/1000</f>
        <v>269.677</v>
      </c>
      <c r="M464" s="20" t="n">
        <v>0.022</v>
      </c>
      <c r="N464" s="20" t="n">
        <v>0.0266</v>
      </c>
      <c r="O464" s="10" t="n">
        <v>913925813.19</v>
      </c>
      <c r="P464" s="19" t="n">
        <v>10139839.47</v>
      </c>
    </row>
    <row r="465" customFormat="false" ht="15" hidden="false" customHeight="false" outlineLevel="0" collapsed="false">
      <c r="A465" s="3" t="s">
        <v>761</v>
      </c>
      <c r="B465" s="2" t="s">
        <v>762</v>
      </c>
      <c r="C465" s="2" t="n">
        <v>2021</v>
      </c>
      <c r="D465" s="2" t="n">
        <v>13</v>
      </c>
      <c r="E465" s="2" t="s">
        <v>97</v>
      </c>
      <c r="F465" s="3" t="s">
        <v>98</v>
      </c>
      <c r="G465" s="2" t="s">
        <v>107</v>
      </c>
      <c r="H465" s="3" t="s">
        <v>108</v>
      </c>
      <c r="I465" s="10" t="n">
        <v>16847030</v>
      </c>
      <c r="J465" s="11" t="n">
        <f aca="false">I465/1000</f>
        <v>16847.03</v>
      </c>
      <c r="K465" s="19" t="n">
        <v>19155.31</v>
      </c>
      <c r="L465" s="12" t="n">
        <f aca="false">K465/1000</f>
        <v>19.15531</v>
      </c>
      <c r="M465" s="20" t="n">
        <v>0.0184</v>
      </c>
      <c r="N465" s="20" t="n">
        <v>0.0019</v>
      </c>
      <c r="O465" s="10" t="n">
        <v>913925813.19</v>
      </c>
      <c r="P465" s="19" t="n">
        <v>10139839.47</v>
      </c>
    </row>
    <row r="466" customFormat="false" ht="15" hidden="false" customHeight="false" outlineLevel="0" collapsed="false">
      <c r="A466" s="3" t="s">
        <v>761</v>
      </c>
      <c r="B466" s="2" t="s">
        <v>762</v>
      </c>
      <c r="C466" s="2" t="n">
        <v>2021</v>
      </c>
      <c r="D466" s="2" t="n">
        <v>14</v>
      </c>
      <c r="E466" s="2" t="s">
        <v>107</v>
      </c>
      <c r="F466" s="3" t="s">
        <v>108</v>
      </c>
      <c r="G466" s="2" t="s">
        <v>97</v>
      </c>
      <c r="H466" s="3" t="s">
        <v>98</v>
      </c>
      <c r="I466" s="10" t="n">
        <v>15721650</v>
      </c>
      <c r="J466" s="11" t="n">
        <f aca="false">I466/1000</f>
        <v>15721.65</v>
      </c>
      <c r="K466" s="19" t="n">
        <v>73767</v>
      </c>
      <c r="L466" s="12" t="n">
        <f aca="false">K466/1000</f>
        <v>73.767</v>
      </c>
      <c r="M466" s="20" t="n">
        <v>0.0172</v>
      </c>
      <c r="N466" s="20" t="n">
        <v>0.0073</v>
      </c>
      <c r="O466" s="10" t="n">
        <v>913925813.19</v>
      </c>
      <c r="P466" s="19" t="n">
        <v>10139839.47</v>
      </c>
    </row>
    <row r="467" customFormat="false" ht="15" hidden="false" customHeight="false" outlineLevel="0" collapsed="false">
      <c r="A467" s="3" t="s">
        <v>761</v>
      </c>
      <c r="B467" s="2" t="s">
        <v>762</v>
      </c>
      <c r="C467" s="2" t="n">
        <v>2021</v>
      </c>
      <c r="D467" s="2" t="n">
        <v>15</v>
      </c>
      <c r="E467" s="2" t="s">
        <v>127</v>
      </c>
      <c r="F467" s="3" t="s">
        <v>128</v>
      </c>
      <c r="G467" s="2" t="s">
        <v>97</v>
      </c>
      <c r="H467" s="3" t="s">
        <v>98</v>
      </c>
      <c r="I467" s="10" t="n">
        <v>15298807</v>
      </c>
      <c r="J467" s="11" t="n">
        <f aca="false">I467/1000</f>
        <v>15298.807</v>
      </c>
      <c r="K467" s="19" t="n">
        <v>301889</v>
      </c>
      <c r="L467" s="12" t="n">
        <f aca="false">K467/1000</f>
        <v>301.889</v>
      </c>
      <c r="M467" s="20" t="n">
        <v>0.0167</v>
      </c>
      <c r="N467" s="20" t="n">
        <v>0.0298</v>
      </c>
      <c r="O467" s="10" t="n">
        <v>913925813.19</v>
      </c>
      <c r="P467" s="19" t="n">
        <v>10139839.47</v>
      </c>
    </row>
    <row r="468" customFormat="false" ht="15" hidden="false" customHeight="false" outlineLevel="0" collapsed="false">
      <c r="A468" s="3" t="s">
        <v>761</v>
      </c>
      <c r="B468" s="2" t="s">
        <v>762</v>
      </c>
      <c r="C468" s="2" t="n">
        <v>2021</v>
      </c>
      <c r="D468" s="2" t="n">
        <v>16</v>
      </c>
      <c r="E468" s="2" t="s">
        <v>142</v>
      </c>
      <c r="F468" s="3" t="s">
        <v>143</v>
      </c>
      <c r="G468" s="2" t="s">
        <v>97</v>
      </c>
      <c r="H468" s="3" t="s">
        <v>98</v>
      </c>
      <c r="I468" s="10" t="n">
        <v>15106633</v>
      </c>
      <c r="J468" s="11" t="n">
        <f aca="false">I468/1000</f>
        <v>15106.633</v>
      </c>
      <c r="K468" s="19" t="n">
        <v>62130</v>
      </c>
      <c r="L468" s="12" t="n">
        <f aca="false">K468/1000</f>
        <v>62.13</v>
      </c>
      <c r="M468" s="20" t="n">
        <v>0.0165</v>
      </c>
      <c r="N468" s="20" t="n">
        <v>0.0061</v>
      </c>
      <c r="O468" s="10" t="n">
        <v>913925813.19</v>
      </c>
      <c r="P468" s="19" t="n">
        <v>10139839.47</v>
      </c>
    </row>
    <row r="469" customFormat="false" ht="15" hidden="false" customHeight="false" outlineLevel="0" collapsed="false">
      <c r="A469" s="3" t="s">
        <v>761</v>
      </c>
      <c r="B469" s="2" t="s">
        <v>762</v>
      </c>
      <c r="C469" s="2" t="n">
        <v>2021</v>
      </c>
      <c r="D469" s="2" t="n">
        <v>17</v>
      </c>
      <c r="E469" s="2" t="s">
        <v>1721</v>
      </c>
      <c r="F469" s="3" t="s">
        <v>1722</v>
      </c>
      <c r="G469" s="2" t="s">
        <v>97</v>
      </c>
      <c r="H469" s="3" t="s">
        <v>98</v>
      </c>
      <c r="I469" s="10" t="n">
        <v>14816422</v>
      </c>
      <c r="J469" s="11" t="n">
        <f aca="false">I469/1000</f>
        <v>14816.422</v>
      </c>
      <c r="K469" s="19" t="n">
        <v>81357</v>
      </c>
      <c r="L469" s="12" t="n">
        <f aca="false">K469/1000</f>
        <v>81.357</v>
      </c>
      <c r="M469" s="20" t="n">
        <v>0.0162</v>
      </c>
      <c r="N469" s="20" t="n">
        <v>0.008</v>
      </c>
      <c r="O469" s="10" t="n">
        <v>913925813.19</v>
      </c>
      <c r="P469" s="19" t="n">
        <v>10139839.47</v>
      </c>
    </row>
    <row r="470" customFormat="false" ht="15" hidden="false" customHeight="false" outlineLevel="0" collapsed="false">
      <c r="A470" s="3" t="s">
        <v>761</v>
      </c>
      <c r="B470" s="2" t="s">
        <v>762</v>
      </c>
      <c r="C470" s="2" t="n">
        <v>2021</v>
      </c>
      <c r="D470" s="2" t="n">
        <v>18</v>
      </c>
      <c r="E470" s="2" t="s">
        <v>107</v>
      </c>
      <c r="F470" s="3" t="s">
        <v>108</v>
      </c>
      <c r="G470" s="2" t="s">
        <v>162</v>
      </c>
      <c r="H470" s="3" t="s">
        <v>163</v>
      </c>
      <c r="I470" s="10" t="n">
        <v>14572922.79</v>
      </c>
      <c r="J470" s="11" t="n">
        <f aca="false">I470/1000</f>
        <v>14572.92279</v>
      </c>
      <c r="K470" s="19" t="n">
        <v>132863.59</v>
      </c>
      <c r="L470" s="12" t="n">
        <f aca="false">K470/1000</f>
        <v>132.86359</v>
      </c>
      <c r="M470" s="20" t="n">
        <v>0.0159</v>
      </c>
      <c r="N470" s="20" t="n">
        <v>0.0131</v>
      </c>
      <c r="O470" s="10" t="n">
        <v>913925813.19</v>
      </c>
      <c r="P470" s="19" t="n">
        <v>10139839.47</v>
      </c>
    </row>
    <row r="471" customFormat="false" ht="15" hidden="false" customHeight="false" outlineLevel="0" collapsed="false">
      <c r="A471" s="3" t="s">
        <v>761</v>
      </c>
      <c r="B471" s="2" t="s">
        <v>762</v>
      </c>
      <c r="C471" s="2" t="n">
        <v>2021</v>
      </c>
      <c r="D471" s="2" t="n">
        <v>19</v>
      </c>
      <c r="E471" s="2" t="s">
        <v>171</v>
      </c>
      <c r="F471" s="3" t="s">
        <v>172</v>
      </c>
      <c r="G471" s="2" t="s">
        <v>117</v>
      </c>
      <c r="H471" s="3" t="s">
        <v>118</v>
      </c>
      <c r="I471" s="10" t="n">
        <v>14229468.96</v>
      </c>
      <c r="J471" s="11" t="n">
        <f aca="false">I471/1000</f>
        <v>14229.46896</v>
      </c>
      <c r="K471" s="19" t="n">
        <v>290859</v>
      </c>
      <c r="L471" s="12" t="n">
        <f aca="false">K471/1000</f>
        <v>290.859</v>
      </c>
      <c r="M471" s="20" t="n">
        <v>0.0156</v>
      </c>
      <c r="N471" s="20" t="n">
        <v>0.0287</v>
      </c>
      <c r="O471" s="10" t="n">
        <v>913925813.19</v>
      </c>
      <c r="P471" s="19" t="n">
        <v>10139839.47</v>
      </c>
    </row>
    <row r="472" customFormat="false" ht="15" hidden="false" customHeight="false" outlineLevel="0" collapsed="false">
      <c r="A472" s="3" t="s">
        <v>761</v>
      </c>
      <c r="B472" s="2" t="s">
        <v>762</v>
      </c>
      <c r="C472" s="2" t="n">
        <v>2021</v>
      </c>
      <c r="D472" s="2" t="n">
        <v>20</v>
      </c>
      <c r="E472" s="2" t="s">
        <v>107</v>
      </c>
      <c r="F472" s="3" t="s">
        <v>108</v>
      </c>
      <c r="G472" s="2" t="s">
        <v>252</v>
      </c>
      <c r="H472" s="3" t="s">
        <v>253</v>
      </c>
      <c r="I472" s="10" t="n">
        <v>13216434.23</v>
      </c>
      <c r="J472" s="11" t="n">
        <f aca="false">I472/1000</f>
        <v>13216.43423</v>
      </c>
      <c r="K472" s="19" t="n">
        <v>15659.23</v>
      </c>
      <c r="L472" s="12" t="n">
        <f aca="false">K472/1000</f>
        <v>15.65923</v>
      </c>
      <c r="M472" s="20" t="n">
        <v>0.0145</v>
      </c>
      <c r="N472" s="20" t="n">
        <v>0.0015</v>
      </c>
      <c r="O472" s="10" t="n">
        <v>913925813.19</v>
      </c>
      <c r="P472" s="19" t="n">
        <v>10139839.47</v>
      </c>
    </row>
    <row r="473" customFormat="false" ht="15" hidden="false" customHeight="false" outlineLevel="0" collapsed="false">
      <c r="A473" s="3" t="s">
        <v>761</v>
      </c>
      <c r="B473" s="2" t="s">
        <v>762</v>
      </c>
      <c r="C473" s="2" t="n">
        <v>2021</v>
      </c>
      <c r="D473" s="2" t="n">
        <v>21</v>
      </c>
      <c r="E473" s="2" t="s">
        <v>1721</v>
      </c>
      <c r="F473" s="3" t="s">
        <v>1722</v>
      </c>
      <c r="G473" s="2" t="s">
        <v>102</v>
      </c>
      <c r="H473" s="3" t="s">
        <v>103</v>
      </c>
      <c r="I473" s="10" t="n">
        <v>12660309.32</v>
      </c>
      <c r="J473" s="11" t="n">
        <f aca="false">I473/1000</f>
        <v>12660.30932</v>
      </c>
      <c r="K473" s="19" t="n">
        <v>58396</v>
      </c>
      <c r="L473" s="12" t="n">
        <f aca="false">K473/1000</f>
        <v>58.396</v>
      </c>
      <c r="M473" s="20" t="n">
        <v>0.0139</v>
      </c>
      <c r="N473" s="20" t="n">
        <v>0.0058</v>
      </c>
      <c r="O473" s="10" t="n">
        <v>913925813.19</v>
      </c>
      <c r="P473" s="19" t="n">
        <v>10139839.47</v>
      </c>
    </row>
    <row r="474" customFormat="false" ht="15" hidden="false" customHeight="false" outlineLevel="0" collapsed="false">
      <c r="A474" s="3" t="s">
        <v>761</v>
      </c>
      <c r="B474" s="2" t="s">
        <v>762</v>
      </c>
      <c r="C474" s="2" t="n">
        <v>2021</v>
      </c>
      <c r="D474" s="2" t="n">
        <v>22</v>
      </c>
      <c r="E474" s="2" t="s">
        <v>117</v>
      </c>
      <c r="F474" s="3" t="s">
        <v>118</v>
      </c>
      <c r="G474" s="2" t="s">
        <v>142</v>
      </c>
      <c r="H474" s="3" t="s">
        <v>143</v>
      </c>
      <c r="I474" s="10" t="n">
        <v>11903229.71</v>
      </c>
      <c r="J474" s="11" t="n">
        <f aca="false">I474/1000</f>
        <v>11903.22971</v>
      </c>
      <c r="K474" s="19" t="n">
        <v>34378.04</v>
      </c>
      <c r="L474" s="12" t="n">
        <f aca="false">K474/1000</f>
        <v>34.37804</v>
      </c>
      <c r="M474" s="20" t="n">
        <v>0.013</v>
      </c>
      <c r="N474" s="20" t="n">
        <v>0.0034</v>
      </c>
      <c r="O474" s="10" t="n">
        <v>913925813.19</v>
      </c>
      <c r="P474" s="19" t="n">
        <v>10139839.47</v>
      </c>
    </row>
    <row r="475" customFormat="false" ht="15" hidden="false" customHeight="false" outlineLevel="0" collapsed="false">
      <c r="A475" s="3" t="s">
        <v>761</v>
      </c>
      <c r="B475" s="2" t="s">
        <v>762</v>
      </c>
      <c r="C475" s="2" t="n">
        <v>2021</v>
      </c>
      <c r="D475" s="2" t="n">
        <v>23</v>
      </c>
      <c r="E475" s="2" t="s">
        <v>97</v>
      </c>
      <c r="F475" s="3" t="s">
        <v>98</v>
      </c>
      <c r="G475" s="2" t="s">
        <v>237</v>
      </c>
      <c r="H475" s="3" t="s">
        <v>238</v>
      </c>
      <c r="I475" s="10" t="n">
        <v>11037048.09</v>
      </c>
      <c r="J475" s="11" t="n">
        <f aca="false">I475/1000</f>
        <v>11037.04809</v>
      </c>
      <c r="K475" s="19" t="n">
        <v>85556.24</v>
      </c>
      <c r="L475" s="12" t="n">
        <f aca="false">K475/1000</f>
        <v>85.55624</v>
      </c>
      <c r="M475" s="20" t="n">
        <v>0.0121</v>
      </c>
      <c r="N475" s="20" t="n">
        <v>0.0084</v>
      </c>
      <c r="O475" s="10" t="n">
        <v>913925813.19</v>
      </c>
      <c r="P475" s="19" t="n">
        <v>10139839.47</v>
      </c>
    </row>
    <row r="476" customFormat="false" ht="15" hidden="false" customHeight="false" outlineLevel="0" collapsed="false">
      <c r="A476" s="3" t="s">
        <v>761</v>
      </c>
      <c r="B476" s="2" t="s">
        <v>762</v>
      </c>
      <c r="C476" s="2" t="n">
        <v>2021</v>
      </c>
      <c r="D476" s="2" t="n">
        <v>24</v>
      </c>
      <c r="E476" s="2" t="s">
        <v>102</v>
      </c>
      <c r="F476" s="3" t="s">
        <v>103</v>
      </c>
      <c r="G476" s="2" t="s">
        <v>142</v>
      </c>
      <c r="H476" s="3" t="s">
        <v>143</v>
      </c>
      <c r="I476" s="10" t="n">
        <v>9709693.45</v>
      </c>
      <c r="J476" s="11" t="n">
        <f aca="false">I476/1000</f>
        <v>9709.69345</v>
      </c>
      <c r="K476" s="19" t="n">
        <v>5255.51</v>
      </c>
      <c r="L476" s="12" t="n">
        <f aca="false">K476/1000</f>
        <v>5.25551</v>
      </c>
      <c r="M476" s="20" t="n">
        <v>0.0106</v>
      </c>
      <c r="N476" s="20" t="n">
        <v>0.0005</v>
      </c>
      <c r="O476" s="10" t="n">
        <v>913925813.19</v>
      </c>
      <c r="P476" s="19" t="n">
        <v>10139839.47</v>
      </c>
    </row>
    <row r="477" customFormat="false" ht="15" hidden="false" customHeight="false" outlineLevel="0" collapsed="false">
      <c r="A477" s="3" t="s">
        <v>761</v>
      </c>
      <c r="B477" s="2" t="s">
        <v>762</v>
      </c>
      <c r="C477" s="2" t="n">
        <v>2021</v>
      </c>
      <c r="D477" s="2" t="n">
        <v>25</v>
      </c>
      <c r="E477" s="2" t="s">
        <v>314</v>
      </c>
      <c r="F477" s="3" t="s">
        <v>315</v>
      </c>
      <c r="G477" s="2" t="s">
        <v>102</v>
      </c>
      <c r="H477" s="3" t="s">
        <v>103</v>
      </c>
      <c r="I477" s="10" t="n">
        <v>9678425.9</v>
      </c>
      <c r="J477" s="11" t="n">
        <f aca="false">I477/1000</f>
        <v>9678.4259</v>
      </c>
      <c r="K477" s="19" t="n">
        <v>193985</v>
      </c>
      <c r="L477" s="12" t="n">
        <f aca="false">K477/1000</f>
        <v>193.985</v>
      </c>
      <c r="M477" s="20" t="n">
        <v>0.0106</v>
      </c>
      <c r="N477" s="20" t="n">
        <v>0.0191</v>
      </c>
      <c r="O477" s="10" t="n">
        <v>913925813.19</v>
      </c>
      <c r="P477" s="19" t="n">
        <v>10139839.47</v>
      </c>
    </row>
    <row r="478" customFormat="false" ht="15" hidden="false" customHeight="false" outlineLevel="0" collapsed="false">
      <c r="A478" s="3" t="s">
        <v>761</v>
      </c>
      <c r="B478" s="2" t="s">
        <v>762</v>
      </c>
      <c r="C478" s="2" t="n">
        <v>2021</v>
      </c>
      <c r="D478" s="2" t="n">
        <v>26</v>
      </c>
      <c r="E478" s="2" t="s">
        <v>247</v>
      </c>
      <c r="F478" s="3" t="s">
        <v>248</v>
      </c>
      <c r="G478" s="2" t="s">
        <v>102</v>
      </c>
      <c r="H478" s="3" t="s">
        <v>103</v>
      </c>
      <c r="I478" s="10" t="n">
        <v>8839418.05</v>
      </c>
      <c r="J478" s="11" t="n">
        <f aca="false">I478/1000</f>
        <v>8839.41805</v>
      </c>
      <c r="K478" s="19" t="n">
        <v>38159</v>
      </c>
      <c r="L478" s="12" t="n">
        <f aca="false">K478/1000</f>
        <v>38.159</v>
      </c>
      <c r="M478" s="20" t="n">
        <v>0.0097</v>
      </c>
      <c r="N478" s="20" t="n">
        <v>0.0038</v>
      </c>
      <c r="O478" s="10" t="n">
        <v>913925813.19</v>
      </c>
      <c r="P478" s="19" t="n">
        <v>10139839.47</v>
      </c>
    </row>
    <row r="479" customFormat="false" ht="15" hidden="false" customHeight="false" outlineLevel="0" collapsed="false">
      <c r="A479" s="3" t="s">
        <v>761</v>
      </c>
      <c r="B479" s="2" t="s">
        <v>762</v>
      </c>
      <c r="C479" s="2" t="n">
        <v>2021</v>
      </c>
      <c r="D479" s="2" t="n">
        <v>27</v>
      </c>
      <c r="E479" s="2" t="s">
        <v>247</v>
      </c>
      <c r="F479" s="3" t="s">
        <v>248</v>
      </c>
      <c r="G479" s="2" t="s">
        <v>97</v>
      </c>
      <c r="H479" s="3" t="s">
        <v>98</v>
      </c>
      <c r="I479" s="10" t="n">
        <v>8794144</v>
      </c>
      <c r="J479" s="11" t="n">
        <f aca="false">I479/1000</f>
        <v>8794.144</v>
      </c>
      <c r="K479" s="19" t="n">
        <v>41065</v>
      </c>
      <c r="L479" s="12" t="n">
        <f aca="false">K479/1000</f>
        <v>41.065</v>
      </c>
      <c r="M479" s="20" t="n">
        <v>0.0096</v>
      </c>
      <c r="N479" s="20" t="n">
        <v>0.004</v>
      </c>
      <c r="O479" s="10" t="n">
        <v>913925813.19</v>
      </c>
      <c r="P479" s="19" t="n">
        <v>10139839.47</v>
      </c>
    </row>
    <row r="480" customFormat="false" ht="15" hidden="false" customHeight="false" outlineLevel="0" collapsed="false">
      <c r="A480" s="3" t="s">
        <v>761</v>
      </c>
      <c r="B480" s="2" t="s">
        <v>762</v>
      </c>
      <c r="C480" s="2" t="n">
        <v>2021</v>
      </c>
      <c r="D480" s="2" t="n">
        <v>28</v>
      </c>
      <c r="E480" s="2" t="s">
        <v>107</v>
      </c>
      <c r="F480" s="3" t="s">
        <v>108</v>
      </c>
      <c r="G480" s="2" t="s">
        <v>127</v>
      </c>
      <c r="H480" s="3" t="s">
        <v>128</v>
      </c>
      <c r="I480" s="10" t="n">
        <v>8793489.38</v>
      </c>
      <c r="J480" s="11" t="n">
        <f aca="false">I480/1000</f>
        <v>8793.48938</v>
      </c>
      <c r="K480" s="19" t="n">
        <v>11040.33</v>
      </c>
      <c r="L480" s="12" t="n">
        <f aca="false">K480/1000</f>
        <v>11.04033</v>
      </c>
      <c r="M480" s="20" t="n">
        <v>0.0096</v>
      </c>
      <c r="N480" s="20" t="n">
        <v>0.0011</v>
      </c>
      <c r="O480" s="10" t="n">
        <v>913925813.19</v>
      </c>
      <c r="P480" s="19" t="n">
        <v>10139839.47</v>
      </c>
    </row>
    <row r="481" customFormat="false" ht="15" hidden="false" customHeight="false" outlineLevel="0" collapsed="false">
      <c r="A481" s="3" t="s">
        <v>761</v>
      </c>
      <c r="B481" s="2" t="s">
        <v>762</v>
      </c>
      <c r="C481" s="2" t="n">
        <v>2021</v>
      </c>
      <c r="D481" s="2" t="n">
        <v>29</v>
      </c>
      <c r="E481" s="2" t="s">
        <v>107</v>
      </c>
      <c r="F481" s="3" t="s">
        <v>108</v>
      </c>
      <c r="G481" s="2" t="s">
        <v>377</v>
      </c>
      <c r="H481" s="3" t="s">
        <v>378</v>
      </c>
      <c r="I481" s="10" t="n">
        <v>8356055.56</v>
      </c>
      <c r="J481" s="11" t="n">
        <f aca="false">I481/1000</f>
        <v>8356.05556</v>
      </c>
      <c r="K481" s="19" t="n">
        <v>305679.5</v>
      </c>
      <c r="L481" s="12" t="n">
        <f aca="false">K481/1000</f>
        <v>305.6795</v>
      </c>
      <c r="M481" s="20" t="n">
        <v>0.0091</v>
      </c>
      <c r="N481" s="20" t="n">
        <v>0.0301</v>
      </c>
      <c r="O481" s="10" t="n">
        <v>913925813.19</v>
      </c>
      <c r="P481" s="19" t="n">
        <v>10139839.47</v>
      </c>
    </row>
    <row r="482" customFormat="false" ht="15" hidden="false" customHeight="false" outlineLevel="0" collapsed="false">
      <c r="A482" s="3" t="s">
        <v>761</v>
      </c>
      <c r="B482" s="2" t="s">
        <v>762</v>
      </c>
      <c r="C482" s="2" t="n">
        <v>2021</v>
      </c>
      <c r="D482" s="2" t="n">
        <v>30</v>
      </c>
      <c r="E482" s="2" t="s">
        <v>97</v>
      </c>
      <c r="F482" s="3" t="s">
        <v>98</v>
      </c>
      <c r="G482" s="2" t="s">
        <v>162</v>
      </c>
      <c r="H482" s="3" t="s">
        <v>163</v>
      </c>
      <c r="I482" s="10" t="n">
        <v>7393846.74</v>
      </c>
      <c r="J482" s="11" t="n">
        <f aca="false">I482/1000</f>
        <v>7393.84674</v>
      </c>
      <c r="K482" s="19" t="n">
        <v>22510</v>
      </c>
      <c r="L482" s="12" t="n">
        <f aca="false">K482/1000</f>
        <v>22.51</v>
      </c>
      <c r="M482" s="20" t="n">
        <v>0.0081</v>
      </c>
      <c r="N482" s="20" t="n">
        <v>0.0022</v>
      </c>
      <c r="O482" s="10" t="n">
        <v>913925813.19</v>
      </c>
      <c r="P482" s="19" t="n">
        <v>10139839.47</v>
      </c>
    </row>
    <row r="483" customFormat="false" ht="15" hidden="false" customHeight="false" outlineLevel="0" collapsed="false">
      <c r="A483" s="3" t="s">
        <v>761</v>
      </c>
      <c r="B483" s="2" t="s">
        <v>762</v>
      </c>
      <c r="C483" s="2" t="n">
        <v>2022</v>
      </c>
      <c r="D483" s="2" t="n">
        <v>1</v>
      </c>
      <c r="E483" s="2" t="s">
        <v>314</v>
      </c>
      <c r="F483" s="3" t="s">
        <v>315</v>
      </c>
      <c r="G483" s="2" t="s">
        <v>97</v>
      </c>
      <c r="H483" s="3" t="s">
        <v>98</v>
      </c>
      <c r="I483" s="10" t="n">
        <v>80184008</v>
      </c>
      <c r="J483" s="11" t="n">
        <f aca="false">I483/1000</f>
        <v>80184.008</v>
      </c>
      <c r="K483" s="19" t="n">
        <v>0</v>
      </c>
      <c r="L483" s="12" t="n">
        <f aca="false">K483/1000</f>
        <v>0</v>
      </c>
      <c r="M483" s="20" t="n">
        <v>0.0841</v>
      </c>
      <c r="N483" s="20" t="n">
        <v>0</v>
      </c>
      <c r="O483" s="10" t="n">
        <v>953355800.35</v>
      </c>
      <c r="P483" s="19" t="n">
        <v>33229842.53</v>
      </c>
    </row>
    <row r="484" customFormat="false" ht="15" hidden="false" customHeight="false" outlineLevel="0" collapsed="false">
      <c r="A484" s="3" t="s">
        <v>761</v>
      </c>
      <c r="B484" s="2" t="s">
        <v>762</v>
      </c>
      <c r="C484" s="2" t="n">
        <v>2022</v>
      </c>
      <c r="D484" s="2" t="n">
        <v>2</v>
      </c>
      <c r="E484" s="2" t="s">
        <v>97</v>
      </c>
      <c r="F484" s="3" t="s">
        <v>98</v>
      </c>
      <c r="G484" s="2" t="s">
        <v>142</v>
      </c>
      <c r="H484" s="3" t="s">
        <v>143</v>
      </c>
      <c r="I484" s="10" t="n">
        <v>77985394.13</v>
      </c>
      <c r="J484" s="11" t="n">
        <f aca="false">I484/1000</f>
        <v>77985.39413</v>
      </c>
      <c r="K484" s="19" t="n">
        <v>503066.69</v>
      </c>
      <c r="L484" s="12" t="n">
        <f aca="false">K484/1000</f>
        <v>503.06669</v>
      </c>
      <c r="M484" s="20" t="n">
        <v>0.0818</v>
      </c>
      <c r="N484" s="20" t="n">
        <v>0.0151</v>
      </c>
      <c r="O484" s="10" t="n">
        <v>953355800.35</v>
      </c>
      <c r="P484" s="19" t="n">
        <v>33229842.53</v>
      </c>
    </row>
    <row r="485" customFormat="false" ht="15" hidden="false" customHeight="false" outlineLevel="0" collapsed="false">
      <c r="A485" s="3" t="s">
        <v>761</v>
      </c>
      <c r="B485" s="2" t="s">
        <v>762</v>
      </c>
      <c r="C485" s="2" t="n">
        <v>2022</v>
      </c>
      <c r="D485" s="2" t="n">
        <v>3</v>
      </c>
      <c r="E485" s="2" t="s">
        <v>107</v>
      </c>
      <c r="F485" s="3" t="s">
        <v>108</v>
      </c>
      <c r="G485" s="2" t="s">
        <v>1721</v>
      </c>
      <c r="H485" s="3" t="s">
        <v>1722</v>
      </c>
      <c r="I485" s="10" t="n">
        <v>72259354</v>
      </c>
      <c r="J485" s="11" t="n">
        <f aca="false">I485/1000</f>
        <v>72259.354</v>
      </c>
      <c r="K485" s="19" t="n">
        <v>375378.59</v>
      </c>
      <c r="L485" s="12" t="n">
        <f aca="false">K485/1000</f>
        <v>375.37859</v>
      </c>
      <c r="M485" s="20" t="n">
        <v>0.0758</v>
      </c>
      <c r="N485" s="20" t="n">
        <v>0.0113</v>
      </c>
      <c r="O485" s="10" t="n">
        <v>953355800.35</v>
      </c>
      <c r="P485" s="19" t="n">
        <v>33229842.53</v>
      </c>
    </row>
    <row r="486" customFormat="false" ht="15" hidden="false" customHeight="false" outlineLevel="0" collapsed="false">
      <c r="A486" s="3" t="s">
        <v>761</v>
      </c>
      <c r="B486" s="2" t="s">
        <v>762</v>
      </c>
      <c r="C486" s="2" t="n">
        <v>2022</v>
      </c>
      <c r="D486" s="2" t="n">
        <v>4</v>
      </c>
      <c r="E486" s="2" t="s">
        <v>107</v>
      </c>
      <c r="F486" s="3" t="s">
        <v>108</v>
      </c>
      <c r="G486" s="2" t="s">
        <v>142</v>
      </c>
      <c r="H486" s="3" t="s">
        <v>143</v>
      </c>
      <c r="I486" s="10" t="n">
        <v>48929515.88</v>
      </c>
      <c r="J486" s="11" t="n">
        <f aca="false">I486/1000</f>
        <v>48929.51588</v>
      </c>
      <c r="K486" s="19" t="n">
        <v>159501.33</v>
      </c>
      <c r="L486" s="12" t="n">
        <f aca="false">K486/1000</f>
        <v>159.50133</v>
      </c>
      <c r="M486" s="20" t="n">
        <v>0.0513</v>
      </c>
      <c r="N486" s="20" t="n">
        <v>0.0048</v>
      </c>
      <c r="O486" s="10" t="n">
        <v>953355800.35</v>
      </c>
      <c r="P486" s="19" t="n">
        <v>33229842.53</v>
      </c>
    </row>
    <row r="487" customFormat="false" ht="15" hidden="false" customHeight="false" outlineLevel="0" collapsed="false">
      <c r="A487" s="3" t="s">
        <v>761</v>
      </c>
      <c r="B487" s="2" t="s">
        <v>762</v>
      </c>
      <c r="C487" s="2" t="n">
        <v>2022</v>
      </c>
      <c r="D487" s="2" t="n">
        <v>5</v>
      </c>
      <c r="E487" s="2" t="s">
        <v>171</v>
      </c>
      <c r="F487" s="3" t="s">
        <v>172</v>
      </c>
      <c r="G487" s="2" t="s">
        <v>117</v>
      </c>
      <c r="H487" s="3" t="s">
        <v>118</v>
      </c>
      <c r="I487" s="10" t="n">
        <v>48427323.84</v>
      </c>
      <c r="J487" s="11" t="n">
        <f aca="false">I487/1000</f>
        <v>48427.32384</v>
      </c>
      <c r="K487" s="19" t="n">
        <v>1042186</v>
      </c>
      <c r="L487" s="12" t="n">
        <f aca="false">K487/1000</f>
        <v>1042.186</v>
      </c>
      <c r="M487" s="20" t="n">
        <v>0.0508</v>
      </c>
      <c r="N487" s="20" t="n">
        <v>0.0314</v>
      </c>
      <c r="O487" s="10" t="n">
        <v>953355800.35</v>
      </c>
      <c r="P487" s="19" t="n">
        <v>33229842.53</v>
      </c>
    </row>
    <row r="488" customFormat="false" ht="15" hidden="false" customHeight="false" outlineLevel="0" collapsed="false">
      <c r="A488" s="3" t="s">
        <v>761</v>
      </c>
      <c r="B488" s="2" t="s">
        <v>762</v>
      </c>
      <c r="C488" s="2" t="n">
        <v>2022</v>
      </c>
      <c r="D488" s="2" t="n">
        <v>6</v>
      </c>
      <c r="E488" s="2" t="s">
        <v>107</v>
      </c>
      <c r="F488" s="3" t="s">
        <v>108</v>
      </c>
      <c r="G488" s="2" t="s">
        <v>102</v>
      </c>
      <c r="H488" s="3" t="s">
        <v>103</v>
      </c>
      <c r="I488" s="10" t="n">
        <v>47918721.8</v>
      </c>
      <c r="J488" s="11" t="n">
        <f aca="false">I488/1000</f>
        <v>47918.7218</v>
      </c>
      <c r="K488" s="19" t="n">
        <v>138855</v>
      </c>
      <c r="L488" s="12" t="n">
        <f aca="false">K488/1000</f>
        <v>138.855</v>
      </c>
      <c r="M488" s="20" t="n">
        <v>0.0503</v>
      </c>
      <c r="N488" s="20" t="n">
        <v>0.0042</v>
      </c>
      <c r="O488" s="10" t="n">
        <v>953355800.35</v>
      </c>
      <c r="P488" s="19" t="n">
        <v>33229842.53</v>
      </c>
    </row>
    <row r="489" customFormat="false" ht="15" hidden="false" customHeight="false" outlineLevel="0" collapsed="false">
      <c r="A489" s="3" t="s">
        <v>761</v>
      </c>
      <c r="B489" s="2" t="s">
        <v>762</v>
      </c>
      <c r="C489" s="2" t="n">
        <v>2022</v>
      </c>
      <c r="D489" s="2" t="n">
        <v>7</v>
      </c>
      <c r="E489" s="2" t="s">
        <v>97</v>
      </c>
      <c r="F489" s="3" t="s">
        <v>98</v>
      </c>
      <c r="G489" s="2" t="s">
        <v>377</v>
      </c>
      <c r="H489" s="3" t="s">
        <v>378</v>
      </c>
      <c r="I489" s="10" t="n">
        <v>39641690.39</v>
      </c>
      <c r="J489" s="11" t="n">
        <f aca="false">I489/1000</f>
        <v>39641.69039</v>
      </c>
      <c r="K489" s="19" t="n">
        <v>23860597.3</v>
      </c>
      <c r="L489" s="12" t="n">
        <f aca="false">K489/1000</f>
        <v>23860.5973</v>
      </c>
      <c r="M489" s="20" t="n">
        <v>0.0416</v>
      </c>
      <c r="N489" s="20" t="n">
        <v>0.718</v>
      </c>
      <c r="O489" s="10" t="n">
        <v>953355800.35</v>
      </c>
      <c r="P489" s="19" t="n">
        <v>33229842.53</v>
      </c>
    </row>
    <row r="490" customFormat="false" ht="15" hidden="false" customHeight="false" outlineLevel="0" collapsed="false">
      <c r="A490" s="3" t="s">
        <v>761</v>
      </c>
      <c r="B490" s="2" t="s">
        <v>762</v>
      </c>
      <c r="C490" s="2" t="n">
        <v>2022</v>
      </c>
      <c r="D490" s="2" t="n">
        <v>8</v>
      </c>
      <c r="E490" s="2" t="s">
        <v>107</v>
      </c>
      <c r="F490" s="3" t="s">
        <v>108</v>
      </c>
      <c r="G490" s="2" t="s">
        <v>97</v>
      </c>
      <c r="H490" s="3" t="s">
        <v>98</v>
      </c>
      <c r="I490" s="10" t="n">
        <v>33145673</v>
      </c>
      <c r="J490" s="11" t="n">
        <f aca="false">I490/1000</f>
        <v>33145.673</v>
      </c>
      <c r="K490" s="19" t="n">
        <v>0</v>
      </c>
      <c r="L490" s="12" t="n">
        <f aca="false">K490/1000</f>
        <v>0</v>
      </c>
      <c r="M490" s="20" t="n">
        <v>0.0348</v>
      </c>
      <c r="N490" s="20" t="n">
        <v>0</v>
      </c>
      <c r="O490" s="10" t="n">
        <v>953355800.35</v>
      </c>
      <c r="P490" s="19" t="n">
        <v>33229842.53</v>
      </c>
    </row>
    <row r="491" customFormat="false" ht="15" hidden="false" customHeight="false" outlineLevel="0" collapsed="false">
      <c r="A491" s="3" t="s">
        <v>761</v>
      </c>
      <c r="B491" s="2" t="s">
        <v>762</v>
      </c>
      <c r="C491" s="2" t="n">
        <v>2022</v>
      </c>
      <c r="D491" s="2" t="n">
        <v>9</v>
      </c>
      <c r="E491" s="2" t="s">
        <v>314</v>
      </c>
      <c r="F491" s="3" t="s">
        <v>315</v>
      </c>
      <c r="G491" s="2" t="s">
        <v>107</v>
      </c>
      <c r="H491" s="3" t="s">
        <v>108</v>
      </c>
      <c r="I491" s="10" t="n">
        <v>28878915</v>
      </c>
      <c r="J491" s="11" t="n">
        <f aca="false">I491/1000</f>
        <v>28878.915</v>
      </c>
      <c r="K491" s="19" t="n">
        <v>397686</v>
      </c>
      <c r="L491" s="12" t="n">
        <f aca="false">K491/1000</f>
        <v>397.686</v>
      </c>
      <c r="M491" s="20" t="n">
        <v>0.0303</v>
      </c>
      <c r="N491" s="20" t="n">
        <v>0.012</v>
      </c>
      <c r="O491" s="10" t="n">
        <v>953355800.35</v>
      </c>
      <c r="P491" s="19" t="n">
        <v>33229842.53</v>
      </c>
    </row>
    <row r="492" customFormat="false" ht="15" hidden="false" customHeight="false" outlineLevel="0" collapsed="false">
      <c r="A492" s="3" t="s">
        <v>761</v>
      </c>
      <c r="B492" s="2" t="s">
        <v>762</v>
      </c>
      <c r="C492" s="2" t="n">
        <v>2022</v>
      </c>
      <c r="D492" s="2" t="n">
        <v>10</v>
      </c>
      <c r="E492" s="2" t="s">
        <v>142</v>
      </c>
      <c r="F492" s="3" t="s">
        <v>143</v>
      </c>
      <c r="G492" s="2" t="s">
        <v>162</v>
      </c>
      <c r="H492" s="3" t="s">
        <v>163</v>
      </c>
      <c r="I492" s="10" t="n">
        <v>25212710.42</v>
      </c>
      <c r="J492" s="11" t="n">
        <f aca="false">I492/1000</f>
        <v>25212.71042</v>
      </c>
      <c r="K492" s="19" t="n">
        <v>504133.29</v>
      </c>
      <c r="L492" s="12" t="n">
        <f aca="false">K492/1000</f>
        <v>504.13329</v>
      </c>
      <c r="M492" s="20" t="n">
        <v>0.0264</v>
      </c>
      <c r="N492" s="20" t="n">
        <v>0.0152</v>
      </c>
      <c r="O492" s="10" t="n">
        <v>953355800.35</v>
      </c>
      <c r="P492" s="19" t="n">
        <v>33229842.53</v>
      </c>
    </row>
    <row r="493" customFormat="false" ht="15" hidden="false" customHeight="false" outlineLevel="0" collapsed="false">
      <c r="A493" s="3" t="s">
        <v>761</v>
      </c>
      <c r="B493" s="2" t="s">
        <v>762</v>
      </c>
      <c r="C493" s="2" t="n">
        <v>2022</v>
      </c>
      <c r="D493" s="2" t="n">
        <v>11</v>
      </c>
      <c r="E493" s="2" t="s">
        <v>314</v>
      </c>
      <c r="F493" s="3" t="s">
        <v>315</v>
      </c>
      <c r="G493" s="2" t="s">
        <v>142</v>
      </c>
      <c r="H493" s="3" t="s">
        <v>143</v>
      </c>
      <c r="I493" s="10" t="n">
        <v>22807119.66</v>
      </c>
      <c r="J493" s="11" t="n">
        <f aca="false">I493/1000</f>
        <v>22807.11966</v>
      </c>
      <c r="K493" s="19" t="n">
        <v>451246</v>
      </c>
      <c r="L493" s="12" t="n">
        <f aca="false">K493/1000</f>
        <v>451.246</v>
      </c>
      <c r="M493" s="20" t="n">
        <v>0.0239</v>
      </c>
      <c r="N493" s="20" t="n">
        <v>0.0136</v>
      </c>
      <c r="O493" s="10" t="n">
        <v>953355800.35</v>
      </c>
      <c r="P493" s="19" t="n">
        <v>33229842.53</v>
      </c>
    </row>
    <row r="494" customFormat="false" ht="15" hidden="false" customHeight="false" outlineLevel="0" collapsed="false">
      <c r="A494" s="3" t="s">
        <v>761</v>
      </c>
      <c r="B494" s="2" t="s">
        <v>762</v>
      </c>
      <c r="C494" s="2" t="n">
        <v>2022</v>
      </c>
      <c r="D494" s="2" t="n">
        <v>12</v>
      </c>
      <c r="E494" s="2" t="s">
        <v>107</v>
      </c>
      <c r="F494" s="3" t="s">
        <v>108</v>
      </c>
      <c r="G494" s="2" t="s">
        <v>162</v>
      </c>
      <c r="H494" s="3" t="s">
        <v>163</v>
      </c>
      <c r="I494" s="10" t="n">
        <v>16200982.21</v>
      </c>
      <c r="J494" s="11" t="n">
        <f aca="false">I494/1000</f>
        <v>16200.98221</v>
      </c>
      <c r="K494" s="19" t="n">
        <v>181786</v>
      </c>
      <c r="L494" s="12" t="n">
        <f aca="false">K494/1000</f>
        <v>181.786</v>
      </c>
      <c r="M494" s="20" t="n">
        <v>0.017</v>
      </c>
      <c r="N494" s="20" t="n">
        <v>0.0055</v>
      </c>
      <c r="O494" s="10" t="n">
        <v>953355800.35</v>
      </c>
      <c r="P494" s="19" t="n">
        <v>33229842.53</v>
      </c>
    </row>
    <row r="495" customFormat="false" ht="15" hidden="false" customHeight="false" outlineLevel="0" collapsed="false">
      <c r="A495" s="3" t="s">
        <v>761</v>
      </c>
      <c r="B495" s="2" t="s">
        <v>762</v>
      </c>
      <c r="C495" s="2" t="n">
        <v>2022</v>
      </c>
      <c r="D495" s="2" t="n">
        <v>13</v>
      </c>
      <c r="E495" s="2" t="s">
        <v>1721</v>
      </c>
      <c r="F495" s="3" t="s">
        <v>1722</v>
      </c>
      <c r="G495" s="2" t="s">
        <v>102</v>
      </c>
      <c r="H495" s="3" t="s">
        <v>103</v>
      </c>
      <c r="I495" s="10" t="n">
        <v>15974371.39</v>
      </c>
      <c r="J495" s="11" t="n">
        <f aca="false">I495/1000</f>
        <v>15974.37139</v>
      </c>
      <c r="K495" s="19" t="n">
        <v>75042</v>
      </c>
      <c r="L495" s="12" t="n">
        <f aca="false">K495/1000</f>
        <v>75.042</v>
      </c>
      <c r="M495" s="20" t="n">
        <v>0.0168</v>
      </c>
      <c r="N495" s="20" t="n">
        <v>0.0023</v>
      </c>
      <c r="O495" s="10" t="n">
        <v>953355800.35</v>
      </c>
      <c r="P495" s="19" t="n">
        <v>33229842.53</v>
      </c>
    </row>
    <row r="496" customFormat="false" ht="15" hidden="false" customHeight="false" outlineLevel="0" collapsed="false">
      <c r="A496" s="3" t="s">
        <v>761</v>
      </c>
      <c r="B496" s="2" t="s">
        <v>762</v>
      </c>
      <c r="C496" s="2" t="n">
        <v>2022</v>
      </c>
      <c r="D496" s="2" t="n">
        <v>14</v>
      </c>
      <c r="E496" s="2" t="s">
        <v>247</v>
      </c>
      <c r="F496" s="3" t="s">
        <v>248</v>
      </c>
      <c r="G496" s="2" t="s">
        <v>97</v>
      </c>
      <c r="H496" s="3" t="s">
        <v>98</v>
      </c>
      <c r="I496" s="10" t="n">
        <v>11830763</v>
      </c>
      <c r="J496" s="11" t="n">
        <f aca="false">I496/1000</f>
        <v>11830.763</v>
      </c>
      <c r="K496" s="19" t="n">
        <v>0</v>
      </c>
      <c r="L496" s="12" t="n">
        <f aca="false">K496/1000</f>
        <v>0</v>
      </c>
      <c r="M496" s="20" t="n">
        <v>0.0124</v>
      </c>
      <c r="N496" s="20" t="n">
        <v>0</v>
      </c>
      <c r="O496" s="10" t="n">
        <v>953355800.35</v>
      </c>
      <c r="P496" s="19" t="n">
        <v>33229842.53</v>
      </c>
    </row>
    <row r="497" customFormat="false" ht="15" hidden="false" customHeight="false" outlineLevel="0" collapsed="false">
      <c r="A497" s="3" t="s">
        <v>761</v>
      </c>
      <c r="B497" s="2" t="s">
        <v>762</v>
      </c>
      <c r="C497" s="2" t="n">
        <v>2022</v>
      </c>
      <c r="D497" s="2" t="n">
        <v>15</v>
      </c>
      <c r="E497" s="2" t="s">
        <v>107</v>
      </c>
      <c r="F497" s="3" t="s">
        <v>108</v>
      </c>
      <c r="G497" s="2" t="s">
        <v>252</v>
      </c>
      <c r="H497" s="3" t="s">
        <v>253</v>
      </c>
      <c r="I497" s="10" t="n">
        <v>11752103.38</v>
      </c>
      <c r="J497" s="11" t="n">
        <f aca="false">I497/1000</f>
        <v>11752.10338</v>
      </c>
      <c r="K497" s="19" t="n">
        <v>14890.83</v>
      </c>
      <c r="L497" s="12" t="n">
        <f aca="false">K497/1000</f>
        <v>14.89083</v>
      </c>
      <c r="M497" s="20" t="n">
        <v>0.0123</v>
      </c>
      <c r="N497" s="20" t="n">
        <v>0.0004</v>
      </c>
      <c r="O497" s="10" t="n">
        <v>953355800.35</v>
      </c>
      <c r="P497" s="19" t="n">
        <v>33229842.53</v>
      </c>
    </row>
    <row r="498" customFormat="false" ht="15" hidden="false" customHeight="false" outlineLevel="0" collapsed="false">
      <c r="A498" s="3" t="s">
        <v>761</v>
      </c>
      <c r="B498" s="2" t="s">
        <v>762</v>
      </c>
      <c r="C498" s="2" t="n">
        <v>2022</v>
      </c>
      <c r="D498" s="2" t="n">
        <v>16</v>
      </c>
      <c r="E498" s="2" t="s">
        <v>97</v>
      </c>
      <c r="F498" s="3" t="s">
        <v>98</v>
      </c>
      <c r="G498" s="2" t="s">
        <v>237</v>
      </c>
      <c r="H498" s="3" t="s">
        <v>238</v>
      </c>
      <c r="I498" s="10" t="n">
        <v>11640295.39</v>
      </c>
      <c r="J498" s="11" t="n">
        <f aca="false">I498/1000</f>
        <v>11640.29539</v>
      </c>
      <c r="K498" s="19" t="n">
        <v>89705.7</v>
      </c>
      <c r="L498" s="12" t="n">
        <f aca="false">K498/1000</f>
        <v>89.7057</v>
      </c>
      <c r="M498" s="20" t="n">
        <v>0.0122</v>
      </c>
      <c r="N498" s="20" t="n">
        <v>0.0027</v>
      </c>
      <c r="O498" s="10" t="n">
        <v>953355800.35</v>
      </c>
      <c r="P498" s="19" t="n">
        <v>33229842.53</v>
      </c>
    </row>
    <row r="499" customFormat="false" ht="15" hidden="false" customHeight="false" outlineLevel="0" collapsed="false">
      <c r="A499" s="3" t="s">
        <v>761</v>
      </c>
      <c r="B499" s="2" t="s">
        <v>762</v>
      </c>
      <c r="C499" s="2" t="n">
        <v>2022</v>
      </c>
      <c r="D499" s="2" t="n">
        <v>17</v>
      </c>
      <c r="E499" s="2" t="s">
        <v>102</v>
      </c>
      <c r="F499" s="3" t="s">
        <v>103</v>
      </c>
      <c r="G499" s="2" t="s">
        <v>97</v>
      </c>
      <c r="H499" s="3" t="s">
        <v>98</v>
      </c>
      <c r="I499" s="10" t="n">
        <v>10919012</v>
      </c>
      <c r="J499" s="11" t="n">
        <f aca="false">I499/1000</f>
        <v>10919.012</v>
      </c>
      <c r="K499" s="19" t="n">
        <v>0</v>
      </c>
      <c r="L499" s="12" t="n">
        <f aca="false">K499/1000</f>
        <v>0</v>
      </c>
      <c r="M499" s="20" t="n">
        <v>0.0115</v>
      </c>
      <c r="N499" s="20" t="n">
        <v>0</v>
      </c>
      <c r="O499" s="10" t="n">
        <v>953355800.35</v>
      </c>
      <c r="P499" s="19" t="n">
        <v>33229842.53</v>
      </c>
    </row>
    <row r="500" customFormat="false" ht="15" hidden="false" customHeight="false" outlineLevel="0" collapsed="false">
      <c r="A500" s="3" t="s">
        <v>761</v>
      </c>
      <c r="B500" s="2" t="s">
        <v>762</v>
      </c>
      <c r="C500" s="2" t="n">
        <v>2022</v>
      </c>
      <c r="D500" s="2" t="n">
        <v>18</v>
      </c>
      <c r="E500" s="2" t="s">
        <v>252</v>
      </c>
      <c r="F500" s="3" t="s">
        <v>253</v>
      </c>
      <c r="G500" s="2" t="s">
        <v>97</v>
      </c>
      <c r="H500" s="3" t="s">
        <v>98</v>
      </c>
      <c r="I500" s="10" t="n">
        <v>10576708</v>
      </c>
      <c r="J500" s="11" t="n">
        <f aca="false">I500/1000</f>
        <v>10576.708</v>
      </c>
      <c r="K500" s="19" t="n">
        <v>0</v>
      </c>
      <c r="L500" s="12" t="n">
        <f aca="false">K500/1000</f>
        <v>0</v>
      </c>
      <c r="M500" s="20" t="n">
        <v>0.0111</v>
      </c>
      <c r="N500" s="20" t="n">
        <v>0</v>
      </c>
      <c r="O500" s="10" t="n">
        <v>953355800.35</v>
      </c>
      <c r="P500" s="19" t="n">
        <v>33229842.53</v>
      </c>
    </row>
    <row r="501" customFormat="false" ht="15" hidden="false" customHeight="false" outlineLevel="0" collapsed="false">
      <c r="A501" s="3" t="s">
        <v>761</v>
      </c>
      <c r="B501" s="2" t="s">
        <v>762</v>
      </c>
      <c r="C501" s="2" t="n">
        <v>2022</v>
      </c>
      <c r="D501" s="2" t="n">
        <v>19</v>
      </c>
      <c r="E501" s="2" t="s">
        <v>142</v>
      </c>
      <c r="F501" s="3" t="s">
        <v>143</v>
      </c>
      <c r="G501" s="2" t="s">
        <v>107</v>
      </c>
      <c r="H501" s="3" t="s">
        <v>108</v>
      </c>
      <c r="I501" s="10" t="n">
        <v>10175618</v>
      </c>
      <c r="J501" s="11" t="n">
        <f aca="false">I501/1000</f>
        <v>10175.618</v>
      </c>
      <c r="K501" s="19" t="n">
        <v>36544.75</v>
      </c>
      <c r="L501" s="12" t="n">
        <f aca="false">K501/1000</f>
        <v>36.54475</v>
      </c>
      <c r="M501" s="20" t="n">
        <v>0.0107</v>
      </c>
      <c r="N501" s="20" t="n">
        <v>0.0011</v>
      </c>
      <c r="O501" s="10" t="n">
        <v>953355800.35</v>
      </c>
      <c r="P501" s="19" t="n">
        <v>33229842.53</v>
      </c>
    </row>
    <row r="502" customFormat="false" ht="15" hidden="false" customHeight="false" outlineLevel="0" collapsed="false">
      <c r="A502" s="3" t="s">
        <v>761</v>
      </c>
      <c r="B502" s="2" t="s">
        <v>762</v>
      </c>
      <c r="C502" s="2" t="n">
        <v>2022</v>
      </c>
      <c r="D502" s="2" t="n">
        <v>20</v>
      </c>
      <c r="E502" s="2" t="s">
        <v>102</v>
      </c>
      <c r="F502" s="3" t="s">
        <v>103</v>
      </c>
      <c r="G502" s="2" t="s">
        <v>107</v>
      </c>
      <c r="H502" s="3" t="s">
        <v>108</v>
      </c>
      <c r="I502" s="10" t="n">
        <v>10093637</v>
      </c>
      <c r="J502" s="11" t="n">
        <f aca="false">I502/1000</f>
        <v>10093.637</v>
      </c>
      <c r="K502" s="19" t="n">
        <v>40450.86</v>
      </c>
      <c r="L502" s="12" t="n">
        <f aca="false">K502/1000</f>
        <v>40.45086</v>
      </c>
      <c r="M502" s="20" t="n">
        <v>0.0106</v>
      </c>
      <c r="N502" s="20" t="n">
        <v>0.0012</v>
      </c>
      <c r="O502" s="10" t="n">
        <v>953355800.35</v>
      </c>
      <c r="P502" s="19" t="n">
        <v>33229842.53</v>
      </c>
    </row>
    <row r="503" customFormat="false" ht="15" hidden="false" customHeight="false" outlineLevel="0" collapsed="false">
      <c r="A503" s="3" t="s">
        <v>761</v>
      </c>
      <c r="B503" s="2" t="s">
        <v>762</v>
      </c>
      <c r="C503" s="2" t="n">
        <v>2022</v>
      </c>
      <c r="D503" s="2" t="n">
        <v>21</v>
      </c>
      <c r="E503" s="2" t="s">
        <v>97</v>
      </c>
      <c r="F503" s="3" t="s">
        <v>98</v>
      </c>
      <c r="G503" s="2" t="s">
        <v>210</v>
      </c>
      <c r="H503" s="3" t="s">
        <v>211</v>
      </c>
      <c r="I503" s="10" t="n">
        <v>10033473.69</v>
      </c>
      <c r="J503" s="11" t="n">
        <f aca="false">I503/1000</f>
        <v>10033.47369</v>
      </c>
      <c r="K503" s="19" t="n">
        <v>0</v>
      </c>
      <c r="L503" s="12" t="n">
        <f aca="false">K503/1000</f>
        <v>0</v>
      </c>
      <c r="M503" s="20" t="n">
        <v>0.0105</v>
      </c>
      <c r="N503" s="20" t="n">
        <v>0</v>
      </c>
      <c r="O503" s="10" t="n">
        <v>953355800.35</v>
      </c>
      <c r="P503" s="19" t="n">
        <v>33229842.53</v>
      </c>
    </row>
    <row r="504" customFormat="false" ht="15" hidden="false" customHeight="false" outlineLevel="0" collapsed="false">
      <c r="A504" s="3" t="s">
        <v>761</v>
      </c>
      <c r="B504" s="2" t="s">
        <v>762</v>
      </c>
      <c r="C504" s="2" t="n">
        <v>2022</v>
      </c>
      <c r="D504" s="2" t="n">
        <v>22</v>
      </c>
      <c r="E504" s="2" t="s">
        <v>142</v>
      </c>
      <c r="F504" s="3" t="s">
        <v>143</v>
      </c>
      <c r="G504" s="2" t="s">
        <v>97</v>
      </c>
      <c r="H504" s="3" t="s">
        <v>98</v>
      </c>
      <c r="I504" s="10" t="n">
        <v>9791830</v>
      </c>
      <c r="J504" s="11" t="n">
        <f aca="false">I504/1000</f>
        <v>9791.83</v>
      </c>
      <c r="K504" s="19" t="n">
        <v>0</v>
      </c>
      <c r="L504" s="12" t="n">
        <f aca="false">K504/1000</f>
        <v>0</v>
      </c>
      <c r="M504" s="20" t="n">
        <v>0.0103</v>
      </c>
      <c r="N504" s="20" t="n">
        <v>0</v>
      </c>
      <c r="O504" s="10" t="n">
        <v>953355800.35</v>
      </c>
      <c r="P504" s="19" t="n">
        <v>33229842.53</v>
      </c>
    </row>
    <row r="505" customFormat="false" ht="15" hidden="false" customHeight="false" outlineLevel="0" collapsed="false">
      <c r="A505" s="3" t="s">
        <v>761</v>
      </c>
      <c r="B505" s="2" t="s">
        <v>762</v>
      </c>
      <c r="C505" s="2" t="n">
        <v>2022</v>
      </c>
      <c r="D505" s="2" t="n">
        <v>23</v>
      </c>
      <c r="E505" s="2" t="s">
        <v>247</v>
      </c>
      <c r="F505" s="3" t="s">
        <v>248</v>
      </c>
      <c r="G505" s="2" t="s">
        <v>102</v>
      </c>
      <c r="H505" s="3" t="s">
        <v>103</v>
      </c>
      <c r="I505" s="10" t="n">
        <v>9495566</v>
      </c>
      <c r="J505" s="11" t="n">
        <f aca="false">I505/1000</f>
        <v>9495.566</v>
      </c>
      <c r="K505" s="19" t="n">
        <v>31834</v>
      </c>
      <c r="L505" s="12" t="n">
        <f aca="false">K505/1000</f>
        <v>31.834</v>
      </c>
      <c r="M505" s="20" t="n">
        <v>0.01</v>
      </c>
      <c r="N505" s="20" t="n">
        <v>0.001</v>
      </c>
      <c r="O505" s="10" t="n">
        <v>953355800.35</v>
      </c>
      <c r="P505" s="19" t="n">
        <v>33229842.53</v>
      </c>
    </row>
    <row r="506" customFormat="false" ht="15" hidden="false" customHeight="false" outlineLevel="0" collapsed="false">
      <c r="A506" s="3" t="s">
        <v>761</v>
      </c>
      <c r="B506" s="2" t="s">
        <v>762</v>
      </c>
      <c r="C506" s="2" t="n">
        <v>2022</v>
      </c>
      <c r="D506" s="2" t="n">
        <v>24</v>
      </c>
      <c r="E506" s="2" t="s">
        <v>97</v>
      </c>
      <c r="F506" s="3" t="s">
        <v>98</v>
      </c>
      <c r="G506" s="2" t="s">
        <v>102</v>
      </c>
      <c r="H506" s="3" t="s">
        <v>103</v>
      </c>
      <c r="I506" s="10" t="n">
        <v>9475223.88</v>
      </c>
      <c r="J506" s="11" t="n">
        <f aca="false">I506/1000</f>
        <v>9475.22388</v>
      </c>
      <c r="K506" s="19" t="n">
        <v>47361</v>
      </c>
      <c r="L506" s="12" t="n">
        <f aca="false">K506/1000</f>
        <v>47.361</v>
      </c>
      <c r="M506" s="20" t="n">
        <v>0.0099</v>
      </c>
      <c r="N506" s="20" t="n">
        <v>0.0014</v>
      </c>
      <c r="O506" s="10" t="n">
        <v>953355800.35</v>
      </c>
      <c r="P506" s="19" t="n">
        <v>33229842.53</v>
      </c>
    </row>
    <row r="507" customFormat="false" ht="15" hidden="false" customHeight="false" outlineLevel="0" collapsed="false">
      <c r="A507" s="3" t="s">
        <v>761</v>
      </c>
      <c r="B507" s="2" t="s">
        <v>762</v>
      </c>
      <c r="C507" s="2" t="n">
        <v>2022</v>
      </c>
      <c r="D507" s="2" t="n">
        <v>25</v>
      </c>
      <c r="E507" s="2" t="s">
        <v>127</v>
      </c>
      <c r="F507" s="3" t="s">
        <v>128</v>
      </c>
      <c r="G507" s="2" t="s">
        <v>205</v>
      </c>
      <c r="H507" s="3" t="s">
        <v>206</v>
      </c>
      <c r="I507" s="10" t="n">
        <v>8885865.02</v>
      </c>
      <c r="J507" s="11" t="n">
        <f aca="false">I507/1000</f>
        <v>8885.86502</v>
      </c>
      <c r="K507" s="19" t="n">
        <v>188092</v>
      </c>
      <c r="L507" s="12" t="n">
        <f aca="false">K507/1000</f>
        <v>188.092</v>
      </c>
      <c r="M507" s="20" t="n">
        <v>0.0093</v>
      </c>
      <c r="N507" s="20" t="n">
        <v>0.0057</v>
      </c>
      <c r="O507" s="10" t="n">
        <v>953355800.35</v>
      </c>
      <c r="P507" s="19" t="n">
        <v>33229842.53</v>
      </c>
    </row>
    <row r="508" customFormat="false" ht="15" hidden="false" customHeight="false" outlineLevel="0" collapsed="false">
      <c r="A508" s="3" t="s">
        <v>761</v>
      </c>
      <c r="B508" s="2" t="s">
        <v>762</v>
      </c>
      <c r="C508" s="2" t="n">
        <v>2022</v>
      </c>
      <c r="D508" s="2" t="n">
        <v>26</v>
      </c>
      <c r="E508" s="2" t="s">
        <v>1721</v>
      </c>
      <c r="F508" s="3" t="s">
        <v>1722</v>
      </c>
      <c r="G508" s="2" t="s">
        <v>97</v>
      </c>
      <c r="H508" s="3" t="s">
        <v>98</v>
      </c>
      <c r="I508" s="10" t="n">
        <v>8697270</v>
      </c>
      <c r="J508" s="11" t="n">
        <f aca="false">I508/1000</f>
        <v>8697.27</v>
      </c>
      <c r="K508" s="19" t="n">
        <v>0</v>
      </c>
      <c r="L508" s="12" t="n">
        <f aca="false">K508/1000</f>
        <v>0</v>
      </c>
      <c r="M508" s="20" t="n">
        <v>0.0091</v>
      </c>
      <c r="N508" s="20" t="n">
        <v>0</v>
      </c>
      <c r="O508" s="10" t="n">
        <v>953355800.35</v>
      </c>
      <c r="P508" s="19" t="n">
        <v>33229842.53</v>
      </c>
    </row>
    <row r="509" customFormat="false" ht="15" hidden="false" customHeight="false" outlineLevel="0" collapsed="false">
      <c r="A509" s="3" t="s">
        <v>761</v>
      </c>
      <c r="B509" s="2" t="s">
        <v>762</v>
      </c>
      <c r="C509" s="2" t="n">
        <v>2022</v>
      </c>
      <c r="D509" s="2" t="n">
        <v>27</v>
      </c>
      <c r="E509" s="2" t="s">
        <v>107</v>
      </c>
      <c r="F509" s="3" t="s">
        <v>108</v>
      </c>
      <c r="G509" s="2" t="s">
        <v>237</v>
      </c>
      <c r="H509" s="3" t="s">
        <v>238</v>
      </c>
      <c r="I509" s="10" t="n">
        <v>8615795.8</v>
      </c>
      <c r="J509" s="11" t="n">
        <f aca="false">I509/1000</f>
        <v>8615.7958</v>
      </c>
      <c r="K509" s="19" t="n">
        <v>65100.09</v>
      </c>
      <c r="L509" s="12" t="n">
        <f aca="false">K509/1000</f>
        <v>65.10009</v>
      </c>
      <c r="M509" s="20" t="n">
        <v>0.009</v>
      </c>
      <c r="N509" s="20" t="n">
        <v>0.002</v>
      </c>
      <c r="O509" s="10" t="n">
        <v>953355800.35</v>
      </c>
      <c r="P509" s="19" t="n">
        <v>33229842.53</v>
      </c>
    </row>
    <row r="510" customFormat="false" ht="15" hidden="false" customHeight="false" outlineLevel="0" collapsed="false">
      <c r="A510" s="3" t="s">
        <v>761</v>
      </c>
      <c r="B510" s="2" t="s">
        <v>762</v>
      </c>
      <c r="C510" s="2" t="n">
        <v>2022</v>
      </c>
      <c r="D510" s="2" t="n">
        <v>28</v>
      </c>
      <c r="E510" s="2" t="s">
        <v>205</v>
      </c>
      <c r="F510" s="3" t="s">
        <v>206</v>
      </c>
      <c r="G510" s="2" t="s">
        <v>107</v>
      </c>
      <c r="H510" s="3" t="s">
        <v>108</v>
      </c>
      <c r="I510" s="10" t="n">
        <v>8569103</v>
      </c>
      <c r="J510" s="11" t="n">
        <f aca="false">I510/1000</f>
        <v>8569.103</v>
      </c>
      <c r="K510" s="19" t="n">
        <v>90768</v>
      </c>
      <c r="L510" s="12" t="n">
        <f aca="false">K510/1000</f>
        <v>90.768</v>
      </c>
      <c r="M510" s="20" t="n">
        <v>0.009</v>
      </c>
      <c r="N510" s="20" t="n">
        <v>0.0027</v>
      </c>
      <c r="O510" s="10" t="n">
        <v>953355800.35</v>
      </c>
      <c r="P510" s="19" t="n">
        <v>33229842.53</v>
      </c>
    </row>
    <row r="511" customFormat="false" ht="15" hidden="false" customHeight="false" outlineLevel="0" collapsed="false">
      <c r="A511" s="3" t="s">
        <v>761</v>
      </c>
      <c r="B511" s="2" t="s">
        <v>762</v>
      </c>
      <c r="C511" s="2" t="n">
        <v>2022</v>
      </c>
      <c r="D511" s="2" t="n">
        <v>29</v>
      </c>
      <c r="E511" s="2" t="s">
        <v>1721</v>
      </c>
      <c r="F511" s="3" t="s">
        <v>1722</v>
      </c>
      <c r="G511" s="2" t="s">
        <v>107</v>
      </c>
      <c r="H511" s="3" t="s">
        <v>108</v>
      </c>
      <c r="I511" s="10" t="n">
        <v>8155477</v>
      </c>
      <c r="J511" s="11" t="n">
        <f aca="false">I511/1000</f>
        <v>8155.477</v>
      </c>
      <c r="K511" s="19" t="n">
        <v>38566.31</v>
      </c>
      <c r="L511" s="12" t="n">
        <f aca="false">K511/1000</f>
        <v>38.56631</v>
      </c>
      <c r="M511" s="20" t="n">
        <v>0.0086</v>
      </c>
      <c r="N511" s="20" t="n">
        <v>0.0012</v>
      </c>
      <c r="O511" s="10" t="n">
        <v>953355800.35</v>
      </c>
      <c r="P511" s="19" t="n">
        <v>33229842.53</v>
      </c>
    </row>
    <row r="512" customFormat="false" ht="15" hidden="false" customHeight="false" outlineLevel="0" collapsed="false">
      <c r="A512" s="3" t="s">
        <v>761</v>
      </c>
      <c r="B512" s="2" t="s">
        <v>762</v>
      </c>
      <c r="C512" s="2" t="n">
        <v>2022</v>
      </c>
      <c r="D512" s="2" t="n">
        <v>30</v>
      </c>
      <c r="E512" s="2" t="s">
        <v>171</v>
      </c>
      <c r="F512" s="3" t="s">
        <v>172</v>
      </c>
      <c r="G512" s="2" t="s">
        <v>112</v>
      </c>
      <c r="H512" s="3" t="s">
        <v>113</v>
      </c>
      <c r="I512" s="10" t="n">
        <v>7972996</v>
      </c>
      <c r="J512" s="11" t="n">
        <f aca="false">I512/1000</f>
        <v>7972.996</v>
      </c>
      <c r="K512" s="19" t="n">
        <v>190002.62</v>
      </c>
      <c r="L512" s="12" t="n">
        <f aca="false">K512/1000</f>
        <v>190.00262</v>
      </c>
      <c r="M512" s="20" t="n">
        <v>0.0084</v>
      </c>
      <c r="N512" s="20" t="n">
        <v>0.0057</v>
      </c>
      <c r="O512" s="10" t="n">
        <v>953355800.35</v>
      </c>
      <c r="P512" s="19" t="n">
        <v>33229842.53</v>
      </c>
    </row>
    <row r="513" customFormat="false" ht="15" hidden="false" customHeight="false" outlineLevel="0" collapsed="false">
      <c r="A513" s="3" t="s">
        <v>761</v>
      </c>
      <c r="B513" s="2" t="s">
        <v>762</v>
      </c>
      <c r="C513" s="2" t="n">
        <v>2023</v>
      </c>
      <c r="D513" s="2" t="n">
        <v>1</v>
      </c>
      <c r="E513" s="2" t="s">
        <v>107</v>
      </c>
      <c r="F513" s="3" t="s">
        <v>108</v>
      </c>
      <c r="G513" s="2" t="s">
        <v>107</v>
      </c>
      <c r="H513" s="3" t="s">
        <v>108</v>
      </c>
      <c r="I513" s="10" t="n">
        <v>103896484</v>
      </c>
      <c r="J513" s="11" t="n">
        <f aca="false">I513/1000</f>
        <v>103896.484</v>
      </c>
      <c r="K513" s="19" t="n">
        <v>464215.25</v>
      </c>
      <c r="L513" s="12" t="n">
        <f aca="false">K513/1000</f>
        <v>464.21525</v>
      </c>
      <c r="M513" s="20" t="n">
        <v>0.0873</v>
      </c>
      <c r="N513" s="20" t="n">
        <v>0.0107</v>
      </c>
      <c r="O513" s="10" t="n">
        <v>1190180954.13</v>
      </c>
      <c r="P513" s="19" t="n">
        <v>43255291.31</v>
      </c>
    </row>
    <row r="514" customFormat="false" ht="15" hidden="false" customHeight="false" outlineLevel="0" collapsed="false">
      <c r="A514" s="3" t="s">
        <v>761</v>
      </c>
      <c r="B514" s="2" t="s">
        <v>762</v>
      </c>
      <c r="C514" s="2" t="n">
        <v>2023</v>
      </c>
      <c r="D514" s="2" t="n">
        <v>2</v>
      </c>
      <c r="E514" s="2" t="s">
        <v>314</v>
      </c>
      <c r="F514" s="3" t="s">
        <v>315</v>
      </c>
      <c r="G514" s="2" t="s">
        <v>97</v>
      </c>
      <c r="H514" s="3" t="s">
        <v>98</v>
      </c>
      <c r="I514" s="10" t="n">
        <v>87685141</v>
      </c>
      <c r="J514" s="11" t="n">
        <f aca="false">I514/1000</f>
        <v>87685.141</v>
      </c>
      <c r="K514" s="19" t="n">
        <v>2001576</v>
      </c>
      <c r="L514" s="12" t="n">
        <f aca="false">K514/1000</f>
        <v>2001.576</v>
      </c>
      <c r="M514" s="20" t="n">
        <v>0.0737</v>
      </c>
      <c r="N514" s="20" t="n">
        <v>0.0463</v>
      </c>
      <c r="O514" s="10" t="n">
        <v>1190180954.13</v>
      </c>
      <c r="P514" s="19" t="n">
        <v>43255291.31</v>
      </c>
    </row>
    <row r="515" customFormat="false" ht="15" hidden="false" customHeight="false" outlineLevel="0" collapsed="false">
      <c r="A515" s="3" t="s">
        <v>761</v>
      </c>
      <c r="B515" s="2" t="s">
        <v>762</v>
      </c>
      <c r="C515" s="2" t="n">
        <v>2023</v>
      </c>
      <c r="D515" s="2" t="n">
        <v>3</v>
      </c>
      <c r="E515" s="2" t="s">
        <v>107</v>
      </c>
      <c r="F515" s="3" t="s">
        <v>108</v>
      </c>
      <c r="G515" s="2" t="s">
        <v>1721</v>
      </c>
      <c r="H515" s="3" t="s">
        <v>1722</v>
      </c>
      <c r="I515" s="10" t="n">
        <v>73210120</v>
      </c>
      <c r="J515" s="11" t="n">
        <f aca="false">I515/1000</f>
        <v>73210.12</v>
      </c>
      <c r="K515" s="19" t="n">
        <v>397737.01</v>
      </c>
      <c r="L515" s="12" t="n">
        <f aca="false">K515/1000</f>
        <v>397.73701</v>
      </c>
      <c r="M515" s="20" t="n">
        <v>0.0615</v>
      </c>
      <c r="N515" s="20" t="n">
        <v>0.0092</v>
      </c>
      <c r="O515" s="10" t="n">
        <v>1190180954.13</v>
      </c>
      <c r="P515" s="19" t="n">
        <v>43255291.31</v>
      </c>
    </row>
    <row r="516" customFormat="false" ht="15" hidden="false" customHeight="false" outlineLevel="0" collapsed="false">
      <c r="A516" s="3" t="s">
        <v>761</v>
      </c>
      <c r="B516" s="2" t="s">
        <v>762</v>
      </c>
      <c r="C516" s="2" t="n">
        <v>2023</v>
      </c>
      <c r="D516" s="2" t="n">
        <v>4</v>
      </c>
      <c r="E516" s="2" t="s">
        <v>97</v>
      </c>
      <c r="F516" s="3" t="s">
        <v>98</v>
      </c>
      <c r="G516" s="2" t="s">
        <v>142</v>
      </c>
      <c r="H516" s="3" t="s">
        <v>143</v>
      </c>
      <c r="I516" s="10" t="n">
        <v>68359080.79</v>
      </c>
      <c r="J516" s="11" t="n">
        <f aca="false">I516/1000</f>
        <v>68359.08079</v>
      </c>
      <c r="K516" s="19" t="n">
        <v>397110.87</v>
      </c>
      <c r="L516" s="12" t="n">
        <f aca="false">K516/1000</f>
        <v>397.11087</v>
      </c>
      <c r="M516" s="20" t="n">
        <v>0.0574</v>
      </c>
      <c r="N516" s="20" t="n">
        <v>0.0092</v>
      </c>
      <c r="O516" s="10" t="n">
        <v>1190180954.13</v>
      </c>
      <c r="P516" s="19" t="n">
        <v>43255291.31</v>
      </c>
    </row>
    <row r="517" customFormat="false" ht="15" hidden="false" customHeight="false" outlineLevel="0" collapsed="false">
      <c r="A517" s="3" t="s">
        <v>761</v>
      </c>
      <c r="B517" s="2" t="s">
        <v>762</v>
      </c>
      <c r="C517" s="2" t="n">
        <v>2023</v>
      </c>
      <c r="D517" s="2" t="n">
        <v>5</v>
      </c>
      <c r="E517" s="2" t="s">
        <v>107</v>
      </c>
      <c r="F517" s="3" t="s">
        <v>108</v>
      </c>
      <c r="G517" s="2" t="s">
        <v>97</v>
      </c>
      <c r="H517" s="3" t="s">
        <v>98</v>
      </c>
      <c r="I517" s="10" t="n">
        <v>51476981</v>
      </c>
      <c r="J517" s="11" t="n">
        <f aca="false">I517/1000</f>
        <v>51476.981</v>
      </c>
      <c r="K517" s="19" t="n">
        <v>452539</v>
      </c>
      <c r="L517" s="12" t="n">
        <f aca="false">K517/1000</f>
        <v>452.539</v>
      </c>
      <c r="M517" s="20" t="n">
        <v>0.0433</v>
      </c>
      <c r="N517" s="20" t="n">
        <v>0.0105</v>
      </c>
      <c r="O517" s="10" t="n">
        <v>1190180954.13</v>
      </c>
      <c r="P517" s="19" t="n">
        <v>43255291.31</v>
      </c>
    </row>
    <row r="518" customFormat="false" ht="15" hidden="false" customHeight="false" outlineLevel="0" collapsed="false">
      <c r="A518" s="3" t="s">
        <v>761</v>
      </c>
      <c r="B518" s="2" t="s">
        <v>762</v>
      </c>
      <c r="C518" s="2" t="n">
        <v>2023</v>
      </c>
      <c r="D518" s="2" t="n">
        <v>6</v>
      </c>
      <c r="E518" s="2" t="s">
        <v>314</v>
      </c>
      <c r="F518" s="3" t="s">
        <v>315</v>
      </c>
      <c r="G518" s="2" t="s">
        <v>107</v>
      </c>
      <c r="H518" s="3" t="s">
        <v>108</v>
      </c>
      <c r="I518" s="10" t="n">
        <v>48200636</v>
      </c>
      <c r="J518" s="11" t="n">
        <f aca="false">I518/1000</f>
        <v>48200.636</v>
      </c>
      <c r="K518" s="19" t="n">
        <v>784998</v>
      </c>
      <c r="L518" s="12" t="n">
        <f aca="false">K518/1000</f>
        <v>784.998</v>
      </c>
      <c r="M518" s="20" t="n">
        <v>0.0405</v>
      </c>
      <c r="N518" s="20" t="n">
        <v>0.0181</v>
      </c>
      <c r="O518" s="10" t="n">
        <v>1190180954.13</v>
      </c>
      <c r="P518" s="19" t="n">
        <v>43255291.31</v>
      </c>
    </row>
    <row r="519" customFormat="false" ht="15" hidden="false" customHeight="false" outlineLevel="0" collapsed="false">
      <c r="A519" s="3" t="s">
        <v>761</v>
      </c>
      <c r="B519" s="2" t="s">
        <v>762</v>
      </c>
      <c r="C519" s="2" t="n">
        <v>2023</v>
      </c>
      <c r="D519" s="2" t="n">
        <v>7</v>
      </c>
      <c r="E519" s="2" t="s">
        <v>314</v>
      </c>
      <c r="F519" s="3" t="s">
        <v>315</v>
      </c>
      <c r="G519" s="2" t="s">
        <v>117</v>
      </c>
      <c r="H519" s="3" t="s">
        <v>118</v>
      </c>
      <c r="I519" s="10" t="n">
        <v>45569879.87</v>
      </c>
      <c r="J519" s="11" t="n">
        <f aca="false">I519/1000</f>
        <v>45569.87987</v>
      </c>
      <c r="K519" s="19" t="n">
        <v>797554</v>
      </c>
      <c r="L519" s="12" t="n">
        <f aca="false">K519/1000</f>
        <v>797.554</v>
      </c>
      <c r="M519" s="20" t="n">
        <v>0.0383</v>
      </c>
      <c r="N519" s="20" t="n">
        <v>0.0184</v>
      </c>
      <c r="O519" s="10" t="n">
        <v>1190180954.13</v>
      </c>
      <c r="P519" s="19" t="n">
        <v>43255291.31</v>
      </c>
    </row>
    <row r="520" customFormat="false" ht="15" hidden="false" customHeight="false" outlineLevel="0" collapsed="false">
      <c r="A520" s="3" t="s">
        <v>761</v>
      </c>
      <c r="B520" s="2" t="s">
        <v>762</v>
      </c>
      <c r="C520" s="2" t="n">
        <v>2023</v>
      </c>
      <c r="D520" s="2" t="n">
        <v>8</v>
      </c>
      <c r="E520" s="2" t="s">
        <v>107</v>
      </c>
      <c r="F520" s="3" t="s">
        <v>108</v>
      </c>
      <c r="G520" s="2" t="s">
        <v>142</v>
      </c>
      <c r="H520" s="3" t="s">
        <v>143</v>
      </c>
      <c r="I520" s="10" t="n">
        <v>38649735.35</v>
      </c>
      <c r="J520" s="11" t="n">
        <f aca="false">I520/1000</f>
        <v>38649.73535</v>
      </c>
      <c r="K520" s="19" t="n">
        <v>144701.8</v>
      </c>
      <c r="L520" s="12" t="n">
        <f aca="false">K520/1000</f>
        <v>144.7018</v>
      </c>
      <c r="M520" s="20" t="n">
        <v>0.0325</v>
      </c>
      <c r="N520" s="20" t="n">
        <v>0.0033</v>
      </c>
      <c r="O520" s="10" t="n">
        <v>1190180954.13</v>
      </c>
      <c r="P520" s="19" t="n">
        <v>43255291.31</v>
      </c>
    </row>
    <row r="521" customFormat="false" ht="15" hidden="false" customHeight="false" outlineLevel="0" collapsed="false">
      <c r="A521" s="3" t="s">
        <v>761</v>
      </c>
      <c r="B521" s="2" t="s">
        <v>762</v>
      </c>
      <c r="C521" s="2" t="n">
        <v>2023</v>
      </c>
      <c r="D521" s="2" t="n">
        <v>9</v>
      </c>
      <c r="E521" s="2" t="s">
        <v>314</v>
      </c>
      <c r="F521" s="3" t="s">
        <v>315</v>
      </c>
      <c r="G521" s="2" t="s">
        <v>142</v>
      </c>
      <c r="H521" s="3" t="s">
        <v>143</v>
      </c>
      <c r="I521" s="10" t="n">
        <v>36734476.54</v>
      </c>
      <c r="J521" s="11" t="n">
        <f aca="false">I521/1000</f>
        <v>36734.47654</v>
      </c>
      <c r="K521" s="19" t="n">
        <v>662576</v>
      </c>
      <c r="L521" s="12" t="n">
        <f aca="false">K521/1000</f>
        <v>662.576</v>
      </c>
      <c r="M521" s="20" t="n">
        <v>0.0309</v>
      </c>
      <c r="N521" s="20" t="n">
        <v>0.0153</v>
      </c>
      <c r="O521" s="10" t="n">
        <v>1190180954.13</v>
      </c>
      <c r="P521" s="19" t="n">
        <v>43255291.31</v>
      </c>
    </row>
    <row r="522" customFormat="false" ht="15" hidden="false" customHeight="false" outlineLevel="0" collapsed="false">
      <c r="A522" s="3" t="s">
        <v>761</v>
      </c>
      <c r="B522" s="2" t="s">
        <v>762</v>
      </c>
      <c r="C522" s="2" t="n">
        <v>2023</v>
      </c>
      <c r="D522" s="2" t="n">
        <v>10</v>
      </c>
      <c r="E522" s="2" t="s">
        <v>142</v>
      </c>
      <c r="F522" s="3" t="s">
        <v>143</v>
      </c>
      <c r="G522" s="2" t="s">
        <v>162</v>
      </c>
      <c r="H522" s="3" t="s">
        <v>163</v>
      </c>
      <c r="I522" s="10" t="n">
        <v>33820117.65</v>
      </c>
      <c r="J522" s="11" t="n">
        <f aca="false">I522/1000</f>
        <v>33820.11765</v>
      </c>
      <c r="K522" s="19" t="n">
        <v>722749.16</v>
      </c>
      <c r="L522" s="12" t="n">
        <f aca="false">K522/1000</f>
        <v>722.74916</v>
      </c>
      <c r="M522" s="20" t="n">
        <v>0.0284</v>
      </c>
      <c r="N522" s="20" t="n">
        <v>0.0167</v>
      </c>
      <c r="O522" s="10" t="n">
        <v>1190180954.13</v>
      </c>
      <c r="P522" s="19" t="n">
        <v>43255291.31</v>
      </c>
    </row>
    <row r="523" customFormat="false" ht="15" hidden="false" customHeight="false" outlineLevel="0" collapsed="false">
      <c r="A523" s="3" t="s">
        <v>761</v>
      </c>
      <c r="B523" s="2" t="s">
        <v>762</v>
      </c>
      <c r="C523" s="2" t="n">
        <v>2023</v>
      </c>
      <c r="D523" s="2" t="n">
        <v>11</v>
      </c>
      <c r="E523" s="2" t="s">
        <v>97</v>
      </c>
      <c r="F523" s="3" t="s">
        <v>98</v>
      </c>
      <c r="G523" s="2" t="s">
        <v>377</v>
      </c>
      <c r="H523" s="3" t="s">
        <v>378</v>
      </c>
      <c r="I523" s="10" t="n">
        <v>33564156.37</v>
      </c>
      <c r="J523" s="11" t="n">
        <f aca="false">I523/1000</f>
        <v>33564.15637</v>
      </c>
      <c r="K523" s="19" t="n">
        <v>19880416.99</v>
      </c>
      <c r="L523" s="12" t="n">
        <f aca="false">K523/1000</f>
        <v>19880.41699</v>
      </c>
      <c r="M523" s="20" t="n">
        <v>0.0282</v>
      </c>
      <c r="N523" s="20" t="n">
        <v>0.4596</v>
      </c>
      <c r="O523" s="10" t="n">
        <v>1190180954.13</v>
      </c>
      <c r="P523" s="19" t="n">
        <v>43255291.31</v>
      </c>
    </row>
    <row r="524" customFormat="false" ht="15" hidden="false" customHeight="false" outlineLevel="0" collapsed="false">
      <c r="A524" s="3" t="s">
        <v>761</v>
      </c>
      <c r="B524" s="2" t="s">
        <v>762</v>
      </c>
      <c r="C524" s="2" t="n">
        <v>2023</v>
      </c>
      <c r="D524" s="2" t="n">
        <v>12</v>
      </c>
      <c r="E524" s="2" t="s">
        <v>1372</v>
      </c>
      <c r="F524" s="3" t="s">
        <v>1373</v>
      </c>
      <c r="G524" s="2" t="s">
        <v>97</v>
      </c>
      <c r="H524" s="3" t="s">
        <v>98</v>
      </c>
      <c r="I524" s="10" t="n">
        <v>32576010</v>
      </c>
      <c r="J524" s="11" t="n">
        <f aca="false">I524/1000</f>
        <v>32576.01</v>
      </c>
      <c r="K524" s="19" t="n">
        <v>58927</v>
      </c>
      <c r="L524" s="12" t="n">
        <f aca="false">K524/1000</f>
        <v>58.927</v>
      </c>
      <c r="M524" s="20" t="n">
        <v>0.0274</v>
      </c>
      <c r="N524" s="20" t="n">
        <v>0.0014</v>
      </c>
      <c r="O524" s="10" t="n">
        <v>1190180954.13</v>
      </c>
      <c r="P524" s="19" t="n">
        <v>43255291.31</v>
      </c>
    </row>
    <row r="525" customFormat="false" ht="15" hidden="false" customHeight="false" outlineLevel="0" collapsed="false">
      <c r="A525" s="3" t="s">
        <v>761</v>
      </c>
      <c r="B525" s="2" t="s">
        <v>762</v>
      </c>
      <c r="C525" s="2" t="n">
        <v>2023</v>
      </c>
      <c r="D525" s="2" t="n">
        <v>13</v>
      </c>
      <c r="E525" s="2" t="s">
        <v>97</v>
      </c>
      <c r="F525" s="3" t="s">
        <v>98</v>
      </c>
      <c r="G525" s="2" t="s">
        <v>102</v>
      </c>
      <c r="H525" s="3" t="s">
        <v>103</v>
      </c>
      <c r="I525" s="10" t="n">
        <v>20857927.65</v>
      </c>
      <c r="J525" s="11" t="n">
        <f aca="false">I525/1000</f>
        <v>20857.92765</v>
      </c>
      <c r="K525" s="19" t="n">
        <v>184645.14</v>
      </c>
      <c r="L525" s="12" t="n">
        <f aca="false">K525/1000</f>
        <v>184.64514</v>
      </c>
      <c r="M525" s="20" t="n">
        <v>0.0175</v>
      </c>
      <c r="N525" s="20" t="n">
        <v>0.0043</v>
      </c>
      <c r="O525" s="10" t="n">
        <v>1190180954.13</v>
      </c>
      <c r="P525" s="19" t="n">
        <v>43255291.31</v>
      </c>
    </row>
    <row r="526" customFormat="false" ht="15" hidden="false" customHeight="false" outlineLevel="0" collapsed="false">
      <c r="A526" s="3" t="s">
        <v>761</v>
      </c>
      <c r="B526" s="2" t="s">
        <v>762</v>
      </c>
      <c r="C526" s="2" t="n">
        <v>2023</v>
      </c>
      <c r="D526" s="2" t="n">
        <v>14</v>
      </c>
      <c r="E526" s="2" t="s">
        <v>314</v>
      </c>
      <c r="F526" s="3" t="s">
        <v>315</v>
      </c>
      <c r="G526" s="2" t="s">
        <v>102</v>
      </c>
      <c r="H526" s="3" t="s">
        <v>103</v>
      </c>
      <c r="I526" s="10" t="n">
        <v>20229479.31</v>
      </c>
      <c r="J526" s="11" t="n">
        <f aca="false">I526/1000</f>
        <v>20229.47931</v>
      </c>
      <c r="K526" s="19" t="n">
        <v>394040</v>
      </c>
      <c r="L526" s="12" t="n">
        <f aca="false">K526/1000</f>
        <v>394.04</v>
      </c>
      <c r="M526" s="20" t="n">
        <v>0.017</v>
      </c>
      <c r="N526" s="20" t="n">
        <v>0.0091</v>
      </c>
      <c r="O526" s="10" t="n">
        <v>1190180954.13</v>
      </c>
      <c r="P526" s="19" t="n">
        <v>43255291.31</v>
      </c>
    </row>
    <row r="527" customFormat="false" ht="15" hidden="false" customHeight="false" outlineLevel="0" collapsed="false">
      <c r="A527" s="3" t="s">
        <v>761</v>
      </c>
      <c r="B527" s="2" t="s">
        <v>762</v>
      </c>
      <c r="C527" s="2" t="n">
        <v>2023</v>
      </c>
      <c r="D527" s="2" t="n">
        <v>15</v>
      </c>
      <c r="E527" s="2" t="s">
        <v>107</v>
      </c>
      <c r="F527" s="3" t="s">
        <v>108</v>
      </c>
      <c r="G527" s="2" t="s">
        <v>102</v>
      </c>
      <c r="H527" s="3" t="s">
        <v>103</v>
      </c>
      <c r="I527" s="10" t="n">
        <v>18708640.89</v>
      </c>
      <c r="J527" s="11" t="n">
        <f aca="false">I527/1000</f>
        <v>18708.64089</v>
      </c>
      <c r="K527" s="19" t="n">
        <v>83711</v>
      </c>
      <c r="L527" s="12" t="n">
        <f aca="false">K527/1000</f>
        <v>83.711</v>
      </c>
      <c r="M527" s="20" t="n">
        <v>0.0157</v>
      </c>
      <c r="N527" s="20" t="n">
        <v>0.0019</v>
      </c>
      <c r="O527" s="10" t="n">
        <v>1190180954.13</v>
      </c>
      <c r="P527" s="19" t="n">
        <v>43255291.31</v>
      </c>
    </row>
    <row r="528" customFormat="false" ht="15" hidden="false" customHeight="false" outlineLevel="0" collapsed="false">
      <c r="A528" s="3" t="s">
        <v>761</v>
      </c>
      <c r="B528" s="2" t="s">
        <v>762</v>
      </c>
      <c r="C528" s="2" t="n">
        <v>2023</v>
      </c>
      <c r="D528" s="2" t="n">
        <v>16</v>
      </c>
      <c r="E528" s="2" t="s">
        <v>107</v>
      </c>
      <c r="F528" s="3" t="s">
        <v>108</v>
      </c>
      <c r="G528" s="2" t="s">
        <v>162</v>
      </c>
      <c r="H528" s="3" t="s">
        <v>163</v>
      </c>
      <c r="I528" s="10" t="n">
        <v>18299012.87</v>
      </c>
      <c r="J528" s="11" t="n">
        <f aca="false">I528/1000</f>
        <v>18299.01287</v>
      </c>
      <c r="K528" s="19" t="n">
        <v>201350.03</v>
      </c>
      <c r="L528" s="12" t="n">
        <f aca="false">K528/1000</f>
        <v>201.35003</v>
      </c>
      <c r="M528" s="20" t="n">
        <v>0.0154</v>
      </c>
      <c r="N528" s="20" t="n">
        <v>0.0047</v>
      </c>
      <c r="O528" s="10" t="n">
        <v>1190180954.13</v>
      </c>
      <c r="P528" s="19" t="n">
        <v>43255291.31</v>
      </c>
    </row>
    <row r="529" customFormat="false" ht="15" hidden="false" customHeight="false" outlineLevel="0" collapsed="false">
      <c r="A529" s="3" t="s">
        <v>761</v>
      </c>
      <c r="B529" s="2" t="s">
        <v>762</v>
      </c>
      <c r="C529" s="2" t="n">
        <v>2023</v>
      </c>
      <c r="D529" s="2" t="n">
        <v>17</v>
      </c>
      <c r="E529" s="2" t="s">
        <v>107</v>
      </c>
      <c r="F529" s="3" t="s">
        <v>108</v>
      </c>
      <c r="G529" s="2" t="s">
        <v>180</v>
      </c>
      <c r="H529" s="3" t="s">
        <v>181</v>
      </c>
      <c r="I529" s="10" t="n">
        <v>17808226.93</v>
      </c>
      <c r="J529" s="11" t="n">
        <f aca="false">I529/1000</f>
        <v>17808.22693</v>
      </c>
      <c r="K529" s="19" t="n">
        <v>508366.06</v>
      </c>
      <c r="L529" s="12" t="n">
        <f aca="false">K529/1000</f>
        <v>508.36606</v>
      </c>
      <c r="M529" s="20" t="n">
        <v>0.015</v>
      </c>
      <c r="N529" s="20" t="n">
        <v>0.0118</v>
      </c>
      <c r="O529" s="10" t="n">
        <v>1190180954.13</v>
      </c>
      <c r="P529" s="19" t="n">
        <v>43255291.31</v>
      </c>
    </row>
    <row r="530" customFormat="false" ht="15" hidden="false" customHeight="false" outlineLevel="0" collapsed="false">
      <c r="A530" s="3" t="s">
        <v>761</v>
      </c>
      <c r="B530" s="2" t="s">
        <v>762</v>
      </c>
      <c r="C530" s="2" t="n">
        <v>2023</v>
      </c>
      <c r="D530" s="2" t="n">
        <v>18</v>
      </c>
      <c r="E530" s="2" t="s">
        <v>142</v>
      </c>
      <c r="F530" s="3" t="s">
        <v>143</v>
      </c>
      <c r="G530" s="2" t="s">
        <v>97</v>
      </c>
      <c r="H530" s="3" t="s">
        <v>98</v>
      </c>
      <c r="I530" s="10" t="n">
        <v>16940685</v>
      </c>
      <c r="J530" s="11" t="n">
        <f aca="false">I530/1000</f>
        <v>16940.685</v>
      </c>
      <c r="K530" s="19" t="n">
        <v>103714</v>
      </c>
      <c r="L530" s="12" t="n">
        <f aca="false">K530/1000</f>
        <v>103.714</v>
      </c>
      <c r="M530" s="20" t="n">
        <v>0.0142</v>
      </c>
      <c r="N530" s="20" t="n">
        <v>0.0024</v>
      </c>
      <c r="O530" s="10" t="n">
        <v>1190180954.13</v>
      </c>
      <c r="P530" s="19" t="n">
        <v>43255291.31</v>
      </c>
    </row>
    <row r="531" customFormat="false" ht="15" hidden="false" customHeight="false" outlineLevel="0" collapsed="false">
      <c r="A531" s="3" t="s">
        <v>761</v>
      </c>
      <c r="B531" s="2" t="s">
        <v>762</v>
      </c>
      <c r="C531" s="2" t="n">
        <v>2023</v>
      </c>
      <c r="D531" s="2" t="n">
        <v>19</v>
      </c>
      <c r="E531" s="2" t="s">
        <v>107</v>
      </c>
      <c r="F531" s="3" t="s">
        <v>108</v>
      </c>
      <c r="G531" s="2" t="s">
        <v>237</v>
      </c>
      <c r="H531" s="3" t="s">
        <v>238</v>
      </c>
      <c r="I531" s="10" t="n">
        <v>16560347.06</v>
      </c>
      <c r="J531" s="11" t="n">
        <f aca="false">I531/1000</f>
        <v>16560.34706</v>
      </c>
      <c r="K531" s="19" t="n">
        <v>122944</v>
      </c>
      <c r="L531" s="12" t="n">
        <f aca="false">K531/1000</f>
        <v>122.944</v>
      </c>
      <c r="M531" s="20" t="n">
        <v>0.0139</v>
      </c>
      <c r="N531" s="20" t="n">
        <v>0.0028</v>
      </c>
      <c r="O531" s="10" t="n">
        <v>1190180954.13</v>
      </c>
      <c r="P531" s="19" t="n">
        <v>43255291.31</v>
      </c>
    </row>
    <row r="532" customFormat="false" ht="15" hidden="false" customHeight="false" outlineLevel="0" collapsed="false">
      <c r="A532" s="3" t="s">
        <v>761</v>
      </c>
      <c r="B532" s="2" t="s">
        <v>762</v>
      </c>
      <c r="C532" s="2" t="n">
        <v>2023</v>
      </c>
      <c r="D532" s="2" t="n">
        <v>20</v>
      </c>
      <c r="E532" s="2" t="s">
        <v>102</v>
      </c>
      <c r="F532" s="3" t="s">
        <v>103</v>
      </c>
      <c r="G532" s="2" t="s">
        <v>97</v>
      </c>
      <c r="H532" s="3" t="s">
        <v>98</v>
      </c>
      <c r="I532" s="10" t="n">
        <v>16349073</v>
      </c>
      <c r="J532" s="11" t="n">
        <f aca="false">I532/1000</f>
        <v>16349.073</v>
      </c>
      <c r="K532" s="19" t="n">
        <v>92747</v>
      </c>
      <c r="L532" s="12" t="n">
        <f aca="false">K532/1000</f>
        <v>92.747</v>
      </c>
      <c r="M532" s="20" t="n">
        <v>0.0137</v>
      </c>
      <c r="N532" s="20" t="n">
        <v>0.0021</v>
      </c>
      <c r="O532" s="10" t="n">
        <v>1190180954.13</v>
      </c>
      <c r="P532" s="19" t="n">
        <v>43255291.31</v>
      </c>
    </row>
    <row r="533" customFormat="false" ht="15" hidden="false" customHeight="false" outlineLevel="0" collapsed="false">
      <c r="A533" s="3" t="s">
        <v>761</v>
      </c>
      <c r="B533" s="2" t="s">
        <v>762</v>
      </c>
      <c r="C533" s="2" t="n">
        <v>2023</v>
      </c>
      <c r="D533" s="2" t="n">
        <v>21</v>
      </c>
      <c r="E533" s="2" t="s">
        <v>247</v>
      </c>
      <c r="F533" s="3" t="s">
        <v>248</v>
      </c>
      <c r="G533" s="2" t="s">
        <v>97</v>
      </c>
      <c r="H533" s="3" t="s">
        <v>98</v>
      </c>
      <c r="I533" s="10" t="n">
        <v>14009196</v>
      </c>
      <c r="J533" s="11" t="n">
        <f aca="false">I533/1000</f>
        <v>14009.196</v>
      </c>
      <c r="K533" s="19" t="n">
        <v>74313</v>
      </c>
      <c r="L533" s="12" t="n">
        <f aca="false">K533/1000</f>
        <v>74.313</v>
      </c>
      <c r="M533" s="20" t="n">
        <v>0.0118</v>
      </c>
      <c r="N533" s="20" t="n">
        <v>0.0017</v>
      </c>
      <c r="O533" s="10" t="n">
        <v>1190180954.13</v>
      </c>
      <c r="P533" s="19" t="n">
        <v>43255291.31</v>
      </c>
    </row>
    <row r="534" customFormat="false" ht="15" hidden="false" customHeight="false" outlineLevel="0" collapsed="false">
      <c r="A534" s="3" t="s">
        <v>761</v>
      </c>
      <c r="B534" s="2" t="s">
        <v>762</v>
      </c>
      <c r="C534" s="2" t="n">
        <v>2023</v>
      </c>
      <c r="D534" s="2" t="n">
        <v>22</v>
      </c>
      <c r="E534" s="2" t="s">
        <v>171</v>
      </c>
      <c r="F534" s="3" t="s">
        <v>172</v>
      </c>
      <c r="G534" s="2" t="s">
        <v>117</v>
      </c>
      <c r="H534" s="3" t="s">
        <v>118</v>
      </c>
      <c r="I534" s="10" t="n">
        <v>13982539.81</v>
      </c>
      <c r="J534" s="11" t="n">
        <f aca="false">I534/1000</f>
        <v>13982.53981</v>
      </c>
      <c r="K534" s="19" t="n">
        <v>234028</v>
      </c>
      <c r="L534" s="12" t="n">
        <f aca="false">K534/1000</f>
        <v>234.028</v>
      </c>
      <c r="M534" s="20" t="n">
        <v>0.0117</v>
      </c>
      <c r="N534" s="20" t="n">
        <v>0.0054</v>
      </c>
      <c r="O534" s="10" t="n">
        <v>1190180954.13</v>
      </c>
      <c r="P534" s="19" t="n">
        <v>43255291.31</v>
      </c>
    </row>
    <row r="535" customFormat="false" ht="15" hidden="false" customHeight="false" outlineLevel="0" collapsed="false">
      <c r="A535" s="3" t="s">
        <v>761</v>
      </c>
      <c r="B535" s="2" t="s">
        <v>762</v>
      </c>
      <c r="C535" s="2" t="n">
        <v>2023</v>
      </c>
      <c r="D535" s="2" t="n">
        <v>23</v>
      </c>
      <c r="E535" s="2" t="s">
        <v>97</v>
      </c>
      <c r="F535" s="3" t="s">
        <v>98</v>
      </c>
      <c r="G535" s="2" t="s">
        <v>210</v>
      </c>
      <c r="H535" s="3" t="s">
        <v>211</v>
      </c>
      <c r="I535" s="10" t="n">
        <v>11383283.68</v>
      </c>
      <c r="J535" s="11" t="n">
        <f aca="false">I535/1000</f>
        <v>11383.28368</v>
      </c>
      <c r="K535" s="19" t="n">
        <v>0</v>
      </c>
      <c r="L535" s="12" t="n">
        <f aca="false">K535/1000</f>
        <v>0</v>
      </c>
      <c r="M535" s="20" t="n">
        <v>0.0096</v>
      </c>
      <c r="N535" s="20" t="n">
        <v>0</v>
      </c>
      <c r="O535" s="10" t="n">
        <v>1190180954.13</v>
      </c>
      <c r="P535" s="19" t="n">
        <v>43255291.31</v>
      </c>
    </row>
    <row r="536" customFormat="false" ht="15" hidden="false" customHeight="false" outlineLevel="0" collapsed="false">
      <c r="A536" s="3" t="s">
        <v>761</v>
      </c>
      <c r="B536" s="2" t="s">
        <v>762</v>
      </c>
      <c r="C536" s="2" t="n">
        <v>2023</v>
      </c>
      <c r="D536" s="2" t="n">
        <v>24</v>
      </c>
      <c r="E536" s="2" t="s">
        <v>1721</v>
      </c>
      <c r="F536" s="3" t="s">
        <v>1722</v>
      </c>
      <c r="G536" s="2" t="s">
        <v>107</v>
      </c>
      <c r="H536" s="3" t="s">
        <v>108</v>
      </c>
      <c r="I536" s="10" t="n">
        <v>11122990</v>
      </c>
      <c r="J536" s="11" t="n">
        <f aca="false">I536/1000</f>
        <v>11122.99</v>
      </c>
      <c r="K536" s="19" t="n">
        <v>46206.13</v>
      </c>
      <c r="L536" s="12" t="n">
        <f aca="false">K536/1000</f>
        <v>46.20613</v>
      </c>
      <c r="M536" s="20" t="n">
        <v>0.0093</v>
      </c>
      <c r="N536" s="20" t="n">
        <v>0.0011</v>
      </c>
      <c r="O536" s="10" t="n">
        <v>1190180954.13</v>
      </c>
      <c r="P536" s="19" t="n">
        <v>43255291.31</v>
      </c>
    </row>
    <row r="537" customFormat="false" ht="15" hidden="false" customHeight="false" outlineLevel="0" collapsed="false">
      <c r="A537" s="3" t="s">
        <v>761</v>
      </c>
      <c r="B537" s="2" t="s">
        <v>762</v>
      </c>
      <c r="C537" s="2" t="n">
        <v>2023</v>
      </c>
      <c r="D537" s="2" t="n">
        <v>25</v>
      </c>
      <c r="E537" s="2" t="s">
        <v>107</v>
      </c>
      <c r="F537" s="3" t="s">
        <v>108</v>
      </c>
      <c r="G537" s="2" t="s">
        <v>247</v>
      </c>
      <c r="H537" s="3" t="s">
        <v>248</v>
      </c>
      <c r="I537" s="10" t="n">
        <v>10959904.8</v>
      </c>
      <c r="J537" s="11" t="n">
        <f aca="false">I537/1000</f>
        <v>10959.9048</v>
      </c>
      <c r="K537" s="19" t="n">
        <v>158300.12</v>
      </c>
      <c r="L537" s="12" t="n">
        <f aca="false">K537/1000</f>
        <v>158.30012</v>
      </c>
      <c r="M537" s="20" t="n">
        <v>0.0092</v>
      </c>
      <c r="N537" s="20" t="n">
        <v>0.0037</v>
      </c>
      <c r="O537" s="10" t="n">
        <v>1190180954.13</v>
      </c>
      <c r="P537" s="19" t="n">
        <v>43255291.31</v>
      </c>
    </row>
    <row r="538" customFormat="false" ht="15" hidden="false" customHeight="false" outlineLevel="0" collapsed="false">
      <c r="A538" s="3" t="s">
        <v>761</v>
      </c>
      <c r="B538" s="2" t="s">
        <v>762</v>
      </c>
      <c r="C538" s="2" t="n">
        <v>2023</v>
      </c>
      <c r="D538" s="2" t="n">
        <v>26</v>
      </c>
      <c r="E538" s="2" t="s">
        <v>97</v>
      </c>
      <c r="F538" s="3" t="s">
        <v>98</v>
      </c>
      <c r="G538" s="2" t="s">
        <v>237</v>
      </c>
      <c r="H538" s="3" t="s">
        <v>238</v>
      </c>
      <c r="I538" s="10" t="n">
        <v>10704977.78</v>
      </c>
      <c r="J538" s="11" t="n">
        <f aca="false">I538/1000</f>
        <v>10704.97778</v>
      </c>
      <c r="K538" s="19" t="n">
        <v>81901.32</v>
      </c>
      <c r="L538" s="12" t="n">
        <f aca="false">K538/1000</f>
        <v>81.90132</v>
      </c>
      <c r="M538" s="20" t="n">
        <v>0.009</v>
      </c>
      <c r="N538" s="20" t="n">
        <v>0.0019</v>
      </c>
      <c r="O538" s="10" t="n">
        <v>1190180954.13</v>
      </c>
      <c r="P538" s="19" t="n">
        <v>43255291.31</v>
      </c>
    </row>
    <row r="539" customFormat="false" ht="15" hidden="false" customHeight="false" outlineLevel="0" collapsed="false">
      <c r="A539" s="3" t="s">
        <v>761</v>
      </c>
      <c r="B539" s="2" t="s">
        <v>762</v>
      </c>
      <c r="C539" s="2" t="n">
        <v>2023</v>
      </c>
      <c r="D539" s="2" t="n">
        <v>27</v>
      </c>
      <c r="E539" s="2" t="s">
        <v>1721</v>
      </c>
      <c r="F539" s="3" t="s">
        <v>1722</v>
      </c>
      <c r="G539" s="2" t="s">
        <v>97</v>
      </c>
      <c r="H539" s="3" t="s">
        <v>98</v>
      </c>
      <c r="I539" s="10" t="n">
        <v>10210927</v>
      </c>
      <c r="J539" s="11" t="n">
        <f aca="false">I539/1000</f>
        <v>10210.927</v>
      </c>
      <c r="K539" s="19" t="n">
        <v>49607</v>
      </c>
      <c r="L539" s="12" t="n">
        <f aca="false">K539/1000</f>
        <v>49.607</v>
      </c>
      <c r="M539" s="20" t="n">
        <v>0.0086</v>
      </c>
      <c r="N539" s="20" t="n">
        <v>0.0011</v>
      </c>
      <c r="O539" s="10" t="n">
        <v>1190180954.13</v>
      </c>
      <c r="P539" s="19" t="n">
        <v>43255291.31</v>
      </c>
    </row>
    <row r="540" customFormat="false" ht="15" hidden="false" customHeight="false" outlineLevel="0" collapsed="false">
      <c r="A540" s="3" t="s">
        <v>761</v>
      </c>
      <c r="B540" s="2" t="s">
        <v>762</v>
      </c>
      <c r="C540" s="2" t="n">
        <v>2023</v>
      </c>
      <c r="D540" s="2" t="n">
        <v>28</v>
      </c>
      <c r="E540" s="2" t="s">
        <v>142</v>
      </c>
      <c r="F540" s="3" t="s">
        <v>143</v>
      </c>
      <c r="G540" s="2" t="s">
        <v>102</v>
      </c>
      <c r="H540" s="3" t="s">
        <v>103</v>
      </c>
      <c r="I540" s="10" t="n">
        <v>10200294.26</v>
      </c>
      <c r="J540" s="11" t="n">
        <f aca="false">I540/1000</f>
        <v>10200.29426</v>
      </c>
      <c r="K540" s="19" t="n">
        <v>131416</v>
      </c>
      <c r="L540" s="12" t="n">
        <f aca="false">K540/1000</f>
        <v>131.416</v>
      </c>
      <c r="M540" s="20" t="n">
        <v>0.0086</v>
      </c>
      <c r="N540" s="20" t="n">
        <v>0.003</v>
      </c>
      <c r="O540" s="10" t="n">
        <v>1190180954.13</v>
      </c>
      <c r="P540" s="19" t="n">
        <v>43255291.31</v>
      </c>
    </row>
    <row r="541" customFormat="false" ht="15" hidden="false" customHeight="false" outlineLevel="0" collapsed="false">
      <c r="A541" s="3" t="s">
        <v>761</v>
      </c>
      <c r="B541" s="2" t="s">
        <v>762</v>
      </c>
      <c r="C541" s="2" t="n">
        <v>2023</v>
      </c>
      <c r="D541" s="2" t="n">
        <v>29</v>
      </c>
      <c r="E541" s="2" t="s">
        <v>205</v>
      </c>
      <c r="F541" s="3" t="s">
        <v>206</v>
      </c>
      <c r="G541" s="2" t="s">
        <v>107</v>
      </c>
      <c r="H541" s="3" t="s">
        <v>108</v>
      </c>
      <c r="I541" s="10" t="n">
        <v>9785176</v>
      </c>
      <c r="J541" s="11" t="n">
        <f aca="false">I541/1000</f>
        <v>9785.176</v>
      </c>
      <c r="K541" s="19" t="n">
        <v>90811</v>
      </c>
      <c r="L541" s="12" t="n">
        <f aca="false">K541/1000</f>
        <v>90.811</v>
      </c>
      <c r="M541" s="20" t="n">
        <v>0.0082</v>
      </c>
      <c r="N541" s="20" t="n">
        <v>0.0021</v>
      </c>
      <c r="O541" s="10" t="n">
        <v>1190180954.13</v>
      </c>
      <c r="P541" s="19" t="n">
        <v>43255291.31</v>
      </c>
    </row>
    <row r="542" customFormat="false" ht="15" hidden="false" customHeight="false" outlineLevel="0" collapsed="false">
      <c r="A542" s="3" t="s">
        <v>761</v>
      </c>
      <c r="B542" s="2" t="s">
        <v>762</v>
      </c>
      <c r="C542" s="2" t="n">
        <v>2023</v>
      </c>
      <c r="D542" s="2" t="n">
        <v>30</v>
      </c>
      <c r="E542" s="2" t="s">
        <v>107</v>
      </c>
      <c r="F542" s="3" t="s">
        <v>108</v>
      </c>
      <c r="G542" s="2" t="s">
        <v>117</v>
      </c>
      <c r="H542" s="3" t="s">
        <v>118</v>
      </c>
      <c r="I542" s="10" t="n">
        <v>8826670.62</v>
      </c>
      <c r="J542" s="11" t="n">
        <f aca="false">I542/1000</f>
        <v>8826.67062</v>
      </c>
      <c r="K542" s="19" t="n">
        <v>183774.08</v>
      </c>
      <c r="L542" s="12" t="n">
        <f aca="false">K542/1000</f>
        <v>183.77408</v>
      </c>
      <c r="M542" s="20" t="n">
        <v>0.0074</v>
      </c>
      <c r="N542" s="20" t="n">
        <v>0.0042</v>
      </c>
      <c r="O542" s="10" t="n">
        <v>1190180954.13</v>
      </c>
      <c r="P542" s="19" t="n">
        <v>43255291.31</v>
      </c>
    </row>
    <row r="543" customFormat="false" ht="15" hidden="false" customHeight="false" outlineLevel="0" collapsed="false">
      <c r="A543" s="3" t="s">
        <v>761</v>
      </c>
      <c r="B543" s="2" t="s">
        <v>762</v>
      </c>
      <c r="C543" s="2" t="n">
        <v>2024</v>
      </c>
      <c r="D543" s="2" t="n">
        <v>1</v>
      </c>
      <c r="E543" s="2" t="s">
        <v>1721</v>
      </c>
      <c r="F543" s="3" t="s">
        <v>1722</v>
      </c>
      <c r="G543" s="2" t="s">
        <v>107</v>
      </c>
      <c r="H543" s="3" t="s">
        <v>108</v>
      </c>
      <c r="I543" s="10" t="n">
        <v>163173542</v>
      </c>
      <c r="J543" s="11" t="n">
        <f aca="false">I543/1000</f>
        <v>163173.542</v>
      </c>
      <c r="K543" s="19" t="n">
        <v>581243.75</v>
      </c>
      <c r="L543" s="12" t="n">
        <f aca="false">K543/1000</f>
        <v>581.24375</v>
      </c>
      <c r="M543" s="20" t="n">
        <v>0.1148</v>
      </c>
      <c r="N543" s="20" t="n">
        <v>0.0106</v>
      </c>
      <c r="O543" s="10" t="n">
        <v>1420869630.03</v>
      </c>
      <c r="P543" s="19" t="n">
        <v>54747208.63</v>
      </c>
    </row>
    <row r="544" customFormat="false" ht="15" hidden="false" customHeight="false" outlineLevel="0" collapsed="false">
      <c r="A544" s="3" t="s">
        <v>761</v>
      </c>
      <c r="B544" s="2" t="s">
        <v>762</v>
      </c>
      <c r="C544" s="2" t="n">
        <v>2024</v>
      </c>
      <c r="D544" s="2" t="n">
        <v>2</v>
      </c>
      <c r="E544" s="2" t="s">
        <v>107</v>
      </c>
      <c r="F544" s="3" t="s">
        <v>108</v>
      </c>
      <c r="G544" s="2" t="s">
        <v>1721</v>
      </c>
      <c r="H544" s="3" t="s">
        <v>1722</v>
      </c>
      <c r="I544" s="10" t="n">
        <v>109452270</v>
      </c>
      <c r="J544" s="11" t="n">
        <f aca="false">I544/1000</f>
        <v>109452.27</v>
      </c>
      <c r="K544" s="19" t="n">
        <v>507744.09</v>
      </c>
      <c r="L544" s="12" t="n">
        <f aca="false">K544/1000</f>
        <v>507.74409</v>
      </c>
      <c r="M544" s="20" t="n">
        <v>0.077</v>
      </c>
      <c r="N544" s="20" t="n">
        <v>0.0093</v>
      </c>
      <c r="O544" s="10" t="n">
        <v>1420869630.03</v>
      </c>
      <c r="P544" s="19" t="n">
        <v>54747208.63</v>
      </c>
    </row>
    <row r="545" customFormat="false" ht="15" hidden="false" customHeight="false" outlineLevel="0" collapsed="false">
      <c r="A545" s="3" t="s">
        <v>761</v>
      </c>
      <c r="B545" s="2" t="s">
        <v>762</v>
      </c>
      <c r="C545" s="2" t="n">
        <v>2024</v>
      </c>
      <c r="D545" s="2" t="n">
        <v>3</v>
      </c>
      <c r="E545" s="2" t="s">
        <v>97</v>
      </c>
      <c r="F545" s="3" t="s">
        <v>98</v>
      </c>
      <c r="G545" s="2" t="s">
        <v>142</v>
      </c>
      <c r="H545" s="3" t="s">
        <v>143</v>
      </c>
      <c r="I545" s="10" t="n">
        <v>107164960.09</v>
      </c>
      <c r="J545" s="11" t="n">
        <f aca="false">I545/1000</f>
        <v>107164.96009</v>
      </c>
      <c r="K545" s="19" t="n">
        <v>521709.09</v>
      </c>
      <c r="L545" s="12" t="n">
        <f aca="false">K545/1000</f>
        <v>521.70909</v>
      </c>
      <c r="M545" s="20" t="n">
        <v>0.0754</v>
      </c>
      <c r="N545" s="20" t="n">
        <v>0.0095</v>
      </c>
      <c r="O545" s="10" t="n">
        <v>1420869630.03</v>
      </c>
      <c r="P545" s="19" t="n">
        <v>54747208.63</v>
      </c>
    </row>
    <row r="546" customFormat="false" ht="15" hidden="false" customHeight="false" outlineLevel="0" collapsed="false">
      <c r="A546" s="3" t="s">
        <v>761</v>
      </c>
      <c r="B546" s="2" t="s">
        <v>762</v>
      </c>
      <c r="C546" s="2" t="n">
        <v>2024</v>
      </c>
      <c r="D546" s="2" t="n">
        <v>4</v>
      </c>
      <c r="E546" s="2" t="s">
        <v>314</v>
      </c>
      <c r="F546" s="3" t="s">
        <v>315</v>
      </c>
      <c r="G546" s="2" t="s">
        <v>97</v>
      </c>
      <c r="H546" s="3" t="s">
        <v>98</v>
      </c>
      <c r="I546" s="10" t="n">
        <v>98972769</v>
      </c>
      <c r="J546" s="11" t="n">
        <f aca="false">I546/1000</f>
        <v>98972.769</v>
      </c>
      <c r="K546" s="19" t="n">
        <v>2138946</v>
      </c>
      <c r="L546" s="12" t="n">
        <f aca="false">K546/1000</f>
        <v>2138.946</v>
      </c>
      <c r="M546" s="20" t="n">
        <v>0.0697</v>
      </c>
      <c r="N546" s="20" t="n">
        <v>0.0391</v>
      </c>
      <c r="O546" s="10" t="n">
        <v>1420869630.03</v>
      </c>
      <c r="P546" s="19" t="n">
        <v>54747208.63</v>
      </c>
    </row>
    <row r="547" customFormat="false" ht="15" hidden="false" customHeight="false" outlineLevel="0" collapsed="false">
      <c r="A547" s="3" t="s">
        <v>761</v>
      </c>
      <c r="B547" s="2" t="s">
        <v>762</v>
      </c>
      <c r="C547" s="2" t="n">
        <v>2024</v>
      </c>
      <c r="D547" s="2" t="n">
        <v>5</v>
      </c>
      <c r="E547" s="2" t="s">
        <v>107</v>
      </c>
      <c r="F547" s="3" t="s">
        <v>108</v>
      </c>
      <c r="G547" s="2" t="s">
        <v>142</v>
      </c>
      <c r="H547" s="3" t="s">
        <v>143</v>
      </c>
      <c r="I547" s="10" t="n">
        <v>66914130.42</v>
      </c>
      <c r="J547" s="11" t="n">
        <f aca="false">I547/1000</f>
        <v>66914.13042</v>
      </c>
      <c r="K547" s="19" t="n">
        <v>227075.17</v>
      </c>
      <c r="L547" s="12" t="n">
        <f aca="false">K547/1000</f>
        <v>227.07517</v>
      </c>
      <c r="M547" s="20" t="n">
        <v>0.0471</v>
      </c>
      <c r="N547" s="20" t="n">
        <v>0.0041</v>
      </c>
      <c r="O547" s="10" t="n">
        <v>1420869630.03</v>
      </c>
      <c r="P547" s="19" t="n">
        <v>54747208.63</v>
      </c>
    </row>
    <row r="548" customFormat="false" ht="15" hidden="false" customHeight="false" outlineLevel="0" collapsed="false">
      <c r="A548" s="3" t="s">
        <v>761</v>
      </c>
      <c r="B548" s="2" t="s">
        <v>762</v>
      </c>
      <c r="C548" s="2" t="n">
        <v>2024</v>
      </c>
      <c r="D548" s="2" t="n">
        <v>6</v>
      </c>
      <c r="E548" s="2" t="s">
        <v>107</v>
      </c>
      <c r="F548" s="3" t="s">
        <v>108</v>
      </c>
      <c r="G548" s="2" t="s">
        <v>97</v>
      </c>
      <c r="H548" s="3" t="s">
        <v>98</v>
      </c>
      <c r="I548" s="10" t="n">
        <v>61972785</v>
      </c>
      <c r="J548" s="11" t="n">
        <f aca="false">I548/1000</f>
        <v>61972.785</v>
      </c>
      <c r="K548" s="19" t="n">
        <v>340391</v>
      </c>
      <c r="L548" s="12" t="n">
        <f aca="false">K548/1000</f>
        <v>340.391</v>
      </c>
      <c r="M548" s="20" t="n">
        <v>0.0436</v>
      </c>
      <c r="N548" s="20" t="n">
        <v>0.0062</v>
      </c>
      <c r="O548" s="10" t="n">
        <v>1420869630.03</v>
      </c>
      <c r="P548" s="19" t="n">
        <v>54747208.63</v>
      </c>
    </row>
    <row r="549" customFormat="false" ht="15" hidden="false" customHeight="false" outlineLevel="0" collapsed="false">
      <c r="A549" s="3" t="s">
        <v>761</v>
      </c>
      <c r="B549" s="2" t="s">
        <v>762</v>
      </c>
      <c r="C549" s="2" t="n">
        <v>2024</v>
      </c>
      <c r="D549" s="2" t="n">
        <v>7</v>
      </c>
      <c r="E549" s="2" t="s">
        <v>97</v>
      </c>
      <c r="F549" s="3" t="s">
        <v>98</v>
      </c>
      <c r="G549" s="2" t="s">
        <v>377</v>
      </c>
      <c r="H549" s="3" t="s">
        <v>378</v>
      </c>
      <c r="I549" s="10" t="n">
        <v>56394924.17</v>
      </c>
      <c r="J549" s="11" t="n">
        <f aca="false">I549/1000</f>
        <v>56394.92417</v>
      </c>
      <c r="K549" s="19" t="n">
        <v>38550176.75</v>
      </c>
      <c r="L549" s="12" t="n">
        <f aca="false">K549/1000</f>
        <v>38550.17675</v>
      </c>
      <c r="M549" s="20" t="n">
        <v>0.0397</v>
      </c>
      <c r="N549" s="20" t="n">
        <v>0.7041</v>
      </c>
      <c r="O549" s="10" t="n">
        <v>1420869630.03</v>
      </c>
      <c r="P549" s="19" t="n">
        <v>54747208.63</v>
      </c>
    </row>
    <row r="550" customFormat="false" ht="15" hidden="false" customHeight="false" outlineLevel="0" collapsed="false">
      <c r="A550" s="3" t="s">
        <v>761</v>
      </c>
      <c r="B550" s="2" t="s">
        <v>762</v>
      </c>
      <c r="C550" s="2" t="n">
        <v>2024</v>
      </c>
      <c r="D550" s="2" t="n">
        <v>8</v>
      </c>
      <c r="E550" s="2" t="s">
        <v>314</v>
      </c>
      <c r="F550" s="3" t="s">
        <v>315</v>
      </c>
      <c r="G550" s="2" t="s">
        <v>107</v>
      </c>
      <c r="H550" s="3" t="s">
        <v>108</v>
      </c>
      <c r="I550" s="10" t="n">
        <v>43524766</v>
      </c>
      <c r="J550" s="11" t="n">
        <f aca="false">I550/1000</f>
        <v>43524.766</v>
      </c>
      <c r="K550" s="19" t="n">
        <v>710595</v>
      </c>
      <c r="L550" s="12" t="n">
        <f aca="false">K550/1000</f>
        <v>710.595</v>
      </c>
      <c r="M550" s="20" t="n">
        <v>0.0306</v>
      </c>
      <c r="N550" s="20" t="n">
        <v>0.013</v>
      </c>
      <c r="O550" s="10" t="n">
        <v>1420869630.03</v>
      </c>
      <c r="P550" s="19" t="n">
        <v>54747208.63</v>
      </c>
    </row>
    <row r="551" customFormat="false" ht="15" hidden="false" customHeight="false" outlineLevel="0" collapsed="false">
      <c r="A551" s="3" t="s">
        <v>761</v>
      </c>
      <c r="B551" s="2" t="s">
        <v>762</v>
      </c>
      <c r="C551" s="2" t="n">
        <v>2024</v>
      </c>
      <c r="D551" s="2" t="n">
        <v>9</v>
      </c>
      <c r="E551" s="2" t="s">
        <v>314</v>
      </c>
      <c r="F551" s="3" t="s">
        <v>315</v>
      </c>
      <c r="G551" s="2" t="s">
        <v>142</v>
      </c>
      <c r="H551" s="3" t="s">
        <v>143</v>
      </c>
      <c r="I551" s="10" t="n">
        <v>38517819.13</v>
      </c>
      <c r="J551" s="11" t="n">
        <f aca="false">I551/1000</f>
        <v>38517.81913</v>
      </c>
      <c r="K551" s="19" t="n">
        <v>684691.14</v>
      </c>
      <c r="L551" s="12" t="n">
        <f aca="false">K551/1000</f>
        <v>684.69114</v>
      </c>
      <c r="M551" s="20" t="n">
        <v>0.0271</v>
      </c>
      <c r="N551" s="20" t="n">
        <v>0.0125</v>
      </c>
      <c r="O551" s="10" t="n">
        <v>1420869630.03</v>
      </c>
      <c r="P551" s="19" t="n">
        <v>54747208.63</v>
      </c>
    </row>
    <row r="552" customFormat="false" ht="15" hidden="false" customHeight="false" outlineLevel="0" collapsed="false">
      <c r="A552" s="3" t="s">
        <v>761</v>
      </c>
      <c r="B552" s="2" t="s">
        <v>762</v>
      </c>
      <c r="C552" s="2" t="n">
        <v>2024</v>
      </c>
      <c r="D552" s="2" t="n">
        <v>10</v>
      </c>
      <c r="E552" s="2" t="s">
        <v>107</v>
      </c>
      <c r="F552" s="3" t="s">
        <v>108</v>
      </c>
      <c r="G552" s="2" t="s">
        <v>237</v>
      </c>
      <c r="H552" s="3" t="s">
        <v>238</v>
      </c>
      <c r="I552" s="10" t="n">
        <v>32734872.95</v>
      </c>
      <c r="J552" s="11" t="n">
        <f aca="false">I552/1000</f>
        <v>32734.87295</v>
      </c>
      <c r="K552" s="19" t="n">
        <v>237944.91</v>
      </c>
      <c r="L552" s="12" t="n">
        <f aca="false">K552/1000</f>
        <v>237.94491</v>
      </c>
      <c r="M552" s="20" t="n">
        <v>0.023</v>
      </c>
      <c r="N552" s="20" t="n">
        <v>0.0043</v>
      </c>
      <c r="O552" s="10" t="n">
        <v>1420869630.03</v>
      </c>
      <c r="P552" s="19" t="n">
        <v>54747208.63</v>
      </c>
    </row>
    <row r="553" customFormat="false" ht="15" hidden="false" customHeight="false" outlineLevel="0" collapsed="false">
      <c r="A553" s="3" t="s">
        <v>761</v>
      </c>
      <c r="B553" s="2" t="s">
        <v>762</v>
      </c>
      <c r="C553" s="2" t="n">
        <v>2024</v>
      </c>
      <c r="D553" s="2" t="n">
        <v>11</v>
      </c>
      <c r="E553" s="2" t="s">
        <v>97</v>
      </c>
      <c r="F553" s="3" t="s">
        <v>98</v>
      </c>
      <c r="G553" s="2" t="s">
        <v>102</v>
      </c>
      <c r="H553" s="3" t="s">
        <v>103</v>
      </c>
      <c r="I553" s="10" t="n">
        <v>26248515.76</v>
      </c>
      <c r="J553" s="11" t="n">
        <f aca="false">I553/1000</f>
        <v>26248.51576</v>
      </c>
      <c r="K553" s="19" t="n">
        <v>175823.43</v>
      </c>
      <c r="L553" s="12" t="n">
        <f aca="false">K553/1000</f>
        <v>175.82343</v>
      </c>
      <c r="M553" s="20" t="n">
        <v>0.0185</v>
      </c>
      <c r="N553" s="20" t="n">
        <v>0.0032</v>
      </c>
      <c r="O553" s="10" t="n">
        <v>1420869630.03</v>
      </c>
      <c r="P553" s="19" t="n">
        <v>54747208.63</v>
      </c>
    </row>
    <row r="554" customFormat="false" ht="15" hidden="false" customHeight="false" outlineLevel="0" collapsed="false">
      <c r="A554" s="3" t="s">
        <v>761</v>
      </c>
      <c r="B554" s="2" t="s">
        <v>762</v>
      </c>
      <c r="C554" s="2" t="n">
        <v>2024</v>
      </c>
      <c r="D554" s="2" t="n">
        <v>12</v>
      </c>
      <c r="E554" s="2" t="s">
        <v>107</v>
      </c>
      <c r="F554" s="3" t="s">
        <v>108</v>
      </c>
      <c r="G554" s="2" t="s">
        <v>377</v>
      </c>
      <c r="H554" s="3" t="s">
        <v>378</v>
      </c>
      <c r="I554" s="10" t="n">
        <v>25513461.86</v>
      </c>
      <c r="J554" s="11" t="n">
        <f aca="false">I554/1000</f>
        <v>25513.46186</v>
      </c>
      <c r="K554" s="19" t="n">
        <v>669496.47</v>
      </c>
      <c r="L554" s="12" t="n">
        <f aca="false">K554/1000</f>
        <v>669.49647</v>
      </c>
      <c r="M554" s="20" t="n">
        <v>0.018</v>
      </c>
      <c r="N554" s="20" t="n">
        <v>0.0122</v>
      </c>
      <c r="O554" s="10" t="n">
        <v>1420869630.03</v>
      </c>
      <c r="P554" s="19" t="n">
        <v>54747208.63</v>
      </c>
    </row>
    <row r="555" customFormat="false" ht="15" hidden="false" customHeight="false" outlineLevel="0" collapsed="false">
      <c r="A555" s="3" t="s">
        <v>761</v>
      </c>
      <c r="B555" s="2" t="s">
        <v>762</v>
      </c>
      <c r="C555" s="2" t="n">
        <v>2024</v>
      </c>
      <c r="D555" s="2" t="n">
        <v>13</v>
      </c>
      <c r="E555" s="2" t="s">
        <v>142</v>
      </c>
      <c r="F555" s="3" t="s">
        <v>143</v>
      </c>
      <c r="G555" s="2" t="s">
        <v>162</v>
      </c>
      <c r="H555" s="3" t="s">
        <v>163</v>
      </c>
      <c r="I555" s="10" t="n">
        <v>25472609.68</v>
      </c>
      <c r="J555" s="11" t="n">
        <f aca="false">I555/1000</f>
        <v>25472.60968</v>
      </c>
      <c r="K555" s="19" t="n">
        <v>493532.22</v>
      </c>
      <c r="L555" s="12" t="n">
        <f aca="false">K555/1000</f>
        <v>493.53222</v>
      </c>
      <c r="M555" s="20" t="n">
        <v>0.0179</v>
      </c>
      <c r="N555" s="20" t="n">
        <v>0.009</v>
      </c>
      <c r="O555" s="10" t="n">
        <v>1420869630.03</v>
      </c>
      <c r="P555" s="19" t="n">
        <v>54747208.63</v>
      </c>
    </row>
    <row r="556" customFormat="false" ht="15" hidden="false" customHeight="false" outlineLevel="0" collapsed="false">
      <c r="A556" s="3" t="s">
        <v>761</v>
      </c>
      <c r="B556" s="2" t="s">
        <v>762</v>
      </c>
      <c r="C556" s="2" t="n">
        <v>2024</v>
      </c>
      <c r="D556" s="2" t="n">
        <v>14</v>
      </c>
      <c r="E556" s="2" t="s">
        <v>107</v>
      </c>
      <c r="F556" s="3" t="s">
        <v>108</v>
      </c>
      <c r="G556" s="2" t="s">
        <v>180</v>
      </c>
      <c r="H556" s="3" t="s">
        <v>181</v>
      </c>
      <c r="I556" s="10" t="n">
        <v>24657084.07</v>
      </c>
      <c r="J556" s="11" t="n">
        <f aca="false">I556/1000</f>
        <v>24657.08407</v>
      </c>
      <c r="K556" s="19" t="n">
        <v>746592</v>
      </c>
      <c r="L556" s="12" t="n">
        <f aca="false">K556/1000</f>
        <v>746.592</v>
      </c>
      <c r="M556" s="20" t="n">
        <v>0.0174</v>
      </c>
      <c r="N556" s="20" t="n">
        <v>0.0136</v>
      </c>
      <c r="O556" s="10" t="n">
        <v>1420869630.03</v>
      </c>
      <c r="P556" s="19" t="n">
        <v>54747208.63</v>
      </c>
    </row>
    <row r="557" customFormat="false" ht="15" hidden="false" customHeight="false" outlineLevel="0" collapsed="false">
      <c r="A557" s="3" t="s">
        <v>761</v>
      </c>
      <c r="B557" s="2" t="s">
        <v>762</v>
      </c>
      <c r="C557" s="2" t="n">
        <v>2024</v>
      </c>
      <c r="D557" s="2" t="n">
        <v>15</v>
      </c>
      <c r="E557" s="2" t="s">
        <v>142</v>
      </c>
      <c r="F557" s="3" t="s">
        <v>143</v>
      </c>
      <c r="G557" s="2" t="s">
        <v>97</v>
      </c>
      <c r="H557" s="3" t="s">
        <v>98</v>
      </c>
      <c r="I557" s="10" t="n">
        <v>23804814</v>
      </c>
      <c r="J557" s="11" t="n">
        <f aca="false">I557/1000</f>
        <v>23804.814</v>
      </c>
      <c r="K557" s="19" t="n">
        <v>55741</v>
      </c>
      <c r="L557" s="12" t="n">
        <f aca="false">K557/1000</f>
        <v>55.741</v>
      </c>
      <c r="M557" s="20" t="n">
        <v>0.0168</v>
      </c>
      <c r="N557" s="20" t="n">
        <v>0.001</v>
      </c>
      <c r="O557" s="10" t="n">
        <v>1420869630.03</v>
      </c>
      <c r="P557" s="19" t="n">
        <v>54747208.63</v>
      </c>
    </row>
    <row r="558" customFormat="false" ht="15" hidden="false" customHeight="false" outlineLevel="0" collapsed="false">
      <c r="A558" s="3" t="s">
        <v>761</v>
      </c>
      <c r="B558" s="2" t="s">
        <v>762</v>
      </c>
      <c r="C558" s="2" t="n">
        <v>2024</v>
      </c>
      <c r="D558" s="2" t="n">
        <v>16</v>
      </c>
      <c r="E558" s="2" t="s">
        <v>107</v>
      </c>
      <c r="F558" s="3" t="s">
        <v>108</v>
      </c>
      <c r="G558" s="2" t="s">
        <v>102</v>
      </c>
      <c r="H558" s="3" t="s">
        <v>103</v>
      </c>
      <c r="I558" s="10" t="n">
        <v>23220541.1</v>
      </c>
      <c r="J558" s="11" t="n">
        <f aca="false">I558/1000</f>
        <v>23220.5411</v>
      </c>
      <c r="K558" s="19" t="n">
        <v>92458.92</v>
      </c>
      <c r="L558" s="12" t="n">
        <f aca="false">K558/1000</f>
        <v>92.45892</v>
      </c>
      <c r="M558" s="20" t="n">
        <v>0.0163</v>
      </c>
      <c r="N558" s="20" t="n">
        <v>0.0017</v>
      </c>
      <c r="O558" s="10" t="n">
        <v>1420869630.03</v>
      </c>
      <c r="P558" s="19" t="n">
        <v>54747208.63</v>
      </c>
    </row>
    <row r="559" customFormat="false" ht="15" hidden="false" customHeight="false" outlineLevel="0" collapsed="false">
      <c r="A559" s="3" t="s">
        <v>761</v>
      </c>
      <c r="B559" s="2" t="s">
        <v>762</v>
      </c>
      <c r="C559" s="2" t="n">
        <v>2024</v>
      </c>
      <c r="D559" s="2" t="n">
        <v>17</v>
      </c>
      <c r="E559" s="2" t="s">
        <v>107</v>
      </c>
      <c r="F559" s="3" t="s">
        <v>108</v>
      </c>
      <c r="G559" s="2" t="s">
        <v>252</v>
      </c>
      <c r="H559" s="3" t="s">
        <v>253</v>
      </c>
      <c r="I559" s="10" t="n">
        <v>22104850.03</v>
      </c>
      <c r="J559" s="11" t="n">
        <f aca="false">I559/1000</f>
        <v>22104.85003</v>
      </c>
      <c r="K559" s="19" t="n">
        <v>20683.27</v>
      </c>
      <c r="L559" s="12" t="n">
        <f aca="false">K559/1000</f>
        <v>20.68327</v>
      </c>
      <c r="M559" s="20" t="n">
        <v>0.0156</v>
      </c>
      <c r="N559" s="20" t="n">
        <v>0.0004</v>
      </c>
      <c r="O559" s="10" t="n">
        <v>1420869630.03</v>
      </c>
      <c r="P559" s="19" t="n">
        <v>54747208.63</v>
      </c>
    </row>
    <row r="560" customFormat="false" ht="15" hidden="false" customHeight="false" outlineLevel="0" collapsed="false">
      <c r="A560" s="3" t="s">
        <v>761</v>
      </c>
      <c r="B560" s="2" t="s">
        <v>762</v>
      </c>
      <c r="C560" s="2" t="n">
        <v>2024</v>
      </c>
      <c r="D560" s="2" t="n">
        <v>18</v>
      </c>
      <c r="E560" s="2" t="s">
        <v>107</v>
      </c>
      <c r="F560" s="3" t="s">
        <v>108</v>
      </c>
      <c r="G560" s="2" t="s">
        <v>247</v>
      </c>
      <c r="H560" s="3" t="s">
        <v>248</v>
      </c>
      <c r="I560" s="10" t="n">
        <v>19292909.21</v>
      </c>
      <c r="J560" s="11" t="n">
        <f aca="false">I560/1000</f>
        <v>19292.90921</v>
      </c>
      <c r="K560" s="19" t="n">
        <v>111506.42</v>
      </c>
      <c r="L560" s="12" t="n">
        <f aca="false">K560/1000</f>
        <v>111.50642</v>
      </c>
      <c r="M560" s="20" t="n">
        <v>0.0136</v>
      </c>
      <c r="N560" s="20" t="n">
        <v>0.002</v>
      </c>
      <c r="O560" s="10" t="n">
        <v>1420869630.03</v>
      </c>
      <c r="P560" s="19" t="n">
        <v>54747208.63</v>
      </c>
    </row>
    <row r="561" customFormat="false" ht="15" hidden="false" customHeight="false" outlineLevel="0" collapsed="false">
      <c r="A561" s="3" t="s">
        <v>761</v>
      </c>
      <c r="B561" s="2" t="s">
        <v>762</v>
      </c>
      <c r="C561" s="2" t="n">
        <v>2024</v>
      </c>
      <c r="D561" s="2" t="n">
        <v>19</v>
      </c>
      <c r="E561" s="2" t="s">
        <v>102</v>
      </c>
      <c r="F561" s="3" t="s">
        <v>103</v>
      </c>
      <c r="G561" s="2" t="s">
        <v>97</v>
      </c>
      <c r="H561" s="3" t="s">
        <v>98</v>
      </c>
      <c r="I561" s="10" t="n">
        <v>18704082</v>
      </c>
      <c r="J561" s="11" t="n">
        <f aca="false">I561/1000</f>
        <v>18704.082</v>
      </c>
      <c r="K561" s="19" t="n">
        <v>79599</v>
      </c>
      <c r="L561" s="12" t="n">
        <f aca="false">K561/1000</f>
        <v>79.599</v>
      </c>
      <c r="M561" s="20" t="n">
        <v>0.0132</v>
      </c>
      <c r="N561" s="20" t="n">
        <v>0.0015</v>
      </c>
      <c r="O561" s="10" t="n">
        <v>1420869630.03</v>
      </c>
      <c r="P561" s="19" t="n">
        <v>54747208.63</v>
      </c>
    </row>
    <row r="562" customFormat="false" ht="15" hidden="false" customHeight="false" outlineLevel="0" collapsed="false">
      <c r="A562" s="3" t="s">
        <v>761</v>
      </c>
      <c r="B562" s="2" t="s">
        <v>762</v>
      </c>
      <c r="C562" s="2" t="n">
        <v>2024</v>
      </c>
      <c r="D562" s="2" t="n">
        <v>20</v>
      </c>
      <c r="E562" s="2" t="s">
        <v>1372</v>
      </c>
      <c r="F562" s="3" t="s">
        <v>1373</v>
      </c>
      <c r="G562" s="2" t="s">
        <v>97</v>
      </c>
      <c r="H562" s="3" t="s">
        <v>98</v>
      </c>
      <c r="I562" s="10" t="n">
        <v>17920607</v>
      </c>
      <c r="J562" s="11" t="n">
        <f aca="false">I562/1000</f>
        <v>17920.607</v>
      </c>
      <c r="K562" s="19" t="n">
        <v>42863</v>
      </c>
      <c r="L562" s="12" t="n">
        <f aca="false">K562/1000</f>
        <v>42.863</v>
      </c>
      <c r="M562" s="20" t="n">
        <v>0.0126</v>
      </c>
      <c r="N562" s="20" t="n">
        <v>0.0008</v>
      </c>
      <c r="O562" s="10" t="n">
        <v>1420869630.03</v>
      </c>
      <c r="P562" s="19" t="n">
        <v>54747208.63</v>
      </c>
    </row>
    <row r="563" customFormat="false" ht="15" hidden="false" customHeight="false" outlineLevel="0" collapsed="false">
      <c r="A563" s="3" t="s">
        <v>761</v>
      </c>
      <c r="B563" s="2" t="s">
        <v>762</v>
      </c>
      <c r="C563" s="2" t="n">
        <v>2024</v>
      </c>
      <c r="D563" s="2" t="n">
        <v>21</v>
      </c>
      <c r="E563" s="2" t="s">
        <v>247</v>
      </c>
      <c r="F563" s="3" t="s">
        <v>248</v>
      </c>
      <c r="G563" s="2" t="s">
        <v>97</v>
      </c>
      <c r="H563" s="3" t="s">
        <v>98</v>
      </c>
      <c r="I563" s="10" t="n">
        <v>15936773</v>
      </c>
      <c r="J563" s="11" t="n">
        <f aca="false">I563/1000</f>
        <v>15936.773</v>
      </c>
      <c r="K563" s="19" t="n">
        <v>102843</v>
      </c>
      <c r="L563" s="12" t="n">
        <f aca="false">K563/1000</f>
        <v>102.843</v>
      </c>
      <c r="M563" s="20" t="n">
        <v>0.0112</v>
      </c>
      <c r="N563" s="20" t="n">
        <v>0.0019</v>
      </c>
      <c r="O563" s="10" t="n">
        <v>1420869630.03</v>
      </c>
      <c r="P563" s="19" t="n">
        <v>54747208.63</v>
      </c>
    </row>
    <row r="564" customFormat="false" ht="15" hidden="false" customHeight="false" outlineLevel="0" collapsed="false">
      <c r="A564" s="3" t="s">
        <v>761</v>
      </c>
      <c r="B564" s="2" t="s">
        <v>762</v>
      </c>
      <c r="C564" s="2" t="n">
        <v>2024</v>
      </c>
      <c r="D564" s="2" t="n">
        <v>22</v>
      </c>
      <c r="E564" s="2" t="s">
        <v>107</v>
      </c>
      <c r="F564" s="3" t="s">
        <v>108</v>
      </c>
      <c r="G564" s="2" t="s">
        <v>162</v>
      </c>
      <c r="H564" s="3" t="s">
        <v>163</v>
      </c>
      <c r="I564" s="10" t="n">
        <v>15592085.72</v>
      </c>
      <c r="J564" s="11" t="n">
        <f aca="false">I564/1000</f>
        <v>15592.08572</v>
      </c>
      <c r="K564" s="19" t="n">
        <v>171615.5</v>
      </c>
      <c r="L564" s="12" t="n">
        <f aca="false">K564/1000</f>
        <v>171.6155</v>
      </c>
      <c r="M564" s="20" t="n">
        <v>0.011</v>
      </c>
      <c r="N564" s="20" t="n">
        <v>0.0031</v>
      </c>
      <c r="O564" s="10" t="n">
        <v>1420869630.03</v>
      </c>
      <c r="P564" s="19" t="n">
        <v>54747208.63</v>
      </c>
    </row>
    <row r="565" customFormat="false" ht="15" hidden="false" customHeight="false" outlineLevel="0" collapsed="false">
      <c r="A565" s="3" t="s">
        <v>761</v>
      </c>
      <c r="B565" s="2" t="s">
        <v>762</v>
      </c>
      <c r="C565" s="2" t="n">
        <v>2024</v>
      </c>
      <c r="D565" s="2" t="n">
        <v>23</v>
      </c>
      <c r="E565" s="2" t="s">
        <v>314</v>
      </c>
      <c r="F565" s="3" t="s">
        <v>315</v>
      </c>
      <c r="G565" s="2" t="s">
        <v>102</v>
      </c>
      <c r="H565" s="3" t="s">
        <v>103</v>
      </c>
      <c r="I565" s="10" t="n">
        <v>14794213.96</v>
      </c>
      <c r="J565" s="11" t="n">
        <f aca="false">I565/1000</f>
        <v>14794.21396</v>
      </c>
      <c r="K565" s="19" t="n">
        <v>282020</v>
      </c>
      <c r="L565" s="12" t="n">
        <f aca="false">K565/1000</f>
        <v>282.02</v>
      </c>
      <c r="M565" s="20" t="n">
        <v>0.0104</v>
      </c>
      <c r="N565" s="20" t="n">
        <v>0.0052</v>
      </c>
      <c r="O565" s="10" t="n">
        <v>1420869630.03</v>
      </c>
      <c r="P565" s="19" t="n">
        <v>54747208.63</v>
      </c>
    </row>
    <row r="566" customFormat="false" ht="15" hidden="false" customHeight="false" outlineLevel="0" collapsed="false">
      <c r="A566" s="3" t="s">
        <v>761</v>
      </c>
      <c r="B566" s="2" t="s">
        <v>762</v>
      </c>
      <c r="C566" s="2" t="n">
        <v>2024</v>
      </c>
      <c r="D566" s="2" t="n">
        <v>24</v>
      </c>
      <c r="E566" s="2" t="s">
        <v>97</v>
      </c>
      <c r="F566" s="3" t="s">
        <v>98</v>
      </c>
      <c r="G566" s="2" t="s">
        <v>247</v>
      </c>
      <c r="H566" s="3" t="s">
        <v>248</v>
      </c>
      <c r="I566" s="10" t="n">
        <v>14550988.18</v>
      </c>
      <c r="J566" s="11" t="n">
        <f aca="false">I566/1000</f>
        <v>14550.98818</v>
      </c>
      <c r="K566" s="19" t="n">
        <v>322384.05</v>
      </c>
      <c r="L566" s="12" t="n">
        <f aca="false">K566/1000</f>
        <v>322.38405</v>
      </c>
      <c r="M566" s="20" t="n">
        <v>0.0102</v>
      </c>
      <c r="N566" s="20" t="n">
        <v>0.0059</v>
      </c>
      <c r="O566" s="10" t="n">
        <v>1420869630.03</v>
      </c>
      <c r="P566" s="19" t="n">
        <v>54747208.63</v>
      </c>
    </row>
    <row r="567" customFormat="false" ht="15" hidden="false" customHeight="false" outlineLevel="0" collapsed="false">
      <c r="A567" s="3" t="s">
        <v>761</v>
      </c>
      <c r="B567" s="2" t="s">
        <v>762</v>
      </c>
      <c r="C567" s="2" t="n">
        <v>2024</v>
      </c>
      <c r="D567" s="2" t="n">
        <v>25</v>
      </c>
      <c r="E567" s="2" t="s">
        <v>171</v>
      </c>
      <c r="F567" s="3" t="s">
        <v>172</v>
      </c>
      <c r="G567" s="2" t="s">
        <v>263</v>
      </c>
      <c r="H567" s="3" t="s">
        <v>264</v>
      </c>
      <c r="I567" s="10" t="n">
        <v>14337506.95</v>
      </c>
      <c r="J567" s="11" t="n">
        <f aca="false">I567/1000</f>
        <v>14337.50695</v>
      </c>
      <c r="K567" s="19" t="n">
        <v>185971</v>
      </c>
      <c r="L567" s="12" t="n">
        <f aca="false">K567/1000</f>
        <v>185.971</v>
      </c>
      <c r="M567" s="20" t="n">
        <v>0.0101</v>
      </c>
      <c r="N567" s="20" t="n">
        <v>0.0034</v>
      </c>
      <c r="O567" s="10" t="n">
        <v>1420869630.03</v>
      </c>
      <c r="P567" s="19" t="n">
        <v>54747208.63</v>
      </c>
    </row>
    <row r="568" customFormat="false" ht="15" hidden="false" customHeight="false" outlineLevel="0" collapsed="false">
      <c r="A568" s="3" t="s">
        <v>761</v>
      </c>
      <c r="B568" s="2" t="s">
        <v>762</v>
      </c>
      <c r="C568" s="2" t="n">
        <v>2024</v>
      </c>
      <c r="D568" s="2" t="n">
        <v>26</v>
      </c>
      <c r="E568" s="2" t="s">
        <v>107</v>
      </c>
      <c r="F568" s="3" t="s">
        <v>108</v>
      </c>
      <c r="G568" s="2" t="s">
        <v>107</v>
      </c>
      <c r="H568" s="3" t="s">
        <v>108</v>
      </c>
      <c r="I568" s="10" t="n">
        <v>14083428</v>
      </c>
      <c r="J568" s="11" t="n">
        <f aca="false">I568/1000</f>
        <v>14083.428</v>
      </c>
      <c r="K568" s="19" t="n">
        <v>60420.03</v>
      </c>
      <c r="L568" s="12" t="n">
        <f aca="false">K568/1000</f>
        <v>60.42003</v>
      </c>
      <c r="M568" s="20" t="n">
        <v>0.0099</v>
      </c>
      <c r="N568" s="20" t="n">
        <v>0.0011</v>
      </c>
      <c r="O568" s="10" t="n">
        <v>1420869630.03</v>
      </c>
      <c r="P568" s="19" t="n">
        <v>54747208.63</v>
      </c>
    </row>
    <row r="569" customFormat="false" ht="15" hidden="false" customHeight="false" outlineLevel="0" collapsed="false">
      <c r="A569" s="3" t="s">
        <v>761</v>
      </c>
      <c r="B569" s="2" t="s">
        <v>762</v>
      </c>
      <c r="C569" s="2" t="n">
        <v>2024</v>
      </c>
      <c r="D569" s="2" t="n">
        <v>27</v>
      </c>
      <c r="E569" s="2" t="s">
        <v>252</v>
      </c>
      <c r="F569" s="3" t="s">
        <v>253</v>
      </c>
      <c r="G569" s="2" t="s">
        <v>97</v>
      </c>
      <c r="H569" s="3" t="s">
        <v>98</v>
      </c>
      <c r="I569" s="10" t="n">
        <v>13265024</v>
      </c>
      <c r="J569" s="11" t="n">
        <f aca="false">I569/1000</f>
        <v>13265.024</v>
      </c>
      <c r="K569" s="19" t="n">
        <v>11295</v>
      </c>
      <c r="L569" s="12" t="n">
        <f aca="false">K569/1000</f>
        <v>11.295</v>
      </c>
      <c r="M569" s="20" t="n">
        <v>0.0093</v>
      </c>
      <c r="N569" s="20" t="n">
        <v>0.0002</v>
      </c>
      <c r="O569" s="10" t="n">
        <v>1420869630.03</v>
      </c>
      <c r="P569" s="19" t="n">
        <v>54747208.63</v>
      </c>
    </row>
    <row r="570" customFormat="false" ht="15" hidden="false" customHeight="false" outlineLevel="0" collapsed="false">
      <c r="A570" s="3" t="s">
        <v>761</v>
      </c>
      <c r="B570" s="2" t="s">
        <v>762</v>
      </c>
      <c r="C570" s="2" t="n">
        <v>2024</v>
      </c>
      <c r="D570" s="2" t="n">
        <v>28</v>
      </c>
      <c r="E570" s="2" t="s">
        <v>1721</v>
      </c>
      <c r="F570" s="3" t="s">
        <v>1722</v>
      </c>
      <c r="G570" s="2" t="s">
        <v>97</v>
      </c>
      <c r="H570" s="3" t="s">
        <v>98</v>
      </c>
      <c r="I570" s="10" t="n">
        <v>12783862</v>
      </c>
      <c r="J570" s="11" t="n">
        <f aca="false">I570/1000</f>
        <v>12783.862</v>
      </c>
      <c r="K570" s="19" t="n">
        <v>37658</v>
      </c>
      <c r="L570" s="12" t="n">
        <f aca="false">K570/1000</f>
        <v>37.658</v>
      </c>
      <c r="M570" s="20" t="n">
        <v>0.009</v>
      </c>
      <c r="N570" s="20" t="n">
        <v>0.0007</v>
      </c>
      <c r="O570" s="10" t="n">
        <v>1420869630.03</v>
      </c>
      <c r="P570" s="19" t="n">
        <v>54747208.63</v>
      </c>
    </row>
    <row r="571" customFormat="false" ht="15" hidden="false" customHeight="false" outlineLevel="0" collapsed="false">
      <c r="A571" s="3" t="s">
        <v>761</v>
      </c>
      <c r="B571" s="2" t="s">
        <v>762</v>
      </c>
      <c r="C571" s="2" t="n">
        <v>2024</v>
      </c>
      <c r="D571" s="2" t="n">
        <v>29</v>
      </c>
      <c r="E571" s="2" t="s">
        <v>1721</v>
      </c>
      <c r="F571" s="3" t="s">
        <v>1722</v>
      </c>
      <c r="G571" s="2" t="s">
        <v>102</v>
      </c>
      <c r="H571" s="3" t="s">
        <v>103</v>
      </c>
      <c r="I571" s="10" t="n">
        <v>12554065.87</v>
      </c>
      <c r="J571" s="11" t="n">
        <f aca="false">I571/1000</f>
        <v>12554.06587</v>
      </c>
      <c r="K571" s="19" t="n">
        <v>44383</v>
      </c>
      <c r="L571" s="12" t="n">
        <f aca="false">K571/1000</f>
        <v>44.383</v>
      </c>
      <c r="M571" s="20" t="n">
        <v>0.0088</v>
      </c>
      <c r="N571" s="20" t="n">
        <v>0.0008</v>
      </c>
      <c r="O571" s="10" t="n">
        <v>1420869630.03</v>
      </c>
      <c r="P571" s="19" t="n">
        <v>54747208.63</v>
      </c>
    </row>
    <row r="572" customFormat="false" ht="15" hidden="false" customHeight="false" outlineLevel="0" collapsed="false">
      <c r="A572" s="3" t="s">
        <v>761</v>
      </c>
      <c r="B572" s="2" t="s">
        <v>762</v>
      </c>
      <c r="C572" s="2" t="n">
        <v>2024</v>
      </c>
      <c r="D572" s="2" t="n">
        <v>30</v>
      </c>
      <c r="E572" s="2" t="s">
        <v>1721</v>
      </c>
      <c r="F572" s="3" t="s">
        <v>1722</v>
      </c>
      <c r="G572" s="2" t="s">
        <v>377</v>
      </c>
      <c r="H572" s="3" t="s">
        <v>378</v>
      </c>
      <c r="I572" s="10" t="n">
        <v>11709001.7</v>
      </c>
      <c r="J572" s="11" t="n">
        <f aca="false">I572/1000</f>
        <v>11709.0017</v>
      </c>
      <c r="K572" s="19" t="n">
        <v>93279.85</v>
      </c>
      <c r="L572" s="12" t="n">
        <f aca="false">K572/1000</f>
        <v>93.27985</v>
      </c>
      <c r="M572" s="20" t="n">
        <v>0.0082</v>
      </c>
      <c r="N572" s="20" t="n">
        <v>0.0017</v>
      </c>
      <c r="O572" s="10" t="n">
        <v>1420869630.03</v>
      </c>
      <c r="P572" s="19" t="n">
        <v>54747208.63</v>
      </c>
    </row>
    <row r="573" customFormat="false" ht="15" hidden="false" customHeight="false" outlineLevel="0" collapsed="false">
      <c r="A573" s="3" t="s">
        <v>761</v>
      </c>
      <c r="B573" s="2" t="s">
        <v>762</v>
      </c>
      <c r="C573" s="2" t="n">
        <v>2025</v>
      </c>
      <c r="D573" s="2" t="n">
        <v>1</v>
      </c>
      <c r="E573" s="2" t="s">
        <v>97</v>
      </c>
      <c r="F573" s="3" t="s">
        <v>98</v>
      </c>
      <c r="G573" s="2" t="s">
        <v>142</v>
      </c>
      <c r="H573" s="3" t="s">
        <v>143</v>
      </c>
      <c r="I573" s="10" t="n">
        <v>60305803.82</v>
      </c>
      <c r="J573" s="11" t="n">
        <f aca="false">I573/1000</f>
        <v>60305.80382</v>
      </c>
      <c r="K573" s="19" t="n">
        <v>273966.97</v>
      </c>
      <c r="L573" s="12" t="n">
        <f aca="false">K573/1000</f>
        <v>273.96697</v>
      </c>
      <c r="M573" s="20" t="n">
        <v>0.091</v>
      </c>
      <c r="N573" s="20" t="n">
        <v>0.0052</v>
      </c>
      <c r="O573" s="10" t="n">
        <v>662664935.48</v>
      </c>
      <c r="P573" s="19" t="n">
        <v>53115781.17</v>
      </c>
    </row>
    <row r="574" customFormat="false" ht="15" hidden="false" customHeight="false" outlineLevel="0" collapsed="false">
      <c r="A574" s="3" t="s">
        <v>761</v>
      </c>
      <c r="B574" s="2" t="s">
        <v>762</v>
      </c>
      <c r="C574" s="2" t="n">
        <v>2025</v>
      </c>
      <c r="D574" s="2" t="n">
        <v>2</v>
      </c>
      <c r="E574" s="2" t="s">
        <v>314</v>
      </c>
      <c r="F574" s="3" t="s">
        <v>315</v>
      </c>
      <c r="G574" s="2" t="s">
        <v>97</v>
      </c>
      <c r="H574" s="3" t="s">
        <v>98</v>
      </c>
      <c r="I574" s="10" t="n">
        <v>57727851</v>
      </c>
      <c r="J574" s="11" t="n">
        <f aca="false">I574/1000</f>
        <v>57727.851</v>
      </c>
      <c r="K574" s="19" t="n">
        <v>1151056</v>
      </c>
      <c r="L574" s="12" t="n">
        <f aca="false">K574/1000</f>
        <v>1151.056</v>
      </c>
      <c r="M574" s="20" t="n">
        <v>0.0871</v>
      </c>
      <c r="N574" s="20" t="n">
        <v>0.0217</v>
      </c>
      <c r="O574" s="10" t="n">
        <v>662664935.48</v>
      </c>
      <c r="P574" s="19" t="n">
        <v>53115781.17</v>
      </c>
    </row>
    <row r="575" customFormat="false" ht="15" hidden="false" customHeight="false" outlineLevel="0" collapsed="false">
      <c r="A575" s="3" t="s">
        <v>761</v>
      </c>
      <c r="B575" s="2" t="s">
        <v>762</v>
      </c>
      <c r="C575" s="2" t="n">
        <v>2025</v>
      </c>
      <c r="D575" s="2" t="n">
        <v>3</v>
      </c>
      <c r="E575" s="2" t="s">
        <v>107</v>
      </c>
      <c r="F575" s="3" t="s">
        <v>108</v>
      </c>
      <c r="G575" s="2" t="s">
        <v>102</v>
      </c>
      <c r="H575" s="3" t="s">
        <v>103</v>
      </c>
      <c r="I575" s="10" t="n">
        <v>51235732.25</v>
      </c>
      <c r="J575" s="11" t="n">
        <f aca="false">I575/1000</f>
        <v>51235.73225</v>
      </c>
      <c r="K575" s="19" t="n">
        <v>119796</v>
      </c>
      <c r="L575" s="12" t="n">
        <f aca="false">K575/1000</f>
        <v>119.796</v>
      </c>
      <c r="M575" s="20" t="n">
        <v>0.0773</v>
      </c>
      <c r="N575" s="20" t="n">
        <v>0.0023</v>
      </c>
      <c r="O575" s="10" t="n">
        <v>662664935.48</v>
      </c>
      <c r="P575" s="19" t="n">
        <v>53115781.17</v>
      </c>
    </row>
    <row r="576" customFormat="false" ht="15" hidden="false" customHeight="false" outlineLevel="0" collapsed="false">
      <c r="A576" s="3" t="s">
        <v>761</v>
      </c>
      <c r="B576" s="2" t="s">
        <v>762</v>
      </c>
      <c r="C576" s="2" t="n">
        <v>2025</v>
      </c>
      <c r="D576" s="2" t="n">
        <v>4</v>
      </c>
      <c r="E576" s="2" t="s">
        <v>97</v>
      </c>
      <c r="F576" s="3" t="s">
        <v>98</v>
      </c>
      <c r="G576" s="2" t="s">
        <v>377</v>
      </c>
      <c r="H576" s="3" t="s">
        <v>378</v>
      </c>
      <c r="I576" s="10" t="n">
        <v>37298707.99</v>
      </c>
      <c r="J576" s="11" t="n">
        <f aca="false">I576/1000</f>
        <v>37298.70799</v>
      </c>
      <c r="K576" s="19" t="n">
        <v>46971369.27</v>
      </c>
      <c r="L576" s="12" t="n">
        <f aca="false">K576/1000</f>
        <v>46971.36927</v>
      </c>
      <c r="M576" s="20" t="n">
        <v>0.0563</v>
      </c>
      <c r="N576" s="20" t="n">
        <v>0.8843</v>
      </c>
      <c r="O576" s="10" t="n">
        <v>662664935.48</v>
      </c>
      <c r="P576" s="19" t="n">
        <v>53115781.17</v>
      </c>
    </row>
    <row r="577" customFormat="false" ht="15" hidden="false" customHeight="false" outlineLevel="0" collapsed="false">
      <c r="A577" s="3" t="s">
        <v>761</v>
      </c>
      <c r="B577" s="2" t="s">
        <v>762</v>
      </c>
      <c r="C577" s="2" t="n">
        <v>2025</v>
      </c>
      <c r="D577" s="2" t="n">
        <v>5</v>
      </c>
      <c r="E577" s="2" t="s">
        <v>107</v>
      </c>
      <c r="F577" s="3" t="s">
        <v>108</v>
      </c>
      <c r="G577" s="2" t="s">
        <v>142</v>
      </c>
      <c r="H577" s="3" t="s">
        <v>143</v>
      </c>
      <c r="I577" s="10" t="n">
        <v>32525177.77</v>
      </c>
      <c r="J577" s="11" t="n">
        <f aca="false">I577/1000</f>
        <v>32525.17777</v>
      </c>
      <c r="K577" s="19" t="n">
        <v>127132.7</v>
      </c>
      <c r="L577" s="12" t="n">
        <f aca="false">K577/1000</f>
        <v>127.1327</v>
      </c>
      <c r="M577" s="20" t="n">
        <v>0.0491</v>
      </c>
      <c r="N577" s="20" t="n">
        <v>0.0024</v>
      </c>
      <c r="O577" s="10" t="n">
        <v>662664935.48</v>
      </c>
      <c r="P577" s="19" t="n">
        <v>53115781.17</v>
      </c>
    </row>
    <row r="578" customFormat="false" ht="15" hidden="false" customHeight="false" outlineLevel="0" collapsed="false">
      <c r="A578" s="3" t="s">
        <v>761</v>
      </c>
      <c r="B578" s="2" t="s">
        <v>762</v>
      </c>
      <c r="C578" s="2" t="n">
        <v>2025</v>
      </c>
      <c r="D578" s="2" t="n">
        <v>6</v>
      </c>
      <c r="E578" s="2" t="s">
        <v>1721</v>
      </c>
      <c r="F578" s="3" t="s">
        <v>1722</v>
      </c>
      <c r="G578" s="2" t="s">
        <v>377</v>
      </c>
      <c r="H578" s="3" t="s">
        <v>378</v>
      </c>
      <c r="I578" s="10" t="n">
        <v>25450183.97</v>
      </c>
      <c r="J578" s="11" t="n">
        <f aca="false">I578/1000</f>
        <v>25450.18397</v>
      </c>
      <c r="K578" s="19" t="n">
        <v>113152</v>
      </c>
      <c r="L578" s="12" t="n">
        <f aca="false">K578/1000</f>
        <v>113.152</v>
      </c>
      <c r="M578" s="20" t="n">
        <v>0.0384</v>
      </c>
      <c r="N578" s="20" t="n">
        <v>0.0021</v>
      </c>
      <c r="O578" s="10" t="n">
        <v>662664935.48</v>
      </c>
      <c r="P578" s="19" t="n">
        <v>53115781.17</v>
      </c>
    </row>
    <row r="579" customFormat="false" ht="15" hidden="false" customHeight="false" outlineLevel="0" collapsed="false">
      <c r="A579" s="3" t="s">
        <v>761</v>
      </c>
      <c r="B579" s="2" t="s">
        <v>762</v>
      </c>
      <c r="C579" s="2" t="n">
        <v>2025</v>
      </c>
      <c r="D579" s="2" t="n">
        <v>7</v>
      </c>
      <c r="E579" s="2" t="s">
        <v>97</v>
      </c>
      <c r="F579" s="3" t="s">
        <v>98</v>
      </c>
      <c r="G579" s="2" t="s">
        <v>162</v>
      </c>
      <c r="H579" s="3" t="s">
        <v>163</v>
      </c>
      <c r="I579" s="10" t="n">
        <v>24006128.36</v>
      </c>
      <c r="J579" s="11" t="n">
        <f aca="false">I579/1000</f>
        <v>24006.12836</v>
      </c>
      <c r="K579" s="19" t="n">
        <v>6485.62</v>
      </c>
      <c r="L579" s="12" t="n">
        <f aca="false">K579/1000</f>
        <v>6.48562</v>
      </c>
      <c r="M579" s="20" t="n">
        <v>0.0362</v>
      </c>
      <c r="N579" s="20" t="n">
        <v>0.0001</v>
      </c>
      <c r="O579" s="10" t="n">
        <v>662664935.48</v>
      </c>
      <c r="P579" s="19" t="n">
        <v>53115781.17</v>
      </c>
    </row>
    <row r="580" customFormat="false" ht="15" hidden="false" customHeight="false" outlineLevel="0" collapsed="false">
      <c r="A580" s="3" t="s">
        <v>761</v>
      </c>
      <c r="B580" s="2" t="s">
        <v>762</v>
      </c>
      <c r="C580" s="2" t="n">
        <v>2025</v>
      </c>
      <c r="D580" s="2" t="n">
        <v>8</v>
      </c>
      <c r="E580" s="2" t="s">
        <v>314</v>
      </c>
      <c r="F580" s="3" t="s">
        <v>315</v>
      </c>
      <c r="G580" s="2" t="s">
        <v>142</v>
      </c>
      <c r="H580" s="3" t="s">
        <v>143</v>
      </c>
      <c r="I580" s="10" t="n">
        <v>22145423.31</v>
      </c>
      <c r="J580" s="11" t="n">
        <f aca="false">I580/1000</f>
        <v>22145.42331</v>
      </c>
      <c r="K580" s="19" t="n">
        <v>403030.53</v>
      </c>
      <c r="L580" s="12" t="n">
        <f aca="false">K580/1000</f>
        <v>403.03053</v>
      </c>
      <c r="M580" s="20" t="n">
        <v>0.0334</v>
      </c>
      <c r="N580" s="20" t="n">
        <v>0.0076</v>
      </c>
      <c r="O580" s="10" t="n">
        <v>662664935.48</v>
      </c>
      <c r="P580" s="19" t="n">
        <v>53115781.17</v>
      </c>
    </row>
    <row r="581" customFormat="false" ht="15" hidden="false" customHeight="false" outlineLevel="0" collapsed="false">
      <c r="A581" s="3" t="s">
        <v>761</v>
      </c>
      <c r="B581" s="2" t="s">
        <v>762</v>
      </c>
      <c r="C581" s="2" t="n">
        <v>2025</v>
      </c>
      <c r="D581" s="2" t="n">
        <v>9</v>
      </c>
      <c r="E581" s="2" t="s">
        <v>1721</v>
      </c>
      <c r="F581" s="3" t="s">
        <v>1722</v>
      </c>
      <c r="G581" s="2" t="s">
        <v>102</v>
      </c>
      <c r="H581" s="3" t="s">
        <v>103</v>
      </c>
      <c r="I581" s="10" t="n">
        <v>18934953.81</v>
      </c>
      <c r="J581" s="11" t="n">
        <f aca="false">I581/1000</f>
        <v>18934.95381</v>
      </c>
      <c r="K581" s="19" t="n">
        <v>53465</v>
      </c>
      <c r="L581" s="12" t="n">
        <f aca="false">K581/1000</f>
        <v>53.465</v>
      </c>
      <c r="M581" s="20" t="n">
        <v>0.0286</v>
      </c>
      <c r="N581" s="20" t="n">
        <v>0.001</v>
      </c>
      <c r="O581" s="10" t="n">
        <v>662664935.48</v>
      </c>
      <c r="P581" s="19" t="n">
        <v>53115781.17</v>
      </c>
    </row>
    <row r="582" customFormat="false" ht="15" hidden="false" customHeight="false" outlineLevel="0" collapsed="false">
      <c r="A582" s="3" t="s">
        <v>761</v>
      </c>
      <c r="B582" s="2" t="s">
        <v>762</v>
      </c>
      <c r="C582" s="2" t="n">
        <v>2025</v>
      </c>
      <c r="D582" s="2" t="n">
        <v>10</v>
      </c>
      <c r="E582" s="2" t="s">
        <v>107</v>
      </c>
      <c r="F582" s="3" t="s">
        <v>108</v>
      </c>
      <c r="G582" s="2" t="s">
        <v>377</v>
      </c>
      <c r="H582" s="3" t="s">
        <v>378</v>
      </c>
      <c r="I582" s="10" t="n">
        <v>17496369.04</v>
      </c>
      <c r="J582" s="11" t="n">
        <f aca="false">I582/1000</f>
        <v>17496.36904</v>
      </c>
      <c r="K582" s="19" t="n">
        <v>279670.56</v>
      </c>
      <c r="L582" s="12" t="n">
        <f aca="false">K582/1000</f>
        <v>279.67056</v>
      </c>
      <c r="M582" s="20" t="n">
        <v>0.0264</v>
      </c>
      <c r="N582" s="20" t="n">
        <v>0.0053</v>
      </c>
      <c r="O582" s="10" t="n">
        <v>662664935.48</v>
      </c>
      <c r="P582" s="19" t="n">
        <v>53115781.17</v>
      </c>
    </row>
    <row r="583" customFormat="false" ht="15" hidden="false" customHeight="false" outlineLevel="0" collapsed="false">
      <c r="A583" s="3" t="s">
        <v>761</v>
      </c>
      <c r="B583" s="2" t="s">
        <v>762</v>
      </c>
      <c r="C583" s="2" t="n">
        <v>2025</v>
      </c>
      <c r="D583" s="2" t="n">
        <v>11</v>
      </c>
      <c r="E583" s="2" t="s">
        <v>97</v>
      </c>
      <c r="F583" s="3" t="s">
        <v>98</v>
      </c>
      <c r="G583" s="2" t="s">
        <v>102</v>
      </c>
      <c r="H583" s="3" t="s">
        <v>103</v>
      </c>
      <c r="I583" s="10" t="n">
        <v>15773980.08</v>
      </c>
      <c r="J583" s="11" t="n">
        <f aca="false">I583/1000</f>
        <v>15773.98008</v>
      </c>
      <c r="K583" s="19" t="n">
        <v>106671.96</v>
      </c>
      <c r="L583" s="12" t="n">
        <f aca="false">K583/1000</f>
        <v>106.67196</v>
      </c>
      <c r="M583" s="20" t="n">
        <v>0.0238</v>
      </c>
      <c r="N583" s="20" t="n">
        <v>0.002</v>
      </c>
      <c r="O583" s="10" t="n">
        <v>662664935.48</v>
      </c>
      <c r="P583" s="19" t="n">
        <v>53115781.17</v>
      </c>
    </row>
    <row r="584" customFormat="false" ht="15" hidden="false" customHeight="false" outlineLevel="0" collapsed="false">
      <c r="A584" s="3" t="s">
        <v>761</v>
      </c>
      <c r="B584" s="2" t="s">
        <v>762</v>
      </c>
      <c r="C584" s="2" t="n">
        <v>2025</v>
      </c>
      <c r="D584" s="2" t="n">
        <v>12</v>
      </c>
      <c r="E584" s="2" t="s">
        <v>107</v>
      </c>
      <c r="F584" s="3" t="s">
        <v>108</v>
      </c>
      <c r="G584" s="2" t="s">
        <v>247</v>
      </c>
      <c r="H584" s="3" t="s">
        <v>248</v>
      </c>
      <c r="I584" s="10" t="n">
        <v>15417005.57</v>
      </c>
      <c r="J584" s="11" t="n">
        <f aca="false">I584/1000</f>
        <v>15417.00557</v>
      </c>
      <c r="K584" s="19" t="n">
        <v>100314.82</v>
      </c>
      <c r="L584" s="12" t="n">
        <f aca="false">K584/1000</f>
        <v>100.31482</v>
      </c>
      <c r="M584" s="20" t="n">
        <v>0.0233</v>
      </c>
      <c r="N584" s="20" t="n">
        <v>0.0019</v>
      </c>
      <c r="O584" s="10" t="n">
        <v>662664935.48</v>
      </c>
      <c r="P584" s="19" t="n">
        <v>53115781.17</v>
      </c>
    </row>
    <row r="585" customFormat="false" ht="15" hidden="false" customHeight="false" outlineLevel="0" collapsed="false">
      <c r="A585" s="3" t="s">
        <v>761</v>
      </c>
      <c r="B585" s="2" t="s">
        <v>762</v>
      </c>
      <c r="C585" s="2" t="n">
        <v>2025</v>
      </c>
      <c r="D585" s="2" t="n">
        <v>13</v>
      </c>
      <c r="E585" s="2" t="s">
        <v>107</v>
      </c>
      <c r="F585" s="3" t="s">
        <v>108</v>
      </c>
      <c r="G585" s="2" t="s">
        <v>97</v>
      </c>
      <c r="H585" s="3" t="s">
        <v>98</v>
      </c>
      <c r="I585" s="10" t="n">
        <v>15094640</v>
      </c>
      <c r="J585" s="11" t="n">
        <f aca="false">I585/1000</f>
        <v>15094.64</v>
      </c>
      <c r="K585" s="19" t="n">
        <v>115773</v>
      </c>
      <c r="L585" s="12" t="n">
        <f aca="false">K585/1000</f>
        <v>115.773</v>
      </c>
      <c r="M585" s="20" t="n">
        <v>0.0228</v>
      </c>
      <c r="N585" s="20" t="n">
        <v>0.0022</v>
      </c>
      <c r="O585" s="10" t="n">
        <v>662664935.48</v>
      </c>
      <c r="P585" s="19" t="n">
        <v>53115781.17</v>
      </c>
    </row>
    <row r="586" customFormat="false" ht="15" hidden="false" customHeight="false" outlineLevel="0" collapsed="false">
      <c r="A586" s="3" t="s">
        <v>761</v>
      </c>
      <c r="B586" s="2" t="s">
        <v>762</v>
      </c>
      <c r="C586" s="2" t="n">
        <v>2025</v>
      </c>
      <c r="D586" s="2" t="n">
        <v>14</v>
      </c>
      <c r="E586" s="2" t="s">
        <v>142</v>
      </c>
      <c r="F586" s="3" t="s">
        <v>143</v>
      </c>
      <c r="G586" s="2" t="s">
        <v>97</v>
      </c>
      <c r="H586" s="3" t="s">
        <v>98</v>
      </c>
      <c r="I586" s="10" t="n">
        <v>15000789</v>
      </c>
      <c r="J586" s="11" t="n">
        <f aca="false">I586/1000</f>
        <v>15000.789</v>
      </c>
      <c r="K586" s="19" t="n">
        <v>51653</v>
      </c>
      <c r="L586" s="12" t="n">
        <f aca="false">K586/1000</f>
        <v>51.653</v>
      </c>
      <c r="M586" s="20" t="n">
        <v>0.0226</v>
      </c>
      <c r="N586" s="20" t="n">
        <v>0.001</v>
      </c>
      <c r="O586" s="10" t="n">
        <v>662664935.48</v>
      </c>
      <c r="P586" s="19" t="n">
        <v>53115781.17</v>
      </c>
    </row>
    <row r="587" customFormat="false" ht="15" hidden="false" customHeight="false" outlineLevel="0" collapsed="false">
      <c r="A587" s="3" t="s">
        <v>761</v>
      </c>
      <c r="B587" s="2" t="s">
        <v>762</v>
      </c>
      <c r="C587" s="2" t="n">
        <v>2025</v>
      </c>
      <c r="D587" s="2" t="n">
        <v>15</v>
      </c>
      <c r="E587" s="2" t="s">
        <v>314</v>
      </c>
      <c r="F587" s="3" t="s">
        <v>315</v>
      </c>
      <c r="G587" s="2" t="s">
        <v>102</v>
      </c>
      <c r="H587" s="3" t="s">
        <v>103</v>
      </c>
      <c r="I587" s="10" t="n">
        <v>14975314.3</v>
      </c>
      <c r="J587" s="11" t="n">
        <f aca="false">I587/1000</f>
        <v>14975.3143</v>
      </c>
      <c r="K587" s="19" t="n">
        <v>264175</v>
      </c>
      <c r="L587" s="12" t="n">
        <f aca="false">K587/1000</f>
        <v>264.175</v>
      </c>
      <c r="M587" s="20" t="n">
        <v>0.0226</v>
      </c>
      <c r="N587" s="20" t="n">
        <v>0.005</v>
      </c>
      <c r="O587" s="10" t="n">
        <v>662664935.48</v>
      </c>
      <c r="P587" s="19" t="n">
        <v>53115781.17</v>
      </c>
    </row>
    <row r="588" customFormat="false" ht="15" hidden="false" customHeight="false" outlineLevel="0" collapsed="false">
      <c r="A588" s="3" t="s">
        <v>761</v>
      </c>
      <c r="B588" s="2" t="s">
        <v>762</v>
      </c>
      <c r="C588" s="2" t="n">
        <v>2025</v>
      </c>
      <c r="D588" s="2" t="n">
        <v>16</v>
      </c>
      <c r="E588" s="2" t="s">
        <v>142</v>
      </c>
      <c r="F588" s="3" t="s">
        <v>143</v>
      </c>
      <c r="G588" s="2" t="s">
        <v>162</v>
      </c>
      <c r="H588" s="3" t="s">
        <v>163</v>
      </c>
      <c r="I588" s="10" t="n">
        <v>13683095.26</v>
      </c>
      <c r="J588" s="11" t="n">
        <f aca="false">I588/1000</f>
        <v>13683.09526</v>
      </c>
      <c r="K588" s="19" t="n">
        <v>261445.47</v>
      </c>
      <c r="L588" s="12" t="n">
        <f aca="false">K588/1000</f>
        <v>261.44547</v>
      </c>
      <c r="M588" s="20" t="n">
        <v>0.0206</v>
      </c>
      <c r="N588" s="20" t="n">
        <v>0.0049</v>
      </c>
      <c r="O588" s="10" t="n">
        <v>662664935.48</v>
      </c>
      <c r="P588" s="19" t="n">
        <v>53115781.17</v>
      </c>
    </row>
    <row r="589" customFormat="false" ht="15" hidden="false" customHeight="false" outlineLevel="0" collapsed="false">
      <c r="A589" s="3" t="s">
        <v>761</v>
      </c>
      <c r="B589" s="2" t="s">
        <v>762</v>
      </c>
      <c r="C589" s="2" t="n">
        <v>2025</v>
      </c>
      <c r="D589" s="2" t="n">
        <v>17</v>
      </c>
      <c r="E589" s="2" t="s">
        <v>247</v>
      </c>
      <c r="F589" s="3" t="s">
        <v>248</v>
      </c>
      <c r="G589" s="2" t="s">
        <v>97</v>
      </c>
      <c r="H589" s="3" t="s">
        <v>98</v>
      </c>
      <c r="I589" s="10" t="n">
        <v>12972296</v>
      </c>
      <c r="J589" s="11" t="n">
        <f aca="false">I589/1000</f>
        <v>12972.296</v>
      </c>
      <c r="K589" s="19" t="n">
        <v>55391</v>
      </c>
      <c r="L589" s="12" t="n">
        <f aca="false">K589/1000</f>
        <v>55.391</v>
      </c>
      <c r="M589" s="20" t="n">
        <v>0.0196</v>
      </c>
      <c r="N589" s="20" t="n">
        <v>0.001</v>
      </c>
      <c r="O589" s="10" t="n">
        <v>662664935.48</v>
      </c>
      <c r="P589" s="19" t="n">
        <v>53115781.17</v>
      </c>
    </row>
    <row r="590" customFormat="false" ht="15" hidden="false" customHeight="false" outlineLevel="0" collapsed="false">
      <c r="A590" s="3" t="s">
        <v>761</v>
      </c>
      <c r="B590" s="2" t="s">
        <v>762</v>
      </c>
      <c r="C590" s="2" t="n">
        <v>2025</v>
      </c>
      <c r="D590" s="2" t="n">
        <v>18</v>
      </c>
      <c r="E590" s="2" t="s">
        <v>107</v>
      </c>
      <c r="F590" s="3" t="s">
        <v>108</v>
      </c>
      <c r="G590" s="2" t="s">
        <v>237</v>
      </c>
      <c r="H590" s="3" t="s">
        <v>238</v>
      </c>
      <c r="I590" s="10" t="n">
        <v>10466944.03</v>
      </c>
      <c r="J590" s="11" t="n">
        <f aca="false">I590/1000</f>
        <v>10466.94403</v>
      </c>
      <c r="K590" s="19" t="n">
        <v>66544.11</v>
      </c>
      <c r="L590" s="12" t="n">
        <f aca="false">K590/1000</f>
        <v>66.54411</v>
      </c>
      <c r="M590" s="20" t="n">
        <v>0.0158</v>
      </c>
      <c r="N590" s="20" t="n">
        <v>0.0013</v>
      </c>
      <c r="O590" s="10" t="n">
        <v>662664935.48</v>
      </c>
      <c r="P590" s="19" t="n">
        <v>53115781.17</v>
      </c>
    </row>
    <row r="591" customFormat="false" ht="15" hidden="false" customHeight="false" outlineLevel="0" collapsed="false">
      <c r="A591" s="3" t="s">
        <v>761</v>
      </c>
      <c r="B591" s="2" t="s">
        <v>762</v>
      </c>
      <c r="C591" s="2" t="n">
        <v>2025</v>
      </c>
      <c r="D591" s="2" t="n">
        <v>19</v>
      </c>
      <c r="E591" s="2" t="s">
        <v>1721</v>
      </c>
      <c r="F591" s="3" t="s">
        <v>1722</v>
      </c>
      <c r="G591" s="2" t="s">
        <v>97</v>
      </c>
      <c r="H591" s="3" t="s">
        <v>98</v>
      </c>
      <c r="I591" s="10" t="n">
        <v>9185698</v>
      </c>
      <c r="J591" s="11" t="n">
        <f aca="false">I591/1000</f>
        <v>9185.698</v>
      </c>
      <c r="K591" s="19" t="n">
        <v>28470</v>
      </c>
      <c r="L591" s="12" t="n">
        <f aca="false">K591/1000</f>
        <v>28.47</v>
      </c>
      <c r="M591" s="20" t="n">
        <v>0.0139</v>
      </c>
      <c r="N591" s="20" t="n">
        <v>0.0005</v>
      </c>
      <c r="O591" s="10" t="n">
        <v>662664935.48</v>
      </c>
      <c r="P591" s="19" t="n">
        <v>53115781.17</v>
      </c>
    </row>
    <row r="592" customFormat="false" ht="15" hidden="false" customHeight="false" outlineLevel="0" collapsed="false">
      <c r="A592" s="3" t="s">
        <v>761</v>
      </c>
      <c r="B592" s="2" t="s">
        <v>762</v>
      </c>
      <c r="C592" s="2" t="n">
        <v>2025</v>
      </c>
      <c r="D592" s="2" t="n">
        <v>20</v>
      </c>
      <c r="E592" s="2" t="s">
        <v>252</v>
      </c>
      <c r="F592" s="3" t="s">
        <v>253</v>
      </c>
      <c r="G592" s="2" t="s">
        <v>97</v>
      </c>
      <c r="H592" s="3" t="s">
        <v>98</v>
      </c>
      <c r="I592" s="10" t="n">
        <v>8924116</v>
      </c>
      <c r="J592" s="11" t="n">
        <f aca="false">I592/1000</f>
        <v>8924.116</v>
      </c>
      <c r="K592" s="19" t="n">
        <v>5753</v>
      </c>
      <c r="L592" s="12" t="n">
        <f aca="false">K592/1000</f>
        <v>5.753</v>
      </c>
      <c r="M592" s="20" t="n">
        <v>0.0135</v>
      </c>
      <c r="N592" s="20" t="n">
        <v>0.0001</v>
      </c>
      <c r="O592" s="10" t="n">
        <v>662664935.48</v>
      </c>
      <c r="P592" s="19" t="n">
        <v>53115781.17</v>
      </c>
    </row>
    <row r="593" customFormat="false" ht="15" hidden="false" customHeight="false" outlineLevel="0" collapsed="false">
      <c r="A593" s="3" t="s">
        <v>761</v>
      </c>
      <c r="B593" s="2" t="s">
        <v>762</v>
      </c>
      <c r="C593" s="2" t="n">
        <v>2025</v>
      </c>
      <c r="D593" s="2" t="n">
        <v>21</v>
      </c>
      <c r="E593" s="2" t="s">
        <v>102</v>
      </c>
      <c r="F593" s="3" t="s">
        <v>103</v>
      </c>
      <c r="G593" s="2" t="s">
        <v>97</v>
      </c>
      <c r="H593" s="3" t="s">
        <v>98</v>
      </c>
      <c r="I593" s="10" t="n">
        <v>8438967</v>
      </c>
      <c r="J593" s="11" t="n">
        <f aca="false">I593/1000</f>
        <v>8438.967</v>
      </c>
      <c r="K593" s="19" t="n">
        <v>26312</v>
      </c>
      <c r="L593" s="12" t="n">
        <f aca="false">K593/1000</f>
        <v>26.312</v>
      </c>
      <c r="M593" s="20" t="n">
        <v>0.0127</v>
      </c>
      <c r="N593" s="20" t="n">
        <v>0.0005</v>
      </c>
      <c r="O593" s="10" t="n">
        <v>662664935.48</v>
      </c>
      <c r="P593" s="19" t="n">
        <v>53115781.17</v>
      </c>
    </row>
    <row r="594" customFormat="false" ht="15" hidden="false" customHeight="false" outlineLevel="0" collapsed="false">
      <c r="A594" s="3" t="s">
        <v>761</v>
      </c>
      <c r="B594" s="2" t="s">
        <v>762</v>
      </c>
      <c r="C594" s="2" t="n">
        <v>2025</v>
      </c>
      <c r="D594" s="2" t="n">
        <v>22</v>
      </c>
      <c r="E594" s="2" t="s">
        <v>142</v>
      </c>
      <c r="F594" s="3" t="s">
        <v>143</v>
      </c>
      <c r="G594" s="2" t="s">
        <v>102</v>
      </c>
      <c r="H594" s="3" t="s">
        <v>103</v>
      </c>
      <c r="I594" s="10" t="n">
        <v>7555254.05</v>
      </c>
      <c r="J594" s="11" t="n">
        <f aca="false">I594/1000</f>
        <v>7555.25405</v>
      </c>
      <c r="K594" s="19" t="n">
        <v>129346.37</v>
      </c>
      <c r="L594" s="12" t="n">
        <f aca="false">K594/1000</f>
        <v>129.34637</v>
      </c>
      <c r="M594" s="20" t="n">
        <v>0.0114</v>
      </c>
      <c r="N594" s="20" t="n">
        <v>0.0024</v>
      </c>
      <c r="O594" s="10" t="n">
        <v>662664935.48</v>
      </c>
      <c r="P594" s="19" t="n">
        <v>53115781.17</v>
      </c>
    </row>
    <row r="595" customFormat="false" ht="15" hidden="false" customHeight="false" outlineLevel="0" collapsed="false">
      <c r="A595" s="3" t="s">
        <v>761</v>
      </c>
      <c r="B595" s="2" t="s">
        <v>762</v>
      </c>
      <c r="C595" s="2" t="n">
        <v>2025</v>
      </c>
      <c r="D595" s="2" t="n">
        <v>23</v>
      </c>
      <c r="E595" s="2" t="s">
        <v>107</v>
      </c>
      <c r="F595" s="3" t="s">
        <v>108</v>
      </c>
      <c r="G595" s="2" t="s">
        <v>180</v>
      </c>
      <c r="H595" s="3" t="s">
        <v>181</v>
      </c>
      <c r="I595" s="10" t="n">
        <v>7523839.66</v>
      </c>
      <c r="J595" s="11" t="n">
        <f aca="false">I595/1000</f>
        <v>7523.83966</v>
      </c>
      <c r="K595" s="19" t="n">
        <v>277925.67</v>
      </c>
      <c r="L595" s="12" t="n">
        <f aca="false">K595/1000</f>
        <v>277.92567</v>
      </c>
      <c r="M595" s="20" t="n">
        <v>0.0114</v>
      </c>
      <c r="N595" s="20" t="n">
        <v>0.0052</v>
      </c>
      <c r="O595" s="10" t="n">
        <v>662664935.48</v>
      </c>
      <c r="P595" s="19" t="n">
        <v>53115781.17</v>
      </c>
    </row>
    <row r="596" customFormat="false" ht="15" hidden="false" customHeight="false" outlineLevel="0" collapsed="false">
      <c r="A596" s="3" t="s">
        <v>761</v>
      </c>
      <c r="B596" s="2" t="s">
        <v>762</v>
      </c>
      <c r="C596" s="2" t="n">
        <v>2025</v>
      </c>
      <c r="D596" s="2" t="n">
        <v>24</v>
      </c>
      <c r="E596" s="2" t="s">
        <v>107</v>
      </c>
      <c r="F596" s="3" t="s">
        <v>108</v>
      </c>
      <c r="G596" s="2" t="s">
        <v>162</v>
      </c>
      <c r="H596" s="3" t="s">
        <v>163</v>
      </c>
      <c r="I596" s="10" t="n">
        <v>7382904.43</v>
      </c>
      <c r="J596" s="11" t="n">
        <f aca="false">I596/1000</f>
        <v>7382.90443</v>
      </c>
      <c r="K596" s="19" t="n">
        <v>73977.91</v>
      </c>
      <c r="L596" s="12" t="n">
        <f aca="false">K596/1000</f>
        <v>73.97791</v>
      </c>
      <c r="M596" s="20" t="n">
        <v>0.0111</v>
      </c>
      <c r="N596" s="20" t="n">
        <v>0.0014</v>
      </c>
      <c r="O596" s="10" t="n">
        <v>662664935.48</v>
      </c>
      <c r="P596" s="19" t="n">
        <v>53115781.17</v>
      </c>
    </row>
    <row r="597" customFormat="false" ht="15" hidden="false" customHeight="false" outlineLevel="0" collapsed="false">
      <c r="A597" s="3" t="s">
        <v>761</v>
      </c>
      <c r="B597" s="2" t="s">
        <v>762</v>
      </c>
      <c r="C597" s="2" t="n">
        <v>2025</v>
      </c>
      <c r="D597" s="2" t="n">
        <v>25</v>
      </c>
      <c r="E597" s="2" t="s">
        <v>102</v>
      </c>
      <c r="F597" s="3" t="s">
        <v>103</v>
      </c>
      <c r="G597" s="2" t="s">
        <v>142</v>
      </c>
      <c r="H597" s="3" t="s">
        <v>143</v>
      </c>
      <c r="I597" s="10" t="n">
        <v>7111418.93</v>
      </c>
      <c r="J597" s="11" t="n">
        <f aca="false">I597/1000</f>
        <v>7111.41893</v>
      </c>
      <c r="K597" s="19" t="n">
        <v>6687.99</v>
      </c>
      <c r="L597" s="12" t="n">
        <f aca="false">K597/1000</f>
        <v>6.68799</v>
      </c>
      <c r="M597" s="20" t="n">
        <v>0.0107</v>
      </c>
      <c r="N597" s="20" t="n">
        <v>0.0001</v>
      </c>
      <c r="O597" s="10" t="n">
        <v>662664935.48</v>
      </c>
      <c r="P597" s="19" t="n">
        <v>53115781.17</v>
      </c>
    </row>
    <row r="598" customFormat="false" ht="15" hidden="false" customHeight="false" outlineLevel="0" collapsed="false">
      <c r="A598" s="3" t="s">
        <v>761</v>
      </c>
      <c r="B598" s="2" t="s">
        <v>762</v>
      </c>
      <c r="C598" s="2" t="n">
        <v>2025</v>
      </c>
      <c r="D598" s="2" t="n">
        <v>26</v>
      </c>
      <c r="E598" s="2" t="s">
        <v>247</v>
      </c>
      <c r="F598" s="3" t="s">
        <v>248</v>
      </c>
      <c r="G598" s="2" t="s">
        <v>102</v>
      </c>
      <c r="H598" s="3" t="s">
        <v>103</v>
      </c>
      <c r="I598" s="10" t="n">
        <v>6853337.42</v>
      </c>
      <c r="J598" s="11" t="n">
        <f aca="false">I598/1000</f>
        <v>6853.33742</v>
      </c>
      <c r="K598" s="19" t="n">
        <v>14124</v>
      </c>
      <c r="L598" s="12" t="n">
        <f aca="false">K598/1000</f>
        <v>14.124</v>
      </c>
      <c r="M598" s="20" t="n">
        <v>0.0103</v>
      </c>
      <c r="N598" s="20" t="n">
        <v>0.0003</v>
      </c>
      <c r="O598" s="10" t="n">
        <v>662664935.48</v>
      </c>
      <c r="P598" s="19" t="n">
        <v>53115781.17</v>
      </c>
    </row>
    <row r="599" customFormat="false" ht="15" hidden="false" customHeight="false" outlineLevel="0" collapsed="false">
      <c r="A599" s="3" t="s">
        <v>761</v>
      </c>
      <c r="B599" s="2" t="s">
        <v>762</v>
      </c>
      <c r="C599" s="2" t="n">
        <v>2025</v>
      </c>
      <c r="D599" s="2" t="n">
        <v>27</v>
      </c>
      <c r="E599" s="2" t="s">
        <v>107</v>
      </c>
      <c r="F599" s="3" t="s">
        <v>108</v>
      </c>
      <c r="G599" s="2" t="s">
        <v>252</v>
      </c>
      <c r="H599" s="3" t="s">
        <v>253</v>
      </c>
      <c r="I599" s="10" t="n">
        <v>6540109.25</v>
      </c>
      <c r="J599" s="11" t="n">
        <f aca="false">I599/1000</f>
        <v>6540.10925</v>
      </c>
      <c r="K599" s="19" t="n">
        <v>2130.84</v>
      </c>
      <c r="L599" s="12" t="n">
        <f aca="false">K599/1000</f>
        <v>2.13084</v>
      </c>
      <c r="M599" s="20" t="n">
        <v>0.0099</v>
      </c>
      <c r="N599" s="20" t="n">
        <v>0</v>
      </c>
      <c r="O599" s="10" t="n">
        <v>662664935.48</v>
      </c>
      <c r="P599" s="19" t="n">
        <v>53115781.17</v>
      </c>
    </row>
    <row r="600" customFormat="false" ht="15" hidden="false" customHeight="false" outlineLevel="0" collapsed="false">
      <c r="A600" s="3" t="s">
        <v>761</v>
      </c>
      <c r="B600" s="2" t="s">
        <v>762</v>
      </c>
      <c r="C600" s="2" t="n">
        <v>2025</v>
      </c>
      <c r="D600" s="2" t="n">
        <v>28</v>
      </c>
      <c r="E600" s="2" t="s">
        <v>171</v>
      </c>
      <c r="F600" s="3" t="s">
        <v>172</v>
      </c>
      <c r="G600" s="2" t="s">
        <v>263</v>
      </c>
      <c r="H600" s="3" t="s">
        <v>264</v>
      </c>
      <c r="I600" s="10" t="n">
        <v>6336322.74</v>
      </c>
      <c r="J600" s="11" t="n">
        <f aca="false">I600/1000</f>
        <v>6336.32274</v>
      </c>
      <c r="K600" s="19" t="n">
        <v>78568</v>
      </c>
      <c r="L600" s="12" t="n">
        <f aca="false">K600/1000</f>
        <v>78.568</v>
      </c>
      <c r="M600" s="20" t="n">
        <v>0.0096</v>
      </c>
      <c r="N600" s="20" t="n">
        <v>0.0015</v>
      </c>
      <c r="O600" s="10" t="n">
        <v>662664935.48</v>
      </c>
      <c r="P600" s="19" t="n">
        <v>53115781.17</v>
      </c>
    </row>
    <row r="601" customFormat="false" ht="15" hidden="false" customHeight="false" outlineLevel="0" collapsed="false">
      <c r="A601" s="3" t="s">
        <v>761</v>
      </c>
      <c r="B601" s="2" t="s">
        <v>762</v>
      </c>
      <c r="C601" s="2" t="n">
        <v>2025</v>
      </c>
      <c r="D601" s="2" t="n">
        <v>29</v>
      </c>
      <c r="E601" s="2" t="s">
        <v>1721</v>
      </c>
      <c r="F601" s="3" t="s">
        <v>1722</v>
      </c>
      <c r="G601" s="2" t="s">
        <v>142</v>
      </c>
      <c r="H601" s="3" t="s">
        <v>143</v>
      </c>
      <c r="I601" s="10" t="n">
        <v>6225016.69</v>
      </c>
      <c r="J601" s="11" t="n">
        <f aca="false">I601/1000</f>
        <v>6225.01669</v>
      </c>
      <c r="K601" s="19" t="n">
        <v>19615.01</v>
      </c>
      <c r="L601" s="12" t="n">
        <f aca="false">K601/1000</f>
        <v>19.61501</v>
      </c>
      <c r="M601" s="20" t="n">
        <v>0.0094</v>
      </c>
      <c r="N601" s="20" t="n">
        <v>0.0004</v>
      </c>
      <c r="O601" s="10" t="n">
        <v>662664935.48</v>
      </c>
      <c r="P601" s="19" t="n">
        <v>53115781.17</v>
      </c>
    </row>
    <row r="602" customFormat="false" ht="15" hidden="false" customHeight="false" outlineLevel="0" collapsed="false">
      <c r="A602" s="3" t="s">
        <v>761</v>
      </c>
      <c r="B602" s="2" t="s">
        <v>762</v>
      </c>
      <c r="C602" s="2" t="n">
        <v>2025</v>
      </c>
      <c r="D602" s="2" t="n">
        <v>30</v>
      </c>
      <c r="E602" s="2" t="s">
        <v>205</v>
      </c>
      <c r="F602" s="3" t="s">
        <v>206</v>
      </c>
      <c r="G602" s="2" t="s">
        <v>97</v>
      </c>
      <c r="H602" s="3" t="s">
        <v>98</v>
      </c>
      <c r="I602" s="10" t="n">
        <v>5244609</v>
      </c>
      <c r="J602" s="11" t="n">
        <f aca="false">I602/1000</f>
        <v>5244.609</v>
      </c>
      <c r="K602" s="19" t="n">
        <v>29830</v>
      </c>
      <c r="L602" s="12" t="n">
        <f aca="false">K602/1000</f>
        <v>29.83</v>
      </c>
      <c r="M602" s="20" t="n">
        <v>0.0079</v>
      </c>
      <c r="N602" s="20" t="n">
        <v>0.0006</v>
      </c>
      <c r="O602" s="10" t="n">
        <v>662664935.48</v>
      </c>
      <c r="P602" s="19" t="n">
        <v>53115781.17</v>
      </c>
    </row>
    <row r="603" customFormat="false" ht="15" hidden="false" customHeight="false" outlineLevel="0" collapsed="false">
      <c r="A603" s="3" t="s">
        <v>761</v>
      </c>
      <c r="B603" s="2" t="s">
        <v>762</v>
      </c>
      <c r="C603" s="2" t="n">
        <v>2026</v>
      </c>
      <c r="D603" s="2" t="n">
        <v>1</v>
      </c>
      <c r="E603" s="2" t="s">
        <v>97</v>
      </c>
      <c r="F603" s="3" t="s">
        <v>98</v>
      </c>
      <c r="G603" s="2" t="s">
        <v>142</v>
      </c>
      <c r="H603" s="3" t="s">
        <v>143</v>
      </c>
      <c r="I603" s="10" t="n">
        <v>10855175.06</v>
      </c>
      <c r="J603" s="11" t="n">
        <f aca="false">I603/1000</f>
        <v>10855.17506</v>
      </c>
      <c r="K603" s="19" t="n">
        <v>29409.43</v>
      </c>
      <c r="L603" s="12" t="n">
        <f aca="false">K603/1000</f>
        <v>29.40943</v>
      </c>
      <c r="M603" s="20" t="n">
        <v>0.141</v>
      </c>
      <c r="N603" s="20" t="n">
        <v>0.0173</v>
      </c>
      <c r="O603" s="10" t="n">
        <v>76968241.63</v>
      </c>
      <c r="P603" s="19" t="n">
        <v>1704156.52</v>
      </c>
    </row>
    <row r="604" customFormat="false" ht="15" hidden="false" customHeight="false" outlineLevel="0" collapsed="false">
      <c r="A604" s="3" t="s">
        <v>761</v>
      </c>
      <c r="B604" s="2" t="s">
        <v>762</v>
      </c>
      <c r="C604" s="2" t="n">
        <v>2026</v>
      </c>
      <c r="D604" s="2" t="n">
        <v>2</v>
      </c>
      <c r="E604" s="2" t="s">
        <v>142</v>
      </c>
      <c r="F604" s="3" t="s">
        <v>143</v>
      </c>
      <c r="G604" s="2" t="s">
        <v>162</v>
      </c>
      <c r="H604" s="3" t="s">
        <v>163</v>
      </c>
      <c r="I604" s="10" t="n">
        <v>7839564.69</v>
      </c>
      <c r="J604" s="11" t="n">
        <f aca="false">I604/1000</f>
        <v>7839.56469</v>
      </c>
      <c r="K604" s="19" t="n">
        <v>138246</v>
      </c>
      <c r="L604" s="12" t="n">
        <f aca="false">K604/1000</f>
        <v>138.246</v>
      </c>
      <c r="M604" s="20" t="n">
        <v>0.1019</v>
      </c>
      <c r="N604" s="20" t="n">
        <v>0.0811</v>
      </c>
      <c r="O604" s="10" t="n">
        <v>76968241.63</v>
      </c>
      <c r="P604" s="19" t="n">
        <v>1704156.52</v>
      </c>
    </row>
    <row r="605" customFormat="false" ht="15" hidden="false" customHeight="false" outlineLevel="0" collapsed="false">
      <c r="A605" s="3" t="s">
        <v>761</v>
      </c>
      <c r="B605" s="2" t="s">
        <v>762</v>
      </c>
      <c r="C605" s="2" t="n">
        <v>2026</v>
      </c>
      <c r="D605" s="2" t="n">
        <v>3</v>
      </c>
      <c r="E605" s="2" t="s">
        <v>107</v>
      </c>
      <c r="F605" s="3" t="s">
        <v>108</v>
      </c>
      <c r="G605" s="2" t="s">
        <v>142</v>
      </c>
      <c r="H605" s="3" t="s">
        <v>143</v>
      </c>
      <c r="I605" s="10" t="n">
        <v>4818696.95</v>
      </c>
      <c r="J605" s="11" t="n">
        <f aca="false">I605/1000</f>
        <v>4818.69695</v>
      </c>
      <c r="K605" s="19" t="n">
        <v>16205.2</v>
      </c>
      <c r="L605" s="12" t="n">
        <f aca="false">K605/1000</f>
        <v>16.2052</v>
      </c>
      <c r="M605" s="20" t="n">
        <v>0.0626</v>
      </c>
      <c r="N605" s="20" t="n">
        <v>0.0095</v>
      </c>
      <c r="O605" s="10" t="n">
        <v>76968241.63</v>
      </c>
      <c r="P605" s="19" t="n">
        <v>1704156.52</v>
      </c>
    </row>
    <row r="606" customFormat="false" ht="15" hidden="false" customHeight="false" outlineLevel="0" collapsed="false">
      <c r="A606" s="3" t="s">
        <v>761</v>
      </c>
      <c r="B606" s="2" t="s">
        <v>762</v>
      </c>
      <c r="C606" s="2" t="n">
        <v>2026</v>
      </c>
      <c r="D606" s="2" t="n">
        <v>4</v>
      </c>
      <c r="E606" s="2" t="s">
        <v>314</v>
      </c>
      <c r="F606" s="3" t="s">
        <v>315</v>
      </c>
      <c r="G606" s="2" t="s">
        <v>142</v>
      </c>
      <c r="H606" s="3" t="s">
        <v>143</v>
      </c>
      <c r="I606" s="10" t="n">
        <v>3499065.45</v>
      </c>
      <c r="J606" s="11" t="n">
        <f aca="false">I606/1000</f>
        <v>3499.06545</v>
      </c>
      <c r="K606" s="19" t="n">
        <v>60000</v>
      </c>
      <c r="L606" s="12" t="n">
        <f aca="false">K606/1000</f>
        <v>60</v>
      </c>
      <c r="M606" s="20" t="n">
        <v>0.0455</v>
      </c>
      <c r="N606" s="20" t="n">
        <v>0.0352</v>
      </c>
      <c r="O606" s="10" t="n">
        <v>76968241.63</v>
      </c>
      <c r="P606" s="19" t="n">
        <v>1704156.52</v>
      </c>
    </row>
    <row r="607" customFormat="false" ht="15" hidden="false" customHeight="false" outlineLevel="0" collapsed="false">
      <c r="A607" s="3" t="s">
        <v>761</v>
      </c>
      <c r="B607" s="2" t="s">
        <v>762</v>
      </c>
      <c r="C607" s="2" t="n">
        <v>2026</v>
      </c>
      <c r="D607" s="2" t="n">
        <v>5</v>
      </c>
      <c r="E607" s="2" t="s">
        <v>314</v>
      </c>
      <c r="F607" s="3" t="s">
        <v>315</v>
      </c>
      <c r="G607" s="2" t="s">
        <v>97</v>
      </c>
      <c r="H607" s="3" t="s">
        <v>98</v>
      </c>
      <c r="I607" s="10" t="n">
        <v>3183660</v>
      </c>
      <c r="J607" s="11" t="n">
        <f aca="false">I607/1000</f>
        <v>3183.66</v>
      </c>
      <c r="K607" s="19" t="n">
        <v>72000</v>
      </c>
      <c r="L607" s="12" t="n">
        <f aca="false">K607/1000</f>
        <v>72</v>
      </c>
      <c r="M607" s="20" t="n">
        <v>0.0414</v>
      </c>
      <c r="N607" s="20" t="n">
        <v>0.0422</v>
      </c>
      <c r="O607" s="10" t="n">
        <v>76968241.63</v>
      </c>
      <c r="P607" s="19" t="n">
        <v>1704156.52</v>
      </c>
    </row>
    <row r="608" customFormat="false" ht="15" hidden="false" customHeight="false" outlineLevel="0" collapsed="false">
      <c r="A608" s="3" t="s">
        <v>761</v>
      </c>
      <c r="B608" s="2" t="s">
        <v>762</v>
      </c>
      <c r="C608" s="2" t="n">
        <v>2026</v>
      </c>
      <c r="D608" s="2" t="n">
        <v>6</v>
      </c>
      <c r="E608" s="2" t="s">
        <v>247</v>
      </c>
      <c r="F608" s="3" t="s">
        <v>248</v>
      </c>
      <c r="G608" s="2" t="s">
        <v>142</v>
      </c>
      <c r="H608" s="3" t="s">
        <v>143</v>
      </c>
      <c r="I608" s="10" t="n">
        <v>2700691.54</v>
      </c>
      <c r="J608" s="11" t="n">
        <f aca="false">I608/1000</f>
        <v>2700.69154</v>
      </c>
      <c r="K608" s="19" t="n">
        <v>400.34</v>
      </c>
      <c r="L608" s="12" t="n">
        <f aca="false">K608/1000</f>
        <v>0.40034</v>
      </c>
      <c r="M608" s="20" t="n">
        <v>0.0351</v>
      </c>
      <c r="N608" s="20" t="n">
        <v>0.0002</v>
      </c>
      <c r="O608" s="10" t="n">
        <v>76968241.63</v>
      </c>
      <c r="P608" s="19" t="n">
        <v>1704156.52</v>
      </c>
    </row>
    <row r="609" customFormat="false" ht="15" hidden="false" customHeight="false" outlineLevel="0" collapsed="false">
      <c r="A609" s="3" t="s">
        <v>761</v>
      </c>
      <c r="B609" s="2" t="s">
        <v>762</v>
      </c>
      <c r="C609" s="2" t="n">
        <v>2026</v>
      </c>
      <c r="D609" s="2" t="n">
        <v>7</v>
      </c>
      <c r="E609" s="2" t="s">
        <v>107</v>
      </c>
      <c r="F609" s="3" t="s">
        <v>108</v>
      </c>
      <c r="G609" s="2" t="s">
        <v>237</v>
      </c>
      <c r="H609" s="3" t="s">
        <v>238</v>
      </c>
      <c r="I609" s="10" t="n">
        <v>2679151.87</v>
      </c>
      <c r="J609" s="11" t="n">
        <f aca="false">I609/1000</f>
        <v>2679.15187</v>
      </c>
      <c r="K609" s="19" t="n">
        <v>19928</v>
      </c>
      <c r="L609" s="12" t="n">
        <f aca="false">K609/1000</f>
        <v>19.928</v>
      </c>
      <c r="M609" s="20" t="n">
        <v>0.0348</v>
      </c>
      <c r="N609" s="20" t="n">
        <v>0.0117</v>
      </c>
      <c r="O609" s="10" t="n">
        <v>76968241.63</v>
      </c>
      <c r="P609" s="19" t="n">
        <v>1704156.52</v>
      </c>
    </row>
    <row r="610" customFormat="false" ht="15" hidden="false" customHeight="false" outlineLevel="0" collapsed="false">
      <c r="A610" s="3" t="s">
        <v>761</v>
      </c>
      <c r="B610" s="2" t="s">
        <v>762</v>
      </c>
      <c r="C610" s="2" t="n">
        <v>2026</v>
      </c>
      <c r="D610" s="2" t="n">
        <v>8</v>
      </c>
      <c r="E610" s="2" t="s">
        <v>247</v>
      </c>
      <c r="F610" s="3" t="s">
        <v>248</v>
      </c>
      <c r="G610" s="2" t="s">
        <v>97</v>
      </c>
      <c r="H610" s="3" t="s">
        <v>98</v>
      </c>
      <c r="I610" s="10" t="n">
        <v>2568640</v>
      </c>
      <c r="J610" s="11" t="n">
        <f aca="false">I610/1000</f>
        <v>2568.64</v>
      </c>
      <c r="K610" s="19" t="n">
        <v>11296</v>
      </c>
      <c r="L610" s="12" t="n">
        <f aca="false">K610/1000</f>
        <v>11.296</v>
      </c>
      <c r="M610" s="20" t="n">
        <v>0.0334</v>
      </c>
      <c r="N610" s="20" t="n">
        <v>0.0066</v>
      </c>
      <c r="O610" s="10" t="n">
        <v>76968241.63</v>
      </c>
      <c r="P610" s="19" t="n">
        <v>1704156.52</v>
      </c>
    </row>
    <row r="611" customFormat="false" ht="15" hidden="false" customHeight="false" outlineLevel="0" collapsed="false">
      <c r="A611" s="3" t="s">
        <v>761</v>
      </c>
      <c r="B611" s="2" t="s">
        <v>762</v>
      </c>
      <c r="C611" s="2" t="n">
        <v>2026</v>
      </c>
      <c r="D611" s="2" t="n">
        <v>9</v>
      </c>
      <c r="E611" s="2" t="s">
        <v>1721</v>
      </c>
      <c r="F611" s="3" t="s">
        <v>1722</v>
      </c>
      <c r="G611" s="2" t="s">
        <v>102</v>
      </c>
      <c r="H611" s="3" t="s">
        <v>103</v>
      </c>
      <c r="I611" s="10" t="n">
        <v>2112522.41</v>
      </c>
      <c r="J611" s="11" t="n">
        <f aca="false">I611/1000</f>
        <v>2112.52241</v>
      </c>
      <c r="K611" s="19" t="n">
        <v>6588</v>
      </c>
      <c r="L611" s="12" t="n">
        <f aca="false">K611/1000</f>
        <v>6.588</v>
      </c>
      <c r="M611" s="20" t="n">
        <v>0.0274</v>
      </c>
      <c r="N611" s="20" t="n">
        <v>0.0039</v>
      </c>
      <c r="O611" s="10" t="n">
        <v>76968241.63</v>
      </c>
      <c r="P611" s="19" t="n">
        <v>1704156.52</v>
      </c>
    </row>
    <row r="612" customFormat="false" ht="15" hidden="false" customHeight="false" outlineLevel="0" collapsed="false">
      <c r="A612" s="3" t="s">
        <v>761</v>
      </c>
      <c r="B612" s="2" t="s">
        <v>762</v>
      </c>
      <c r="C612" s="2" t="n">
        <v>2026</v>
      </c>
      <c r="D612" s="2" t="n">
        <v>10</v>
      </c>
      <c r="E612" s="2" t="s">
        <v>142</v>
      </c>
      <c r="F612" s="3" t="s">
        <v>143</v>
      </c>
      <c r="G612" s="2" t="s">
        <v>97</v>
      </c>
      <c r="H612" s="3" t="s">
        <v>98</v>
      </c>
      <c r="I612" s="10" t="n">
        <v>2060826</v>
      </c>
      <c r="J612" s="11" t="n">
        <f aca="false">I612/1000</f>
        <v>2060.826</v>
      </c>
      <c r="K612" s="19" t="n">
        <v>3690</v>
      </c>
      <c r="L612" s="12" t="n">
        <f aca="false">K612/1000</f>
        <v>3.69</v>
      </c>
      <c r="M612" s="20" t="n">
        <v>0.0268</v>
      </c>
      <c r="N612" s="20" t="n">
        <v>0.0022</v>
      </c>
      <c r="O612" s="10" t="n">
        <v>76968241.63</v>
      </c>
      <c r="P612" s="19" t="n">
        <v>1704156.52</v>
      </c>
    </row>
    <row r="613" customFormat="false" ht="15" hidden="false" customHeight="false" outlineLevel="0" collapsed="false">
      <c r="A613" s="3" t="s">
        <v>761</v>
      </c>
      <c r="B613" s="2" t="s">
        <v>762</v>
      </c>
      <c r="C613" s="2" t="n">
        <v>2026</v>
      </c>
      <c r="D613" s="2" t="n">
        <v>11</v>
      </c>
      <c r="E613" s="2" t="s">
        <v>205</v>
      </c>
      <c r="F613" s="3" t="s">
        <v>206</v>
      </c>
      <c r="G613" s="2" t="s">
        <v>97</v>
      </c>
      <c r="H613" s="3" t="s">
        <v>98</v>
      </c>
      <c r="I613" s="10" t="n">
        <v>1870342</v>
      </c>
      <c r="J613" s="11" t="n">
        <f aca="false">I613/1000</f>
        <v>1870.342</v>
      </c>
      <c r="K613" s="19" t="n">
        <v>14055</v>
      </c>
      <c r="L613" s="12" t="n">
        <f aca="false">K613/1000</f>
        <v>14.055</v>
      </c>
      <c r="M613" s="20" t="n">
        <v>0.0243</v>
      </c>
      <c r="N613" s="20" t="n">
        <v>0.0082</v>
      </c>
      <c r="O613" s="10" t="n">
        <v>76968241.63</v>
      </c>
      <c r="P613" s="19" t="n">
        <v>1704156.52</v>
      </c>
    </row>
    <row r="614" customFormat="false" ht="15" hidden="false" customHeight="false" outlineLevel="0" collapsed="false">
      <c r="A614" s="3" t="s">
        <v>761</v>
      </c>
      <c r="B614" s="2" t="s">
        <v>762</v>
      </c>
      <c r="C614" s="2" t="n">
        <v>2026</v>
      </c>
      <c r="D614" s="2" t="n">
        <v>12</v>
      </c>
      <c r="E614" s="2" t="s">
        <v>117</v>
      </c>
      <c r="F614" s="3" t="s">
        <v>118</v>
      </c>
      <c r="G614" s="2" t="s">
        <v>142</v>
      </c>
      <c r="H614" s="3" t="s">
        <v>143</v>
      </c>
      <c r="I614" s="10" t="n">
        <v>1806547.7</v>
      </c>
      <c r="J614" s="11" t="n">
        <f aca="false">I614/1000</f>
        <v>1806.5477</v>
      </c>
      <c r="K614" s="19" t="n">
        <v>9144</v>
      </c>
      <c r="L614" s="12" t="n">
        <f aca="false">K614/1000</f>
        <v>9.144</v>
      </c>
      <c r="M614" s="20" t="n">
        <v>0.0235</v>
      </c>
      <c r="N614" s="20" t="n">
        <v>0.0054</v>
      </c>
      <c r="O614" s="10" t="n">
        <v>76968241.63</v>
      </c>
      <c r="P614" s="19" t="n">
        <v>1704156.52</v>
      </c>
    </row>
    <row r="615" customFormat="false" ht="15" hidden="false" customHeight="false" outlineLevel="0" collapsed="false">
      <c r="A615" s="3" t="s">
        <v>761</v>
      </c>
      <c r="B615" s="2" t="s">
        <v>762</v>
      </c>
      <c r="C615" s="2" t="n">
        <v>2026</v>
      </c>
      <c r="D615" s="2" t="n">
        <v>13</v>
      </c>
      <c r="E615" s="2" t="s">
        <v>171</v>
      </c>
      <c r="F615" s="3" t="s">
        <v>172</v>
      </c>
      <c r="G615" s="2" t="s">
        <v>263</v>
      </c>
      <c r="H615" s="3" t="s">
        <v>264</v>
      </c>
      <c r="I615" s="10" t="n">
        <v>1749775.71</v>
      </c>
      <c r="J615" s="11" t="n">
        <f aca="false">I615/1000</f>
        <v>1749.77571</v>
      </c>
      <c r="K615" s="19" t="n">
        <v>19732</v>
      </c>
      <c r="L615" s="12" t="n">
        <f aca="false">K615/1000</f>
        <v>19.732</v>
      </c>
      <c r="M615" s="20" t="n">
        <v>0.0227</v>
      </c>
      <c r="N615" s="20" t="n">
        <v>0.0116</v>
      </c>
      <c r="O615" s="10" t="n">
        <v>76968241.63</v>
      </c>
      <c r="P615" s="19" t="n">
        <v>1704156.52</v>
      </c>
    </row>
    <row r="616" customFormat="false" ht="15" hidden="false" customHeight="false" outlineLevel="0" collapsed="false">
      <c r="A616" s="3" t="s">
        <v>761</v>
      </c>
      <c r="B616" s="2" t="s">
        <v>762</v>
      </c>
      <c r="C616" s="2" t="n">
        <v>2026</v>
      </c>
      <c r="D616" s="2" t="n">
        <v>14</v>
      </c>
      <c r="E616" s="2" t="s">
        <v>107</v>
      </c>
      <c r="F616" s="3" t="s">
        <v>108</v>
      </c>
      <c r="G616" s="2" t="s">
        <v>180</v>
      </c>
      <c r="H616" s="3" t="s">
        <v>181</v>
      </c>
      <c r="I616" s="10" t="n">
        <v>1729162.79</v>
      </c>
      <c r="J616" s="11" t="n">
        <f aca="false">I616/1000</f>
        <v>1729.16279</v>
      </c>
      <c r="K616" s="19" t="n">
        <v>77550</v>
      </c>
      <c r="L616" s="12" t="n">
        <f aca="false">K616/1000</f>
        <v>77.55</v>
      </c>
      <c r="M616" s="20" t="n">
        <v>0.0225</v>
      </c>
      <c r="N616" s="20" t="n">
        <v>0.0455</v>
      </c>
      <c r="O616" s="10" t="n">
        <v>76968241.63</v>
      </c>
      <c r="P616" s="19" t="n">
        <v>1704156.52</v>
      </c>
    </row>
    <row r="617" customFormat="false" ht="15" hidden="false" customHeight="false" outlineLevel="0" collapsed="false">
      <c r="A617" s="3" t="s">
        <v>761</v>
      </c>
      <c r="B617" s="2" t="s">
        <v>762</v>
      </c>
      <c r="C617" s="2" t="n">
        <v>2026</v>
      </c>
      <c r="D617" s="2" t="n">
        <v>15</v>
      </c>
      <c r="E617" s="2" t="s">
        <v>97</v>
      </c>
      <c r="F617" s="3" t="s">
        <v>98</v>
      </c>
      <c r="G617" s="2" t="s">
        <v>162</v>
      </c>
      <c r="H617" s="3" t="s">
        <v>163</v>
      </c>
      <c r="I617" s="10" t="n">
        <v>1597698</v>
      </c>
      <c r="J617" s="11" t="n">
        <f aca="false">I617/1000</f>
        <v>1597.698</v>
      </c>
      <c r="K617" s="19" t="n">
        <v>20432.33</v>
      </c>
      <c r="L617" s="12" t="n">
        <f aca="false">K617/1000</f>
        <v>20.43233</v>
      </c>
      <c r="M617" s="20" t="n">
        <v>0.0208</v>
      </c>
      <c r="N617" s="20" t="n">
        <v>0.012</v>
      </c>
      <c r="O617" s="10" t="n">
        <v>76968241.63</v>
      </c>
      <c r="P617" s="19" t="n">
        <v>1704156.52</v>
      </c>
    </row>
    <row r="618" customFormat="false" ht="15" hidden="false" customHeight="false" outlineLevel="0" collapsed="false">
      <c r="A618" s="3" t="s">
        <v>761</v>
      </c>
      <c r="B618" s="2" t="s">
        <v>762</v>
      </c>
      <c r="C618" s="2" t="n">
        <v>2026</v>
      </c>
      <c r="D618" s="2" t="n">
        <v>16</v>
      </c>
      <c r="E618" s="2" t="s">
        <v>107</v>
      </c>
      <c r="F618" s="3" t="s">
        <v>108</v>
      </c>
      <c r="G618" s="2" t="s">
        <v>162</v>
      </c>
      <c r="H618" s="3" t="s">
        <v>163</v>
      </c>
      <c r="I618" s="10" t="n">
        <v>1582040.45</v>
      </c>
      <c r="J618" s="11" t="n">
        <f aca="false">I618/1000</f>
        <v>1582.04045</v>
      </c>
      <c r="K618" s="19" t="n">
        <v>13721.93</v>
      </c>
      <c r="L618" s="12" t="n">
        <f aca="false">K618/1000</f>
        <v>13.72193</v>
      </c>
      <c r="M618" s="20" t="n">
        <v>0.0206</v>
      </c>
      <c r="N618" s="20" t="n">
        <v>0.0081</v>
      </c>
      <c r="O618" s="10" t="n">
        <v>76968241.63</v>
      </c>
      <c r="P618" s="19" t="n">
        <v>1704156.52</v>
      </c>
    </row>
    <row r="619" customFormat="false" ht="15" hidden="false" customHeight="false" outlineLevel="0" collapsed="false">
      <c r="A619" s="3" t="s">
        <v>761</v>
      </c>
      <c r="B619" s="2" t="s">
        <v>762</v>
      </c>
      <c r="C619" s="2" t="n">
        <v>2026</v>
      </c>
      <c r="D619" s="2" t="n">
        <v>17</v>
      </c>
      <c r="E619" s="2" t="s">
        <v>107</v>
      </c>
      <c r="F619" s="3" t="s">
        <v>108</v>
      </c>
      <c r="G619" s="2" t="s">
        <v>197</v>
      </c>
      <c r="H619" s="3" t="s">
        <v>198</v>
      </c>
      <c r="I619" s="10" t="n">
        <v>1485425.37</v>
      </c>
      <c r="J619" s="11" t="n">
        <f aca="false">I619/1000</f>
        <v>1485.42537</v>
      </c>
      <c r="K619" s="19" t="n">
        <v>7576</v>
      </c>
      <c r="L619" s="12" t="n">
        <f aca="false">K619/1000</f>
        <v>7.576</v>
      </c>
      <c r="M619" s="20" t="n">
        <v>0.0193</v>
      </c>
      <c r="N619" s="20" t="n">
        <v>0.0044</v>
      </c>
      <c r="O619" s="10" t="n">
        <v>76968241.63</v>
      </c>
      <c r="P619" s="19" t="n">
        <v>1704156.52</v>
      </c>
    </row>
    <row r="620" customFormat="false" ht="15" hidden="false" customHeight="false" outlineLevel="0" collapsed="false">
      <c r="A620" s="3" t="s">
        <v>761</v>
      </c>
      <c r="B620" s="2" t="s">
        <v>762</v>
      </c>
      <c r="C620" s="2" t="n">
        <v>2026</v>
      </c>
      <c r="D620" s="2" t="n">
        <v>18</v>
      </c>
      <c r="E620" s="2" t="s">
        <v>1721</v>
      </c>
      <c r="F620" s="3" t="s">
        <v>1722</v>
      </c>
      <c r="G620" s="2" t="s">
        <v>97</v>
      </c>
      <c r="H620" s="3" t="s">
        <v>98</v>
      </c>
      <c r="I620" s="10" t="n">
        <v>1411151</v>
      </c>
      <c r="J620" s="11" t="n">
        <f aca="false">I620/1000</f>
        <v>1411.151</v>
      </c>
      <c r="K620" s="19" t="n">
        <v>4981</v>
      </c>
      <c r="L620" s="12" t="n">
        <f aca="false">K620/1000</f>
        <v>4.981</v>
      </c>
      <c r="M620" s="20" t="n">
        <v>0.0183</v>
      </c>
      <c r="N620" s="20" t="n">
        <v>0.0029</v>
      </c>
      <c r="O620" s="10" t="n">
        <v>76968241.63</v>
      </c>
      <c r="P620" s="19" t="n">
        <v>1704156.52</v>
      </c>
    </row>
    <row r="621" customFormat="false" ht="15" hidden="false" customHeight="false" outlineLevel="0" collapsed="false">
      <c r="A621" s="3" t="s">
        <v>761</v>
      </c>
      <c r="B621" s="2" t="s">
        <v>762</v>
      </c>
      <c r="C621" s="2" t="n">
        <v>2026</v>
      </c>
      <c r="D621" s="2" t="n">
        <v>19</v>
      </c>
      <c r="E621" s="2" t="s">
        <v>97</v>
      </c>
      <c r="F621" s="3" t="s">
        <v>98</v>
      </c>
      <c r="G621" s="2" t="s">
        <v>377</v>
      </c>
      <c r="H621" s="3" t="s">
        <v>378</v>
      </c>
      <c r="I621" s="10" t="n">
        <v>1368488.39</v>
      </c>
      <c r="J621" s="11" t="n">
        <f aca="false">I621/1000</f>
        <v>1368.48839</v>
      </c>
      <c r="K621" s="19" t="n">
        <v>547960.02</v>
      </c>
      <c r="L621" s="12" t="n">
        <f aca="false">K621/1000</f>
        <v>547.96002</v>
      </c>
      <c r="M621" s="20" t="n">
        <v>0.0178</v>
      </c>
      <c r="N621" s="20" t="n">
        <v>0.3215</v>
      </c>
      <c r="O621" s="10" t="n">
        <v>76968241.63</v>
      </c>
      <c r="P621" s="19" t="n">
        <v>1704156.52</v>
      </c>
    </row>
    <row r="622" customFormat="false" ht="15" hidden="false" customHeight="false" outlineLevel="0" collapsed="false">
      <c r="A622" s="3" t="s">
        <v>761</v>
      </c>
      <c r="B622" s="2" t="s">
        <v>762</v>
      </c>
      <c r="C622" s="2" t="n">
        <v>2026</v>
      </c>
      <c r="D622" s="2" t="n">
        <v>20</v>
      </c>
      <c r="E622" s="2" t="s">
        <v>102</v>
      </c>
      <c r="F622" s="3" t="s">
        <v>103</v>
      </c>
      <c r="G622" s="2" t="s">
        <v>97</v>
      </c>
      <c r="H622" s="3" t="s">
        <v>98</v>
      </c>
      <c r="I622" s="10" t="n">
        <v>1336041</v>
      </c>
      <c r="J622" s="11" t="n">
        <f aca="false">I622/1000</f>
        <v>1336.041</v>
      </c>
      <c r="K622" s="19" t="n">
        <v>7477</v>
      </c>
      <c r="L622" s="12" t="n">
        <f aca="false">K622/1000</f>
        <v>7.477</v>
      </c>
      <c r="M622" s="20" t="n">
        <v>0.0174</v>
      </c>
      <c r="N622" s="20" t="n">
        <v>0.0044</v>
      </c>
      <c r="O622" s="10" t="n">
        <v>76968241.63</v>
      </c>
      <c r="P622" s="19" t="n">
        <v>1704156.52</v>
      </c>
    </row>
    <row r="623" customFormat="false" ht="15" hidden="false" customHeight="false" outlineLevel="0" collapsed="false">
      <c r="A623" s="3" t="s">
        <v>761</v>
      </c>
      <c r="B623" s="2" t="s">
        <v>762</v>
      </c>
      <c r="C623" s="2" t="n">
        <v>2026</v>
      </c>
      <c r="D623" s="2" t="n">
        <v>21</v>
      </c>
      <c r="E623" s="2" t="s">
        <v>107</v>
      </c>
      <c r="F623" s="3" t="s">
        <v>108</v>
      </c>
      <c r="G623" s="2" t="s">
        <v>97</v>
      </c>
      <c r="H623" s="3" t="s">
        <v>98</v>
      </c>
      <c r="I623" s="10" t="n">
        <v>1084951</v>
      </c>
      <c r="J623" s="11" t="n">
        <f aca="false">I623/1000</f>
        <v>1084.951</v>
      </c>
      <c r="K623" s="19" t="n">
        <v>6572</v>
      </c>
      <c r="L623" s="12" t="n">
        <f aca="false">K623/1000</f>
        <v>6.572</v>
      </c>
      <c r="M623" s="20" t="n">
        <v>0.0141</v>
      </c>
      <c r="N623" s="20" t="n">
        <v>0.0039</v>
      </c>
      <c r="O623" s="10" t="n">
        <v>76968241.63</v>
      </c>
      <c r="P623" s="19" t="n">
        <v>1704156.52</v>
      </c>
    </row>
    <row r="624" customFormat="false" ht="15" hidden="false" customHeight="false" outlineLevel="0" collapsed="false">
      <c r="A624" s="3" t="s">
        <v>761</v>
      </c>
      <c r="B624" s="2" t="s">
        <v>762</v>
      </c>
      <c r="C624" s="2" t="n">
        <v>2026</v>
      </c>
      <c r="D624" s="2" t="n">
        <v>22</v>
      </c>
      <c r="E624" s="2" t="s">
        <v>205</v>
      </c>
      <c r="F624" s="3" t="s">
        <v>206</v>
      </c>
      <c r="G624" s="2" t="s">
        <v>102</v>
      </c>
      <c r="H624" s="3" t="s">
        <v>103</v>
      </c>
      <c r="I624" s="10" t="n">
        <v>1040182.1</v>
      </c>
      <c r="J624" s="11" t="n">
        <f aca="false">I624/1000</f>
        <v>1040.1821</v>
      </c>
      <c r="K624" s="19" t="n">
        <v>6458</v>
      </c>
      <c r="L624" s="12" t="n">
        <f aca="false">K624/1000</f>
        <v>6.458</v>
      </c>
      <c r="M624" s="20" t="n">
        <v>0.0135</v>
      </c>
      <c r="N624" s="20" t="n">
        <v>0.0038</v>
      </c>
      <c r="O624" s="10" t="n">
        <v>76968241.63</v>
      </c>
      <c r="P624" s="19" t="n">
        <v>1704156.52</v>
      </c>
    </row>
    <row r="625" customFormat="false" ht="15" hidden="false" customHeight="false" outlineLevel="0" collapsed="false">
      <c r="A625" s="3" t="s">
        <v>761</v>
      </c>
      <c r="B625" s="2" t="s">
        <v>762</v>
      </c>
      <c r="C625" s="2" t="n">
        <v>2026</v>
      </c>
      <c r="D625" s="2" t="n">
        <v>23</v>
      </c>
      <c r="E625" s="2" t="s">
        <v>142</v>
      </c>
      <c r="F625" s="3" t="s">
        <v>143</v>
      </c>
      <c r="G625" s="2" t="s">
        <v>102</v>
      </c>
      <c r="H625" s="3" t="s">
        <v>103</v>
      </c>
      <c r="I625" s="10" t="n">
        <v>986563.81</v>
      </c>
      <c r="J625" s="11" t="n">
        <f aca="false">I625/1000</f>
        <v>986.56381</v>
      </c>
      <c r="K625" s="19" t="n">
        <v>23462</v>
      </c>
      <c r="L625" s="12" t="n">
        <f aca="false">K625/1000</f>
        <v>23.462</v>
      </c>
      <c r="M625" s="20" t="n">
        <v>0.0128</v>
      </c>
      <c r="N625" s="20" t="n">
        <v>0.0138</v>
      </c>
      <c r="O625" s="10" t="n">
        <v>76968241.63</v>
      </c>
      <c r="P625" s="19" t="n">
        <v>1704156.52</v>
      </c>
    </row>
    <row r="626" customFormat="false" ht="15" hidden="false" customHeight="false" outlineLevel="0" collapsed="false">
      <c r="A626" s="3" t="s">
        <v>761</v>
      </c>
      <c r="B626" s="2" t="s">
        <v>762</v>
      </c>
      <c r="C626" s="2" t="n">
        <v>2026</v>
      </c>
      <c r="D626" s="2" t="n">
        <v>24</v>
      </c>
      <c r="E626" s="2" t="s">
        <v>107</v>
      </c>
      <c r="F626" s="3" t="s">
        <v>108</v>
      </c>
      <c r="G626" s="2" t="s">
        <v>102</v>
      </c>
      <c r="H626" s="3" t="s">
        <v>103</v>
      </c>
      <c r="I626" s="10" t="n">
        <v>908600.26</v>
      </c>
      <c r="J626" s="11" t="n">
        <f aca="false">I626/1000</f>
        <v>908.60026</v>
      </c>
      <c r="K626" s="19" t="n">
        <v>12590</v>
      </c>
      <c r="L626" s="12" t="n">
        <f aca="false">K626/1000</f>
        <v>12.59</v>
      </c>
      <c r="M626" s="20" t="n">
        <v>0.0118</v>
      </c>
      <c r="N626" s="20" t="n">
        <v>0.0074</v>
      </c>
      <c r="O626" s="10" t="n">
        <v>76968241.63</v>
      </c>
      <c r="P626" s="19" t="n">
        <v>1704156.52</v>
      </c>
    </row>
    <row r="627" customFormat="false" ht="15" hidden="false" customHeight="false" outlineLevel="0" collapsed="false">
      <c r="A627" s="3" t="s">
        <v>761</v>
      </c>
      <c r="B627" s="2" t="s">
        <v>762</v>
      </c>
      <c r="C627" s="2" t="n">
        <v>2026</v>
      </c>
      <c r="D627" s="2" t="n">
        <v>25</v>
      </c>
      <c r="E627" s="2" t="s">
        <v>252</v>
      </c>
      <c r="F627" s="3" t="s">
        <v>253</v>
      </c>
      <c r="G627" s="2" t="s">
        <v>97</v>
      </c>
      <c r="H627" s="3" t="s">
        <v>98</v>
      </c>
      <c r="I627" s="10" t="n">
        <v>850214</v>
      </c>
      <c r="J627" s="11" t="n">
        <f aca="false">I627/1000</f>
        <v>850.214</v>
      </c>
      <c r="K627" s="19" t="n">
        <v>2082</v>
      </c>
      <c r="L627" s="12" t="n">
        <f aca="false">K627/1000</f>
        <v>2.082</v>
      </c>
      <c r="M627" s="20" t="n">
        <v>0.011</v>
      </c>
      <c r="N627" s="20" t="n">
        <v>0.0012</v>
      </c>
      <c r="O627" s="10" t="n">
        <v>76968241.63</v>
      </c>
      <c r="P627" s="19" t="n">
        <v>1704156.52</v>
      </c>
    </row>
    <row r="628" customFormat="false" ht="15" hidden="false" customHeight="false" outlineLevel="0" collapsed="false">
      <c r="A628" s="3" t="s">
        <v>761</v>
      </c>
      <c r="B628" s="2" t="s">
        <v>762</v>
      </c>
      <c r="C628" s="2" t="n">
        <v>2026</v>
      </c>
      <c r="D628" s="2" t="n">
        <v>26</v>
      </c>
      <c r="E628" s="2" t="s">
        <v>107</v>
      </c>
      <c r="F628" s="3" t="s">
        <v>108</v>
      </c>
      <c r="G628" s="2" t="s">
        <v>171</v>
      </c>
      <c r="H628" s="3" t="s">
        <v>172</v>
      </c>
      <c r="I628" s="10" t="n">
        <v>847277.76</v>
      </c>
      <c r="J628" s="11" t="n">
        <f aca="false">I628/1000</f>
        <v>847.27776</v>
      </c>
      <c r="K628" s="19" t="n">
        <v>10166</v>
      </c>
      <c r="L628" s="12" t="n">
        <f aca="false">K628/1000</f>
        <v>10.166</v>
      </c>
      <c r="M628" s="20" t="n">
        <v>0.011</v>
      </c>
      <c r="N628" s="20" t="n">
        <v>0.006</v>
      </c>
      <c r="O628" s="10" t="n">
        <v>76968241.63</v>
      </c>
      <c r="P628" s="19" t="n">
        <v>1704156.52</v>
      </c>
    </row>
    <row r="629" customFormat="false" ht="15" hidden="false" customHeight="false" outlineLevel="0" collapsed="false">
      <c r="A629" s="3" t="s">
        <v>761</v>
      </c>
      <c r="B629" s="2" t="s">
        <v>762</v>
      </c>
      <c r="C629" s="2" t="n">
        <v>2026</v>
      </c>
      <c r="D629" s="2" t="n">
        <v>27</v>
      </c>
      <c r="E629" s="2" t="s">
        <v>107</v>
      </c>
      <c r="F629" s="3" t="s">
        <v>108</v>
      </c>
      <c r="G629" s="2" t="s">
        <v>1231</v>
      </c>
      <c r="H629" s="3" t="s">
        <v>1232</v>
      </c>
      <c r="I629" s="10" t="n">
        <v>786966.69</v>
      </c>
      <c r="J629" s="11" t="n">
        <f aca="false">I629/1000</f>
        <v>786.96669</v>
      </c>
      <c r="K629" s="19" t="n">
        <v>2002</v>
      </c>
      <c r="L629" s="12" t="n">
        <f aca="false">K629/1000</f>
        <v>2.002</v>
      </c>
      <c r="M629" s="20" t="n">
        <v>0.0102</v>
      </c>
      <c r="N629" s="20" t="n">
        <v>0.0012</v>
      </c>
      <c r="O629" s="10" t="n">
        <v>76968241.63</v>
      </c>
      <c r="P629" s="19" t="n">
        <v>1704156.52</v>
      </c>
    </row>
    <row r="630" customFormat="false" ht="15" hidden="false" customHeight="false" outlineLevel="0" collapsed="false">
      <c r="A630" s="3" t="s">
        <v>761</v>
      </c>
      <c r="B630" s="2" t="s">
        <v>762</v>
      </c>
      <c r="C630" s="2" t="n">
        <v>2026</v>
      </c>
      <c r="D630" s="2" t="n">
        <v>28</v>
      </c>
      <c r="E630" s="2" t="s">
        <v>107</v>
      </c>
      <c r="F630" s="3" t="s">
        <v>108</v>
      </c>
      <c r="G630" s="2" t="s">
        <v>247</v>
      </c>
      <c r="H630" s="3" t="s">
        <v>248</v>
      </c>
      <c r="I630" s="10" t="n">
        <v>778177.1</v>
      </c>
      <c r="J630" s="11" t="n">
        <f aca="false">I630/1000</f>
        <v>778.1771</v>
      </c>
      <c r="K630" s="19" t="n">
        <v>8820</v>
      </c>
      <c r="L630" s="12" t="n">
        <f aca="false">K630/1000</f>
        <v>8.82</v>
      </c>
      <c r="M630" s="20" t="n">
        <v>0.0101</v>
      </c>
      <c r="N630" s="20" t="n">
        <v>0.0052</v>
      </c>
      <c r="O630" s="10" t="n">
        <v>76968241.63</v>
      </c>
      <c r="P630" s="19" t="n">
        <v>1704156.52</v>
      </c>
    </row>
    <row r="631" customFormat="false" ht="15" hidden="false" customHeight="false" outlineLevel="0" collapsed="false">
      <c r="A631" s="3" t="s">
        <v>761</v>
      </c>
      <c r="B631" s="2" t="s">
        <v>762</v>
      </c>
      <c r="C631" s="2" t="n">
        <v>2026</v>
      </c>
      <c r="D631" s="2" t="n">
        <v>29</v>
      </c>
      <c r="E631" s="2" t="s">
        <v>102</v>
      </c>
      <c r="F631" s="3" t="s">
        <v>103</v>
      </c>
      <c r="G631" s="2" t="s">
        <v>142</v>
      </c>
      <c r="H631" s="3" t="s">
        <v>143</v>
      </c>
      <c r="I631" s="10" t="n">
        <v>736745.82</v>
      </c>
      <c r="J631" s="11" t="n">
        <f aca="false">I631/1000</f>
        <v>736.74582</v>
      </c>
      <c r="K631" s="19" t="n">
        <v>2045.51</v>
      </c>
      <c r="L631" s="12" t="n">
        <f aca="false">K631/1000</f>
        <v>2.04551</v>
      </c>
      <c r="M631" s="20" t="n">
        <v>0.0096</v>
      </c>
      <c r="N631" s="20" t="n">
        <v>0.0012</v>
      </c>
      <c r="O631" s="10" t="n">
        <v>76968241.63</v>
      </c>
      <c r="P631" s="19" t="n">
        <v>1704156.52</v>
      </c>
    </row>
    <row r="632" customFormat="false" ht="15" hidden="false" customHeight="false" outlineLevel="0" collapsed="false">
      <c r="A632" s="3" t="s">
        <v>761</v>
      </c>
      <c r="B632" s="2" t="s">
        <v>762</v>
      </c>
      <c r="C632" s="2" t="n">
        <v>2026</v>
      </c>
      <c r="D632" s="2" t="n">
        <v>30</v>
      </c>
      <c r="E632" s="2" t="s">
        <v>247</v>
      </c>
      <c r="F632" s="3" t="s">
        <v>248</v>
      </c>
      <c r="G632" s="2" t="s">
        <v>102</v>
      </c>
      <c r="H632" s="3" t="s">
        <v>103</v>
      </c>
      <c r="I632" s="10" t="n">
        <v>644006.75</v>
      </c>
      <c r="J632" s="11" t="n">
        <f aca="false">I632/1000</f>
        <v>644.00675</v>
      </c>
      <c r="K632" s="19" t="n">
        <v>1202</v>
      </c>
      <c r="L632" s="12" t="n">
        <f aca="false">K632/1000</f>
        <v>1.202</v>
      </c>
      <c r="M632" s="20" t="n">
        <v>0.0084</v>
      </c>
      <c r="N632" s="20" t="n">
        <v>0.0007</v>
      </c>
      <c r="O632" s="10" t="n">
        <v>76968241.63</v>
      </c>
      <c r="P632" s="19" t="n">
        <v>1704156.52</v>
      </c>
    </row>
    <row r="633" customFormat="false" ht="15" hidden="false" customHeight="false" outlineLevel="0" collapsed="false">
      <c r="A633" s="3" t="s">
        <v>1073</v>
      </c>
      <c r="B633" s="2" t="s">
        <v>1074</v>
      </c>
      <c r="C633" s="2" t="n">
        <v>2020</v>
      </c>
      <c r="D633" s="2" t="n">
        <v>1</v>
      </c>
      <c r="E633" s="2" t="s">
        <v>97</v>
      </c>
      <c r="F633" s="3" t="s">
        <v>98</v>
      </c>
      <c r="G633" s="2" t="s">
        <v>142</v>
      </c>
      <c r="H633" s="3" t="s">
        <v>143</v>
      </c>
      <c r="I633" s="10" t="n">
        <v>58081983.47</v>
      </c>
      <c r="J633" s="11" t="n">
        <f aca="false">I633/1000</f>
        <v>58081.98347</v>
      </c>
      <c r="K633" s="19" t="n">
        <v>359024.96</v>
      </c>
      <c r="L633" s="12" t="n">
        <f aca="false">K633/1000</f>
        <v>359.02496</v>
      </c>
      <c r="M633" s="20" t="n">
        <v>0.0763</v>
      </c>
      <c r="N633" s="20" t="n">
        <v>0.0369</v>
      </c>
      <c r="O633" s="10" t="n">
        <v>761247593.6</v>
      </c>
      <c r="P633" s="19" t="n">
        <v>9725939.99</v>
      </c>
    </row>
    <row r="634" customFormat="false" ht="15" hidden="false" customHeight="false" outlineLevel="0" collapsed="false">
      <c r="A634" s="3" t="s">
        <v>1073</v>
      </c>
      <c r="B634" s="2" t="s">
        <v>1074</v>
      </c>
      <c r="C634" s="2" t="n">
        <v>2020</v>
      </c>
      <c r="D634" s="2" t="n">
        <v>2</v>
      </c>
      <c r="E634" s="2" t="s">
        <v>127</v>
      </c>
      <c r="F634" s="3" t="s">
        <v>128</v>
      </c>
      <c r="G634" s="2" t="s">
        <v>205</v>
      </c>
      <c r="H634" s="3" t="s">
        <v>206</v>
      </c>
      <c r="I634" s="10" t="n">
        <v>39610808.04</v>
      </c>
      <c r="J634" s="11" t="n">
        <f aca="false">I634/1000</f>
        <v>39610.80804</v>
      </c>
      <c r="K634" s="19" t="n">
        <v>996002</v>
      </c>
      <c r="L634" s="12" t="n">
        <f aca="false">K634/1000</f>
        <v>996.002</v>
      </c>
      <c r="M634" s="20" t="n">
        <v>0.052</v>
      </c>
      <c r="N634" s="20" t="n">
        <v>0.1024</v>
      </c>
      <c r="O634" s="10" t="n">
        <v>761247593.6</v>
      </c>
      <c r="P634" s="19" t="n">
        <v>9725939.99</v>
      </c>
    </row>
    <row r="635" customFormat="false" ht="15" hidden="false" customHeight="false" outlineLevel="0" collapsed="false">
      <c r="A635" s="3" t="s">
        <v>1073</v>
      </c>
      <c r="B635" s="2" t="s">
        <v>1074</v>
      </c>
      <c r="C635" s="2" t="n">
        <v>2020</v>
      </c>
      <c r="D635" s="2" t="n">
        <v>3</v>
      </c>
      <c r="E635" s="2" t="s">
        <v>314</v>
      </c>
      <c r="F635" s="3" t="s">
        <v>315</v>
      </c>
      <c r="G635" s="2" t="s">
        <v>97</v>
      </c>
      <c r="H635" s="3" t="s">
        <v>98</v>
      </c>
      <c r="I635" s="10" t="n">
        <v>32900123</v>
      </c>
      <c r="J635" s="11" t="n">
        <f aca="false">I635/1000</f>
        <v>32900.123</v>
      </c>
      <c r="K635" s="19" t="n">
        <v>728791</v>
      </c>
      <c r="L635" s="12" t="n">
        <f aca="false">K635/1000</f>
        <v>728.791</v>
      </c>
      <c r="M635" s="20" t="n">
        <v>0.0432</v>
      </c>
      <c r="N635" s="20" t="n">
        <v>0.0749</v>
      </c>
      <c r="O635" s="10" t="n">
        <v>761247593.6</v>
      </c>
      <c r="P635" s="19" t="n">
        <v>9725939.99</v>
      </c>
    </row>
    <row r="636" customFormat="false" ht="15" hidden="false" customHeight="false" outlineLevel="0" collapsed="false">
      <c r="A636" s="3" t="s">
        <v>1073</v>
      </c>
      <c r="B636" s="2" t="s">
        <v>1074</v>
      </c>
      <c r="C636" s="2" t="n">
        <v>2020</v>
      </c>
      <c r="D636" s="2" t="n">
        <v>4</v>
      </c>
      <c r="E636" s="2" t="s">
        <v>1372</v>
      </c>
      <c r="F636" s="3" t="s">
        <v>1373</v>
      </c>
      <c r="G636" s="2" t="s">
        <v>97</v>
      </c>
      <c r="H636" s="3" t="s">
        <v>98</v>
      </c>
      <c r="I636" s="10" t="n">
        <v>28230816</v>
      </c>
      <c r="J636" s="11" t="n">
        <f aca="false">I636/1000</f>
        <v>28230.816</v>
      </c>
      <c r="K636" s="19" t="n">
        <v>14798</v>
      </c>
      <c r="L636" s="12" t="n">
        <f aca="false">K636/1000</f>
        <v>14.798</v>
      </c>
      <c r="M636" s="20" t="n">
        <v>0.0371</v>
      </c>
      <c r="N636" s="20" t="n">
        <v>0.0015</v>
      </c>
      <c r="O636" s="10" t="n">
        <v>761247593.6</v>
      </c>
      <c r="P636" s="19" t="n">
        <v>9725939.99</v>
      </c>
    </row>
    <row r="637" customFormat="false" ht="15" hidden="false" customHeight="false" outlineLevel="0" collapsed="false">
      <c r="A637" s="3" t="s">
        <v>1073</v>
      </c>
      <c r="B637" s="2" t="s">
        <v>1074</v>
      </c>
      <c r="C637" s="2" t="n">
        <v>2020</v>
      </c>
      <c r="D637" s="2" t="n">
        <v>5</v>
      </c>
      <c r="E637" s="2" t="s">
        <v>171</v>
      </c>
      <c r="F637" s="3" t="s">
        <v>172</v>
      </c>
      <c r="G637" s="2" t="s">
        <v>117</v>
      </c>
      <c r="H637" s="3" t="s">
        <v>118</v>
      </c>
      <c r="I637" s="10" t="n">
        <v>26449941.1</v>
      </c>
      <c r="J637" s="11" t="n">
        <f aca="false">I637/1000</f>
        <v>26449.9411</v>
      </c>
      <c r="K637" s="19" t="n">
        <v>589477</v>
      </c>
      <c r="L637" s="12" t="n">
        <f aca="false">K637/1000</f>
        <v>589.477</v>
      </c>
      <c r="M637" s="20" t="n">
        <v>0.0347</v>
      </c>
      <c r="N637" s="20" t="n">
        <v>0.0606</v>
      </c>
      <c r="O637" s="10" t="n">
        <v>761247593.6</v>
      </c>
      <c r="P637" s="19" t="n">
        <v>9725939.99</v>
      </c>
    </row>
    <row r="638" customFormat="false" ht="15" hidden="false" customHeight="false" outlineLevel="0" collapsed="false">
      <c r="A638" s="3" t="s">
        <v>1073</v>
      </c>
      <c r="B638" s="2" t="s">
        <v>1074</v>
      </c>
      <c r="C638" s="2" t="n">
        <v>2020</v>
      </c>
      <c r="D638" s="2" t="n">
        <v>6</v>
      </c>
      <c r="E638" s="2" t="s">
        <v>107</v>
      </c>
      <c r="F638" s="3" t="s">
        <v>108</v>
      </c>
      <c r="G638" s="2" t="s">
        <v>142</v>
      </c>
      <c r="H638" s="3" t="s">
        <v>143</v>
      </c>
      <c r="I638" s="10" t="n">
        <v>25868162.85</v>
      </c>
      <c r="J638" s="11" t="n">
        <f aca="false">I638/1000</f>
        <v>25868.16285</v>
      </c>
      <c r="K638" s="19" t="n">
        <v>112210.39</v>
      </c>
      <c r="L638" s="12" t="n">
        <f aca="false">K638/1000</f>
        <v>112.21039</v>
      </c>
      <c r="M638" s="20" t="n">
        <v>0.034</v>
      </c>
      <c r="N638" s="20" t="n">
        <v>0.0115</v>
      </c>
      <c r="O638" s="10" t="n">
        <v>761247593.6</v>
      </c>
      <c r="P638" s="19" t="n">
        <v>9725939.99</v>
      </c>
    </row>
    <row r="639" customFormat="false" ht="15" hidden="false" customHeight="false" outlineLevel="0" collapsed="false">
      <c r="A639" s="3" t="s">
        <v>1073</v>
      </c>
      <c r="B639" s="2" t="s">
        <v>1074</v>
      </c>
      <c r="C639" s="2" t="n">
        <v>2020</v>
      </c>
      <c r="D639" s="2" t="n">
        <v>7</v>
      </c>
      <c r="E639" s="2" t="s">
        <v>1721</v>
      </c>
      <c r="F639" s="3" t="s">
        <v>1722</v>
      </c>
      <c r="G639" s="2" t="s">
        <v>102</v>
      </c>
      <c r="H639" s="3" t="s">
        <v>103</v>
      </c>
      <c r="I639" s="10" t="n">
        <v>24509669.52</v>
      </c>
      <c r="J639" s="11" t="n">
        <f aca="false">I639/1000</f>
        <v>24509.66952</v>
      </c>
      <c r="K639" s="19" t="n">
        <v>119448</v>
      </c>
      <c r="L639" s="12" t="n">
        <f aca="false">K639/1000</f>
        <v>119.448</v>
      </c>
      <c r="M639" s="20" t="n">
        <v>0.0322</v>
      </c>
      <c r="N639" s="20" t="n">
        <v>0.0123</v>
      </c>
      <c r="O639" s="10" t="n">
        <v>761247593.6</v>
      </c>
      <c r="P639" s="19" t="n">
        <v>9725939.99</v>
      </c>
    </row>
    <row r="640" customFormat="false" ht="15" hidden="false" customHeight="false" outlineLevel="0" collapsed="false">
      <c r="A640" s="3" t="s">
        <v>1073</v>
      </c>
      <c r="B640" s="2" t="s">
        <v>1074</v>
      </c>
      <c r="C640" s="2" t="n">
        <v>2020</v>
      </c>
      <c r="D640" s="2" t="n">
        <v>8</v>
      </c>
      <c r="E640" s="2" t="s">
        <v>314</v>
      </c>
      <c r="F640" s="3" t="s">
        <v>315</v>
      </c>
      <c r="G640" s="2" t="s">
        <v>142</v>
      </c>
      <c r="H640" s="3" t="s">
        <v>143</v>
      </c>
      <c r="I640" s="10" t="n">
        <v>23654680.9</v>
      </c>
      <c r="J640" s="11" t="n">
        <f aca="false">I640/1000</f>
        <v>23654.6809</v>
      </c>
      <c r="K640" s="19" t="n">
        <v>523162.75</v>
      </c>
      <c r="L640" s="12" t="n">
        <f aca="false">K640/1000</f>
        <v>523.16275</v>
      </c>
      <c r="M640" s="20" t="n">
        <v>0.0311</v>
      </c>
      <c r="N640" s="20" t="n">
        <v>0.0538</v>
      </c>
      <c r="O640" s="10" t="n">
        <v>761247593.6</v>
      </c>
      <c r="P640" s="19" t="n">
        <v>9725939.99</v>
      </c>
    </row>
    <row r="641" customFormat="false" ht="15" hidden="false" customHeight="false" outlineLevel="0" collapsed="false">
      <c r="A641" s="3" t="s">
        <v>1073</v>
      </c>
      <c r="B641" s="2" t="s">
        <v>1074</v>
      </c>
      <c r="C641" s="2" t="n">
        <v>2020</v>
      </c>
      <c r="D641" s="2" t="n">
        <v>9</v>
      </c>
      <c r="E641" s="2" t="s">
        <v>107</v>
      </c>
      <c r="F641" s="3" t="s">
        <v>108</v>
      </c>
      <c r="G641" s="2" t="s">
        <v>102</v>
      </c>
      <c r="H641" s="3" t="s">
        <v>103</v>
      </c>
      <c r="I641" s="10" t="n">
        <v>22259840.64</v>
      </c>
      <c r="J641" s="11" t="n">
        <f aca="false">I641/1000</f>
        <v>22259.84064</v>
      </c>
      <c r="K641" s="19" t="n">
        <v>120781</v>
      </c>
      <c r="L641" s="12" t="n">
        <f aca="false">K641/1000</f>
        <v>120.781</v>
      </c>
      <c r="M641" s="20" t="n">
        <v>0.0292</v>
      </c>
      <c r="N641" s="20" t="n">
        <v>0.0124</v>
      </c>
      <c r="O641" s="10" t="n">
        <v>761247593.6</v>
      </c>
      <c r="P641" s="19" t="n">
        <v>9725939.99</v>
      </c>
    </row>
    <row r="642" customFormat="false" ht="15" hidden="false" customHeight="false" outlineLevel="0" collapsed="false">
      <c r="A642" s="3" t="s">
        <v>1073</v>
      </c>
      <c r="B642" s="2" t="s">
        <v>1074</v>
      </c>
      <c r="C642" s="2" t="n">
        <v>2020</v>
      </c>
      <c r="D642" s="2" t="n">
        <v>10</v>
      </c>
      <c r="E642" s="2" t="s">
        <v>127</v>
      </c>
      <c r="F642" s="3" t="s">
        <v>128</v>
      </c>
      <c r="G642" s="2" t="s">
        <v>97</v>
      </c>
      <c r="H642" s="3" t="s">
        <v>98</v>
      </c>
      <c r="I642" s="10" t="n">
        <v>22257063</v>
      </c>
      <c r="J642" s="11" t="n">
        <f aca="false">I642/1000</f>
        <v>22257.063</v>
      </c>
      <c r="K642" s="19" t="n">
        <v>458298</v>
      </c>
      <c r="L642" s="12" t="n">
        <f aca="false">K642/1000</f>
        <v>458.298</v>
      </c>
      <c r="M642" s="20" t="n">
        <v>0.0292</v>
      </c>
      <c r="N642" s="20" t="n">
        <v>0.0471</v>
      </c>
      <c r="O642" s="10" t="n">
        <v>761247593.6</v>
      </c>
      <c r="P642" s="19" t="n">
        <v>9725939.99</v>
      </c>
    </row>
    <row r="643" customFormat="false" ht="15" hidden="false" customHeight="false" outlineLevel="0" collapsed="false">
      <c r="A643" s="3" t="s">
        <v>1073</v>
      </c>
      <c r="B643" s="2" t="s">
        <v>1074</v>
      </c>
      <c r="C643" s="2" t="n">
        <v>2020</v>
      </c>
      <c r="D643" s="2" t="n">
        <v>11</v>
      </c>
      <c r="E643" s="2" t="s">
        <v>252</v>
      </c>
      <c r="F643" s="3" t="s">
        <v>253</v>
      </c>
      <c r="G643" s="2" t="s">
        <v>142</v>
      </c>
      <c r="H643" s="3" t="s">
        <v>143</v>
      </c>
      <c r="I643" s="10" t="n">
        <v>21653364.62</v>
      </c>
      <c r="J643" s="11" t="n">
        <f aca="false">I643/1000</f>
        <v>21653.36462</v>
      </c>
      <c r="K643" s="19" t="n">
        <v>15912.96</v>
      </c>
      <c r="L643" s="12" t="n">
        <f aca="false">K643/1000</f>
        <v>15.91296</v>
      </c>
      <c r="M643" s="20" t="n">
        <v>0.0284</v>
      </c>
      <c r="N643" s="20" t="n">
        <v>0.0016</v>
      </c>
      <c r="O643" s="10" t="n">
        <v>761247593.6</v>
      </c>
      <c r="P643" s="19" t="n">
        <v>9725939.99</v>
      </c>
    </row>
    <row r="644" customFormat="false" ht="15" hidden="false" customHeight="false" outlineLevel="0" collapsed="false">
      <c r="A644" s="3" t="s">
        <v>1073</v>
      </c>
      <c r="B644" s="2" t="s">
        <v>1074</v>
      </c>
      <c r="C644" s="2" t="n">
        <v>2020</v>
      </c>
      <c r="D644" s="2" t="n">
        <v>12</v>
      </c>
      <c r="E644" s="2" t="s">
        <v>107</v>
      </c>
      <c r="F644" s="3" t="s">
        <v>108</v>
      </c>
      <c r="G644" s="2" t="s">
        <v>97</v>
      </c>
      <c r="H644" s="3" t="s">
        <v>98</v>
      </c>
      <c r="I644" s="10" t="n">
        <v>17848411</v>
      </c>
      <c r="J644" s="11" t="n">
        <f aca="false">I644/1000</f>
        <v>17848.411</v>
      </c>
      <c r="K644" s="19" t="n">
        <v>56810</v>
      </c>
      <c r="L644" s="12" t="n">
        <f aca="false">K644/1000</f>
        <v>56.81</v>
      </c>
      <c r="M644" s="20" t="n">
        <v>0.0234</v>
      </c>
      <c r="N644" s="20" t="n">
        <v>0.0058</v>
      </c>
      <c r="O644" s="10" t="n">
        <v>761247593.6</v>
      </c>
      <c r="P644" s="19" t="n">
        <v>9725939.99</v>
      </c>
    </row>
    <row r="645" customFormat="false" ht="15" hidden="false" customHeight="false" outlineLevel="0" collapsed="false">
      <c r="A645" s="3" t="s">
        <v>1073</v>
      </c>
      <c r="B645" s="2" t="s">
        <v>1074</v>
      </c>
      <c r="C645" s="2" t="n">
        <v>2020</v>
      </c>
      <c r="D645" s="2" t="n">
        <v>13</v>
      </c>
      <c r="E645" s="2" t="s">
        <v>142</v>
      </c>
      <c r="F645" s="3" t="s">
        <v>143</v>
      </c>
      <c r="G645" s="2" t="s">
        <v>97</v>
      </c>
      <c r="H645" s="3" t="s">
        <v>98</v>
      </c>
      <c r="I645" s="10" t="n">
        <v>16047848</v>
      </c>
      <c r="J645" s="11" t="n">
        <f aca="false">I645/1000</f>
        <v>16047.848</v>
      </c>
      <c r="K645" s="19" t="n">
        <v>129582</v>
      </c>
      <c r="L645" s="12" t="n">
        <f aca="false">K645/1000</f>
        <v>129.582</v>
      </c>
      <c r="M645" s="20" t="n">
        <v>0.0211</v>
      </c>
      <c r="N645" s="20" t="n">
        <v>0.0133</v>
      </c>
      <c r="O645" s="10" t="n">
        <v>761247593.6</v>
      </c>
      <c r="P645" s="19" t="n">
        <v>9725939.99</v>
      </c>
    </row>
    <row r="646" customFormat="false" ht="15" hidden="false" customHeight="false" outlineLevel="0" collapsed="false">
      <c r="A646" s="3" t="s">
        <v>1073</v>
      </c>
      <c r="B646" s="2" t="s">
        <v>1074</v>
      </c>
      <c r="C646" s="2" t="n">
        <v>2020</v>
      </c>
      <c r="D646" s="2" t="n">
        <v>14</v>
      </c>
      <c r="E646" s="2" t="s">
        <v>314</v>
      </c>
      <c r="F646" s="3" t="s">
        <v>315</v>
      </c>
      <c r="G646" s="2" t="s">
        <v>107</v>
      </c>
      <c r="H646" s="3" t="s">
        <v>108</v>
      </c>
      <c r="I646" s="10" t="n">
        <v>15207727</v>
      </c>
      <c r="J646" s="11" t="n">
        <f aca="false">I646/1000</f>
        <v>15207.727</v>
      </c>
      <c r="K646" s="19" t="n">
        <v>174614</v>
      </c>
      <c r="L646" s="12" t="n">
        <f aca="false">K646/1000</f>
        <v>174.614</v>
      </c>
      <c r="M646" s="20" t="n">
        <v>0.02</v>
      </c>
      <c r="N646" s="20" t="n">
        <v>0.018</v>
      </c>
      <c r="O646" s="10" t="n">
        <v>761247593.6</v>
      </c>
      <c r="P646" s="19" t="n">
        <v>9725939.99</v>
      </c>
    </row>
    <row r="647" customFormat="false" ht="15" hidden="false" customHeight="false" outlineLevel="0" collapsed="false">
      <c r="A647" s="3" t="s">
        <v>1073</v>
      </c>
      <c r="B647" s="2" t="s">
        <v>1074</v>
      </c>
      <c r="C647" s="2" t="n">
        <v>2020</v>
      </c>
      <c r="D647" s="2" t="n">
        <v>15</v>
      </c>
      <c r="E647" s="2" t="s">
        <v>97</v>
      </c>
      <c r="F647" s="3" t="s">
        <v>98</v>
      </c>
      <c r="G647" s="2" t="s">
        <v>107</v>
      </c>
      <c r="H647" s="3" t="s">
        <v>108</v>
      </c>
      <c r="I647" s="10" t="n">
        <v>14231625</v>
      </c>
      <c r="J647" s="11" t="n">
        <f aca="false">I647/1000</f>
        <v>14231.625</v>
      </c>
      <c r="K647" s="19" t="n">
        <v>18106.86</v>
      </c>
      <c r="L647" s="12" t="n">
        <f aca="false">K647/1000</f>
        <v>18.10686</v>
      </c>
      <c r="M647" s="20" t="n">
        <v>0.0187</v>
      </c>
      <c r="N647" s="20" t="n">
        <v>0.0019</v>
      </c>
      <c r="O647" s="10" t="n">
        <v>761247593.6</v>
      </c>
      <c r="P647" s="19" t="n">
        <v>9725939.99</v>
      </c>
    </row>
    <row r="648" customFormat="false" ht="15" hidden="false" customHeight="false" outlineLevel="0" collapsed="false">
      <c r="A648" s="3" t="s">
        <v>1073</v>
      </c>
      <c r="B648" s="2" t="s">
        <v>1074</v>
      </c>
      <c r="C648" s="2" t="n">
        <v>2020</v>
      </c>
      <c r="D648" s="2" t="n">
        <v>16</v>
      </c>
      <c r="E648" s="2" t="s">
        <v>97</v>
      </c>
      <c r="F648" s="3" t="s">
        <v>98</v>
      </c>
      <c r="G648" s="2" t="s">
        <v>377</v>
      </c>
      <c r="H648" s="3" t="s">
        <v>378</v>
      </c>
      <c r="I648" s="10" t="n">
        <v>13686814.2</v>
      </c>
      <c r="J648" s="11" t="n">
        <f aca="false">I648/1000</f>
        <v>13686.8142</v>
      </c>
      <c r="K648" s="19" t="n">
        <v>395425.86</v>
      </c>
      <c r="L648" s="12" t="n">
        <f aca="false">K648/1000</f>
        <v>395.42586</v>
      </c>
      <c r="M648" s="20" t="n">
        <v>0.018</v>
      </c>
      <c r="N648" s="20" t="n">
        <v>0.0407</v>
      </c>
      <c r="O648" s="10" t="n">
        <v>761247593.6</v>
      </c>
      <c r="P648" s="19" t="n">
        <v>9725939.99</v>
      </c>
    </row>
    <row r="649" customFormat="false" ht="15" hidden="false" customHeight="false" outlineLevel="0" collapsed="false">
      <c r="A649" s="3" t="s">
        <v>1073</v>
      </c>
      <c r="B649" s="2" t="s">
        <v>1074</v>
      </c>
      <c r="C649" s="2" t="n">
        <v>2020</v>
      </c>
      <c r="D649" s="2" t="n">
        <v>17</v>
      </c>
      <c r="E649" s="2" t="s">
        <v>97</v>
      </c>
      <c r="F649" s="3" t="s">
        <v>98</v>
      </c>
      <c r="G649" s="2" t="s">
        <v>237</v>
      </c>
      <c r="H649" s="3" t="s">
        <v>238</v>
      </c>
      <c r="I649" s="10" t="n">
        <v>12860869.86</v>
      </c>
      <c r="J649" s="11" t="n">
        <f aca="false">I649/1000</f>
        <v>12860.86986</v>
      </c>
      <c r="K649" s="19" t="n">
        <v>99518.15</v>
      </c>
      <c r="L649" s="12" t="n">
        <f aca="false">K649/1000</f>
        <v>99.51815</v>
      </c>
      <c r="M649" s="20" t="n">
        <v>0.0169</v>
      </c>
      <c r="N649" s="20" t="n">
        <v>0.0102</v>
      </c>
      <c r="O649" s="10" t="n">
        <v>761247593.6</v>
      </c>
      <c r="P649" s="19" t="n">
        <v>9725939.99</v>
      </c>
    </row>
    <row r="650" customFormat="false" ht="15" hidden="false" customHeight="false" outlineLevel="0" collapsed="false">
      <c r="A650" s="3" t="s">
        <v>1073</v>
      </c>
      <c r="B650" s="2" t="s">
        <v>1074</v>
      </c>
      <c r="C650" s="2" t="n">
        <v>2020</v>
      </c>
      <c r="D650" s="2" t="n">
        <v>18</v>
      </c>
      <c r="E650" s="2" t="s">
        <v>142</v>
      </c>
      <c r="F650" s="3" t="s">
        <v>143</v>
      </c>
      <c r="G650" s="2" t="s">
        <v>162</v>
      </c>
      <c r="H650" s="3" t="s">
        <v>163</v>
      </c>
      <c r="I650" s="10" t="n">
        <v>12206385.59</v>
      </c>
      <c r="J650" s="11" t="n">
        <f aca="false">I650/1000</f>
        <v>12206.38559</v>
      </c>
      <c r="K650" s="19" t="n">
        <v>251878</v>
      </c>
      <c r="L650" s="12" t="n">
        <f aca="false">K650/1000</f>
        <v>251.878</v>
      </c>
      <c r="M650" s="20" t="n">
        <v>0.016</v>
      </c>
      <c r="N650" s="20" t="n">
        <v>0.0259</v>
      </c>
      <c r="O650" s="10" t="n">
        <v>761247593.6</v>
      </c>
      <c r="P650" s="19" t="n">
        <v>9725939.99</v>
      </c>
    </row>
    <row r="651" customFormat="false" ht="15" hidden="false" customHeight="false" outlineLevel="0" collapsed="false">
      <c r="A651" s="3" t="s">
        <v>1073</v>
      </c>
      <c r="B651" s="2" t="s">
        <v>1074</v>
      </c>
      <c r="C651" s="2" t="n">
        <v>2020</v>
      </c>
      <c r="D651" s="2" t="n">
        <v>19</v>
      </c>
      <c r="E651" s="2" t="s">
        <v>1272</v>
      </c>
      <c r="F651" s="3" t="s">
        <v>1273</v>
      </c>
      <c r="G651" s="2" t="s">
        <v>107</v>
      </c>
      <c r="H651" s="3" t="s">
        <v>108</v>
      </c>
      <c r="I651" s="10" t="n">
        <v>12192470</v>
      </c>
      <c r="J651" s="11" t="n">
        <f aca="false">I651/1000</f>
        <v>12192.47</v>
      </c>
      <c r="K651" s="19" t="n">
        <v>691000</v>
      </c>
      <c r="L651" s="12" t="n">
        <f aca="false">K651/1000</f>
        <v>691</v>
      </c>
      <c r="M651" s="20" t="n">
        <v>0.016</v>
      </c>
      <c r="N651" s="20" t="n">
        <v>0.071</v>
      </c>
      <c r="O651" s="10" t="n">
        <v>761247593.6</v>
      </c>
      <c r="P651" s="19" t="n">
        <v>9725939.99</v>
      </c>
    </row>
    <row r="652" customFormat="false" ht="15" hidden="false" customHeight="false" outlineLevel="0" collapsed="false">
      <c r="A652" s="3" t="s">
        <v>1073</v>
      </c>
      <c r="B652" s="2" t="s">
        <v>1074</v>
      </c>
      <c r="C652" s="2" t="n">
        <v>2020</v>
      </c>
      <c r="D652" s="2" t="n">
        <v>20</v>
      </c>
      <c r="E652" s="2" t="s">
        <v>107</v>
      </c>
      <c r="F652" s="3" t="s">
        <v>108</v>
      </c>
      <c r="G652" s="2" t="s">
        <v>162</v>
      </c>
      <c r="H652" s="3" t="s">
        <v>163</v>
      </c>
      <c r="I652" s="10" t="n">
        <v>11763287.83</v>
      </c>
      <c r="J652" s="11" t="n">
        <f aca="false">I652/1000</f>
        <v>11763.28783</v>
      </c>
      <c r="K652" s="19" t="n">
        <v>97400.71</v>
      </c>
      <c r="L652" s="12" t="n">
        <f aca="false">K652/1000</f>
        <v>97.40071</v>
      </c>
      <c r="M652" s="20" t="n">
        <v>0.0155</v>
      </c>
      <c r="N652" s="20" t="n">
        <v>0.01</v>
      </c>
      <c r="O652" s="10" t="n">
        <v>761247593.6</v>
      </c>
      <c r="P652" s="19" t="n">
        <v>9725939.99</v>
      </c>
    </row>
    <row r="653" customFormat="false" ht="15" hidden="false" customHeight="false" outlineLevel="0" collapsed="false">
      <c r="A653" s="3" t="s">
        <v>1073</v>
      </c>
      <c r="B653" s="2" t="s">
        <v>1074</v>
      </c>
      <c r="C653" s="2" t="n">
        <v>2020</v>
      </c>
      <c r="D653" s="2" t="n">
        <v>21</v>
      </c>
      <c r="E653" s="2" t="s">
        <v>107</v>
      </c>
      <c r="F653" s="3" t="s">
        <v>108</v>
      </c>
      <c r="G653" s="2" t="s">
        <v>1721</v>
      </c>
      <c r="H653" s="3" t="s">
        <v>1722</v>
      </c>
      <c r="I653" s="10" t="n">
        <v>11480715</v>
      </c>
      <c r="J653" s="11" t="n">
        <f aca="false">I653/1000</f>
        <v>11480.715</v>
      </c>
      <c r="K653" s="19" t="n">
        <v>77992.1</v>
      </c>
      <c r="L653" s="12" t="n">
        <f aca="false">K653/1000</f>
        <v>77.9921</v>
      </c>
      <c r="M653" s="20" t="n">
        <v>0.0151</v>
      </c>
      <c r="N653" s="20" t="n">
        <v>0.008</v>
      </c>
      <c r="O653" s="10" t="n">
        <v>761247593.6</v>
      </c>
      <c r="P653" s="19" t="n">
        <v>9725939.99</v>
      </c>
    </row>
    <row r="654" customFormat="false" ht="15" hidden="false" customHeight="false" outlineLevel="0" collapsed="false">
      <c r="A654" s="3" t="s">
        <v>1073</v>
      </c>
      <c r="B654" s="2" t="s">
        <v>1074</v>
      </c>
      <c r="C654" s="2" t="n">
        <v>2020</v>
      </c>
      <c r="D654" s="2" t="n">
        <v>22</v>
      </c>
      <c r="E654" s="2" t="s">
        <v>107</v>
      </c>
      <c r="F654" s="3" t="s">
        <v>108</v>
      </c>
      <c r="G654" s="2" t="s">
        <v>127</v>
      </c>
      <c r="H654" s="3" t="s">
        <v>128</v>
      </c>
      <c r="I654" s="10" t="n">
        <v>9451219.07</v>
      </c>
      <c r="J654" s="11" t="n">
        <f aca="false">I654/1000</f>
        <v>9451.21907</v>
      </c>
      <c r="K654" s="19" t="n">
        <v>15275.86</v>
      </c>
      <c r="L654" s="12" t="n">
        <f aca="false">K654/1000</f>
        <v>15.27586</v>
      </c>
      <c r="M654" s="20" t="n">
        <v>0.0124</v>
      </c>
      <c r="N654" s="20" t="n">
        <v>0.0016</v>
      </c>
      <c r="O654" s="10" t="n">
        <v>761247593.6</v>
      </c>
      <c r="P654" s="19" t="n">
        <v>9725939.99</v>
      </c>
    </row>
    <row r="655" customFormat="false" ht="15" hidden="false" customHeight="false" outlineLevel="0" collapsed="false">
      <c r="A655" s="3" t="s">
        <v>1073</v>
      </c>
      <c r="B655" s="2" t="s">
        <v>1074</v>
      </c>
      <c r="C655" s="2" t="n">
        <v>2020</v>
      </c>
      <c r="D655" s="2" t="n">
        <v>23</v>
      </c>
      <c r="E655" s="2" t="s">
        <v>97</v>
      </c>
      <c r="F655" s="3" t="s">
        <v>98</v>
      </c>
      <c r="G655" s="2" t="s">
        <v>102</v>
      </c>
      <c r="H655" s="3" t="s">
        <v>103</v>
      </c>
      <c r="I655" s="10" t="n">
        <v>9328112.22</v>
      </c>
      <c r="J655" s="11" t="n">
        <f aca="false">I655/1000</f>
        <v>9328.11222</v>
      </c>
      <c r="K655" s="19" t="n">
        <v>75299.02</v>
      </c>
      <c r="L655" s="12" t="n">
        <f aca="false">K655/1000</f>
        <v>75.29902</v>
      </c>
      <c r="M655" s="20" t="n">
        <v>0.0123</v>
      </c>
      <c r="N655" s="20" t="n">
        <v>0.0077</v>
      </c>
      <c r="O655" s="10" t="n">
        <v>761247593.6</v>
      </c>
      <c r="P655" s="19" t="n">
        <v>9725939.99</v>
      </c>
    </row>
    <row r="656" customFormat="false" ht="15" hidden="false" customHeight="false" outlineLevel="0" collapsed="false">
      <c r="A656" s="3" t="s">
        <v>1073</v>
      </c>
      <c r="B656" s="2" t="s">
        <v>1074</v>
      </c>
      <c r="C656" s="2" t="n">
        <v>2020</v>
      </c>
      <c r="D656" s="2" t="n">
        <v>24</v>
      </c>
      <c r="E656" s="2" t="s">
        <v>107</v>
      </c>
      <c r="F656" s="3" t="s">
        <v>108</v>
      </c>
      <c r="G656" s="2" t="s">
        <v>237</v>
      </c>
      <c r="H656" s="3" t="s">
        <v>238</v>
      </c>
      <c r="I656" s="10" t="n">
        <v>9052602.85</v>
      </c>
      <c r="J656" s="11" t="n">
        <f aca="false">I656/1000</f>
        <v>9052.60285</v>
      </c>
      <c r="K656" s="19" t="n">
        <v>66060.42</v>
      </c>
      <c r="L656" s="12" t="n">
        <f aca="false">K656/1000</f>
        <v>66.06042</v>
      </c>
      <c r="M656" s="20" t="n">
        <v>0.0119</v>
      </c>
      <c r="N656" s="20" t="n">
        <v>0.0068</v>
      </c>
      <c r="O656" s="10" t="n">
        <v>761247593.6</v>
      </c>
      <c r="P656" s="19" t="n">
        <v>9725939.99</v>
      </c>
    </row>
    <row r="657" customFormat="false" ht="15" hidden="false" customHeight="false" outlineLevel="0" collapsed="false">
      <c r="A657" s="3" t="s">
        <v>1073</v>
      </c>
      <c r="B657" s="2" t="s">
        <v>1074</v>
      </c>
      <c r="C657" s="2" t="n">
        <v>2020</v>
      </c>
      <c r="D657" s="2" t="n">
        <v>25</v>
      </c>
      <c r="E657" s="2" t="s">
        <v>117</v>
      </c>
      <c r="F657" s="3" t="s">
        <v>118</v>
      </c>
      <c r="G657" s="2" t="s">
        <v>142</v>
      </c>
      <c r="H657" s="3" t="s">
        <v>143</v>
      </c>
      <c r="I657" s="10" t="n">
        <v>8639298.12</v>
      </c>
      <c r="J657" s="11" t="n">
        <f aca="false">I657/1000</f>
        <v>8639.29812</v>
      </c>
      <c r="K657" s="19" t="n">
        <v>26685.29</v>
      </c>
      <c r="L657" s="12" t="n">
        <f aca="false">K657/1000</f>
        <v>26.68529</v>
      </c>
      <c r="M657" s="20" t="n">
        <v>0.0113</v>
      </c>
      <c r="N657" s="20" t="n">
        <v>0.0027</v>
      </c>
      <c r="O657" s="10" t="n">
        <v>761247593.6</v>
      </c>
      <c r="P657" s="19" t="n">
        <v>9725939.99</v>
      </c>
    </row>
    <row r="658" customFormat="false" ht="15" hidden="false" customHeight="false" outlineLevel="0" collapsed="false">
      <c r="A658" s="3" t="s">
        <v>1073</v>
      </c>
      <c r="B658" s="2" t="s">
        <v>1074</v>
      </c>
      <c r="C658" s="2" t="n">
        <v>2020</v>
      </c>
      <c r="D658" s="2" t="n">
        <v>26</v>
      </c>
      <c r="E658" s="2" t="s">
        <v>1721</v>
      </c>
      <c r="F658" s="3" t="s">
        <v>1722</v>
      </c>
      <c r="G658" s="2" t="s">
        <v>107</v>
      </c>
      <c r="H658" s="3" t="s">
        <v>108</v>
      </c>
      <c r="I658" s="10" t="n">
        <v>8254792</v>
      </c>
      <c r="J658" s="11" t="n">
        <f aca="false">I658/1000</f>
        <v>8254.792</v>
      </c>
      <c r="K658" s="19" t="n">
        <v>35225.54</v>
      </c>
      <c r="L658" s="12" t="n">
        <f aca="false">K658/1000</f>
        <v>35.22554</v>
      </c>
      <c r="M658" s="20" t="n">
        <v>0.0108</v>
      </c>
      <c r="N658" s="20" t="n">
        <v>0.0036</v>
      </c>
      <c r="O658" s="10" t="n">
        <v>761247593.6</v>
      </c>
      <c r="P658" s="19" t="n">
        <v>9725939.99</v>
      </c>
    </row>
    <row r="659" customFormat="false" ht="15" hidden="false" customHeight="false" outlineLevel="0" collapsed="false">
      <c r="A659" s="3" t="s">
        <v>1073</v>
      </c>
      <c r="B659" s="2" t="s">
        <v>1074</v>
      </c>
      <c r="C659" s="2" t="n">
        <v>2020</v>
      </c>
      <c r="D659" s="2" t="n">
        <v>27</v>
      </c>
      <c r="E659" s="2" t="s">
        <v>97</v>
      </c>
      <c r="F659" s="3" t="s">
        <v>98</v>
      </c>
      <c r="G659" s="2" t="s">
        <v>162</v>
      </c>
      <c r="H659" s="3" t="s">
        <v>163</v>
      </c>
      <c r="I659" s="10" t="n">
        <v>8231910.07</v>
      </c>
      <c r="J659" s="11" t="n">
        <f aca="false">I659/1000</f>
        <v>8231.91007</v>
      </c>
      <c r="K659" s="19" t="n">
        <v>27870</v>
      </c>
      <c r="L659" s="12" t="n">
        <f aca="false">K659/1000</f>
        <v>27.87</v>
      </c>
      <c r="M659" s="20" t="n">
        <v>0.0108</v>
      </c>
      <c r="N659" s="20" t="n">
        <v>0.0029</v>
      </c>
      <c r="O659" s="10" t="n">
        <v>761247593.6</v>
      </c>
      <c r="P659" s="19" t="n">
        <v>9725939.99</v>
      </c>
    </row>
    <row r="660" customFormat="false" ht="15" hidden="false" customHeight="false" outlineLevel="0" collapsed="false">
      <c r="A660" s="3" t="s">
        <v>1073</v>
      </c>
      <c r="B660" s="2" t="s">
        <v>1074</v>
      </c>
      <c r="C660" s="2" t="n">
        <v>2020</v>
      </c>
      <c r="D660" s="2" t="n">
        <v>28</v>
      </c>
      <c r="E660" s="2" t="s">
        <v>247</v>
      </c>
      <c r="F660" s="3" t="s">
        <v>248</v>
      </c>
      <c r="G660" s="2" t="s">
        <v>97</v>
      </c>
      <c r="H660" s="3" t="s">
        <v>98</v>
      </c>
      <c r="I660" s="10" t="n">
        <v>7812119</v>
      </c>
      <c r="J660" s="11" t="n">
        <f aca="false">I660/1000</f>
        <v>7812.119</v>
      </c>
      <c r="K660" s="19" t="n">
        <v>46280</v>
      </c>
      <c r="L660" s="12" t="n">
        <f aca="false">K660/1000</f>
        <v>46.28</v>
      </c>
      <c r="M660" s="20" t="n">
        <v>0.0103</v>
      </c>
      <c r="N660" s="20" t="n">
        <v>0.0048</v>
      </c>
      <c r="O660" s="10" t="n">
        <v>761247593.6</v>
      </c>
      <c r="P660" s="19" t="n">
        <v>9725939.99</v>
      </c>
    </row>
    <row r="661" customFormat="false" ht="15" hidden="false" customHeight="false" outlineLevel="0" collapsed="false">
      <c r="A661" s="3" t="s">
        <v>1073</v>
      </c>
      <c r="B661" s="2" t="s">
        <v>1074</v>
      </c>
      <c r="C661" s="2" t="n">
        <v>2020</v>
      </c>
      <c r="D661" s="2" t="n">
        <v>29</v>
      </c>
      <c r="E661" s="2" t="s">
        <v>252</v>
      </c>
      <c r="F661" s="3" t="s">
        <v>253</v>
      </c>
      <c r="G661" s="2" t="s">
        <v>97</v>
      </c>
      <c r="H661" s="3" t="s">
        <v>98</v>
      </c>
      <c r="I661" s="10" t="n">
        <v>7753182</v>
      </c>
      <c r="J661" s="11" t="n">
        <f aca="false">I661/1000</f>
        <v>7753.182</v>
      </c>
      <c r="K661" s="19" t="n">
        <v>12037</v>
      </c>
      <c r="L661" s="12" t="n">
        <f aca="false">K661/1000</f>
        <v>12.037</v>
      </c>
      <c r="M661" s="20" t="n">
        <v>0.0102</v>
      </c>
      <c r="N661" s="20" t="n">
        <v>0.0012</v>
      </c>
      <c r="O661" s="10" t="n">
        <v>761247593.6</v>
      </c>
      <c r="P661" s="19" t="n">
        <v>9725939.99</v>
      </c>
    </row>
    <row r="662" customFormat="false" ht="15" hidden="false" customHeight="false" outlineLevel="0" collapsed="false">
      <c r="A662" s="3" t="s">
        <v>1073</v>
      </c>
      <c r="B662" s="2" t="s">
        <v>1074</v>
      </c>
      <c r="C662" s="2" t="n">
        <v>2020</v>
      </c>
      <c r="D662" s="2" t="n">
        <v>30</v>
      </c>
      <c r="E662" s="2" t="s">
        <v>97</v>
      </c>
      <c r="F662" s="3" t="s">
        <v>98</v>
      </c>
      <c r="G662" s="2" t="s">
        <v>1721</v>
      </c>
      <c r="H662" s="3" t="s">
        <v>1722</v>
      </c>
      <c r="I662" s="10" t="n">
        <v>7451503</v>
      </c>
      <c r="J662" s="11" t="n">
        <f aca="false">I662/1000</f>
        <v>7451.503</v>
      </c>
      <c r="K662" s="19" t="n">
        <v>16789.98</v>
      </c>
      <c r="L662" s="12" t="n">
        <f aca="false">K662/1000</f>
        <v>16.78998</v>
      </c>
      <c r="M662" s="20" t="n">
        <v>0.0098</v>
      </c>
      <c r="N662" s="20" t="n">
        <v>0.0017</v>
      </c>
      <c r="O662" s="10" t="n">
        <v>761247593.6</v>
      </c>
      <c r="P662" s="19" t="n">
        <v>9725939.99</v>
      </c>
    </row>
    <row r="663" customFormat="false" ht="15" hidden="false" customHeight="false" outlineLevel="0" collapsed="false">
      <c r="A663" s="3" t="s">
        <v>1073</v>
      </c>
      <c r="B663" s="2" t="s">
        <v>1074</v>
      </c>
      <c r="C663" s="2" t="n">
        <v>2021</v>
      </c>
      <c r="D663" s="2" t="n">
        <v>1</v>
      </c>
      <c r="E663" s="2" t="s">
        <v>107</v>
      </c>
      <c r="F663" s="3" t="s">
        <v>108</v>
      </c>
      <c r="G663" s="2" t="s">
        <v>1721</v>
      </c>
      <c r="H663" s="3" t="s">
        <v>1722</v>
      </c>
      <c r="I663" s="10" t="n">
        <v>61698337</v>
      </c>
      <c r="J663" s="11" t="n">
        <f aca="false">I663/1000</f>
        <v>61698.337</v>
      </c>
      <c r="K663" s="19" t="n">
        <v>343764.91</v>
      </c>
      <c r="L663" s="12" t="n">
        <f aca="false">K663/1000</f>
        <v>343.76491</v>
      </c>
      <c r="M663" s="20" t="n">
        <v>0.0675</v>
      </c>
      <c r="N663" s="20" t="n">
        <v>0.0339</v>
      </c>
      <c r="O663" s="10" t="n">
        <v>913925813.19</v>
      </c>
      <c r="P663" s="19" t="n">
        <v>10139839.47</v>
      </c>
    </row>
    <row r="664" customFormat="false" ht="15" hidden="false" customHeight="false" outlineLevel="0" collapsed="false">
      <c r="A664" s="3" t="s">
        <v>1073</v>
      </c>
      <c r="B664" s="2" t="s">
        <v>1074</v>
      </c>
      <c r="C664" s="2" t="n">
        <v>2021</v>
      </c>
      <c r="D664" s="2" t="n">
        <v>2</v>
      </c>
      <c r="E664" s="2" t="s">
        <v>97</v>
      </c>
      <c r="F664" s="3" t="s">
        <v>98</v>
      </c>
      <c r="G664" s="2" t="s">
        <v>142</v>
      </c>
      <c r="H664" s="3" t="s">
        <v>143</v>
      </c>
      <c r="I664" s="10" t="n">
        <v>56756067.19</v>
      </c>
      <c r="J664" s="11" t="n">
        <f aca="false">I664/1000</f>
        <v>56756.06719</v>
      </c>
      <c r="K664" s="19" t="n">
        <v>358289.27</v>
      </c>
      <c r="L664" s="12" t="n">
        <f aca="false">K664/1000</f>
        <v>358.28927</v>
      </c>
      <c r="M664" s="20" t="n">
        <v>0.0621</v>
      </c>
      <c r="N664" s="20" t="n">
        <v>0.0353</v>
      </c>
      <c r="O664" s="10" t="n">
        <v>913925813.19</v>
      </c>
      <c r="P664" s="19" t="n">
        <v>10139839.47</v>
      </c>
    </row>
    <row r="665" customFormat="false" ht="15" hidden="false" customHeight="false" outlineLevel="0" collapsed="false">
      <c r="A665" s="3" t="s">
        <v>1073</v>
      </c>
      <c r="B665" s="2" t="s">
        <v>1074</v>
      </c>
      <c r="C665" s="2" t="n">
        <v>2021</v>
      </c>
      <c r="D665" s="2" t="n">
        <v>3</v>
      </c>
      <c r="E665" s="2" t="s">
        <v>107</v>
      </c>
      <c r="F665" s="3" t="s">
        <v>108</v>
      </c>
      <c r="G665" s="2" t="s">
        <v>142</v>
      </c>
      <c r="H665" s="3" t="s">
        <v>143</v>
      </c>
      <c r="I665" s="10" t="n">
        <v>53497649.84</v>
      </c>
      <c r="J665" s="11" t="n">
        <f aca="false">I665/1000</f>
        <v>53497.64984</v>
      </c>
      <c r="K665" s="19" t="n">
        <v>159142.85</v>
      </c>
      <c r="L665" s="12" t="n">
        <f aca="false">K665/1000</f>
        <v>159.14285</v>
      </c>
      <c r="M665" s="20" t="n">
        <v>0.0585</v>
      </c>
      <c r="N665" s="20" t="n">
        <v>0.0157</v>
      </c>
      <c r="O665" s="10" t="n">
        <v>913925813.19</v>
      </c>
      <c r="P665" s="19" t="n">
        <v>10139839.47</v>
      </c>
    </row>
    <row r="666" customFormat="false" ht="15" hidden="false" customHeight="false" outlineLevel="0" collapsed="false">
      <c r="A666" s="3" t="s">
        <v>1073</v>
      </c>
      <c r="B666" s="2" t="s">
        <v>1074</v>
      </c>
      <c r="C666" s="2" t="n">
        <v>2021</v>
      </c>
      <c r="D666" s="2" t="n">
        <v>4</v>
      </c>
      <c r="E666" s="2" t="s">
        <v>142</v>
      </c>
      <c r="F666" s="3" t="s">
        <v>143</v>
      </c>
      <c r="G666" s="2" t="s">
        <v>162</v>
      </c>
      <c r="H666" s="3" t="s">
        <v>163</v>
      </c>
      <c r="I666" s="10" t="n">
        <v>44259605.71</v>
      </c>
      <c r="J666" s="11" t="n">
        <f aca="false">I666/1000</f>
        <v>44259.60571</v>
      </c>
      <c r="K666" s="19" t="n">
        <v>607892</v>
      </c>
      <c r="L666" s="12" t="n">
        <f aca="false">K666/1000</f>
        <v>607.892</v>
      </c>
      <c r="M666" s="20" t="n">
        <v>0.0484</v>
      </c>
      <c r="N666" s="20" t="n">
        <v>0.06</v>
      </c>
      <c r="O666" s="10" t="n">
        <v>913925813.19</v>
      </c>
      <c r="P666" s="19" t="n">
        <v>10139839.47</v>
      </c>
    </row>
    <row r="667" customFormat="false" ht="15" hidden="false" customHeight="false" outlineLevel="0" collapsed="false">
      <c r="A667" s="3" t="s">
        <v>1073</v>
      </c>
      <c r="B667" s="2" t="s">
        <v>1074</v>
      </c>
      <c r="C667" s="2" t="n">
        <v>2021</v>
      </c>
      <c r="D667" s="2" t="n">
        <v>5</v>
      </c>
      <c r="E667" s="2" t="s">
        <v>314</v>
      </c>
      <c r="F667" s="3" t="s">
        <v>315</v>
      </c>
      <c r="G667" s="2" t="s">
        <v>97</v>
      </c>
      <c r="H667" s="3" t="s">
        <v>98</v>
      </c>
      <c r="I667" s="10" t="n">
        <v>40158067</v>
      </c>
      <c r="J667" s="11" t="n">
        <f aca="false">I667/1000</f>
        <v>40158.067</v>
      </c>
      <c r="K667" s="19" t="n">
        <v>900393</v>
      </c>
      <c r="L667" s="12" t="n">
        <f aca="false">K667/1000</f>
        <v>900.393</v>
      </c>
      <c r="M667" s="20" t="n">
        <v>0.0439</v>
      </c>
      <c r="N667" s="20" t="n">
        <v>0.0888</v>
      </c>
      <c r="O667" s="10" t="n">
        <v>913925813.19</v>
      </c>
      <c r="P667" s="19" t="n">
        <v>10139839.47</v>
      </c>
    </row>
    <row r="668" customFormat="false" ht="15" hidden="false" customHeight="false" outlineLevel="0" collapsed="false">
      <c r="A668" s="3" t="s">
        <v>1073</v>
      </c>
      <c r="B668" s="2" t="s">
        <v>1074</v>
      </c>
      <c r="C668" s="2" t="n">
        <v>2021</v>
      </c>
      <c r="D668" s="2" t="n">
        <v>6</v>
      </c>
      <c r="E668" s="2" t="s">
        <v>107</v>
      </c>
      <c r="F668" s="3" t="s">
        <v>108</v>
      </c>
      <c r="G668" s="2" t="s">
        <v>102</v>
      </c>
      <c r="H668" s="3" t="s">
        <v>103</v>
      </c>
      <c r="I668" s="10" t="n">
        <v>34643523.58</v>
      </c>
      <c r="J668" s="11" t="n">
        <f aca="false">I668/1000</f>
        <v>34643.52358</v>
      </c>
      <c r="K668" s="19" t="n">
        <v>147995</v>
      </c>
      <c r="L668" s="12" t="n">
        <f aca="false">K668/1000</f>
        <v>147.995</v>
      </c>
      <c r="M668" s="20" t="n">
        <v>0.0379</v>
      </c>
      <c r="N668" s="20" t="n">
        <v>0.0146</v>
      </c>
      <c r="O668" s="10" t="n">
        <v>913925813.19</v>
      </c>
      <c r="P668" s="19" t="n">
        <v>10139839.47</v>
      </c>
    </row>
    <row r="669" customFormat="false" ht="15" hidden="false" customHeight="false" outlineLevel="0" collapsed="false">
      <c r="A669" s="3" t="s">
        <v>1073</v>
      </c>
      <c r="B669" s="2" t="s">
        <v>1074</v>
      </c>
      <c r="C669" s="2" t="n">
        <v>2021</v>
      </c>
      <c r="D669" s="2" t="n">
        <v>7</v>
      </c>
      <c r="E669" s="2" t="s">
        <v>127</v>
      </c>
      <c r="F669" s="3" t="s">
        <v>128</v>
      </c>
      <c r="G669" s="2" t="s">
        <v>205</v>
      </c>
      <c r="H669" s="3" t="s">
        <v>206</v>
      </c>
      <c r="I669" s="10" t="n">
        <v>33758677.9</v>
      </c>
      <c r="J669" s="11" t="n">
        <f aca="false">I669/1000</f>
        <v>33758.6779</v>
      </c>
      <c r="K669" s="19" t="n">
        <v>811737.7</v>
      </c>
      <c r="L669" s="12" t="n">
        <f aca="false">K669/1000</f>
        <v>811.7377</v>
      </c>
      <c r="M669" s="20" t="n">
        <v>0.0369</v>
      </c>
      <c r="N669" s="20" t="n">
        <v>0.0801</v>
      </c>
      <c r="O669" s="10" t="n">
        <v>913925813.19</v>
      </c>
      <c r="P669" s="19" t="n">
        <v>10139839.47</v>
      </c>
    </row>
    <row r="670" customFormat="false" ht="15" hidden="false" customHeight="false" outlineLevel="0" collapsed="false">
      <c r="A670" s="3" t="s">
        <v>1073</v>
      </c>
      <c r="B670" s="2" t="s">
        <v>1074</v>
      </c>
      <c r="C670" s="2" t="n">
        <v>2021</v>
      </c>
      <c r="D670" s="2" t="n">
        <v>8</v>
      </c>
      <c r="E670" s="2" t="s">
        <v>314</v>
      </c>
      <c r="F670" s="3" t="s">
        <v>315</v>
      </c>
      <c r="G670" s="2" t="s">
        <v>142</v>
      </c>
      <c r="H670" s="3" t="s">
        <v>143</v>
      </c>
      <c r="I670" s="10" t="n">
        <v>26748832.34</v>
      </c>
      <c r="J670" s="11" t="n">
        <f aca="false">I670/1000</f>
        <v>26748.83234</v>
      </c>
      <c r="K670" s="19" t="n">
        <v>513805.04</v>
      </c>
      <c r="L670" s="12" t="n">
        <f aca="false">K670/1000</f>
        <v>513.80504</v>
      </c>
      <c r="M670" s="20" t="n">
        <v>0.0293</v>
      </c>
      <c r="N670" s="20" t="n">
        <v>0.0507</v>
      </c>
      <c r="O670" s="10" t="n">
        <v>913925813.19</v>
      </c>
      <c r="P670" s="19" t="n">
        <v>10139839.47</v>
      </c>
    </row>
    <row r="671" customFormat="false" ht="15" hidden="false" customHeight="false" outlineLevel="0" collapsed="false">
      <c r="A671" s="3" t="s">
        <v>1073</v>
      </c>
      <c r="B671" s="2" t="s">
        <v>1074</v>
      </c>
      <c r="C671" s="2" t="n">
        <v>2021</v>
      </c>
      <c r="D671" s="2" t="n">
        <v>9</v>
      </c>
      <c r="E671" s="2" t="s">
        <v>1372</v>
      </c>
      <c r="F671" s="3" t="s">
        <v>1373</v>
      </c>
      <c r="G671" s="2" t="s">
        <v>97</v>
      </c>
      <c r="H671" s="3" t="s">
        <v>98</v>
      </c>
      <c r="I671" s="10" t="n">
        <v>25341350</v>
      </c>
      <c r="J671" s="11" t="n">
        <f aca="false">I671/1000</f>
        <v>25341.35</v>
      </c>
      <c r="K671" s="19" t="n">
        <v>12530</v>
      </c>
      <c r="L671" s="12" t="n">
        <f aca="false">K671/1000</f>
        <v>12.53</v>
      </c>
      <c r="M671" s="20" t="n">
        <v>0.0277</v>
      </c>
      <c r="N671" s="20" t="n">
        <v>0.0012</v>
      </c>
      <c r="O671" s="10" t="n">
        <v>913925813.19</v>
      </c>
      <c r="P671" s="19" t="n">
        <v>10139839.47</v>
      </c>
    </row>
    <row r="672" customFormat="false" ht="15" hidden="false" customHeight="false" outlineLevel="0" collapsed="false">
      <c r="A672" s="3" t="s">
        <v>1073</v>
      </c>
      <c r="B672" s="2" t="s">
        <v>1074</v>
      </c>
      <c r="C672" s="2" t="n">
        <v>2021</v>
      </c>
      <c r="D672" s="2" t="n">
        <v>10</v>
      </c>
      <c r="E672" s="2" t="s">
        <v>252</v>
      </c>
      <c r="F672" s="3" t="s">
        <v>253</v>
      </c>
      <c r="G672" s="2" t="s">
        <v>142</v>
      </c>
      <c r="H672" s="3" t="s">
        <v>143</v>
      </c>
      <c r="I672" s="10" t="n">
        <v>24817706.77</v>
      </c>
      <c r="J672" s="11" t="n">
        <f aca="false">I672/1000</f>
        <v>24817.70677</v>
      </c>
      <c r="K672" s="19" t="n">
        <v>7947.59</v>
      </c>
      <c r="L672" s="12" t="n">
        <f aca="false">K672/1000</f>
        <v>7.94759</v>
      </c>
      <c r="M672" s="20" t="n">
        <v>0.0272</v>
      </c>
      <c r="N672" s="20" t="n">
        <v>0.0008</v>
      </c>
      <c r="O672" s="10" t="n">
        <v>913925813.19</v>
      </c>
      <c r="P672" s="19" t="n">
        <v>10139839.47</v>
      </c>
    </row>
    <row r="673" customFormat="false" ht="15" hidden="false" customHeight="false" outlineLevel="0" collapsed="false">
      <c r="A673" s="3" t="s">
        <v>1073</v>
      </c>
      <c r="B673" s="2" t="s">
        <v>1074</v>
      </c>
      <c r="C673" s="2" t="n">
        <v>2021</v>
      </c>
      <c r="D673" s="2" t="n">
        <v>11</v>
      </c>
      <c r="E673" s="2" t="s">
        <v>97</v>
      </c>
      <c r="F673" s="3" t="s">
        <v>98</v>
      </c>
      <c r="G673" s="2" t="s">
        <v>377</v>
      </c>
      <c r="H673" s="3" t="s">
        <v>378</v>
      </c>
      <c r="I673" s="10" t="n">
        <v>20922226.62</v>
      </c>
      <c r="J673" s="11" t="n">
        <f aca="false">I673/1000</f>
        <v>20922.22662</v>
      </c>
      <c r="K673" s="19" t="n">
        <v>1163902</v>
      </c>
      <c r="L673" s="12" t="n">
        <f aca="false">K673/1000</f>
        <v>1163.902</v>
      </c>
      <c r="M673" s="20" t="n">
        <v>0.0229</v>
      </c>
      <c r="N673" s="20" t="n">
        <v>0.1148</v>
      </c>
      <c r="O673" s="10" t="n">
        <v>913925813.19</v>
      </c>
      <c r="P673" s="19" t="n">
        <v>10139839.47</v>
      </c>
    </row>
    <row r="674" customFormat="false" ht="15" hidden="false" customHeight="false" outlineLevel="0" collapsed="false">
      <c r="A674" s="3" t="s">
        <v>1073</v>
      </c>
      <c r="B674" s="2" t="s">
        <v>1074</v>
      </c>
      <c r="C674" s="2" t="n">
        <v>2021</v>
      </c>
      <c r="D674" s="2" t="n">
        <v>12</v>
      </c>
      <c r="E674" s="2" t="s">
        <v>314</v>
      </c>
      <c r="F674" s="3" t="s">
        <v>315</v>
      </c>
      <c r="G674" s="2" t="s">
        <v>107</v>
      </c>
      <c r="H674" s="3" t="s">
        <v>108</v>
      </c>
      <c r="I674" s="10" t="n">
        <v>20120797</v>
      </c>
      <c r="J674" s="11" t="n">
        <f aca="false">I674/1000</f>
        <v>20120.797</v>
      </c>
      <c r="K674" s="19" t="n">
        <v>269677</v>
      </c>
      <c r="L674" s="12" t="n">
        <f aca="false">K674/1000</f>
        <v>269.677</v>
      </c>
      <c r="M674" s="20" t="n">
        <v>0.022</v>
      </c>
      <c r="N674" s="20" t="n">
        <v>0.0266</v>
      </c>
      <c r="O674" s="10" t="n">
        <v>913925813.19</v>
      </c>
      <c r="P674" s="19" t="n">
        <v>10139839.47</v>
      </c>
    </row>
    <row r="675" customFormat="false" ht="15" hidden="false" customHeight="false" outlineLevel="0" collapsed="false">
      <c r="A675" s="3" t="s">
        <v>1073</v>
      </c>
      <c r="B675" s="2" t="s">
        <v>1074</v>
      </c>
      <c r="C675" s="2" t="n">
        <v>2021</v>
      </c>
      <c r="D675" s="2" t="n">
        <v>13</v>
      </c>
      <c r="E675" s="2" t="s">
        <v>97</v>
      </c>
      <c r="F675" s="3" t="s">
        <v>98</v>
      </c>
      <c r="G675" s="2" t="s">
        <v>107</v>
      </c>
      <c r="H675" s="3" t="s">
        <v>108</v>
      </c>
      <c r="I675" s="10" t="n">
        <v>16847030</v>
      </c>
      <c r="J675" s="11" t="n">
        <f aca="false">I675/1000</f>
        <v>16847.03</v>
      </c>
      <c r="K675" s="19" t="n">
        <v>19155.31</v>
      </c>
      <c r="L675" s="12" t="n">
        <f aca="false">K675/1000</f>
        <v>19.15531</v>
      </c>
      <c r="M675" s="20" t="n">
        <v>0.0184</v>
      </c>
      <c r="N675" s="20" t="n">
        <v>0.0019</v>
      </c>
      <c r="O675" s="10" t="n">
        <v>913925813.19</v>
      </c>
      <c r="P675" s="19" t="n">
        <v>10139839.47</v>
      </c>
    </row>
    <row r="676" customFormat="false" ht="15" hidden="false" customHeight="false" outlineLevel="0" collapsed="false">
      <c r="A676" s="3" t="s">
        <v>1073</v>
      </c>
      <c r="B676" s="2" t="s">
        <v>1074</v>
      </c>
      <c r="C676" s="2" t="n">
        <v>2021</v>
      </c>
      <c r="D676" s="2" t="n">
        <v>14</v>
      </c>
      <c r="E676" s="2" t="s">
        <v>107</v>
      </c>
      <c r="F676" s="3" t="s">
        <v>108</v>
      </c>
      <c r="G676" s="2" t="s">
        <v>97</v>
      </c>
      <c r="H676" s="3" t="s">
        <v>98</v>
      </c>
      <c r="I676" s="10" t="n">
        <v>15721650</v>
      </c>
      <c r="J676" s="11" t="n">
        <f aca="false">I676/1000</f>
        <v>15721.65</v>
      </c>
      <c r="K676" s="19" t="n">
        <v>73767</v>
      </c>
      <c r="L676" s="12" t="n">
        <f aca="false">K676/1000</f>
        <v>73.767</v>
      </c>
      <c r="M676" s="20" t="n">
        <v>0.0172</v>
      </c>
      <c r="N676" s="20" t="n">
        <v>0.0073</v>
      </c>
      <c r="O676" s="10" t="n">
        <v>913925813.19</v>
      </c>
      <c r="P676" s="19" t="n">
        <v>10139839.47</v>
      </c>
    </row>
    <row r="677" customFormat="false" ht="15" hidden="false" customHeight="false" outlineLevel="0" collapsed="false">
      <c r="A677" s="3" t="s">
        <v>1073</v>
      </c>
      <c r="B677" s="2" t="s">
        <v>1074</v>
      </c>
      <c r="C677" s="2" t="n">
        <v>2021</v>
      </c>
      <c r="D677" s="2" t="n">
        <v>15</v>
      </c>
      <c r="E677" s="2" t="s">
        <v>127</v>
      </c>
      <c r="F677" s="3" t="s">
        <v>128</v>
      </c>
      <c r="G677" s="2" t="s">
        <v>97</v>
      </c>
      <c r="H677" s="3" t="s">
        <v>98</v>
      </c>
      <c r="I677" s="10" t="n">
        <v>15298807</v>
      </c>
      <c r="J677" s="11" t="n">
        <f aca="false">I677/1000</f>
        <v>15298.807</v>
      </c>
      <c r="K677" s="19" t="n">
        <v>301889</v>
      </c>
      <c r="L677" s="12" t="n">
        <f aca="false">K677/1000</f>
        <v>301.889</v>
      </c>
      <c r="M677" s="20" t="n">
        <v>0.0167</v>
      </c>
      <c r="N677" s="20" t="n">
        <v>0.0298</v>
      </c>
      <c r="O677" s="10" t="n">
        <v>913925813.19</v>
      </c>
      <c r="P677" s="19" t="n">
        <v>10139839.47</v>
      </c>
    </row>
    <row r="678" customFormat="false" ht="15" hidden="false" customHeight="false" outlineLevel="0" collapsed="false">
      <c r="A678" s="3" t="s">
        <v>1073</v>
      </c>
      <c r="B678" s="2" t="s">
        <v>1074</v>
      </c>
      <c r="C678" s="2" t="n">
        <v>2021</v>
      </c>
      <c r="D678" s="2" t="n">
        <v>16</v>
      </c>
      <c r="E678" s="2" t="s">
        <v>142</v>
      </c>
      <c r="F678" s="3" t="s">
        <v>143</v>
      </c>
      <c r="G678" s="2" t="s">
        <v>97</v>
      </c>
      <c r="H678" s="3" t="s">
        <v>98</v>
      </c>
      <c r="I678" s="10" t="n">
        <v>15106633</v>
      </c>
      <c r="J678" s="11" t="n">
        <f aca="false">I678/1000</f>
        <v>15106.633</v>
      </c>
      <c r="K678" s="19" t="n">
        <v>62130</v>
      </c>
      <c r="L678" s="12" t="n">
        <f aca="false">K678/1000</f>
        <v>62.13</v>
      </c>
      <c r="M678" s="20" t="n">
        <v>0.0165</v>
      </c>
      <c r="N678" s="20" t="n">
        <v>0.0061</v>
      </c>
      <c r="O678" s="10" t="n">
        <v>913925813.19</v>
      </c>
      <c r="P678" s="19" t="n">
        <v>10139839.47</v>
      </c>
    </row>
    <row r="679" customFormat="false" ht="15" hidden="false" customHeight="false" outlineLevel="0" collapsed="false">
      <c r="A679" s="3" t="s">
        <v>1073</v>
      </c>
      <c r="B679" s="2" t="s">
        <v>1074</v>
      </c>
      <c r="C679" s="2" t="n">
        <v>2021</v>
      </c>
      <c r="D679" s="2" t="n">
        <v>17</v>
      </c>
      <c r="E679" s="2" t="s">
        <v>1721</v>
      </c>
      <c r="F679" s="3" t="s">
        <v>1722</v>
      </c>
      <c r="G679" s="2" t="s">
        <v>97</v>
      </c>
      <c r="H679" s="3" t="s">
        <v>98</v>
      </c>
      <c r="I679" s="10" t="n">
        <v>14816422</v>
      </c>
      <c r="J679" s="11" t="n">
        <f aca="false">I679/1000</f>
        <v>14816.422</v>
      </c>
      <c r="K679" s="19" t="n">
        <v>81357</v>
      </c>
      <c r="L679" s="12" t="n">
        <f aca="false">K679/1000</f>
        <v>81.357</v>
      </c>
      <c r="M679" s="20" t="n">
        <v>0.0162</v>
      </c>
      <c r="N679" s="20" t="n">
        <v>0.008</v>
      </c>
      <c r="O679" s="10" t="n">
        <v>913925813.19</v>
      </c>
      <c r="P679" s="19" t="n">
        <v>10139839.47</v>
      </c>
    </row>
    <row r="680" customFormat="false" ht="15" hidden="false" customHeight="false" outlineLevel="0" collapsed="false">
      <c r="A680" s="3" t="s">
        <v>1073</v>
      </c>
      <c r="B680" s="2" t="s">
        <v>1074</v>
      </c>
      <c r="C680" s="2" t="n">
        <v>2021</v>
      </c>
      <c r="D680" s="2" t="n">
        <v>18</v>
      </c>
      <c r="E680" s="2" t="s">
        <v>107</v>
      </c>
      <c r="F680" s="3" t="s">
        <v>108</v>
      </c>
      <c r="G680" s="2" t="s">
        <v>162</v>
      </c>
      <c r="H680" s="3" t="s">
        <v>163</v>
      </c>
      <c r="I680" s="10" t="n">
        <v>14572922.79</v>
      </c>
      <c r="J680" s="11" t="n">
        <f aca="false">I680/1000</f>
        <v>14572.92279</v>
      </c>
      <c r="K680" s="19" t="n">
        <v>132863.59</v>
      </c>
      <c r="L680" s="12" t="n">
        <f aca="false">K680/1000</f>
        <v>132.86359</v>
      </c>
      <c r="M680" s="20" t="n">
        <v>0.0159</v>
      </c>
      <c r="N680" s="20" t="n">
        <v>0.0131</v>
      </c>
      <c r="O680" s="10" t="n">
        <v>913925813.19</v>
      </c>
      <c r="P680" s="19" t="n">
        <v>10139839.47</v>
      </c>
    </row>
    <row r="681" customFormat="false" ht="15" hidden="false" customHeight="false" outlineLevel="0" collapsed="false">
      <c r="A681" s="3" t="s">
        <v>1073</v>
      </c>
      <c r="B681" s="2" t="s">
        <v>1074</v>
      </c>
      <c r="C681" s="2" t="n">
        <v>2021</v>
      </c>
      <c r="D681" s="2" t="n">
        <v>19</v>
      </c>
      <c r="E681" s="2" t="s">
        <v>171</v>
      </c>
      <c r="F681" s="3" t="s">
        <v>172</v>
      </c>
      <c r="G681" s="2" t="s">
        <v>117</v>
      </c>
      <c r="H681" s="3" t="s">
        <v>118</v>
      </c>
      <c r="I681" s="10" t="n">
        <v>14229468.96</v>
      </c>
      <c r="J681" s="11" t="n">
        <f aca="false">I681/1000</f>
        <v>14229.46896</v>
      </c>
      <c r="K681" s="19" t="n">
        <v>290859</v>
      </c>
      <c r="L681" s="12" t="n">
        <f aca="false">K681/1000</f>
        <v>290.859</v>
      </c>
      <c r="M681" s="20" t="n">
        <v>0.0156</v>
      </c>
      <c r="N681" s="20" t="n">
        <v>0.0287</v>
      </c>
      <c r="O681" s="10" t="n">
        <v>913925813.19</v>
      </c>
      <c r="P681" s="19" t="n">
        <v>10139839.47</v>
      </c>
    </row>
    <row r="682" customFormat="false" ht="15" hidden="false" customHeight="false" outlineLevel="0" collapsed="false">
      <c r="A682" s="3" t="s">
        <v>1073</v>
      </c>
      <c r="B682" s="2" t="s">
        <v>1074</v>
      </c>
      <c r="C682" s="2" t="n">
        <v>2021</v>
      </c>
      <c r="D682" s="2" t="n">
        <v>20</v>
      </c>
      <c r="E682" s="2" t="s">
        <v>107</v>
      </c>
      <c r="F682" s="3" t="s">
        <v>108</v>
      </c>
      <c r="G682" s="2" t="s">
        <v>252</v>
      </c>
      <c r="H682" s="3" t="s">
        <v>253</v>
      </c>
      <c r="I682" s="10" t="n">
        <v>13216434.23</v>
      </c>
      <c r="J682" s="11" t="n">
        <f aca="false">I682/1000</f>
        <v>13216.43423</v>
      </c>
      <c r="K682" s="19" t="n">
        <v>15659.23</v>
      </c>
      <c r="L682" s="12" t="n">
        <f aca="false">K682/1000</f>
        <v>15.65923</v>
      </c>
      <c r="M682" s="20" t="n">
        <v>0.0145</v>
      </c>
      <c r="N682" s="20" t="n">
        <v>0.0015</v>
      </c>
      <c r="O682" s="10" t="n">
        <v>913925813.19</v>
      </c>
      <c r="P682" s="19" t="n">
        <v>10139839.47</v>
      </c>
    </row>
    <row r="683" customFormat="false" ht="15" hidden="false" customHeight="false" outlineLevel="0" collapsed="false">
      <c r="A683" s="3" t="s">
        <v>1073</v>
      </c>
      <c r="B683" s="2" t="s">
        <v>1074</v>
      </c>
      <c r="C683" s="2" t="n">
        <v>2021</v>
      </c>
      <c r="D683" s="2" t="n">
        <v>21</v>
      </c>
      <c r="E683" s="2" t="s">
        <v>1721</v>
      </c>
      <c r="F683" s="3" t="s">
        <v>1722</v>
      </c>
      <c r="G683" s="2" t="s">
        <v>102</v>
      </c>
      <c r="H683" s="3" t="s">
        <v>103</v>
      </c>
      <c r="I683" s="10" t="n">
        <v>12660309.32</v>
      </c>
      <c r="J683" s="11" t="n">
        <f aca="false">I683/1000</f>
        <v>12660.30932</v>
      </c>
      <c r="K683" s="19" t="n">
        <v>58396</v>
      </c>
      <c r="L683" s="12" t="n">
        <f aca="false">K683/1000</f>
        <v>58.396</v>
      </c>
      <c r="M683" s="20" t="n">
        <v>0.0139</v>
      </c>
      <c r="N683" s="20" t="n">
        <v>0.0058</v>
      </c>
      <c r="O683" s="10" t="n">
        <v>913925813.19</v>
      </c>
      <c r="P683" s="19" t="n">
        <v>10139839.47</v>
      </c>
    </row>
    <row r="684" customFormat="false" ht="15" hidden="false" customHeight="false" outlineLevel="0" collapsed="false">
      <c r="A684" s="3" t="s">
        <v>1073</v>
      </c>
      <c r="B684" s="2" t="s">
        <v>1074</v>
      </c>
      <c r="C684" s="2" t="n">
        <v>2021</v>
      </c>
      <c r="D684" s="2" t="n">
        <v>22</v>
      </c>
      <c r="E684" s="2" t="s">
        <v>117</v>
      </c>
      <c r="F684" s="3" t="s">
        <v>118</v>
      </c>
      <c r="G684" s="2" t="s">
        <v>142</v>
      </c>
      <c r="H684" s="3" t="s">
        <v>143</v>
      </c>
      <c r="I684" s="10" t="n">
        <v>11903229.71</v>
      </c>
      <c r="J684" s="11" t="n">
        <f aca="false">I684/1000</f>
        <v>11903.22971</v>
      </c>
      <c r="K684" s="19" t="n">
        <v>34378.04</v>
      </c>
      <c r="L684" s="12" t="n">
        <f aca="false">K684/1000</f>
        <v>34.37804</v>
      </c>
      <c r="M684" s="20" t="n">
        <v>0.013</v>
      </c>
      <c r="N684" s="20" t="n">
        <v>0.0034</v>
      </c>
      <c r="O684" s="10" t="n">
        <v>913925813.19</v>
      </c>
      <c r="P684" s="19" t="n">
        <v>10139839.47</v>
      </c>
    </row>
    <row r="685" customFormat="false" ht="15" hidden="false" customHeight="false" outlineLevel="0" collapsed="false">
      <c r="A685" s="3" t="s">
        <v>1073</v>
      </c>
      <c r="B685" s="2" t="s">
        <v>1074</v>
      </c>
      <c r="C685" s="2" t="n">
        <v>2021</v>
      </c>
      <c r="D685" s="2" t="n">
        <v>23</v>
      </c>
      <c r="E685" s="2" t="s">
        <v>97</v>
      </c>
      <c r="F685" s="3" t="s">
        <v>98</v>
      </c>
      <c r="G685" s="2" t="s">
        <v>237</v>
      </c>
      <c r="H685" s="3" t="s">
        <v>238</v>
      </c>
      <c r="I685" s="10" t="n">
        <v>11037048.09</v>
      </c>
      <c r="J685" s="11" t="n">
        <f aca="false">I685/1000</f>
        <v>11037.04809</v>
      </c>
      <c r="K685" s="19" t="n">
        <v>85556.24</v>
      </c>
      <c r="L685" s="12" t="n">
        <f aca="false">K685/1000</f>
        <v>85.55624</v>
      </c>
      <c r="M685" s="20" t="n">
        <v>0.0121</v>
      </c>
      <c r="N685" s="20" t="n">
        <v>0.0084</v>
      </c>
      <c r="O685" s="10" t="n">
        <v>913925813.19</v>
      </c>
      <c r="P685" s="19" t="n">
        <v>10139839.47</v>
      </c>
    </row>
    <row r="686" customFormat="false" ht="15" hidden="false" customHeight="false" outlineLevel="0" collapsed="false">
      <c r="A686" s="3" t="s">
        <v>1073</v>
      </c>
      <c r="B686" s="2" t="s">
        <v>1074</v>
      </c>
      <c r="C686" s="2" t="n">
        <v>2021</v>
      </c>
      <c r="D686" s="2" t="n">
        <v>24</v>
      </c>
      <c r="E686" s="2" t="s">
        <v>102</v>
      </c>
      <c r="F686" s="3" t="s">
        <v>103</v>
      </c>
      <c r="G686" s="2" t="s">
        <v>142</v>
      </c>
      <c r="H686" s="3" t="s">
        <v>143</v>
      </c>
      <c r="I686" s="10" t="n">
        <v>9709693.45</v>
      </c>
      <c r="J686" s="11" t="n">
        <f aca="false">I686/1000</f>
        <v>9709.69345</v>
      </c>
      <c r="K686" s="19" t="n">
        <v>5255.51</v>
      </c>
      <c r="L686" s="12" t="n">
        <f aca="false">K686/1000</f>
        <v>5.25551</v>
      </c>
      <c r="M686" s="20" t="n">
        <v>0.0106</v>
      </c>
      <c r="N686" s="20" t="n">
        <v>0.0005</v>
      </c>
      <c r="O686" s="10" t="n">
        <v>913925813.19</v>
      </c>
      <c r="P686" s="19" t="n">
        <v>10139839.47</v>
      </c>
    </row>
    <row r="687" customFormat="false" ht="15" hidden="false" customHeight="false" outlineLevel="0" collapsed="false">
      <c r="A687" s="3" t="s">
        <v>1073</v>
      </c>
      <c r="B687" s="2" t="s">
        <v>1074</v>
      </c>
      <c r="C687" s="2" t="n">
        <v>2021</v>
      </c>
      <c r="D687" s="2" t="n">
        <v>25</v>
      </c>
      <c r="E687" s="2" t="s">
        <v>314</v>
      </c>
      <c r="F687" s="3" t="s">
        <v>315</v>
      </c>
      <c r="G687" s="2" t="s">
        <v>102</v>
      </c>
      <c r="H687" s="3" t="s">
        <v>103</v>
      </c>
      <c r="I687" s="10" t="n">
        <v>9678425.9</v>
      </c>
      <c r="J687" s="11" t="n">
        <f aca="false">I687/1000</f>
        <v>9678.4259</v>
      </c>
      <c r="K687" s="19" t="n">
        <v>193985</v>
      </c>
      <c r="L687" s="12" t="n">
        <f aca="false">K687/1000</f>
        <v>193.985</v>
      </c>
      <c r="M687" s="20" t="n">
        <v>0.0106</v>
      </c>
      <c r="N687" s="20" t="n">
        <v>0.0191</v>
      </c>
      <c r="O687" s="10" t="n">
        <v>913925813.19</v>
      </c>
      <c r="P687" s="19" t="n">
        <v>10139839.47</v>
      </c>
    </row>
    <row r="688" customFormat="false" ht="15" hidden="false" customHeight="false" outlineLevel="0" collapsed="false">
      <c r="A688" s="3" t="s">
        <v>1073</v>
      </c>
      <c r="B688" s="2" t="s">
        <v>1074</v>
      </c>
      <c r="C688" s="2" t="n">
        <v>2021</v>
      </c>
      <c r="D688" s="2" t="n">
        <v>26</v>
      </c>
      <c r="E688" s="2" t="s">
        <v>247</v>
      </c>
      <c r="F688" s="3" t="s">
        <v>248</v>
      </c>
      <c r="G688" s="2" t="s">
        <v>102</v>
      </c>
      <c r="H688" s="3" t="s">
        <v>103</v>
      </c>
      <c r="I688" s="10" t="n">
        <v>8839418.05</v>
      </c>
      <c r="J688" s="11" t="n">
        <f aca="false">I688/1000</f>
        <v>8839.41805</v>
      </c>
      <c r="K688" s="19" t="n">
        <v>38159</v>
      </c>
      <c r="L688" s="12" t="n">
        <f aca="false">K688/1000</f>
        <v>38.159</v>
      </c>
      <c r="M688" s="20" t="n">
        <v>0.0097</v>
      </c>
      <c r="N688" s="20" t="n">
        <v>0.0038</v>
      </c>
      <c r="O688" s="10" t="n">
        <v>913925813.19</v>
      </c>
      <c r="P688" s="19" t="n">
        <v>10139839.47</v>
      </c>
    </row>
    <row r="689" customFormat="false" ht="15" hidden="false" customHeight="false" outlineLevel="0" collapsed="false">
      <c r="A689" s="3" t="s">
        <v>1073</v>
      </c>
      <c r="B689" s="2" t="s">
        <v>1074</v>
      </c>
      <c r="C689" s="2" t="n">
        <v>2021</v>
      </c>
      <c r="D689" s="2" t="n">
        <v>27</v>
      </c>
      <c r="E689" s="2" t="s">
        <v>247</v>
      </c>
      <c r="F689" s="3" t="s">
        <v>248</v>
      </c>
      <c r="G689" s="2" t="s">
        <v>97</v>
      </c>
      <c r="H689" s="3" t="s">
        <v>98</v>
      </c>
      <c r="I689" s="10" t="n">
        <v>8794144</v>
      </c>
      <c r="J689" s="11" t="n">
        <f aca="false">I689/1000</f>
        <v>8794.144</v>
      </c>
      <c r="K689" s="19" t="n">
        <v>41065</v>
      </c>
      <c r="L689" s="12" t="n">
        <f aca="false">K689/1000</f>
        <v>41.065</v>
      </c>
      <c r="M689" s="20" t="n">
        <v>0.0096</v>
      </c>
      <c r="N689" s="20" t="n">
        <v>0.004</v>
      </c>
      <c r="O689" s="10" t="n">
        <v>913925813.19</v>
      </c>
      <c r="P689" s="19" t="n">
        <v>10139839.47</v>
      </c>
    </row>
    <row r="690" customFormat="false" ht="15" hidden="false" customHeight="false" outlineLevel="0" collapsed="false">
      <c r="A690" s="3" t="s">
        <v>1073</v>
      </c>
      <c r="B690" s="2" t="s">
        <v>1074</v>
      </c>
      <c r="C690" s="2" t="n">
        <v>2021</v>
      </c>
      <c r="D690" s="2" t="n">
        <v>28</v>
      </c>
      <c r="E690" s="2" t="s">
        <v>107</v>
      </c>
      <c r="F690" s="3" t="s">
        <v>108</v>
      </c>
      <c r="G690" s="2" t="s">
        <v>127</v>
      </c>
      <c r="H690" s="3" t="s">
        <v>128</v>
      </c>
      <c r="I690" s="10" t="n">
        <v>8793489.38</v>
      </c>
      <c r="J690" s="11" t="n">
        <f aca="false">I690/1000</f>
        <v>8793.48938</v>
      </c>
      <c r="K690" s="19" t="n">
        <v>11040.33</v>
      </c>
      <c r="L690" s="12" t="n">
        <f aca="false">K690/1000</f>
        <v>11.04033</v>
      </c>
      <c r="M690" s="20" t="n">
        <v>0.0096</v>
      </c>
      <c r="N690" s="20" t="n">
        <v>0.0011</v>
      </c>
      <c r="O690" s="10" t="n">
        <v>913925813.19</v>
      </c>
      <c r="P690" s="19" t="n">
        <v>10139839.47</v>
      </c>
    </row>
    <row r="691" customFormat="false" ht="15" hidden="false" customHeight="false" outlineLevel="0" collapsed="false">
      <c r="A691" s="3" t="s">
        <v>1073</v>
      </c>
      <c r="B691" s="2" t="s">
        <v>1074</v>
      </c>
      <c r="C691" s="2" t="n">
        <v>2021</v>
      </c>
      <c r="D691" s="2" t="n">
        <v>29</v>
      </c>
      <c r="E691" s="2" t="s">
        <v>107</v>
      </c>
      <c r="F691" s="3" t="s">
        <v>108</v>
      </c>
      <c r="G691" s="2" t="s">
        <v>377</v>
      </c>
      <c r="H691" s="3" t="s">
        <v>378</v>
      </c>
      <c r="I691" s="10" t="n">
        <v>8356055.56</v>
      </c>
      <c r="J691" s="11" t="n">
        <f aca="false">I691/1000</f>
        <v>8356.05556</v>
      </c>
      <c r="K691" s="19" t="n">
        <v>305679.5</v>
      </c>
      <c r="L691" s="12" t="n">
        <f aca="false">K691/1000</f>
        <v>305.6795</v>
      </c>
      <c r="M691" s="20" t="n">
        <v>0.0091</v>
      </c>
      <c r="N691" s="20" t="n">
        <v>0.0301</v>
      </c>
      <c r="O691" s="10" t="n">
        <v>913925813.19</v>
      </c>
      <c r="P691" s="19" t="n">
        <v>10139839.47</v>
      </c>
    </row>
    <row r="692" customFormat="false" ht="15" hidden="false" customHeight="false" outlineLevel="0" collapsed="false">
      <c r="A692" s="3" t="s">
        <v>1073</v>
      </c>
      <c r="B692" s="2" t="s">
        <v>1074</v>
      </c>
      <c r="C692" s="2" t="n">
        <v>2021</v>
      </c>
      <c r="D692" s="2" t="n">
        <v>30</v>
      </c>
      <c r="E692" s="2" t="s">
        <v>97</v>
      </c>
      <c r="F692" s="3" t="s">
        <v>98</v>
      </c>
      <c r="G692" s="2" t="s">
        <v>162</v>
      </c>
      <c r="H692" s="3" t="s">
        <v>163</v>
      </c>
      <c r="I692" s="10" t="n">
        <v>7393846.74</v>
      </c>
      <c r="J692" s="11" t="n">
        <f aca="false">I692/1000</f>
        <v>7393.84674</v>
      </c>
      <c r="K692" s="19" t="n">
        <v>22510</v>
      </c>
      <c r="L692" s="12" t="n">
        <f aca="false">K692/1000</f>
        <v>22.51</v>
      </c>
      <c r="M692" s="20" t="n">
        <v>0.0081</v>
      </c>
      <c r="N692" s="20" t="n">
        <v>0.0022</v>
      </c>
      <c r="O692" s="10" t="n">
        <v>913925813.19</v>
      </c>
      <c r="P692" s="19" t="n">
        <v>10139839.47</v>
      </c>
    </row>
    <row r="693" customFormat="false" ht="15" hidden="false" customHeight="false" outlineLevel="0" collapsed="false">
      <c r="A693" s="3" t="s">
        <v>1073</v>
      </c>
      <c r="B693" s="2" t="s">
        <v>1074</v>
      </c>
      <c r="C693" s="2" t="n">
        <v>2022</v>
      </c>
      <c r="D693" s="2" t="n">
        <v>1</v>
      </c>
      <c r="E693" s="2" t="s">
        <v>314</v>
      </c>
      <c r="F693" s="3" t="s">
        <v>315</v>
      </c>
      <c r="G693" s="2" t="s">
        <v>97</v>
      </c>
      <c r="H693" s="3" t="s">
        <v>98</v>
      </c>
      <c r="I693" s="10" t="n">
        <v>80184008</v>
      </c>
      <c r="J693" s="11" t="n">
        <f aca="false">I693/1000</f>
        <v>80184.008</v>
      </c>
      <c r="K693" s="19" t="n">
        <v>0</v>
      </c>
      <c r="L693" s="12" t="n">
        <f aca="false">K693/1000</f>
        <v>0</v>
      </c>
      <c r="M693" s="20" t="n">
        <v>0.0841</v>
      </c>
      <c r="N693" s="20" t="n">
        <v>0</v>
      </c>
      <c r="O693" s="10" t="n">
        <v>953355800.35</v>
      </c>
      <c r="P693" s="19" t="n">
        <v>33229842.53</v>
      </c>
    </row>
    <row r="694" customFormat="false" ht="15" hidden="false" customHeight="false" outlineLevel="0" collapsed="false">
      <c r="A694" s="3" t="s">
        <v>1073</v>
      </c>
      <c r="B694" s="2" t="s">
        <v>1074</v>
      </c>
      <c r="C694" s="2" t="n">
        <v>2022</v>
      </c>
      <c r="D694" s="2" t="n">
        <v>2</v>
      </c>
      <c r="E694" s="2" t="s">
        <v>97</v>
      </c>
      <c r="F694" s="3" t="s">
        <v>98</v>
      </c>
      <c r="G694" s="2" t="s">
        <v>142</v>
      </c>
      <c r="H694" s="3" t="s">
        <v>143</v>
      </c>
      <c r="I694" s="10" t="n">
        <v>77985394.13</v>
      </c>
      <c r="J694" s="11" t="n">
        <f aca="false">I694/1000</f>
        <v>77985.39413</v>
      </c>
      <c r="K694" s="19" t="n">
        <v>503066.69</v>
      </c>
      <c r="L694" s="12" t="n">
        <f aca="false">K694/1000</f>
        <v>503.06669</v>
      </c>
      <c r="M694" s="20" t="n">
        <v>0.0818</v>
      </c>
      <c r="N694" s="20" t="n">
        <v>0.0151</v>
      </c>
      <c r="O694" s="10" t="n">
        <v>953355800.35</v>
      </c>
      <c r="P694" s="19" t="n">
        <v>33229842.53</v>
      </c>
    </row>
    <row r="695" customFormat="false" ht="15" hidden="false" customHeight="false" outlineLevel="0" collapsed="false">
      <c r="A695" s="3" t="s">
        <v>1073</v>
      </c>
      <c r="B695" s="2" t="s">
        <v>1074</v>
      </c>
      <c r="C695" s="2" t="n">
        <v>2022</v>
      </c>
      <c r="D695" s="2" t="n">
        <v>3</v>
      </c>
      <c r="E695" s="2" t="s">
        <v>107</v>
      </c>
      <c r="F695" s="3" t="s">
        <v>108</v>
      </c>
      <c r="G695" s="2" t="s">
        <v>1721</v>
      </c>
      <c r="H695" s="3" t="s">
        <v>1722</v>
      </c>
      <c r="I695" s="10" t="n">
        <v>72259354</v>
      </c>
      <c r="J695" s="11" t="n">
        <f aca="false">I695/1000</f>
        <v>72259.354</v>
      </c>
      <c r="K695" s="19" t="n">
        <v>375378.59</v>
      </c>
      <c r="L695" s="12" t="n">
        <f aca="false">K695/1000</f>
        <v>375.37859</v>
      </c>
      <c r="M695" s="20" t="n">
        <v>0.0758</v>
      </c>
      <c r="N695" s="20" t="n">
        <v>0.0113</v>
      </c>
      <c r="O695" s="10" t="n">
        <v>953355800.35</v>
      </c>
      <c r="P695" s="19" t="n">
        <v>33229842.53</v>
      </c>
    </row>
    <row r="696" customFormat="false" ht="15" hidden="false" customHeight="false" outlineLevel="0" collapsed="false">
      <c r="A696" s="3" t="s">
        <v>1073</v>
      </c>
      <c r="B696" s="2" t="s">
        <v>1074</v>
      </c>
      <c r="C696" s="2" t="n">
        <v>2022</v>
      </c>
      <c r="D696" s="2" t="n">
        <v>4</v>
      </c>
      <c r="E696" s="2" t="s">
        <v>107</v>
      </c>
      <c r="F696" s="3" t="s">
        <v>108</v>
      </c>
      <c r="G696" s="2" t="s">
        <v>142</v>
      </c>
      <c r="H696" s="3" t="s">
        <v>143</v>
      </c>
      <c r="I696" s="10" t="n">
        <v>48929515.88</v>
      </c>
      <c r="J696" s="11" t="n">
        <f aca="false">I696/1000</f>
        <v>48929.51588</v>
      </c>
      <c r="K696" s="19" t="n">
        <v>159501.33</v>
      </c>
      <c r="L696" s="12" t="n">
        <f aca="false">K696/1000</f>
        <v>159.50133</v>
      </c>
      <c r="M696" s="20" t="n">
        <v>0.0513</v>
      </c>
      <c r="N696" s="20" t="n">
        <v>0.0048</v>
      </c>
      <c r="O696" s="10" t="n">
        <v>953355800.35</v>
      </c>
      <c r="P696" s="19" t="n">
        <v>33229842.53</v>
      </c>
    </row>
    <row r="697" customFormat="false" ht="15" hidden="false" customHeight="false" outlineLevel="0" collapsed="false">
      <c r="A697" s="3" t="s">
        <v>1073</v>
      </c>
      <c r="B697" s="2" t="s">
        <v>1074</v>
      </c>
      <c r="C697" s="2" t="n">
        <v>2022</v>
      </c>
      <c r="D697" s="2" t="n">
        <v>5</v>
      </c>
      <c r="E697" s="2" t="s">
        <v>171</v>
      </c>
      <c r="F697" s="3" t="s">
        <v>172</v>
      </c>
      <c r="G697" s="2" t="s">
        <v>117</v>
      </c>
      <c r="H697" s="3" t="s">
        <v>118</v>
      </c>
      <c r="I697" s="10" t="n">
        <v>48427323.84</v>
      </c>
      <c r="J697" s="11" t="n">
        <f aca="false">I697/1000</f>
        <v>48427.32384</v>
      </c>
      <c r="K697" s="19" t="n">
        <v>1042186</v>
      </c>
      <c r="L697" s="12" t="n">
        <f aca="false">K697/1000</f>
        <v>1042.186</v>
      </c>
      <c r="M697" s="20" t="n">
        <v>0.0508</v>
      </c>
      <c r="N697" s="20" t="n">
        <v>0.0314</v>
      </c>
      <c r="O697" s="10" t="n">
        <v>953355800.35</v>
      </c>
      <c r="P697" s="19" t="n">
        <v>33229842.53</v>
      </c>
    </row>
    <row r="698" customFormat="false" ht="15" hidden="false" customHeight="false" outlineLevel="0" collapsed="false">
      <c r="A698" s="3" t="s">
        <v>1073</v>
      </c>
      <c r="B698" s="2" t="s">
        <v>1074</v>
      </c>
      <c r="C698" s="2" t="n">
        <v>2022</v>
      </c>
      <c r="D698" s="2" t="n">
        <v>6</v>
      </c>
      <c r="E698" s="2" t="s">
        <v>107</v>
      </c>
      <c r="F698" s="3" t="s">
        <v>108</v>
      </c>
      <c r="G698" s="2" t="s">
        <v>102</v>
      </c>
      <c r="H698" s="3" t="s">
        <v>103</v>
      </c>
      <c r="I698" s="10" t="n">
        <v>47918721.8</v>
      </c>
      <c r="J698" s="11" t="n">
        <f aca="false">I698/1000</f>
        <v>47918.7218</v>
      </c>
      <c r="K698" s="19" t="n">
        <v>138855</v>
      </c>
      <c r="L698" s="12" t="n">
        <f aca="false">K698/1000</f>
        <v>138.855</v>
      </c>
      <c r="M698" s="20" t="n">
        <v>0.0503</v>
      </c>
      <c r="N698" s="20" t="n">
        <v>0.0042</v>
      </c>
      <c r="O698" s="10" t="n">
        <v>953355800.35</v>
      </c>
      <c r="P698" s="19" t="n">
        <v>33229842.53</v>
      </c>
    </row>
    <row r="699" customFormat="false" ht="15" hidden="false" customHeight="false" outlineLevel="0" collapsed="false">
      <c r="A699" s="3" t="s">
        <v>1073</v>
      </c>
      <c r="B699" s="2" t="s">
        <v>1074</v>
      </c>
      <c r="C699" s="2" t="n">
        <v>2022</v>
      </c>
      <c r="D699" s="2" t="n">
        <v>7</v>
      </c>
      <c r="E699" s="2" t="s">
        <v>97</v>
      </c>
      <c r="F699" s="3" t="s">
        <v>98</v>
      </c>
      <c r="G699" s="2" t="s">
        <v>377</v>
      </c>
      <c r="H699" s="3" t="s">
        <v>378</v>
      </c>
      <c r="I699" s="10" t="n">
        <v>39641690.39</v>
      </c>
      <c r="J699" s="11" t="n">
        <f aca="false">I699/1000</f>
        <v>39641.69039</v>
      </c>
      <c r="K699" s="19" t="n">
        <v>23860597.3</v>
      </c>
      <c r="L699" s="12" t="n">
        <f aca="false">K699/1000</f>
        <v>23860.5973</v>
      </c>
      <c r="M699" s="20" t="n">
        <v>0.0416</v>
      </c>
      <c r="N699" s="20" t="n">
        <v>0.718</v>
      </c>
      <c r="O699" s="10" t="n">
        <v>953355800.35</v>
      </c>
      <c r="P699" s="19" t="n">
        <v>33229842.53</v>
      </c>
    </row>
    <row r="700" customFormat="false" ht="15" hidden="false" customHeight="false" outlineLevel="0" collapsed="false">
      <c r="A700" s="3" t="s">
        <v>1073</v>
      </c>
      <c r="B700" s="2" t="s">
        <v>1074</v>
      </c>
      <c r="C700" s="2" t="n">
        <v>2022</v>
      </c>
      <c r="D700" s="2" t="n">
        <v>8</v>
      </c>
      <c r="E700" s="2" t="s">
        <v>107</v>
      </c>
      <c r="F700" s="3" t="s">
        <v>108</v>
      </c>
      <c r="G700" s="2" t="s">
        <v>97</v>
      </c>
      <c r="H700" s="3" t="s">
        <v>98</v>
      </c>
      <c r="I700" s="10" t="n">
        <v>33145673</v>
      </c>
      <c r="J700" s="11" t="n">
        <f aca="false">I700/1000</f>
        <v>33145.673</v>
      </c>
      <c r="K700" s="19" t="n">
        <v>0</v>
      </c>
      <c r="L700" s="12" t="n">
        <f aca="false">K700/1000</f>
        <v>0</v>
      </c>
      <c r="M700" s="20" t="n">
        <v>0.0348</v>
      </c>
      <c r="N700" s="20" t="n">
        <v>0</v>
      </c>
      <c r="O700" s="10" t="n">
        <v>953355800.35</v>
      </c>
      <c r="P700" s="19" t="n">
        <v>33229842.53</v>
      </c>
    </row>
    <row r="701" customFormat="false" ht="15" hidden="false" customHeight="false" outlineLevel="0" collapsed="false">
      <c r="A701" s="3" t="s">
        <v>1073</v>
      </c>
      <c r="B701" s="2" t="s">
        <v>1074</v>
      </c>
      <c r="C701" s="2" t="n">
        <v>2022</v>
      </c>
      <c r="D701" s="2" t="n">
        <v>9</v>
      </c>
      <c r="E701" s="2" t="s">
        <v>314</v>
      </c>
      <c r="F701" s="3" t="s">
        <v>315</v>
      </c>
      <c r="G701" s="2" t="s">
        <v>107</v>
      </c>
      <c r="H701" s="3" t="s">
        <v>108</v>
      </c>
      <c r="I701" s="10" t="n">
        <v>28878915</v>
      </c>
      <c r="J701" s="11" t="n">
        <f aca="false">I701/1000</f>
        <v>28878.915</v>
      </c>
      <c r="K701" s="19" t="n">
        <v>397686</v>
      </c>
      <c r="L701" s="12" t="n">
        <f aca="false">K701/1000</f>
        <v>397.686</v>
      </c>
      <c r="M701" s="20" t="n">
        <v>0.0303</v>
      </c>
      <c r="N701" s="20" t="n">
        <v>0.012</v>
      </c>
      <c r="O701" s="10" t="n">
        <v>953355800.35</v>
      </c>
      <c r="P701" s="19" t="n">
        <v>33229842.53</v>
      </c>
    </row>
    <row r="702" customFormat="false" ht="15" hidden="false" customHeight="false" outlineLevel="0" collapsed="false">
      <c r="A702" s="3" t="s">
        <v>1073</v>
      </c>
      <c r="B702" s="2" t="s">
        <v>1074</v>
      </c>
      <c r="C702" s="2" t="n">
        <v>2022</v>
      </c>
      <c r="D702" s="2" t="n">
        <v>10</v>
      </c>
      <c r="E702" s="2" t="s">
        <v>142</v>
      </c>
      <c r="F702" s="3" t="s">
        <v>143</v>
      </c>
      <c r="G702" s="2" t="s">
        <v>162</v>
      </c>
      <c r="H702" s="3" t="s">
        <v>163</v>
      </c>
      <c r="I702" s="10" t="n">
        <v>25212710.42</v>
      </c>
      <c r="J702" s="11" t="n">
        <f aca="false">I702/1000</f>
        <v>25212.71042</v>
      </c>
      <c r="K702" s="19" t="n">
        <v>504133.29</v>
      </c>
      <c r="L702" s="12" t="n">
        <f aca="false">K702/1000</f>
        <v>504.13329</v>
      </c>
      <c r="M702" s="20" t="n">
        <v>0.0264</v>
      </c>
      <c r="N702" s="20" t="n">
        <v>0.0152</v>
      </c>
      <c r="O702" s="10" t="n">
        <v>953355800.35</v>
      </c>
      <c r="P702" s="19" t="n">
        <v>33229842.53</v>
      </c>
    </row>
    <row r="703" customFormat="false" ht="15" hidden="false" customHeight="false" outlineLevel="0" collapsed="false">
      <c r="A703" s="3" t="s">
        <v>1073</v>
      </c>
      <c r="B703" s="2" t="s">
        <v>1074</v>
      </c>
      <c r="C703" s="2" t="n">
        <v>2022</v>
      </c>
      <c r="D703" s="2" t="n">
        <v>11</v>
      </c>
      <c r="E703" s="2" t="s">
        <v>314</v>
      </c>
      <c r="F703" s="3" t="s">
        <v>315</v>
      </c>
      <c r="G703" s="2" t="s">
        <v>142</v>
      </c>
      <c r="H703" s="3" t="s">
        <v>143</v>
      </c>
      <c r="I703" s="10" t="n">
        <v>22807119.66</v>
      </c>
      <c r="J703" s="11" t="n">
        <f aca="false">I703/1000</f>
        <v>22807.11966</v>
      </c>
      <c r="K703" s="19" t="n">
        <v>451246</v>
      </c>
      <c r="L703" s="12" t="n">
        <f aca="false">K703/1000</f>
        <v>451.246</v>
      </c>
      <c r="M703" s="20" t="n">
        <v>0.0239</v>
      </c>
      <c r="N703" s="20" t="n">
        <v>0.0136</v>
      </c>
      <c r="O703" s="10" t="n">
        <v>953355800.35</v>
      </c>
      <c r="P703" s="19" t="n">
        <v>33229842.53</v>
      </c>
    </row>
    <row r="704" customFormat="false" ht="15" hidden="false" customHeight="false" outlineLevel="0" collapsed="false">
      <c r="A704" s="3" t="s">
        <v>1073</v>
      </c>
      <c r="B704" s="2" t="s">
        <v>1074</v>
      </c>
      <c r="C704" s="2" t="n">
        <v>2022</v>
      </c>
      <c r="D704" s="2" t="n">
        <v>12</v>
      </c>
      <c r="E704" s="2" t="s">
        <v>107</v>
      </c>
      <c r="F704" s="3" t="s">
        <v>108</v>
      </c>
      <c r="G704" s="2" t="s">
        <v>162</v>
      </c>
      <c r="H704" s="3" t="s">
        <v>163</v>
      </c>
      <c r="I704" s="10" t="n">
        <v>16200982.21</v>
      </c>
      <c r="J704" s="11" t="n">
        <f aca="false">I704/1000</f>
        <v>16200.98221</v>
      </c>
      <c r="K704" s="19" t="n">
        <v>181786</v>
      </c>
      <c r="L704" s="12" t="n">
        <f aca="false">K704/1000</f>
        <v>181.786</v>
      </c>
      <c r="M704" s="20" t="n">
        <v>0.017</v>
      </c>
      <c r="N704" s="20" t="n">
        <v>0.0055</v>
      </c>
      <c r="O704" s="10" t="n">
        <v>953355800.35</v>
      </c>
      <c r="P704" s="19" t="n">
        <v>33229842.53</v>
      </c>
    </row>
    <row r="705" customFormat="false" ht="15" hidden="false" customHeight="false" outlineLevel="0" collapsed="false">
      <c r="A705" s="3" t="s">
        <v>1073</v>
      </c>
      <c r="B705" s="2" t="s">
        <v>1074</v>
      </c>
      <c r="C705" s="2" t="n">
        <v>2022</v>
      </c>
      <c r="D705" s="2" t="n">
        <v>13</v>
      </c>
      <c r="E705" s="2" t="s">
        <v>1721</v>
      </c>
      <c r="F705" s="3" t="s">
        <v>1722</v>
      </c>
      <c r="G705" s="2" t="s">
        <v>102</v>
      </c>
      <c r="H705" s="3" t="s">
        <v>103</v>
      </c>
      <c r="I705" s="10" t="n">
        <v>15974371.39</v>
      </c>
      <c r="J705" s="11" t="n">
        <f aca="false">I705/1000</f>
        <v>15974.37139</v>
      </c>
      <c r="K705" s="19" t="n">
        <v>75042</v>
      </c>
      <c r="L705" s="12" t="n">
        <f aca="false">K705/1000</f>
        <v>75.042</v>
      </c>
      <c r="M705" s="20" t="n">
        <v>0.0168</v>
      </c>
      <c r="N705" s="20" t="n">
        <v>0.0023</v>
      </c>
      <c r="O705" s="10" t="n">
        <v>953355800.35</v>
      </c>
      <c r="P705" s="19" t="n">
        <v>33229842.53</v>
      </c>
    </row>
    <row r="706" customFormat="false" ht="15" hidden="false" customHeight="false" outlineLevel="0" collapsed="false">
      <c r="A706" s="3" t="s">
        <v>1073</v>
      </c>
      <c r="B706" s="2" t="s">
        <v>1074</v>
      </c>
      <c r="C706" s="2" t="n">
        <v>2022</v>
      </c>
      <c r="D706" s="2" t="n">
        <v>14</v>
      </c>
      <c r="E706" s="2" t="s">
        <v>247</v>
      </c>
      <c r="F706" s="3" t="s">
        <v>248</v>
      </c>
      <c r="G706" s="2" t="s">
        <v>97</v>
      </c>
      <c r="H706" s="3" t="s">
        <v>98</v>
      </c>
      <c r="I706" s="10" t="n">
        <v>11830763</v>
      </c>
      <c r="J706" s="11" t="n">
        <f aca="false">I706/1000</f>
        <v>11830.763</v>
      </c>
      <c r="K706" s="19" t="n">
        <v>0</v>
      </c>
      <c r="L706" s="12" t="n">
        <f aca="false">K706/1000</f>
        <v>0</v>
      </c>
      <c r="M706" s="20" t="n">
        <v>0.0124</v>
      </c>
      <c r="N706" s="20" t="n">
        <v>0</v>
      </c>
      <c r="O706" s="10" t="n">
        <v>953355800.35</v>
      </c>
      <c r="P706" s="19" t="n">
        <v>33229842.53</v>
      </c>
    </row>
    <row r="707" customFormat="false" ht="15" hidden="false" customHeight="false" outlineLevel="0" collapsed="false">
      <c r="A707" s="3" t="s">
        <v>1073</v>
      </c>
      <c r="B707" s="2" t="s">
        <v>1074</v>
      </c>
      <c r="C707" s="2" t="n">
        <v>2022</v>
      </c>
      <c r="D707" s="2" t="n">
        <v>15</v>
      </c>
      <c r="E707" s="2" t="s">
        <v>107</v>
      </c>
      <c r="F707" s="3" t="s">
        <v>108</v>
      </c>
      <c r="G707" s="2" t="s">
        <v>252</v>
      </c>
      <c r="H707" s="3" t="s">
        <v>253</v>
      </c>
      <c r="I707" s="10" t="n">
        <v>11752103.38</v>
      </c>
      <c r="J707" s="11" t="n">
        <f aca="false">I707/1000</f>
        <v>11752.10338</v>
      </c>
      <c r="K707" s="19" t="n">
        <v>14890.83</v>
      </c>
      <c r="L707" s="12" t="n">
        <f aca="false">K707/1000</f>
        <v>14.89083</v>
      </c>
      <c r="M707" s="20" t="n">
        <v>0.0123</v>
      </c>
      <c r="N707" s="20" t="n">
        <v>0.0004</v>
      </c>
      <c r="O707" s="10" t="n">
        <v>953355800.35</v>
      </c>
      <c r="P707" s="19" t="n">
        <v>33229842.53</v>
      </c>
    </row>
    <row r="708" customFormat="false" ht="15" hidden="false" customHeight="false" outlineLevel="0" collapsed="false">
      <c r="A708" s="3" t="s">
        <v>1073</v>
      </c>
      <c r="B708" s="2" t="s">
        <v>1074</v>
      </c>
      <c r="C708" s="2" t="n">
        <v>2022</v>
      </c>
      <c r="D708" s="2" t="n">
        <v>16</v>
      </c>
      <c r="E708" s="2" t="s">
        <v>97</v>
      </c>
      <c r="F708" s="3" t="s">
        <v>98</v>
      </c>
      <c r="G708" s="2" t="s">
        <v>237</v>
      </c>
      <c r="H708" s="3" t="s">
        <v>238</v>
      </c>
      <c r="I708" s="10" t="n">
        <v>11640295.39</v>
      </c>
      <c r="J708" s="11" t="n">
        <f aca="false">I708/1000</f>
        <v>11640.29539</v>
      </c>
      <c r="K708" s="19" t="n">
        <v>89705.7</v>
      </c>
      <c r="L708" s="12" t="n">
        <f aca="false">K708/1000</f>
        <v>89.7057</v>
      </c>
      <c r="M708" s="20" t="n">
        <v>0.0122</v>
      </c>
      <c r="N708" s="20" t="n">
        <v>0.0027</v>
      </c>
      <c r="O708" s="10" t="n">
        <v>953355800.35</v>
      </c>
      <c r="P708" s="19" t="n">
        <v>33229842.53</v>
      </c>
    </row>
    <row r="709" customFormat="false" ht="15" hidden="false" customHeight="false" outlineLevel="0" collapsed="false">
      <c r="A709" s="3" t="s">
        <v>1073</v>
      </c>
      <c r="B709" s="2" t="s">
        <v>1074</v>
      </c>
      <c r="C709" s="2" t="n">
        <v>2022</v>
      </c>
      <c r="D709" s="2" t="n">
        <v>17</v>
      </c>
      <c r="E709" s="2" t="s">
        <v>102</v>
      </c>
      <c r="F709" s="3" t="s">
        <v>103</v>
      </c>
      <c r="G709" s="2" t="s">
        <v>97</v>
      </c>
      <c r="H709" s="3" t="s">
        <v>98</v>
      </c>
      <c r="I709" s="10" t="n">
        <v>10919012</v>
      </c>
      <c r="J709" s="11" t="n">
        <f aca="false">I709/1000</f>
        <v>10919.012</v>
      </c>
      <c r="K709" s="19" t="n">
        <v>0</v>
      </c>
      <c r="L709" s="12" t="n">
        <f aca="false">K709/1000</f>
        <v>0</v>
      </c>
      <c r="M709" s="20" t="n">
        <v>0.0115</v>
      </c>
      <c r="N709" s="20" t="n">
        <v>0</v>
      </c>
      <c r="O709" s="10" t="n">
        <v>953355800.35</v>
      </c>
      <c r="P709" s="19" t="n">
        <v>33229842.53</v>
      </c>
    </row>
    <row r="710" customFormat="false" ht="15" hidden="false" customHeight="false" outlineLevel="0" collapsed="false">
      <c r="A710" s="3" t="s">
        <v>1073</v>
      </c>
      <c r="B710" s="2" t="s">
        <v>1074</v>
      </c>
      <c r="C710" s="2" t="n">
        <v>2022</v>
      </c>
      <c r="D710" s="2" t="n">
        <v>18</v>
      </c>
      <c r="E710" s="2" t="s">
        <v>252</v>
      </c>
      <c r="F710" s="3" t="s">
        <v>253</v>
      </c>
      <c r="G710" s="2" t="s">
        <v>97</v>
      </c>
      <c r="H710" s="3" t="s">
        <v>98</v>
      </c>
      <c r="I710" s="10" t="n">
        <v>10576708</v>
      </c>
      <c r="J710" s="11" t="n">
        <f aca="false">I710/1000</f>
        <v>10576.708</v>
      </c>
      <c r="K710" s="19" t="n">
        <v>0</v>
      </c>
      <c r="L710" s="12" t="n">
        <f aca="false">K710/1000</f>
        <v>0</v>
      </c>
      <c r="M710" s="20" t="n">
        <v>0.0111</v>
      </c>
      <c r="N710" s="20" t="n">
        <v>0</v>
      </c>
      <c r="O710" s="10" t="n">
        <v>953355800.35</v>
      </c>
      <c r="P710" s="19" t="n">
        <v>33229842.53</v>
      </c>
    </row>
    <row r="711" customFormat="false" ht="15" hidden="false" customHeight="false" outlineLevel="0" collapsed="false">
      <c r="A711" s="3" t="s">
        <v>1073</v>
      </c>
      <c r="B711" s="2" t="s">
        <v>1074</v>
      </c>
      <c r="C711" s="2" t="n">
        <v>2022</v>
      </c>
      <c r="D711" s="2" t="n">
        <v>19</v>
      </c>
      <c r="E711" s="2" t="s">
        <v>142</v>
      </c>
      <c r="F711" s="3" t="s">
        <v>143</v>
      </c>
      <c r="G711" s="2" t="s">
        <v>107</v>
      </c>
      <c r="H711" s="3" t="s">
        <v>108</v>
      </c>
      <c r="I711" s="10" t="n">
        <v>10175618</v>
      </c>
      <c r="J711" s="11" t="n">
        <f aca="false">I711/1000</f>
        <v>10175.618</v>
      </c>
      <c r="K711" s="19" t="n">
        <v>36544.75</v>
      </c>
      <c r="L711" s="12" t="n">
        <f aca="false">K711/1000</f>
        <v>36.54475</v>
      </c>
      <c r="M711" s="20" t="n">
        <v>0.0107</v>
      </c>
      <c r="N711" s="20" t="n">
        <v>0.0011</v>
      </c>
      <c r="O711" s="10" t="n">
        <v>953355800.35</v>
      </c>
      <c r="P711" s="19" t="n">
        <v>33229842.53</v>
      </c>
    </row>
    <row r="712" customFormat="false" ht="15" hidden="false" customHeight="false" outlineLevel="0" collapsed="false">
      <c r="A712" s="3" t="s">
        <v>1073</v>
      </c>
      <c r="B712" s="2" t="s">
        <v>1074</v>
      </c>
      <c r="C712" s="2" t="n">
        <v>2022</v>
      </c>
      <c r="D712" s="2" t="n">
        <v>20</v>
      </c>
      <c r="E712" s="2" t="s">
        <v>102</v>
      </c>
      <c r="F712" s="3" t="s">
        <v>103</v>
      </c>
      <c r="G712" s="2" t="s">
        <v>107</v>
      </c>
      <c r="H712" s="3" t="s">
        <v>108</v>
      </c>
      <c r="I712" s="10" t="n">
        <v>10093637</v>
      </c>
      <c r="J712" s="11" t="n">
        <f aca="false">I712/1000</f>
        <v>10093.637</v>
      </c>
      <c r="K712" s="19" t="n">
        <v>40450.86</v>
      </c>
      <c r="L712" s="12" t="n">
        <f aca="false">K712/1000</f>
        <v>40.45086</v>
      </c>
      <c r="M712" s="20" t="n">
        <v>0.0106</v>
      </c>
      <c r="N712" s="20" t="n">
        <v>0.0012</v>
      </c>
      <c r="O712" s="10" t="n">
        <v>953355800.35</v>
      </c>
      <c r="P712" s="19" t="n">
        <v>33229842.53</v>
      </c>
    </row>
    <row r="713" customFormat="false" ht="15" hidden="false" customHeight="false" outlineLevel="0" collapsed="false">
      <c r="A713" s="3" t="s">
        <v>1073</v>
      </c>
      <c r="B713" s="2" t="s">
        <v>1074</v>
      </c>
      <c r="C713" s="2" t="n">
        <v>2022</v>
      </c>
      <c r="D713" s="2" t="n">
        <v>21</v>
      </c>
      <c r="E713" s="2" t="s">
        <v>97</v>
      </c>
      <c r="F713" s="3" t="s">
        <v>98</v>
      </c>
      <c r="G713" s="2" t="s">
        <v>210</v>
      </c>
      <c r="H713" s="3" t="s">
        <v>211</v>
      </c>
      <c r="I713" s="10" t="n">
        <v>10033473.69</v>
      </c>
      <c r="J713" s="11" t="n">
        <f aca="false">I713/1000</f>
        <v>10033.47369</v>
      </c>
      <c r="K713" s="19" t="n">
        <v>0</v>
      </c>
      <c r="L713" s="12" t="n">
        <f aca="false">K713/1000</f>
        <v>0</v>
      </c>
      <c r="M713" s="20" t="n">
        <v>0.0105</v>
      </c>
      <c r="N713" s="20" t="n">
        <v>0</v>
      </c>
      <c r="O713" s="10" t="n">
        <v>953355800.35</v>
      </c>
      <c r="P713" s="19" t="n">
        <v>33229842.53</v>
      </c>
    </row>
    <row r="714" customFormat="false" ht="15" hidden="false" customHeight="false" outlineLevel="0" collapsed="false">
      <c r="A714" s="3" t="s">
        <v>1073</v>
      </c>
      <c r="B714" s="2" t="s">
        <v>1074</v>
      </c>
      <c r="C714" s="2" t="n">
        <v>2022</v>
      </c>
      <c r="D714" s="2" t="n">
        <v>22</v>
      </c>
      <c r="E714" s="2" t="s">
        <v>142</v>
      </c>
      <c r="F714" s="3" t="s">
        <v>143</v>
      </c>
      <c r="G714" s="2" t="s">
        <v>97</v>
      </c>
      <c r="H714" s="3" t="s">
        <v>98</v>
      </c>
      <c r="I714" s="10" t="n">
        <v>9791830</v>
      </c>
      <c r="J714" s="11" t="n">
        <f aca="false">I714/1000</f>
        <v>9791.83</v>
      </c>
      <c r="K714" s="19" t="n">
        <v>0</v>
      </c>
      <c r="L714" s="12" t="n">
        <f aca="false">K714/1000</f>
        <v>0</v>
      </c>
      <c r="M714" s="20" t="n">
        <v>0.0103</v>
      </c>
      <c r="N714" s="20" t="n">
        <v>0</v>
      </c>
      <c r="O714" s="10" t="n">
        <v>953355800.35</v>
      </c>
      <c r="P714" s="19" t="n">
        <v>33229842.53</v>
      </c>
    </row>
    <row r="715" customFormat="false" ht="15" hidden="false" customHeight="false" outlineLevel="0" collapsed="false">
      <c r="A715" s="3" t="s">
        <v>1073</v>
      </c>
      <c r="B715" s="2" t="s">
        <v>1074</v>
      </c>
      <c r="C715" s="2" t="n">
        <v>2022</v>
      </c>
      <c r="D715" s="2" t="n">
        <v>23</v>
      </c>
      <c r="E715" s="2" t="s">
        <v>247</v>
      </c>
      <c r="F715" s="3" t="s">
        <v>248</v>
      </c>
      <c r="G715" s="2" t="s">
        <v>102</v>
      </c>
      <c r="H715" s="3" t="s">
        <v>103</v>
      </c>
      <c r="I715" s="10" t="n">
        <v>9495566</v>
      </c>
      <c r="J715" s="11" t="n">
        <f aca="false">I715/1000</f>
        <v>9495.566</v>
      </c>
      <c r="K715" s="19" t="n">
        <v>31834</v>
      </c>
      <c r="L715" s="12" t="n">
        <f aca="false">K715/1000</f>
        <v>31.834</v>
      </c>
      <c r="M715" s="20" t="n">
        <v>0.01</v>
      </c>
      <c r="N715" s="20" t="n">
        <v>0.001</v>
      </c>
      <c r="O715" s="10" t="n">
        <v>953355800.35</v>
      </c>
      <c r="P715" s="19" t="n">
        <v>33229842.53</v>
      </c>
    </row>
    <row r="716" customFormat="false" ht="15" hidden="false" customHeight="false" outlineLevel="0" collapsed="false">
      <c r="A716" s="3" t="s">
        <v>1073</v>
      </c>
      <c r="B716" s="2" t="s">
        <v>1074</v>
      </c>
      <c r="C716" s="2" t="n">
        <v>2022</v>
      </c>
      <c r="D716" s="2" t="n">
        <v>24</v>
      </c>
      <c r="E716" s="2" t="s">
        <v>97</v>
      </c>
      <c r="F716" s="3" t="s">
        <v>98</v>
      </c>
      <c r="G716" s="2" t="s">
        <v>102</v>
      </c>
      <c r="H716" s="3" t="s">
        <v>103</v>
      </c>
      <c r="I716" s="10" t="n">
        <v>9475223.88</v>
      </c>
      <c r="J716" s="11" t="n">
        <f aca="false">I716/1000</f>
        <v>9475.22388</v>
      </c>
      <c r="K716" s="19" t="n">
        <v>47361</v>
      </c>
      <c r="L716" s="12" t="n">
        <f aca="false">K716/1000</f>
        <v>47.361</v>
      </c>
      <c r="M716" s="20" t="n">
        <v>0.0099</v>
      </c>
      <c r="N716" s="20" t="n">
        <v>0.0014</v>
      </c>
      <c r="O716" s="10" t="n">
        <v>953355800.35</v>
      </c>
      <c r="P716" s="19" t="n">
        <v>33229842.53</v>
      </c>
    </row>
    <row r="717" customFormat="false" ht="15" hidden="false" customHeight="false" outlineLevel="0" collapsed="false">
      <c r="A717" s="3" t="s">
        <v>1073</v>
      </c>
      <c r="B717" s="2" t="s">
        <v>1074</v>
      </c>
      <c r="C717" s="2" t="n">
        <v>2022</v>
      </c>
      <c r="D717" s="2" t="n">
        <v>25</v>
      </c>
      <c r="E717" s="2" t="s">
        <v>127</v>
      </c>
      <c r="F717" s="3" t="s">
        <v>128</v>
      </c>
      <c r="G717" s="2" t="s">
        <v>205</v>
      </c>
      <c r="H717" s="3" t="s">
        <v>206</v>
      </c>
      <c r="I717" s="10" t="n">
        <v>8885865.02</v>
      </c>
      <c r="J717" s="11" t="n">
        <f aca="false">I717/1000</f>
        <v>8885.86502</v>
      </c>
      <c r="K717" s="19" t="n">
        <v>188092</v>
      </c>
      <c r="L717" s="12" t="n">
        <f aca="false">K717/1000</f>
        <v>188.092</v>
      </c>
      <c r="M717" s="20" t="n">
        <v>0.0093</v>
      </c>
      <c r="N717" s="20" t="n">
        <v>0.0057</v>
      </c>
      <c r="O717" s="10" t="n">
        <v>953355800.35</v>
      </c>
      <c r="P717" s="19" t="n">
        <v>33229842.53</v>
      </c>
    </row>
    <row r="718" customFormat="false" ht="15" hidden="false" customHeight="false" outlineLevel="0" collapsed="false">
      <c r="A718" s="3" t="s">
        <v>1073</v>
      </c>
      <c r="B718" s="2" t="s">
        <v>1074</v>
      </c>
      <c r="C718" s="2" t="n">
        <v>2022</v>
      </c>
      <c r="D718" s="2" t="n">
        <v>26</v>
      </c>
      <c r="E718" s="2" t="s">
        <v>1721</v>
      </c>
      <c r="F718" s="3" t="s">
        <v>1722</v>
      </c>
      <c r="G718" s="2" t="s">
        <v>97</v>
      </c>
      <c r="H718" s="3" t="s">
        <v>98</v>
      </c>
      <c r="I718" s="10" t="n">
        <v>8697270</v>
      </c>
      <c r="J718" s="11" t="n">
        <f aca="false">I718/1000</f>
        <v>8697.27</v>
      </c>
      <c r="K718" s="19" t="n">
        <v>0</v>
      </c>
      <c r="L718" s="12" t="n">
        <f aca="false">K718/1000</f>
        <v>0</v>
      </c>
      <c r="M718" s="20" t="n">
        <v>0.0091</v>
      </c>
      <c r="N718" s="20" t="n">
        <v>0</v>
      </c>
      <c r="O718" s="10" t="n">
        <v>953355800.35</v>
      </c>
      <c r="P718" s="19" t="n">
        <v>33229842.53</v>
      </c>
    </row>
    <row r="719" customFormat="false" ht="15" hidden="false" customHeight="false" outlineLevel="0" collapsed="false">
      <c r="A719" s="3" t="s">
        <v>1073</v>
      </c>
      <c r="B719" s="2" t="s">
        <v>1074</v>
      </c>
      <c r="C719" s="2" t="n">
        <v>2022</v>
      </c>
      <c r="D719" s="2" t="n">
        <v>27</v>
      </c>
      <c r="E719" s="2" t="s">
        <v>107</v>
      </c>
      <c r="F719" s="3" t="s">
        <v>108</v>
      </c>
      <c r="G719" s="2" t="s">
        <v>237</v>
      </c>
      <c r="H719" s="3" t="s">
        <v>238</v>
      </c>
      <c r="I719" s="10" t="n">
        <v>8615795.8</v>
      </c>
      <c r="J719" s="11" t="n">
        <f aca="false">I719/1000</f>
        <v>8615.7958</v>
      </c>
      <c r="K719" s="19" t="n">
        <v>65100.09</v>
      </c>
      <c r="L719" s="12" t="n">
        <f aca="false">K719/1000</f>
        <v>65.10009</v>
      </c>
      <c r="M719" s="20" t="n">
        <v>0.009</v>
      </c>
      <c r="N719" s="20" t="n">
        <v>0.002</v>
      </c>
      <c r="O719" s="10" t="n">
        <v>953355800.35</v>
      </c>
      <c r="P719" s="19" t="n">
        <v>33229842.53</v>
      </c>
    </row>
    <row r="720" customFormat="false" ht="15" hidden="false" customHeight="false" outlineLevel="0" collapsed="false">
      <c r="A720" s="3" t="s">
        <v>1073</v>
      </c>
      <c r="B720" s="2" t="s">
        <v>1074</v>
      </c>
      <c r="C720" s="2" t="n">
        <v>2022</v>
      </c>
      <c r="D720" s="2" t="n">
        <v>28</v>
      </c>
      <c r="E720" s="2" t="s">
        <v>205</v>
      </c>
      <c r="F720" s="3" t="s">
        <v>206</v>
      </c>
      <c r="G720" s="2" t="s">
        <v>107</v>
      </c>
      <c r="H720" s="3" t="s">
        <v>108</v>
      </c>
      <c r="I720" s="10" t="n">
        <v>8569103</v>
      </c>
      <c r="J720" s="11" t="n">
        <f aca="false">I720/1000</f>
        <v>8569.103</v>
      </c>
      <c r="K720" s="19" t="n">
        <v>90768</v>
      </c>
      <c r="L720" s="12" t="n">
        <f aca="false">K720/1000</f>
        <v>90.768</v>
      </c>
      <c r="M720" s="20" t="n">
        <v>0.009</v>
      </c>
      <c r="N720" s="20" t="n">
        <v>0.0027</v>
      </c>
      <c r="O720" s="10" t="n">
        <v>953355800.35</v>
      </c>
      <c r="P720" s="19" t="n">
        <v>33229842.53</v>
      </c>
    </row>
    <row r="721" customFormat="false" ht="15" hidden="false" customHeight="false" outlineLevel="0" collapsed="false">
      <c r="A721" s="3" t="s">
        <v>1073</v>
      </c>
      <c r="B721" s="2" t="s">
        <v>1074</v>
      </c>
      <c r="C721" s="2" t="n">
        <v>2022</v>
      </c>
      <c r="D721" s="2" t="n">
        <v>29</v>
      </c>
      <c r="E721" s="2" t="s">
        <v>1721</v>
      </c>
      <c r="F721" s="3" t="s">
        <v>1722</v>
      </c>
      <c r="G721" s="2" t="s">
        <v>107</v>
      </c>
      <c r="H721" s="3" t="s">
        <v>108</v>
      </c>
      <c r="I721" s="10" t="n">
        <v>8155477</v>
      </c>
      <c r="J721" s="11" t="n">
        <f aca="false">I721/1000</f>
        <v>8155.477</v>
      </c>
      <c r="K721" s="19" t="n">
        <v>38566.31</v>
      </c>
      <c r="L721" s="12" t="n">
        <f aca="false">K721/1000</f>
        <v>38.56631</v>
      </c>
      <c r="M721" s="20" t="n">
        <v>0.0086</v>
      </c>
      <c r="N721" s="20" t="n">
        <v>0.0012</v>
      </c>
      <c r="O721" s="10" t="n">
        <v>953355800.35</v>
      </c>
      <c r="P721" s="19" t="n">
        <v>33229842.53</v>
      </c>
    </row>
    <row r="722" customFormat="false" ht="15" hidden="false" customHeight="false" outlineLevel="0" collapsed="false">
      <c r="A722" s="3" t="s">
        <v>1073</v>
      </c>
      <c r="B722" s="2" t="s">
        <v>1074</v>
      </c>
      <c r="C722" s="2" t="n">
        <v>2022</v>
      </c>
      <c r="D722" s="2" t="n">
        <v>30</v>
      </c>
      <c r="E722" s="2" t="s">
        <v>171</v>
      </c>
      <c r="F722" s="3" t="s">
        <v>172</v>
      </c>
      <c r="G722" s="2" t="s">
        <v>112</v>
      </c>
      <c r="H722" s="3" t="s">
        <v>113</v>
      </c>
      <c r="I722" s="10" t="n">
        <v>7972996</v>
      </c>
      <c r="J722" s="11" t="n">
        <f aca="false">I722/1000</f>
        <v>7972.996</v>
      </c>
      <c r="K722" s="19" t="n">
        <v>190002.62</v>
      </c>
      <c r="L722" s="12" t="n">
        <f aca="false">K722/1000</f>
        <v>190.00262</v>
      </c>
      <c r="M722" s="20" t="n">
        <v>0.0084</v>
      </c>
      <c r="N722" s="20" t="n">
        <v>0.0057</v>
      </c>
      <c r="O722" s="10" t="n">
        <v>953355800.35</v>
      </c>
      <c r="P722" s="19" t="n">
        <v>33229842.53</v>
      </c>
    </row>
    <row r="723" customFormat="false" ht="15" hidden="false" customHeight="false" outlineLevel="0" collapsed="false">
      <c r="A723" s="3" t="s">
        <v>1073</v>
      </c>
      <c r="B723" s="2" t="s">
        <v>1074</v>
      </c>
      <c r="C723" s="2" t="n">
        <v>2023</v>
      </c>
      <c r="D723" s="2" t="n">
        <v>1</v>
      </c>
      <c r="E723" s="2" t="s">
        <v>107</v>
      </c>
      <c r="F723" s="3" t="s">
        <v>108</v>
      </c>
      <c r="G723" s="2" t="s">
        <v>107</v>
      </c>
      <c r="H723" s="3" t="s">
        <v>108</v>
      </c>
      <c r="I723" s="10" t="n">
        <v>103896484</v>
      </c>
      <c r="J723" s="11" t="n">
        <f aca="false">I723/1000</f>
        <v>103896.484</v>
      </c>
      <c r="K723" s="19" t="n">
        <v>464215.25</v>
      </c>
      <c r="L723" s="12" t="n">
        <f aca="false">K723/1000</f>
        <v>464.21525</v>
      </c>
      <c r="M723" s="20" t="n">
        <v>0.0873</v>
      </c>
      <c r="N723" s="20" t="n">
        <v>0.0107</v>
      </c>
      <c r="O723" s="10" t="n">
        <v>1190180954.13</v>
      </c>
      <c r="P723" s="19" t="n">
        <v>43255291.31</v>
      </c>
    </row>
    <row r="724" customFormat="false" ht="15" hidden="false" customHeight="false" outlineLevel="0" collapsed="false">
      <c r="A724" s="3" t="s">
        <v>1073</v>
      </c>
      <c r="B724" s="2" t="s">
        <v>1074</v>
      </c>
      <c r="C724" s="2" t="n">
        <v>2023</v>
      </c>
      <c r="D724" s="2" t="n">
        <v>2</v>
      </c>
      <c r="E724" s="2" t="s">
        <v>314</v>
      </c>
      <c r="F724" s="3" t="s">
        <v>315</v>
      </c>
      <c r="G724" s="2" t="s">
        <v>97</v>
      </c>
      <c r="H724" s="3" t="s">
        <v>98</v>
      </c>
      <c r="I724" s="10" t="n">
        <v>87685141</v>
      </c>
      <c r="J724" s="11" t="n">
        <f aca="false">I724/1000</f>
        <v>87685.141</v>
      </c>
      <c r="K724" s="19" t="n">
        <v>2001576</v>
      </c>
      <c r="L724" s="12" t="n">
        <f aca="false">K724/1000</f>
        <v>2001.576</v>
      </c>
      <c r="M724" s="20" t="n">
        <v>0.0737</v>
      </c>
      <c r="N724" s="20" t="n">
        <v>0.0463</v>
      </c>
      <c r="O724" s="10" t="n">
        <v>1190180954.13</v>
      </c>
      <c r="P724" s="19" t="n">
        <v>43255291.31</v>
      </c>
    </row>
    <row r="725" customFormat="false" ht="15" hidden="false" customHeight="false" outlineLevel="0" collapsed="false">
      <c r="A725" s="3" t="s">
        <v>1073</v>
      </c>
      <c r="B725" s="2" t="s">
        <v>1074</v>
      </c>
      <c r="C725" s="2" t="n">
        <v>2023</v>
      </c>
      <c r="D725" s="2" t="n">
        <v>3</v>
      </c>
      <c r="E725" s="2" t="s">
        <v>107</v>
      </c>
      <c r="F725" s="3" t="s">
        <v>108</v>
      </c>
      <c r="G725" s="2" t="s">
        <v>1721</v>
      </c>
      <c r="H725" s="3" t="s">
        <v>1722</v>
      </c>
      <c r="I725" s="10" t="n">
        <v>73210120</v>
      </c>
      <c r="J725" s="11" t="n">
        <f aca="false">I725/1000</f>
        <v>73210.12</v>
      </c>
      <c r="K725" s="19" t="n">
        <v>397737.01</v>
      </c>
      <c r="L725" s="12" t="n">
        <f aca="false">K725/1000</f>
        <v>397.73701</v>
      </c>
      <c r="M725" s="20" t="n">
        <v>0.0615</v>
      </c>
      <c r="N725" s="20" t="n">
        <v>0.0092</v>
      </c>
      <c r="O725" s="10" t="n">
        <v>1190180954.13</v>
      </c>
      <c r="P725" s="19" t="n">
        <v>43255291.31</v>
      </c>
    </row>
    <row r="726" customFormat="false" ht="15" hidden="false" customHeight="false" outlineLevel="0" collapsed="false">
      <c r="A726" s="3" t="s">
        <v>1073</v>
      </c>
      <c r="B726" s="2" t="s">
        <v>1074</v>
      </c>
      <c r="C726" s="2" t="n">
        <v>2023</v>
      </c>
      <c r="D726" s="2" t="n">
        <v>4</v>
      </c>
      <c r="E726" s="2" t="s">
        <v>97</v>
      </c>
      <c r="F726" s="3" t="s">
        <v>98</v>
      </c>
      <c r="G726" s="2" t="s">
        <v>142</v>
      </c>
      <c r="H726" s="3" t="s">
        <v>143</v>
      </c>
      <c r="I726" s="10" t="n">
        <v>68359080.79</v>
      </c>
      <c r="J726" s="11" t="n">
        <f aca="false">I726/1000</f>
        <v>68359.08079</v>
      </c>
      <c r="K726" s="19" t="n">
        <v>397110.87</v>
      </c>
      <c r="L726" s="12" t="n">
        <f aca="false">K726/1000</f>
        <v>397.11087</v>
      </c>
      <c r="M726" s="20" t="n">
        <v>0.0574</v>
      </c>
      <c r="N726" s="20" t="n">
        <v>0.0092</v>
      </c>
      <c r="O726" s="10" t="n">
        <v>1190180954.13</v>
      </c>
      <c r="P726" s="19" t="n">
        <v>43255291.31</v>
      </c>
    </row>
    <row r="727" customFormat="false" ht="15" hidden="false" customHeight="false" outlineLevel="0" collapsed="false">
      <c r="A727" s="3" t="s">
        <v>1073</v>
      </c>
      <c r="B727" s="2" t="s">
        <v>1074</v>
      </c>
      <c r="C727" s="2" t="n">
        <v>2023</v>
      </c>
      <c r="D727" s="2" t="n">
        <v>5</v>
      </c>
      <c r="E727" s="2" t="s">
        <v>107</v>
      </c>
      <c r="F727" s="3" t="s">
        <v>108</v>
      </c>
      <c r="G727" s="2" t="s">
        <v>97</v>
      </c>
      <c r="H727" s="3" t="s">
        <v>98</v>
      </c>
      <c r="I727" s="10" t="n">
        <v>51476981</v>
      </c>
      <c r="J727" s="11" t="n">
        <f aca="false">I727/1000</f>
        <v>51476.981</v>
      </c>
      <c r="K727" s="19" t="n">
        <v>452539</v>
      </c>
      <c r="L727" s="12" t="n">
        <f aca="false">K727/1000</f>
        <v>452.539</v>
      </c>
      <c r="M727" s="20" t="n">
        <v>0.0433</v>
      </c>
      <c r="N727" s="20" t="n">
        <v>0.0105</v>
      </c>
      <c r="O727" s="10" t="n">
        <v>1190180954.13</v>
      </c>
      <c r="P727" s="19" t="n">
        <v>43255291.31</v>
      </c>
    </row>
    <row r="728" customFormat="false" ht="15" hidden="false" customHeight="false" outlineLevel="0" collapsed="false">
      <c r="A728" s="3" t="s">
        <v>1073</v>
      </c>
      <c r="B728" s="2" t="s">
        <v>1074</v>
      </c>
      <c r="C728" s="2" t="n">
        <v>2023</v>
      </c>
      <c r="D728" s="2" t="n">
        <v>6</v>
      </c>
      <c r="E728" s="2" t="s">
        <v>314</v>
      </c>
      <c r="F728" s="3" t="s">
        <v>315</v>
      </c>
      <c r="G728" s="2" t="s">
        <v>107</v>
      </c>
      <c r="H728" s="3" t="s">
        <v>108</v>
      </c>
      <c r="I728" s="10" t="n">
        <v>48200636</v>
      </c>
      <c r="J728" s="11" t="n">
        <f aca="false">I728/1000</f>
        <v>48200.636</v>
      </c>
      <c r="K728" s="19" t="n">
        <v>784998</v>
      </c>
      <c r="L728" s="12" t="n">
        <f aca="false">K728/1000</f>
        <v>784.998</v>
      </c>
      <c r="M728" s="20" t="n">
        <v>0.0405</v>
      </c>
      <c r="N728" s="20" t="n">
        <v>0.0181</v>
      </c>
      <c r="O728" s="10" t="n">
        <v>1190180954.13</v>
      </c>
      <c r="P728" s="19" t="n">
        <v>43255291.31</v>
      </c>
    </row>
    <row r="729" customFormat="false" ht="15" hidden="false" customHeight="false" outlineLevel="0" collapsed="false">
      <c r="A729" s="3" t="s">
        <v>1073</v>
      </c>
      <c r="B729" s="2" t="s">
        <v>1074</v>
      </c>
      <c r="C729" s="2" t="n">
        <v>2023</v>
      </c>
      <c r="D729" s="2" t="n">
        <v>7</v>
      </c>
      <c r="E729" s="2" t="s">
        <v>314</v>
      </c>
      <c r="F729" s="3" t="s">
        <v>315</v>
      </c>
      <c r="G729" s="2" t="s">
        <v>117</v>
      </c>
      <c r="H729" s="3" t="s">
        <v>118</v>
      </c>
      <c r="I729" s="10" t="n">
        <v>45569879.87</v>
      </c>
      <c r="J729" s="11" t="n">
        <f aca="false">I729/1000</f>
        <v>45569.87987</v>
      </c>
      <c r="K729" s="19" t="n">
        <v>797554</v>
      </c>
      <c r="L729" s="12" t="n">
        <f aca="false">K729/1000</f>
        <v>797.554</v>
      </c>
      <c r="M729" s="20" t="n">
        <v>0.0383</v>
      </c>
      <c r="N729" s="20" t="n">
        <v>0.0184</v>
      </c>
      <c r="O729" s="10" t="n">
        <v>1190180954.13</v>
      </c>
      <c r="P729" s="19" t="n">
        <v>43255291.31</v>
      </c>
    </row>
    <row r="730" customFormat="false" ht="15" hidden="false" customHeight="false" outlineLevel="0" collapsed="false">
      <c r="A730" s="3" t="s">
        <v>1073</v>
      </c>
      <c r="B730" s="2" t="s">
        <v>1074</v>
      </c>
      <c r="C730" s="2" t="n">
        <v>2023</v>
      </c>
      <c r="D730" s="2" t="n">
        <v>8</v>
      </c>
      <c r="E730" s="2" t="s">
        <v>107</v>
      </c>
      <c r="F730" s="3" t="s">
        <v>108</v>
      </c>
      <c r="G730" s="2" t="s">
        <v>142</v>
      </c>
      <c r="H730" s="3" t="s">
        <v>143</v>
      </c>
      <c r="I730" s="10" t="n">
        <v>38649735.35</v>
      </c>
      <c r="J730" s="11" t="n">
        <f aca="false">I730/1000</f>
        <v>38649.73535</v>
      </c>
      <c r="K730" s="19" t="n">
        <v>144701.8</v>
      </c>
      <c r="L730" s="12" t="n">
        <f aca="false">K730/1000</f>
        <v>144.7018</v>
      </c>
      <c r="M730" s="20" t="n">
        <v>0.0325</v>
      </c>
      <c r="N730" s="20" t="n">
        <v>0.0033</v>
      </c>
      <c r="O730" s="10" t="n">
        <v>1190180954.13</v>
      </c>
      <c r="P730" s="19" t="n">
        <v>43255291.31</v>
      </c>
    </row>
    <row r="731" customFormat="false" ht="15" hidden="false" customHeight="false" outlineLevel="0" collapsed="false">
      <c r="A731" s="3" t="s">
        <v>1073</v>
      </c>
      <c r="B731" s="2" t="s">
        <v>1074</v>
      </c>
      <c r="C731" s="2" t="n">
        <v>2023</v>
      </c>
      <c r="D731" s="2" t="n">
        <v>9</v>
      </c>
      <c r="E731" s="2" t="s">
        <v>314</v>
      </c>
      <c r="F731" s="3" t="s">
        <v>315</v>
      </c>
      <c r="G731" s="2" t="s">
        <v>142</v>
      </c>
      <c r="H731" s="3" t="s">
        <v>143</v>
      </c>
      <c r="I731" s="10" t="n">
        <v>36734476.54</v>
      </c>
      <c r="J731" s="11" t="n">
        <f aca="false">I731/1000</f>
        <v>36734.47654</v>
      </c>
      <c r="K731" s="19" t="n">
        <v>662576</v>
      </c>
      <c r="L731" s="12" t="n">
        <f aca="false">K731/1000</f>
        <v>662.576</v>
      </c>
      <c r="M731" s="20" t="n">
        <v>0.0309</v>
      </c>
      <c r="N731" s="20" t="n">
        <v>0.0153</v>
      </c>
      <c r="O731" s="10" t="n">
        <v>1190180954.13</v>
      </c>
      <c r="P731" s="19" t="n">
        <v>43255291.31</v>
      </c>
    </row>
    <row r="732" customFormat="false" ht="15" hidden="false" customHeight="false" outlineLevel="0" collapsed="false">
      <c r="A732" s="3" t="s">
        <v>1073</v>
      </c>
      <c r="B732" s="2" t="s">
        <v>1074</v>
      </c>
      <c r="C732" s="2" t="n">
        <v>2023</v>
      </c>
      <c r="D732" s="2" t="n">
        <v>10</v>
      </c>
      <c r="E732" s="2" t="s">
        <v>142</v>
      </c>
      <c r="F732" s="3" t="s">
        <v>143</v>
      </c>
      <c r="G732" s="2" t="s">
        <v>162</v>
      </c>
      <c r="H732" s="3" t="s">
        <v>163</v>
      </c>
      <c r="I732" s="10" t="n">
        <v>33820117.65</v>
      </c>
      <c r="J732" s="11" t="n">
        <f aca="false">I732/1000</f>
        <v>33820.11765</v>
      </c>
      <c r="K732" s="19" t="n">
        <v>722749.16</v>
      </c>
      <c r="L732" s="12" t="n">
        <f aca="false">K732/1000</f>
        <v>722.74916</v>
      </c>
      <c r="M732" s="20" t="n">
        <v>0.0284</v>
      </c>
      <c r="N732" s="20" t="n">
        <v>0.0167</v>
      </c>
      <c r="O732" s="10" t="n">
        <v>1190180954.13</v>
      </c>
      <c r="P732" s="19" t="n">
        <v>43255291.31</v>
      </c>
    </row>
    <row r="733" customFormat="false" ht="15" hidden="false" customHeight="false" outlineLevel="0" collapsed="false">
      <c r="A733" s="3" t="s">
        <v>1073</v>
      </c>
      <c r="B733" s="2" t="s">
        <v>1074</v>
      </c>
      <c r="C733" s="2" t="n">
        <v>2023</v>
      </c>
      <c r="D733" s="2" t="n">
        <v>11</v>
      </c>
      <c r="E733" s="2" t="s">
        <v>97</v>
      </c>
      <c r="F733" s="3" t="s">
        <v>98</v>
      </c>
      <c r="G733" s="2" t="s">
        <v>377</v>
      </c>
      <c r="H733" s="3" t="s">
        <v>378</v>
      </c>
      <c r="I733" s="10" t="n">
        <v>33564156.37</v>
      </c>
      <c r="J733" s="11" t="n">
        <f aca="false">I733/1000</f>
        <v>33564.15637</v>
      </c>
      <c r="K733" s="19" t="n">
        <v>19880416.99</v>
      </c>
      <c r="L733" s="12" t="n">
        <f aca="false">K733/1000</f>
        <v>19880.41699</v>
      </c>
      <c r="M733" s="20" t="n">
        <v>0.0282</v>
      </c>
      <c r="N733" s="20" t="n">
        <v>0.4596</v>
      </c>
      <c r="O733" s="10" t="n">
        <v>1190180954.13</v>
      </c>
      <c r="P733" s="19" t="n">
        <v>43255291.31</v>
      </c>
    </row>
    <row r="734" customFormat="false" ht="15" hidden="false" customHeight="false" outlineLevel="0" collapsed="false">
      <c r="A734" s="3" t="s">
        <v>1073</v>
      </c>
      <c r="B734" s="2" t="s">
        <v>1074</v>
      </c>
      <c r="C734" s="2" t="n">
        <v>2023</v>
      </c>
      <c r="D734" s="2" t="n">
        <v>12</v>
      </c>
      <c r="E734" s="2" t="s">
        <v>1372</v>
      </c>
      <c r="F734" s="3" t="s">
        <v>1373</v>
      </c>
      <c r="G734" s="2" t="s">
        <v>97</v>
      </c>
      <c r="H734" s="3" t="s">
        <v>98</v>
      </c>
      <c r="I734" s="10" t="n">
        <v>32576010</v>
      </c>
      <c r="J734" s="11" t="n">
        <f aca="false">I734/1000</f>
        <v>32576.01</v>
      </c>
      <c r="K734" s="19" t="n">
        <v>58927</v>
      </c>
      <c r="L734" s="12" t="n">
        <f aca="false">K734/1000</f>
        <v>58.927</v>
      </c>
      <c r="M734" s="20" t="n">
        <v>0.0274</v>
      </c>
      <c r="N734" s="20" t="n">
        <v>0.0014</v>
      </c>
      <c r="O734" s="10" t="n">
        <v>1190180954.13</v>
      </c>
      <c r="P734" s="19" t="n">
        <v>43255291.31</v>
      </c>
    </row>
    <row r="735" customFormat="false" ht="15" hidden="false" customHeight="false" outlineLevel="0" collapsed="false">
      <c r="A735" s="3" t="s">
        <v>1073</v>
      </c>
      <c r="B735" s="2" t="s">
        <v>1074</v>
      </c>
      <c r="C735" s="2" t="n">
        <v>2023</v>
      </c>
      <c r="D735" s="2" t="n">
        <v>13</v>
      </c>
      <c r="E735" s="2" t="s">
        <v>97</v>
      </c>
      <c r="F735" s="3" t="s">
        <v>98</v>
      </c>
      <c r="G735" s="2" t="s">
        <v>102</v>
      </c>
      <c r="H735" s="3" t="s">
        <v>103</v>
      </c>
      <c r="I735" s="10" t="n">
        <v>20857927.65</v>
      </c>
      <c r="J735" s="11" t="n">
        <f aca="false">I735/1000</f>
        <v>20857.92765</v>
      </c>
      <c r="K735" s="19" t="n">
        <v>184645.14</v>
      </c>
      <c r="L735" s="12" t="n">
        <f aca="false">K735/1000</f>
        <v>184.64514</v>
      </c>
      <c r="M735" s="20" t="n">
        <v>0.0175</v>
      </c>
      <c r="N735" s="20" t="n">
        <v>0.0043</v>
      </c>
      <c r="O735" s="10" t="n">
        <v>1190180954.13</v>
      </c>
      <c r="P735" s="19" t="n">
        <v>43255291.31</v>
      </c>
    </row>
    <row r="736" customFormat="false" ht="15" hidden="false" customHeight="false" outlineLevel="0" collapsed="false">
      <c r="A736" s="3" t="s">
        <v>1073</v>
      </c>
      <c r="B736" s="2" t="s">
        <v>1074</v>
      </c>
      <c r="C736" s="2" t="n">
        <v>2023</v>
      </c>
      <c r="D736" s="2" t="n">
        <v>14</v>
      </c>
      <c r="E736" s="2" t="s">
        <v>314</v>
      </c>
      <c r="F736" s="3" t="s">
        <v>315</v>
      </c>
      <c r="G736" s="2" t="s">
        <v>102</v>
      </c>
      <c r="H736" s="3" t="s">
        <v>103</v>
      </c>
      <c r="I736" s="10" t="n">
        <v>20229479.31</v>
      </c>
      <c r="J736" s="11" t="n">
        <f aca="false">I736/1000</f>
        <v>20229.47931</v>
      </c>
      <c r="K736" s="19" t="n">
        <v>394040</v>
      </c>
      <c r="L736" s="12" t="n">
        <f aca="false">K736/1000</f>
        <v>394.04</v>
      </c>
      <c r="M736" s="20" t="n">
        <v>0.017</v>
      </c>
      <c r="N736" s="20" t="n">
        <v>0.0091</v>
      </c>
      <c r="O736" s="10" t="n">
        <v>1190180954.13</v>
      </c>
      <c r="P736" s="19" t="n">
        <v>43255291.31</v>
      </c>
    </row>
    <row r="737" customFormat="false" ht="15" hidden="false" customHeight="false" outlineLevel="0" collapsed="false">
      <c r="A737" s="3" t="s">
        <v>1073</v>
      </c>
      <c r="B737" s="2" t="s">
        <v>1074</v>
      </c>
      <c r="C737" s="2" t="n">
        <v>2023</v>
      </c>
      <c r="D737" s="2" t="n">
        <v>15</v>
      </c>
      <c r="E737" s="2" t="s">
        <v>107</v>
      </c>
      <c r="F737" s="3" t="s">
        <v>108</v>
      </c>
      <c r="G737" s="2" t="s">
        <v>102</v>
      </c>
      <c r="H737" s="3" t="s">
        <v>103</v>
      </c>
      <c r="I737" s="10" t="n">
        <v>18708640.89</v>
      </c>
      <c r="J737" s="11" t="n">
        <f aca="false">I737/1000</f>
        <v>18708.64089</v>
      </c>
      <c r="K737" s="19" t="n">
        <v>83711</v>
      </c>
      <c r="L737" s="12" t="n">
        <f aca="false">K737/1000</f>
        <v>83.711</v>
      </c>
      <c r="M737" s="20" t="n">
        <v>0.0157</v>
      </c>
      <c r="N737" s="20" t="n">
        <v>0.0019</v>
      </c>
      <c r="O737" s="10" t="n">
        <v>1190180954.13</v>
      </c>
      <c r="P737" s="19" t="n">
        <v>43255291.31</v>
      </c>
    </row>
    <row r="738" customFormat="false" ht="15" hidden="false" customHeight="false" outlineLevel="0" collapsed="false">
      <c r="A738" s="3" t="s">
        <v>1073</v>
      </c>
      <c r="B738" s="2" t="s">
        <v>1074</v>
      </c>
      <c r="C738" s="2" t="n">
        <v>2023</v>
      </c>
      <c r="D738" s="2" t="n">
        <v>16</v>
      </c>
      <c r="E738" s="2" t="s">
        <v>107</v>
      </c>
      <c r="F738" s="3" t="s">
        <v>108</v>
      </c>
      <c r="G738" s="2" t="s">
        <v>162</v>
      </c>
      <c r="H738" s="3" t="s">
        <v>163</v>
      </c>
      <c r="I738" s="10" t="n">
        <v>18299012.87</v>
      </c>
      <c r="J738" s="11" t="n">
        <f aca="false">I738/1000</f>
        <v>18299.01287</v>
      </c>
      <c r="K738" s="19" t="n">
        <v>201350.03</v>
      </c>
      <c r="L738" s="12" t="n">
        <f aca="false">K738/1000</f>
        <v>201.35003</v>
      </c>
      <c r="M738" s="20" t="n">
        <v>0.0154</v>
      </c>
      <c r="N738" s="20" t="n">
        <v>0.0047</v>
      </c>
      <c r="O738" s="10" t="n">
        <v>1190180954.13</v>
      </c>
      <c r="P738" s="19" t="n">
        <v>43255291.31</v>
      </c>
    </row>
    <row r="739" customFormat="false" ht="15" hidden="false" customHeight="false" outlineLevel="0" collapsed="false">
      <c r="A739" s="3" t="s">
        <v>1073</v>
      </c>
      <c r="B739" s="2" t="s">
        <v>1074</v>
      </c>
      <c r="C739" s="2" t="n">
        <v>2023</v>
      </c>
      <c r="D739" s="2" t="n">
        <v>17</v>
      </c>
      <c r="E739" s="2" t="s">
        <v>107</v>
      </c>
      <c r="F739" s="3" t="s">
        <v>108</v>
      </c>
      <c r="G739" s="2" t="s">
        <v>180</v>
      </c>
      <c r="H739" s="3" t="s">
        <v>181</v>
      </c>
      <c r="I739" s="10" t="n">
        <v>17808226.93</v>
      </c>
      <c r="J739" s="11" t="n">
        <f aca="false">I739/1000</f>
        <v>17808.22693</v>
      </c>
      <c r="K739" s="19" t="n">
        <v>508366.06</v>
      </c>
      <c r="L739" s="12" t="n">
        <f aca="false">K739/1000</f>
        <v>508.36606</v>
      </c>
      <c r="M739" s="20" t="n">
        <v>0.015</v>
      </c>
      <c r="N739" s="20" t="n">
        <v>0.0118</v>
      </c>
      <c r="O739" s="10" t="n">
        <v>1190180954.13</v>
      </c>
      <c r="P739" s="19" t="n">
        <v>43255291.31</v>
      </c>
    </row>
    <row r="740" customFormat="false" ht="15" hidden="false" customHeight="false" outlineLevel="0" collapsed="false">
      <c r="A740" s="3" t="s">
        <v>1073</v>
      </c>
      <c r="B740" s="2" t="s">
        <v>1074</v>
      </c>
      <c r="C740" s="2" t="n">
        <v>2023</v>
      </c>
      <c r="D740" s="2" t="n">
        <v>18</v>
      </c>
      <c r="E740" s="2" t="s">
        <v>142</v>
      </c>
      <c r="F740" s="3" t="s">
        <v>143</v>
      </c>
      <c r="G740" s="2" t="s">
        <v>97</v>
      </c>
      <c r="H740" s="3" t="s">
        <v>98</v>
      </c>
      <c r="I740" s="10" t="n">
        <v>16940685</v>
      </c>
      <c r="J740" s="11" t="n">
        <f aca="false">I740/1000</f>
        <v>16940.685</v>
      </c>
      <c r="K740" s="19" t="n">
        <v>103714</v>
      </c>
      <c r="L740" s="12" t="n">
        <f aca="false">K740/1000</f>
        <v>103.714</v>
      </c>
      <c r="M740" s="20" t="n">
        <v>0.0142</v>
      </c>
      <c r="N740" s="20" t="n">
        <v>0.0024</v>
      </c>
      <c r="O740" s="10" t="n">
        <v>1190180954.13</v>
      </c>
      <c r="P740" s="19" t="n">
        <v>43255291.31</v>
      </c>
    </row>
    <row r="741" customFormat="false" ht="15" hidden="false" customHeight="false" outlineLevel="0" collapsed="false">
      <c r="A741" s="3" t="s">
        <v>1073</v>
      </c>
      <c r="B741" s="2" t="s">
        <v>1074</v>
      </c>
      <c r="C741" s="2" t="n">
        <v>2023</v>
      </c>
      <c r="D741" s="2" t="n">
        <v>19</v>
      </c>
      <c r="E741" s="2" t="s">
        <v>107</v>
      </c>
      <c r="F741" s="3" t="s">
        <v>108</v>
      </c>
      <c r="G741" s="2" t="s">
        <v>237</v>
      </c>
      <c r="H741" s="3" t="s">
        <v>238</v>
      </c>
      <c r="I741" s="10" t="n">
        <v>16560347.06</v>
      </c>
      <c r="J741" s="11" t="n">
        <f aca="false">I741/1000</f>
        <v>16560.34706</v>
      </c>
      <c r="K741" s="19" t="n">
        <v>122944</v>
      </c>
      <c r="L741" s="12" t="n">
        <f aca="false">K741/1000</f>
        <v>122.944</v>
      </c>
      <c r="M741" s="20" t="n">
        <v>0.0139</v>
      </c>
      <c r="N741" s="20" t="n">
        <v>0.0028</v>
      </c>
      <c r="O741" s="10" t="n">
        <v>1190180954.13</v>
      </c>
      <c r="P741" s="19" t="n">
        <v>43255291.31</v>
      </c>
    </row>
    <row r="742" customFormat="false" ht="15" hidden="false" customHeight="false" outlineLevel="0" collapsed="false">
      <c r="A742" s="3" t="s">
        <v>1073</v>
      </c>
      <c r="B742" s="2" t="s">
        <v>1074</v>
      </c>
      <c r="C742" s="2" t="n">
        <v>2023</v>
      </c>
      <c r="D742" s="2" t="n">
        <v>20</v>
      </c>
      <c r="E742" s="2" t="s">
        <v>102</v>
      </c>
      <c r="F742" s="3" t="s">
        <v>103</v>
      </c>
      <c r="G742" s="2" t="s">
        <v>97</v>
      </c>
      <c r="H742" s="3" t="s">
        <v>98</v>
      </c>
      <c r="I742" s="10" t="n">
        <v>16349073</v>
      </c>
      <c r="J742" s="11" t="n">
        <f aca="false">I742/1000</f>
        <v>16349.073</v>
      </c>
      <c r="K742" s="19" t="n">
        <v>92747</v>
      </c>
      <c r="L742" s="12" t="n">
        <f aca="false">K742/1000</f>
        <v>92.747</v>
      </c>
      <c r="M742" s="20" t="n">
        <v>0.0137</v>
      </c>
      <c r="N742" s="20" t="n">
        <v>0.0021</v>
      </c>
      <c r="O742" s="10" t="n">
        <v>1190180954.13</v>
      </c>
      <c r="P742" s="19" t="n">
        <v>43255291.31</v>
      </c>
    </row>
    <row r="743" customFormat="false" ht="15" hidden="false" customHeight="false" outlineLevel="0" collapsed="false">
      <c r="A743" s="3" t="s">
        <v>1073</v>
      </c>
      <c r="B743" s="2" t="s">
        <v>1074</v>
      </c>
      <c r="C743" s="2" t="n">
        <v>2023</v>
      </c>
      <c r="D743" s="2" t="n">
        <v>21</v>
      </c>
      <c r="E743" s="2" t="s">
        <v>247</v>
      </c>
      <c r="F743" s="3" t="s">
        <v>248</v>
      </c>
      <c r="G743" s="2" t="s">
        <v>97</v>
      </c>
      <c r="H743" s="3" t="s">
        <v>98</v>
      </c>
      <c r="I743" s="10" t="n">
        <v>14009196</v>
      </c>
      <c r="J743" s="11" t="n">
        <f aca="false">I743/1000</f>
        <v>14009.196</v>
      </c>
      <c r="K743" s="19" t="n">
        <v>74313</v>
      </c>
      <c r="L743" s="12" t="n">
        <f aca="false">K743/1000</f>
        <v>74.313</v>
      </c>
      <c r="M743" s="20" t="n">
        <v>0.0118</v>
      </c>
      <c r="N743" s="20" t="n">
        <v>0.0017</v>
      </c>
      <c r="O743" s="10" t="n">
        <v>1190180954.13</v>
      </c>
      <c r="P743" s="19" t="n">
        <v>43255291.31</v>
      </c>
    </row>
    <row r="744" customFormat="false" ht="15" hidden="false" customHeight="false" outlineLevel="0" collapsed="false">
      <c r="A744" s="3" t="s">
        <v>1073</v>
      </c>
      <c r="B744" s="2" t="s">
        <v>1074</v>
      </c>
      <c r="C744" s="2" t="n">
        <v>2023</v>
      </c>
      <c r="D744" s="2" t="n">
        <v>22</v>
      </c>
      <c r="E744" s="2" t="s">
        <v>171</v>
      </c>
      <c r="F744" s="3" t="s">
        <v>172</v>
      </c>
      <c r="G744" s="2" t="s">
        <v>117</v>
      </c>
      <c r="H744" s="3" t="s">
        <v>118</v>
      </c>
      <c r="I744" s="10" t="n">
        <v>13982539.81</v>
      </c>
      <c r="J744" s="11" t="n">
        <f aca="false">I744/1000</f>
        <v>13982.53981</v>
      </c>
      <c r="K744" s="19" t="n">
        <v>234028</v>
      </c>
      <c r="L744" s="12" t="n">
        <f aca="false">K744/1000</f>
        <v>234.028</v>
      </c>
      <c r="M744" s="20" t="n">
        <v>0.0117</v>
      </c>
      <c r="N744" s="20" t="n">
        <v>0.0054</v>
      </c>
      <c r="O744" s="10" t="n">
        <v>1190180954.13</v>
      </c>
      <c r="P744" s="19" t="n">
        <v>43255291.31</v>
      </c>
    </row>
    <row r="745" customFormat="false" ht="15" hidden="false" customHeight="false" outlineLevel="0" collapsed="false">
      <c r="A745" s="3" t="s">
        <v>1073</v>
      </c>
      <c r="B745" s="2" t="s">
        <v>1074</v>
      </c>
      <c r="C745" s="2" t="n">
        <v>2023</v>
      </c>
      <c r="D745" s="2" t="n">
        <v>23</v>
      </c>
      <c r="E745" s="2" t="s">
        <v>97</v>
      </c>
      <c r="F745" s="3" t="s">
        <v>98</v>
      </c>
      <c r="G745" s="2" t="s">
        <v>210</v>
      </c>
      <c r="H745" s="3" t="s">
        <v>211</v>
      </c>
      <c r="I745" s="10" t="n">
        <v>11383283.68</v>
      </c>
      <c r="J745" s="11" t="n">
        <f aca="false">I745/1000</f>
        <v>11383.28368</v>
      </c>
      <c r="K745" s="19" t="n">
        <v>0</v>
      </c>
      <c r="L745" s="12" t="n">
        <f aca="false">K745/1000</f>
        <v>0</v>
      </c>
      <c r="M745" s="20" t="n">
        <v>0.0096</v>
      </c>
      <c r="N745" s="20" t="n">
        <v>0</v>
      </c>
      <c r="O745" s="10" t="n">
        <v>1190180954.13</v>
      </c>
      <c r="P745" s="19" t="n">
        <v>43255291.31</v>
      </c>
    </row>
    <row r="746" customFormat="false" ht="15" hidden="false" customHeight="false" outlineLevel="0" collapsed="false">
      <c r="A746" s="3" t="s">
        <v>1073</v>
      </c>
      <c r="B746" s="2" t="s">
        <v>1074</v>
      </c>
      <c r="C746" s="2" t="n">
        <v>2023</v>
      </c>
      <c r="D746" s="2" t="n">
        <v>24</v>
      </c>
      <c r="E746" s="2" t="s">
        <v>1721</v>
      </c>
      <c r="F746" s="3" t="s">
        <v>1722</v>
      </c>
      <c r="G746" s="2" t="s">
        <v>107</v>
      </c>
      <c r="H746" s="3" t="s">
        <v>108</v>
      </c>
      <c r="I746" s="10" t="n">
        <v>11122990</v>
      </c>
      <c r="J746" s="11" t="n">
        <f aca="false">I746/1000</f>
        <v>11122.99</v>
      </c>
      <c r="K746" s="19" t="n">
        <v>46206.13</v>
      </c>
      <c r="L746" s="12" t="n">
        <f aca="false">K746/1000</f>
        <v>46.20613</v>
      </c>
      <c r="M746" s="20" t="n">
        <v>0.0093</v>
      </c>
      <c r="N746" s="20" t="n">
        <v>0.0011</v>
      </c>
      <c r="O746" s="10" t="n">
        <v>1190180954.13</v>
      </c>
      <c r="P746" s="19" t="n">
        <v>43255291.31</v>
      </c>
    </row>
    <row r="747" customFormat="false" ht="15" hidden="false" customHeight="false" outlineLevel="0" collapsed="false">
      <c r="A747" s="3" t="s">
        <v>1073</v>
      </c>
      <c r="B747" s="2" t="s">
        <v>1074</v>
      </c>
      <c r="C747" s="2" t="n">
        <v>2023</v>
      </c>
      <c r="D747" s="2" t="n">
        <v>25</v>
      </c>
      <c r="E747" s="2" t="s">
        <v>107</v>
      </c>
      <c r="F747" s="3" t="s">
        <v>108</v>
      </c>
      <c r="G747" s="2" t="s">
        <v>247</v>
      </c>
      <c r="H747" s="3" t="s">
        <v>248</v>
      </c>
      <c r="I747" s="10" t="n">
        <v>10959904.8</v>
      </c>
      <c r="J747" s="11" t="n">
        <f aca="false">I747/1000</f>
        <v>10959.9048</v>
      </c>
      <c r="K747" s="19" t="n">
        <v>158300.12</v>
      </c>
      <c r="L747" s="12" t="n">
        <f aca="false">K747/1000</f>
        <v>158.30012</v>
      </c>
      <c r="M747" s="20" t="n">
        <v>0.0092</v>
      </c>
      <c r="N747" s="20" t="n">
        <v>0.0037</v>
      </c>
      <c r="O747" s="10" t="n">
        <v>1190180954.13</v>
      </c>
      <c r="P747" s="19" t="n">
        <v>43255291.31</v>
      </c>
    </row>
    <row r="748" customFormat="false" ht="15" hidden="false" customHeight="false" outlineLevel="0" collapsed="false">
      <c r="A748" s="3" t="s">
        <v>1073</v>
      </c>
      <c r="B748" s="2" t="s">
        <v>1074</v>
      </c>
      <c r="C748" s="2" t="n">
        <v>2023</v>
      </c>
      <c r="D748" s="2" t="n">
        <v>26</v>
      </c>
      <c r="E748" s="2" t="s">
        <v>97</v>
      </c>
      <c r="F748" s="3" t="s">
        <v>98</v>
      </c>
      <c r="G748" s="2" t="s">
        <v>237</v>
      </c>
      <c r="H748" s="3" t="s">
        <v>238</v>
      </c>
      <c r="I748" s="10" t="n">
        <v>10704977.78</v>
      </c>
      <c r="J748" s="11" t="n">
        <f aca="false">I748/1000</f>
        <v>10704.97778</v>
      </c>
      <c r="K748" s="19" t="n">
        <v>81901.32</v>
      </c>
      <c r="L748" s="12" t="n">
        <f aca="false">K748/1000</f>
        <v>81.90132</v>
      </c>
      <c r="M748" s="20" t="n">
        <v>0.009</v>
      </c>
      <c r="N748" s="20" t="n">
        <v>0.0019</v>
      </c>
      <c r="O748" s="10" t="n">
        <v>1190180954.13</v>
      </c>
      <c r="P748" s="19" t="n">
        <v>43255291.31</v>
      </c>
    </row>
    <row r="749" customFormat="false" ht="15" hidden="false" customHeight="false" outlineLevel="0" collapsed="false">
      <c r="A749" s="3" t="s">
        <v>1073</v>
      </c>
      <c r="B749" s="2" t="s">
        <v>1074</v>
      </c>
      <c r="C749" s="2" t="n">
        <v>2023</v>
      </c>
      <c r="D749" s="2" t="n">
        <v>27</v>
      </c>
      <c r="E749" s="2" t="s">
        <v>1721</v>
      </c>
      <c r="F749" s="3" t="s">
        <v>1722</v>
      </c>
      <c r="G749" s="2" t="s">
        <v>97</v>
      </c>
      <c r="H749" s="3" t="s">
        <v>98</v>
      </c>
      <c r="I749" s="10" t="n">
        <v>10210927</v>
      </c>
      <c r="J749" s="11" t="n">
        <f aca="false">I749/1000</f>
        <v>10210.927</v>
      </c>
      <c r="K749" s="19" t="n">
        <v>49607</v>
      </c>
      <c r="L749" s="12" t="n">
        <f aca="false">K749/1000</f>
        <v>49.607</v>
      </c>
      <c r="M749" s="20" t="n">
        <v>0.0086</v>
      </c>
      <c r="N749" s="20" t="n">
        <v>0.0011</v>
      </c>
      <c r="O749" s="10" t="n">
        <v>1190180954.13</v>
      </c>
      <c r="P749" s="19" t="n">
        <v>43255291.31</v>
      </c>
    </row>
    <row r="750" customFormat="false" ht="15" hidden="false" customHeight="false" outlineLevel="0" collapsed="false">
      <c r="A750" s="3" t="s">
        <v>1073</v>
      </c>
      <c r="B750" s="2" t="s">
        <v>1074</v>
      </c>
      <c r="C750" s="2" t="n">
        <v>2023</v>
      </c>
      <c r="D750" s="2" t="n">
        <v>28</v>
      </c>
      <c r="E750" s="2" t="s">
        <v>142</v>
      </c>
      <c r="F750" s="3" t="s">
        <v>143</v>
      </c>
      <c r="G750" s="2" t="s">
        <v>102</v>
      </c>
      <c r="H750" s="3" t="s">
        <v>103</v>
      </c>
      <c r="I750" s="10" t="n">
        <v>10200294.26</v>
      </c>
      <c r="J750" s="11" t="n">
        <f aca="false">I750/1000</f>
        <v>10200.29426</v>
      </c>
      <c r="K750" s="19" t="n">
        <v>131416</v>
      </c>
      <c r="L750" s="12" t="n">
        <f aca="false">K750/1000</f>
        <v>131.416</v>
      </c>
      <c r="M750" s="20" t="n">
        <v>0.0086</v>
      </c>
      <c r="N750" s="20" t="n">
        <v>0.003</v>
      </c>
      <c r="O750" s="10" t="n">
        <v>1190180954.13</v>
      </c>
      <c r="P750" s="19" t="n">
        <v>43255291.31</v>
      </c>
    </row>
    <row r="751" customFormat="false" ht="15" hidden="false" customHeight="false" outlineLevel="0" collapsed="false">
      <c r="A751" s="3" t="s">
        <v>1073</v>
      </c>
      <c r="B751" s="2" t="s">
        <v>1074</v>
      </c>
      <c r="C751" s="2" t="n">
        <v>2023</v>
      </c>
      <c r="D751" s="2" t="n">
        <v>29</v>
      </c>
      <c r="E751" s="2" t="s">
        <v>205</v>
      </c>
      <c r="F751" s="3" t="s">
        <v>206</v>
      </c>
      <c r="G751" s="2" t="s">
        <v>107</v>
      </c>
      <c r="H751" s="3" t="s">
        <v>108</v>
      </c>
      <c r="I751" s="10" t="n">
        <v>9785176</v>
      </c>
      <c r="J751" s="11" t="n">
        <f aca="false">I751/1000</f>
        <v>9785.176</v>
      </c>
      <c r="K751" s="19" t="n">
        <v>90811</v>
      </c>
      <c r="L751" s="12" t="n">
        <f aca="false">K751/1000</f>
        <v>90.811</v>
      </c>
      <c r="M751" s="20" t="n">
        <v>0.0082</v>
      </c>
      <c r="N751" s="20" t="n">
        <v>0.0021</v>
      </c>
      <c r="O751" s="10" t="n">
        <v>1190180954.13</v>
      </c>
      <c r="P751" s="19" t="n">
        <v>43255291.31</v>
      </c>
    </row>
    <row r="752" customFormat="false" ht="15" hidden="false" customHeight="false" outlineLevel="0" collapsed="false">
      <c r="A752" s="3" t="s">
        <v>1073</v>
      </c>
      <c r="B752" s="2" t="s">
        <v>1074</v>
      </c>
      <c r="C752" s="2" t="n">
        <v>2023</v>
      </c>
      <c r="D752" s="2" t="n">
        <v>30</v>
      </c>
      <c r="E752" s="2" t="s">
        <v>107</v>
      </c>
      <c r="F752" s="3" t="s">
        <v>108</v>
      </c>
      <c r="G752" s="2" t="s">
        <v>117</v>
      </c>
      <c r="H752" s="3" t="s">
        <v>118</v>
      </c>
      <c r="I752" s="10" t="n">
        <v>8826670.62</v>
      </c>
      <c r="J752" s="11" t="n">
        <f aca="false">I752/1000</f>
        <v>8826.67062</v>
      </c>
      <c r="K752" s="19" t="n">
        <v>183774.08</v>
      </c>
      <c r="L752" s="12" t="n">
        <f aca="false">K752/1000</f>
        <v>183.77408</v>
      </c>
      <c r="M752" s="20" t="n">
        <v>0.0074</v>
      </c>
      <c r="N752" s="20" t="n">
        <v>0.0042</v>
      </c>
      <c r="O752" s="10" t="n">
        <v>1190180954.13</v>
      </c>
      <c r="P752" s="19" t="n">
        <v>43255291.31</v>
      </c>
    </row>
    <row r="753" customFormat="false" ht="15" hidden="false" customHeight="false" outlineLevel="0" collapsed="false">
      <c r="A753" s="3" t="s">
        <v>1073</v>
      </c>
      <c r="B753" s="2" t="s">
        <v>1074</v>
      </c>
      <c r="C753" s="2" t="n">
        <v>2024</v>
      </c>
      <c r="D753" s="2" t="n">
        <v>1</v>
      </c>
      <c r="E753" s="2" t="s">
        <v>1721</v>
      </c>
      <c r="F753" s="3" t="s">
        <v>1722</v>
      </c>
      <c r="G753" s="2" t="s">
        <v>107</v>
      </c>
      <c r="H753" s="3" t="s">
        <v>108</v>
      </c>
      <c r="I753" s="10" t="n">
        <v>163173542</v>
      </c>
      <c r="J753" s="11" t="n">
        <f aca="false">I753/1000</f>
        <v>163173.542</v>
      </c>
      <c r="K753" s="19" t="n">
        <v>581243.75</v>
      </c>
      <c r="L753" s="12" t="n">
        <f aca="false">K753/1000</f>
        <v>581.24375</v>
      </c>
      <c r="M753" s="20" t="n">
        <v>0.1148</v>
      </c>
      <c r="N753" s="20" t="n">
        <v>0.0106</v>
      </c>
      <c r="O753" s="10" t="n">
        <v>1420869630.03</v>
      </c>
      <c r="P753" s="19" t="n">
        <v>54747208.63</v>
      </c>
    </row>
    <row r="754" customFormat="false" ht="15" hidden="false" customHeight="false" outlineLevel="0" collapsed="false">
      <c r="A754" s="3" t="s">
        <v>1073</v>
      </c>
      <c r="B754" s="2" t="s">
        <v>1074</v>
      </c>
      <c r="C754" s="2" t="n">
        <v>2024</v>
      </c>
      <c r="D754" s="2" t="n">
        <v>2</v>
      </c>
      <c r="E754" s="2" t="s">
        <v>107</v>
      </c>
      <c r="F754" s="3" t="s">
        <v>108</v>
      </c>
      <c r="G754" s="2" t="s">
        <v>1721</v>
      </c>
      <c r="H754" s="3" t="s">
        <v>1722</v>
      </c>
      <c r="I754" s="10" t="n">
        <v>109452270</v>
      </c>
      <c r="J754" s="11" t="n">
        <f aca="false">I754/1000</f>
        <v>109452.27</v>
      </c>
      <c r="K754" s="19" t="n">
        <v>507744.09</v>
      </c>
      <c r="L754" s="12" t="n">
        <f aca="false">K754/1000</f>
        <v>507.74409</v>
      </c>
      <c r="M754" s="20" t="n">
        <v>0.077</v>
      </c>
      <c r="N754" s="20" t="n">
        <v>0.0093</v>
      </c>
      <c r="O754" s="10" t="n">
        <v>1420869630.03</v>
      </c>
      <c r="P754" s="19" t="n">
        <v>54747208.63</v>
      </c>
    </row>
    <row r="755" customFormat="false" ht="15" hidden="false" customHeight="false" outlineLevel="0" collapsed="false">
      <c r="A755" s="3" t="s">
        <v>1073</v>
      </c>
      <c r="B755" s="2" t="s">
        <v>1074</v>
      </c>
      <c r="C755" s="2" t="n">
        <v>2024</v>
      </c>
      <c r="D755" s="2" t="n">
        <v>3</v>
      </c>
      <c r="E755" s="2" t="s">
        <v>97</v>
      </c>
      <c r="F755" s="3" t="s">
        <v>98</v>
      </c>
      <c r="G755" s="2" t="s">
        <v>142</v>
      </c>
      <c r="H755" s="3" t="s">
        <v>143</v>
      </c>
      <c r="I755" s="10" t="n">
        <v>107164960.09</v>
      </c>
      <c r="J755" s="11" t="n">
        <f aca="false">I755/1000</f>
        <v>107164.96009</v>
      </c>
      <c r="K755" s="19" t="n">
        <v>521709.09</v>
      </c>
      <c r="L755" s="12" t="n">
        <f aca="false">K755/1000</f>
        <v>521.70909</v>
      </c>
      <c r="M755" s="20" t="n">
        <v>0.0754</v>
      </c>
      <c r="N755" s="20" t="n">
        <v>0.0095</v>
      </c>
      <c r="O755" s="10" t="n">
        <v>1420869630.03</v>
      </c>
      <c r="P755" s="19" t="n">
        <v>54747208.63</v>
      </c>
    </row>
    <row r="756" customFormat="false" ht="15" hidden="false" customHeight="false" outlineLevel="0" collapsed="false">
      <c r="A756" s="3" t="s">
        <v>1073</v>
      </c>
      <c r="B756" s="2" t="s">
        <v>1074</v>
      </c>
      <c r="C756" s="2" t="n">
        <v>2024</v>
      </c>
      <c r="D756" s="2" t="n">
        <v>4</v>
      </c>
      <c r="E756" s="2" t="s">
        <v>314</v>
      </c>
      <c r="F756" s="3" t="s">
        <v>315</v>
      </c>
      <c r="G756" s="2" t="s">
        <v>97</v>
      </c>
      <c r="H756" s="3" t="s">
        <v>98</v>
      </c>
      <c r="I756" s="10" t="n">
        <v>98972769</v>
      </c>
      <c r="J756" s="11" t="n">
        <f aca="false">I756/1000</f>
        <v>98972.769</v>
      </c>
      <c r="K756" s="19" t="n">
        <v>2138946</v>
      </c>
      <c r="L756" s="12" t="n">
        <f aca="false">K756/1000</f>
        <v>2138.946</v>
      </c>
      <c r="M756" s="20" t="n">
        <v>0.0697</v>
      </c>
      <c r="N756" s="20" t="n">
        <v>0.0391</v>
      </c>
      <c r="O756" s="10" t="n">
        <v>1420869630.03</v>
      </c>
      <c r="P756" s="19" t="n">
        <v>54747208.63</v>
      </c>
    </row>
    <row r="757" customFormat="false" ht="15" hidden="false" customHeight="false" outlineLevel="0" collapsed="false">
      <c r="A757" s="3" t="s">
        <v>1073</v>
      </c>
      <c r="B757" s="2" t="s">
        <v>1074</v>
      </c>
      <c r="C757" s="2" t="n">
        <v>2024</v>
      </c>
      <c r="D757" s="2" t="n">
        <v>5</v>
      </c>
      <c r="E757" s="2" t="s">
        <v>107</v>
      </c>
      <c r="F757" s="3" t="s">
        <v>108</v>
      </c>
      <c r="G757" s="2" t="s">
        <v>142</v>
      </c>
      <c r="H757" s="3" t="s">
        <v>143</v>
      </c>
      <c r="I757" s="10" t="n">
        <v>66914130.42</v>
      </c>
      <c r="J757" s="11" t="n">
        <f aca="false">I757/1000</f>
        <v>66914.13042</v>
      </c>
      <c r="K757" s="19" t="n">
        <v>227075.17</v>
      </c>
      <c r="L757" s="12" t="n">
        <f aca="false">K757/1000</f>
        <v>227.07517</v>
      </c>
      <c r="M757" s="20" t="n">
        <v>0.0471</v>
      </c>
      <c r="N757" s="20" t="n">
        <v>0.0041</v>
      </c>
      <c r="O757" s="10" t="n">
        <v>1420869630.03</v>
      </c>
      <c r="P757" s="19" t="n">
        <v>54747208.63</v>
      </c>
    </row>
    <row r="758" customFormat="false" ht="15" hidden="false" customHeight="false" outlineLevel="0" collapsed="false">
      <c r="A758" s="3" t="s">
        <v>1073</v>
      </c>
      <c r="B758" s="2" t="s">
        <v>1074</v>
      </c>
      <c r="C758" s="2" t="n">
        <v>2024</v>
      </c>
      <c r="D758" s="2" t="n">
        <v>6</v>
      </c>
      <c r="E758" s="2" t="s">
        <v>107</v>
      </c>
      <c r="F758" s="3" t="s">
        <v>108</v>
      </c>
      <c r="G758" s="2" t="s">
        <v>97</v>
      </c>
      <c r="H758" s="3" t="s">
        <v>98</v>
      </c>
      <c r="I758" s="10" t="n">
        <v>61972785</v>
      </c>
      <c r="J758" s="11" t="n">
        <f aca="false">I758/1000</f>
        <v>61972.785</v>
      </c>
      <c r="K758" s="19" t="n">
        <v>340391</v>
      </c>
      <c r="L758" s="12" t="n">
        <f aca="false">K758/1000</f>
        <v>340.391</v>
      </c>
      <c r="M758" s="20" t="n">
        <v>0.0436</v>
      </c>
      <c r="N758" s="20" t="n">
        <v>0.0062</v>
      </c>
      <c r="O758" s="10" t="n">
        <v>1420869630.03</v>
      </c>
      <c r="P758" s="19" t="n">
        <v>54747208.63</v>
      </c>
    </row>
    <row r="759" customFormat="false" ht="15" hidden="false" customHeight="false" outlineLevel="0" collapsed="false">
      <c r="A759" s="3" t="s">
        <v>1073</v>
      </c>
      <c r="B759" s="2" t="s">
        <v>1074</v>
      </c>
      <c r="C759" s="2" t="n">
        <v>2024</v>
      </c>
      <c r="D759" s="2" t="n">
        <v>7</v>
      </c>
      <c r="E759" s="2" t="s">
        <v>97</v>
      </c>
      <c r="F759" s="3" t="s">
        <v>98</v>
      </c>
      <c r="G759" s="2" t="s">
        <v>377</v>
      </c>
      <c r="H759" s="3" t="s">
        <v>378</v>
      </c>
      <c r="I759" s="10" t="n">
        <v>56394924.17</v>
      </c>
      <c r="J759" s="11" t="n">
        <f aca="false">I759/1000</f>
        <v>56394.92417</v>
      </c>
      <c r="K759" s="19" t="n">
        <v>38550176.75</v>
      </c>
      <c r="L759" s="12" t="n">
        <f aca="false">K759/1000</f>
        <v>38550.17675</v>
      </c>
      <c r="M759" s="20" t="n">
        <v>0.0397</v>
      </c>
      <c r="N759" s="20" t="n">
        <v>0.7041</v>
      </c>
      <c r="O759" s="10" t="n">
        <v>1420869630.03</v>
      </c>
      <c r="P759" s="19" t="n">
        <v>54747208.63</v>
      </c>
    </row>
    <row r="760" customFormat="false" ht="15" hidden="false" customHeight="false" outlineLevel="0" collapsed="false">
      <c r="A760" s="3" t="s">
        <v>1073</v>
      </c>
      <c r="B760" s="2" t="s">
        <v>1074</v>
      </c>
      <c r="C760" s="2" t="n">
        <v>2024</v>
      </c>
      <c r="D760" s="2" t="n">
        <v>8</v>
      </c>
      <c r="E760" s="2" t="s">
        <v>314</v>
      </c>
      <c r="F760" s="3" t="s">
        <v>315</v>
      </c>
      <c r="G760" s="2" t="s">
        <v>107</v>
      </c>
      <c r="H760" s="3" t="s">
        <v>108</v>
      </c>
      <c r="I760" s="10" t="n">
        <v>43524766</v>
      </c>
      <c r="J760" s="11" t="n">
        <f aca="false">I760/1000</f>
        <v>43524.766</v>
      </c>
      <c r="K760" s="19" t="n">
        <v>710595</v>
      </c>
      <c r="L760" s="12" t="n">
        <f aca="false">K760/1000</f>
        <v>710.595</v>
      </c>
      <c r="M760" s="20" t="n">
        <v>0.0306</v>
      </c>
      <c r="N760" s="20" t="n">
        <v>0.013</v>
      </c>
      <c r="O760" s="10" t="n">
        <v>1420869630.03</v>
      </c>
      <c r="P760" s="19" t="n">
        <v>54747208.63</v>
      </c>
    </row>
    <row r="761" customFormat="false" ht="15" hidden="false" customHeight="false" outlineLevel="0" collapsed="false">
      <c r="A761" s="3" t="s">
        <v>1073</v>
      </c>
      <c r="B761" s="2" t="s">
        <v>1074</v>
      </c>
      <c r="C761" s="2" t="n">
        <v>2024</v>
      </c>
      <c r="D761" s="2" t="n">
        <v>9</v>
      </c>
      <c r="E761" s="2" t="s">
        <v>314</v>
      </c>
      <c r="F761" s="3" t="s">
        <v>315</v>
      </c>
      <c r="G761" s="2" t="s">
        <v>142</v>
      </c>
      <c r="H761" s="3" t="s">
        <v>143</v>
      </c>
      <c r="I761" s="10" t="n">
        <v>38517819.13</v>
      </c>
      <c r="J761" s="11" t="n">
        <f aca="false">I761/1000</f>
        <v>38517.81913</v>
      </c>
      <c r="K761" s="19" t="n">
        <v>684691.14</v>
      </c>
      <c r="L761" s="12" t="n">
        <f aca="false">K761/1000</f>
        <v>684.69114</v>
      </c>
      <c r="M761" s="20" t="n">
        <v>0.0271</v>
      </c>
      <c r="N761" s="20" t="n">
        <v>0.0125</v>
      </c>
      <c r="O761" s="10" t="n">
        <v>1420869630.03</v>
      </c>
      <c r="P761" s="19" t="n">
        <v>54747208.63</v>
      </c>
    </row>
    <row r="762" customFormat="false" ht="15" hidden="false" customHeight="false" outlineLevel="0" collapsed="false">
      <c r="A762" s="3" t="s">
        <v>1073</v>
      </c>
      <c r="B762" s="2" t="s">
        <v>1074</v>
      </c>
      <c r="C762" s="2" t="n">
        <v>2024</v>
      </c>
      <c r="D762" s="2" t="n">
        <v>10</v>
      </c>
      <c r="E762" s="2" t="s">
        <v>107</v>
      </c>
      <c r="F762" s="3" t="s">
        <v>108</v>
      </c>
      <c r="G762" s="2" t="s">
        <v>237</v>
      </c>
      <c r="H762" s="3" t="s">
        <v>238</v>
      </c>
      <c r="I762" s="10" t="n">
        <v>32734872.95</v>
      </c>
      <c r="J762" s="11" t="n">
        <f aca="false">I762/1000</f>
        <v>32734.87295</v>
      </c>
      <c r="K762" s="19" t="n">
        <v>237944.91</v>
      </c>
      <c r="L762" s="12" t="n">
        <f aca="false">K762/1000</f>
        <v>237.94491</v>
      </c>
      <c r="M762" s="20" t="n">
        <v>0.023</v>
      </c>
      <c r="N762" s="20" t="n">
        <v>0.0043</v>
      </c>
      <c r="O762" s="10" t="n">
        <v>1420869630.03</v>
      </c>
      <c r="P762" s="19" t="n">
        <v>54747208.63</v>
      </c>
    </row>
    <row r="763" customFormat="false" ht="15" hidden="false" customHeight="false" outlineLevel="0" collapsed="false">
      <c r="A763" s="3" t="s">
        <v>1073</v>
      </c>
      <c r="B763" s="2" t="s">
        <v>1074</v>
      </c>
      <c r="C763" s="2" t="n">
        <v>2024</v>
      </c>
      <c r="D763" s="2" t="n">
        <v>11</v>
      </c>
      <c r="E763" s="2" t="s">
        <v>97</v>
      </c>
      <c r="F763" s="3" t="s">
        <v>98</v>
      </c>
      <c r="G763" s="2" t="s">
        <v>102</v>
      </c>
      <c r="H763" s="3" t="s">
        <v>103</v>
      </c>
      <c r="I763" s="10" t="n">
        <v>26248515.76</v>
      </c>
      <c r="J763" s="11" t="n">
        <f aca="false">I763/1000</f>
        <v>26248.51576</v>
      </c>
      <c r="K763" s="19" t="n">
        <v>175823.43</v>
      </c>
      <c r="L763" s="12" t="n">
        <f aca="false">K763/1000</f>
        <v>175.82343</v>
      </c>
      <c r="M763" s="20" t="n">
        <v>0.0185</v>
      </c>
      <c r="N763" s="20" t="n">
        <v>0.0032</v>
      </c>
      <c r="O763" s="10" t="n">
        <v>1420869630.03</v>
      </c>
      <c r="P763" s="19" t="n">
        <v>54747208.63</v>
      </c>
    </row>
    <row r="764" customFormat="false" ht="15" hidden="false" customHeight="false" outlineLevel="0" collapsed="false">
      <c r="A764" s="3" t="s">
        <v>1073</v>
      </c>
      <c r="B764" s="2" t="s">
        <v>1074</v>
      </c>
      <c r="C764" s="2" t="n">
        <v>2024</v>
      </c>
      <c r="D764" s="2" t="n">
        <v>12</v>
      </c>
      <c r="E764" s="2" t="s">
        <v>107</v>
      </c>
      <c r="F764" s="3" t="s">
        <v>108</v>
      </c>
      <c r="G764" s="2" t="s">
        <v>377</v>
      </c>
      <c r="H764" s="3" t="s">
        <v>378</v>
      </c>
      <c r="I764" s="10" t="n">
        <v>25513461.86</v>
      </c>
      <c r="J764" s="11" t="n">
        <f aca="false">I764/1000</f>
        <v>25513.46186</v>
      </c>
      <c r="K764" s="19" t="n">
        <v>669496.47</v>
      </c>
      <c r="L764" s="12" t="n">
        <f aca="false">K764/1000</f>
        <v>669.49647</v>
      </c>
      <c r="M764" s="20" t="n">
        <v>0.018</v>
      </c>
      <c r="N764" s="20" t="n">
        <v>0.0122</v>
      </c>
      <c r="O764" s="10" t="n">
        <v>1420869630.03</v>
      </c>
      <c r="P764" s="19" t="n">
        <v>54747208.63</v>
      </c>
    </row>
    <row r="765" customFormat="false" ht="15" hidden="false" customHeight="false" outlineLevel="0" collapsed="false">
      <c r="A765" s="3" t="s">
        <v>1073</v>
      </c>
      <c r="B765" s="2" t="s">
        <v>1074</v>
      </c>
      <c r="C765" s="2" t="n">
        <v>2024</v>
      </c>
      <c r="D765" s="2" t="n">
        <v>13</v>
      </c>
      <c r="E765" s="2" t="s">
        <v>142</v>
      </c>
      <c r="F765" s="3" t="s">
        <v>143</v>
      </c>
      <c r="G765" s="2" t="s">
        <v>162</v>
      </c>
      <c r="H765" s="3" t="s">
        <v>163</v>
      </c>
      <c r="I765" s="10" t="n">
        <v>25472609.68</v>
      </c>
      <c r="J765" s="11" t="n">
        <f aca="false">I765/1000</f>
        <v>25472.60968</v>
      </c>
      <c r="K765" s="19" t="n">
        <v>493532.22</v>
      </c>
      <c r="L765" s="12" t="n">
        <f aca="false">K765/1000</f>
        <v>493.53222</v>
      </c>
      <c r="M765" s="20" t="n">
        <v>0.0179</v>
      </c>
      <c r="N765" s="20" t="n">
        <v>0.009</v>
      </c>
      <c r="O765" s="10" t="n">
        <v>1420869630.03</v>
      </c>
      <c r="P765" s="19" t="n">
        <v>54747208.63</v>
      </c>
    </row>
    <row r="766" customFormat="false" ht="15" hidden="false" customHeight="false" outlineLevel="0" collapsed="false">
      <c r="A766" s="3" t="s">
        <v>1073</v>
      </c>
      <c r="B766" s="2" t="s">
        <v>1074</v>
      </c>
      <c r="C766" s="2" t="n">
        <v>2024</v>
      </c>
      <c r="D766" s="2" t="n">
        <v>14</v>
      </c>
      <c r="E766" s="2" t="s">
        <v>107</v>
      </c>
      <c r="F766" s="3" t="s">
        <v>108</v>
      </c>
      <c r="G766" s="2" t="s">
        <v>180</v>
      </c>
      <c r="H766" s="3" t="s">
        <v>181</v>
      </c>
      <c r="I766" s="10" t="n">
        <v>24657084.07</v>
      </c>
      <c r="J766" s="11" t="n">
        <f aca="false">I766/1000</f>
        <v>24657.08407</v>
      </c>
      <c r="K766" s="19" t="n">
        <v>746592</v>
      </c>
      <c r="L766" s="12" t="n">
        <f aca="false">K766/1000</f>
        <v>746.592</v>
      </c>
      <c r="M766" s="20" t="n">
        <v>0.0174</v>
      </c>
      <c r="N766" s="20" t="n">
        <v>0.0136</v>
      </c>
      <c r="O766" s="10" t="n">
        <v>1420869630.03</v>
      </c>
      <c r="P766" s="19" t="n">
        <v>54747208.63</v>
      </c>
    </row>
    <row r="767" customFormat="false" ht="15" hidden="false" customHeight="false" outlineLevel="0" collapsed="false">
      <c r="A767" s="3" t="s">
        <v>1073</v>
      </c>
      <c r="B767" s="2" t="s">
        <v>1074</v>
      </c>
      <c r="C767" s="2" t="n">
        <v>2024</v>
      </c>
      <c r="D767" s="2" t="n">
        <v>15</v>
      </c>
      <c r="E767" s="2" t="s">
        <v>142</v>
      </c>
      <c r="F767" s="3" t="s">
        <v>143</v>
      </c>
      <c r="G767" s="2" t="s">
        <v>97</v>
      </c>
      <c r="H767" s="3" t="s">
        <v>98</v>
      </c>
      <c r="I767" s="10" t="n">
        <v>23804814</v>
      </c>
      <c r="J767" s="11" t="n">
        <f aca="false">I767/1000</f>
        <v>23804.814</v>
      </c>
      <c r="K767" s="19" t="n">
        <v>55741</v>
      </c>
      <c r="L767" s="12" t="n">
        <f aca="false">K767/1000</f>
        <v>55.741</v>
      </c>
      <c r="M767" s="20" t="n">
        <v>0.0168</v>
      </c>
      <c r="N767" s="20" t="n">
        <v>0.001</v>
      </c>
      <c r="O767" s="10" t="n">
        <v>1420869630.03</v>
      </c>
      <c r="P767" s="19" t="n">
        <v>54747208.63</v>
      </c>
    </row>
    <row r="768" customFormat="false" ht="15" hidden="false" customHeight="false" outlineLevel="0" collapsed="false">
      <c r="A768" s="3" t="s">
        <v>1073</v>
      </c>
      <c r="B768" s="2" t="s">
        <v>1074</v>
      </c>
      <c r="C768" s="2" t="n">
        <v>2024</v>
      </c>
      <c r="D768" s="2" t="n">
        <v>16</v>
      </c>
      <c r="E768" s="2" t="s">
        <v>107</v>
      </c>
      <c r="F768" s="3" t="s">
        <v>108</v>
      </c>
      <c r="G768" s="2" t="s">
        <v>102</v>
      </c>
      <c r="H768" s="3" t="s">
        <v>103</v>
      </c>
      <c r="I768" s="10" t="n">
        <v>23220541.1</v>
      </c>
      <c r="J768" s="11" t="n">
        <f aca="false">I768/1000</f>
        <v>23220.5411</v>
      </c>
      <c r="K768" s="19" t="n">
        <v>92458.92</v>
      </c>
      <c r="L768" s="12" t="n">
        <f aca="false">K768/1000</f>
        <v>92.45892</v>
      </c>
      <c r="M768" s="20" t="n">
        <v>0.0163</v>
      </c>
      <c r="N768" s="20" t="n">
        <v>0.0017</v>
      </c>
      <c r="O768" s="10" t="n">
        <v>1420869630.03</v>
      </c>
      <c r="P768" s="19" t="n">
        <v>54747208.63</v>
      </c>
    </row>
    <row r="769" customFormat="false" ht="15" hidden="false" customHeight="false" outlineLevel="0" collapsed="false">
      <c r="A769" s="3" t="s">
        <v>1073</v>
      </c>
      <c r="B769" s="2" t="s">
        <v>1074</v>
      </c>
      <c r="C769" s="2" t="n">
        <v>2024</v>
      </c>
      <c r="D769" s="2" t="n">
        <v>17</v>
      </c>
      <c r="E769" s="2" t="s">
        <v>107</v>
      </c>
      <c r="F769" s="3" t="s">
        <v>108</v>
      </c>
      <c r="G769" s="2" t="s">
        <v>252</v>
      </c>
      <c r="H769" s="3" t="s">
        <v>253</v>
      </c>
      <c r="I769" s="10" t="n">
        <v>22104850.03</v>
      </c>
      <c r="J769" s="11" t="n">
        <f aca="false">I769/1000</f>
        <v>22104.85003</v>
      </c>
      <c r="K769" s="19" t="n">
        <v>20683.27</v>
      </c>
      <c r="L769" s="12" t="n">
        <f aca="false">K769/1000</f>
        <v>20.68327</v>
      </c>
      <c r="M769" s="20" t="n">
        <v>0.0156</v>
      </c>
      <c r="N769" s="20" t="n">
        <v>0.0004</v>
      </c>
      <c r="O769" s="10" t="n">
        <v>1420869630.03</v>
      </c>
      <c r="P769" s="19" t="n">
        <v>54747208.63</v>
      </c>
    </row>
    <row r="770" customFormat="false" ht="15" hidden="false" customHeight="false" outlineLevel="0" collapsed="false">
      <c r="A770" s="3" t="s">
        <v>1073</v>
      </c>
      <c r="B770" s="2" t="s">
        <v>1074</v>
      </c>
      <c r="C770" s="2" t="n">
        <v>2024</v>
      </c>
      <c r="D770" s="2" t="n">
        <v>18</v>
      </c>
      <c r="E770" s="2" t="s">
        <v>107</v>
      </c>
      <c r="F770" s="3" t="s">
        <v>108</v>
      </c>
      <c r="G770" s="2" t="s">
        <v>247</v>
      </c>
      <c r="H770" s="3" t="s">
        <v>248</v>
      </c>
      <c r="I770" s="10" t="n">
        <v>19292909.21</v>
      </c>
      <c r="J770" s="11" t="n">
        <f aca="false">I770/1000</f>
        <v>19292.90921</v>
      </c>
      <c r="K770" s="19" t="n">
        <v>111506.42</v>
      </c>
      <c r="L770" s="12" t="n">
        <f aca="false">K770/1000</f>
        <v>111.50642</v>
      </c>
      <c r="M770" s="20" t="n">
        <v>0.0136</v>
      </c>
      <c r="N770" s="20" t="n">
        <v>0.002</v>
      </c>
      <c r="O770" s="10" t="n">
        <v>1420869630.03</v>
      </c>
      <c r="P770" s="19" t="n">
        <v>54747208.63</v>
      </c>
    </row>
    <row r="771" customFormat="false" ht="15" hidden="false" customHeight="false" outlineLevel="0" collapsed="false">
      <c r="A771" s="3" t="s">
        <v>1073</v>
      </c>
      <c r="B771" s="2" t="s">
        <v>1074</v>
      </c>
      <c r="C771" s="2" t="n">
        <v>2024</v>
      </c>
      <c r="D771" s="2" t="n">
        <v>19</v>
      </c>
      <c r="E771" s="2" t="s">
        <v>102</v>
      </c>
      <c r="F771" s="3" t="s">
        <v>103</v>
      </c>
      <c r="G771" s="2" t="s">
        <v>97</v>
      </c>
      <c r="H771" s="3" t="s">
        <v>98</v>
      </c>
      <c r="I771" s="10" t="n">
        <v>18704082</v>
      </c>
      <c r="J771" s="11" t="n">
        <f aca="false">I771/1000</f>
        <v>18704.082</v>
      </c>
      <c r="K771" s="19" t="n">
        <v>79599</v>
      </c>
      <c r="L771" s="12" t="n">
        <f aca="false">K771/1000</f>
        <v>79.599</v>
      </c>
      <c r="M771" s="20" t="n">
        <v>0.0132</v>
      </c>
      <c r="N771" s="20" t="n">
        <v>0.0015</v>
      </c>
      <c r="O771" s="10" t="n">
        <v>1420869630.03</v>
      </c>
      <c r="P771" s="19" t="n">
        <v>54747208.63</v>
      </c>
    </row>
    <row r="772" customFormat="false" ht="15" hidden="false" customHeight="false" outlineLevel="0" collapsed="false">
      <c r="A772" s="3" t="s">
        <v>1073</v>
      </c>
      <c r="B772" s="2" t="s">
        <v>1074</v>
      </c>
      <c r="C772" s="2" t="n">
        <v>2024</v>
      </c>
      <c r="D772" s="2" t="n">
        <v>20</v>
      </c>
      <c r="E772" s="2" t="s">
        <v>1372</v>
      </c>
      <c r="F772" s="3" t="s">
        <v>1373</v>
      </c>
      <c r="G772" s="2" t="s">
        <v>97</v>
      </c>
      <c r="H772" s="3" t="s">
        <v>98</v>
      </c>
      <c r="I772" s="10" t="n">
        <v>17920607</v>
      </c>
      <c r="J772" s="11" t="n">
        <f aca="false">I772/1000</f>
        <v>17920.607</v>
      </c>
      <c r="K772" s="19" t="n">
        <v>42863</v>
      </c>
      <c r="L772" s="12" t="n">
        <f aca="false">K772/1000</f>
        <v>42.863</v>
      </c>
      <c r="M772" s="20" t="n">
        <v>0.0126</v>
      </c>
      <c r="N772" s="20" t="n">
        <v>0.0008</v>
      </c>
      <c r="O772" s="10" t="n">
        <v>1420869630.03</v>
      </c>
      <c r="P772" s="19" t="n">
        <v>54747208.63</v>
      </c>
    </row>
    <row r="773" customFormat="false" ht="15" hidden="false" customHeight="false" outlineLevel="0" collapsed="false">
      <c r="A773" s="3" t="s">
        <v>1073</v>
      </c>
      <c r="B773" s="2" t="s">
        <v>1074</v>
      </c>
      <c r="C773" s="2" t="n">
        <v>2024</v>
      </c>
      <c r="D773" s="2" t="n">
        <v>21</v>
      </c>
      <c r="E773" s="2" t="s">
        <v>247</v>
      </c>
      <c r="F773" s="3" t="s">
        <v>248</v>
      </c>
      <c r="G773" s="2" t="s">
        <v>97</v>
      </c>
      <c r="H773" s="3" t="s">
        <v>98</v>
      </c>
      <c r="I773" s="10" t="n">
        <v>15936773</v>
      </c>
      <c r="J773" s="11" t="n">
        <f aca="false">I773/1000</f>
        <v>15936.773</v>
      </c>
      <c r="K773" s="19" t="n">
        <v>102843</v>
      </c>
      <c r="L773" s="12" t="n">
        <f aca="false">K773/1000</f>
        <v>102.843</v>
      </c>
      <c r="M773" s="20" t="n">
        <v>0.0112</v>
      </c>
      <c r="N773" s="20" t="n">
        <v>0.0019</v>
      </c>
      <c r="O773" s="10" t="n">
        <v>1420869630.03</v>
      </c>
      <c r="P773" s="19" t="n">
        <v>54747208.63</v>
      </c>
    </row>
    <row r="774" customFormat="false" ht="15" hidden="false" customHeight="false" outlineLevel="0" collapsed="false">
      <c r="A774" s="3" t="s">
        <v>1073</v>
      </c>
      <c r="B774" s="2" t="s">
        <v>1074</v>
      </c>
      <c r="C774" s="2" t="n">
        <v>2024</v>
      </c>
      <c r="D774" s="2" t="n">
        <v>22</v>
      </c>
      <c r="E774" s="2" t="s">
        <v>107</v>
      </c>
      <c r="F774" s="3" t="s">
        <v>108</v>
      </c>
      <c r="G774" s="2" t="s">
        <v>162</v>
      </c>
      <c r="H774" s="3" t="s">
        <v>163</v>
      </c>
      <c r="I774" s="10" t="n">
        <v>15592085.72</v>
      </c>
      <c r="J774" s="11" t="n">
        <f aca="false">I774/1000</f>
        <v>15592.08572</v>
      </c>
      <c r="K774" s="19" t="n">
        <v>171615.5</v>
      </c>
      <c r="L774" s="12" t="n">
        <f aca="false">K774/1000</f>
        <v>171.6155</v>
      </c>
      <c r="M774" s="20" t="n">
        <v>0.011</v>
      </c>
      <c r="N774" s="20" t="n">
        <v>0.0031</v>
      </c>
      <c r="O774" s="10" t="n">
        <v>1420869630.03</v>
      </c>
      <c r="P774" s="19" t="n">
        <v>54747208.63</v>
      </c>
    </row>
    <row r="775" customFormat="false" ht="15" hidden="false" customHeight="false" outlineLevel="0" collapsed="false">
      <c r="A775" s="3" t="s">
        <v>1073</v>
      </c>
      <c r="B775" s="2" t="s">
        <v>1074</v>
      </c>
      <c r="C775" s="2" t="n">
        <v>2024</v>
      </c>
      <c r="D775" s="2" t="n">
        <v>23</v>
      </c>
      <c r="E775" s="2" t="s">
        <v>314</v>
      </c>
      <c r="F775" s="3" t="s">
        <v>315</v>
      </c>
      <c r="G775" s="2" t="s">
        <v>102</v>
      </c>
      <c r="H775" s="3" t="s">
        <v>103</v>
      </c>
      <c r="I775" s="10" t="n">
        <v>14794213.96</v>
      </c>
      <c r="J775" s="11" t="n">
        <f aca="false">I775/1000</f>
        <v>14794.21396</v>
      </c>
      <c r="K775" s="19" t="n">
        <v>282020</v>
      </c>
      <c r="L775" s="12" t="n">
        <f aca="false">K775/1000</f>
        <v>282.02</v>
      </c>
      <c r="M775" s="20" t="n">
        <v>0.0104</v>
      </c>
      <c r="N775" s="20" t="n">
        <v>0.0052</v>
      </c>
      <c r="O775" s="10" t="n">
        <v>1420869630.03</v>
      </c>
      <c r="P775" s="19" t="n">
        <v>54747208.63</v>
      </c>
    </row>
    <row r="776" customFormat="false" ht="15" hidden="false" customHeight="false" outlineLevel="0" collapsed="false">
      <c r="A776" s="3" t="s">
        <v>1073</v>
      </c>
      <c r="B776" s="2" t="s">
        <v>1074</v>
      </c>
      <c r="C776" s="2" t="n">
        <v>2024</v>
      </c>
      <c r="D776" s="2" t="n">
        <v>24</v>
      </c>
      <c r="E776" s="2" t="s">
        <v>97</v>
      </c>
      <c r="F776" s="3" t="s">
        <v>98</v>
      </c>
      <c r="G776" s="2" t="s">
        <v>247</v>
      </c>
      <c r="H776" s="3" t="s">
        <v>248</v>
      </c>
      <c r="I776" s="10" t="n">
        <v>14550988.18</v>
      </c>
      <c r="J776" s="11" t="n">
        <f aca="false">I776/1000</f>
        <v>14550.98818</v>
      </c>
      <c r="K776" s="19" t="n">
        <v>322384.05</v>
      </c>
      <c r="L776" s="12" t="n">
        <f aca="false">K776/1000</f>
        <v>322.38405</v>
      </c>
      <c r="M776" s="20" t="n">
        <v>0.0102</v>
      </c>
      <c r="N776" s="20" t="n">
        <v>0.0059</v>
      </c>
      <c r="O776" s="10" t="n">
        <v>1420869630.03</v>
      </c>
      <c r="P776" s="19" t="n">
        <v>54747208.63</v>
      </c>
    </row>
    <row r="777" customFormat="false" ht="15" hidden="false" customHeight="false" outlineLevel="0" collapsed="false">
      <c r="A777" s="3" t="s">
        <v>1073</v>
      </c>
      <c r="B777" s="2" t="s">
        <v>1074</v>
      </c>
      <c r="C777" s="2" t="n">
        <v>2024</v>
      </c>
      <c r="D777" s="2" t="n">
        <v>25</v>
      </c>
      <c r="E777" s="2" t="s">
        <v>171</v>
      </c>
      <c r="F777" s="3" t="s">
        <v>172</v>
      </c>
      <c r="G777" s="2" t="s">
        <v>263</v>
      </c>
      <c r="H777" s="3" t="s">
        <v>264</v>
      </c>
      <c r="I777" s="10" t="n">
        <v>14337506.95</v>
      </c>
      <c r="J777" s="11" t="n">
        <f aca="false">I777/1000</f>
        <v>14337.50695</v>
      </c>
      <c r="K777" s="19" t="n">
        <v>185971</v>
      </c>
      <c r="L777" s="12" t="n">
        <f aca="false">K777/1000</f>
        <v>185.971</v>
      </c>
      <c r="M777" s="20" t="n">
        <v>0.0101</v>
      </c>
      <c r="N777" s="20" t="n">
        <v>0.0034</v>
      </c>
      <c r="O777" s="10" t="n">
        <v>1420869630.03</v>
      </c>
      <c r="P777" s="19" t="n">
        <v>54747208.63</v>
      </c>
    </row>
    <row r="778" customFormat="false" ht="15" hidden="false" customHeight="false" outlineLevel="0" collapsed="false">
      <c r="A778" s="3" t="s">
        <v>1073</v>
      </c>
      <c r="B778" s="2" t="s">
        <v>1074</v>
      </c>
      <c r="C778" s="2" t="n">
        <v>2024</v>
      </c>
      <c r="D778" s="2" t="n">
        <v>26</v>
      </c>
      <c r="E778" s="2" t="s">
        <v>107</v>
      </c>
      <c r="F778" s="3" t="s">
        <v>108</v>
      </c>
      <c r="G778" s="2" t="s">
        <v>107</v>
      </c>
      <c r="H778" s="3" t="s">
        <v>108</v>
      </c>
      <c r="I778" s="10" t="n">
        <v>14083428</v>
      </c>
      <c r="J778" s="11" t="n">
        <f aca="false">I778/1000</f>
        <v>14083.428</v>
      </c>
      <c r="K778" s="19" t="n">
        <v>60420.03</v>
      </c>
      <c r="L778" s="12" t="n">
        <f aca="false">K778/1000</f>
        <v>60.42003</v>
      </c>
      <c r="M778" s="20" t="n">
        <v>0.0099</v>
      </c>
      <c r="N778" s="20" t="n">
        <v>0.0011</v>
      </c>
      <c r="O778" s="10" t="n">
        <v>1420869630.03</v>
      </c>
      <c r="P778" s="19" t="n">
        <v>54747208.63</v>
      </c>
    </row>
    <row r="779" customFormat="false" ht="15" hidden="false" customHeight="false" outlineLevel="0" collapsed="false">
      <c r="A779" s="3" t="s">
        <v>1073</v>
      </c>
      <c r="B779" s="2" t="s">
        <v>1074</v>
      </c>
      <c r="C779" s="2" t="n">
        <v>2024</v>
      </c>
      <c r="D779" s="2" t="n">
        <v>27</v>
      </c>
      <c r="E779" s="2" t="s">
        <v>252</v>
      </c>
      <c r="F779" s="3" t="s">
        <v>253</v>
      </c>
      <c r="G779" s="2" t="s">
        <v>97</v>
      </c>
      <c r="H779" s="3" t="s">
        <v>98</v>
      </c>
      <c r="I779" s="10" t="n">
        <v>13265024</v>
      </c>
      <c r="J779" s="11" t="n">
        <f aca="false">I779/1000</f>
        <v>13265.024</v>
      </c>
      <c r="K779" s="19" t="n">
        <v>11295</v>
      </c>
      <c r="L779" s="12" t="n">
        <f aca="false">K779/1000</f>
        <v>11.295</v>
      </c>
      <c r="M779" s="20" t="n">
        <v>0.0093</v>
      </c>
      <c r="N779" s="20" t="n">
        <v>0.0002</v>
      </c>
      <c r="O779" s="10" t="n">
        <v>1420869630.03</v>
      </c>
      <c r="P779" s="19" t="n">
        <v>54747208.63</v>
      </c>
    </row>
    <row r="780" customFormat="false" ht="15" hidden="false" customHeight="false" outlineLevel="0" collapsed="false">
      <c r="A780" s="3" t="s">
        <v>1073</v>
      </c>
      <c r="B780" s="2" t="s">
        <v>1074</v>
      </c>
      <c r="C780" s="2" t="n">
        <v>2024</v>
      </c>
      <c r="D780" s="2" t="n">
        <v>28</v>
      </c>
      <c r="E780" s="2" t="s">
        <v>1721</v>
      </c>
      <c r="F780" s="3" t="s">
        <v>1722</v>
      </c>
      <c r="G780" s="2" t="s">
        <v>97</v>
      </c>
      <c r="H780" s="3" t="s">
        <v>98</v>
      </c>
      <c r="I780" s="10" t="n">
        <v>12783862</v>
      </c>
      <c r="J780" s="11" t="n">
        <f aca="false">I780/1000</f>
        <v>12783.862</v>
      </c>
      <c r="K780" s="19" t="n">
        <v>37658</v>
      </c>
      <c r="L780" s="12" t="n">
        <f aca="false">K780/1000</f>
        <v>37.658</v>
      </c>
      <c r="M780" s="20" t="n">
        <v>0.009</v>
      </c>
      <c r="N780" s="20" t="n">
        <v>0.0007</v>
      </c>
      <c r="O780" s="10" t="n">
        <v>1420869630.03</v>
      </c>
      <c r="P780" s="19" t="n">
        <v>54747208.63</v>
      </c>
    </row>
    <row r="781" customFormat="false" ht="15" hidden="false" customHeight="false" outlineLevel="0" collapsed="false">
      <c r="A781" s="3" t="s">
        <v>1073</v>
      </c>
      <c r="B781" s="2" t="s">
        <v>1074</v>
      </c>
      <c r="C781" s="2" t="n">
        <v>2024</v>
      </c>
      <c r="D781" s="2" t="n">
        <v>29</v>
      </c>
      <c r="E781" s="2" t="s">
        <v>1721</v>
      </c>
      <c r="F781" s="3" t="s">
        <v>1722</v>
      </c>
      <c r="G781" s="2" t="s">
        <v>102</v>
      </c>
      <c r="H781" s="3" t="s">
        <v>103</v>
      </c>
      <c r="I781" s="10" t="n">
        <v>12554065.87</v>
      </c>
      <c r="J781" s="11" t="n">
        <f aca="false">I781/1000</f>
        <v>12554.06587</v>
      </c>
      <c r="K781" s="19" t="n">
        <v>44383</v>
      </c>
      <c r="L781" s="12" t="n">
        <f aca="false">K781/1000</f>
        <v>44.383</v>
      </c>
      <c r="M781" s="20" t="n">
        <v>0.0088</v>
      </c>
      <c r="N781" s="20" t="n">
        <v>0.0008</v>
      </c>
      <c r="O781" s="10" t="n">
        <v>1420869630.03</v>
      </c>
      <c r="P781" s="19" t="n">
        <v>54747208.63</v>
      </c>
    </row>
    <row r="782" customFormat="false" ht="15" hidden="false" customHeight="false" outlineLevel="0" collapsed="false">
      <c r="A782" s="3" t="s">
        <v>1073</v>
      </c>
      <c r="B782" s="2" t="s">
        <v>1074</v>
      </c>
      <c r="C782" s="2" t="n">
        <v>2024</v>
      </c>
      <c r="D782" s="2" t="n">
        <v>30</v>
      </c>
      <c r="E782" s="2" t="s">
        <v>1721</v>
      </c>
      <c r="F782" s="3" t="s">
        <v>1722</v>
      </c>
      <c r="G782" s="2" t="s">
        <v>377</v>
      </c>
      <c r="H782" s="3" t="s">
        <v>378</v>
      </c>
      <c r="I782" s="10" t="n">
        <v>11709001.7</v>
      </c>
      <c r="J782" s="11" t="n">
        <f aca="false">I782/1000</f>
        <v>11709.0017</v>
      </c>
      <c r="K782" s="19" t="n">
        <v>93279.85</v>
      </c>
      <c r="L782" s="12" t="n">
        <f aca="false">K782/1000</f>
        <v>93.27985</v>
      </c>
      <c r="M782" s="20" t="n">
        <v>0.0082</v>
      </c>
      <c r="N782" s="20" t="n">
        <v>0.0017</v>
      </c>
      <c r="O782" s="10" t="n">
        <v>1420869630.03</v>
      </c>
      <c r="P782" s="19" t="n">
        <v>54747208.63</v>
      </c>
    </row>
    <row r="783" customFormat="false" ht="15" hidden="false" customHeight="false" outlineLevel="0" collapsed="false">
      <c r="A783" s="3" t="s">
        <v>1073</v>
      </c>
      <c r="B783" s="2" t="s">
        <v>1074</v>
      </c>
      <c r="C783" s="2" t="n">
        <v>2025</v>
      </c>
      <c r="D783" s="2" t="n">
        <v>1</v>
      </c>
      <c r="E783" s="2" t="s">
        <v>97</v>
      </c>
      <c r="F783" s="3" t="s">
        <v>98</v>
      </c>
      <c r="G783" s="2" t="s">
        <v>142</v>
      </c>
      <c r="H783" s="3" t="s">
        <v>143</v>
      </c>
      <c r="I783" s="10" t="n">
        <v>60305803.82</v>
      </c>
      <c r="J783" s="11" t="n">
        <f aca="false">I783/1000</f>
        <v>60305.80382</v>
      </c>
      <c r="K783" s="19" t="n">
        <v>273966.97</v>
      </c>
      <c r="L783" s="12" t="n">
        <f aca="false">K783/1000</f>
        <v>273.96697</v>
      </c>
      <c r="M783" s="20" t="n">
        <v>0.091</v>
      </c>
      <c r="N783" s="20" t="n">
        <v>0.0052</v>
      </c>
      <c r="O783" s="10" t="n">
        <v>662664935.48</v>
      </c>
      <c r="P783" s="19" t="n">
        <v>53115781.17</v>
      </c>
    </row>
    <row r="784" customFormat="false" ht="15" hidden="false" customHeight="false" outlineLevel="0" collapsed="false">
      <c r="A784" s="3" t="s">
        <v>1073</v>
      </c>
      <c r="B784" s="2" t="s">
        <v>1074</v>
      </c>
      <c r="C784" s="2" t="n">
        <v>2025</v>
      </c>
      <c r="D784" s="2" t="n">
        <v>2</v>
      </c>
      <c r="E784" s="2" t="s">
        <v>314</v>
      </c>
      <c r="F784" s="3" t="s">
        <v>315</v>
      </c>
      <c r="G784" s="2" t="s">
        <v>97</v>
      </c>
      <c r="H784" s="3" t="s">
        <v>98</v>
      </c>
      <c r="I784" s="10" t="n">
        <v>57727851</v>
      </c>
      <c r="J784" s="11" t="n">
        <f aca="false">I784/1000</f>
        <v>57727.851</v>
      </c>
      <c r="K784" s="19" t="n">
        <v>1151056</v>
      </c>
      <c r="L784" s="12" t="n">
        <f aca="false">K784/1000</f>
        <v>1151.056</v>
      </c>
      <c r="M784" s="20" t="n">
        <v>0.0871</v>
      </c>
      <c r="N784" s="20" t="n">
        <v>0.0217</v>
      </c>
      <c r="O784" s="10" t="n">
        <v>662664935.48</v>
      </c>
      <c r="P784" s="19" t="n">
        <v>53115781.17</v>
      </c>
    </row>
    <row r="785" customFormat="false" ht="15" hidden="false" customHeight="false" outlineLevel="0" collapsed="false">
      <c r="A785" s="3" t="s">
        <v>1073</v>
      </c>
      <c r="B785" s="2" t="s">
        <v>1074</v>
      </c>
      <c r="C785" s="2" t="n">
        <v>2025</v>
      </c>
      <c r="D785" s="2" t="n">
        <v>3</v>
      </c>
      <c r="E785" s="2" t="s">
        <v>107</v>
      </c>
      <c r="F785" s="3" t="s">
        <v>108</v>
      </c>
      <c r="G785" s="2" t="s">
        <v>102</v>
      </c>
      <c r="H785" s="3" t="s">
        <v>103</v>
      </c>
      <c r="I785" s="10" t="n">
        <v>51235732.25</v>
      </c>
      <c r="J785" s="11" t="n">
        <f aca="false">I785/1000</f>
        <v>51235.73225</v>
      </c>
      <c r="K785" s="19" t="n">
        <v>119796</v>
      </c>
      <c r="L785" s="12" t="n">
        <f aca="false">K785/1000</f>
        <v>119.796</v>
      </c>
      <c r="M785" s="20" t="n">
        <v>0.0773</v>
      </c>
      <c r="N785" s="20" t="n">
        <v>0.0023</v>
      </c>
      <c r="O785" s="10" t="n">
        <v>662664935.48</v>
      </c>
      <c r="P785" s="19" t="n">
        <v>53115781.17</v>
      </c>
    </row>
    <row r="786" customFormat="false" ht="15" hidden="false" customHeight="false" outlineLevel="0" collapsed="false">
      <c r="A786" s="3" t="s">
        <v>1073</v>
      </c>
      <c r="B786" s="2" t="s">
        <v>1074</v>
      </c>
      <c r="C786" s="2" t="n">
        <v>2025</v>
      </c>
      <c r="D786" s="2" t="n">
        <v>4</v>
      </c>
      <c r="E786" s="2" t="s">
        <v>97</v>
      </c>
      <c r="F786" s="3" t="s">
        <v>98</v>
      </c>
      <c r="G786" s="2" t="s">
        <v>377</v>
      </c>
      <c r="H786" s="3" t="s">
        <v>378</v>
      </c>
      <c r="I786" s="10" t="n">
        <v>37298707.99</v>
      </c>
      <c r="J786" s="11" t="n">
        <f aca="false">I786/1000</f>
        <v>37298.70799</v>
      </c>
      <c r="K786" s="19" t="n">
        <v>46971369.27</v>
      </c>
      <c r="L786" s="12" t="n">
        <f aca="false">K786/1000</f>
        <v>46971.36927</v>
      </c>
      <c r="M786" s="20" t="n">
        <v>0.0563</v>
      </c>
      <c r="N786" s="20" t="n">
        <v>0.8843</v>
      </c>
      <c r="O786" s="10" t="n">
        <v>662664935.48</v>
      </c>
      <c r="P786" s="19" t="n">
        <v>53115781.17</v>
      </c>
    </row>
    <row r="787" customFormat="false" ht="15" hidden="false" customHeight="false" outlineLevel="0" collapsed="false">
      <c r="A787" s="3" t="s">
        <v>1073</v>
      </c>
      <c r="B787" s="2" t="s">
        <v>1074</v>
      </c>
      <c r="C787" s="2" t="n">
        <v>2025</v>
      </c>
      <c r="D787" s="2" t="n">
        <v>5</v>
      </c>
      <c r="E787" s="2" t="s">
        <v>107</v>
      </c>
      <c r="F787" s="3" t="s">
        <v>108</v>
      </c>
      <c r="G787" s="2" t="s">
        <v>142</v>
      </c>
      <c r="H787" s="3" t="s">
        <v>143</v>
      </c>
      <c r="I787" s="10" t="n">
        <v>32525177.77</v>
      </c>
      <c r="J787" s="11" t="n">
        <f aca="false">I787/1000</f>
        <v>32525.17777</v>
      </c>
      <c r="K787" s="19" t="n">
        <v>127132.7</v>
      </c>
      <c r="L787" s="12" t="n">
        <f aca="false">K787/1000</f>
        <v>127.1327</v>
      </c>
      <c r="M787" s="20" t="n">
        <v>0.0491</v>
      </c>
      <c r="N787" s="20" t="n">
        <v>0.0024</v>
      </c>
      <c r="O787" s="10" t="n">
        <v>662664935.48</v>
      </c>
      <c r="P787" s="19" t="n">
        <v>53115781.17</v>
      </c>
    </row>
    <row r="788" customFormat="false" ht="15" hidden="false" customHeight="false" outlineLevel="0" collapsed="false">
      <c r="A788" s="3" t="s">
        <v>1073</v>
      </c>
      <c r="B788" s="2" t="s">
        <v>1074</v>
      </c>
      <c r="C788" s="2" t="n">
        <v>2025</v>
      </c>
      <c r="D788" s="2" t="n">
        <v>6</v>
      </c>
      <c r="E788" s="2" t="s">
        <v>1721</v>
      </c>
      <c r="F788" s="3" t="s">
        <v>1722</v>
      </c>
      <c r="G788" s="2" t="s">
        <v>377</v>
      </c>
      <c r="H788" s="3" t="s">
        <v>378</v>
      </c>
      <c r="I788" s="10" t="n">
        <v>25450183.97</v>
      </c>
      <c r="J788" s="11" t="n">
        <f aca="false">I788/1000</f>
        <v>25450.18397</v>
      </c>
      <c r="K788" s="19" t="n">
        <v>113152</v>
      </c>
      <c r="L788" s="12" t="n">
        <f aca="false">K788/1000</f>
        <v>113.152</v>
      </c>
      <c r="M788" s="20" t="n">
        <v>0.0384</v>
      </c>
      <c r="N788" s="20" t="n">
        <v>0.0021</v>
      </c>
      <c r="O788" s="10" t="n">
        <v>662664935.48</v>
      </c>
      <c r="P788" s="19" t="n">
        <v>53115781.17</v>
      </c>
    </row>
    <row r="789" customFormat="false" ht="15" hidden="false" customHeight="false" outlineLevel="0" collapsed="false">
      <c r="A789" s="3" t="s">
        <v>1073</v>
      </c>
      <c r="B789" s="2" t="s">
        <v>1074</v>
      </c>
      <c r="C789" s="2" t="n">
        <v>2025</v>
      </c>
      <c r="D789" s="2" t="n">
        <v>7</v>
      </c>
      <c r="E789" s="2" t="s">
        <v>97</v>
      </c>
      <c r="F789" s="3" t="s">
        <v>98</v>
      </c>
      <c r="G789" s="2" t="s">
        <v>162</v>
      </c>
      <c r="H789" s="3" t="s">
        <v>163</v>
      </c>
      <c r="I789" s="10" t="n">
        <v>24006128.36</v>
      </c>
      <c r="J789" s="11" t="n">
        <f aca="false">I789/1000</f>
        <v>24006.12836</v>
      </c>
      <c r="K789" s="19" t="n">
        <v>6485.62</v>
      </c>
      <c r="L789" s="12" t="n">
        <f aca="false">K789/1000</f>
        <v>6.48562</v>
      </c>
      <c r="M789" s="20" t="n">
        <v>0.0362</v>
      </c>
      <c r="N789" s="20" t="n">
        <v>0.0001</v>
      </c>
      <c r="O789" s="10" t="n">
        <v>662664935.48</v>
      </c>
      <c r="P789" s="19" t="n">
        <v>53115781.17</v>
      </c>
    </row>
    <row r="790" customFormat="false" ht="15" hidden="false" customHeight="false" outlineLevel="0" collapsed="false">
      <c r="A790" s="3" t="s">
        <v>1073</v>
      </c>
      <c r="B790" s="2" t="s">
        <v>1074</v>
      </c>
      <c r="C790" s="2" t="n">
        <v>2025</v>
      </c>
      <c r="D790" s="2" t="n">
        <v>8</v>
      </c>
      <c r="E790" s="2" t="s">
        <v>314</v>
      </c>
      <c r="F790" s="3" t="s">
        <v>315</v>
      </c>
      <c r="G790" s="2" t="s">
        <v>142</v>
      </c>
      <c r="H790" s="3" t="s">
        <v>143</v>
      </c>
      <c r="I790" s="10" t="n">
        <v>22145423.31</v>
      </c>
      <c r="J790" s="11" t="n">
        <f aca="false">I790/1000</f>
        <v>22145.42331</v>
      </c>
      <c r="K790" s="19" t="n">
        <v>403030.53</v>
      </c>
      <c r="L790" s="12" t="n">
        <f aca="false">K790/1000</f>
        <v>403.03053</v>
      </c>
      <c r="M790" s="20" t="n">
        <v>0.0334</v>
      </c>
      <c r="N790" s="20" t="n">
        <v>0.0076</v>
      </c>
      <c r="O790" s="10" t="n">
        <v>662664935.48</v>
      </c>
      <c r="P790" s="19" t="n">
        <v>53115781.17</v>
      </c>
    </row>
    <row r="791" customFormat="false" ht="15" hidden="false" customHeight="false" outlineLevel="0" collapsed="false">
      <c r="A791" s="3" t="s">
        <v>1073</v>
      </c>
      <c r="B791" s="2" t="s">
        <v>1074</v>
      </c>
      <c r="C791" s="2" t="n">
        <v>2025</v>
      </c>
      <c r="D791" s="2" t="n">
        <v>9</v>
      </c>
      <c r="E791" s="2" t="s">
        <v>1721</v>
      </c>
      <c r="F791" s="3" t="s">
        <v>1722</v>
      </c>
      <c r="G791" s="2" t="s">
        <v>102</v>
      </c>
      <c r="H791" s="3" t="s">
        <v>103</v>
      </c>
      <c r="I791" s="10" t="n">
        <v>18934953.81</v>
      </c>
      <c r="J791" s="11" t="n">
        <f aca="false">I791/1000</f>
        <v>18934.95381</v>
      </c>
      <c r="K791" s="19" t="n">
        <v>53465</v>
      </c>
      <c r="L791" s="12" t="n">
        <f aca="false">K791/1000</f>
        <v>53.465</v>
      </c>
      <c r="M791" s="20" t="n">
        <v>0.0286</v>
      </c>
      <c r="N791" s="20" t="n">
        <v>0.001</v>
      </c>
      <c r="O791" s="10" t="n">
        <v>662664935.48</v>
      </c>
      <c r="P791" s="19" t="n">
        <v>53115781.17</v>
      </c>
    </row>
    <row r="792" customFormat="false" ht="15" hidden="false" customHeight="false" outlineLevel="0" collapsed="false">
      <c r="A792" s="3" t="s">
        <v>1073</v>
      </c>
      <c r="B792" s="2" t="s">
        <v>1074</v>
      </c>
      <c r="C792" s="2" t="n">
        <v>2025</v>
      </c>
      <c r="D792" s="2" t="n">
        <v>10</v>
      </c>
      <c r="E792" s="2" t="s">
        <v>107</v>
      </c>
      <c r="F792" s="3" t="s">
        <v>108</v>
      </c>
      <c r="G792" s="2" t="s">
        <v>377</v>
      </c>
      <c r="H792" s="3" t="s">
        <v>378</v>
      </c>
      <c r="I792" s="10" t="n">
        <v>17496369.04</v>
      </c>
      <c r="J792" s="11" t="n">
        <f aca="false">I792/1000</f>
        <v>17496.36904</v>
      </c>
      <c r="K792" s="19" t="n">
        <v>279670.56</v>
      </c>
      <c r="L792" s="12" t="n">
        <f aca="false">K792/1000</f>
        <v>279.67056</v>
      </c>
      <c r="M792" s="20" t="n">
        <v>0.0264</v>
      </c>
      <c r="N792" s="20" t="n">
        <v>0.0053</v>
      </c>
      <c r="O792" s="10" t="n">
        <v>662664935.48</v>
      </c>
      <c r="P792" s="19" t="n">
        <v>53115781.17</v>
      </c>
    </row>
    <row r="793" customFormat="false" ht="15" hidden="false" customHeight="false" outlineLevel="0" collapsed="false">
      <c r="A793" s="3" t="s">
        <v>1073</v>
      </c>
      <c r="B793" s="2" t="s">
        <v>1074</v>
      </c>
      <c r="C793" s="2" t="n">
        <v>2025</v>
      </c>
      <c r="D793" s="2" t="n">
        <v>11</v>
      </c>
      <c r="E793" s="2" t="s">
        <v>97</v>
      </c>
      <c r="F793" s="3" t="s">
        <v>98</v>
      </c>
      <c r="G793" s="2" t="s">
        <v>102</v>
      </c>
      <c r="H793" s="3" t="s">
        <v>103</v>
      </c>
      <c r="I793" s="10" t="n">
        <v>15773980.08</v>
      </c>
      <c r="J793" s="11" t="n">
        <f aca="false">I793/1000</f>
        <v>15773.98008</v>
      </c>
      <c r="K793" s="19" t="n">
        <v>106671.96</v>
      </c>
      <c r="L793" s="12" t="n">
        <f aca="false">K793/1000</f>
        <v>106.67196</v>
      </c>
      <c r="M793" s="20" t="n">
        <v>0.0238</v>
      </c>
      <c r="N793" s="20" t="n">
        <v>0.002</v>
      </c>
      <c r="O793" s="10" t="n">
        <v>662664935.48</v>
      </c>
      <c r="P793" s="19" t="n">
        <v>53115781.17</v>
      </c>
    </row>
    <row r="794" customFormat="false" ht="15" hidden="false" customHeight="false" outlineLevel="0" collapsed="false">
      <c r="A794" s="3" t="s">
        <v>1073</v>
      </c>
      <c r="B794" s="2" t="s">
        <v>1074</v>
      </c>
      <c r="C794" s="2" t="n">
        <v>2025</v>
      </c>
      <c r="D794" s="2" t="n">
        <v>12</v>
      </c>
      <c r="E794" s="2" t="s">
        <v>107</v>
      </c>
      <c r="F794" s="3" t="s">
        <v>108</v>
      </c>
      <c r="G794" s="2" t="s">
        <v>247</v>
      </c>
      <c r="H794" s="3" t="s">
        <v>248</v>
      </c>
      <c r="I794" s="10" t="n">
        <v>15417005.57</v>
      </c>
      <c r="J794" s="11" t="n">
        <f aca="false">I794/1000</f>
        <v>15417.00557</v>
      </c>
      <c r="K794" s="19" t="n">
        <v>100314.82</v>
      </c>
      <c r="L794" s="12" t="n">
        <f aca="false">K794/1000</f>
        <v>100.31482</v>
      </c>
      <c r="M794" s="20" t="n">
        <v>0.0233</v>
      </c>
      <c r="N794" s="20" t="n">
        <v>0.0019</v>
      </c>
      <c r="O794" s="10" t="n">
        <v>662664935.48</v>
      </c>
      <c r="P794" s="19" t="n">
        <v>53115781.17</v>
      </c>
    </row>
    <row r="795" customFormat="false" ht="15" hidden="false" customHeight="false" outlineLevel="0" collapsed="false">
      <c r="A795" s="3" t="s">
        <v>1073</v>
      </c>
      <c r="B795" s="2" t="s">
        <v>1074</v>
      </c>
      <c r="C795" s="2" t="n">
        <v>2025</v>
      </c>
      <c r="D795" s="2" t="n">
        <v>13</v>
      </c>
      <c r="E795" s="2" t="s">
        <v>107</v>
      </c>
      <c r="F795" s="3" t="s">
        <v>108</v>
      </c>
      <c r="G795" s="2" t="s">
        <v>97</v>
      </c>
      <c r="H795" s="3" t="s">
        <v>98</v>
      </c>
      <c r="I795" s="10" t="n">
        <v>15094640</v>
      </c>
      <c r="J795" s="11" t="n">
        <f aca="false">I795/1000</f>
        <v>15094.64</v>
      </c>
      <c r="K795" s="19" t="n">
        <v>115773</v>
      </c>
      <c r="L795" s="12" t="n">
        <f aca="false">K795/1000</f>
        <v>115.773</v>
      </c>
      <c r="M795" s="20" t="n">
        <v>0.0228</v>
      </c>
      <c r="N795" s="20" t="n">
        <v>0.0022</v>
      </c>
      <c r="O795" s="10" t="n">
        <v>662664935.48</v>
      </c>
      <c r="P795" s="19" t="n">
        <v>53115781.17</v>
      </c>
    </row>
    <row r="796" customFormat="false" ht="15" hidden="false" customHeight="false" outlineLevel="0" collapsed="false">
      <c r="A796" s="3" t="s">
        <v>1073</v>
      </c>
      <c r="B796" s="2" t="s">
        <v>1074</v>
      </c>
      <c r="C796" s="2" t="n">
        <v>2025</v>
      </c>
      <c r="D796" s="2" t="n">
        <v>14</v>
      </c>
      <c r="E796" s="2" t="s">
        <v>142</v>
      </c>
      <c r="F796" s="3" t="s">
        <v>143</v>
      </c>
      <c r="G796" s="2" t="s">
        <v>97</v>
      </c>
      <c r="H796" s="3" t="s">
        <v>98</v>
      </c>
      <c r="I796" s="10" t="n">
        <v>15000789</v>
      </c>
      <c r="J796" s="11" t="n">
        <f aca="false">I796/1000</f>
        <v>15000.789</v>
      </c>
      <c r="K796" s="19" t="n">
        <v>51653</v>
      </c>
      <c r="L796" s="12" t="n">
        <f aca="false">K796/1000</f>
        <v>51.653</v>
      </c>
      <c r="M796" s="20" t="n">
        <v>0.0226</v>
      </c>
      <c r="N796" s="20" t="n">
        <v>0.001</v>
      </c>
      <c r="O796" s="10" t="n">
        <v>662664935.48</v>
      </c>
      <c r="P796" s="19" t="n">
        <v>53115781.17</v>
      </c>
    </row>
    <row r="797" customFormat="false" ht="15" hidden="false" customHeight="false" outlineLevel="0" collapsed="false">
      <c r="A797" s="3" t="s">
        <v>1073</v>
      </c>
      <c r="B797" s="2" t="s">
        <v>1074</v>
      </c>
      <c r="C797" s="2" t="n">
        <v>2025</v>
      </c>
      <c r="D797" s="2" t="n">
        <v>15</v>
      </c>
      <c r="E797" s="2" t="s">
        <v>314</v>
      </c>
      <c r="F797" s="3" t="s">
        <v>315</v>
      </c>
      <c r="G797" s="2" t="s">
        <v>102</v>
      </c>
      <c r="H797" s="3" t="s">
        <v>103</v>
      </c>
      <c r="I797" s="10" t="n">
        <v>14975314.3</v>
      </c>
      <c r="J797" s="11" t="n">
        <f aca="false">I797/1000</f>
        <v>14975.3143</v>
      </c>
      <c r="K797" s="19" t="n">
        <v>264175</v>
      </c>
      <c r="L797" s="12" t="n">
        <f aca="false">K797/1000</f>
        <v>264.175</v>
      </c>
      <c r="M797" s="20" t="n">
        <v>0.0226</v>
      </c>
      <c r="N797" s="20" t="n">
        <v>0.005</v>
      </c>
      <c r="O797" s="10" t="n">
        <v>662664935.48</v>
      </c>
      <c r="P797" s="19" t="n">
        <v>53115781.17</v>
      </c>
    </row>
    <row r="798" customFormat="false" ht="15" hidden="false" customHeight="false" outlineLevel="0" collapsed="false">
      <c r="A798" s="3" t="s">
        <v>1073</v>
      </c>
      <c r="B798" s="2" t="s">
        <v>1074</v>
      </c>
      <c r="C798" s="2" t="n">
        <v>2025</v>
      </c>
      <c r="D798" s="2" t="n">
        <v>16</v>
      </c>
      <c r="E798" s="2" t="s">
        <v>142</v>
      </c>
      <c r="F798" s="3" t="s">
        <v>143</v>
      </c>
      <c r="G798" s="2" t="s">
        <v>162</v>
      </c>
      <c r="H798" s="3" t="s">
        <v>163</v>
      </c>
      <c r="I798" s="10" t="n">
        <v>13683095.26</v>
      </c>
      <c r="J798" s="11" t="n">
        <f aca="false">I798/1000</f>
        <v>13683.09526</v>
      </c>
      <c r="K798" s="19" t="n">
        <v>261445.47</v>
      </c>
      <c r="L798" s="12" t="n">
        <f aca="false">K798/1000</f>
        <v>261.44547</v>
      </c>
      <c r="M798" s="20" t="n">
        <v>0.0206</v>
      </c>
      <c r="N798" s="20" t="n">
        <v>0.0049</v>
      </c>
      <c r="O798" s="10" t="n">
        <v>662664935.48</v>
      </c>
      <c r="P798" s="19" t="n">
        <v>53115781.17</v>
      </c>
    </row>
    <row r="799" customFormat="false" ht="15" hidden="false" customHeight="false" outlineLevel="0" collapsed="false">
      <c r="A799" s="3" t="s">
        <v>1073</v>
      </c>
      <c r="B799" s="2" t="s">
        <v>1074</v>
      </c>
      <c r="C799" s="2" t="n">
        <v>2025</v>
      </c>
      <c r="D799" s="2" t="n">
        <v>17</v>
      </c>
      <c r="E799" s="2" t="s">
        <v>247</v>
      </c>
      <c r="F799" s="3" t="s">
        <v>248</v>
      </c>
      <c r="G799" s="2" t="s">
        <v>97</v>
      </c>
      <c r="H799" s="3" t="s">
        <v>98</v>
      </c>
      <c r="I799" s="10" t="n">
        <v>12972296</v>
      </c>
      <c r="J799" s="11" t="n">
        <f aca="false">I799/1000</f>
        <v>12972.296</v>
      </c>
      <c r="K799" s="19" t="n">
        <v>55391</v>
      </c>
      <c r="L799" s="12" t="n">
        <f aca="false">K799/1000</f>
        <v>55.391</v>
      </c>
      <c r="M799" s="20" t="n">
        <v>0.0196</v>
      </c>
      <c r="N799" s="20" t="n">
        <v>0.001</v>
      </c>
      <c r="O799" s="10" t="n">
        <v>662664935.48</v>
      </c>
      <c r="P799" s="19" t="n">
        <v>53115781.17</v>
      </c>
    </row>
    <row r="800" customFormat="false" ht="15" hidden="false" customHeight="false" outlineLevel="0" collapsed="false">
      <c r="A800" s="3" t="s">
        <v>1073</v>
      </c>
      <c r="B800" s="2" t="s">
        <v>1074</v>
      </c>
      <c r="C800" s="2" t="n">
        <v>2025</v>
      </c>
      <c r="D800" s="2" t="n">
        <v>18</v>
      </c>
      <c r="E800" s="2" t="s">
        <v>107</v>
      </c>
      <c r="F800" s="3" t="s">
        <v>108</v>
      </c>
      <c r="G800" s="2" t="s">
        <v>237</v>
      </c>
      <c r="H800" s="3" t="s">
        <v>238</v>
      </c>
      <c r="I800" s="10" t="n">
        <v>10466944.03</v>
      </c>
      <c r="J800" s="11" t="n">
        <f aca="false">I800/1000</f>
        <v>10466.94403</v>
      </c>
      <c r="K800" s="19" t="n">
        <v>66544.11</v>
      </c>
      <c r="L800" s="12" t="n">
        <f aca="false">K800/1000</f>
        <v>66.54411</v>
      </c>
      <c r="M800" s="20" t="n">
        <v>0.0158</v>
      </c>
      <c r="N800" s="20" t="n">
        <v>0.0013</v>
      </c>
      <c r="O800" s="10" t="n">
        <v>662664935.48</v>
      </c>
      <c r="P800" s="19" t="n">
        <v>53115781.17</v>
      </c>
    </row>
    <row r="801" customFormat="false" ht="15" hidden="false" customHeight="false" outlineLevel="0" collapsed="false">
      <c r="A801" s="3" t="s">
        <v>1073</v>
      </c>
      <c r="B801" s="2" t="s">
        <v>1074</v>
      </c>
      <c r="C801" s="2" t="n">
        <v>2025</v>
      </c>
      <c r="D801" s="2" t="n">
        <v>19</v>
      </c>
      <c r="E801" s="2" t="s">
        <v>1721</v>
      </c>
      <c r="F801" s="3" t="s">
        <v>1722</v>
      </c>
      <c r="G801" s="2" t="s">
        <v>97</v>
      </c>
      <c r="H801" s="3" t="s">
        <v>98</v>
      </c>
      <c r="I801" s="10" t="n">
        <v>9185698</v>
      </c>
      <c r="J801" s="11" t="n">
        <f aca="false">I801/1000</f>
        <v>9185.698</v>
      </c>
      <c r="K801" s="19" t="n">
        <v>28470</v>
      </c>
      <c r="L801" s="12" t="n">
        <f aca="false">K801/1000</f>
        <v>28.47</v>
      </c>
      <c r="M801" s="20" t="n">
        <v>0.0139</v>
      </c>
      <c r="N801" s="20" t="n">
        <v>0.0005</v>
      </c>
      <c r="O801" s="10" t="n">
        <v>662664935.48</v>
      </c>
      <c r="P801" s="19" t="n">
        <v>53115781.17</v>
      </c>
    </row>
    <row r="802" customFormat="false" ht="15" hidden="false" customHeight="false" outlineLevel="0" collapsed="false">
      <c r="A802" s="3" t="s">
        <v>1073</v>
      </c>
      <c r="B802" s="2" t="s">
        <v>1074</v>
      </c>
      <c r="C802" s="2" t="n">
        <v>2025</v>
      </c>
      <c r="D802" s="2" t="n">
        <v>20</v>
      </c>
      <c r="E802" s="2" t="s">
        <v>252</v>
      </c>
      <c r="F802" s="3" t="s">
        <v>253</v>
      </c>
      <c r="G802" s="2" t="s">
        <v>97</v>
      </c>
      <c r="H802" s="3" t="s">
        <v>98</v>
      </c>
      <c r="I802" s="10" t="n">
        <v>8924116</v>
      </c>
      <c r="J802" s="11" t="n">
        <f aca="false">I802/1000</f>
        <v>8924.116</v>
      </c>
      <c r="K802" s="19" t="n">
        <v>5753</v>
      </c>
      <c r="L802" s="12" t="n">
        <f aca="false">K802/1000</f>
        <v>5.753</v>
      </c>
      <c r="M802" s="20" t="n">
        <v>0.0135</v>
      </c>
      <c r="N802" s="20" t="n">
        <v>0.0001</v>
      </c>
      <c r="O802" s="10" t="n">
        <v>662664935.48</v>
      </c>
      <c r="P802" s="19" t="n">
        <v>53115781.17</v>
      </c>
    </row>
    <row r="803" customFormat="false" ht="15" hidden="false" customHeight="false" outlineLevel="0" collapsed="false">
      <c r="A803" s="3" t="s">
        <v>1073</v>
      </c>
      <c r="B803" s="2" t="s">
        <v>1074</v>
      </c>
      <c r="C803" s="2" t="n">
        <v>2025</v>
      </c>
      <c r="D803" s="2" t="n">
        <v>21</v>
      </c>
      <c r="E803" s="2" t="s">
        <v>102</v>
      </c>
      <c r="F803" s="3" t="s">
        <v>103</v>
      </c>
      <c r="G803" s="2" t="s">
        <v>97</v>
      </c>
      <c r="H803" s="3" t="s">
        <v>98</v>
      </c>
      <c r="I803" s="10" t="n">
        <v>8438967</v>
      </c>
      <c r="J803" s="11" t="n">
        <f aca="false">I803/1000</f>
        <v>8438.967</v>
      </c>
      <c r="K803" s="19" t="n">
        <v>26312</v>
      </c>
      <c r="L803" s="12" t="n">
        <f aca="false">K803/1000</f>
        <v>26.312</v>
      </c>
      <c r="M803" s="20" t="n">
        <v>0.0127</v>
      </c>
      <c r="N803" s="20" t="n">
        <v>0.0005</v>
      </c>
      <c r="O803" s="10" t="n">
        <v>662664935.48</v>
      </c>
      <c r="P803" s="19" t="n">
        <v>53115781.17</v>
      </c>
    </row>
    <row r="804" customFormat="false" ht="15" hidden="false" customHeight="false" outlineLevel="0" collapsed="false">
      <c r="A804" s="3" t="s">
        <v>1073</v>
      </c>
      <c r="B804" s="2" t="s">
        <v>1074</v>
      </c>
      <c r="C804" s="2" t="n">
        <v>2025</v>
      </c>
      <c r="D804" s="2" t="n">
        <v>22</v>
      </c>
      <c r="E804" s="2" t="s">
        <v>142</v>
      </c>
      <c r="F804" s="3" t="s">
        <v>143</v>
      </c>
      <c r="G804" s="2" t="s">
        <v>102</v>
      </c>
      <c r="H804" s="3" t="s">
        <v>103</v>
      </c>
      <c r="I804" s="10" t="n">
        <v>7555254.05</v>
      </c>
      <c r="J804" s="11" t="n">
        <f aca="false">I804/1000</f>
        <v>7555.25405</v>
      </c>
      <c r="K804" s="19" t="n">
        <v>129346.37</v>
      </c>
      <c r="L804" s="12" t="n">
        <f aca="false">K804/1000</f>
        <v>129.34637</v>
      </c>
      <c r="M804" s="20" t="n">
        <v>0.0114</v>
      </c>
      <c r="N804" s="20" t="n">
        <v>0.0024</v>
      </c>
      <c r="O804" s="10" t="n">
        <v>662664935.48</v>
      </c>
      <c r="P804" s="19" t="n">
        <v>53115781.17</v>
      </c>
    </row>
    <row r="805" customFormat="false" ht="15" hidden="false" customHeight="false" outlineLevel="0" collapsed="false">
      <c r="A805" s="3" t="s">
        <v>1073</v>
      </c>
      <c r="B805" s="2" t="s">
        <v>1074</v>
      </c>
      <c r="C805" s="2" t="n">
        <v>2025</v>
      </c>
      <c r="D805" s="2" t="n">
        <v>23</v>
      </c>
      <c r="E805" s="2" t="s">
        <v>107</v>
      </c>
      <c r="F805" s="3" t="s">
        <v>108</v>
      </c>
      <c r="G805" s="2" t="s">
        <v>180</v>
      </c>
      <c r="H805" s="3" t="s">
        <v>181</v>
      </c>
      <c r="I805" s="10" t="n">
        <v>7523839.66</v>
      </c>
      <c r="J805" s="11" t="n">
        <f aca="false">I805/1000</f>
        <v>7523.83966</v>
      </c>
      <c r="K805" s="19" t="n">
        <v>277925.67</v>
      </c>
      <c r="L805" s="12" t="n">
        <f aca="false">K805/1000</f>
        <v>277.92567</v>
      </c>
      <c r="M805" s="20" t="n">
        <v>0.0114</v>
      </c>
      <c r="N805" s="20" t="n">
        <v>0.0052</v>
      </c>
      <c r="O805" s="10" t="n">
        <v>662664935.48</v>
      </c>
      <c r="P805" s="19" t="n">
        <v>53115781.17</v>
      </c>
    </row>
    <row r="806" customFormat="false" ht="15" hidden="false" customHeight="false" outlineLevel="0" collapsed="false">
      <c r="A806" s="3" t="s">
        <v>1073</v>
      </c>
      <c r="B806" s="2" t="s">
        <v>1074</v>
      </c>
      <c r="C806" s="2" t="n">
        <v>2025</v>
      </c>
      <c r="D806" s="2" t="n">
        <v>24</v>
      </c>
      <c r="E806" s="2" t="s">
        <v>107</v>
      </c>
      <c r="F806" s="3" t="s">
        <v>108</v>
      </c>
      <c r="G806" s="2" t="s">
        <v>162</v>
      </c>
      <c r="H806" s="3" t="s">
        <v>163</v>
      </c>
      <c r="I806" s="10" t="n">
        <v>7382904.43</v>
      </c>
      <c r="J806" s="11" t="n">
        <f aca="false">I806/1000</f>
        <v>7382.90443</v>
      </c>
      <c r="K806" s="19" t="n">
        <v>73977.91</v>
      </c>
      <c r="L806" s="12" t="n">
        <f aca="false">K806/1000</f>
        <v>73.97791</v>
      </c>
      <c r="M806" s="20" t="n">
        <v>0.0111</v>
      </c>
      <c r="N806" s="20" t="n">
        <v>0.0014</v>
      </c>
      <c r="O806" s="10" t="n">
        <v>662664935.48</v>
      </c>
      <c r="P806" s="19" t="n">
        <v>53115781.17</v>
      </c>
    </row>
    <row r="807" customFormat="false" ht="15" hidden="false" customHeight="false" outlineLevel="0" collapsed="false">
      <c r="A807" s="3" t="s">
        <v>1073</v>
      </c>
      <c r="B807" s="2" t="s">
        <v>1074</v>
      </c>
      <c r="C807" s="2" t="n">
        <v>2025</v>
      </c>
      <c r="D807" s="2" t="n">
        <v>25</v>
      </c>
      <c r="E807" s="2" t="s">
        <v>102</v>
      </c>
      <c r="F807" s="3" t="s">
        <v>103</v>
      </c>
      <c r="G807" s="2" t="s">
        <v>142</v>
      </c>
      <c r="H807" s="3" t="s">
        <v>143</v>
      </c>
      <c r="I807" s="10" t="n">
        <v>7111418.93</v>
      </c>
      <c r="J807" s="11" t="n">
        <f aca="false">I807/1000</f>
        <v>7111.41893</v>
      </c>
      <c r="K807" s="19" t="n">
        <v>6687.99</v>
      </c>
      <c r="L807" s="12" t="n">
        <f aca="false">K807/1000</f>
        <v>6.68799</v>
      </c>
      <c r="M807" s="20" t="n">
        <v>0.0107</v>
      </c>
      <c r="N807" s="20" t="n">
        <v>0.0001</v>
      </c>
      <c r="O807" s="10" t="n">
        <v>662664935.48</v>
      </c>
      <c r="P807" s="19" t="n">
        <v>53115781.17</v>
      </c>
    </row>
    <row r="808" customFormat="false" ht="15" hidden="false" customHeight="false" outlineLevel="0" collapsed="false">
      <c r="A808" s="3" t="s">
        <v>1073</v>
      </c>
      <c r="B808" s="2" t="s">
        <v>1074</v>
      </c>
      <c r="C808" s="2" t="n">
        <v>2025</v>
      </c>
      <c r="D808" s="2" t="n">
        <v>26</v>
      </c>
      <c r="E808" s="2" t="s">
        <v>247</v>
      </c>
      <c r="F808" s="3" t="s">
        <v>248</v>
      </c>
      <c r="G808" s="2" t="s">
        <v>102</v>
      </c>
      <c r="H808" s="3" t="s">
        <v>103</v>
      </c>
      <c r="I808" s="10" t="n">
        <v>6853337.42</v>
      </c>
      <c r="J808" s="11" t="n">
        <f aca="false">I808/1000</f>
        <v>6853.33742</v>
      </c>
      <c r="K808" s="19" t="n">
        <v>14124</v>
      </c>
      <c r="L808" s="12" t="n">
        <f aca="false">K808/1000</f>
        <v>14.124</v>
      </c>
      <c r="M808" s="20" t="n">
        <v>0.0103</v>
      </c>
      <c r="N808" s="20" t="n">
        <v>0.0003</v>
      </c>
      <c r="O808" s="10" t="n">
        <v>662664935.48</v>
      </c>
      <c r="P808" s="19" t="n">
        <v>53115781.17</v>
      </c>
    </row>
    <row r="809" customFormat="false" ht="15" hidden="false" customHeight="false" outlineLevel="0" collapsed="false">
      <c r="A809" s="3" t="s">
        <v>1073</v>
      </c>
      <c r="B809" s="2" t="s">
        <v>1074</v>
      </c>
      <c r="C809" s="2" t="n">
        <v>2025</v>
      </c>
      <c r="D809" s="2" t="n">
        <v>27</v>
      </c>
      <c r="E809" s="2" t="s">
        <v>107</v>
      </c>
      <c r="F809" s="3" t="s">
        <v>108</v>
      </c>
      <c r="G809" s="2" t="s">
        <v>252</v>
      </c>
      <c r="H809" s="3" t="s">
        <v>253</v>
      </c>
      <c r="I809" s="10" t="n">
        <v>6540109.25</v>
      </c>
      <c r="J809" s="11" t="n">
        <f aca="false">I809/1000</f>
        <v>6540.10925</v>
      </c>
      <c r="K809" s="19" t="n">
        <v>2130.84</v>
      </c>
      <c r="L809" s="12" t="n">
        <f aca="false">K809/1000</f>
        <v>2.13084</v>
      </c>
      <c r="M809" s="20" t="n">
        <v>0.0099</v>
      </c>
      <c r="N809" s="20" t="n">
        <v>0</v>
      </c>
      <c r="O809" s="10" t="n">
        <v>662664935.48</v>
      </c>
      <c r="P809" s="19" t="n">
        <v>53115781.17</v>
      </c>
    </row>
    <row r="810" customFormat="false" ht="15" hidden="false" customHeight="false" outlineLevel="0" collapsed="false">
      <c r="A810" s="3" t="s">
        <v>1073</v>
      </c>
      <c r="B810" s="2" t="s">
        <v>1074</v>
      </c>
      <c r="C810" s="2" t="n">
        <v>2025</v>
      </c>
      <c r="D810" s="2" t="n">
        <v>28</v>
      </c>
      <c r="E810" s="2" t="s">
        <v>171</v>
      </c>
      <c r="F810" s="3" t="s">
        <v>172</v>
      </c>
      <c r="G810" s="2" t="s">
        <v>263</v>
      </c>
      <c r="H810" s="3" t="s">
        <v>264</v>
      </c>
      <c r="I810" s="10" t="n">
        <v>6336322.74</v>
      </c>
      <c r="J810" s="11" t="n">
        <f aca="false">I810/1000</f>
        <v>6336.32274</v>
      </c>
      <c r="K810" s="19" t="n">
        <v>78568</v>
      </c>
      <c r="L810" s="12" t="n">
        <f aca="false">K810/1000</f>
        <v>78.568</v>
      </c>
      <c r="M810" s="20" t="n">
        <v>0.0096</v>
      </c>
      <c r="N810" s="20" t="n">
        <v>0.0015</v>
      </c>
      <c r="O810" s="10" t="n">
        <v>662664935.48</v>
      </c>
      <c r="P810" s="19" t="n">
        <v>53115781.17</v>
      </c>
    </row>
    <row r="811" customFormat="false" ht="15" hidden="false" customHeight="false" outlineLevel="0" collapsed="false">
      <c r="A811" s="3" t="s">
        <v>1073</v>
      </c>
      <c r="B811" s="2" t="s">
        <v>1074</v>
      </c>
      <c r="C811" s="2" t="n">
        <v>2025</v>
      </c>
      <c r="D811" s="2" t="n">
        <v>29</v>
      </c>
      <c r="E811" s="2" t="s">
        <v>1721</v>
      </c>
      <c r="F811" s="3" t="s">
        <v>1722</v>
      </c>
      <c r="G811" s="2" t="s">
        <v>142</v>
      </c>
      <c r="H811" s="3" t="s">
        <v>143</v>
      </c>
      <c r="I811" s="10" t="n">
        <v>6225016.69</v>
      </c>
      <c r="J811" s="11" t="n">
        <f aca="false">I811/1000</f>
        <v>6225.01669</v>
      </c>
      <c r="K811" s="19" t="n">
        <v>19615.01</v>
      </c>
      <c r="L811" s="12" t="n">
        <f aca="false">K811/1000</f>
        <v>19.61501</v>
      </c>
      <c r="M811" s="20" t="n">
        <v>0.0094</v>
      </c>
      <c r="N811" s="20" t="n">
        <v>0.0004</v>
      </c>
      <c r="O811" s="10" t="n">
        <v>662664935.48</v>
      </c>
      <c r="P811" s="19" t="n">
        <v>53115781.17</v>
      </c>
    </row>
    <row r="812" customFormat="false" ht="15" hidden="false" customHeight="false" outlineLevel="0" collapsed="false">
      <c r="A812" s="3" t="s">
        <v>1073</v>
      </c>
      <c r="B812" s="2" t="s">
        <v>1074</v>
      </c>
      <c r="C812" s="2" t="n">
        <v>2025</v>
      </c>
      <c r="D812" s="2" t="n">
        <v>30</v>
      </c>
      <c r="E812" s="2" t="s">
        <v>205</v>
      </c>
      <c r="F812" s="3" t="s">
        <v>206</v>
      </c>
      <c r="G812" s="2" t="s">
        <v>97</v>
      </c>
      <c r="H812" s="3" t="s">
        <v>98</v>
      </c>
      <c r="I812" s="10" t="n">
        <v>5244609</v>
      </c>
      <c r="J812" s="11" t="n">
        <f aca="false">I812/1000</f>
        <v>5244.609</v>
      </c>
      <c r="K812" s="19" t="n">
        <v>29830</v>
      </c>
      <c r="L812" s="12" t="n">
        <f aca="false">K812/1000</f>
        <v>29.83</v>
      </c>
      <c r="M812" s="20" t="n">
        <v>0.0079</v>
      </c>
      <c r="N812" s="20" t="n">
        <v>0.0006</v>
      </c>
      <c r="O812" s="10" t="n">
        <v>662664935.48</v>
      </c>
      <c r="P812" s="19" t="n">
        <v>53115781.17</v>
      </c>
    </row>
    <row r="813" customFormat="false" ht="15" hidden="false" customHeight="false" outlineLevel="0" collapsed="false">
      <c r="A813" s="3" t="s">
        <v>1073</v>
      </c>
      <c r="B813" s="2" t="s">
        <v>1074</v>
      </c>
      <c r="C813" s="2" t="n">
        <v>2026</v>
      </c>
      <c r="D813" s="2" t="n">
        <v>1</v>
      </c>
      <c r="E813" s="2" t="s">
        <v>97</v>
      </c>
      <c r="F813" s="3" t="s">
        <v>98</v>
      </c>
      <c r="G813" s="2" t="s">
        <v>142</v>
      </c>
      <c r="H813" s="3" t="s">
        <v>143</v>
      </c>
      <c r="I813" s="10" t="n">
        <v>10855175.06</v>
      </c>
      <c r="J813" s="11" t="n">
        <f aca="false">I813/1000</f>
        <v>10855.17506</v>
      </c>
      <c r="K813" s="19" t="n">
        <v>29409.43</v>
      </c>
      <c r="L813" s="12" t="n">
        <f aca="false">K813/1000</f>
        <v>29.40943</v>
      </c>
      <c r="M813" s="20" t="n">
        <v>0.141</v>
      </c>
      <c r="N813" s="20" t="n">
        <v>0.0173</v>
      </c>
      <c r="O813" s="10" t="n">
        <v>76968241.63</v>
      </c>
      <c r="P813" s="19" t="n">
        <v>1704156.52</v>
      </c>
    </row>
    <row r="814" customFormat="false" ht="15" hidden="false" customHeight="false" outlineLevel="0" collapsed="false">
      <c r="A814" s="3" t="s">
        <v>1073</v>
      </c>
      <c r="B814" s="2" t="s">
        <v>1074</v>
      </c>
      <c r="C814" s="2" t="n">
        <v>2026</v>
      </c>
      <c r="D814" s="2" t="n">
        <v>2</v>
      </c>
      <c r="E814" s="2" t="s">
        <v>142</v>
      </c>
      <c r="F814" s="3" t="s">
        <v>143</v>
      </c>
      <c r="G814" s="2" t="s">
        <v>162</v>
      </c>
      <c r="H814" s="3" t="s">
        <v>163</v>
      </c>
      <c r="I814" s="10" t="n">
        <v>7839564.69</v>
      </c>
      <c r="J814" s="11" t="n">
        <f aca="false">I814/1000</f>
        <v>7839.56469</v>
      </c>
      <c r="K814" s="19" t="n">
        <v>138246</v>
      </c>
      <c r="L814" s="12" t="n">
        <f aca="false">K814/1000</f>
        <v>138.246</v>
      </c>
      <c r="M814" s="20" t="n">
        <v>0.1019</v>
      </c>
      <c r="N814" s="20" t="n">
        <v>0.0811</v>
      </c>
      <c r="O814" s="10" t="n">
        <v>76968241.63</v>
      </c>
      <c r="P814" s="19" t="n">
        <v>1704156.52</v>
      </c>
    </row>
    <row r="815" customFormat="false" ht="15" hidden="false" customHeight="false" outlineLevel="0" collapsed="false">
      <c r="A815" s="3" t="s">
        <v>1073</v>
      </c>
      <c r="B815" s="2" t="s">
        <v>1074</v>
      </c>
      <c r="C815" s="2" t="n">
        <v>2026</v>
      </c>
      <c r="D815" s="2" t="n">
        <v>3</v>
      </c>
      <c r="E815" s="2" t="s">
        <v>107</v>
      </c>
      <c r="F815" s="3" t="s">
        <v>108</v>
      </c>
      <c r="G815" s="2" t="s">
        <v>142</v>
      </c>
      <c r="H815" s="3" t="s">
        <v>143</v>
      </c>
      <c r="I815" s="10" t="n">
        <v>4818696.95</v>
      </c>
      <c r="J815" s="11" t="n">
        <f aca="false">I815/1000</f>
        <v>4818.69695</v>
      </c>
      <c r="K815" s="19" t="n">
        <v>16205.2</v>
      </c>
      <c r="L815" s="12" t="n">
        <f aca="false">K815/1000</f>
        <v>16.2052</v>
      </c>
      <c r="M815" s="20" t="n">
        <v>0.0626</v>
      </c>
      <c r="N815" s="20" t="n">
        <v>0.0095</v>
      </c>
      <c r="O815" s="10" t="n">
        <v>76968241.63</v>
      </c>
      <c r="P815" s="19" t="n">
        <v>1704156.52</v>
      </c>
    </row>
    <row r="816" customFormat="false" ht="15" hidden="false" customHeight="false" outlineLevel="0" collapsed="false">
      <c r="A816" s="3" t="s">
        <v>1073</v>
      </c>
      <c r="B816" s="2" t="s">
        <v>1074</v>
      </c>
      <c r="C816" s="2" t="n">
        <v>2026</v>
      </c>
      <c r="D816" s="2" t="n">
        <v>4</v>
      </c>
      <c r="E816" s="2" t="s">
        <v>314</v>
      </c>
      <c r="F816" s="3" t="s">
        <v>315</v>
      </c>
      <c r="G816" s="2" t="s">
        <v>142</v>
      </c>
      <c r="H816" s="3" t="s">
        <v>143</v>
      </c>
      <c r="I816" s="10" t="n">
        <v>3499065.45</v>
      </c>
      <c r="J816" s="11" t="n">
        <f aca="false">I816/1000</f>
        <v>3499.06545</v>
      </c>
      <c r="K816" s="19" t="n">
        <v>60000</v>
      </c>
      <c r="L816" s="12" t="n">
        <f aca="false">K816/1000</f>
        <v>60</v>
      </c>
      <c r="M816" s="20" t="n">
        <v>0.0455</v>
      </c>
      <c r="N816" s="20" t="n">
        <v>0.0352</v>
      </c>
      <c r="O816" s="10" t="n">
        <v>76968241.63</v>
      </c>
      <c r="P816" s="19" t="n">
        <v>1704156.52</v>
      </c>
    </row>
    <row r="817" customFormat="false" ht="15" hidden="false" customHeight="false" outlineLevel="0" collapsed="false">
      <c r="A817" s="3" t="s">
        <v>1073</v>
      </c>
      <c r="B817" s="2" t="s">
        <v>1074</v>
      </c>
      <c r="C817" s="2" t="n">
        <v>2026</v>
      </c>
      <c r="D817" s="2" t="n">
        <v>5</v>
      </c>
      <c r="E817" s="2" t="s">
        <v>314</v>
      </c>
      <c r="F817" s="3" t="s">
        <v>315</v>
      </c>
      <c r="G817" s="2" t="s">
        <v>97</v>
      </c>
      <c r="H817" s="3" t="s">
        <v>98</v>
      </c>
      <c r="I817" s="10" t="n">
        <v>3183660</v>
      </c>
      <c r="J817" s="11" t="n">
        <f aca="false">I817/1000</f>
        <v>3183.66</v>
      </c>
      <c r="K817" s="19" t="n">
        <v>72000</v>
      </c>
      <c r="L817" s="12" t="n">
        <f aca="false">K817/1000</f>
        <v>72</v>
      </c>
      <c r="M817" s="20" t="n">
        <v>0.0414</v>
      </c>
      <c r="N817" s="20" t="n">
        <v>0.0422</v>
      </c>
      <c r="O817" s="10" t="n">
        <v>76968241.63</v>
      </c>
      <c r="P817" s="19" t="n">
        <v>1704156.52</v>
      </c>
    </row>
    <row r="818" customFormat="false" ht="15" hidden="false" customHeight="false" outlineLevel="0" collapsed="false">
      <c r="A818" s="3" t="s">
        <v>1073</v>
      </c>
      <c r="B818" s="2" t="s">
        <v>1074</v>
      </c>
      <c r="C818" s="2" t="n">
        <v>2026</v>
      </c>
      <c r="D818" s="2" t="n">
        <v>6</v>
      </c>
      <c r="E818" s="2" t="s">
        <v>247</v>
      </c>
      <c r="F818" s="3" t="s">
        <v>248</v>
      </c>
      <c r="G818" s="2" t="s">
        <v>142</v>
      </c>
      <c r="H818" s="3" t="s">
        <v>143</v>
      </c>
      <c r="I818" s="10" t="n">
        <v>2700691.54</v>
      </c>
      <c r="J818" s="11" t="n">
        <f aca="false">I818/1000</f>
        <v>2700.69154</v>
      </c>
      <c r="K818" s="19" t="n">
        <v>400.34</v>
      </c>
      <c r="L818" s="12" t="n">
        <f aca="false">K818/1000</f>
        <v>0.40034</v>
      </c>
      <c r="M818" s="20" t="n">
        <v>0.0351</v>
      </c>
      <c r="N818" s="20" t="n">
        <v>0.0002</v>
      </c>
      <c r="O818" s="10" t="n">
        <v>76968241.63</v>
      </c>
      <c r="P818" s="19" t="n">
        <v>1704156.52</v>
      </c>
    </row>
    <row r="819" customFormat="false" ht="15" hidden="false" customHeight="false" outlineLevel="0" collapsed="false">
      <c r="A819" s="3" t="s">
        <v>1073</v>
      </c>
      <c r="B819" s="2" t="s">
        <v>1074</v>
      </c>
      <c r="C819" s="2" t="n">
        <v>2026</v>
      </c>
      <c r="D819" s="2" t="n">
        <v>7</v>
      </c>
      <c r="E819" s="2" t="s">
        <v>107</v>
      </c>
      <c r="F819" s="3" t="s">
        <v>108</v>
      </c>
      <c r="G819" s="2" t="s">
        <v>237</v>
      </c>
      <c r="H819" s="3" t="s">
        <v>238</v>
      </c>
      <c r="I819" s="10" t="n">
        <v>2679151.87</v>
      </c>
      <c r="J819" s="11" t="n">
        <f aca="false">I819/1000</f>
        <v>2679.15187</v>
      </c>
      <c r="K819" s="19" t="n">
        <v>19928</v>
      </c>
      <c r="L819" s="12" t="n">
        <f aca="false">K819/1000</f>
        <v>19.928</v>
      </c>
      <c r="M819" s="20" t="n">
        <v>0.0348</v>
      </c>
      <c r="N819" s="20" t="n">
        <v>0.0117</v>
      </c>
      <c r="O819" s="10" t="n">
        <v>76968241.63</v>
      </c>
      <c r="P819" s="19" t="n">
        <v>1704156.52</v>
      </c>
    </row>
    <row r="820" customFormat="false" ht="15" hidden="false" customHeight="false" outlineLevel="0" collapsed="false">
      <c r="A820" s="3" t="s">
        <v>1073</v>
      </c>
      <c r="B820" s="2" t="s">
        <v>1074</v>
      </c>
      <c r="C820" s="2" t="n">
        <v>2026</v>
      </c>
      <c r="D820" s="2" t="n">
        <v>8</v>
      </c>
      <c r="E820" s="2" t="s">
        <v>247</v>
      </c>
      <c r="F820" s="3" t="s">
        <v>248</v>
      </c>
      <c r="G820" s="2" t="s">
        <v>97</v>
      </c>
      <c r="H820" s="3" t="s">
        <v>98</v>
      </c>
      <c r="I820" s="10" t="n">
        <v>2568640</v>
      </c>
      <c r="J820" s="11" t="n">
        <f aca="false">I820/1000</f>
        <v>2568.64</v>
      </c>
      <c r="K820" s="19" t="n">
        <v>11296</v>
      </c>
      <c r="L820" s="12" t="n">
        <f aca="false">K820/1000</f>
        <v>11.296</v>
      </c>
      <c r="M820" s="20" t="n">
        <v>0.0334</v>
      </c>
      <c r="N820" s="20" t="n">
        <v>0.0066</v>
      </c>
      <c r="O820" s="10" t="n">
        <v>76968241.63</v>
      </c>
      <c r="P820" s="19" t="n">
        <v>1704156.52</v>
      </c>
    </row>
    <row r="821" customFormat="false" ht="15" hidden="false" customHeight="false" outlineLevel="0" collapsed="false">
      <c r="A821" s="3" t="s">
        <v>1073</v>
      </c>
      <c r="B821" s="2" t="s">
        <v>1074</v>
      </c>
      <c r="C821" s="2" t="n">
        <v>2026</v>
      </c>
      <c r="D821" s="2" t="n">
        <v>9</v>
      </c>
      <c r="E821" s="2" t="s">
        <v>1721</v>
      </c>
      <c r="F821" s="3" t="s">
        <v>1722</v>
      </c>
      <c r="G821" s="2" t="s">
        <v>102</v>
      </c>
      <c r="H821" s="3" t="s">
        <v>103</v>
      </c>
      <c r="I821" s="10" t="n">
        <v>2112522.41</v>
      </c>
      <c r="J821" s="11" t="n">
        <f aca="false">I821/1000</f>
        <v>2112.52241</v>
      </c>
      <c r="K821" s="19" t="n">
        <v>6588</v>
      </c>
      <c r="L821" s="12" t="n">
        <f aca="false">K821/1000</f>
        <v>6.588</v>
      </c>
      <c r="M821" s="20" t="n">
        <v>0.0274</v>
      </c>
      <c r="N821" s="20" t="n">
        <v>0.0039</v>
      </c>
      <c r="O821" s="10" t="n">
        <v>76968241.63</v>
      </c>
      <c r="P821" s="19" t="n">
        <v>1704156.52</v>
      </c>
    </row>
    <row r="822" customFormat="false" ht="15" hidden="false" customHeight="false" outlineLevel="0" collapsed="false">
      <c r="A822" s="3" t="s">
        <v>1073</v>
      </c>
      <c r="B822" s="2" t="s">
        <v>1074</v>
      </c>
      <c r="C822" s="2" t="n">
        <v>2026</v>
      </c>
      <c r="D822" s="2" t="n">
        <v>10</v>
      </c>
      <c r="E822" s="2" t="s">
        <v>142</v>
      </c>
      <c r="F822" s="3" t="s">
        <v>143</v>
      </c>
      <c r="G822" s="2" t="s">
        <v>97</v>
      </c>
      <c r="H822" s="3" t="s">
        <v>98</v>
      </c>
      <c r="I822" s="10" t="n">
        <v>2060826</v>
      </c>
      <c r="J822" s="11" t="n">
        <f aca="false">I822/1000</f>
        <v>2060.826</v>
      </c>
      <c r="K822" s="19" t="n">
        <v>3690</v>
      </c>
      <c r="L822" s="12" t="n">
        <f aca="false">K822/1000</f>
        <v>3.69</v>
      </c>
      <c r="M822" s="20" t="n">
        <v>0.0268</v>
      </c>
      <c r="N822" s="20" t="n">
        <v>0.0022</v>
      </c>
      <c r="O822" s="10" t="n">
        <v>76968241.63</v>
      </c>
      <c r="P822" s="19" t="n">
        <v>1704156.52</v>
      </c>
    </row>
    <row r="823" customFormat="false" ht="15" hidden="false" customHeight="false" outlineLevel="0" collapsed="false">
      <c r="A823" s="3" t="s">
        <v>1073</v>
      </c>
      <c r="B823" s="2" t="s">
        <v>1074</v>
      </c>
      <c r="C823" s="2" t="n">
        <v>2026</v>
      </c>
      <c r="D823" s="2" t="n">
        <v>11</v>
      </c>
      <c r="E823" s="2" t="s">
        <v>205</v>
      </c>
      <c r="F823" s="3" t="s">
        <v>206</v>
      </c>
      <c r="G823" s="2" t="s">
        <v>97</v>
      </c>
      <c r="H823" s="3" t="s">
        <v>98</v>
      </c>
      <c r="I823" s="10" t="n">
        <v>1870342</v>
      </c>
      <c r="J823" s="11" t="n">
        <f aca="false">I823/1000</f>
        <v>1870.342</v>
      </c>
      <c r="K823" s="19" t="n">
        <v>14055</v>
      </c>
      <c r="L823" s="12" t="n">
        <f aca="false">K823/1000</f>
        <v>14.055</v>
      </c>
      <c r="M823" s="20" t="n">
        <v>0.0243</v>
      </c>
      <c r="N823" s="20" t="n">
        <v>0.0082</v>
      </c>
      <c r="O823" s="10" t="n">
        <v>76968241.63</v>
      </c>
      <c r="P823" s="19" t="n">
        <v>1704156.52</v>
      </c>
    </row>
    <row r="824" customFormat="false" ht="15" hidden="false" customHeight="false" outlineLevel="0" collapsed="false">
      <c r="A824" s="3" t="s">
        <v>1073</v>
      </c>
      <c r="B824" s="2" t="s">
        <v>1074</v>
      </c>
      <c r="C824" s="2" t="n">
        <v>2026</v>
      </c>
      <c r="D824" s="2" t="n">
        <v>12</v>
      </c>
      <c r="E824" s="2" t="s">
        <v>117</v>
      </c>
      <c r="F824" s="3" t="s">
        <v>118</v>
      </c>
      <c r="G824" s="2" t="s">
        <v>142</v>
      </c>
      <c r="H824" s="3" t="s">
        <v>143</v>
      </c>
      <c r="I824" s="10" t="n">
        <v>1806547.7</v>
      </c>
      <c r="J824" s="11" t="n">
        <f aca="false">I824/1000</f>
        <v>1806.5477</v>
      </c>
      <c r="K824" s="19" t="n">
        <v>9144</v>
      </c>
      <c r="L824" s="12" t="n">
        <f aca="false">K824/1000</f>
        <v>9.144</v>
      </c>
      <c r="M824" s="20" t="n">
        <v>0.0235</v>
      </c>
      <c r="N824" s="20" t="n">
        <v>0.0054</v>
      </c>
      <c r="O824" s="10" t="n">
        <v>76968241.63</v>
      </c>
      <c r="P824" s="19" t="n">
        <v>1704156.52</v>
      </c>
    </row>
    <row r="825" customFormat="false" ht="15" hidden="false" customHeight="false" outlineLevel="0" collapsed="false">
      <c r="A825" s="3" t="s">
        <v>1073</v>
      </c>
      <c r="B825" s="2" t="s">
        <v>1074</v>
      </c>
      <c r="C825" s="2" t="n">
        <v>2026</v>
      </c>
      <c r="D825" s="2" t="n">
        <v>13</v>
      </c>
      <c r="E825" s="2" t="s">
        <v>171</v>
      </c>
      <c r="F825" s="3" t="s">
        <v>172</v>
      </c>
      <c r="G825" s="2" t="s">
        <v>263</v>
      </c>
      <c r="H825" s="3" t="s">
        <v>264</v>
      </c>
      <c r="I825" s="10" t="n">
        <v>1749775.71</v>
      </c>
      <c r="J825" s="11" t="n">
        <f aca="false">I825/1000</f>
        <v>1749.77571</v>
      </c>
      <c r="K825" s="19" t="n">
        <v>19732</v>
      </c>
      <c r="L825" s="12" t="n">
        <f aca="false">K825/1000</f>
        <v>19.732</v>
      </c>
      <c r="M825" s="20" t="n">
        <v>0.0227</v>
      </c>
      <c r="N825" s="20" t="n">
        <v>0.0116</v>
      </c>
      <c r="O825" s="10" t="n">
        <v>76968241.63</v>
      </c>
      <c r="P825" s="19" t="n">
        <v>1704156.52</v>
      </c>
    </row>
    <row r="826" customFormat="false" ht="15" hidden="false" customHeight="false" outlineLevel="0" collapsed="false">
      <c r="A826" s="3" t="s">
        <v>1073</v>
      </c>
      <c r="B826" s="2" t="s">
        <v>1074</v>
      </c>
      <c r="C826" s="2" t="n">
        <v>2026</v>
      </c>
      <c r="D826" s="2" t="n">
        <v>14</v>
      </c>
      <c r="E826" s="2" t="s">
        <v>107</v>
      </c>
      <c r="F826" s="3" t="s">
        <v>108</v>
      </c>
      <c r="G826" s="2" t="s">
        <v>180</v>
      </c>
      <c r="H826" s="3" t="s">
        <v>181</v>
      </c>
      <c r="I826" s="10" t="n">
        <v>1729162.79</v>
      </c>
      <c r="J826" s="11" t="n">
        <f aca="false">I826/1000</f>
        <v>1729.16279</v>
      </c>
      <c r="K826" s="19" t="n">
        <v>77550</v>
      </c>
      <c r="L826" s="12" t="n">
        <f aca="false">K826/1000</f>
        <v>77.55</v>
      </c>
      <c r="M826" s="20" t="n">
        <v>0.0225</v>
      </c>
      <c r="N826" s="20" t="n">
        <v>0.0455</v>
      </c>
      <c r="O826" s="10" t="n">
        <v>76968241.63</v>
      </c>
      <c r="P826" s="19" t="n">
        <v>1704156.52</v>
      </c>
    </row>
    <row r="827" customFormat="false" ht="15" hidden="false" customHeight="false" outlineLevel="0" collapsed="false">
      <c r="A827" s="3" t="s">
        <v>1073</v>
      </c>
      <c r="B827" s="2" t="s">
        <v>1074</v>
      </c>
      <c r="C827" s="2" t="n">
        <v>2026</v>
      </c>
      <c r="D827" s="2" t="n">
        <v>15</v>
      </c>
      <c r="E827" s="2" t="s">
        <v>97</v>
      </c>
      <c r="F827" s="3" t="s">
        <v>98</v>
      </c>
      <c r="G827" s="2" t="s">
        <v>162</v>
      </c>
      <c r="H827" s="3" t="s">
        <v>163</v>
      </c>
      <c r="I827" s="10" t="n">
        <v>1597698</v>
      </c>
      <c r="J827" s="11" t="n">
        <f aca="false">I827/1000</f>
        <v>1597.698</v>
      </c>
      <c r="K827" s="19" t="n">
        <v>20432.33</v>
      </c>
      <c r="L827" s="12" t="n">
        <f aca="false">K827/1000</f>
        <v>20.43233</v>
      </c>
      <c r="M827" s="20" t="n">
        <v>0.0208</v>
      </c>
      <c r="N827" s="20" t="n">
        <v>0.012</v>
      </c>
      <c r="O827" s="10" t="n">
        <v>76968241.63</v>
      </c>
      <c r="P827" s="19" t="n">
        <v>1704156.52</v>
      </c>
    </row>
    <row r="828" customFormat="false" ht="15" hidden="false" customHeight="false" outlineLevel="0" collapsed="false">
      <c r="A828" s="3" t="s">
        <v>1073</v>
      </c>
      <c r="B828" s="2" t="s">
        <v>1074</v>
      </c>
      <c r="C828" s="2" t="n">
        <v>2026</v>
      </c>
      <c r="D828" s="2" t="n">
        <v>16</v>
      </c>
      <c r="E828" s="2" t="s">
        <v>107</v>
      </c>
      <c r="F828" s="3" t="s">
        <v>108</v>
      </c>
      <c r="G828" s="2" t="s">
        <v>162</v>
      </c>
      <c r="H828" s="3" t="s">
        <v>163</v>
      </c>
      <c r="I828" s="10" t="n">
        <v>1582040.45</v>
      </c>
      <c r="J828" s="11" t="n">
        <f aca="false">I828/1000</f>
        <v>1582.04045</v>
      </c>
      <c r="K828" s="19" t="n">
        <v>13721.93</v>
      </c>
      <c r="L828" s="12" t="n">
        <f aca="false">K828/1000</f>
        <v>13.72193</v>
      </c>
      <c r="M828" s="20" t="n">
        <v>0.0206</v>
      </c>
      <c r="N828" s="20" t="n">
        <v>0.0081</v>
      </c>
      <c r="O828" s="10" t="n">
        <v>76968241.63</v>
      </c>
      <c r="P828" s="19" t="n">
        <v>1704156.52</v>
      </c>
    </row>
    <row r="829" customFormat="false" ht="15" hidden="false" customHeight="false" outlineLevel="0" collapsed="false">
      <c r="A829" s="3" t="s">
        <v>1073</v>
      </c>
      <c r="B829" s="2" t="s">
        <v>1074</v>
      </c>
      <c r="C829" s="2" t="n">
        <v>2026</v>
      </c>
      <c r="D829" s="2" t="n">
        <v>17</v>
      </c>
      <c r="E829" s="2" t="s">
        <v>107</v>
      </c>
      <c r="F829" s="3" t="s">
        <v>108</v>
      </c>
      <c r="G829" s="2" t="s">
        <v>197</v>
      </c>
      <c r="H829" s="3" t="s">
        <v>198</v>
      </c>
      <c r="I829" s="10" t="n">
        <v>1485425.37</v>
      </c>
      <c r="J829" s="11" t="n">
        <f aca="false">I829/1000</f>
        <v>1485.42537</v>
      </c>
      <c r="K829" s="19" t="n">
        <v>7576</v>
      </c>
      <c r="L829" s="12" t="n">
        <f aca="false">K829/1000</f>
        <v>7.576</v>
      </c>
      <c r="M829" s="20" t="n">
        <v>0.0193</v>
      </c>
      <c r="N829" s="20" t="n">
        <v>0.0044</v>
      </c>
      <c r="O829" s="10" t="n">
        <v>76968241.63</v>
      </c>
      <c r="P829" s="19" t="n">
        <v>1704156.52</v>
      </c>
    </row>
    <row r="830" customFormat="false" ht="15" hidden="false" customHeight="false" outlineLevel="0" collapsed="false">
      <c r="A830" s="3" t="s">
        <v>1073</v>
      </c>
      <c r="B830" s="2" t="s">
        <v>1074</v>
      </c>
      <c r="C830" s="2" t="n">
        <v>2026</v>
      </c>
      <c r="D830" s="2" t="n">
        <v>18</v>
      </c>
      <c r="E830" s="2" t="s">
        <v>1721</v>
      </c>
      <c r="F830" s="3" t="s">
        <v>1722</v>
      </c>
      <c r="G830" s="2" t="s">
        <v>97</v>
      </c>
      <c r="H830" s="3" t="s">
        <v>98</v>
      </c>
      <c r="I830" s="10" t="n">
        <v>1411151</v>
      </c>
      <c r="J830" s="11" t="n">
        <f aca="false">I830/1000</f>
        <v>1411.151</v>
      </c>
      <c r="K830" s="19" t="n">
        <v>4981</v>
      </c>
      <c r="L830" s="12" t="n">
        <f aca="false">K830/1000</f>
        <v>4.981</v>
      </c>
      <c r="M830" s="20" t="n">
        <v>0.0183</v>
      </c>
      <c r="N830" s="20" t="n">
        <v>0.0029</v>
      </c>
      <c r="O830" s="10" t="n">
        <v>76968241.63</v>
      </c>
      <c r="P830" s="19" t="n">
        <v>1704156.52</v>
      </c>
    </row>
    <row r="831" customFormat="false" ht="15" hidden="false" customHeight="false" outlineLevel="0" collapsed="false">
      <c r="A831" s="3" t="s">
        <v>1073</v>
      </c>
      <c r="B831" s="2" t="s">
        <v>1074</v>
      </c>
      <c r="C831" s="2" t="n">
        <v>2026</v>
      </c>
      <c r="D831" s="2" t="n">
        <v>19</v>
      </c>
      <c r="E831" s="2" t="s">
        <v>97</v>
      </c>
      <c r="F831" s="3" t="s">
        <v>98</v>
      </c>
      <c r="G831" s="2" t="s">
        <v>377</v>
      </c>
      <c r="H831" s="3" t="s">
        <v>378</v>
      </c>
      <c r="I831" s="10" t="n">
        <v>1368488.39</v>
      </c>
      <c r="J831" s="11" t="n">
        <f aca="false">I831/1000</f>
        <v>1368.48839</v>
      </c>
      <c r="K831" s="19" t="n">
        <v>547960.02</v>
      </c>
      <c r="L831" s="12" t="n">
        <f aca="false">K831/1000</f>
        <v>547.96002</v>
      </c>
      <c r="M831" s="20" t="n">
        <v>0.0178</v>
      </c>
      <c r="N831" s="20" t="n">
        <v>0.3215</v>
      </c>
      <c r="O831" s="10" t="n">
        <v>76968241.63</v>
      </c>
      <c r="P831" s="19" t="n">
        <v>1704156.52</v>
      </c>
    </row>
    <row r="832" customFormat="false" ht="15" hidden="false" customHeight="false" outlineLevel="0" collapsed="false">
      <c r="A832" s="3" t="s">
        <v>1073</v>
      </c>
      <c r="B832" s="2" t="s">
        <v>1074</v>
      </c>
      <c r="C832" s="2" t="n">
        <v>2026</v>
      </c>
      <c r="D832" s="2" t="n">
        <v>20</v>
      </c>
      <c r="E832" s="2" t="s">
        <v>102</v>
      </c>
      <c r="F832" s="3" t="s">
        <v>103</v>
      </c>
      <c r="G832" s="2" t="s">
        <v>97</v>
      </c>
      <c r="H832" s="3" t="s">
        <v>98</v>
      </c>
      <c r="I832" s="10" t="n">
        <v>1336041</v>
      </c>
      <c r="J832" s="11" t="n">
        <f aca="false">I832/1000</f>
        <v>1336.041</v>
      </c>
      <c r="K832" s="19" t="n">
        <v>7477</v>
      </c>
      <c r="L832" s="12" t="n">
        <f aca="false">K832/1000</f>
        <v>7.477</v>
      </c>
      <c r="M832" s="20" t="n">
        <v>0.0174</v>
      </c>
      <c r="N832" s="20" t="n">
        <v>0.0044</v>
      </c>
      <c r="O832" s="10" t="n">
        <v>76968241.63</v>
      </c>
      <c r="P832" s="19" t="n">
        <v>1704156.52</v>
      </c>
    </row>
    <row r="833" customFormat="false" ht="15" hidden="false" customHeight="false" outlineLevel="0" collapsed="false">
      <c r="A833" s="3" t="s">
        <v>1073</v>
      </c>
      <c r="B833" s="2" t="s">
        <v>1074</v>
      </c>
      <c r="C833" s="2" t="n">
        <v>2026</v>
      </c>
      <c r="D833" s="2" t="n">
        <v>21</v>
      </c>
      <c r="E833" s="2" t="s">
        <v>107</v>
      </c>
      <c r="F833" s="3" t="s">
        <v>108</v>
      </c>
      <c r="G833" s="2" t="s">
        <v>97</v>
      </c>
      <c r="H833" s="3" t="s">
        <v>98</v>
      </c>
      <c r="I833" s="10" t="n">
        <v>1084951</v>
      </c>
      <c r="J833" s="11" t="n">
        <f aca="false">I833/1000</f>
        <v>1084.951</v>
      </c>
      <c r="K833" s="19" t="n">
        <v>6572</v>
      </c>
      <c r="L833" s="12" t="n">
        <f aca="false">K833/1000</f>
        <v>6.572</v>
      </c>
      <c r="M833" s="20" t="n">
        <v>0.0141</v>
      </c>
      <c r="N833" s="20" t="n">
        <v>0.0039</v>
      </c>
      <c r="O833" s="10" t="n">
        <v>76968241.63</v>
      </c>
      <c r="P833" s="19" t="n">
        <v>1704156.52</v>
      </c>
    </row>
    <row r="834" customFormat="false" ht="15" hidden="false" customHeight="false" outlineLevel="0" collapsed="false">
      <c r="A834" s="3" t="s">
        <v>1073</v>
      </c>
      <c r="B834" s="2" t="s">
        <v>1074</v>
      </c>
      <c r="C834" s="2" t="n">
        <v>2026</v>
      </c>
      <c r="D834" s="2" t="n">
        <v>22</v>
      </c>
      <c r="E834" s="2" t="s">
        <v>205</v>
      </c>
      <c r="F834" s="3" t="s">
        <v>206</v>
      </c>
      <c r="G834" s="2" t="s">
        <v>102</v>
      </c>
      <c r="H834" s="3" t="s">
        <v>103</v>
      </c>
      <c r="I834" s="10" t="n">
        <v>1040182.1</v>
      </c>
      <c r="J834" s="11" t="n">
        <f aca="false">I834/1000</f>
        <v>1040.1821</v>
      </c>
      <c r="K834" s="19" t="n">
        <v>6458</v>
      </c>
      <c r="L834" s="12" t="n">
        <f aca="false">K834/1000</f>
        <v>6.458</v>
      </c>
      <c r="M834" s="20" t="n">
        <v>0.0135</v>
      </c>
      <c r="N834" s="20" t="n">
        <v>0.0038</v>
      </c>
      <c r="O834" s="10" t="n">
        <v>76968241.63</v>
      </c>
      <c r="P834" s="19" t="n">
        <v>1704156.52</v>
      </c>
    </row>
    <row r="835" customFormat="false" ht="15" hidden="false" customHeight="false" outlineLevel="0" collapsed="false">
      <c r="A835" s="3" t="s">
        <v>1073</v>
      </c>
      <c r="B835" s="2" t="s">
        <v>1074</v>
      </c>
      <c r="C835" s="2" t="n">
        <v>2026</v>
      </c>
      <c r="D835" s="2" t="n">
        <v>23</v>
      </c>
      <c r="E835" s="2" t="s">
        <v>142</v>
      </c>
      <c r="F835" s="3" t="s">
        <v>143</v>
      </c>
      <c r="G835" s="2" t="s">
        <v>102</v>
      </c>
      <c r="H835" s="3" t="s">
        <v>103</v>
      </c>
      <c r="I835" s="10" t="n">
        <v>986563.81</v>
      </c>
      <c r="J835" s="11" t="n">
        <f aca="false">I835/1000</f>
        <v>986.56381</v>
      </c>
      <c r="K835" s="19" t="n">
        <v>23462</v>
      </c>
      <c r="L835" s="12" t="n">
        <f aca="false">K835/1000</f>
        <v>23.462</v>
      </c>
      <c r="M835" s="20" t="n">
        <v>0.0128</v>
      </c>
      <c r="N835" s="20" t="n">
        <v>0.0138</v>
      </c>
      <c r="O835" s="10" t="n">
        <v>76968241.63</v>
      </c>
      <c r="P835" s="19" t="n">
        <v>1704156.52</v>
      </c>
    </row>
    <row r="836" customFormat="false" ht="15" hidden="false" customHeight="false" outlineLevel="0" collapsed="false">
      <c r="A836" s="3" t="s">
        <v>1073</v>
      </c>
      <c r="B836" s="2" t="s">
        <v>1074</v>
      </c>
      <c r="C836" s="2" t="n">
        <v>2026</v>
      </c>
      <c r="D836" s="2" t="n">
        <v>24</v>
      </c>
      <c r="E836" s="2" t="s">
        <v>107</v>
      </c>
      <c r="F836" s="3" t="s">
        <v>108</v>
      </c>
      <c r="G836" s="2" t="s">
        <v>102</v>
      </c>
      <c r="H836" s="3" t="s">
        <v>103</v>
      </c>
      <c r="I836" s="10" t="n">
        <v>908600.26</v>
      </c>
      <c r="J836" s="11" t="n">
        <f aca="false">I836/1000</f>
        <v>908.60026</v>
      </c>
      <c r="K836" s="19" t="n">
        <v>12590</v>
      </c>
      <c r="L836" s="12" t="n">
        <f aca="false">K836/1000</f>
        <v>12.59</v>
      </c>
      <c r="M836" s="20" t="n">
        <v>0.0118</v>
      </c>
      <c r="N836" s="20" t="n">
        <v>0.0074</v>
      </c>
      <c r="O836" s="10" t="n">
        <v>76968241.63</v>
      </c>
      <c r="P836" s="19" t="n">
        <v>1704156.52</v>
      </c>
    </row>
    <row r="837" customFormat="false" ht="15" hidden="false" customHeight="false" outlineLevel="0" collapsed="false">
      <c r="A837" s="3" t="s">
        <v>1073</v>
      </c>
      <c r="B837" s="2" t="s">
        <v>1074</v>
      </c>
      <c r="C837" s="2" t="n">
        <v>2026</v>
      </c>
      <c r="D837" s="2" t="n">
        <v>25</v>
      </c>
      <c r="E837" s="2" t="s">
        <v>252</v>
      </c>
      <c r="F837" s="3" t="s">
        <v>253</v>
      </c>
      <c r="G837" s="2" t="s">
        <v>97</v>
      </c>
      <c r="H837" s="3" t="s">
        <v>98</v>
      </c>
      <c r="I837" s="10" t="n">
        <v>850214</v>
      </c>
      <c r="J837" s="11" t="n">
        <f aca="false">I837/1000</f>
        <v>850.214</v>
      </c>
      <c r="K837" s="19" t="n">
        <v>2082</v>
      </c>
      <c r="L837" s="12" t="n">
        <f aca="false">K837/1000</f>
        <v>2.082</v>
      </c>
      <c r="M837" s="20" t="n">
        <v>0.011</v>
      </c>
      <c r="N837" s="20" t="n">
        <v>0.0012</v>
      </c>
      <c r="O837" s="10" t="n">
        <v>76968241.63</v>
      </c>
      <c r="P837" s="19" t="n">
        <v>1704156.52</v>
      </c>
    </row>
    <row r="838" customFormat="false" ht="15" hidden="false" customHeight="false" outlineLevel="0" collapsed="false">
      <c r="A838" s="3" t="s">
        <v>1073</v>
      </c>
      <c r="B838" s="2" t="s">
        <v>1074</v>
      </c>
      <c r="C838" s="2" t="n">
        <v>2026</v>
      </c>
      <c r="D838" s="2" t="n">
        <v>26</v>
      </c>
      <c r="E838" s="2" t="s">
        <v>107</v>
      </c>
      <c r="F838" s="3" t="s">
        <v>108</v>
      </c>
      <c r="G838" s="2" t="s">
        <v>171</v>
      </c>
      <c r="H838" s="3" t="s">
        <v>172</v>
      </c>
      <c r="I838" s="10" t="n">
        <v>847277.76</v>
      </c>
      <c r="J838" s="11" t="n">
        <f aca="false">I838/1000</f>
        <v>847.27776</v>
      </c>
      <c r="K838" s="19" t="n">
        <v>10166</v>
      </c>
      <c r="L838" s="12" t="n">
        <f aca="false">K838/1000</f>
        <v>10.166</v>
      </c>
      <c r="M838" s="20" t="n">
        <v>0.011</v>
      </c>
      <c r="N838" s="20" t="n">
        <v>0.006</v>
      </c>
      <c r="O838" s="10" t="n">
        <v>76968241.63</v>
      </c>
      <c r="P838" s="19" t="n">
        <v>1704156.52</v>
      </c>
    </row>
    <row r="839" customFormat="false" ht="15" hidden="false" customHeight="false" outlineLevel="0" collapsed="false">
      <c r="A839" s="3" t="s">
        <v>1073</v>
      </c>
      <c r="B839" s="2" t="s">
        <v>1074</v>
      </c>
      <c r="C839" s="2" t="n">
        <v>2026</v>
      </c>
      <c r="D839" s="2" t="n">
        <v>27</v>
      </c>
      <c r="E839" s="2" t="s">
        <v>107</v>
      </c>
      <c r="F839" s="3" t="s">
        <v>108</v>
      </c>
      <c r="G839" s="2" t="s">
        <v>1231</v>
      </c>
      <c r="H839" s="3" t="s">
        <v>1232</v>
      </c>
      <c r="I839" s="10" t="n">
        <v>786966.69</v>
      </c>
      <c r="J839" s="11" t="n">
        <f aca="false">I839/1000</f>
        <v>786.96669</v>
      </c>
      <c r="K839" s="19" t="n">
        <v>2002</v>
      </c>
      <c r="L839" s="12" t="n">
        <f aca="false">K839/1000</f>
        <v>2.002</v>
      </c>
      <c r="M839" s="20" t="n">
        <v>0.0102</v>
      </c>
      <c r="N839" s="20" t="n">
        <v>0.0012</v>
      </c>
      <c r="O839" s="10" t="n">
        <v>76968241.63</v>
      </c>
      <c r="P839" s="19" t="n">
        <v>1704156.52</v>
      </c>
    </row>
    <row r="840" customFormat="false" ht="15" hidden="false" customHeight="false" outlineLevel="0" collapsed="false">
      <c r="A840" s="3" t="s">
        <v>1073</v>
      </c>
      <c r="B840" s="2" t="s">
        <v>1074</v>
      </c>
      <c r="C840" s="2" t="n">
        <v>2026</v>
      </c>
      <c r="D840" s="2" t="n">
        <v>28</v>
      </c>
      <c r="E840" s="2" t="s">
        <v>107</v>
      </c>
      <c r="F840" s="3" t="s">
        <v>108</v>
      </c>
      <c r="G840" s="2" t="s">
        <v>247</v>
      </c>
      <c r="H840" s="3" t="s">
        <v>248</v>
      </c>
      <c r="I840" s="10" t="n">
        <v>778177.1</v>
      </c>
      <c r="J840" s="11" t="n">
        <f aca="false">I840/1000</f>
        <v>778.1771</v>
      </c>
      <c r="K840" s="19" t="n">
        <v>8820</v>
      </c>
      <c r="L840" s="12" t="n">
        <f aca="false">K840/1000</f>
        <v>8.82</v>
      </c>
      <c r="M840" s="20" t="n">
        <v>0.0101</v>
      </c>
      <c r="N840" s="20" t="n">
        <v>0.0052</v>
      </c>
      <c r="O840" s="10" t="n">
        <v>76968241.63</v>
      </c>
      <c r="P840" s="19" t="n">
        <v>1704156.52</v>
      </c>
    </row>
    <row r="841" customFormat="false" ht="15" hidden="false" customHeight="false" outlineLevel="0" collapsed="false">
      <c r="A841" s="3" t="s">
        <v>1073</v>
      </c>
      <c r="B841" s="2" t="s">
        <v>1074</v>
      </c>
      <c r="C841" s="2" t="n">
        <v>2026</v>
      </c>
      <c r="D841" s="2" t="n">
        <v>29</v>
      </c>
      <c r="E841" s="2" t="s">
        <v>102</v>
      </c>
      <c r="F841" s="3" t="s">
        <v>103</v>
      </c>
      <c r="G841" s="2" t="s">
        <v>142</v>
      </c>
      <c r="H841" s="3" t="s">
        <v>143</v>
      </c>
      <c r="I841" s="10" t="n">
        <v>736745.82</v>
      </c>
      <c r="J841" s="11" t="n">
        <f aca="false">I841/1000</f>
        <v>736.74582</v>
      </c>
      <c r="K841" s="19" t="n">
        <v>2045.51</v>
      </c>
      <c r="L841" s="12" t="n">
        <f aca="false">K841/1000</f>
        <v>2.04551</v>
      </c>
      <c r="M841" s="20" t="n">
        <v>0.0096</v>
      </c>
      <c r="N841" s="20" t="n">
        <v>0.0012</v>
      </c>
      <c r="O841" s="10" t="n">
        <v>76968241.63</v>
      </c>
      <c r="P841" s="19" t="n">
        <v>1704156.52</v>
      </c>
    </row>
    <row r="842" customFormat="false" ht="15" hidden="false" customHeight="false" outlineLevel="0" collapsed="false">
      <c r="A842" s="3" t="s">
        <v>1073</v>
      </c>
      <c r="B842" s="2" t="s">
        <v>1074</v>
      </c>
      <c r="C842" s="2" t="n">
        <v>2026</v>
      </c>
      <c r="D842" s="2" t="n">
        <v>30</v>
      </c>
      <c r="E842" s="2" t="s">
        <v>247</v>
      </c>
      <c r="F842" s="3" t="s">
        <v>248</v>
      </c>
      <c r="G842" s="2" t="s">
        <v>102</v>
      </c>
      <c r="H842" s="3" t="s">
        <v>103</v>
      </c>
      <c r="I842" s="10" t="n">
        <v>644006.75</v>
      </c>
      <c r="J842" s="11" t="n">
        <f aca="false">I842/1000</f>
        <v>644.00675</v>
      </c>
      <c r="K842" s="19" t="n">
        <v>1202</v>
      </c>
      <c r="L842" s="12" t="n">
        <f aca="false">K842/1000</f>
        <v>1.202</v>
      </c>
      <c r="M842" s="20" t="n">
        <v>0.0084</v>
      </c>
      <c r="N842" s="20" t="n">
        <v>0.0007</v>
      </c>
      <c r="O842" s="10" t="n">
        <v>76968241.63</v>
      </c>
      <c r="P842" s="19" t="n">
        <v>1704156.52</v>
      </c>
    </row>
    <row r="843" customFormat="false" ht="15" hidden="false" customHeight="false" outlineLevel="0" collapsed="false">
      <c r="A843" s="3" t="s">
        <v>1277</v>
      </c>
      <c r="B843" s="2" t="s">
        <v>1278</v>
      </c>
      <c r="C843" s="2" t="n">
        <v>2022</v>
      </c>
      <c r="D843" s="2" t="n">
        <v>1</v>
      </c>
      <c r="E843" s="2" t="s">
        <v>107</v>
      </c>
      <c r="F843" s="3" t="s">
        <v>108</v>
      </c>
      <c r="G843" s="2" t="s">
        <v>162</v>
      </c>
      <c r="H843" s="3" t="s">
        <v>163</v>
      </c>
      <c r="I843" s="10" t="n">
        <v>21485231.41</v>
      </c>
      <c r="J843" s="11" t="n">
        <f aca="false">I843/1000</f>
        <v>21485.23141</v>
      </c>
      <c r="K843" s="19" t="n">
        <v>19280</v>
      </c>
      <c r="L843" s="12" t="n">
        <f aca="false">K843/1000</f>
        <v>19.28</v>
      </c>
      <c r="M843" s="20" t="n">
        <v>0.1434</v>
      </c>
      <c r="N843" s="20" t="n">
        <v>0.1149</v>
      </c>
      <c r="O843" s="10" t="n">
        <v>149782874.58</v>
      </c>
      <c r="P843" s="19" t="n">
        <v>167840.74</v>
      </c>
    </row>
    <row r="844" customFormat="false" ht="15" hidden="false" customHeight="false" outlineLevel="0" collapsed="false">
      <c r="A844" s="3" t="s">
        <v>1277</v>
      </c>
      <c r="B844" s="2" t="s">
        <v>1278</v>
      </c>
      <c r="C844" s="2" t="n">
        <v>2022</v>
      </c>
      <c r="D844" s="2" t="n">
        <v>2</v>
      </c>
      <c r="E844" s="2" t="s">
        <v>97</v>
      </c>
      <c r="F844" s="3" t="s">
        <v>98</v>
      </c>
      <c r="G844" s="2" t="s">
        <v>142</v>
      </c>
      <c r="H844" s="3" t="s">
        <v>143</v>
      </c>
      <c r="I844" s="10" t="n">
        <v>17864869</v>
      </c>
      <c r="J844" s="11" t="n">
        <f aca="false">I844/1000</f>
        <v>17864.869</v>
      </c>
      <c r="K844" s="19" t="n">
        <v>14469.32</v>
      </c>
      <c r="L844" s="12" t="n">
        <f aca="false">K844/1000</f>
        <v>14.46932</v>
      </c>
      <c r="M844" s="20" t="n">
        <v>0.1193</v>
      </c>
      <c r="N844" s="20" t="n">
        <v>0.0862</v>
      </c>
      <c r="O844" s="10" t="n">
        <v>149782874.58</v>
      </c>
      <c r="P844" s="19" t="n">
        <v>167840.74</v>
      </c>
    </row>
    <row r="845" customFormat="false" ht="15" hidden="false" customHeight="false" outlineLevel="0" collapsed="false">
      <c r="A845" s="3" t="s">
        <v>1277</v>
      </c>
      <c r="B845" s="2" t="s">
        <v>1278</v>
      </c>
      <c r="C845" s="2" t="n">
        <v>2022</v>
      </c>
      <c r="D845" s="2" t="n">
        <v>3</v>
      </c>
      <c r="E845" s="2" t="s">
        <v>252</v>
      </c>
      <c r="F845" s="3" t="s">
        <v>253</v>
      </c>
      <c r="G845" s="2" t="s">
        <v>142</v>
      </c>
      <c r="H845" s="3" t="s">
        <v>143</v>
      </c>
      <c r="I845" s="10" t="n">
        <v>17448674.64</v>
      </c>
      <c r="J845" s="11" t="n">
        <f aca="false">I845/1000</f>
        <v>17448.67464</v>
      </c>
      <c r="K845" s="19" t="n">
        <v>1696.03</v>
      </c>
      <c r="L845" s="12" t="n">
        <f aca="false">K845/1000</f>
        <v>1.69603</v>
      </c>
      <c r="M845" s="20" t="n">
        <v>0.1165</v>
      </c>
      <c r="N845" s="20" t="n">
        <v>0.0101</v>
      </c>
      <c r="O845" s="10" t="n">
        <v>149782874.58</v>
      </c>
      <c r="P845" s="19" t="n">
        <v>167840.74</v>
      </c>
    </row>
    <row r="846" customFormat="false" ht="15" hidden="false" customHeight="false" outlineLevel="0" collapsed="false">
      <c r="A846" s="3" t="s">
        <v>1277</v>
      </c>
      <c r="B846" s="2" t="s">
        <v>1278</v>
      </c>
      <c r="C846" s="2" t="n">
        <v>2022</v>
      </c>
      <c r="D846" s="2" t="n">
        <v>4</v>
      </c>
      <c r="E846" s="2" t="s">
        <v>142</v>
      </c>
      <c r="F846" s="3" t="s">
        <v>143</v>
      </c>
      <c r="G846" s="2" t="s">
        <v>97</v>
      </c>
      <c r="H846" s="3" t="s">
        <v>98</v>
      </c>
      <c r="I846" s="10" t="n">
        <v>16019625</v>
      </c>
      <c r="J846" s="11" t="n">
        <f aca="false">I846/1000</f>
        <v>16019.625</v>
      </c>
      <c r="K846" s="19" t="n">
        <v>17964.33</v>
      </c>
      <c r="L846" s="12" t="n">
        <f aca="false">K846/1000</f>
        <v>17.96433</v>
      </c>
      <c r="M846" s="20" t="n">
        <v>0.107</v>
      </c>
      <c r="N846" s="20" t="n">
        <v>0.107</v>
      </c>
      <c r="O846" s="10" t="n">
        <v>149782874.58</v>
      </c>
      <c r="P846" s="19" t="n">
        <v>167840.74</v>
      </c>
    </row>
    <row r="847" customFormat="false" ht="15" hidden="false" customHeight="false" outlineLevel="0" collapsed="false">
      <c r="A847" s="3" t="s">
        <v>1277</v>
      </c>
      <c r="B847" s="2" t="s">
        <v>1278</v>
      </c>
      <c r="C847" s="2" t="n">
        <v>2022</v>
      </c>
      <c r="D847" s="2" t="n">
        <v>5</v>
      </c>
      <c r="E847" s="2" t="s">
        <v>107</v>
      </c>
      <c r="F847" s="3" t="s">
        <v>108</v>
      </c>
      <c r="G847" s="2" t="s">
        <v>142</v>
      </c>
      <c r="H847" s="3" t="s">
        <v>143</v>
      </c>
      <c r="I847" s="10" t="n">
        <v>15575648.12</v>
      </c>
      <c r="J847" s="11" t="n">
        <f aca="false">I847/1000</f>
        <v>15575.64812</v>
      </c>
      <c r="K847" s="19" t="n">
        <v>15526.1</v>
      </c>
      <c r="L847" s="12" t="n">
        <f aca="false">K847/1000</f>
        <v>15.5261</v>
      </c>
      <c r="M847" s="20" t="n">
        <v>0.104</v>
      </c>
      <c r="N847" s="20" t="n">
        <v>0.0925</v>
      </c>
      <c r="O847" s="10" t="n">
        <v>149782874.58</v>
      </c>
      <c r="P847" s="19" t="n">
        <v>167840.74</v>
      </c>
    </row>
    <row r="848" customFormat="false" ht="15" hidden="false" customHeight="false" outlineLevel="0" collapsed="false">
      <c r="A848" s="3" t="s">
        <v>1277</v>
      </c>
      <c r="B848" s="2" t="s">
        <v>1278</v>
      </c>
      <c r="C848" s="2" t="n">
        <v>2022</v>
      </c>
      <c r="D848" s="2" t="n">
        <v>6</v>
      </c>
      <c r="E848" s="2" t="s">
        <v>117</v>
      </c>
      <c r="F848" s="3" t="s">
        <v>118</v>
      </c>
      <c r="G848" s="2" t="s">
        <v>142</v>
      </c>
      <c r="H848" s="3" t="s">
        <v>143</v>
      </c>
      <c r="I848" s="10" t="n">
        <v>12834054.17</v>
      </c>
      <c r="J848" s="11" t="n">
        <f aca="false">I848/1000</f>
        <v>12834.05417</v>
      </c>
      <c r="K848" s="19" t="n">
        <v>26018.21</v>
      </c>
      <c r="L848" s="12" t="n">
        <f aca="false">K848/1000</f>
        <v>26.01821</v>
      </c>
      <c r="M848" s="20" t="n">
        <v>0.0857</v>
      </c>
      <c r="N848" s="20" t="n">
        <v>0.155</v>
      </c>
      <c r="O848" s="10" t="n">
        <v>149782874.58</v>
      </c>
      <c r="P848" s="19" t="n">
        <v>167840.74</v>
      </c>
    </row>
    <row r="849" customFormat="false" ht="15" hidden="false" customHeight="false" outlineLevel="0" collapsed="false">
      <c r="A849" s="3" t="s">
        <v>1277</v>
      </c>
      <c r="B849" s="2" t="s">
        <v>1278</v>
      </c>
      <c r="C849" s="2" t="n">
        <v>2022</v>
      </c>
      <c r="D849" s="2" t="n">
        <v>7</v>
      </c>
      <c r="E849" s="2" t="s">
        <v>142</v>
      </c>
      <c r="F849" s="3" t="s">
        <v>143</v>
      </c>
      <c r="G849" s="2" t="s">
        <v>162</v>
      </c>
      <c r="H849" s="3" t="s">
        <v>163</v>
      </c>
      <c r="I849" s="10" t="n">
        <v>8476502.61</v>
      </c>
      <c r="J849" s="11" t="n">
        <f aca="false">I849/1000</f>
        <v>8476.50261</v>
      </c>
      <c r="K849" s="19" t="n">
        <v>12428</v>
      </c>
      <c r="L849" s="12" t="n">
        <f aca="false">K849/1000</f>
        <v>12.428</v>
      </c>
      <c r="M849" s="20" t="n">
        <v>0.0566</v>
      </c>
      <c r="N849" s="20" t="n">
        <v>0.074</v>
      </c>
      <c r="O849" s="10" t="n">
        <v>149782874.58</v>
      </c>
      <c r="P849" s="19" t="n">
        <v>167840.74</v>
      </c>
    </row>
    <row r="850" customFormat="false" ht="15" hidden="false" customHeight="false" outlineLevel="0" collapsed="false">
      <c r="A850" s="3" t="s">
        <v>1277</v>
      </c>
      <c r="B850" s="2" t="s">
        <v>1278</v>
      </c>
      <c r="C850" s="2" t="n">
        <v>2022</v>
      </c>
      <c r="D850" s="2" t="n">
        <v>8</v>
      </c>
      <c r="E850" s="2" t="s">
        <v>117</v>
      </c>
      <c r="F850" s="3" t="s">
        <v>118</v>
      </c>
      <c r="G850" s="2" t="s">
        <v>97</v>
      </c>
      <c r="H850" s="3" t="s">
        <v>98</v>
      </c>
      <c r="I850" s="10" t="n">
        <v>7707432</v>
      </c>
      <c r="J850" s="11" t="n">
        <f aca="false">I850/1000</f>
        <v>7707.432</v>
      </c>
      <c r="K850" s="19" t="n">
        <v>8018.61</v>
      </c>
      <c r="L850" s="12" t="n">
        <f aca="false">K850/1000</f>
        <v>8.01861</v>
      </c>
      <c r="M850" s="20" t="n">
        <v>0.0515</v>
      </c>
      <c r="N850" s="20" t="n">
        <v>0.0478</v>
      </c>
      <c r="O850" s="10" t="n">
        <v>149782874.58</v>
      </c>
      <c r="P850" s="19" t="n">
        <v>167840.74</v>
      </c>
    </row>
    <row r="851" customFormat="false" ht="15" hidden="false" customHeight="false" outlineLevel="0" collapsed="false">
      <c r="A851" s="3" t="s">
        <v>1277</v>
      </c>
      <c r="B851" s="2" t="s">
        <v>1278</v>
      </c>
      <c r="C851" s="2" t="n">
        <v>2022</v>
      </c>
      <c r="D851" s="2" t="n">
        <v>9</v>
      </c>
      <c r="E851" s="2" t="s">
        <v>107</v>
      </c>
      <c r="F851" s="3" t="s">
        <v>108</v>
      </c>
      <c r="G851" s="2" t="s">
        <v>97</v>
      </c>
      <c r="H851" s="3" t="s">
        <v>98</v>
      </c>
      <c r="I851" s="10" t="n">
        <v>5200429</v>
      </c>
      <c r="J851" s="11" t="n">
        <f aca="false">I851/1000</f>
        <v>5200.429</v>
      </c>
      <c r="K851" s="19" t="n">
        <v>6002.15</v>
      </c>
      <c r="L851" s="12" t="n">
        <f aca="false">K851/1000</f>
        <v>6.00215</v>
      </c>
      <c r="M851" s="20" t="n">
        <v>0.0347</v>
      </c>
      <c r="N851" s="20" t="n">
        <v>0.0358</v>
      </c>
      <c r="O851" s="10" t="n">
        <v>149782874.58</v>
      </c>
      <c r="P851" s="19" t="n">
        <v>167840.74</v>
      </c>
    </row>
    <row r="852" customFormat="false" ht="15" hidden="false" customHeight="false" outlineLevel="0" collapsed="false">
      <c r="A852" s="3" t="s">
        <v>1277</v>
      </c>
      <c r="B852" s="2" t="s">
        <v>1278</v>
      </c>
      <c r="C852" s="2" t="n">
        <v>2022</v>
      </c>
      <c r="D852" s="2" t="n">
        <v>10</v>
      </c>
      <c r="E852" s="2" t="s">
        <v>162</v>
      </c>
      <c r="F852" s="3" t="s">
        <v>163</v>
      </c>
      <c r="G852" s="2" t="s">
        <v>97</v>
      </c>
      <c r="H852" s="3" t="s">
        <v>98</v>
      </c>
      <c r="I852" s="10" t="n">
        <v>4027954</v>
      </c>
      <c r="J852" s="11" t="n">
        <f aca="false">I852/1000</f>
        <v>4027.954</v>
      </c>
      <c r="K852" s="19" t="n">
        <v>4834.4</v>
      </c>
      <c r="L852" s="12" t="n">
        <f aca="false">K852/1000</f>
        <v>4.8344</v>
      </c>
      <c r="M852" s="20" t="n">
        <v>0.0269</v>
      </c>
      <c r="N852" s="20" t="n">
        <v>0.0288</v>
      </c>
      <c r="O852" s="10" t="n">
        <v>149782874.58</v>
      </c>
      <c r="P852" s="19" t="n">
        <v>167840.74</v>
      </c>
    </row>
    <row r="853" customFormat="false" ht="15" hidden="false" customHeight="false" outlineLevel="0" collapsed="false">
      <c r="A853" s="3" t="s">
        <v>1277</v>
      </c>
      <c r="B853" s="2" t="s">
        <v>1278</v>
      </c>
      <c r="C853" s="2" t="n">
        <v>2022</v>
      </c>
      <c r="D853" s="2" t="n">
        <v>11</v>
      </c>
      <c r="E853" s="2" t="s">
        <v>127</v>
      </c>
      <c r="F853" s="3" t="s">
        <v>128</v>
      </c>
      <c r="G853" s="2" t="s">
        <v>142</v>
      </c>
      <c r="H853" s="3" t="s">
        <v>143</v>
      </c>
      <c r="I853" s="10" t="n">
        <v>3297738.74</v>
      </c>
      <c r="J853" s="11" t="n">
        <f aca="false">I853/1000</f>
        <v>3297.73874</v>
      </c>
      <c r="K853" s="19" t="n">
        <v>4450</v>
      </c>
      <c r="L853" s="12" t="n">
        <f aca="false">K853/1000</f>
        <v>4.45</v>
      </c>
      <c r="M853" s="20" t="n">
        <v>0.022</v>
      </c>
      <c r="N853" s="20" t="n">
        <v>0.0265</v>
      </c>
      <c r="O853" s="10" t="n">
        <v>149782874.58</v>
      </c>
      <c r="P853" s="19" t="n">
        <v>167840.74</v>
      </c>
    </row>
    <row r="854" customFormat="false" ht="15" hidden="false" customHeight="false" outlineLevel="0" collapsed="false">
      <c r="A854" s="3" t="s">
        <v>1277</v>
      </c>
      <c r="B854" s="2" t="s">
        <v>1278</v>
      </c>
      <c r="C854" s="2" t="n">
        <v>2022</v>
      </c>
      <c r="D854" s="2" t="n">
        <v>12</v>
      </c>
      <c r="E854" s="2" t="s">
        <v>117</v>
      </c>
      <c r="F854" s="3" t="s">
        <v>118</v>
      </c>
      <c r="G854" s="2" t="s">
        <v>162</v>
      </c>
      <c r="H854" s="3" t="s">
        <v>163</v>
      </c>
      <c r="I854" s="10" t="n">
        <v>2296727.15</v>
      </c>
      <c r="J854" s="11" t="n">
        <f aca="false">I854/1000</f>
        <v>2296.72715</v>
      </c>
      <c r="K854" s="19" t="n">
        <v>3756</v>
      </c>
      <c r="L854" s="12" t="n">
        <f aca="false">K854/1000</f>
        <v>3.756</v>
      </c>
      <c r="M854" s="20" t="n">
        <v>0.0153</v>
      </c>
      <c r="N854" s="20" t="n">
        <v>0.0224</v>
      </c>
      <c r="O854" s="10" t="n">
        <v>149782874.58</v>
      </c>
      <c r="P854" s="19" t="n">
        <v>167840.74</v>
      </c>
    </row>
    <row r="855" customFormat="false" ht="15" hidden="false" customHeight="false" outlineLevel="0" collapsed="false">
      <c r="A855" s="3" t="s">
        <v>1277</v>
      </c>
      <c r="B855" s="2" t="s">
        <v>1278</v>
      </c>
      <c r="C855" s="2" t="n">
        <v>2022</v>
      </c>
      <c r="D855" s="2" t="n">
        <v>13</v>
      </c>
      <c r="E855" s="2" t="s">
        <v>422</v>
      </c>
      <c r="F855" s="3" t="s">
        <v>423</v>
      </c>
      <c r="G855" s="2" t="s">
        <v>162</v>
      </c>
      <c r="H855" s="3" t="s">
        <v>163</v>
      </c>
      <c r="I855" s="10" t="n">
        <v>1876380.17</v>
      </c>
      <c r="J855" s="11" t="n">
        <f aca="false">I855/1000</f>
        <v>1876.38017</v>
      </c>
      <c r="K855" s="19" t="n">
        <v>1000</v>
      </c>
      <c r="L855" s="12" t="n">
        <f aca="false">K855/1000</f>
        <v>1</v>
      </c>
      <c r="M855" s="20" t="n">
        <v>0.0125</v>
      </c>
      <c r="N855" s="20" t="n">
        <v>0.006</v>
      </c>
      <c r="O855" s="10" t="n">
        <v>149782874.58</v>
      </c>
      <c r="P855" s="19" t="n">
        <v>167840.74</v>
      </c>
    </row>
    <row r="856" customFormat="false" ht="15" hidden="false" customHeight="false" outlineLevel="0" collapsed="false">
      <c r="A856" s="3" t="s">
        <v>1277</v>
      </c>
      <c r="B856" s="2" t="s">
        <v>1278</v>
      </c>
      <c r="C856" s="2" t="n">
        <v>2022</v>
      </c>
      <c r="D856" s="2" t="n">
        <v>14</v>
      </c>
      <c r="E856" s="2" t="s">
        <v>152</v>
      </c>
      <c r="F856" s="3" t="s">
        <v>153</v>
      </c>
      <c r="G856" s="2" t="s">
        <v>162</v>
      </c>
      <c r="H856" s="3" t="s">
        <v>163</v>
      </c>
      <c r="I856" s="10" t="n">
        <v>1645177.03</v>
      </c>
      <c r="J856" s="11" t="n">
        <f aca="false">I856/1000</f>
        <v>1645.17703</v>
      </c>
      <c r="K856" s="19" t="n">
        <v>600</v>
      </c>
      <c r="L856" s="12" t="n">
        <f aca="false">K856/1000</f>
        <v>0.6</v>
      </c>
      <c r="M856" s="20" t="n">
        <v>0.011</v>
      </c>
      <c r="N856" s="20" t="n">
        <v>0.0036</v>
      </c>
      <c r="O856" s="10" t="n">
        <v>149782874.58</v>
      </c>
      <c r="P856" s="19" t="n">
        <v>167840.74</v>
      </c>
    </row>
    <row r="857" customFormat="false" ht="15" hidden="false" customHeight="false" outlineLevel="0" collapsed="false">
      <c r="A857" s="3" t="s">
        <v>1277</v>
      </c>
      <c r="B857" s="2" t="s">
        <v>1278</v>
      </c>
      <c r="C857" s="2" t="n">
        <v>2022</v>
      </c>
      <c r="D857" s="2" t="n">
        <v>15</v>
      </c>
      <c r="E857" s="2" t="s">
        <v>1729</v>
      </c>
      <c r="F857" s="3" t="s">
        <v>1730</v>
      </c>
      <c r="G857" s="2" t="s">
        <v>162</v>
      </c>
      <c r="H857" s="3" t="s">
        <v>163</v>
      </c>
      <c r="I857" s="10" t="n">
        <v>1489100.51</v>
      </c>
      <c r="J857" s="11" t="n">
        <f aca="false">I857/1000</f>
        <v>1489.10051</v>
      </c>
      <c r="K857" s="19" t="n">
        <v>1702</v>
      </c>
      <c r="L857" s="12" t="n">
        <f aca="false">K857/1000</f>
        <v>1.702</v>
      </c>
      <c r="M857" s="20" t="n">
        <v>0.0099</v>
      </c>
      <c r="N857" s="20" t="n">
        <v>0.0101</v>
      </c>
      <c r="O857" s="10" t="n">
        <v>149782874.58</v>
      </c>
      <c r="P857" s="19" t="n">
        <v>167840.74</v>
      </c>
    </row>
    <row r="858" customFormat="false" ht="15" hidden="false" customHeight="false" outlineLevel="0" collapsed="false">
      <c r="A858" s="3" t="s">
        <v>1277</v>
      </c>
      <c r="B858" s="2" t="s">
        <v>1278</v>
      </c>
      <c r="C858" s="2" t="n">
        <v>2022</v>
      </c>
      <c r="D858" s="2" t="n">
        <v>16</v>
      </c>
      <c r="E858" s="2" t="s">
        <v>205</v>
      </c>
      <c r="F858" s="3" t="s">
        <v>206</v>
      </c>
      <c r="G858" s="2" t="s">
        <v>162</v>
      </c>
      <c r="H858" s="3" t="s">
        <v>163</v>
      </c>
      <c r="I858" s="10" t="n">
        <v>1253005.86</v>
      </c>
      <c r="J858" s="11" t="n">
        <f aca="false">I858/1000</f>
        <v>1253.00586</v>
      </c>
      <c r="K858" s="19" t="n">
        <v>1582</v>
      </c>
      <c r="L858" s="12" t="n">
        <f aca="false">K858/1000</f>
        <v>1.582</v>
      </c>
      <c r="M858" s="20" t="n">
        <v>0.0084</v>
      </c>
      <c r="N858" s="20" t="n">
        <v>0.0094</v>
      </c>
      <c r="O858" s="10" t="n">
        <v>149782874.58</v>
      </c>
      <c r="P858" s="19" t="n">
        <v>167840.74</v>
      </c>
    </row>
    <row r="859" customFormat="false" ht="15" hidden="false" customHeight="false" outlineLevel="0" collapsed="false">
      <c r="A859" s="3" t="s">
        <v>1277</v>
      </c>
      <c r="B859" s="2" t="s">
        <v>1278</v>
      </c>
      <c r="C859" s="2" t="n">
        <v>2022</v>
      </c>
      <c r="D859" s="2" t="n">
        <v>17</v>
      </c>
      <c r="E859" s="2" t="s">
        <v>162</v>
      </c>
      <c r="F859" s="3" t="s">
        <v>163</v>
      </c>
      <c r="G859" s="2" t="s">
        <v>142</v>
      </c>
      <c r="H859" s="3" t="s">
        <v>143</v>
      </c>
      <c r="I859" s="10" t="n">
        <v>1155713.87</v>
      </c>
      <c r="J859" s="11" t="n">
        <f aca="false">I859/1000</f>
        <v>1155.71387</v>
      </c>
      <c r="K859" s="19" t="n">
        <v>1328.6</v>
      </c>
      <c r="L859" s="12" t="n">
        <f aca="false">K859/1000</f>
        <v>1.3286</v>
      </c>
      <c r="M859" s="20" t="n">
        <v>0.0077</v>
      </c>
      <c r="N859" s="20" t="n">
        <v>0.0079</v>
      </c>
      <c r="O859" s="10" t="n">
        <v>149782874.58</v>
      </c>
      <c r="P859" s="19" t="n">
        <v>167840.74</v>
      </c>
    </row>
    <row r="860" customFormat="false" ht="15" hidden="false" customHeight="false" outlineLevel="0" collapsed="false">
      <c r="A860" s="3" t="s">
        <v>1277</v>
      </c>
      <c r="B860" s="2" t="s">
        <v>1278</v>
      </c>
      <c r="C860" s="2" t="n">
        <v>2022</v>
      </c>
      <c r="D860" s="2" t="n">
        <v>18</v>
      </c>
      <c r="E860" s="2" t="s">
        <v>97</v>
      </c>
      <c r="F860" s="3" t="s">
        <v>98</v>
      </c>
      <c r="G860" s="2" t="s">
        <v>107</v>
      </c>
      <c r="H860" s="3" t="s">
        <v>108</v>
      </c>
      <c r="I860" s="10" t="n">
        <v>879380</v>
      </c>
      <c r="J860" s="11" t="n">
        <f aca="false">I860/1000</f>
        <v>879.38</v>
      </c>
      <c r="K860" s="19" t="n">
        <v>411.7</v>
      </c>
      <c r="L860" s="12" t="n">
        <f aca="false">K860/1000</f>
        <v>0.4117</v>
      </c>
      <c r="M860" s="20" t="n">
        <v>0.0059</v>
      </c>
      <c r="N860" s="20" t="n">
        <v>0.0025</v>
      </c>
      <c r="O860" s="10" t="n">
        <v>149782874.58</v>
      </c>
      <c r="P860" s="19" t="n">
        <v>167840.74</v>
      </c>
    </row>
    <row r="861" customFormat="false" ht="15" hidden="false" customHeight="false" outlineLevel="0" collapsed="false">
      <c r="A861" s="3" t="s">
        <v>1277</v>
      </c>
      <c r="B861" s="2" t="s">
        <v>1278</v>
      </c>
      <c r="C861" s="2" t="n">
        <v>2022</v>
      </c>
      <c r="D861" s="2" t="n">
        <v>19</v>
      </c>
      <c r="E861" s="2" t="s">
        <v>422</v>
      </c>
      <c r="F861" s="3" t="s">
        <v>423</v>
      </c>
      <c r="G861" s="2" t="s">
        <v>97</v>
      </c>
      <c r="H861" s="3" t="s">
        <v>98</v>
      </c>
      <c r="I861" s="10" t="n">
        <v>764000</v>
      </c>
      <c r="J861" s="11" t="n">
        <f aca="false">I861/1000</f>
        <v>764</v>
      </c>
      <c r="K861" s="19" t="n">
        <v>916.96</v>
      </c>
      <c r="L861" s="12" t="n">
        <f aca="false">K861/1000</f>
        <v>0.91696</v>
      </c>
      <c r="M861" s="20" t="n">
        <v>0.0051</v>
      </c>
      <c r="N861" s="20" t="n">
        <v>0.0055</v>
      </c>
      <c r="O861" s="10" t="n">
        <v>149782874.58</v>
      </c>
      <c r="P861" s="19" t="n">
        <v>167840.74</v>
      </c>
    </row>
    <row r="862" customFormat="false" ht="15" hidden="false" customHeight="false" outlineLevel="0" collapsed="false">
      <c r="A862" s="3" t="s">
        <v>1277</v>
      </c>
      <c r="B862" s="2" t="s">
        <v>1278</v>
      </c>
      <c r="C862" s="2" t="n">
        <v>2022</v>
      </c>
      <c r="D862" s="2" t="n">
        <v>20</v>
      </c>
      <c r="E862" s="2" t="s">
        <v>97</v>
      </c>
      <c r="F862" s="3" t="s">
        <v>98</v>
      </c>
      <c r="G862" s="2" t="s">
        <v>727</v>
      </c>
      <c r="H862" s="3" t="s">
        <v>728</v>
      </c>
      <c r="I862" s="10" t="n">
        <v>676568</v>
      </c>
      <c r="J862" s="11" t="n">
        <f aca="false">I862/1000</f>
        <v>676.568</v>
      </c>
      <c r="K862" s="19" t="n">
        <v>429.07</v>
      </c>
      <c r="L862" s="12" t="n">
        <f aca="false">K862/1000</f>
        <v>0.42907</v>
      </c>
      <c r="M862" s="20" t="n">
        <v>0.0045</v>
      </c>
      <c r="N862" s="20" t="n">
        <v>0.0026</v>
      </c>
      <c r="O862" s="10" t="n">
        <v>149782874.58</v>
      </c>
      <c r="P862" s="19" t="n">
        <v>167840.74</v>
      </c>
    </row>
    <row r="863" customFormat="false" ht="15" hidden="false" customHeight="false" outlineLevel="0" collapsed="false">
      <c r="A863" s="3" t="s">
        <v>1277</v>
      </c>
      <c r="B863" s="2" t="s">
        <v>1278</v>
      </c>
      <c r="C863" s="2" t="n">
        <v>2022</v>
      </c>
      <c r="D863" s="2" t="n">
        <v>21</v>
      </c>
      <c r="E863" s="2" t="s">
        <v>192</v>
      </c>
      <c r="F863" s="3" t="s">
        <v>193</v>
      </c>
      <c r="G863" s="2" t="s">
        <v>162</v>
      </c>
      <c r="H863" s="3" t="s">
        <v>163</v>
      </c>
      <c r="I863" s="10" t="n">
        <v>643854.2</v>
      </c>
      <c r="J863" s="11" t="n">
        <f aca="false">I863/1000</f>
        <v>643.8542</v>
      </c>
      <c r="K863" s="19" t="n">
        <v>716</v>
      </c>
      <c r="L863" s="12" t="n">
        <f aca="false">K863/1000</f>
        <v>0.716</v>
      </c>
      <c r="M863" s="20" t="n">
        <v>0.0043</v>
      </c>
      <c r="N863" s="20" t="n">
        <v>0.0043</v>
      </c>
      <c r="O863" s="10" t="n">
        <v>149782874.58</v>
      </c>
      <c r="P863" s="19" t="n">
        <v>167840.74</v>
      </c>
    </row>
    <row r="864" customFormat="false" ht="15" hidden="false" customHeight="false" outlineLevel="0" collapsed="false">
      <c r="A864" s="3" t="s">
        <v>1277</v>
      </c>
      <c r="B864" s="2" t="s">
        <v>1278</v>
      </c>
      <c r="C864" s="2" t="n">
        <v>2022</v>
      </c>
      <c r="D864" s="2" t="n">
        <v>22</v>
      </c>
      <c r="E864" s="2" t="s">
        <v>142</v>
      </c>
      <c r="F864" s="3" t="s">
        <v>143</v>
      </c>
      <c r="G864" s="2" t="s">
        <v>504</v>
      </c>
      <c r="H864" s="3" t="s">
        <v>505</v>
      </c>
      <c r="I864" s="10" t="n">
        <v>631562</v>
      </c>
      <c r="J864" s="11" t="n">
        <f aca="false">I864/1000</f>
        <v>631.562</v>
      </c>
      <c r="K864" s="19" t="n">
        <v>530</v>
      </c>
      <c r="L864" s="12" t="n">
        <f aca="false">K864/1000</f>
        <v>0.53</v>
      </c>
      <c r="M864" s="20" t="n">
        <v>0.0042</v>
      </c>
      <c r="N864" s="20" t="n">
        <v>0.0032</v>
      </c>
      <c r="O864" s="10" t="n">
        <v>149782874.58</v>
      </c>
      <c r="P864" s="19" t="n">
        <v>167840.74</v>
      </c>
    </row>
    <row r="865" customFormat="false" ht="15" hidden="false" customHeight="false" outlineLevel="0" collapsed="false">
      <c r="A865" s="3" t="s">
        <v>1277</v>
      </c>
      <c r="B865" s="2" t="s">
        <v>1278</v>
      </c>
      <c r="C865" s="2" t="n">
        <v>2022</v>
      </c>
      <c r="D865" s="2" t="n">
        <v>23</v>
      </c>
      <c r="E865" s="2" t="s">
        <v>192</v>
      </c>
      <c r="F865" s="3" t="s">
        <v>193</v>
      </c>
      <c r="G865" s="2" t="s">
        <v>97</v>
      </c>
      <c r="H865" s="3" t="s">
        <v>98</v>
      </c>
      <c r="I865" s="10" t="n">
        <v>630257</v>
      </c>
      <c r="J865" s="11" t="n">
        <f aca="false">I865/1000</f>
        <v>630.257</v>
      </c>
      <c r="K865" s="19" t="n">
        <v>756.44</v>
      </c>
      <c r="L865" s="12" t="n">
        <f aca="false">K865/1000</f>
        <v>0.75644</v>
      </c>
      <c r="M865" s="20" t="n">
        <v>0.0042</v>
      </c>
      <c r="N865" s="20" t="n">
        <v>0.0045</v>
      </c>
      <c r="O865" s="10" t="n">
        <v>149782874.58</v>
      </c>
      <c r="P865" s="19" t="n">
        <v>167840.74</v>
      </c>
    </row>
    <row r="866" customFormat="false" ht="15" hidden="false" customHeight="false" outlineLevel="0" collapsed="false">
      <c r="A866" s="3" t="s">
        <v>1277</v>
      </c>
      <c r="B866" s="2" t="s">
        <v>1278</v>
      </c>
      <c r="C866" s="2" t="n">
        <v>2022</v>
      </c>
      <c r="D866" s="2" t="n">
        <v>24</v>
      </c>
      <c r="E866" s="2" t="s">
        <v>171</v>
      </c>
      <c r="F866" s="3" t="s">
        <v>172</v>
      </c>
      <c r="G866" s="2" t="s">
        <v>97</v>
      </c>
      <c r="H866" s="3" t="s">
        <v>98</v>
      </c>
      <c r="I866" s="10" t="n">
        <v>591674</v>
      </c>
      <c r="J866" s="11" t="n">
        <f aca="false">I866/1000</f>
        <v>591.674</v>
      </c>
      <c r="K866" s="19" t="n">
        <v>710.13</v>
      </c>
      <c r="L866" s="12" t="n">
        <f aca="false">K866/1000</f>
        <v>0.71013</v>
      </c>
      <c r="M866" s="20" t="n">
        <v>0.004</v>
      </c>
      <c r="N866" s="20" t="n">
        <v>0.0042</v>
      </c>
      <c r="O866" s="10" t="n">
        <v>149782874.58</v>
      </c>
      <c r="P866" s="19" t="n">
        <v>167840.74</v>
      </c>
    </row>
    <row r="867" customFormat="false" ht="15" hidden="false" customHeight="false" outlineLevel="0" collapsed="false">
      <c r="A867" s="3" t="s">
        <v>1277</v>
      </c>
      <c r="B867" s="2" t="s">
        <v>1278</v>
      </c>
      <c r="C867" s="2" t="n">
        <v>2022</v>
      </c>
      <c r="D867" s="2" t="n">
        <v>25</v>
      </c>
      <c r="E867" s="2" t="s">
        <v>362</v>
      </c>
      <c r="F867" s="3" t="s">
        <v>363</v>
      </c>
      <c r="G867" s="2" t="s">
        <v>142</v>
      </c>
      <c r="H867" s="3" t="s">
        <v>143</v>
      </c>
      <c r="I867" s="10" t="n">
        <v>499334.22</v>
      </c>
      <c r="J867" s="11" t="n">
        <f aca="false">I867/1000</f>
        <v>499.33422</v>
      </c>
      <c r="K867" s="19" t="n">
        <v>650</v>
      </c>
      <c r="L867" s="12" t="n">
        <f aca="false">K867/1000</f>
        <v>0.65</v>
      </c>
      <c r="M867" s="20" t="n">
        <v>0.0033</v>
      </c>
      <c r="N867" s="20" t="n">
        <v>0.0039</v>
      </c>
      <c r="O867" s="10" t="n">
        <v>149782874.58</v>
      </c>
      <c r="P867" s="19" t="n">
        <v>167840.74</v>
      </c>
    </row>
    <row r="868" customFormat="false" ht="15" hidden="false" customHeight="false" outlineLevel="0" collapsed="false">
      <c r="A868" s="3" t="s">
        <v>1277</v>
      </c>
      <c r="B868" s="2" t="s">
        <v>1278</v>
      </c>
      <c r="C868" s="2" t="n">
        <v>2022</v>
      </c>
      <c r="D868" s="2" t="n">
        <v>26</v>
      </c>
      <c r="E868" s="2" t="s">
        <v>97</v>
      </c>
      <c r="F868" s="3" t="s">
        <v>98</v>
      </c>
      <c r="G868" s="2" t="s">
        <v>102</v>
      </c>
      <c r="H868" s="3" t="s">
        <v>103</v>
      </c>
      <c r="I868" s="10" t="n">
        <v>448320.01</v>
      </c>
      <c r="J868" s="11" t="n">
        <f aca="false">I868/1000</f>
        <v>448.32001</v>
      </c>
      <c r="K868" s="19" t="n">
        <v>225.97</v>
      </c>
      <c r="L868" s="12" t="n">
        <f aca="false">K868/1000</f>
        <v>0.22597</v>
      </c>
      <c r="M868" s="20" t="n">
        <v>0.003</v>
      </c>
      <c r="N868" s="20" t="n">
        <v>0.0013</v>
      </c>
      <c r="O868" s="10" t="n">
        <v>149782874.58</v>
      </c>
      <c r="P868" s="19" t="n">
        <v>167840.74</v>
      </c>
    </row>
    <row r="869" customFormat="false" ht="15" hidden="false" customHeight="false" outlineLevel="0" collapsed="false">
      <c r="A869" s="3" t="s">
        <v>1277</v>
      </c>
      <c r="B869" s="2" t="s">
        <v>1278</v>
      </c>
      <c r="C869" s="2" t="n">
        <v>2022</v>
      </c>
      <c r="D869" s="2" t="n">
        <v>27</v>
      </c>
      <c r="E869" s="2" t="s">
        <v>97</v>
      </c>
      <c r="F869" s="3" t="s">
        <v>98</v>
      </c>
      <c r="G869" s="2" t="s">
        <v>362</v>
      </c>
      <c r="H869" s="3" t="s">
        <v>363</v>
      </c>
      <c r="I869" s="10" t="n">
        <v>420513.79</v>
      </c>
      <c r="J869" s="11" t="n">
        <f aca="false">I869/1000</f>
        <v>420.51379</v>
      </c>
      <c r="K869" s="19" t="n">
        <v>2000</v>
      </c>
      <c r="L869" s="12" t="n">
        <f aca="false">K869/1000</f>
        <v>2</v>
      </c>
      <c r="M869" s="20" t="n">
        <v>0.0028</v>
      </c>
      <c r="N869" s="20" t="n">
        <v>0.0119</v>
      </c>
      <c r="O869" s="10" t="n">
        <v>149782874.58</v>
      </c>
      <c r="P869" s="19" t="n">
        <v>167840.74</v>
      </c>
    </row>
    <row r="870" customFormat="false" ht="15" hidden="false" customHeight="false" outlineLevel="0" collapsed="false">
      <c r="A870" s="3" t="s">
        <v>1277</v>
      </c>
      <c r="B870" s="2" t="s">
        <v>1278</v>
      </c>
      <c r="C870" s="2" t="n">
        <v>2022</v>
      </c>
      <c r="D870" s="2" t="n">
        <v>28</v>
      </c>
      <c r="E870" s="2" t="s">
        <v>117</v>
      </c>
      <c r="F870" s="3" t="s">
        <v>118</v>
      </c>
      <c r="G870" s="2" t="s">
        <v>107</v>
      </c>
      <c r="H870" s="3" t="s">
        <v>108</v>
      </c>
      <c r="I870" s="10" t="n">
        <v>374651</v>
      </c>
      <c r="J870" s="11" t="n">
        <f aca="false">I870/1000</f>
        <v>374.651</v>
      </c>
      <c r="K870" s="19" t="n">
        <v>599</v>
      </c>
      <c r="L870" s="12" t="n">
        <f aca="false">K870/1000</f>
        <v>0.599</v>
      </c>
      <c r="M870" s="20" t="n">
        <v>0.0025</v>
      </c>
      <c r="N870" s="20" t="n">
        <v>0.0036</v>
      </c>
      <c r="O870" s="10" t="n">
        <v>149782874.58</v>
      </c>
      <c r="P870" s="19" t="n">
        <v>167840.74</v>
      </c>
    </row>
    <row r="871" customFormat="false" ht="15" hidden="false" customHeight="false" outlineLevel="0" collapsed="false">
      <c r="A871" s="3" t="s">
        <v>1277</v>
      </c>
      <c r="B871" s="2" t="s">
        <v>1278</v>
      </c>
      <c r="C871" s="2" t="n">
        <v>2022</v>
      </c>
      <c r="D871" s="2" t="n">
        <v>29</v>
      </c>
      <c r="E871" s="2" t="s">
        <v>107</v>
      </c>
      <c r="F871" s="3" t="s">
        <v>108</v>
      </c>
      <c r="G871" s="2" t="s">
        <v>102</v>
      </c>
      <c r="H871" s="3" t="s">
        <v>103</v>
      </c>
      <c r="I871" s="10" t="n">
        <v>363376.4</v>
      </c>
      <c r="J871" s="11" t="n">
        <f aca="false">I871/1000</f>
        <v>363.3764</v>
      </c>
      <c r="K871" s="19" t="n">
        <v>426</v>
      </c>
      <c r="L871" s="12" t="n">
        <f aca="false">K871/1000</f>
        <v>0.426</v>
      </c>
      <c r="M871" s="20" t="n">
        <v>0.0024</v>
      </c>
      <c r="N871" s="20" t="n">
        <v>0.0025</v>
      </c>
      <c r="O871" s="10" t="n">
        <v>149782874.58</v>
      </c>
      <c r="P871" s="19" t="n">
        <v>167840.74</v>
      </c>
    </row>
    <row r="872" customFormat="false" ht="15" hidden="false" customHeight="false" outlineLevel="0" collapsed="false">
      <c r="A872" s="3" t="s">
        <v>1277</v>
      </c>
      <c r="B872" s="2" t="s">
        <v>1278</v>
      </c>
      <c r="C872" s="2" t="n">
        <v>2022</v>
      </c>
      <c r="D872" s="2" t="n">
        <v>30</v>
      </c>
      <c r="E872" s="2" t="s">
        <v>97</v>
      </c>
      <c r="F872" s="3" t="s">
        <v>98</v>
      </c>
      <c r="G872" s="2" t="s">
        <v>117</v>
      </c>
      <c r="H872" s="3" t="s">
        <v>118</v>
      </c>
      <c r="I872" s="10" t="n">
        <v>321558.71</v>
      </c>
      <c r="J872" s="11" t="n">
        <f aca="false">I872/1000</f>
        <v>321.55871</v>
      </c>
      <c r="K872" s="19" t="n">
        <v>292.16</v>
      </c>
      <c r="L872" s="12" t="n">
        <f aca="false">K872/1000</f>
        <v>0.29216</v>
      </c>
      <c r="M872" s="20" t="n">
        <v>0.0021</v>
      </c>
      <c r="N872" s="20" t="n">
        <v>0.0017</v>
      </c>
      <c r="O872" s="10" t="n">
        <v>149782874.58</v>
      </c>
      <c r="P872" s="19" t="n">
        <v>167840.74</v>
      </c>
    </row>
    <row r="873" customFormat="false" ht="15" hidden="false" customHeight="false" outlineLevel="0" collapsed="false">
      <c r="A873" s="3" t="s">
        <v>1277</v>
      </c>
      <c r="B873" s="2" t="s">
        <v>1278</v>
      </c>
      <c r="C873" s="2" t="n">
        <v>2023</v>
      </c>
      <c r="D873" s="2" t="n">
        <v>1</v>
      </c>
      <c r="E873" s="2" t="s">
        <v>142</v>
      </c>
      <c r="F873" s="3" t="s">
        <v>143</v>
      </c>
      <c r="G873" s="2" t="s">
        <v>97</v>
      </c>
      <c r="H873" s="3" t="s">
        <v>98</v>
      </c>
      <c r="I873" s="10" t="n">
        <v>70818615</v>
      </c>
      <c r="J873" s="11" t="n">
        <f aca="false">I873/1000</f>
        <v>70818.615</v>
      </c>
      <c r="K873" s="19" t="n">
        <v>47900</v>
      </c>
      <c r="L873" s="12" t="n">
        <f aca="false">K873/1000</f>
        <v>47.9</v>
      </c>
      <c r="M873" s="20" t="n">
        <v>0.1815</v>
      </c>
      <c r="N873" s="20" t="n">
        <v>0.2007</v>
      </c>
      <c r="O873" s="10" t="n">
        <v>390289422.32</v>
      </c>
      <c r="P873" s="19" t="n">
        <v>238645.31</v>
      </c>
    </row>
    <row r="874" customFormat="false" ht="15" hidden="false" customHeight="false" outlineLevel="0" collapsed="false">
      <c r="A874" s="3" t="s">
        <v>1277</v>
      </c>
      <c r="B874" s="2" t="s">
        <v>1278</v>
      </c>
      <c r="C874" s="2" t="n">
        <v>2023</v>
      </c>
      <c r="D874" s="2" t="n">
        <v>2</v>
      </c>
      <c r="E874" s="2" t="s">
        <v>97</v>
      </c>
      <c r="F874" s="3" t="s">
        <v>98</v>
      </c>
      <c r="G874" s="2" t="s">
        <v>142</v>
      </c>
      <c r="H874" s="3" t="s">
        <v>143</v>
      </c>
      <c r="I874" s="10" t="n">
        <v>56906934.79</v>
      </c>
      <c r="J874" s="11" t="n">
        <f aca="false">I874/1000</f>
        <v>56906.93479</v>
      </c>
      <c r="K874" s="19" t="n">
        <v>24806.01</v>
      </c>
      <c r="L874" s="12" t="n">
        <f aca="false">K874/1000</f>
        <v>24.80601</v>
      </c>
      <c r="M874" s="20" t="n">
        <v>0.1458</v>
      </c>
      <c r="N874" s="20" t="n">
        <v>0.1039</v>
      </c>
      <c r="O874" s="10" t="n">
        <v>390289422.32</v>
      </c>
      <c r="P874" s="19" t="n">
        <v>238645.31</v>
      </c>
    </row>
    <row r="875" customFormat="false" ht="15" hidden="false" customHeight="false" outlineLevel="0" collapsed="false">
      <c r="A875" s="3" t="s">
        <v>1277</v>
      </c>
      <c r="B875" s="2" t="s">
        <v>1278</v>
      </c>
      <c r="C875" s="2" t="n">
        <v>2023</v>
      </c>
      <c r="D875" s="2" t="n">
        <v>3</v>
      </c>
      <c r="E875" s="2" t="s">
        <v>107</v>
      </c>
      <c r="F875" s="3" t="s">
        <v>108</v>
      </c>
      <c r="G875" s="2" t="s">
        <v>142</v>
      </c>
      <c r="H875" s="3" t="s">
        <v>143</v>
      </c>
      <c r="I875" s="10" t="n">
        <v>56150389.82</v>
      </c>
      <c r="J875" s="11" t="n">
        <f aca="false">I875/1000</f>
        <v>56150.38982</v>
      </c>
      <c r="K875" s="19" t="n">
        <v>19435.87</v>
      </c>
      <c r="L875" s="12" t="n">
        <f aca="false">K875/1000</f>
        <v>19.43587</v>
      </c>
      <c r="M875" s="20" t="n">
        <v>0.1439</v>
      </c>
      <c r="N875" s="20" t="n">
        <v>0.0814</v>
      </c>
      <c r="O875" s="10" t="n">
        <v>390289422.32</v>
      </c>
      <c r="P875" s="19" t="n">
        <v>238645.31</v>
      </c>
    </row>
    <row r="876" customFormat="false" ht="15" hidden="false" customHeight="false" outlineLevel="0" collapsed="false">
      <c r="A876" s="3" t="s">
        <v>1277</v>
      </c>
      <c r="B876" s="2" t="s">
        <v>1278</v>
      </c>
      <c r="C876" s="2" t="n">
        <v>2023</v>
      </c>
      <c r="D876" s="2" t="n">
        <v>4</v>
      </c>
      <c r="E876" s="2" t="s">
        <v>107</v>
      </c>
      <c r="F876" s="3" t="s">
        <v>108</v>
      </c>
      <c r="G876" s="2" t="s">
        <v>162</v>
      </c>
      <c r="H876" s="3" t="s">
        <v>163</v>
      </c>
      <c r="I876" s="10" t="n">
        <v>31321164.82</v>
      </c>
      <c r="J876" s="11" t="n">
        <f aca="false">I876/1000</f>
        <v>31321.16482</v>
      </c>
      <c r="K876" s="19" t="n">
        <v>12878</v>
      </c>
      <c r="L876" s="12" t="n">
        <f aca="false">K876/1000</f>
        <v>12.878</v>
      </c>
      <c r="M876" s="20" t="n">
        <v>0.0803</v>
      </c>
      <c r="N876" s="20" t="n">
        <v>0.054</v>
      </c>
      <c r="O876" s="10" t="n">
        <v>390289422.32</v>
      </c>
      <c r="P876" s="19" t="n">
        <v>238645.31</v>
      </c>
    </row>
    <row r="877" customFormat="false" ht="15" hidden="false" customHeight="false" outlineLevel="0" collapsed="false">
      <c r="A877" s="3" t="s">
        <v>1277</v>
      </c>
      <c r="B877" s="2" t="s">
        <v>1278</v>
      </c>
      <c r="C877" s="2" t="n">
        <v>2023</v>
      </c>
      <c r="D877" s="2" t="n">
        <v>5</v>
      </c>
      <c r="E877" s="2" t="s">
        <v>142</v>
      </c>
      <c r="F877" s="3" t="s">
        <v>143</v>
      </c>
      <c r="G877" s="2" t="s">
        <v>162</v>
      </c>
      <c r="H877" s="3" t="s">
        <v>163</v>
      </c>
      <c r="I877" s="10" t="n">
        <v>26105121.98</v>
      </c>
      <c r="J877" s="11" t="n">
        <f aca="false">I877/1000</f>
        <v>26105.12198</v>
      </c>
      <c r="K877" s="19" t="n">
        <v>7986</v>
      </c>
      <c r="L877" s="12" t="n">
        <f aca="false">K877/1000</f>
        <v>7.986</v>
      </c>
      <c r="M877" s="20" t="n">
        <v>0.0669</v>
      </c>
      <c r="N877" s="20" t="n">
        <v>0.0335</v>
      </c>
      <c r="O877" s="10" t="n">
        <v>390289422.32</v>
      </c>
      <c r="P877" s="19" t="n">
        <v>238645.31</v>
      </c>
    </row>
    <row r="878" customFormat="false" ht="15" hidden="false" customHeight="false" outlineLevel="0" collapsed="false">
      <c r="A878" s="3" t="s">
        <v>1277</v>
      </c>
      <c r="B878" s="2" t="s">
        <v>1278</v>
      </c>
      <c r="C878" s="2" t="n">
        <v>2023</v>
      </c>
      <c r="D878" s="2" t="n">
        <v>6</v>
      </c>
      <c r="E878" s="2" t="s">
        <v>252</v>
      </c>
      <c r="F878" s="3" t="s">
        <v>253</v>
      </c>
      <c r="G878" s="2" t="s">
        <v>142</v>
      </c>
      <c r="H878" s="3" t="s">
        <v>143</v>
      </c>
      <c r="I878" s="10" t="n">
        <v>25382009.91</v>
      </c>
      <c r="J878" s="11" t="n">
        <f aca="false">I878/1000</f>
        <v>25382.00991</v>
      </c>
      <c r="K878" s="19" t="n">
        <v>2310</v>
      </c>
      <c r="L878" s="12" t="n">
        <f aca="false">K878/1000</f>
        <v>2.31</v>
      </c>
      <c r="M878" s="20" t="n">
        <v>0.065</v>
      </c>
      <c r="N878" s="20" t="n">
        <v>0.0097</v>
      </c>
      <c r="O878" s="10" t="n">
        <v>390289422.32</v>
      </c>
      <c r="P878" s="19" t="n">
        <v>238645.31</v>
      </c>
    </row>
    <row r="879" customFormat="false" ht="15" hidden="false" customHeight="false" outlineLevel="0" collapsed="false">
      <c r="A879" s="3" t="s">
        <v>1277</v>
      </c>
      <c r="B879" s="2" t="s">
        <v>1278</v>
      </c>
      <c r="C879" s="2" t="n">
        <v>2023</v>
      </c>
      <c r="D879" s="2" t="n">
        <v>7</v>
      </c>
      <c r="E879" s="2" t="s">
        <v>117</v>
      </c>
      <c r="F879" s="3" t="s">
        <v>118</v>
      </c>
      <c r="G879" s="2" t="s">
        <v>142</v>
      </c>
      <c r="H879" s="3" t="s">
        <v>143</v>
      </c>
      <c r="I879" s="10" t="n">
        <v>17544742.86</v>
      </c>
      <c r="J879" s="11" t="n">
        <f aca="false">I879/1000</f>
        <v>17544.74286</v>
      </c>
      <c r="K879" s="19" t="n">
        <v>18334</v>
      </c>
      <c r="L879" s="12" t="n">
        <f aca="false">K879/1000</f>
        <v>18.334</v>
      </c>
      <c r="M879" s="20" t="n">
        <v>0.045</v>
      </c>
      <c r="N879" s="20" t="n">
        <v>0.0768</v>
      </c>
      <c r="O879" s="10" t="n">
        <v>390289422.32</v>
      </c>
      <c r="P879" s="19" t="n">
        <v>238645.31</v>
      </c>
    </row>
    <row r="880" customFormat="false" ht="15" hidden="false" customHeight="false" outlineLevel="0" collapsed="false">
      <c r="A880" s="3" t="s">
        <v>1277</v>
      </c>
      <c r="B880" s="2" t="s">
        <v>1278</v>
      </c>
      <c r="C880" s="2" t="n">
        <v>2023</v>
      </c>
      <c r="D880" s="2" t="n">
        <v>8</v>
      </c>
      <c r="E880" s="2" t="s">
        <v>107</v>
      </c>
      <c r="F880" s="3" t="s">
        <v>108</v>
      </c>
      <c r="G880" s="2" t="s">
        <v>97</v>
      </c>
      <c r="H880" s="3" t="s">
        <v>98</v>
      </c>
      <c r="I880" s="10" t="n">
        <v>15217614</v>
      </c>
      <c r="J880" s="11" t="n">
        <f aca="false">I880/1000</f>
        <v>15217.614</v>
      </c>
      <c r="K880" s="19" t="n">
        <v>23624</v>
      </c>
      <c r="L880" s="12" t="n">
        <f aca="false">K880/1000</f>
        <v>23.624</v>
      </c>
      <c r="M880" s="20" t="n">
        <v>0.039</v>
      </c>
      <c r="N880" s="20" t="n">
        <v>0.099</v>
      </c>
      <c r="O880" s="10" t="n">
        <v>390289422.32</v>
      </c>
      <c r="P880" s="19" t="n">
        <v>238645.31</v>
      </c>
    </row>
    <row r="881" customFormat="false" ht="15" hidden="false" customHeight="false" outlineLevel="0" collapsed="false">
      <c r="A881" s="3" t="s">
        <v>1277</v>
      </c>
      <c r="B881" s="2" t="s">
        <v>1278</v>
      </c>
      <c r="C881" s="2" t="n">
        <v>2023</v>
      </c>
      <c r="D881" s="2" t="n">
        <v>9</v>
      </c>
      <c r="E881" s="2" t="s">
        <v>162</v>
      </c>
      <c r="F881" s="3" t="s">
        <v>163</v>
      </c>
      <c r="G881" s="2" t="s">
        <v>422</v>
      </c>
      <c r="H881" s="3" t="s">
        <v>423</v>
      </c>
      <c r="I881" s="10" t="n">
        <v>9864799.56</v>
      </c>
      <c r="J881" s="11" t="n">
        <f aca="false">I881/1000</f>
        <v>9864.79956</v>
      </c>
      <c r="K881" s="19" t="n">
        <v>2435.6</v>
      </c>
      <c r="L881" s="12" t="n">
        <f aca="false">K881/1000</f>
        <v>2.4356</v>
      </c>
      <c r="M881" s="20" t="n">
        <v>0.0253</v>
      </c>
      <c r="N881" s="20" t="n">
        <v>0.0102</v>
      </c>
      <c r="O881" s="10" t="n">
        <v>390289422.32</v>
      </c>
      <c r="P881" s="19" t="n">
        <v>238645.31</v>
      </c>
    </row>
    <row r="882" customFormat="false" ht="15" hidden="false" customHeight="false" outlineLevel="0" collapsed="false">
      <c r="A882" s="3" t="s">
        <v>1277</v>
      </c>
      <c r="B882" s="2" t="s">
        <v>1278</v>
      </c>
      <c r="C882" s="2" t="n">
        <v>2023</v>
      </c>
      <c r="D882" s="2" t="n">
        <v>10</v>
      </c>
      <c r="E882" s="2" t="s">
        <v>117</v>
      </c>
      <c r="F882" s="3" t="s">
        <v>118</v>
      </c>
      <c r="G882" s="2" t="s">
        <v>97</v>
      </c>
      <c r="H882" s="3" t="s">
        <v>98</v>
      </c>
      <c r="I882" s="10" t="n">
        <v>9633074</v>
      </c>
      <c r="J882" s="11" t="n">
        <f aca="false">I882/1000</f>
        <v>9633.074</v>
      </c>
      <c r="K882" s="19" t="n">
        <v>7988</v>
      </c>
      <c r="L882" s="12" t="n">
        <f aca="false">K882/1000</f>
        <v>7.988</v>
      </c>
      <c r="M882" s="20" t="n">
        <v>0.0247</v>
      </c>
      <c r="N882" s="20" t="n">
        <v>0.0335</v>
      </c>
      <c r="O882" s="10" t="n">
        <v>390289422.32</v>
      </c>
      <c r="P882" s="19" t="n">
        <v>238645.31</v>
      </c>
    </row>
    <row r="883" customFormat="false" ht="15" hidden="false" customHeight="false" outlineLevel="0" collapsed="false">
      <c r="A883" s="3" t="s">
        <v>1277</v>
      </c>
      <c r="B883" s="2" t="s">
        <v>1278</v>
      </c>
      <c r="C883" s="2" t="n">
        <v>2023</v>
      </c>
      <c r="D883" s="2" t="n">
        <v>11</v>
      </c>
      <c r="E883" s="2" t="s">
        <v>107</v>
      </c>
      <c r="F883" s="3" t="s">
        <v>108</v>
      </c>
      <c r="G883" s="2" t="s">
        <v>247</v>
      </c>
      <c r="H883" s="3" t="s">
        <v>248</v>
      </c>
      <c r="I883" s="10" t="n">
        <v>7092115.92</v>
      </c>
      <c r="J883" s="11" t="n">
        <f aca="false">I883/1000</f>
        <v>7092.11592</v>
      </c>
      <c r="K883" s="19" t="n">
        <v>2242</v>
      </c>
      <c r="L883" s="12" t="n">
        <f aca="false">K883/1000</f>
        <v>2.242</v>
      </c>
      <c r="M883" s="20" t="n">
        <v>0.0182</v>
      </c>
      <c r="N883" s="20" t="n">
        <v>0.0094</v>
      </c>
      <c r="O883" s="10" t="n">
        <v>390289422.32</v>
      </c>
      <c r="P883" s="19" t="n">
        <v>238645.31</v>
      </c>
    </row>
    <row r="884" customFormat="false" ht="15" hidden="false" customHeight="false" outlineLevel="0" collapsed="false">
      <c r="A884" s="3" t="s">
        <v>1277</v>
      </c>
      <c r="B884" s="2" t="s">
        <v>1278</v>
      </c>
      <c r="C884" s="2" t="n">
        <v>2023</v>
      </c>
      <c r="D884" s="2" t="n">
        <v>12</v>
      </c>
      <c r="E884" s="2" t="s">
        <v>1648</v>
      </c>
      <c r="F884" s="3" t="s">
        <v>1649</v>
      </c>
      <c r="G884" s="2" t="s">
        <v>142</v>
      </c>
      <c r="H884" s="3" t="s">
        <v>143</v>
      </c>
      <c r="I884" s="10" t="n">
        <v>5897966.83</v>
      </c>
      <c r="J884" s="11" t="n">
        <f aca="false">I884/1000</f>
        <v>5897.96683</v>
      </c>
      <c r="K884" s="19" t="n">
        <v>15150</v>
      </c>
      <c r="L884" s="12" t="n">
        <f aca="false">K884/1000</f>
        <v>15.15</v>
      </c>
      <c r="M884" s="20" t="n">
        <v>0.0151</v>
      </c>
      <c r="N884" s="20" t="n">
        <v>0.0635</v>
      </c>
      <c r="O884" s="10" t="n">
        <v>390289422.32</v>
      </c>
      <c r="P884" s="19" t="n">
        <v>238645.31</v>
      </c>
    </row>
    <row r="885" customFormat="false" ht="15" hidden="false" customHeight="false" outlineLevel="0" collapsed="false">
      <c r="A885" s="3" t="s">
        <v>1277</v>
      </c>
      <c r="B885" s="2" t="s">
        <v>1278</v>
      </c>
      <c r="C885" s="2" t="n">
        <v>2023</v>
      </c>
      <c r="D885" s="2" t="n">
        <v>13</v>
      </c>
      <c r="E885" s="2" t="s">
        <v>117</v>
      </c>
      <c r="F885" s="3" t="s">
        <v>118</v>
      </c>
      <c r="G885" s="2" t="s">
        <v>162</v>
      </c>
      <c r="H885" s="3" t="s">
        <v>163</v>
      </c>
      <c r="I885" s="10" t="n">
        <v>5561258.34</v>
      </c>
      <c r="J885" s="11" t="n">
        <f aca="false">I885/1000</f>
        <v>5561.25834</v>
      </c>
      <c r="K885" s="19" t="n">
        <v>4092</v>
      </c>
      <c r="L885" s="12" t="n">
        <f aca="false">K885/1000</f>
        <v>4.092</v>
      </c>
      <c r="M885" s="20" t="n">
        <v>0.0142</v>
      </c>
      <c r="N885" s="20" t="n">
        <v>0.0171</v>
      </c>
      <c r="O885" s="10" t="n">
        <v>390289422.32</v>
      </c>
      <c r="P885" s="19" t="n">
        <v>238645.31</v>
      </c>
    </row>
    <row r="886" customFormat="false" ht="15" hidden="false" customHeight="false" outlineLevel="0" collapsed="false">
      <c r="A886" s="3" t="s">
        <v>1277</v>
      </c>
      <c r="B886" s="2" t="s">
        <v>1278</v>
      </c>
      <c r="C886" s="2" t="n">
        <v>2023</v>
      </c>
      <c r="D886" s="2" t="n">
        <v>14</v>
      </c>
      <c r="E886" s="2" t="s">
        <v>152</v>
      </c>
      <c r="F886" s="3" t="s">
        <v>153</v>
      </c>
      <c r="G886" s="2" t="s">
        <v>142</v>
      </c>
      <c r="H886" s="3" t="s">
        <v>143</v>
      </c>
      <c r="I886" s="10" t="n">
        <v>5174334.94</v>
      </c>
      <c r="J886" s="11" t="n">
        <f aca="false">I886/1000</f>
        <v>5174.33494</v>
      </c>
      <c r="K886" s="19" t="n">
        <v>1384</v>
      </c>
      <c r="L886" s="12" t="n">
        <f aca="false">K886/1000</f>
        <v>1.384</v>
      </c>
      <c r="M886" s="20" t="n">
        <v>0.0133</v>
      </c>
      <c r="N886" s="20" t="n">
        <v>0.0058</v>
      </c>
      <c r="O886" s="10" t="n">
        <v>390289422.32</v>
      </c>
      <c r="P886" s="19" t="n">
        <v>238645.31</v>
      </c>
    </row>
    <row r="887" customFormat="false" ht="15" hidden="false" customHeight="false" outlineLevel="0" collapsed="false">
      <c r="A887" s="3" t="s">
        <v>1277</v>
      </c>
      <c r="B887" s="2" t="s">
        <v>1278</v>
      </c>
      <c r="C887" s="2" t="n">
        <v>2023</v>
      </c>
      <c r="D887" s="2" t="n">
        <v>15</v>
      </c>
      <c r="E887" s="2" t="s">
        <v>205</v>
      </c>
      <c r="F887" s="3" t="s">
        <v>206</v>
      </c>
      <c r="G887" s="2" t="s">
        <v>162</v>
      </c>
      <c r="H887" s="3" t="s">
        <v>163</v>
      </c>
      <c r="I887" s="10" t="n">
        <v>5160647.95</v>
      </c>
      <c r="J887" s="11" t="n">
        <f aca="false">I887/1000</f>
        <v>5160.64795</v>
      </c>
      <c r="K887" s="19" t="n">
        <v>1288</v>
      </c>
      <c r="L887" s="12" t="n">
        <f aca="false">K887/1000</f>
        <v>1.288</v>
      </c>
      <c r="M887" s="20" t="n">
        <v>0.0132</v>
      </c>
      <c r="N887" s="20" t="n">
        <v>0.0054</v>
      </c>
      <c r="O887" s="10" t="n">
        <v>390289422.32</v>
      </c>
      <c r="P887" s="19" t="n">
        <v>238645.31</v>
      </c>
    </row>
    <row r="888" customFormat="false" ht="15" hidden="false" customHeight="false" outlineLevel="0" collapsed="false">
      <c r="A888" s="3" t="s">
        <v>1277</v>
      </c>
      <c r="B888" s="2" t="s">
        <v>1278</v>
      </c>
      <c r="C888" s="2" t="n">
        <v>2023</v>
      </c>
      <c r="D888" s="2" t="n">
        <v>16</v>
      </c>
      <c r="E888" s="2" t="s">
        <v>127</v>
      </c>
      <c r="F888" s="3" t="s">
        <v>128</v>
      </c>
      <c r="G888" s="2" t="s">
        <v>142</v>
      </c>
      <c r="H888" s="3" t="s">
        <v>143</v>
      </c>
      <c r="I888" s="10" t="n">
        <v>4828434.29</v>
      </c>
      <c r="J888" s="11" t="n">
        <f aca="false">I888/1000</f>
        <v>4828.43429</v>
      </c>
      <c r="K888" s="19" t="n">
        <v>2016</v>
      </c>
      <c r="L888" s="12" t="n">
        <f aca="false">K888/1000</f>
        <v>2.016</v>
      </c>
      <c r="M888" s="20" t="n">
        <v>0.0124</v>
      </c>
      <c r="N888" s="20" t="n">
        <v>0.0084</v>
      </c>
      <c r="O888" s="10" t="n">
        <v>390289422.32</v>
      </c>
      <c r="P888" s="19" t="n">
        <v>238645.31</v>
      </c>
    </row>
    <row r="889" customFormat="false" ht="15" hidden="false" customHeight="false" outlineLevel="0" collapsed="false">
      <c r="A889" s="3" t="s">
        <v>1277</v>
      </c>
      <c r="B889" s="2" t="s">
        <v>1278</v>
      </c>
      <c r="C889" s="2" t="n">
        <v>2023</v>
      </c>
      <c r="D889" s="2" t="n">
        <v>17</v>
      </c>
      <c r="E889" s="2" t="s">
        <v>162</v>
      </c>
      <c r="F889" s="3" t="s">
        <v>163</v>
      </c>
      <c r="G889" s="2" t="s">
        <v>97</v>
      </c>
      <c r="H889" s="3" t="s">
        <v>98</v>
      </c>
      <c r="I889" s="10" t="n">
        <v>3523613</v>
      </c>
      <c r="J889" s="11" t="n">
        <f aca="false">I889/1000</f>
        <v>3523.613</v>
      </c>
      <c r="K889" s="19" t="n">
        <v>2395</v>
      </c>
      <c r="L889" s="12" t="n">
        <f aca="false">K889/1000</f>
        <v>2.395</v>
      </c>
      <c r="M889" s="20" t="n">
        <v>0.009</v>
      </c>
      <c r="N889" s="20" t="n">
        <v>0.01</v>
      </c>
      <c r="O889" s="10" t="n">
        <v>390289422.32</v>
      </c>
      <c r="P889" s="19" t="n">
        <v>238645.31</v>
      </c>
    </row>
    <row r="890" customFormat="false" ht="15" hidden="false" customHeight="false" outlineLevel="0" collapsed="false">
      <c r="A890" s="3" t="s">
        <v>1277</v>
      </c>
      <c r="B890" s="2" t="s">
        <v>1278</v>
      </c>
      <c r="C890" s="2" t="n">
        <v>2023</v>
      </c>
      <c r="D890" s="2" t="n">
        <v>18</v>
      </c>
      <c r="E890" s="2" t="s">
        <v>142</v>
      </c>
      <c r="F890" s="3" t="s">
        <v>143</v>
      </c>
      <c r="G890" s="2" t="s">
        <v>102</v>
      </c>
      <c r="H890" s="3" t="s">
        <v>103</v>
      </c>
      <c r="I890" s="10" t="n">
        <v>3501966.76</v>
      </c>
      <c r="J890" s="11" t="n">
        <f aca="false">I890/1000</f>
        <v>3501.96676</v>
      </c>
      <c r="K890" s="19" t="n">
        <v>973</v>
      </c>
      <c r="L890" s="12" t="n">
        <f aca="false">K890/1000</f>
        <v>0.973</v>
      </c>
      <c r="M890" s="20" t="n">
        <v>0.009</v>
      </c>
      <c r="N890" s="20" t="n">
        <v>0.0041</v>
      </c>
      <c r="O890" s="10" t="n">
        <v>390289422.32</v>
      </c>
      <c r="P890" s="19" t="n">
        <v>238645.31</v>
      </c>
    </row>
    <row r="891" customFormat="false" ht="15" hidden="false" customHeight="false" outlineLevel="0" collapsed="false">
      <c r="A891" s="3" t="s">
        <v>1277</v>
      </c>
      <c r="B891" s="2" t="s">
        <v>1278</v>
      </c>
      <c r="C891" s="2" t="n">
        <v>2023</v>
      </c>
      <c r="D891" s="2" t="n">
        <v>19</v>
      </c>
      <c r="E891" s="2" t="s">
        <v>97</v>
      </c>
      <c r="F891" s="3" t="s">
        <v>98</v>
      </c>
      <c r="G891" s="2" t="s">
        <v>102</v>
      </c>
      <c r="H891" s="3" t="s">
        <v>103</v>
      </c>
      <c r="I891" s="10" t="n">
        <v>3347930.55</v>
      </c>
      <c r="J891" s="11" t="n">
        <f aca="false">I891/1000</f>
        <v>3347.93055</v>
      </c>
      <c r="K891" s="19" t="n">
        <v>826.39</v>
      </c>
      <c r="L891" s="12" t="n">
        <f aca="false">K891/1000</f>
        <v>0.82639</v>
      </c>
      <c r="M891" s="20" t="n">
        <v>0.0086</v>
      </c>
      <c r="N891" s="20" t="n">
        <v>0.0035</v>
      </c>
      <c r="O891" s="10" t="n">
        <v>390289422.32</v>
      </c>
      <c r="P891" s="19" t="n">
        <v>238645.31</v>
      </c>
    </row>
    <row r="892" customFormat="false" ht="15" hidden="false" customHeight="false" outlineLevel="0" collapsed="false">
      <c r="A892" s="3" t="s">
        <v>1277</v>
      </c>
      <c r="B892" s="2" t="s">
        <v>1278</v>
      </c>
      <c r="C892" s="2" t="n">
        <v>2023</v>
      </c>
      <c r="D892" s="2" t="n">
        <v>20</v>
      </c>
      <c r="E892" s="2" t="s">
        <v>107</v>
      </c>
      <c r="F892" s="3" t="s">
        <v>108</v>
      </c>
      <c r="G892" s="2" t="s">
        <v>117</v>
      </c>
      <c r="H892" s="3" t="s">
        <v>118</v>
      </c>
      <c r="I892" s="10" t="n">
        <v>3133587.28</v>
      </c>
      <c r="J892" s="11" t="n">
        <f aca="false">I892/1000</f>
        <v>3133.58728</v>
      </c>
      <c r="K892" s="19" t="n">
        <v>486.03</v>
      </c>
      <c r="L892" s="12" t="n">
        <f aca="false">K892/1000</f>
        <v>0.48603</v>
      </c>
      <c r="M892" s="20" t="n">
        <v>0.008</v>
      </c>
      <c r="N892" s="20" t="n">
        <v>0.002</v>
      </c>
      <c r="O892" s="10" t="n">
        <v>390289422.32</v>
      </c>
      <c r="P892" s="19" t="n">
        <v>238645.31</v>
      </c>
    </row>
    <row r="893" customFormat="false" ht="15" hidden="false" customHeight="false" outlineLevel="0" collapsed="false">
      <c r="A893" s="3" t="s">
        <v>1277</v>
      </c>
      <c r="B893" s="2" t="s">
        <v>1278</v>
      </c>
      <c r="C893" s="2" t="n">
        <v>2023</v>
      </c>
      <c r="D893" s="2" t="n">
        <v>21</v>
      </c>
      <c r="E893" s="2" t="s">
        <v>247</v>
      </c>
      <c r="F893" s="3" t="s">
        <v>248</v>
      </c>
      <c r="G893" s="2" t="s">
        <v>97</v>
      </c>
      <c r="H893" s="3" t="s">
        <v>98</v>
      </c>
      <c r="I893" s="10" t="n">
        <v>2797410</v>
      </c>
      <c r="J893" s="11" t="n">
        <f aca="false">I893/1000</f>
        <v>2797.41</v>
      </c>
      <c r="K893" s="19" t="n">
        <v>3090</v>
      </c>
      <c r="L893" s="12" t="n">
        <f aca="false">K893/1000</f>
        <v>3.09</v>
      </c>
      <c r="M893" s="20" t="n">
        <v>0.0072</v>
      </c>
      <c r="N893" s="20" t="n">
        <v>0.0129</v>
      </c>
      <c r="O893" s="10" t="n">
        <v>390289422.32</v>
      </c>
      <c r="P893" s="19" t="n">
        <v>238645.31</v>
      </c>
    </row>
    <row r="894" customFormat="false" ht="15" hidden="false" customHeight="false" outlineLevel="0" collapsed="false">
      <c r="A894" s="3" t="s">
        <v>1277</v>
      </c>
      <c r="B894" s="2" t="s">
        <v>1278</v>
      </c>
      <c r="C894" s="2" t="n">
        <v>2023</v>
      </c>
      <c r="D894" s="2" t="n">
        <v>22</v>
      </c>
      <c r="E894" s="2" t="s">
        <v>192</v>
      </c>
      <c r="F894" s="3" t="s">
        <v>193</v>
      </c>
      <c r="G894" s="2" t="s">
        <v>162</v>
      </c>
      <c r="H894" s="3" t="s">
        <v>163</v>
      </c>
      <c r="I894" s="10" t="n">
        <v>2747363.84</v>
      </c>
      <c r="J894" s="11" t="n">
        <f aca="false">I894/1000</f>
        <v>2747.36384</v>
      </c>
      <c r="K894" s="19" t="n">
        <v>734</v>
      </c>
      <c r="L894" s="12" t="n">
        <f aca="false">K894/1000</f>
        <v>0.734</v>
      </c>
      <c r="M894" s="20" t="n">
        <v>0.007</v>
      </c>
      <c r="N894" s="20" t="n">
        <v>0.0031</v>
      </c>
      <c r="O894" s="10" t="n">
        <v>390289422.32</v>
      </c>
      <c r="P894" s="19" t="n">
        <v>238645.31</v>
      </c>
    </row>
    <row r="895" customFormat="false" ht="15" hidden="false" customHeight="false" outlineLevel="0" collapsed="false">
      <c r="A895" s="3" t="s">
        <v>1277</v>
      </c>
      <c r="B895" s="2" t="s">
        <v>1278</v>
      </c>
      <c r="C895" s="2" t="n">
        <v>2023</v>
      </c>
      <c r="D895" s="2" t="n">
        <v>23</v>
      </c>
      <c r="E895" s="2" t="s">
        <v>162</v>
      </c>
      <c r="F895" s="3" t="s">
        <v>163</v>
      </c>
      <c r="G895" s="2" t="s">
        <v>142</v>
      </c>
      <c r="H895" s="3" t="s">
        <v>143</v>
      </c>
      <c r="I895" s="10" t="n">
        <v>2208382.07</v>
      </c>
      <c r="J895" s="11" t="n">
        <f aca="false">I895/1000</f>
        <v>2208.38207</v>
      </c>
      <c r="K895" s="19" t="n">
        <v>1219.54</v>
      </c>
      <c r="L895" s="12" t="n">
        <f aca="false">K895/1000</f>
        <v>1.21954</v>
      </c>
      <c r="M895" s="20" t="n">
        <v>0.0057</v>
      </c>
      <c r="N895" s="20" t="n">
        <v>0.0051</v>
      </c>
      <c r="O895" s="10" t="n">
        <v>390289422.32</v>
      </c>
      <c r="P895" s="19" t="n">
        <v>238645.31</v>
      </c>
    </row>
    <row r="896" customFormat="false" ht="15" hidden="false" customHeight="false" outlineLevel="0" collapsed="false">
      <c r="A896" s="3" t="s">
        <v>1277</v>
      </c>
      <c r="B896" s="2" t="s">
        <v>1278</v>
      </c>
      <c r="C896" s="2" t="n">
        <v>2023</v>
      </c>
      <c r="D896" s="2" t="n">
        <v>24</v>
      </c>
      <c r="E896" s="2" t="s">
        <v>1372</v>
      </c>
      <c r="F896" s="3" t="s">
        <v>1373</v>
      </c>
      <c r="G896" s="2" t="s">
        <v>97</v>
      </c>
      <c r="H896" s="3" t="s">
        <v>98</v>
      </c>
      <c r="I896" s="10" t="n">
        <v>1803180</v>
      </c>
      <c r="J896" s="11" t="n">
        <f aca="false">I896/1000</f>
        <v>1803.18</v>
      </c>
      <c r="K896" s="19" t="n">
        <v>920</v>
      </c>
      <c r="L896" s="12" t="n">
        <f aca="false">K896/1000</f>
        <v>0.92</v>
      </c>
      <c r="M896" s="20" t="n">
        <v>0.0046</v>
      </c>
      <c r="N896" s="20" t="n">
        <v>0.0039</v>
      </c>
      <c r="O896" s="10" t="n">
        <v>390289422.32</v>
      </c>
      <c r="P896" s="19" t="n">
        <v>238645.31</v>
      </c>
    </row>
    <row r="897" customFormat="false" ht="15" hidden="false" customHeight="false" outlineLevel="0" collapsed="false">
      <c r="A897" s="3" t="s">
        <v>1277</v>
      </c>
      <c r="B897" s="2" t="s">
        <v>1278</v>
      </c>
      <c r="C897" s="2" t="n">
        <v>2023</v>
      </c>
      <c r="D897" s="2" t="n">
        <v>25</v>
      </c>
      <c r="E897" s="2" t="s">
        <v>917</v>
      </c>
      <c r="F897" s="3" t="s">
        <v>918</v>
      </c>
      <c r="G897" s="2" t="s">
        <v>142</v>
      </c>
      <c r="H897" s="3" t="s">
        <v>143</v>
      </c>
      <c r="I897" s="10" t="n">
        <v>1304100</v>
      </c>
      <c r="J897" s="11" t="n">
        <f aca="false">I897/1000</f>
        <v>1304.1</v>
      </c>
      <c r="K897" s="19" t="n">
        <v>390</v>
      </c>
      <c r="L897" s="12" t="n">
        <f aca="false">K897/1000</f>
        <v>0.39</v>
      </c>
      <c r="M897" s="20" t="n">
        <v>0.0033</v>
      </c>
      <c r="N897" s="20" t="n">
        <v>0.0016</v>
      </c>
      <c r="O897" s="10" t="n">
        <v>390289422.32</v>
      </c>
      <c r="P897" s="19" t="n">
        <v>238645.31</v>
      </c>
    </row>
    <row r="898" customFormat="false" ht="15" hidden="false" customHeight="false" outlineLevel="0" collapsed="false">
      <c r="A898" s="3" t="s">
        <v>1277</v>
      </c>
      <c r="B898" s="2" t="s">
        <v>1278</v>
      </c>
      <c r="C898" s="2" t="n">
        <v>2023</v>
      </c>
      <c r="D898" s="2" t="n">
        <v>26</v>
      </c>
      <c r="E898" s="2" t="s">
        <v>97</v>
      </c>
      <c r="F898" s="3" t="s">
        <v>98</v>
      </c>
      <c r="G898" s="2" t="s">
        <v>162</v>
      </c>
      <c r="H898" s="3" t="s">
        <v>163</v>
      </c>
      <c r="I898" s="10" t="n">
        <v>1136180.95</v>
      </c>
      <c r="J898" s="11" t="n">
        <f aca="false">I898/1000</f>
        <v>1136.18095</v>
      </c>
      <c r="K898" s="19" t="n">
        <v>9148</v>
      </c>
      <c r="L898" s="12" t="n">
        <f aca="false">K898/1000</f>
        <v>9.148</v>
      </c>
      <c r="M898" s="20" t="n">
        <v>0.0029</v>
      </c>
      <c r="N898" s="20" t="n">
        <v>0.0383</v>
      </c>
      <c r="O898" s="10" t="n">
        <v>390289422.32</v>
      </c>
      <c r="P898" s="19" t="n">
        <v>238645.31</v>
      </c>
    </row>
    <row r="899" customFormat="false" ht="15" hidden="false" customHeight="false" outlineLevel="0" collapsed="false">
      <c r="A899" s="3" t="s">
        <v>1277</v>
      </c>
      <c r="B899" s="2" t="s">
        <v>1278</v>
      </c>
      <c r="C899" s="2" t="n">
        <v>2023</v>
      </c>
      <c r="D899" s="2" t="n">
        <v>27</v>
      </c>
      <c r="E899" s="2" t="s">
        <v>107</v>
      </c>
      <c r="F899" s="3" t="s">
        <v>108</v>
      </c>
      <c r="G899" s="2" t="s">
        <v>504</v>
      </c>
      <c r="H899" s="3" t="s">
        <v>505</v>
      </c>
      <c r="I899" s="10" t="n">
        <v>1118178</v>
      </c>
      <c r="J899" s="11" t="n">
        <f aca="false">I899/1000</f>
        <v>1118.178</v>
      </c>
      <c r="K899" s="19" t="n">
        <v>340</v>
      </c>
      <c r="L899" s="12" t="n">
        <f aca="false">K899/1000</f>
        <v>0.34</v>
      </c>
      <c r="M899" s="20" t="n">
        <v>0.0029</v>
      </c>
      <c r="N899" s="20" t="n">
        <v>0.0014</v>
      </c>
      <c r="O899" s="10" t="n">
        <v>390289422.32</v>
      </c>
      <c r="P899" s="19" t="n">
        <v>238645.31</v>
      </c>
    </row>
    <row r="900" customFormat="false" ht="15" hidden="false" customHeight="false" outlineLevel="0" collapsed="false">
      <c r="A900" s="3" t="s">
        <v>1277</v>
      </c>
      <c r="B900" s="2" t="s">
        <v>1278</v>
      </c>
      <c r="C900" s="2" t="n">
        <v>2023</v>
      </c>
      <c r="D900" s="2" t="n">
        <v>28</v>
      </c>
      <c r="E900" s="2" t="s">
        <v>142</v>
      </c>
      <c r="F900" s="3" t="s">
        <v>143</v>
      </c>
      <c r="G900" s="2" t="s">
        <v>422</v>
      </c>
      <c r="H900" s="3" t="s">
        <v>423</v>
      </c>
      <c r="I900" s="10" t="n">
        <v>958134.2</v>
      </c>
      <c r="J900" s="11" t="n">
        <f aca="false">I900/1000</f>
        <v>958.1342</v>
      </c>
      <c r="K900" s="19" t="n">
        <v>1226.81</v>
      </c>
      <c r="L900" s="12" t="n">
        <f aca="false">K900/1000</f>
        <v>1.22681</v>
      </c>
      <c r="M900" s="20" t="n">
        <v>0.0025</v>
      </c>
      <c r="N900" s="20" t="n">
        <v>0.0051</v>
      </c>
      <c r="O900" s="10" t="n">
        <v>390289422.32</v>
      </c>
      <c r="P900" s="19" t="n">
        <v>238645.31</v>
      </c>
    </row>
    <row r="901" customFormat="false" ht="15" hidden="false" customHeight="false" outlineLevel="0" collapsed="false">
      <c r="A901" s="3" t="s">
        <v>1277</v>
      </c>
      <c r="B901" s="2" t="s">
        <v>1278</v>
      </c>
      <c r="C901" s="2" t="n">
        <v>2023</v>
      </c>
      <c r="D901" s="2" t="n">
        <v>29</v>
      </c>
      <c r="E901" s="2" t="s">
        <v>97</v>
      </c>
      <c r="F901" s="3" t="s">
        <v>98</v>
      </c>
      <c r="G901" s="2" t="s">
        <v>247</v>
      </c>
      <c r="H901" s="3" t="s">
        <v>248</v>
      </c>
      <c r="I901" s="10" t="n">
        <v>932773.03</v>
      </c>
      <c r="J901" s="11" t="n">
        <f aca="false">I901/1000</f>
        <v>932.77303</v>
      </c>
      <c r="K901" s="19" t="n">
        <v>392</v>
      </c>
      <c r="L901" s="12" t="n">
        <f aca="false">K901/1000</f>
        <v>0.392</v>
      </c>
      <c r="M901" s="20" t="n">
        <v>0.0024</v>
      </c>
      <c r="N901" s="20" t="n">
        <v>0.0016</v>
      </c>
      <c r="O901" s="10" t="n">
        <v>390289422.32</v>
      </c>
      <c r="P901" s="19" t="n">
        <v>238645.31</v>
      </c>
    </row>
    <row r="902" customFormat="false" ht="15" hidden="false" customHeight="false" outlineLevel="0" collapsed="false">
      <c r="A902" s="3" t="s">
        <v>1277</v>
      </c>
      <c r="B902" s="2" t="s">
        <v>1278</v>
      </c>
      <c r="C902" s="2" t="n">
        <v>2023</v>
      </c>
      <c r="D902" s="2" t="n">
        <v>30</v>
      </c>
      <c r="E902" s="2" t="s">
        <v>117</v>
      </c>
      <c r="F902" s="3" t="s">
        <v>118</v>
      </c>
      <c r="G902" s="2" t="s">
        <v>263</v>
      </c>
      <c r="H902" s="3" t="s">
        <v>264</v>
      </c>
      <c r="I902" s="10" t="n">
        <v>840204.42</v>
      </c>
      <c r="J902" s="11" t="n">
        <f aca="false">I902/1000</f>
        <v>840.20442</v>
      </c>
      <c r="K902" s="19" t="n">
        <v>289</v>
      </c>
      <c r="L902" s="12" t="n">
        <f aca="false">K902/1000</f>
        <v>0.289</v>
      </c>
      <c r="M902" s="20" t="n">
        <v>0.0022</v>
      </c>
      <c r="N902" s="20" t="n">
        <v>0.0012</v>
      </c>
      <c r="O902" s="10" t="n">
        <v>390289422.32</v>
      </c>
      <c r="P902" s="19" t="n">
        <v>238645.31</v>
      </c>
    </row>
    <row r="903" customFormat="false" ht="15" hidden="false" customHeight="false" outlineLevel="0" collapsed="false">
      <c r="A903" s="3" t="s">
        <v>1277</v>
      </c>
      <c r="B903" s="2" t="s">
        <v>1278</v>
      </c>
      <c r="C903" s="2" t="n">
        <v>2024</v>
      </c>
      <c r="D903" s="2" t="n">
        <v>1</v>
      </c>
      <c r="E903" s="2" t="s">
        <v>142</v>
      </c>
      <c r="F903" s="3" t="s">
        <v>143</v>
      </c>
      <c r="G903" s="2" t="s">
        <v>97</v>
      </c>
      <c r="H903" s="3" t="s">
        <v>98</v>
      </c>
      <c r="I903" s="10" t="n">
        <v>120392020</v>
      </c>
      <c r="J903" s="11" t="n">
        <f aca="false">I903/1000</f>
        <v>120392.02</v>
      </c>
      <c r="K903" s="19" t="n">
        <v>47884</v>
      </c>
      <c r="L903" s="12" t="n">
        <f aca="false">K903/1000</f>
        <v>47.884</v>
      </c>
      <c r="M903" s="20" t="n">
        <v>0.2334</v>
      </c>
      <c r="N903" s="20" t="n">
        <v>0.2035</v>
      </c>
      <c r="O903" s="10" t="n">
        <v>515902595.97</v>
      </c>
      <c r="P903" s="19" t="n">
        <v>235316.8</v>
      </c>
    </row>
    <row r="904" customFormat="false" ht="15" hidden="false" customHeight="false" outlineLevel="0" collapsed="false">
      <c r="A904" s="3" t="s">
        <v>1277</v>
      </c>
      <c r="B904" s="2" t="s">
        <v>1278</v>
      </c>
      <c r="C904" s="2" t="n">
        <v>2024</v>
      </c>
      <c r="D904" s="2" t="n">
        <v>2</v>
      </c>
      <c r="E904" s="2" t="s">
        <v>97</v>
      </c>
      <c r="F904" s="3" t="s">
        <v>98</v>
      </c>
      <c r="G904" s="2" t="s">
        <v>142</v>
      </c>
      <c r="H904" s="3" t="s">
        <v>143</v>
      </c>
      <c r="I904" s="10" t="n">
        <v>49886802.59</v>
      </c>
      <c r="J904" s="11" t="n">
        <f aca="false">I904/1000</f>
        <v>49886.80259</v>
      </c>
      <c r="K904" s="19" t="n">
        <v>20095.5</v>
      </c>
      <c r="L904" s="12" t="n">
        <f aca="false">K904/1000</f>
        <v>20.0955</v>
      </c>
      <c r="M904" s="20" t="n">
        <v>0.0967</v>
      </c>
      <c r="N904" s="20" t="n">
        <v>0.0854</v>
      </c>
      <c r="O904" s="10" t="n">
        <v>515902595.97</v>
      </c>
      <c r="P904" s="19" t="n">
        <v>235316.8</v>
      </c>
    </row>
    <row r="905" customFormat="false" ht="15" hidden="false" customHeight="false" outlineLevel="0" collapsed="false">
      <c r="A905" s="3" t="s">
        <v>1277</v>
      </c>
      <c r="B905" s="2" t="s">
        <v>1278</v>
      </c>
      <c r="C905" s="2" t="n">
        <v>2024</v>
      </c>
      <c r="D905" s="2" t="n">
        <v>3</v>
      </c>
      <c r="E905" s="2" t="s">
        <v>107</v>
      </c>
      <c r="F905" s="3" t="s">
        <v>108</v>
      </c>
      <c r="G905" s="2" t="s">
        <v>162</v>
      </c>
      <c r="H905" s="3" t="s">
        <v>163</v>
      </c>
      <c r="I905" s="10" t="n">
        <v>48910080.15</v>
      </c>
      <c r="J905" s="11" t="n">
        <f aca="false">I905/1000</f>
        <v>48910.08015</v>
      </c>
      <c r="K905" s="19" t="n">
        <v>17512</v>
      </c>
      <c r="L905" s="12" t="n">
        <f aca="false">K905/1000</f>
        <v>17.512</v>
      </c>
      <c r="M905" s="20" t="n">
        <v>0.0948</v>
      </c>
      <c r="N905" s="20" t="n">
        <v>0.0744</v>
      </c>
      <c r="O905" s="10" t="n">
        <v>515902595.97</v>
      </c>
      <c r="P905" s="19" t="n">
        <v>235316.8</v>
      </c>
    </row>
    <row r="906" customFormat="false" ht="15" hidden="false" customHeight="false" outlineLevel="0" collapsed="false">
      <c r="A906" s="3" t="s">
        <v>1277</v>
      </c>
      <c r="B906" s="2" t="s">
        <v>1278</v>
      </c>
      <c r="C906" s="2" t="n">
        <v>2024</v>
      </c>
      <c r="D906" s="2" t="n">
        <v>4</v>
      </c>
      <c r="E906" s="2" t="s">
        <v>107</v>
      </c>
      <c r="F906" s="3" t="s">
        <v>108</v>
      </c>
      <c r="G906" s="2" t="s">
        <v>142</v>
      </c>
      <c r="H906" s="3" t="s">
        <v>143</v>
      </c>
      <c r="I906" s="10" t="n">
        <v>44472336.93</v>
      </c>
      <c r="J906" s="11" t="n">
        <f aca="false">I906/1000</f>
        <v>44472.33693</v>
      </c>
      <c r="K906" s="19" t="n">
        <v>15756.07</v>
      </c>
      <c r="L906" s="12" t="n">
        <f aca="false">K906/1000</f>
        <v>15.75607</v>
      </c>
      <c r="M906" s="20" t="n">
        <v>0.0862</v>
      </c>
      <c r="N906" s="20" t="n">
        <v>0.067</v>
      </c>
      <c r="O906" s="10" t="n">
        <v>515902595.97</v>
      </c>
      <c r="P906" s="19" t="n">
        <v>235316.8</v>
      </c>
    </row>
    <row r="907" customFormat="false" ht="15" hidden="false" customHeight="false" outlineLevel="0" collapsed="false">
      <c r="A907" s="3" t="s">
        <v>1277</v>
      </c>
      <c r="B907" s="2" t="s">
        <v>1278</v>
      </c>
      <c r="C907" s="2" t="n">
        <v>2024</v>
      </c>
      <c r="D907" s="2" t="n">
        <v>5</v>
      </c>
      <c r="E907" s="2" t="s">
        <v>252</v>
      </c>
      <c r="F907" s="3" t="s">
        <v>253</v>
      </c>
      <c r="G907" s="2" t="s">
        <v>142</v>
      </c>
      <c r="H907" s="3" t="s">
        <v>143</v>
      </c>
      <c r="I907" s="10" t="n">
        <v>31743417.51</v>
      </c>
      <c r="J907" s="11" t="n">
        <f aca="false">I907/1000</f>
        <v>31743.41751</v>
      </c>
      <c r="K907" s="19" t="n">
        <v>2496</v>
      </c>
      <c r="L907" s="12" t="n">
        <f aca="false">K907/1000</f>
        <v>2.496</v>
      </c>
      <c r="M907" s="20" t="n">
        <v>0.0615</v>
      </c>
      <c r="N907" s="20" t="n">
        <v>0.0106</v>
      </c>
      <c r="O907" s="10" t="n">
        <v>515902595.97</v>
      </c>
      <c r="P907" s="19" t="n">
        <v>235316.8</v>
      </c>
    </row>
    <row r="908" customFormat="false" ht="15" hidden="false" customHeight="false" outlineLevel="0" collapsed="false">
      <c r="A908" s="3" t="s">
        <v>1277</v>
      </c>
      <c r="B908" s="2" t="s">
        <v>1278</v>
      </c>
      <c r="C908" s="2" t="n">
        <v>2024</v>
      </c>
      <c r="D908" s="2" t="n">
        <v>6</v>
      </c>
      <c r="E908" s="2" t="s">
        <v>107</v>
      </c>
      <c r="F908" s="3" t="s">
        <v>108</v>
      </c>
      <c r="G908" s="2" t="s">
        <v>247</v>
      </c>
      <c r="H908" s="3" t="s">
        <v>248</v>
      </c>
      <c r="I908" s="10" t="n">
        <v>29485520.41</v>
      </c>
      <c r="J908" s="11" t="n">
        <f aca="false">I908/1000</f>
        <v>29485.52041</v>
      </c>
      <c r="K908" s="19" t="n">
        <v>11172</v>
      </c>
      <c r="L908" s="12" t="n">
        <f aca="false">K908/1000</f>
        <v>11.172</v>
      </c>
      <c r="M908" s="20" t="n">
        <v>0.0572</v>
      </c>
      <c r="N908" s="20" t="n">
        <v>0.0475</v>
      </c>
      <c r="O908" s="10" t="n">
        <v>515902595.97</v>
      </c>
      <c r="P908" s="19" t="n">
        <v>235316.8</v>
      </c>
    </row>
    <row r="909" customFormat="false" ht="15" hidden="false" customHeight="false" outlineLevel="0" collapsed="false">
      <c r="A909" s="3" t="s">
        <v>1277</v>
      </c>
      <c r="B909" s="2" t="s">
        <v>1278</v>
      </c>
      <c r="C909" s="2" t="n">
        <v>2024</v>
      </c>
      <c r="D909" s="2" t="n">
        <v>7</v>
      </c>
      <c r="E909" s="2" t="s">
        <v>107</v>
      </c>
      <c r="F909" s="3" t="s">
        <v>108</v>
      </c>
      <c r="G909" s="2" t="s">
        <v>97</v>
      </c>
      <c r="H909" s="3" t="s">
        <v>98</v>
      </c>
      <c r="I909" s="10" t="n">
        <v>22708836</v>
      </c>
      <c r="J909" s="11" t="n">
        <f aca="false">I909/1000</f>
        <v>22708.836</v>
      </c>
      <c r="K909" s="19" t="n">
        <v>10167</v>
      </c>
      <c r="L909" s="12" t="n">
        <f aca="false">K909/1000</f>
        <v>10.167</v>
      </c>
      <c r="M909" s="20" t="n">
        <v>0.044</v>
      </c>
      <c r="N909" s="20" t="n">
        <v>0.0432</v>
      </c>
      <c r="O909" s="10" t="n">
        <v>515902595.97</v>
      </c>
      <c r="P909" s="19" t="n">
        <v>235316.8</v>
      </c>
    </row>
    <row r="910" customFormat="false" ht="15" hidden="false" customHeight="false" outlineLevel="0" collapsed="false">
      <c r="A910" s="3" t="s">
        <v>1277</v>
      </c>
      <c r="B910" s="2" t="s">
        <v>1278</v>
      </c>
      <c r="C910" s="2" t="n">
        <v>2024</v>
      </c>
      <c r="D910" s="2" t="n">
        <v>8</v>
      </c>
      <c r="E910" s="2" t="s">
        <v>162</v>
      </c>
      <c r="F910" s="3" t="s">
        <v>163</v>
      </c>
      <c r="G910" s="2" t="s">
        <v>97</v>
      </c>
      <c r="H910" s="3" t="s">
        <v>98</v>
      </c>
      <c r="I910" s="10" t="n">
        <v>16265845</v>
      </c>
      <c r="J910" s="11" t="n">
        <f aca="false">I910/1000</f>
        <v>16265.845</v>
      </c>
      <c r="K910" s="19" t="n">
        <v>8777</v>
      </c>
      <c r="L910" s="12" t="n">
        <f aca="false">K910/1000</f>
        <v>8.777</v>
      </c>
      <c r="M910" s="20" t="n">
        <v>0.0315</v>
      </c>
      <c r="N910" s="20" t="n">
        <v>0.0373</v>
      </c>
      <c r="O910" s="10" t="n">
        <v>515902595.97</v>
      </c>
      <c r="P910" s="19" t="n">
        <v>235316.8</v>
      </c>
    </row>
    <row r="911" customFormat="false" ht="15" hidden="false" customHeight="false" outlineLevel="0" collapsed="false">
      <c r="A911" s="3" t="s">
        <v>1277</v>
      </c>
      <c r="B911" s="2" t="s">
        <v>1278</v>
      </c>
      <c r="C911" s="2" t="n">
        <v>2024</v>
      </c>
      <c r="D911" s="2" t="n">
        <v>9</v>
      </c>
      <c r="E911" s="2" t="s">
        <v>162</v>
      </c>
      <c r="F911" s="3" t="s">
        <v>163</v>
      </c>
      <c r="G911" s="2" t="s">
        <v>422</v>
      </c>
      <c r="H911" s="3" t="s">
        <v>423</v>
      </c>
      <c r="I911" s="10" t="n">
        <v>15833870.8</v>
      </c>
      <c r="J911" s="11" t="n">
        <f aca="false">I911/1000</f>
        <v>15833.8708</v>
      </c>
      <c r="K911" s="19" t="n">
        <v>4146</v>
      </c>
      <c r="L911" s="12" t="n">
        <f aca="false">K911/1000</f>
        <v>4.146</v>
      </c>
      <c r="M911" s="20" t="n">
        <v>0.0307</v>
      </c>
      <c r="N911" s="20" t="n">
        <v>0.0176</v>
      </c>
      <c r="O911" s="10" t="n">
        <v>515902595.97</v>
      </c>
      <c r="P911" s="19" t="n">
        <v>235316.8</v>
      </c>
    </row>
    <row r="912" customFormat="false" ht="15" hidden="false" customHeight="false" outlineLevel="0" collapsed="false">
      <c r="A912" s="3" t="s">
        <v>1277</v>
      </c>
      <c r="B912" s="2" t="s">
        <v>1278</v>
      </c>
      <c r="C912" s="2" t="n">
        <v>2024</v>
      </c>
      <c r="D912" s="2" t="n">
        <v>10</v>
      </c>
      <c r="E912" s="2" t="s">
        <v>142</v>
      </c>
      <c r="F912" s="3" t="s">
        <v>143</v>
      </c>
      <c r="G912" s="2" t="s">
        <v>162</v>
      </c>
      <c r="H912" s="3" t="s">
        <v>163</v>
      </c>
      <c r="I912" s="10" t="n">
        <v>15058610.35</v>
      </c>
      <c r="J912" s="11" t="n">
        <f aca="false">I912/1000</f>
        <v>15058.61035</v>
      </c>
      <c r="K912" s="19" t="n">
        <v>5036</v>
      </c>
      <c r="L912" s="12" t="n">
        <f aca="false">K912/1000</f>
        <v>5.036</v>
      </c>
      <c r="M912" s="20" t="n">
        <v>0.0292</v>
      </c>
      <c r="N912" s="20" t="n">
        <v>0.0214</v>
      </c>
      <c r="O912" s="10" t="n">
        <v>515902595.97</v>
      </c>
      <c r="P912" s="19" t="n">
        <v>235316.8</v>
      </c>
    </row>
    <row r="913" customFormat="false" ht="15" hidden="false" customHeight="false" outlineLevel="0" collapsed="false">
      <c r="A913" s="3" t="s">
        <v>1277</v>
      </c>
      <c r="B913" s="2" t="s">
        <v>1278</v>
      </c>
      <c r="C913" s="2" t="n">
        <v>2024</v>
      </c>
      <c r="D913" s="2" t="n">
        <v>11</v>
      </c>
      <c r="E913" s="2" t="s">
        <v>107</v>
      </c>
      <c r="F913" s="3" t="s">
        <v>108</v>
      </c>
      <c r="G913" s="2" t="s">
        <v>197</v>
      </c>
      <c r="H913" s="3" t="s">
        <v>198</v>
      </c>
      <c r="I913" s="10" t="n">
        <v>13719797.67</v>
      </c>
      <c r="J913" s="11" t="n">
        <f aca="false">I913/1000</f>
        <v>13719.79767</v>
      </c>
      <c r="K913" s="19" t="n">
        <v>6226</v>
      </c>
      <c r="L913" s="12" t="n">
        <f aca="false">K913/1000</f>
        <v>6.226</v>
      </c>
      <c r="M913" s="20" t="n">
        <v>0.0266</v>
      </c>
      <c r="N913" s="20" t="n">
        <v>0.0265</v>
      </c>
      <c r="O913" s="10" t="n">
        <v>515902595.97</v>
      </c>
      <c r="P913" s="19" t="n">
        <v>235316.8</v>
      </c>
    </row>
    <row r="914" customFormat="false" ht="15" hidden="false" customHeight="false" outlineLevel="0" collapsed="false">
      <c r="A914" s="3" t="s">
        <v>1277</v>
      </c>
      <c r="B914" s="2" t="s">
        <v>1278</v>
      </c>
      <c r="C914" s="2" t="n">
        <v>2024</v>
      </c>
      <c r="D914" s="2" t="n">
        <v>12</v>
      </c>
      <c r="E914" s="2" t="s">
        <v>97</v>
      </c>
      <c r="F914" s="3" t="s">
        <v>98</v>
      </c>
      <c r="G914" s="2" t="s">
        <v>162</v>
      </c>
      <c r="H914" s="3" t="s">
        <v>163</v>
      </c>
      <c r="I914" s="10" t="n">
        <v>12148792.03</v>
      </c>
      <c r="J914" s="11" t="n">
        <f aca="false">I914/1000</f>
        <v>12148.79203</v>
      </c>
      <c r="K914" s="19" t="n">
        <v>5011.92</v>
      </c>
      <c r="L914" s="12" t="n">
        <f aca="false">K914/1000</f>
        <v>5.01192</v>
      </c>
      <c r="M914" s="20" t="n">
        <v>0.0235</v>
      </c>
      <c r="N914" s="20" t="n">
        <v>0.0213</v>
      </c>
      <c r="O914" s="10" t="n">
        <v>515902595.97</v>
      </c>
      <c r="P914" s="19" t="n">
        <v>235316.8</v>
      </c>
    </row>
    <row r="915" customFormat="false" ht="15" hidden="false" customHeight="false" outlineLevel="0" collapsed="false">
      <c r="A915" s="3" t="s">
        <v>1277</v>
      </c>
      <c r="B915" s="2" t="s">
        <v>1278</v>
      </c>
      <c r="C915" s="2" t="n">
        <v>2024</v>
      </c>
      <c r="D915" s="2" t="n">
        <v>13</v>
      </c>
      <c r="E915" s="2" t="s">
        <v>117</v>
      </c>
      <c r="F915" s="3" t="s">
        <v>118</v>
      </c>
      <c r="G915" s="2" t="s">
        <v>97</v>
      </c>
      <c r="H915" s="3" t="s">
        <v>98</v>
      </c>
      <c r="I915" s="10" t="n">
        <v>9558473</v>
      </c>
      <c r="J915" s="11" t="n">
        <f aca="false">I915/1000</f>
        <v>9558.473</v>
      </c>
      <c r="K915" s="19" t="n">
        <v>4533</v>
      </c>
      <c r="L915" s="12" t="n">
        <f aca="false">K915/1000</f>
        <v>4.533</v>
      </c>
      <c r="M915" s="20" t="n">
        <v>0.0185</v>
      </c>
      <c r="N915" s="20" t="n">
        <v>0.0193</v>
      </c>
      <c r="O915" s="10" t="n">
        <v>515902595.97</v>
      </c>
      <c r="P915" s="19" t="n">
        <v>235316.8</v>
      </c>
    </row>
    <row r="916" customFormat="false" ht="15" hidden="false" customHeight="false" outlineLevel="0" collapsed="false">
      <c r="A916" s="3" t="s">
        <v>1277</v>
      </c>
      <c r="B916" s="2" t="s">
        <v>1278</v>
      </c>
      <c r="C916" s="2" t="n">
        <v>2024</v>
      </c>
      <c r="D916" s="2" t="n">
        <v>14</v>
      </c>
      <c r="E916" s="2" t="s">
        <v>117</v>
      </c>
      <c r="F916" s="3" t="s">
        <v>118</v>
      </c>
      <c r="G916" s="2" t="s">
        <v>142</v>
      </c>
      <c r="H916" s="3" t="s">
        <v>143</v>
      </c>
      <c r="I916" s="10" t="n">
        <v>7854927.18</v>
      </c>
      <c r="J916" s="11" t="n">
        <f aca="false">I916/1000</f>
        <v>7854.92718</v>
      </c>
      <c r="K916" s="19" t="n">
        <v>10522.54</v>
      </c>
      <c r="L916" s="12" t="n">
        <f aca="false">K916/1000</f>
        <v>10.52254</v>
      </c>
      <c r="M916" s="20" t="n">
        <v>0.0152</v>
      </c>
      <c r="N916" s="20" t="n">
        <v>0.0447</v>
      </c>
      <c r="O916" s="10" t="n">
        <v>515902595.97</v>
      </c>
      <c r="P916" s="19" t="n">
        <v>235316.8</v>
      </c>
    </row>
    <row r="917" customFormat="false" ht="15" hidden="false" customHeight="false" outlineLevel="0" collapsed="false">
      <c r="A917" s="3" t="s">
        <v>1277</v>
      </c>
      <c r="B917" s="2" t="s">
        <v>1278</v>
      </c>
      <c r="C917" s="2" t="n">
        <v>2024</v>
      </c>
      <c r="D917" s="2" t="n">
        <v>15</v>
      </c>
      <c r="E917" s="2" t="s">
        <v>107</v>
      </c>
      <c r="F917" s="3" t="s">
        <v>108</v>
      </c>
      <c r="G917" s="2" t="s">
        <v>117</v>
      </c>
      <c r="H917" s="3" t="s">
        <v>118</v>
      </c>
      <c r="I917" s="10" t="n">
        <v>7834439.85</v>
      </c>
      <c r="J917" s="11" t="n">
        <f aca="false">I917/1000</f>
        <v>7834.43985</v>
      </c>
      <c r="K917" s="19" t="n">
        <v>2000</v>
      </c>
      <c r="L917" s="12" t="n">
        <f aca="false">K917/1000</f>
        <v>2</v>
      </c>
      <c r="M917" s="20" t="n">
        <v>0.0152</v>
      </c>
      <c r="N917" s="20" t="n">
        <v>0.0085</v>
      </c>
      <c r="O917" s="10" t="n">
        <v>515902595.97</v>
      </c>
      <c r="P917" s="19" t="n">
        <v>235316.8</v>
      </c>
    </row>
    <row r="918" customFormat="false" ht="15" hidden="false" customHeight="false" outlineLevel="0" collapsed="false">
      <c r="A918" s="3" t="s">
        <v>1277</v>
      </c>
      <c r="B918" s="2" t="s">
        <v>1278</v>
      </c>
      <c r="C918" s="2" t="n">
        <v>2024</v>
      </c>
      <c r="D918" s="2" t="n">
        <v>16</v>
      </c>
      <c r="E918" s="2" t="s">
        <v>117</v>
      </c>
      <c r="F918" s="3" t="s">
        <v>118</v>
      </c>
      <c r="G918" s="2" t="s">
        <v>162</v>
      </c>
      <c r="H918" s="3" t="s">
        <v>163</v>
      </c>
      <c r="I918" s="10" t="n">
        <v>7786464.41</v>
      </c>
      <c r="J918" s="11" t="n">
        <f aca="false">I918/1000</f>
        <v>7786.46441</v>
      </c>
      <c r="K918" s="19" t="n">
        <v>2866</v>
      </c>
      <c r="L918" s="12" t="n">
        <f aca="false">K918/1000</f>
        <v>2.866</v>
      </c>
      <c r="M918" s="20" t="n">
        <v>0.0151</v>
      </c>
      <c r="N918" s="20" t="n">
        <v>0.0122</v>
      </c>
      <c r="O918" s="10" t="n">
        <v>515902595.97</v>
      </c>
      <c r="P918" s="19" t="n">
        <v>235316.8</v>
      </c>
    </row>
    <row r="919" customFormat="false" ht="15" hidden="false" customHeight="false" outlineLevel="0" collapsed="false">
      <c r="A919" s="3" t="s">
        <v>1277</v>
      </c>
      <c r="B919" s="2" t="s">
        <v>1278</v>
      </c>
      <c r="C919" s="2" t="n">
        <v>2024</v>
      </c>
      <c r="D919" s="2" t="n">
        <v>17</v>
      </c>
      <c r="E919" s="2" t="s">
        <v>247</v>
      </c>
      <c r="F919" s="3" t="s">
        <v>248</v>
      </c>
      <c r="G919" s="2" t="s">
        <v>97</v>
      </c>
      <c r="H919" s="3" t="s">
        <v>98</v>
      </c>
      <c r="I919" s="10" t="n">
        <v>6988835</v>
      </c>
      <c r="J919" s="11" t="n">
        <f aca="false">I919/1000</f>
        <v>6988.835</v>
      </c>
      <c r="K919" s="19" t="n">
        <v>2573</v>
      </c>
      <c r="L919" s="12" t="n">
        <f aca="false">K919/1000</f>
        <v>2.573</v>
      </c>
      <c r="M919" s="20" t="n">
        <v>0.0135</v>
      </c>
      <c r="N919" s="20" t="n">
        <v>0.0109</v>
      </c>
      <c r="O919" s="10" t="n">
        <v>515902595.97</v>
      </c>
      <c r="P919" s="19" t="n">
        <v>235316.8</v>
      </c>
    </row>
    <row r="920" customFormat="false" ht="15" hidden="false" customHeight="false" outlineLevel="0" collapsed="false">
      <c r="A920" s="3" t="s">
        <v>1277</v>
      </c>
      <c r="B920" s="2" t="s">
        <v>1278</v>
      </c>
      <c r="C920" s="2" t="n">
        <v>2024</v>
      </c>
      <c r="D920" s="2" t="n">
        <v>18</v>
      </c>
      <c r="E920" s="2" t="s">
        <v>152</v>
      </c>
      <c r="F920" s="3" t="s">
        <v>153</v>
      </c>
      <c r="G920" s="2" t="s">
        <v>142</v>
      </c>
      <c r="H920" s="3" t="s">
        <v>143</v>
      </c>
      <c r="I920" s="10" t="n">
        <v>6606085.65</v>
      </c>
      <c r="J920" s="11" t="n">
        <f aca="false">I920/1000</f>
        <v>6606.08565</v>
      </c>
      <c r="K920" s="19" t="n">
        <v>4088</v>
      </c>
      <c r="L920" s="12" t="n">
        <f aca="false">K920/1000</f>
        <v>4.088</v>
      </c>
      <c r="M920" s="20" t="n">
        <v>0.0128</v>
      </c>
      <c r="N920" s="20" t="n">
        <v>0.0174</v>
      </c>
      <c r="O920" s="10" t="n">
        <v>515902595.97</v>
      </c>
      <c r="P920" s="19" t="n">
        <v>235316.8</v>
      </c>
    </row>
    <row r="921" customFormat="false" ht="15" hidden="false" customHeight="false" outlineLevel="0" collapsed="false">
      <c r="A921" s="3" t="s">
        <v>1277</v>
      </c>
      <c r="B921" s="2" t="s">
        <v>1278</v>
      </c>
      <c r="C921" s="2" t="n">
        <v>2024</v>
      </c>
      <c r="D921" s="2" t="n">
        <v>19</v>
      </c>
      <c r="E921" s="2" t="s">
        <v>1731</v>
      </c>
      <c r="F921" s="3" t="s">
        <v>1732</v>
      </c>
      <c r="G921" s="2" t="s">
        <v>162</v>
      </c>
      <c r="H921" s="3" t="s">
        <v>163</v>
      </c>
      <c r="I921" s="10" t="n">
        <v>6376291.48</v>
      </c>
      <c r="J921" s="11" t="n">
        <f aca="false">I921/1000</f>
        <v>6376.29148</v>
      </c>
      <c r="K921" s="19" t="n">
        <v>3520</v>
      </c>
      <c r="L921" s="12" t="n">
        <f aca="false">K921/1000</f>
        <v>3.52</v>
      </c>
      <c r="M921" s="20" t="n">
        <v>0.0124</v>
      </c>
      <c r="N921" s="20" t="n">
        <v>0.015</v>
      </c>
      <c r="O921" s="10" t="n">
        <v>515902595.97</v>
      </c>
      <c r="P921" s="19" t="n">
        <v>235316.8</v>
      </c>
    </row>
    <row r="922" customFormat="false" ht="15" hidden="false" customHeight="false" outlineLevel="0" collapsed="false">
      <c r="A922" s="3" t="s">
        <v>1277</v>
      </c>
      <c r="B922" s="2" t="s">
        <v>1278</v>
      </c>
      <c r="C922" s="2" t="n">
        <v>2024</v>
      </c>
      <c r="D922" s="2" t="n">
        <v>20</v>
      </c>
      <c r="E922" s="2" t="s">
        <v>171</v>
      </c>
      <c r="F922" s="3" t="s">
        <v>172</v>
      </c>
      <c r="G922" s="2" t="s">
        <v>142</v>
      </c>
      <c r="H922" s="3" t="s">
        <v>143</v>
      </c>
      <c r="I922" s="10" t="n">
        <v>5589250.63</v>
      </c>
      <c r="J922" s="11" t="n">
        <f aca="false">I922/1000</f>
        <v>5589.25063</v>
      </c>
      <c r="K922" s="19" t="n">
        <v>3616</v>
      </c>
      <c r="L922" s="12" t="n">
        <f aca="false">K922/1000</f>
        <v>3.616</v>
      </c>
      <c r="M922" s="20" t="n">
        <v>0.0108</v>
      </c>
      <c r="N922" s="20" t="n">
        <v>0.0154</v>
      </c>
      <c r="O922" s="10" t="n">
        <v>515902595.97</v>
      </c>
      <c r="P922" s="19" t="n">
        <v>235316.8</v>
      </c>
    </row>
    <row r="923" customFormat="false" ht="15" hidden="false" customHeight="false" outlineLevel="0" collapsed="false">
      <c r="A923" s="3" t="s">
        <v>1277</v>
      </c>
      <c r="B923" s="2" t="s">
        <v>1278</v>
      </c>
      <c r="C923" s="2" t="n">
        <v>2024</v>
      </c>
      <c r="D923" s="2" t="n">
        <v>21</v>
      </c>
      <c r="E923" s="2" t="s">
        <v>1648</v>
      </c>
      <c r="F923" s="3" t="s">
        <v>1649</v>
      </c>
      <c r="G923" s="2" t="s">
        <v>142</v>
      </c>
      <c r="H923" s="3" t="s">
        <v>143</v>
      </c>
      <c r="I923" s="10" t="n">
        <v>4292971.58</v>
      </c>
      <c r="J923" s="11" t="n">
        <f aca="false">I923/1000</f>
        <v>4292.97158</v>
      </c>
      <c r="K923" s="19" t="n">
        <v>10706</v>
      </c>
      <c r="L923" s="12" t="n">
        <f aca="false">K923/1000</f>
        <v>10.706</v>
      </c>
      <c r="M923" s="20" t="n">
        <v>0.0083</v>
      </c>
      <c r="N923" s="20" t="n">
        <v>0.0455</v>
      </c>
      <c r="O923" s="10" t="n">
        <v>515902595.97</v>
      </c>
      <c r="P923" s="19" t="n">
        <v>235316.8</v>
      </c>
    </row>
    <row r="924" customFormat="false" ht="15" hidden="false" customHeight="false" outlineLevel="0" collapsed="false">
      <c r="A924" s="3" t="s">
        <v>1277</v>
      </c>
      <c r="B924" s="2" t="s">
        <v>1278</v>
      </c>
      <c r="C924" s="2" t="n">
        <v>2024</v>
      </c>
      <c r="D924" s="2" t="n">
        <v>22</v>
      </c>
      <c r="E924" s="2" t="s">
        <v>192</v>
      </c>
      <c r="F924" s="3" t="s">
        <v>193</v>
      </c>
      <c r="G924" s="2" t="s">
        <v>162</v>
      </c>
      <c r="H924" s="3" t="s">
        <v>163</v>
      </c>
      <c r="I924" s="10" t="n">
        <v>4213695.6</v>
      </c>
      <c r="J924" s="11" t="n">
        <f aca="false">I924/1000</f>
        <v>4213.6956</v>
      </c>
      <c r="K924" s="19" t="n">
        <v>2328</v>
      </c>
      <c r="L924" s="12" t="n">
        <f aca="false">K924/1000</f>
        <v>2.328</v>
      </c>
      <c r="M924" s="20" t="n">
        <v>0.0082</v>
      </c>
      <c r="N924" s="20" t="n">
        <v>0.0099</v>
      </c>
      <c r="O924" s="10" t="n">
        <v>515902595.97</v>
      </c>
      <c r="P924" s="19" t="n">
        <v>235316.8</v>
      </c>
    </row>
    <row r="925" customFormat="false" ht="15" hidden="false" customHeight="false" outlineLevel="0" collapsed="false">
      <c r="A925" s="3" t="s">
        <v>1277</v>
      </c>
      <c r="B925" s="2" t="s">
        <v>1278</v>
      </c>
      <c r="C925" s="2" t="n">
        <v>2024</v>
      </c>
      <c r="D925" s="2" t="n">
        <v>23</v>
      </c>
      <c r="E925" s="2" t="s">
        <v>205</v>
      </c>
      <c r="F925" s="3" t="s">
        <v>206</v>
      </c>
      <c r="G925" s="2" t="s">
        <v>162</v>
      </c>
      <c r="H925" s="3" t="s">
        <v>163</v>
      </c>
      <c r="I925" s="10" t="n">
        <v>3911203.97</v>
      </c>
      <c r="J925" s="11" t="n">
        <f aca="false">I925/1000</f>
        <v>3911.20397</v>
      </c>
      <c r="K925" s="19" t="n">
        <v>2148</v>
      </c>
      <c r="L925" s="12" t="n">
        <f aca="false">K925/1000</f>
        <v>2.148</v>
      </c>
      <c r="M925" s="20" t="n">
        <v>0.0076</v>
      </c>
      <c r="N925" s="20" t="n">
        <v>0.0091</v>
      </c>
      <c r="O925" s="10" t="n">
        <v>515902595.97</v>
      </c>
      <c r="P925" s="19" t="n">
        <v>235316.8</v>
      </c>
    </row>
    <row r="926" customFormat="false" ht="15" hidden="false" customHeight="false" outlineLevel="0" collapsed="false">
      <c r="A926" s="3" t="s">
        <v>1277</v>
      </c>
      <c r="B926" s="2" t="s">
        <v>1278</v>
      </c>
      <c r="C926" s="2" t="n">
        <v>2024</v>
      </c>
      <c r="D926" s="2" t="n">
        <v>24</v>
      </c>
      <c r="E926" s="2" t="s">
        <v>127</v>
      </c>
      <c r="F926" s="3" t="s">
        <v>128</v>
      </c>
      <c r="G926" s="2" t="s">
        <v>504</v>
      </c>
      <c r="H926" s="3" t="s">
        <v>505</v>
      </c>
      <c r="I926" s="10" t="n">
        <v>3316074</v>
      </c>
      <c r="J926" s="11" t="n">
        <f aca="false">I926/1000</f>
        <v>3316.074</v>
      </c>
      <c r="K926" s="19" t="n">
        <v>710</v>
      </c>
      <c r="L926" s="12" t="n">
        <f aca="false">K926/1000</f>
        <v>0.71</v>
      </c>
      <c r="M926" s="20" t="n">
        <v>0.0064</v>
      </c>
      <c r="N926" s="20" t="n">
        <v>0.003</v>
      </c>
      <c r="O926" s="10" t="n">
        <v>515902595.97</v>
      </c>
      <c r="P926" s="19" t="n">
        <v>235316.8</v>
      </c>
    </row>
    <row r="927" customFormat="false" ht="15" hidden="false" customHeight="false" outlineLevel="0" collapsed="false">
      <c r="A927" s="3" t="s">
        <v>1277</v>
      </c>
      <c r="B927" s="2" t="s">
        <v>1278</v>
      </c>
      <c r="C927" s="2" t="n">
        <v>2024</v>
      </c>
      <c r="D927" s="2" t="n">
        <v>25</v>
      </c>
      <c r="E927" s="2" t="s">
        <v>197</v>
      </c>
      <c r="F927" s="3" t="s">
        <v>198</v>
      </c>
      <c r="G927" s="2" t="s">
        <v>162</v>
      </c>
      <c r="H927" s="3" t="s">
        <v>163</v>
      </c>
      <c r="I927" s="10" t="n">
        <v>2469796.42</v>
      </c>
      <c r="J927" s="11" t="n">
        <f aca="false">I927/1000</f>
        <v>2469.79642</v>
      </c>
      <c r="K927" s="19" t="n">
        <v>1000</v>
      </c>
      <c r="L927" s="12" t="n">
        <f aca="false">K927/1000</f>
        <v>1</v>
      </c>
      <c r="M927" s="20" t="n">
        <v>0.0048</v>
      </c>
      <c r="N927" s="20" t="n">
        <v>0.0042</v>
      </c>
      <c r="O927" s="10" t="n">
        <v>515902595.97</v>
      </c>
      <c r="P927" s="19" t="n">
        <v>235316.8</v>
      </c>
    </row>
    <row r="928" customFormat="false" ht="15" hidden="false" customHeight="false" outlineLevel="0" collapsed="false">
      <c r="A928" s="3" t="s">
        <v>1277</v>
      </c>
      <c r="B928" s="2" t="s">
        <v>1278</v>
      </c>
      <c r="C928" s="2" t="n">
        <v>2024</v>
      </c>
      <c r="D928" s="2" t="n">
        <v>26</v>
      </c>
      <c r="E928" s="2" t="s">
        <v>117</v>
      </c>
      <c r="F928" s="3" t="s">
        <v>118</v>
      </c>
      <c r="G928" s="2" t="s">
        <v>102</v>
      </c>
      <c r="H928" s="3" t="s">
        <v>103</v>
      </c>
      <c r="I928" s="10" t="n">
        <v>2242462.78</v>
      </c>
      <c r="J928" s="11" t="n">
        <f aca="false">I928/1000</f>
        <v>2242.46278</v>
      </c>
      <c r="K928" s="19" t="n">
        <v>605.58</v>
      </c>
      <c r="L928" s="12" t="n">
        <f aca="false">K928/1000</f>
        <v>0.60558</v>
      </c>
      <c r="M928" s="20" t="n">
        <v>0.0043</v>
      </c>
      <c r="N928" s="20" t="n">
        <v>0.0026</v>
      </c>
      <c r="O928" s="10" t="n">
        <v>515902595.97</v>
      </c>
      <c r="P928" s="19" t="n">
        <v>235316.8</v>
      </c>
    </row>
    <row r="929" customFormat="false" ht="15" hidden="false" customHeight="false" outlineLevel="0" collapsed="false">
      <c r="A929" s="3" t="s">
        <v>1277</v>
      </c>
      <c r="B929" s="2" t="s">
        <v>1278</v>
      </c>
      <c r="C929" s="2" t="n">
        <v>2024</v>
      </c>
      <c r="D929" s="2" t="n">
        <v>27</v>
      </c>
      <c r="E929" s="2" t="s">
        <v>162</v>
      </c>
      <c r="F929" s="3" t="s">
        <v>163</v>
      </c>
      <c r="G929" s="2" t="s">
        <v>117</v>
      </c>
      <c r="H929" s="3" t="s">
        <v>118</v>
      </c>
      <c r="I929" s="10" t="n">
        <v>2208803.68</v>
      </c>
      <c r="J929" s="11" t="n">
        <f aca="false">I929/1000</f>
        <v>2208.80368</v>
      </c>
      <c r="K929" s="19" t="n">
        <v>776.29</v>
      </c>
      <c r="L929" s="12" t="n">
        <f aca="false">K929/1000</f>
        <v>0.77629</v>
      </c>
      <c r="M929" s="20" t="n">
        <v>0.0043</v>
      </c>
      <c r="N929" s="20" t="n">
        <v>0.0033</v>
      </c>
      <c r="O929" s="10" t="n">
        <v>515902595.97</v>
      </c>
      <c r="P929" s="19" t="n">
        <v>235316.8</v>
      </c>
    </row>
    <row r="930" customFormat="false" ht="15" hidden="false" customHeight="false" outlineLevel="0" collapsed="false">
      <c r="A930" s="3" t="s">
        <v>1277</v>
      </c>
      <c r="B930" s="2" t="s">
        <v>1278</v>
      </c>
      <c r="C930" s="2" t="n">
        <v>2024</v>
      </c>
      <c r="D930" s="2" t="n">
        <v>28</v>
      </c>
      <c r="E930" s="2" t="s">
        <v>205</v>
      </c>
      <c r="F930" s="3" t="s">
        <v>206</v>
      </c>
      <c r="G930" s="2" t="s">
        <v>142</v>
      </c>
      <c r="H930" s="3" t="s">
        <v>143</v>
      </c>
      <c r="I930" s="10" t="n">
        <v>1780109.1</v>
      </c>
      <c r="J930" s="11" t="n">
        <f aca="false">I930/1000</f>
        <v>1780.1091</v>
      </c>
      <c r="K930" s="19" t="n">
        <v>570</v>
      </c>
      <c r="L930" s="12" t="n">
        <f aca="false">K930/1000</f>
        <v>0.57</v>
      </c>
      <c r="M930" s="20" t="n">
        <v>0.0035</v>
      </c>
      <c r="N930" s="20" t="n">
        <v>0.0024</v>
      </c>
      <c r="O930" s="10" t="n">
        <v>515902595.97</v>
      </c>
      <c r="P930" s="19" t="n">
        <v>235316.8</v>
      </c>
    </row>
    <row r="931" customFormat="false" ht="15" hidden="false" customHeight="false" outlineLevel="0" collapsed="false">
      <c r="A931" s="3" t="s">
        <v>1277</v>
      </c>
      <c r="B931" s="2" t="s">
        <v>1278</v>
      </c>
      <c r="C931" s="2" t="n">
        <v>2024</v>
      </c>
      <c r="D931" s="2" t="n">
        <v>29</v>
      </c>
      <c r="E931" s="2" t="s">
        <v>107</v>
      </c>
      <c r="F931" s="3" t="s">
        <v>108</v>
      </c>
      <c r="G931" s="2" t="s">
        <v>102</v>
      </c>
      <c r="H931" s="3" t="s">
        <v>103</v>
      </c>
      <c r="I931" s="10" t="n">
        <v>1476690.73</v>
      </c>
      <c r="J931" s="11" t="n">
        <f aca="false">I931/1000</f>
        <v>1476.69073</v>
      </c>
      <c r="K931" s="19" t="n">
        <v>537</v>
      </c>
      <c r="L931" s="12" t="n">
        <f aca="false">K931/1000</f>
        <v>0.537</v>
      </c>
      <c r="M931" s="20" t="n">
        <v>0.0029</v>
      </c>
      <c r="N931" s="20" t="n">
        <v>0.0023</v>
      </c>
      <c r="O931" s="10" t="n">
        <v>515902595.97</v>
      </c>
      <c r="P931" s="19" t="n">
        <v>235316.8</v>
      </c>
    </row>
    <row r="932" customFormat="false" ht="15" hidden="false" customHeight="false" outlineLevel="0" collapsed="false">
      <c r="A932" s="3" t="s">
        <v>1277</v>
      </c>
      <c r="B932" s="2" t="s">
        <v>1278</v>
      </c>
      <c r="C932" s="2" t="n">
        <v>2024</v>
      </c>
      <c r="D932" s="2" t="n">
        <v>30</v>
      </c>
      <c r="E932" s="2" t="s">
        <v>117</v>
      </c>
      <c r="F932" s="3" t="s">
        <v>118</v>
      </c>
      <c r="G932" s="2" t="s">
        <v>252</v>
      </c>
      <c r="H932" s="3" t="s">
        <v>253</v>
      </c>
      <c r="I932" s="10" t="n">
        <v>1201736.75</v>
      </c>
      <c r="J932" s="11" t="n">
        <f aca="false">I932/1000</f>
        <v>1201.73675</v>
      </c>
      <c r="K932" s="19" t="n">
        <v>1387.75</v>
      </c>
      <c r="L932" s="12" t="n">
        <f aca="false">K932/1000</f>
        <v>1.38775</v>
      </c>
      <c r="M932" s="20" t="n">
        <v>0.0023</v>
      </c>
      <c r="N932" s="20" t="n">
        <v>0.0059</v>
      </c>
      <c r="O932" s="10" t="n">
        <v>515902595.97</v>
      </c>
      <c r="P932" s="19" t="n">
        <v>235316.8</v>
      </c>
    </row>
    <row r="933" customFormat="false" ht="15" hidden="false" customHeight="false" outlineLevel="0" collapsed="false">
      <c r="A933" s="3" t="s">
        <v>1277</v>
      </c>
      <c r="B933" s="2" t="s">
        <v>1278</v>
      </c>
      <c r="C933" s="2" t="n">
        <v>2025</v>
      </c>
      <c r="D933" s="2" t="n">
        <v>1</v>
      </c>
      <c r="E933" s="2" t="s">
        <v>142</v>
      </c>
      <c r="F933" s="3" t="s">
        <v>143</v>
      </c>
      <c r="G933" s="2" t="s">
        <v>97</v>
      </c>
      <c r="H933" s="3" t="s">
        <v>98</v>
      </c>
      <c r="I933" s="10" t="n">
        <v>74006097</v>
      </c>
      <c r="J933" s="11" t="n">
        <f aca="false">I933/1000</f>
        <v>74006.097</v>
      </c>
      <c r="K933" s="19" t="n">
        <v>32248</v>
      </c>
      <c r="L933" s="12" t="n">
        <f aca="false">K933/1000</f>
        <v>32.248</v>
      </c>
      <c r="M933" s="20" t="n">
        <v>0.239</v>
      </c>
      <c r="N933" s="20" t="n">
        <v>0.1802</v>
      </c>
      <c r="O933" s="10" t="n">
        <v>309652005.66</v>
      </c>
      <c r="P933" s="19" t="n">
        <v>178990.95</v>
      </c>
    </row>
    <row r="934" customFormat="false" ht="15" hidden="false" customHeight="false" outlineLevel="0" collapsed="false">
      <c r="A934" s="3" t="s">
        <v>1277</v>
      </c>
      <c r="B934" s="2" t="s">
        <v>1278</v>
      </c>
      <c r="C934" s="2" t="n">
        <v>2025</v>
      </c>
      <c r="D934" s="2" t="n">
        <v>2</v>
      </c>
      <c r="E934" s="2" t="s">
        <v>107</v>
      </c>
      <c r="F934" s="3" t="s">
        <v>108</v>
      </c>
      <c r="G934" s="2" t="s">
        <v>142</v>
      </c>
      <c r="H934" s="3" t="s">
        <v>143</v>
      </c>
      <c r="I934" s="10" t="n">
        <v>61284014.54</v>
      </c>
      <c r="J934" s="11" t="n">
        <f aca="false">I934/1000</f>
        <v>61284.01454</v>
      </c>
      <c r="K934" s="19" t="n">
        <v>23595.33</v>
      </c>
      <c r="L934" s="12" t="n">
        <f aca="false">K934/1000</f>
        <v>23.59533</v>
      </c>
      <c r="M934" s="20" t="n">
        <v>0.1979</v>
      </c>
      <c r="N934" s="20" t="n">
        <v>0.1318</v>
      </c>
      <c r="O934" s="10" t="n">
        <v>309652005.66</v>
      </c>
      <c r="P934" s="19" t="n">
        <v>178990.95</v>
      </c>
    </row>
    <row r="935" customFormat="false" ht="15" hidden="false" customHeight="false" outlineLevel="0" collapsed="false">
      <c r="A935" s="3" t="s">
        <v>1277</v>
      </c>
      <c r="B935" s="2" t="s">
        <v>1278</v>
      </c>
      <c r="C935" s="2" t="n">
        <v>2025</v>
      </c>
      <c r="D935" s="2" t="n">
        <v>3</v>
      </c>
      <c r="E935" s="2" t="s">
        <v>107</v>
      </c>
      <c r="F935" s="3" t="s">
        <v>108</v>
      </c>
      <c r="G935" s="2" t="s">
        <v>162</v>
      </c>
      <c r="H935" s="3" t="s">
        <v>163</v>
      </c>
      <c r="I935" s="10" t="n">
        <v>27945951.6</v>
      </c>
      <c r="J935" s="11" t="n">
        <f aca="false">I935/1000</f>
        <v>27945.9516</v>
      </c>
      <c r="K935" s="19" t="n">
        <v>13574</v>
      </c>
      <c r="L935" s="12" t="n">
        <f aca="false">K935/1000</f>
        <v>13.574</v>
      </c>
      <c r="M935" s="20" t="n">
        <v>0.0902</v>
      </c>
      <c r="N935" s="20" t="n">
        <v>0.0758</v>
      </c>
      <c r="O935" s="10" t="n">
        <v>309652005.66</v>
      </c>
      <c r="P935" s="19" t="n">
        <v>178990.95</v>
      </c>
    </row>
    <row r="936" customFormat="false" ht="15" hidden="false" customHeight="false" outlineLevel="0" collapsed="false">
      <c r="A936" s="3" t="s">
        <v>1277</v>
      </c>
      <c r="B936" s="2" t="s">
        <v>1278</v>
      </c>
      <c r="C936" s="2" t="n">
        <v>2025</v>
      </c>
      <c r="D936" s="2" t="n">
        <v>4</v>
      </c>
      <c r="E936" s="2" t="s">
        <v>252</v>
      </c>
      <c r="F936" s="3" t="s">
        <v>253</v>
      </c>
      <c r="G936" s="2" t="s">
        <v>142</v>
      </c>
      <c r="H936" s="3" t="s">
        <v>143</v>
      </c>
      <c r="I936" s="10" t="n">
        <v>21787720.33</v>
      </c>
      <c r="J936" s="11" t="n">
        <f aca="false">I936/1000</f>
        <v>21787.72033</v>
      </c>
      <c r="K936" s="19" t="n">
        <v>1368</v>
      </c>
      <c r="L936" s="12" t="n">
        <f aca="false">K936/1000</f>
        <v>1.368</v>
      </c>
      <c r="M936" s="20" t="n">
        <v>0.0704</v>
      </c>
      <c r="N936" s="20" t="n">
        <v>0.0076</v>
      </c>
      <c r="O936" s="10" t="n">
        <v>309652005.66</v>
      </c>
      <c r="P936" s="19" t="n">
        <v>178990.95</v>
      </c>
    </row>
    <row r="937" customFormat="false" ht="15" hidden="false" customHeight="false" outlineLevel="0" collapsed="false">
      <c r="A937" s="3" t="s">
        <v>1277</v>
      </c>
      <c r="B937" s="2" t="s">
        <v>1278</v>
      </c>
      <c r="C937" s="2" t="n">
        <v>2025</v>
      </c>
      <c r="D937" s="2" t="n">
        <v>5</v>
      </c>
      <c r="E937" s="2" t="s">
        <v>107</v>
      </c>
      <c r="F937" s="3" t="s">
        <v>108</v>
      </c>
      <c r="G937" s="2" t="s">
        <v>97</v>
      </c>
      <c r="H937" s="3" t="s">
        <v>98</v>
      </c>
      <c r="I937" s="10" t="n">
        <v>15326265</v>
      </c>
      <c r="J937" s="11" t="n">
        <f aca="false">I937/1000</f>
        <v>15326.265</v>
      </c>
      <c r="K937" s="19" t="n">
        <v>6385</v>
      </c>
      <c r="L937" s="12" t="n">
        <f aca="false">K937/1000</f>
        <v>6.385</v>
      </c>
      <c r="M937" s="20" t="n">
        <v>0.0495</v>
      </c>
      <c r="N937" s="20" t="n">
        <v>0.0357</v>
      </c>
      <c r="O937" s="10" t="n">
        <v>309652005.66</v>
      </c>
      <c r="P937" s="19" t="n">
        <v>178990.95</v>
      </c>
    </row>
    <row r="938" customFormat="false" ht="15" hidden="false" customHeight="false" outlineLevel="0" collapsed="false">
      <c r="A938" s="3" t="s">
        <v>1277</v>
      </c>
      <c r="B938" s="2" t="s">
        <v>1278</v>
      </c>
      <c r="C938" s="2" t="n">
        <v>2025</v>
      </c>
      <c r="D938" s="2" t="n">
        <v>6</v>
      </c>
      <c r="E938" s="2" t="s">
        <v>97</v>
      </c>
      <c r="F938" s="3" t="s">
        <v>98</v>
      </c>
      <c r="G938" s="2" t="s">
        <v>162</v>
      </c>
      <c r="H938" s="3" t="s">
        <v>163</v>
      </c>
      <c r="I938" s="10" t="n">
        <v>10331867.69</v>
      </c>
      <c r="J938" s="11" t="n">
        <f aca="false">I938/1000</f>
        <v>10331.86769</v>
      </c>
      <c r="K938" s="19" t="n">
        <v>34762</v>
      </c>
      <c r="L938" s="12" t="n">
        <f aca="false">K938/1000</f>
        <v>34.762</v>
      </c>
      <c r="M938" s="20" t="n">
        <v>0.0334</v>
      </c>
      <c r="N938" s="20" t="n">
        <v>0.1942</v>
      </c>
      <c r="O938" s="10" t="n">
        <v>309652005.66</v>
      </c>
      <c r="P938" s="19" t="n">
        <v>178990.95</v>
      </c>
    </row>
    <row r="939" customFormat="false" ht="15" hidden="false" customHeight="false" outlineLevel="0" collapsed="false">
      <c r="A939" s="3" t="s">
        <v>1277</v>
      </c>
      <c r="B939" s="2" t="s">
        <v>1278</v>
      </c>
      <c r="C939" s="2" t="n">
        <v>2025</v>
      </c>
      <c r="D939" s="2" t="n">
        <v>7</v>
      </c>
      <c r="E939" s="2" t="s">
        <v>107</v>
      </c>
      <c r="F939" s="3" t="s">
        <v>108</v>
      </c>
      <c r="G939" s="2" t="s">
        <v>247</v>
      </c>
      <c r="H939" s="3" t="s">
        <v>248</v>
      </c>
      <c r="I939" s="10" t="n">
        <v>7775393.6</v>
      </c>
      <c r="J939" s="11" t="n">
        <f aca="false">I939/1000</f>
        <v>7775.3936</v>
      </c>
      <c r="K939" s="19" t="n">
        <v>2948</v>
      </c>
      <c r="L939" s="12" t="n">
        <f aca="false">K939/1000</f>
        <v>2.948</v>
      </c>
      <c r="M939" s="20" t="n">
        <v>0.0251</v>
      </c>
      <c r="N939" s="20" t="n">
        <v>0.0165</v>
      </c>
      <c r="O939" s="10" t="n">
        <v>309652005.66</v>
      </c>
      <c r="P939" s="19" t="n">
        <v>178990.95</v>
      </c>
    </row>
    <row r="940" customFormat="false" ht="15" hidden="false" customHeight="false" outlineLevel="0" collapsed="false">
      <c r="A940" s="3" t="s">
        <v>1277</v>
      </c>
      <c r="B940" s="2" t="s">
        <v>1278</v>
      </c>
      <c r="C940" s="2" t="n">
        <v>2025</v>
      </c>
      <c r="D940" s="2" t="n">
        <v>8</v>
      </c>
      <c r="E940" s="2" t="s">
        <v>205</v>
      </c>
      <c r="F940" s="3" t="s">
        <v>206</v>
      </c>
      <c r="G940" s="2" t="s">
        <v>162</v>
      </c>
      <c r="H940" s="3" t="s">
        <v>163</v>
      </c>
      <c r="I940" s="10" t="n">
        <v>7574180.35</v>
      </c>
      <c r="J940" s="11" t="n">
        <f aca="false">I940/1000</f>
        <v>7574.18035</v>
      </c>
      <c r="K940" s="19" t="n">
        <v>3898</v>
      </c>
      <c r="L940" s="12" t="n">
        <f aca="false">K940/1000</f>
        <v>3.898</v>
      </c>
      <c r="M940" s="20" t="n">
        <v>0.0245</v>
      </c>
      <c r="N940" s="20" t="n">
        <v>0.0218</v>
      </c>
      <c r="O940" s="10" t="n">
        <v>309652005.66</v>
      </c>
      <c r="P940" s="19" t="n">
        <v>178990.95</v>
      </c>
    </row>
    <row r="941" customFormat="false" ht="15" hidden="false" customHeight="false" outlineLevel="0" collapsed="false">
      <c r="A941" s="3" t="s">
        <v>1277</v>
      </c>
      <c r="B941" s="2" t="s">
        <v>1278</v>
      </c>
      <c r="C941" s="2" t="n">
        <v>2025</v>
      </c>
      <c r="D941" s="2" t="n">
        <v>9</v>
      </c>
      <c r="E941" s="2" t="s">
        <v>117</v>
      </c>
      <c r="F941" s="3" t="s">
        <v>118</v>
      </c>
      <c r="G941" s="2" t="s">
        <v>162</v>
      </c>
      <c r="H941" s="3" t="s">
        <v>163</v>
      </c>
      <c r="I941" s="10" t="n">
        <v>6656460.12</v>
      </c>
      <c r="J941" s="11" t="n">
        <f aca="false">I941/1000</f>
        <v>6656.46012</v>
      </c>
      <c r="K941" s="19" t="n">
        <v>2648</v>
      </c>
      <c r="L941" s="12" t="n">
        <f aca="false">K941/1000</f>
        <v>2.648</v>
      </c>
      <c r="M941" s="20" t="n">
        <v>0.0215</v>
      </c>
      <c r="N941" s="20" t="n">
        <v>0.0148</v>
      </c>
      <c r="O941" s="10" t="n">
        <v>309652005.66</v>
      </c>
      <c r="P941" s="19" t="n">
        <v>178990.95</v>
      </c>
    </row>
    <row r="942" customFormat="false" ht="15" hidden="false" customHeight="false" outlineLevel="0" collapsed="false">
      <c r="A942" s="3" t="s">
        <v>1277</v>
      </c>
      <c r="B942" s="2" t="s">
        <v>1278</v>
      </c>
      <c r="C942" s="2" t="n">
        <v>2025</v>
      </c>
      <c r="D942" s="2" t="n">
        <v>10</v>
      </c>
      <c r="E942" s="2" t="s">
        <v>142</v>
      </c>
      <c r="F942" s="3" t="s">
        <v>143</v>
      </c>
      <c r="G942" s="2" t="s">
        <v>162</v>
      </c>
      <c r="H942" s="3" t="s">
        <v>163</v>
      </c>
      <c r="I942" s="10" t="n">
        <v>6613464.24</v>
      </c>
      <c r="J942" s="11" t="n">
        <f aca="false">I942/1000</f>
        <v>6613.46424</v>
      </c>
      <c r="K942" s="19" t="n">
        <v>1662</v>
      </c>
      <c r="L942" s="12" t="n">
        <f aca="false">K942/1000</f>
        <v>1.662</v>
      </c>
      <c r="M942" s="20" t="n">
        <v>0.0214</v>
      </c>
      <c r="N942" s="20" t="n">
        <v>0.0093</v>
      </c>
      <c r="O942" s="10" t="n">
        <v>309652005.66</v>
      </c>
      <c r="P942" s="19" t="n">
        <v>178990.95</v>
      </c>
    </row>
    <row r="943" customFormat="false" ht="15" hidden="false" customHeight="false" outlineLevel="0" collapsed="false">
      <c r="A943" s="3" t="s">
        <v>1277</v>
      </c>
      <c r="B943" s="2" t="s">
        <v>1278</v>
      </c>
      <c r="C943" s="2" t="n">
        <v>2025</v>
      </c>
      <c r="D943" s="2" t="n">
        <v>11</v>
      </c>
      <c r="E943" s="2" t="s">
        <v>117</v>
      </c>
      <c r="F943" s="3" t="s">
        <v>118</v>
      </c>
      <c r="G943" s="2" t="s">
        <v>142</v>
      </c>
      <c r="H943" s="3" t="s">
        <v>143</v>
      </c>
      <c r="I943" s="10" t="n">
        <v>6506489.29</v>
      </c>
      <c r="J943" s="11" t="n">
        <f aca="false">I943/1000</f>
        <v>6506.48929</v>
      </c>
      <c r="K943" s="19" t="n">
        <v>10911.58</v>
      </c>
      <c r="L943" s="12" t="n">
        <f aca="false">K943/1000</f>
        <v>10.91158</v>
      </c>
      <c r="M943" s="20" t="n">
        <v>0.021</v>
      </c>
      <c r="N943" s="20" t="n">
        <v>0.061</v>
      </c>
      <c r="O943" s="10" t="n">
        <v>309652005.66</v>
      </c>
      <c r="P943" s="19" t="n">
        <v>178990.95</v>
      </c>
    </row>
    <row r="944" customFormat="false" ht="15" hidden="false" customHeight="false" outlineLevel="0" collapsed="false">
      <c r="A944" s="3" t="s">
        <v>1277</v>
      </c>
      <c r="B944" s="2" t="s">
        <v>1278</v>
      </c>
      <c r="C944" s="2" t="n">
        <v>2025</v>
      </c>
      <c r="D944" s="2" t="n">
        <v>12</v>
      </c>
      <c r="E944" s="2" t="s">
        <v>152</v>
      </c>
      <c r="F944" s="3" t="s">
        <v>153</v>
      </c>
      <c r="G944" s="2" t="s">
        <v>142</v>
      </c>
      <c r="H944" s="3" t="s">
        <v>143</v>
      </c>
      <c r="I944" s="10" t="n">
        <v>6444929.82</v>
      </c>
      <c r="J944" s="11" t="n">
        <f aca="false">I944/1000</f>
        <v>6444.92982</v>
      </c>
      <c r="K944" s="19" t="n">
        <v>3834</v>
      </c>
      <c r="L944" s="12" t="n">
        <f aca="false">K944/1000</f>
        <v>3.834</v>
      </c>
      <c r="M944" s="20" t="n">
        <v>0.0208</v>
      </c>
      <c r="N944" s="20" t="n">
        <v>0.0214</v>
      </c>
      <c r="O944" s="10" t="n">
        <v>309652005.66</v>
      </c>
      <c r="P944" s="19" t="n">
        <v>178990.95</v>
      </c>
    </row>
    <row r="945" customFormat="false" ht="15" hidden="false" customHeight="false" outlineLevel="0" collapsed="false">
      <c r="A945" s="3" t="s">
        <v>1277</v>
      </c>
      <c r="B945" s="2" t="s">
        <v>1278</v>
      </c>
      <c r="C945" s="2" t="n">
        <v>2025</v>
      </c>
      <c r="D945" s="2" t="n">
        <v>13</v>
      </c>
      <c r="E945" s="2" t="s">
        <v>162</v>
      </c>
      <c r="F945" s="3" t="s">
        <v>163</v>
      </c>
      <c r="G945" s="2" t="s">
        <v>422</v>
      </c>
      <c r="H945" s="3" t="s">
        <v>423</v>
      </c>
      <c r="I945" s="10" t="n">
        <v>5380618.26</v>
      </c>
      <c r="J945" s="11" t="n">
        <f aca="false">I945/1000</f>
        <v>5380.61826</v>
      </c>
      <c r="K945" s="19" t="n">
        <v>2350.27</v>
      </c>
      <c r="L945" s="12" t="n">
        <f aca="false">K945/1000</f>
        <v>2.35027</v>
      </c>
      <c r="M945" s="20" t="n">
        <v>0.0174</v>
      </c>
      <c r="N945" s="20" t="n">
        <v>0.0131</v>
      </c>
      <c r="O945" s="10" t="n">
        <v>309652005.66</v>
      </c>
      <c r="P945" s="19" t="n">
        <v>178990.95</v>
      </c>
    </row>
    <row r="946" customFormat="false" ht="15" hidden="false" customHeight="false" outlineLevel="0" collapsed="false">
      <c r="A946" s="3" t="s">
        <v>1277</v>
      </c>
      <c r="B946" s="2" t="s">
        <v>1278</v>
      </c>
      <c r="C946" s="2" t="n">
        <v>2025</v>
      </c>
      <c r="D946" s="2" t="n">
        <v>14</v>
      </c>
      <c r="E946" s="2" t="s">
        <v>117</v>
      </c>
      <c r="F946" s="3" t="s">
        <v>118</v>
      </c>
      <c r="G946" s="2" t="s">
        <v>97</v>
      </c>
      <c r="H946" s="3" t="s">
        <v>98</v>
      </c>
      <c r="I946" s="10" t="n">
        <v>4831950</v>
      </c>
      <c r="J946" s="11" t="n">
        <f aca="false">I946/1000</f>
        <v>4831.95</v>
      </c>
      <c r="K946" s="19" t="n">
        <v>2016</v>
      </c>
      <c r="L946" s="12" t="n">
        <f aca="false">K946/1000</f>
        <v>2.016</v>
      </c>
      <c r="M946" s="20" t="n">
        <v>0.0156</v>
      </c>
      <c r="N946" s="20" t="n">
        <v>0.0113</v>
      </c>
      <c r="O946" s="10" t="n">
        <v>309652005.66</v>
      </c>
      <c r="P946" s="19" t="n">
        <v>178990.95</v>
      </c>
    </row>
    <row r="947" customFormat="false" ht="15" hidden="false" customHeight="false" outlineLevel="0" collapsed="false">
      <c r="A947" s="3" t="s">
        <v>1277</v>
      </c>
      <c r="B947" s="2" t="s">
        <v>1278</v>
      </c>
      <c r="C947" s="2" t="n">
        <v>2025</v>
      </c>
      <c r="D947" s="2" t="n">
        <v>15</v>
      </c>
      <c r="E947" s="2" t="s">
        <v>171</v>
      </c>
      <c r="F947" s="3" t="s">
        <v>172</v>
      </c>
      <c r="G947" s="2" t="s">
        <v>142</v>
      </c>
      <c r="H947" s="3" t="s">
        <v>143</v>
      </c>
      <c r="I947" s="10" t="n">
        <v>4578458.75</v>
      </c>
      <c r="J947" s="11" t="n">
        <f aca="false">I947/1000</f>
        <v>4578.45875</v>
      </c>
      <c r="K947" s="19" t="n">
        <v>2662</v>
      </c>
      <c r="L947" s="12" t="n">
        <f aca="false">K947/1000</f>
        <v>2.662</v>
      </c>
      <c r="M947" s="20" t="n">
        <v>0.0148</v>
      </c>
      <c r="N947" s="20" t="n">
        <v>0.0149</v>
      </c>
      <c r="O947" s="10" t="n">
        <v>309652005.66</v>
      </c>
      <c r="P947" s="19" t="n">
        <v>178990.95</v>
      </c>
    </row>
    <row r="948" customFormat="false" ht="15" hidden="false" customHeight="false" outlineLevel="0" collapsed="false">
      <c r="A948" s="3" t="s">
        <v>1277</v>
      </c>
      <c r="B948" s="2" t="s">
        <v>1278</v>
      </c>
      <c r="C948" s="2" t="n">
        <v>2025</v>
      </c>
      <c r="D948" s="2" t="n">
        <v>16</v>
      </c>
      <c r="E948" s="2" t="s">
        <v>97</v>
      </c>
      <c r="F948" s="3" t="s">
        <v>98</v>
      </c>
      <c r="G948" s="2" t="s">
        <v>142</v>
      </c>
      <c r="H948" s="3" t="s">
        <v>143</v>
      </c>
      <c r="I948" s="10" t="n">
        <v>4362812.4</v>
      </c>
      <c r="J948" s="11" t="n">
        <f aca="false">I948/1000</f>
        <v>4362.8124</v>
      </c>
      <c r="K948" s="19" t="n">
        <v>4178.72</v>
      </c>
      <c r="L948" s="12" t="n">
        <f aca="false">K948/1000</f>
        <v>4.17872</v>
      </c>
      <c r="M948" s="20" t="n">
        <v>0.0141</v>
      </c>
      <c r="N948" s="20" t="n">
        <v>0.0233</v>
      </c>
      <c r="O948" s="10" t="n">
        <v>309652005.66</v>
      </c>
      <c r="P948" s="19" t="n">
        <v>178990.95</v>
      </c>
    </row>
    <row r="949" customFormat="false" ht="15" hidden="false" customHeight="false" outlineLevel="0" collapsed="false">
      <c r="A949" s="3" t="s">
        <v>1277</v>
      </c>
      <c r="B949" s="2" t="s">
        <v>1278</v>
      </c>
      <c r="C949" s="2" t="n">
        <v>2025</v>
      </c>
      <c r="D949" s="2" t="n">
        <v>17</v>
      </c>
      <c r="E949" s="2" t="s">
        <v>117</v>
      </c>
      <c r="F949" s="3" t="s">
        <v>118</v>
      </c>
      <c r="G949" s="2" t="s">
        <v>102</v>
      </c>
      <c r="H949" s="3" t="s">
        <v>103</v>
      </c>
      <c r="I949" s="10" t="n">
        <v>3954541.79</v>
      </c>
      <c r="J949" s="11" t="n">
        <f aca="false">I949/1000</f>
        <v>3954.54179</v>
      </c>
      <c r="K949" s="19" t="n">
        <v>1065</v>
      </c>
      <c r="L949" s="12" t="n">
        <f aca="false">K949/1000</f>
        <v>1.065</v>
      </c>
      <c r="M949" s="20" t="n">
        <v>0.0128</v>
      </c>
      <c r="N949" s="20" t="n">
        <v>0.006</v>
      </c>
      <c r="O949" s="10" t="n">
        <v>309652005.66</v>
      </c>
      <c r="P949" s="19" t="n">
        <v>178990.95</v>
      </c>
    </row>
    <row r="950" customFormat="false" ht="15" hidden="false" customHeight="false" outlineLevel="0" collapsed="false">
      <c r="A950" s="3" t="s">
        <v>1277</v>
      </c>
      <c r="B950" s="2" t="s">
        <v>1278</v>
      </c>
      <c r="C950" s="2" t="n">
        <v>2025</v>
      </c>
      <c r="D950" s="2" t="n">
        <v>18</v>
      </c>
      <c r="E950" s="2" t="s">
        <v>162</v>
      </c>
      <c r="F950" s="3" t="s">
        <v>163</v>
      </c>
      <c r="G950" s="2" t="s">
        <v>142</v>
      </c>
      <c r="H950" s="3" t="s">
        <v>143</v>
      </c>
      <c r="I950" s="10" t="n">
        <v>3746656.88</v>
      </c>
      <c r="J950" s="11" t="n">
        <f aca="false">I950/1000</f>
        <v>3746.65688</v>
      </c>
      <c r="K950" s="19" t="n">
        <v>1638.1</v>
      </c>
      <c r="L950" s="12" t="n">
        <f aca="false">K950/1000</f>
        <v>1.6381</v>
      </c>
      <c r="M950" s="20" t="n">
        <v>0.0121</v>
      </c>
      <c r="N950" s="20" t="n">
        <v>0.0092</v>
      </c>
      <c r="O950" s="10" t="n">
        <v>309652005.66</v>
      </c>
      <c r="P950" s="19" t="n">
        <v>178990.95</v>
      </c>
    </row>
    <row r="951" customFormat="false" ht="15" hidden="false" customHeight="false" outlineLevel="0" collapsed="false">
      <c r="A951" s="3" t="s">
        <v>1277</v>
      </c>
      <c r="B951" s="2" t="s">
        <v>1278</v>
      </c>
      <c r="C951" s="2" t="n">
        <v>2025</v>
      </c>
      <c r="D951" s="2" t="n">
        <v>19</v>
      </c>
      <c r="E951" s="2" t="s">
        <v>247</v>
      </c>
      <c r="F951" s="3" t="s">
        <v>248</v>
      </c>
      <c r="G951" s="2" t="s">
        <v>97</v>
      </c>
      <c r="H951" s="3" t="s">
        <v>98</v>
      </c>
      <c r="I951" s="10" t="n">
        <v>3574784</v>
      </c>
      <c r="J951" s="11" t="n">
        <f aca="false">I951/1000</f>
        <v>3574.784</v>
      </c>
      <c r="K951" s="19" t="n">
        <v>3787</v>
      </c>
      <c r="L951" s="12" t="n">
        <f aca="false">K951/1000</f>
        <v>3.787</v>
      </c>
      <c r="M951" s="20" t="n">
        <v>0.0115</v>
      </c>
      <c r="N951" s="20" t="n">
        <v>0.0212</v>
      </c>
      <c r="O951" s="10" t="n">
        <v>309652005.66</v>
      </c>
      <c r="P951" s="19" t="n">
        <v>178990.95</v>
      </c>
    </row>
    <row r="952" customFormat="false" ht="15" hidden="false" customHeight="false" outlineLevel="0" collapsed="false">
      <c r="A952" s="3" t="s">
        <v>1277</v>
      </c>
      <c r="B952" s="2" t="s">
        <v>1278</v>
      </c>
      <c r="C952" s="2" t="n">
        <v>2025</v>
      </c>
      <c r="D952" s="2" t="n">
        <v>20</v>
      </c>
      <c r="E952" s="2" t="s">
        <v>97</v>
      </c>
      <c r="F952" s="3" t="s">
        <v>98</v>
      </c>
      <c r="G952" s="2" t="s">
        <v>247</v>
      </c>
      <c r="H952" s="3" t="s">
        <v>248</v>
      </c>
      <c r="I952" s="10" t="n">
        <v>3430890.56</v>
      </c>
      <c r="J952" s="11" t="n">
        <f aca="false">I952/1000</f>
        <v>3430.89056</v>
      </c>
      <c r="K952" s="19" t="n">
        <v>2174</v>
      </c>
      <c r="L952" s="12" t="n">
        <f aca="false">K952/1000</f>
        <v>2.174</v>
      </c>
      <c r="M952" s="20" t="n">
        <v>0.0111</v>
      </c>
      <c r="N952" s="20" t="n">
        <v>0.0121</v>
      </c>
      <c r="O952" s="10" t="n">
        <v>309652005.66</v>
      </c>
      <c r="P952" s="19" t="n">
        <v>178990.95</v>
      </c>
    </row>
    <row r="953" customFormat="false" ht="15" hidden="false" customHeight="false" outlineLevel="0" collapsed="false">
      <c r="A953" s="3" t="s">
        <v>1277</v>
      </c>
      <c r="B953" s="2" t="s">
        <v>1278</v>
      </c>
      <c r="C953" s="2" t="n">
        <v>2025</v>
      </c>
      <c r="D953" s="2" t="n">
        <v>21</v>
      </c>
      <c r="E953" s="2" t="s">
        <v>205</v>
      </c>
      <c r="F953" s="3" t="s">
        <v>206</v>
      </c>
      <c r="G953" s="2" t="s">
        <v>97</v>
      </c>
      <c r="H953" s="3" t="s">
        <v>98</v>
      </c>
      <c r="I953" s="10" t="n">
        <v>2973335</v>
      </c>
      <c r="J953" s="11" t="n">
        <f aca="false">I953/1000</f>
        <v>2973.335</v>
      </c>
      <c r="K953" s="19" t="n">
        <v>1059</v>
      </c>
      <c r="L953" s="12" t="n">
        <f aca="false">K953/1000</f>
        <v>1.059</v>
      </c>
      <c r="M953" s="20" t="n">
        <v>0.0096</v>
      </c>
      <c r="N953" s="20" t="n">
        <v>0.0059</v>
      </c>
      <c r="O953" s="10" t="n">
        <v>309652005.66</v>
      </c>
      <c r="P953" s="19" t="n">
        <v>178990.95</v>
      </c>
    </row>
    <row r="954" customFormat="false" ht="15" hidden="false" customHeight="false" outlineLevel="0" collapsed="false">
      <c r="A954" s="3" t="s">
        <v>1277</v>
      </c>
      <c r="B954" s="2" t="s">
        <v>1278</v>
      </c>
      <c r="C954" s="2" t="n">
        <v>2025</v>
      </c>
      <c r="D954" s="2" t="n">
        <v>22</v>
      </c>
      <c r="E954" s="2" t="s">
        <v>197</v>
      </c>
      <c r="F954" s="3" t="s">
        <v>198</v>
      </c>
      <c r="G954" s="2" t="s">
        <v>97</v>
      </c>
      <c r="H954" s="3" t="s">
        <v>98</v>
      </c>
      <c r="I954" s="10" t="n">
        <v>2942509</v>
      </c>
      <c r="J954" s="11" t="n">
        <f aca="false">I954/1000</f>
        <v>2942.509</v>
      </c>
      <c r="K954" s="19" t="n">
        <v>4467</v>
      </c>
      <c r="L954" s="12" t="n">
        <f aca="false">K954/1000</f>
        <v>4.467</v>
      </c>
      <c r="M954" s="20" t="n">
        <v>0.0095</v>
      </c>
      <c r="N954" s="20" t="n">
        <v>0.025</v>
      </c>
      <c r="O954" s="10" t="n">
        <v>309652005.66</v>
      </c>
      <c r="P954" s="19" t="n">
        <v>178990.95</v>
      </c>
    </row>
    <row r="955" customFormat="false" ht="15" hidden="false" customHeight="false" outlineLevel="0" collapsed="false">
      <c r="A955" s="3" t="s">
        <v>1277</v>
      </c>
      <c r="B955" s="2" t="s">
        <v>1278</v>
      </c>
      <c r="C955" s="2" t="n">
        <v>2025</v>
      </c>
      <c r="D955" s="2" t="n">
        <v>23</v>
      </c>
      <c r="E955" s="2" t="s">
        <v>1648</v>
      </c>
      <c r="F955" s="3" t="s">
        <v>1649</v>
      </c>
      <c r="G955" s="2" t="s">
        <v>142</v>
      </c>
      <c r="H955" s="3" t="s">
        <v>143</v>
      </c>
      <c r="I955" s="10" t="n">
        <v>2842590.71</v>
      </c>
      <c r="J955" s="11" t="n">
        <f aca="false">I955/1000</f>
        <v>2842.59071</v>
      </c>
      <c r="K955" s="19" t="n">
        <v>6836</v>
      </c>
      <c r="L955" s="12" t="n">
        <f aca="false">K955/1000</f>
        <v>6.836</v>
      </c>
      <c r="M955" s="20" t="n">
        <v>0.0092</v>
      </c>
      <c r="N955" s="20" t="n">
        <v>0.0382</v>
      </c>
      <c r="O955" s="10" t="n">
        <v>309652005.66</v>
      </c>
      <c r="P955" s="19" t="n">
        <v>178990.95</v>
      </c>
    </row>
    <row r="956" customFormat="false" ht="15" hidden="false" customHeight="false" outlineLevel="0" collapsed="false">
      <c r="A956" s="3" t="s">
        <v>1277</v>
      </c>
      <c r="B956" s="2" t="s">
        <v>1278</v>
      </c>
      <c r="C956" s="2" t="n">
        <v>2025</v>
      </c>
      <c r="D956" s="2" t="n">
        <v>24</v>
      </c>
      <c r="E956" s="2" t="s">
        <v>142</v>
      </c>
      <c r="F956" s="3" t="s">
        <v>143</v>
      </c>
      <c r="G956" s="2" t="s">
        <v>247</v>
      </c>
      <c r="H956" s="3" t="s">
        <v>248</v>
      </c>
      <c r="I956" s="10" t="n">
        <v>2137288.75</v>
      </c>
      <c r="J956" s="11" t="n">
        <f aca="false">I956/1000</f>
        <v>2137.28875</v>
      </c>
      <c r="K956" s="19" t="n">
        <v>872</v>
      </c>
      <c r="L956" s="12" t="n">
        <f aca="false">K956/1000</f>
        <v>0.872</v>
      </c>
      <c r="M956" s="20" t="n">
        <v>0.0069</v>
      </c>
      <c r="N956" s="20" t="n">
        <v>0.0049</v>
      </c>
      <c r="O956" s="10" t="n">
        <v>309652005.66</v>
      </c>
      <c r="P956" s="19" t="n">
        <v>178990.95</v>
      </c>
    </row>
    <row r="957" customFormat="false" ht="15" hidden="false" customHeight="false" outlineLevel="0" collapsed="false">
      <c r="A957" s="3" t="s">
        <v>1277</v>
      </c>
      <c r="B957" s="2" t="s">
        <v>1278</v>
      </c>
      <c r="C957" s="2" t="n">
        <v>2025</v>
      </c>
      <c r="D957" s="2" t="n">
        <v>25</v>
      </c>
      <c r="E957" s="2" t="s">
        <v>162</v>
      </c>
      <c r="F957" s="3" t="s">
        <v>163</v>
      </c>
      <c r="G957" s="2" t="s">
        <v>97</v>
      </c>
      <c r="H957" s="3" t="s">
        <v>98</v>
      </c>
      <c r="I957" s="10" t="n">
        <v>1561780</v>
      </c>
      <c r="J957" s="11" t="n">
        <f aca="false">I957/1000</f>
        <v>1561.78</v>
      </c>
      <c r="K957" s="19" t="n">
        <v>843</v>
      </c>
      <c r="L957" s="12" t="n">
        <f aca="false">K957/1000</f>
        <v>0.843</v>
      </c>
      <c r="M957" s="20" t="n">
        <v>0.005</v>
      </c>
      <c r="N957" s="20" t="n">
        <v>0.0047</v>
      </c>
      <c r="O957" s="10" t="n">
        <v>309652005.66</v>
      </c>
      <c r="P957" s="19" t="n">
        <v>178990.95</v>
      </c>
    </row>
    <row r="958" customFormat="false" ht="15" hidden="false" customHeight="false" outlineLevel="0" collapsed="false">
      <c r="A958" s="3" t="s">
        <v>1277</v>
      </c>
      <c r="B958" s="2" t="s">
        <v>1278</v>
      </c>
      <c r="C958" s="2" t="n">
        <v>2025</v>
      </c>
      <c r="D958" s="2" t="n">
        <v>26</v>
      </c>
      <c r="E958" s="2" t="s">
        <v>97</v>
      </c>
      <c r="F958" s="3" t="s">
        <v>98</v>
      </c>
      <c r="G958" s="2" t="s">
        <v>180</v>
      </c>
      <c r="H958" s="3" t="s">
        <v>181</v>
      </c>
      <c r="I958" s="10" t="n">
        <v>1428800.62</v>
      </c>
      <c r="J958" s="11" t="n">
        <f aca="false">I958/1000</f>
        <v>1428.80062</v>
      </c>
      <c r="K958" s="19" t="n">
        <v>320</v>
      </c>
      <c r="L958" s="12" t="n">
        <f aca="false">K958/1000</f>
        <v>0.32</v>
      </c>
      <c r="M958" s="20" t="n">
        <v>0.0046</v>
      </c>
      <c r="N958" s="20" t="n">
        <v>0.0018</v>
      </c>
      <c r="O958" s="10" t="n">
        <v>309652005.66</v>
      </c>
      <c r="P958" s="19" t="n">
        <v>178990.95</v>
      </c>
    </row>
    <row r="959" customFormat="false" ht="15" hidden="false" customHeight="false" outlineLevel="0" collapsed="false">
      <c r="A959" s="3" t="s">
        <v>1277</v>
      </c>
      <c r="B959" s="2" t="s">
        <v>1278</v>
      </c>
      <c r="C959" s="2" t="n">
        <v>2025</v>
      </c>
      <c r="D959" s="2" t="n">
        <v>27</v>
      </c>
      <c r="E959" s="2" t="s">
        <v>97</v>
      </c>
      <c r="F959" s="3" t="s">
        <v>98</v>
      </c>
      <c r="G959" s="2" t="s">
        <v>102</v>
      </c>
      <c r="H959" s="3" t="s">
        <v>103</v>
      </c>
      <c r="I959" s="10" t="n">
        <v>1340029.41</v>
      </c>
      <c r="J959" s="11" t="n">
        <f aca="false">I959/1000</f>
        <v>1340.02941</v>
      </c>
      <c r="K959" s="19" t="n">
        <v>214</v>
      </c>
      <c r="L959" s="12" t="n">
        <f aca="false">K959/1000</f>
        <v>0.214</v>
      </c>
      <c r="M959" s="20" t="n">
        <v>0.0043</v>
      </c>
      <c r="N959" s="20" t="n">
        <v>0.0012</v>
      </c>
      <c r="O959" s="10" t="n">
        <v>309652005.66</v>
      </c>
      <c r="P959" s="19" t="n">
        <v>178990.95</v>
      </c>
    </row>
    <row r="960" customFormat="false" ht="15" hidden="false" customHeight="false" outlineLevel="0" collapsed="false">
      <c r="A960" s="3" t="s">
        <v>1277</v>
      </c>
      <c r="B960" s="2" t="s">
        <v>1278</v>
      </c>
      <c r="C960" s="2" t="n">
        <v>2025</v>
      </c>
      <c r="D960" s="2" t="n">
        <v>28</v>
      </c>
      <c r="E960" s="2" t="s">
        <v>117</v>
      </c>
      <c r="F960" s="3" t="s">
        <v>118</v>
      </c>
      <c r="G960" s="2" t="s">
        <v>252</v>
      </c>
      <c r="H960" s="3" t="s">
        <v>253</v>
      </c>
      <c r="I960" s="10" t="n">
        <v>1170072.25</v>
      </c>
      <c r="J960" s="11" t="n">
        <f aca="false">I960/1000</f>
        <v>1170.07225</v>
      </c>
      <c r="K960" s="19" t="n">
        <v>1367.5</v>
      </c>
      <c r="L960" s="12" t="n">
        <f aca="false">K960/1000</f>
        <v>1.3675</v>
      </c>
      <c r="M960" s="20" t="n">
        <v>0.0038</v>
      </c>
      <c r="N960" s="20" t="n">
        <v>0.0076</v>
      </c>
      <c r="O960" s="10" t="n">
        <v>309652005.66</v>
      </c>
      <c r="P960" s="19" t="n">
        <v>178990.95</v>
      </c>
    </row>
    <row r="961" customFormat="false" ht="15" hidden="false" customHeight="false" outlineLevel="0" collapsed="false">
      <c r="A961" s="3" t="s">
        <v>1277</v>
      </c>
      <c r="B961" s="2" t="s">
        <v>1278</v>
      </c>
      <c r="C961" s="2" t="n">
        <v>2025</v>
      </c>
      <c r="D961" s="2" t="n">
        <v>29</v>
      </c>
      <c r="E961" s="2" t="s">
        <v>107</v>
      </c>
      <c r="F961" s="3" t="s">
        <v>108</v>
      </c>
      <c r="G961" s="2" t="s">
        <v>727</v>
      </c>
      <c r="H961" s="3" t="s">
        <v>728</v>
      </c>
      <c r="I961" s="10" t="n">
        <v>1055472</v>
      </c>
      <c r="J961" s="11" t="n">
        <f aca="false">I961/1000</f>
        <v>1055.472</v>
      </c>
      <c r="K961" s="19" t="n">
        <v>255.94</v>
      </c>
      <c r="L961" s="12" t="n">
        <f aca="false">K961/1000</f>
        <v>0.25594</v>
      </c>
      <c r="M961" s="20" t="n">
        <v>0.0034</v>
      </c>
      <c r="N961" s="20" t="n">
        <v>0.0014</v>
      </c>
      <c r="O961" s="10" t="n">
        <v>309652005.66</v>
      </c>
      <c r="P961" s="19" t="n">
        <v>178990.95</v>
      </c>
    </row>
    <row r="962" customFormat="false" ht="15" hidden="false" customHeight="false" outlineLevel="0" collapsed="false">
      <c r="A962" s="3" t="s">
        <v>1277</v>
      </c>
      <c r="B962" s="2" t="s">
        <v>1278</v>
      </c>
      <c r="C962" s="2" t="n">
        <v>2025</v>
      </c>
      <c r="D962" s="2" t="n">
        <v>30</v>
      </c>
      <c r="E962" s="2" t="s">
        <v>142</v>
      </c>
      <c r="F962" s="3" t="s">
        <v>143</v>
      </c>
      <c r="G962" s="2" t="s">
        <v>102</v>
      </c>
      <c r="H962" s="3" t="s">
        <v>103</v>
      </c>
      <c r="I962" s="10" t="n">
        <v>980126.57</v>
      </c>
      <c r="J962" s="11" t="n">
        <f aca="false">I962/1000</f>
        <v>980.12657</v>
      </c>
      <c r="K962" s="19" t="n">
        <v>400</v>
      </c>
      <c r="L962" s="12" t="n">
        <f aca="false">K962/1000</f>
        <v>0.4</v>
      </c>
      <c r="M962" s="20" t="n">
        <v>0.0032</v>
      </c>
      <c r="N962" s="20" t="n">
        <v>0.0022</v>
      </c>
      <c r="O962" s="10" t="n">
        <v>309652005.66</v>
      </c>
      <c r="P962" s="19" t="n">
        <v>178990.95</v>
      </c>
    </row>
    <row r="963" customFormat="false" ht="15" hidden="false" customHeight="false" outlineLevel="0" collapsed="false">
      <c r="A963" s="3" t="s">
        <v>1277</v>
      </c>
      <c r="B963" s="2" t="s">
        <v>1278</v>
      </c>
      <c r="C963" s="2" t="n">
        <v>2026</v>
      </c>
      <c r="D963" s="2" t="n">
        <v>1</v>
      </c>
      <c r="E963" s="2" t="s">
        <v>142</v>
      </c>
      <c r="F963" s="3" t="s">
        <v>143</v>
      </c>
      <c r="G963" s="2" t="s">
        <v>97</v>
      </c>
      <c r="H963" s="3" t="s">
        <v>98</v>
      </c>
      <c r="I963" s="10" t="n">
        <v>10815940</v>
      </c>
      <c r="J963" s="11" t="n">
        <f aca="false">I963/1000</f>
        <v>10815.94</v>
      </c>
      <c r="K963" s="19" t="n">
        <v>6798</v>
      </c>
      <c r="L963" s="12" t="n">
        <f aca="false">K963/1000</f>
        <v>6.798</v>
      </c>
      <c r="M963" s="20" t="n">
        <v>0.2098</v>
      </c>
      <c r="N963" s="20" t="n">
        <v>0.3157</v>
      </c>
      <c r="O963" s="10" t="n">
        <v>51556631.94</v>
      </c>
      <c r="P963" s="19" t="n">
        <v>21531.34</v>
      </c>
    </row>
    <row r="964" customFormat="false" ht="15" hidden="false" customHeight="false" outlineLevel="0" collapsed="false">
      <c r="A964" s="3" t="s">
        <v>1277</v>
      </c>
      <c r="B964" s="2" t="s">
        <v>1278</v>
      </c>
      <c r="C964" s="2" t="n">
        <v>2026</v>
      </c>
      <c r="D964" s="2" t="n">
        <v>2</v>
      </c>
      <c r="E964" s="2" t="s">
        <v>107</v>
      </c>
      <c r="F964" s="3" t="s">
        <v>108</v>
      </c>
      <c r="G964" s="2" t="s">
        <v>142</v>
      </c>
      <c r="H964" s="3" t="s">
        <v>143</v>
      </c>
      <c r="I964" s="10" t="n">
        <v>9064898.9</v>
      </c>
      <c r="J964" s="11" t="n">
        <f aca="false">I964/1000</f>
        <v>9064.8989</v>
      </c>
      <c r="K964" s="19" t="n">
        <v>3368</v>
      </c>
      <c r="L964" s="12" t="n">
        <f aca="false">K964/1000</f>
        <v>3.368</v>
      </c>
      <c r="M964" s="20" t="n">
        <v>0.1758</v>
      </c>
      <c r="N964" s="20" t="n">
        <v>0.1564</v>
      </c>
      <c r="O964" s="10" t="n">
        <v>51556631.94</v>
      </c>
      <c r="P964" s="19" t="n">
        <v>21531.34</v>
      </c>
    </row>
    <row r="965" customFormat="false" ht="15" hidden="false" customHeight="false" outlineLevel="0" collapsed="false">
      <c r="A965" s="3" t="s">
        <v>1277</v>
      </c>
      <c r="B965" s="2" t="s">
        <v>1278</v>
      </c>
      <c r="C965" s="2" t="n">
        <v>2026</v>
      </c>
      <c r="D965" s="2" t="n">
        <v>3</v>
      </c>
      <c r="E965" s="2" t="s">
        <v>171</v>
      </c>
      <c r="F965" s="3" t="s">
        <v>172</v>
      </c>
      <c r="G965" s="2" t="s">
        <v>142</v>
      </c>
      <c r="H965" s="3" t="s">
        <v>143</v>
      </c>
      <c r="I965" s="10" t="n">
        <v>6284511.77</v>
      </c>
      <c r="J965" s="11" t="n">
        <f aca="false">I965/1000</f>
        <v>6284.51177</v>
      </c>
      <c r="K965" s="19" t="n">
        <v>1190.03</v>
      </c>
      <c r="L965" s="12" t="n">
        <f aca="false">K965/1000</f>
        <v>1.19003</v>
      </c>
      <c r="M965" s="20" t="n">
        <v>0.1219</v>
      </c>
      <c r="N965" s="20" t="n">
        <v>0.0553</v>
      </c>
      <c r="O965" s="10" t="n">
        <v>51556631.94</v>
      </c>
      <c r="P965" s="19" t="n">
        <v>21531.34</v>
      </c>
    </row>
    <row r="966" customFormat="false" ht="15" hidden="false" customHeight="false" outlineLevel="0" collapsed="false">
      <c r="A966" s="3" t="s">
        <v>1277</v>
      </c>
      <c r="B966" s="2" t="s">
        <v>1278</v>
      </c>
      <c r="C966" s="2" t="n">
        <v>2026</v>
      </c>
      <c r="D966" s="2" t="n">
        <v>4</v>
      </c>
      <c r="E966" s="2" t="s">
        <v>97</v>
      </c>
      <c r="F966" s="3" t="s">
        <v>98</v>
      </c>
      <c r="G966" s="2" t="s">
        <v>142</v>
      </c>
      <c r="H966" s="3" t="s">
        <v>143</v>
      </c>
      <c r="I966" s="10" t="n">
        <v>6037447.68</v>
      </c>
      <c r="J966" s="11" t="n">
        <f aca="false">I966/1000</f>
        <v>6037.44768</v>
      </c>
      <c r="K966" s="19" t="n">
        <v>2234</v>
      </c>
      <c r="L966" s="12" t="n">
        <f aca="false">K966/1000</f>
        <v>2.234</v>
      </c>
      <c r="M966" s="20" t="n">
        <v>0.1171</v>
      </c>
      <c r="N966" s="20" t="n">
        <v>0.1038</v>
      </c>
      <c r="O966" s="10" t="n">
        <v>51556631.94</v>
      </c>
      <c r="P966" s="19" t="n">
        <v>21531.34</v>
      </c>
    </row>
    <row r="967" customFormat="false" ht="15" hidden="false" customHeight="false" outlineLevel="0" collapsed="false">
      <c r="A967" s="3" t="s">
        <v>1277</v>
      </c>
      <c r="B967" s="2" t="s">
        <v>1278</v>
      </c>
      <c r="C967" s="2" t="n">
        <v>2026</v>
      </c>
      <c r="D967" s="2" t="n">
        <v>5</v>
      </c>
      <c r="E967" s="2" t="s">
        <v>252</v>
      </c>
      <c r="F967" s="3" t="s">
        <v>253</v>
      </c>
      <c r="G967" s="2" t="s">
        <v>142</v>
      </c>
      <c r="H967" s="3" t="s">
        <v>143</v>
      </c>
      <c r="I967" s="10" t="n">
        <v>4023659.05</v>
      </c>
      <c r="J967" s="11" t="n">
        <f aca="false">I967/1000</f>
        <v>4023.65905</v>
      </c>
      <c r="K967" s="19" t="n">
        <v>200</v>
      </c>
      <c r="L967" s="12" t="n">
        <f aca="false">K967/1000</f>
        <v>0.2</v>
      </c>
      <c r="M967" s="20" t="n">
        <v>0.078</v>
      </c>
      <c r="N967" s="20" t="n">
        <v>0.0093</v>
      </c>
      <c r="O967" s="10" t="n">
        <v>51556631.94</v>
      </c>
      <c r="P967" s="19" t="n">
        <v>21531.34</v>
      </c>
    </row>
    <row r="968" customFormat="false" ht="15" hidden="false" customHeight="false" outlineLevel="0" collapsed="false">
      <c r="A968" s="3" t="s">
        <v>1277</v>
      </c>
      <c r="B968" s="2" t="s">
        <v>1278</v>
      </c>
      <c r="C968" s="2" t="n">
        <v>2026</v>
      </c>
      <c r="D968" s="2" t="n">
        <v>6</v>
      </c>
      <c r="E968" s="2" t="s">
        <v>205</v>
      </c>
      <c r="F968" s="3" t="s">
        <v>206</v>
      </c>
      <c r="G968" s="2" t="s">
        <v>162</v>
      </c>
      <c r="H968" s="3" t="s">
        <v>163</v>
      </c>
      <c r="I968" s="10" t="n">
        <v>3902374.54</v>
      </c>
      <c r="J968" s="11" t="n">
        <f aca="false">I968/1000</f>
        <v>3902.37454</v>
      </c>
      <c r="K968" s="19" t="n">
        <v>3046</v>
      </c>
      <c r="L968" s="12" t="n">
        <f aca="false">K968/1000</f>
        <v>3.046</v>
      </c>
      <c r="M968" s="20" t="n">
        <v>0.0757</v>
      </c>
      <c r="N968" s="20" t="n">
        <v>0.1415</v>
      </c>
      <c r="O968" s="10" t="n">
        <v>51556631.94</v>
      </c>
      <c r="P968" s="19" t="n">
        <v>21531.34</v>
      </c>
    </row>
    <row r="969" customFormat="false" ht="15" hidden="false" customHeight="false" outlineLevel="0" collapsed="false">
      <c r="A969" s="3" t="s">
        <v>1277</v>
      </c>
      <c r="B969" s="2" t="s">
        <v>1278</v>
      </c>
      <c r="C969" s="2" t="n">
        <v>2026</v>
      </c>
      <c r="D969" s="2" t="n">
        <v>7</v>
      </c>
      <c r="E969" s="2" t="s">
        <v>142</v>
      </c>
      <c r="F969" s="3" t="s">
        <v>143</v>
      </c>
      <c r="G969" s="2" t="s">
        <v>162</v>
      </c>
      <c r="H969" s="3" t="s">
        <v>163</v>
      </c>
      <c r="I969" s="10" t="n">
        <v>3109885.41</v>
      </c>
      <c r="J969" s="11" t="n">
        <f aca="false">I969/1000</f>
        <v>3109.88541</v>
      </c>
      <c r="K969" s="19" t="n">
        <v>1366</v>
      </c>
      <c r="L969" s="12" t="n">
        <f aca="false">K969/1000</f>
        <v>1.366</v>
      </c>
      <c r="M969" s="20" t="n">
        <v>0.0603</v>
      </c>
      <c r="N969" s="20" t="n">
        <v>0.0634</v>
      </c>
      <c r="O969" s="10" t="n">
        <v>51556631.94</v>
      </c>
      <c r="P969" s="19" t="n">
        <v>21531.34</v>
      </c>
    </row>
    <row r="970" customFormat="false" ht="15" hidden="false" customHeight="false" outlineLevel="0" collapsed="false">
      <c r="A970" s="3" t="s">
        <v>1277</v>
      </c>
      <c r="B970" s="2" t="s">
        <v>1278</v>
      </c>
      <c r="C970" s="2" t="n">
        <v>2026</v>
      </c>
      <c r="D970" s="2" t="n">
        <v>8</v>
      </c>
      <c r="E970" s="2" t="s">
        <v>107</v>
      </c>
      <c r="F970" s="3" t="s">
        <v>108</v>
      </c>
      <c r="G970" s="2" t="s">
        <v>162</v>
      </c>
      <c r="H970" s="3" t="s">
        <v>163</v>
      </c>
      <c r="I970" s="10" t="n">
        <v>2110723.61</v>
      </c>
      <c r="J970" s="11" t="n">
        <f aca="false">I970/1000</f>
        <v>2110.72361</v>
      </c>
      <c r="K970" s="19" t="n">
        <v>854</v>
      </c>
      <c r="L970" s="12" t="n">
        <f aca="false">K970/1000</f>
        <v>0.854</v>
      </c>
      <c r="M970" s="20" t="n">
        <v>0.0409</v>
      </c>
      <c r="N970" s="20" t="n">
        <v>0.0397</v>
      </c>
      <c r="O970" s="10" t="n">
        <v>51556631.94</v>
      </c>
      <c r="P970" s="19" t="n">
        <v>21531.34</v>
      </c>
    </row>
    <row r="971" customFormat="false" ht="15" hidden="false" customHeight="false" outlineLevel="0" collapsed="false">
      <c r="A971" s="3" t="s">
        <v>1277</v>
      </c>
      <c r="B971" s="2" t="s">
        <v>1278</v>
      </c>
      <c r="C971" s="2" t="n">
        <v>2026</v>
      </c>
      <c r="D971" s="2" t="n">
        <v>9</v>
      </c>
      <c r="E971" s="2" t="s">
        <v>117</v>
      </c>
      <c r="F971" s="3" t="s">
        <v>118</v>
      </c>
      <c r="G971" s="2" t="s">
        <v>162</v>
      </c>
      <c r="H971" s="3" t="s">
        <v>163</v>
      </c>
      <c r="I971" s="10" t="n">
        <v>1546321.31</v>
      </c>
      <c r="J971" s="11" t="n">
        <f aca="false">I971/1000</f>
        <v>1546.32131</v>
      </c>
      <c r="K971" s="19" t="n">
        <v>426</v>
      </c>
      <c r="L971" s="12" t="n">
        <f aca="false">K971/1000</f>
        <v>0.426</v>
      </c>
      <c r="M971" s="20" t="n">
        <v>0.03</v>
      </c>
      <c r="N971" s="20" t="n">
        <v>0.0198</v>
      </c>
      <c r="O971" s="10" t="n">
        <v>51556631.94</v>
      </c>
      <c r="P971" s="19" t="n">
        <v>21531.34</v>
      </c>
    </row>
    <row r="972" customFormat="false" ht="15" hidden="false" customHeight="false" outlineLevel="0" collapsed="false">
      <c r="A972" s="3" t="s">
        <v>1277</v>
      </c>
      <c r="B972" s="2" t="s">
        <v>1278</v>
      </c>
      <c r="C972" s="2" t="n">
        <v>2026</v>
      </c>
      <c r="D972" s="2" t="n">
        <v>10</v>
      </c>
      <c r="E972" s="2" t="s">
        <v>117</v>
      </c>
      <c r="F972" s="3" t="s">
        <v>118</v>
      </c>
      <c r="G972" s="2" t="s">
        <v>142</v>
      </c>
      <c r="H972" s="3" t="s">
        <v>143</v>
      </c>
      <c r="I972" s="10" t="n">
        <v>1485788.6</v>
      </c>
      <c r="J972" s="11" t="n">
        <f aca="false">I972/1000</f>
        <v>1485.7886</v>
      </c>
      <c r="K972" s="19" t="n">
        <v>146</v>
      </c>
      <c r="L972" s="12" t="n">
        <f aca="false">K972/1000</f>
        <v>0.146</v>
      </c>
      <c r="M972" s="20" t="n">
        <v>0.0288</v>
      </c>
      <c r="N972" s="20" t="n">
        <v>0.0068</v>
      </c>
      <c r="O972" s="10" t="n">
        <v>51556631.94</v>
      </c>
      <c r="P972" s="19" t="n">
        <v>21531.34</v>
      </c>
    </row>
    <row r="973" customFormat="false" ht="15" hidden="false" customHeight="false" outlineLevel="0" collapsed="false">
      <c r="A973" s="3" t="s">
        <v>1277</v>
      </c>
      <c r="B973" s="2" t="s">
        <v>1278</v>
      </c>
      <c r="C973" s="2" t="n">
        <v>2026</v>
      </c>
      <c r="D973" s="2" t="n">
        <v>11</v>
      </c>
      <c r="E973" s="2" t="s">
        <v>107</v>
      </c>
      <c r="F973" s="3" t="s">
        <v>108</v>
      </c>
      <c r="G973" s="2" t="s">
        <v>97</v>
      </c>
      <c r="H973" s="3" t="s">
        <v>98</v>
      </c>
      <c r="I973" s="10" t="n">
        <v>1221506</v>
      </c>
      <c r="J973" s="11" t="n">
        <f aca="false">I973/1000</f>
        <v>1221.506</v>
      </c>
      <c r="K973" s="19" t="n">
        <v>582</v>
      </c>
      <c r="L973" s="12" t="n">
        <f aca="false">K973/1000</f>
        <v>0.582</v>
      </c>
      <c r="M973" s="20" t="n">
        <v>0.0237</v>
      </c>
      <c r="N973" s="20" t="n">
        <v>0.027</v>
      </c>
      <c r="O973" s="10" t="n">
        <v>51556631.94</v>
      </c>
      <c r="P973" s="19" t="n">
        <v>21531.34</v>
      </c>
    </row>
    <row r="974" customFormat="false" ht="15" hidden="false" customHeight="false" outlineLevel="0" collapsed="false">
      <c r="A974" s="3" t="s">
        <v>1277</v>
      </c>
      <c r="B974" s="2" t="s">
        <v>1278</v>
      </c>
      <c r="C974" s="2" t="n">
        <v>2026</v>
      </c>
      <c r="D974" s="2" t="n">
        <v>12</v>
      </c>
      <c r="E974" s="2" t="s">
        <v>162</v>
      </c>
      <c r="F974" s="3" t="s">
        <v>163</v>
      </c>
      <c r="G974" s="2" t="s">
        <v>422</v>
      </c>
      <c r="H974" s="3" t="s">
        <v>423</v>
      </c>
      <c r="I974" s="10" t="n">
        <v>574050.84</v>
      </c>
      <c r="J974" s="11" t="n">
        <f aca="false">I974/1000</f>
        <v>574.05084</v>
      </c>
      <c r="K974" s="19" t="n">
        <v>250</v>
      </c>
      <c r="L974" s="12" t="n">
        <f aca="false">K974/1000</f>
        <v>0.25</v>
      </c>
      <c r="M974" s="20" t="n">
        <v>0.0111</v>
      </c>
      <c r="N974" s="20" t="n">
        <v>0.0116</v>
      </c>
      <c r="O974" s="10" t="n">
        <v>51556631.94</v>
      </c>
      <c r="P974" s="19" t="n">
        <v>21531.34</v>
      </c>
    </row>
    <row r="975" customFormat="false" ht="15" hidden="false" customHeight="false" outlineLevel="0" collapsed="false">
      <c r="A975" s="3" t="s">
        <v>1277</v>
      </c>
      <c r="B975" s="2" t="s">
        <v>1278</v>
      </c>
      <c r="C975" s="2" t="n">
        <v>2026</v>
      </c>
      <c r="D975" s="2" t="n">
        <v>13</v>
      </c>
      <c r="E975" s="2" t="s">
        <v>127</v>
      </c>
      <c r="F975" s="3" t="s">
        <v>128</v>
      </c>
      <c r="G975" s="2" t="s">
        <v>142</v>
      </c>
      <c r="H975" s="3" t="s">
        <v>143</v>
      </c>
      <c r="I975" s="10" t="n">
        <v>470280.77</v>
      </c>
      <c r="J975" s="11" t="n">
        <f aca="false">I975/1000</f>
        <v>470.28077</v>
      </c>
      <c r="K975" s="19" t="n">
        <v>200</v>
      </c>
      <c r="L975" s="12" t="n">
        <f aca="false">K975/1000</f>
        <v>0.2</v>
      </c>
      <c r="M975" s="20" t="n">
        <v>0.0091</v>
      </c>
      <c r="N975" s="20" t="n">
        <v>0.0093</v>
      </c>
      <c r="O975" s="10" t="n">
        <v>51556631.94</v>
      </c>
      <c r="P975" s="19" t="n">
        <v>21531.34</v>
      </c>
    </row>
    <row r="976" customFormat="false" ht="15" hidden="false" customHeight="false" outlineLevel="0" collapsed="false">
      <c r="A976" s="3" t="s">
        <v>1277</v>
      </c>
      <c r="B976" s="2" t="s">
        <v>1278</v>
      </c>
      <c r="C976" s="2" t="n">
        <v>2026</v>
      </c>
      <c r="D976" s="2" t="n">
        <v>14</v>
      </c>
      <c r="E976" s="2" t="s">
        <v>192</v>
      </c>
      <c r="F976" s="3" t="s">
        <v>193</v>
      </c>
      <c r="G976" s="2" t="s">
        <v>97</v>
      </c>
      <c r="H976" s="3" t="s">
        <v>98</v>
      </c>
      <c r="I976" s="10" t="n">
        <v>344970</v>
      </c>
      <c r="J976" s="11" t="n">
        <f aca="false">I976/1000</f>
        <v>344.97</v>
      </c>
      <c r="K976" s="19" t="n">
        <v>137</v>
      </c>
      <c r="L976" s="12" t="n">
        <f aca="false">K976/1000</f>
        <v>0.137</v>
      </c>
      <c r="M976" s="20" t="n">
        <v>0.0067</v>
      </c>
      <c r="N976" s="20" t="n">
        <v>0.0064</v>
      </c>
      <c r="O976" s="10" t="n">
        <v>51556631.94</v>
      </c>
      <c r="P976" s="19" t="n">
        <v>21531.34</v>
      </c>
    </row>
    <row r="977" customFormat="false" ht="15" hidden="false" customHeight="false" outlineLevel="0" collapsed="false">
      <c r="A977" s="3" t="s">
        <v>1277</v>
      </c>
      <c r="B977" s="2" t="s">
        <v>1278</v>
      </c>
      <c r="C977" s="2" t="n">
        <v>2026</v>
      </c>
      <c r="D977" s="2" t="n">
        <v>15</v>
      </c>
      <c r="E977" s="2" t="s">
        <v>107</v>
      </c>
      <c r="F977" s="3" t="s">
        <v>108</v>
      </c>
      <c r="G977" s="2" t="s">
        <v>422</v>
      </c>
      <c r="H977" s="3" t="s">
        <v>423</v>
      </c>
      <c r="I977" s="10" t="n">
        <v>208834.08</v>
      </c>
      <c r="J977" s="11" t="n">
        <f aca="false">I977/1000</f>
        <v>208.83408</v>
      </c>
      <c r="K977" s="19" t="n">
        <v>41.37</v>
      </c>
      <c r="L977" s="12" t="n">
        <f aca="false">K977/1000</f>
        <v>0.04137</v>
      </c>
      <c r="M977" s="20" t="n">
        <v>0.0041</v>
      </c>
      <c r="N977" s="20" t="n">
        <v>0.0019</v>
      </c>
      <c r="O977" s="10" t="n">
        <v>51556631.94</v>
      </c>
      <c r="P977" s="19" t="n">
        <v>21531.34</v>
      </c>
    </row>
    <row r="978" customFormat="false" ht="15" hidden="false" customHeight="false" outlineLevel="0" collapsed="false">
      <c r="A978" s="3" t="s">
        <v>1277</v>
      </c>
      <c r="B978" s="2" t="s">
        <v>1278</v>
      </c>
      <c r="C978" s="2" t="n">
        <v>2026</v>
      </c>
      <c r="D978" s="2" t="n">
        <v>16</v>
      </c>
      <c r="E978" s="2" t="s">
        <v>127</v>
      </c>
      <c r="F978" s="3" t="s">
        <v>128</v>
      </c>
      <c r="G978" s="2" t="s">
        <v>102</v>
      </c>
      <c r="H978" s="3" t="s">
        <v>103</v>
      </c>
      <c r="I978" s="10" t="n">
        <v>134939.37</v>
      </c>
      <c r="J978" s="11" t="n">
        <f aca="false">I978/1000</f>
        <v>134.93937</v>
      </c>
      <c r="K978" s="19" t="n">
        <v>54</v>
      </c>
      <c r="L978" s="12" t="n">
        <f aca="false">K978/1000</f>
        <v>0.054</v>
      </c>
      <c r="M978" s="20" t="n">
        <v>0.0026</v>
      </c>
      <c r="N978" s="20" t="n">
        <v>0.0025</v>
      </c>
      <c r="O978" s="10" t="n">
        <v>51556631.94</v>
      </c>
      <c r="P978" s="19" t="n">
        <v>21531.34</v>
      </c>
    </row>
    <row r="979" customFormat="false" ht="15" hidden="false" customHeight="false" outlineLevel="0" collapsed="false">
      <c r="A979" s="3" t="s">
        <v>1277</v>
      </c>
      <c r="B979" s="2" t="s">
        <v>1278</v>
      </c>
      <c r="C979" s="2" t="n">
        <v>2026</v>
      </c>
      <c r="D979" s="2" t="n">
        <v>17</v>
      </c>
      <c r="E979" s="2" t="s">
        <v>97</v>
      </c>
      <c r="F979" s="3" t="s">
        <v>98</v>
      </c>
      <c r="G979" s="2" t="s">
        <v>102</v>
      </c>
      <c r="H979" s="3" t="s">
        <v>103</v>
      </c>
      <c r="I979" s="10" t="n">
        <v>62963.19</v>
      </c>
      <c r="J979" s="11" t="n">
        <f aca="false">I979/1000</f>
        <v>62.96319</v>
      </c>
      <c r="K979" s="19" t="n">
        <v>8</v>
      </c>
      <c r="L979" s="12" t="n">
        <f aca="false">K979/1000</f>
        <v>0.008</v>
      </c>
      <c r="M979" s="20" t="n">
        <v>0.0012</v>
      </c>
      <c r="N979" s="20" t="n">
        <v>0.0004</v>
      </c>
      <c r="O979" s="10" t="n">
        <v>51556631.94</v>
      </c>
      <c r="P979" s="19" t="n">
        <v>21531.34</v>
      </c>
    </row>
    <row r="980" customFormat="false" ht="15" hidden="false" customHeight="false" outlineLevel="0" collapsed="false">
      <c r="A980" s="3" t="s">
        <v>1277</v>
      </c>
      <c r="B980" s="2" t="s">
        <v>1278</v>
      </c>
      <c r="C980" s="2" t="n">
        <v>2026</v>
      </c>
      <c r="D980" s="2" t="n">
        <v>18</v>
      </c>
      <c r="E980" s="2" t="s">
        <v>152</v>
      </c>
      <c r="F980" s="3" t="s">
        <v>153</v>
      </c>
      <c r="G980" s="2" t="s">
        <v>142</v>
      </c>
      <c r="H980" s="3" t="s">
        <v>143</v>
      </c>
      <c r="I980" s="10" t="n">
        <v>46525.68</v>
      </c>
      <c r="J980" s="11" t="n">
        <f aca="false">I980/1000</f>
        <v>46.52568</v>
      </c>
      <c r="K980" s="19" t="n">
        <v>4</v>
      </c>
      <c r="L980" s="12" t="n">
        <f aca="false">K980/1000</f>
        <v>0.004</v>
      </c>
      <c r="M980" s="20" t="n">
        <v>0.0009</v>
      </c>
      <c r="N980" s="20" t="n">
        <v>0.0002</v>
      </c>
      <c r="O980" s="10" t="n">
        <v>51556631.94</v>
      </c>
      <c r="P980" s="19" t="n">
        <v>21531.34</v>
      </c>
    </row>
    <row r="981" customFormat="false" ht="15" hidden="false" customHeight="false" outlineLevel="0" collapsed="false">
      <c r="A981" s="3" t="s">
        <v>1277</v>
      </c>
      <c r="B981" s="2" t="s">
        <v>1278</v>
      </c>
      <c r="C981" s="2" t="n">
        <v>2026</v>
      </c>
      <c r="D981" s="2" t="n">
        <v>19</v>
      </c>
      <c r="E981" s="2" t="s">
        <v>142</v>
      </c>
      <c r="F981" s="3" t="s">
        <v>143</v>
      </c>
      <c r="G981" s="2" t="s">
        <v>1650</v>
      </c>
      <c r="H981" s="3" t="s">
        <v>1651</v>
      </c>
      <c r="I981" s="10" t="n">
        <v>32000</v>
      </c>
      <c r="J981" s="11" t="n">
        <f aca="false">I981/1000</f>
        <v>32</v>
      </c>
      <c r="K981" s="19" t="n">
        <v>0</v>
      </c>
      <c r="L981" s="12" t="n">
        <f aca="false">K981/1000</f>
        <v>0</v>
      </c>
      <c r="M981" s="20" t="n">
        <v>0.0006</v>
      </c>
      <c r="N981" s="20" t="n">
        <v>0</v>
      </c>
      <c r="O981" s="10" t="n">
        <v>51556631.94</v>
      </c>
      <c r="P981" s="19" t="n">
        <v>21531.34</v>
      </c>
    </row>
    <row r="982" customFormat="false" ht="15" hidden="false" customHeight="false" outlineLevel="0" collapsed="false">
      <c r="A982" s="3" t="s">
        <v>1277</v>
      </c>
      <c r="B982" s="2" t="s">
        <v>1278</v>
      </c>
      <c r="C982" s="2" t="n">
        <v>2026</v>
      </c>
      <c r="D982" s="2" t="n">
        <v>20</v>
      </c>
      <c r="E982" s="2" t="s">
        <v>162</v>
      </c>
      <c r="F982" s="3" t="s">
        <v>163</v>
      </c>
      <c r="G982" s="2" t="s">
        <v>142</v>
      </c>
      <c r="H982" s="3" t="s">
        <v>143</v>
      </c>
      <c r="I982" s="10" t="n">
        <v>22279.18</v>
      </c>
      <c r="J982" s="11" t="n">
        <f aca="false">I982/1000</f>
        <v>22.27918</v>
      </c>
      <c r="K982" s="19" t="n">
        <v>20</v>
      </c>
      <c r="L982" s="12" t="n">
        <f aca="false">K982/1000</f>
        <v>0.02</v>
      </c>
      <c r="M982" s="20" t="n">
        <v>0.0004</v>
      </c>
      <c r="N982" s="20" t="n">
        <v>0.0009</v>
      </c>
      <c r="O982" s="10" t="n">
        <v>51556631.94</v>
      </c>
      <c r="P982" s="19" t="n">
        <v>21531.34</v>
      </c>
    </row>
    <row r="983" customFormat="false" ht="15" hidden="false" customHeight="false" outlineLevel="0" collapsed="false">
      <c r="A983" s="3" t="s">
        <v>1277</v>
      </c>
      <c r="B983" s="2" t="s">
        <v>1278</v>
      </c>
      <c r="C983" s="2" t="n">
        <v>2026</v>
      </c>
      <c r="D983" s="2" t="n">
        <v>21</v>
      </c>
      <c r="E983" s="2" t="s">
        <v>152</v>
      </c>
      <c r="F983" s="3" t="s">
        <v>153</v>
      </c>
      <c r="G983" s="2" t="s">
        <v>1733</v>
      </c>
      <c r="H983" s="3" t="s">
        <v>1734</v>
      </c>
      <c r="I983" s="10" t="n">
        <v>18648.9</v>
      </c>
      <c r="J983" s="11" t="n">
        <f aca="false">I983/1000</f>
        <v>18.6489</v>
      </c>
      <c r="K983" s="19" t="n">
        <v>2</v>
      </c>
      <c r="L983" s="12" t="n">
        <f aca="false">K983/1000</f>
        <v>0.002</v>
      </c>
      <c r="M983" s="20" t="n">
        <v>0.0004</v>
      </c>
      <c r="N983" s="20" t="n">
        <v>0.0001</v>
      </c>
      <c r="O983" s="10" t="n">
        <v>51556631.94</v>
      </c>
      <c r="P983" s="19" t="n">
        <v>21531.34</v>
      </c>
    </row>
    <row r="984" customFormat="false" ht="15" hidden="false" customHeight="false" outlineLevel="0" collapsed="false">
      <c r="A984" s="3" t="s">
        <v>1277</v>
      </c>
      <c r="B984" s="2" t="s">
        <v>1278</v>
      </c>
      <c r="C984" s="2" t="n">
        <v>2026</v>
      </c>
      <c r="D984" s="2" t="n">
        <v>22</v>
      </c>
      <c r="E984" s="2" t="s">
        <v>107</v>
      </c>
      <c r="F984" s="3" t="s">
        <v>108</v>
      </c>
      <c r="G984" s="2" t="s">
        <v>377</v>
      </c>
      <c r="H984" s="3" t="s">
        <v>378</v>
      </c>
      <c r="I984" s="10" t="n">
        <v>12902.43</v>
      </c>
      <c r="J984" s="11" t="n">
        <f aca="false">I984/1000</f>
        <v>12.90243</v>
      </c>
      <c r="K984" s="19" t="n">
        <v>101.8</v>
      </c>
      <c r="L984" s="12" t="n">
        <f aca="false">K984/1000</f>
        <v>0.1018</v>
      </c>
      <c r="M984" s="20" t="n">
        <v>0.0003</v>
      </c>
      <c r="N984" s="20" t="n">
        <v>0.0047</v>
      </c>
      <c r="O984" s="10" t="n">
        <v>51556631.94</v>
      </c>
      <c r="P984" s="19" t="n">
        <v>21531.34</v>
      </c>
    </row>
    <row r="985" customFormat="false" ht="15" hidden="false" customHeight="false" outlineLevel="0" collapsed="false">
      <c r="A985" s="3" t="s">
        <v>1277</v>
      </c>
      <c r="B985" s="2" t="s">
        <v>1278</v>
      </c>
      <c r="C985" s="2" t="n">
        <v>2026</v>
      </c>
      <c r="D985" s="2" t="n">
        <v>23</v>
      </c>
      <c r="E985" s="2" t="s">
        <v>152</v>
      </c>
      <c r="F985" s="3" t="s">
        <v>153</v>
      </c>
      <c r="G985" s="2" t="s">
        <v>362</v>
      </c>
      <c r="H985" s="3" t="s">
        <v>363</v>
      </c>
      <c r="I985" s="10" t="n">
        <v>11866.73</v>
      </c>
      <c r="J985" s="11" t="n">
        <f aca="false">I985/1000</f>
        <v>11.86673</v>
      </c>
      <c r="K985" s="19" t="n">
        <v>0</v>
      </c>
      <c r="L985" s="12" t="n">
        <f aca="false">K985/1000</f>
        <v>0</v>
      </c>
      <c r="M985" s="20" t="n">
        <v>0.0002</v>
      </c>
      <c r="N985" s="20" t="n">
        <v>0</v>
      </c>
      <c r="O985" s="10" t="n">
        <v>51556631.94</v>
      </c>
      <c r="P985" s="19" t="n">
        <v>21531.34</v>
      </c>
    </row>
    <row r="986" customFormat="false" ht="15" hidden="false" customHeight="false" outlineLevel="0" collapsed="false">
      <c r="A986" s="3" t="s">
        <v>1277</v>
      </c>
      <c r="B986" s="2" t="s">
        <v>1278</v>
      </c>
      <c r="C986" s="2" t="n">
        <v>2026</v>
      </c>
      <c r="D986" s="2" t="n">
        <v>24</v>
      </c>
      <c r="E986" s="2" t="s">
        <v>142</v>
      </c>
      <c r="F986" s="3" t="s">
        <v>143</v>
      </c>
      <c r="G986" s="2" t="s">
        <v>1646</v>
      </c>
      <c r="H986" s="3" t="s">
        <v>1647</v>
      </c>
      <c r="I986" s="10" t="n">
        <v>7229.87</v>
      </c>
      <c r="J986" s="11" t="n">
        <f aca="false">I986/1000</f>
        <v>7.22987</v>
      </c>
      <c r="K986" s="19" t="n">
        <v>1</v>
      </c>
      <c r="L986" s="12" t="n">
        <f aca="false">K986/1000</f>
        <v>0.001</v>
      </c>
      <c r="M986" s="20" t="n">
        <v>0.0001</v>
      </c>
      <c r="N986" s="20" t="n">
        <v>0</v>
      </c>
      <c r="O986" s="10" t="n">
        <v>51556631.94</v>
      </c>
      <c r="P986" s="19" t="n">
        <v>21531.34</v>
      </c>
    </row>
    <row r="987" customFormat="false" ht="15" hidden="false" customHeight="false" outlineLevel="0" collapsed="false">
      <c r="A987" s="3" t="s">
        <v>1277</v>
      </c>
      <c r="B987" s="2" t="s">
        <v>1278</v>
      </c>
      <c r="C987" s="2" t="n">
        <v>2026</v>
      </c>
      <c r="D987" s="2" t="n">
        <v>25</v>
      </c>
      <c r="E987" s="2" t="s">
        <v>97</v>
      </c>
      <c r="F987" s="3" t="s">
        <v>98</v>
      </c>
      <c r="G987" s="2" t="s">
        <v>162</v>
      </c>
      <c r="H987" s="3" t="s">
        <v>163</v>
      </c>
      <c r="I987" s="10" t="n">
        <v>3446.39</v>
      </c>
      <c r="J987" s="11" t="n">
        <f aca="false">I987/1000</f>
        <v>3.44639</v>
      </c>
      <c r="K987" s="19" t="n">
        <v>500</v>
      </c>
      <c r="L987" s="12" t="n">
        <f aca="false">K987/1000</f>
        <v>0.5</v>
      </c>
      <c r="M987" s="20" t="n">
        <v>0.0001</v>
      </c>
      <c r="N987" s="20" t="n">
        <v>0.0232</v>
      </c>
      <c r="O987" s="10" t="n">
        <v>51556631.94</v>
      </c>
      <c r="P987" s="19" t="n">
        <v>21531.34</v>
      </c>
    </row>
    <row r="988" customFormat="false" ht="15" hidden="false" customHeight="false" outlineLevel="0" collapsed="false">
      <c r="A988" s="3" t="s">
        <v>1277</v>
      </c>
      <c r="B988" s="2" t="s">
        <v>1278</v>
      </c>
      <c r="C988" s="2" t="n">
        <v>2026</v>
      </c>
      <c r="D988" s="2" t="n">
        <v>26</v>
      </c>
      <c r="E988" s="2" t="s">
        <v>142</v>
      </c>
      <c r="F988" s="3" t="s">
        <v>143</v>
      </c>
      <c r="G988" s="2" t="s">
        <v>263</v>
      </c>
      <c r="H988" s="3" t="s">
        <v>264</v>
      </c>
      <c r="I988" s="10" t="n">
        <v>1135.09</v>
      </c>
      <c r="J988" s="11" t="n">
        <f aca="false">I988/1000</f>
        <v>1.13509</v>
      </c>
      <c r="K988" s="19" t="n">
        <v>1</v>
      </c>
      <c r="L988" s="12" t="n">
        <f aca="false">K988/1000</f>
        <v>0.001</v>
      </c>
      <c r="M988" s="20" t="n">
        <v>0</v>
      </c>
      <c r="N988" s="20" t="n">
        <v>0</v>
      </c>
      <c r="O988" s="10" t="n">
        <v>51556631.94</v>
      </c>
      <c r="P988" s="19" t="n">
        <v>21531.34</v>
      </c>
    </row>
    <row r="989" customFormat="false" ht="15" hidden="false" customHeight="false" outlineLevel="0" collapsed="false">
      <c r="A989" s="3" t="s">
        <v>1277</v>
      </c>
      <c r="B989" s="2" t="s">
        <v>1278</v>
      </c>
      <c r="C989" s="2" t="n">
        <v>2026</v>
      </c>
      <c r="D989" s="2" t="n">
        <v>27</v>
      </c>
      <c r="E989" s="2" t="s">
        <v>142</v>
      </c>
      <c r="F989" s="3" t="s">
        <v>143</v>
      </c>
      <c r="G989" s="2" t="s">
        <v>1735</v>
      </c>
      <c r="H989" s="3" t="s">
        <v>1736</v>
      </c>
      <c r="I989" s="10" t="n">
        <v>875.22</v>
      </c>
      <c r="J989" s="11" t="n">
        <f aca="false">I989/1000</f>
        <v>0.87522</v>
      </c>
      <c r="K989" s="19" t="n">
        <v>0</v>
      </c>
      <c r="L989" s="12" t="n">
        <f aca="false">K989/1000</f>
        <v>0</v>
      </c>
      <c r="M989" s="20" t="n">
        <v>0</v>
      </c>
      <c r="N989" s="20" t="n">
        <v>0</v>
      </c>
      <c r="O989" s="10" t="n">
        <v>51556631.94</v>
      </c>
      <c r="P989" s="19" t="n">
        <v>21531.34</v>
      </c>
    </row>
    <row r="990" customFormat="false" ht="15" hidden="false" customHeight="false" outlineLevel="0" collapsed="false">
      <c r="A990" s="3" t="s">
        <v>1277</v>
      </c>
      <c r="B990" s="2" t="s">
        <v>1278</v>
      </c>
      <c r="C990" s="2" t="n">
        <v>2026</v>
      </c>
      <c r="D990" s="2" t="n">
        <v>28</v>
      </c>
      <c r="E990" s="2" t="s">
        <v>247</v>
      </c>
      <c r="F990" s="3" t="s">
        <v>248</v>
      </c>
      <c r="G990" s="2" t="s">
        <v>314</v>
      </c>
      <c r="H990" s="3" t="s">
        <v>315</v>
      </c>
      <c r="I990" s="10" t="n">
        <v>301</v>
      </c>
      <c r="J990" s="11" t="n">
        <f aca="false">I990/1000</f>
        <v>0.301</v>
      </c>
      <c r="K990" s="19" t="n">
        <v>0.13</v>
      </c>
      <c r="L990" s="12" t="n">
        <f aca="false">K990/1000</f>
        <v>0.00013</v>
      </c>
      <c r="M990" s="20" t="n">
        <v>0</v>
      </c>
      <c r="N990" s="20" t="n">
        <v>0</v>
      </c>
      <c r="O990" s="10" t="n">
        <v>51556631.94</v>
      </c>
      <c r="P990" s="19" t="n">
        <v>21531.34</v>
      </c>
    </row>
    <row r="991" customFormat="false" ht="15" hidden="false" customHeight="false" outlineLevel="0" collapsed="false">
      <c r="A991" s="3" t="s">
        <v>1277</v>
      </c>
      <c r="B991" s="2" t="s">
        <v>1278</v>
      </c>
      <c r="C991" s="2" t="n">
        <v>2026</v>
      </c>
      <c r="D991" s="2" t="n">
        <v>29</v>
      </c>
      <c r="E991" s="2" t="s">
        <v>97</v>
      </c>
      <c r="F991" s="3" t="s">
        <v>98</v>
      </c>
      <c r="G991" s="2" t="s">
        <v>653</v>
      </c>
      <c r="H991" s="3" t="s">
        <v>654</v>
      </c>
      <c r="I991" s="10" t="n">
        <v>179.6</v>
      </c>
      <c r="J991" s="11" t="n">
        <f aca="false">I991/1000</f>
        <v>0.1796</v>
      </c>
      <c r="K991" s="19" t="n">
        <v>0.01</v>
      </c>
      <c r="L991" s="12" t="n">
        <f aca="false">K991/1000</f>
        <v>1E-005</v>
      </c>
      <c r="M991" s="20" t="n">
        <v>0</v>
      </c>
      <c r="N991" s="20" t="n">
        <v>0</v>
      </c>
      <c r="O991" s="10" t="n">
        <v>51556631.94</v>
      </c>
      <c r="P991" s="19" t="n">
        <v>21531.34</v>
      </c>
    </row>
    <row r="992" customFormat="false" ht="15" hidden="false" customHeight="false" outlineLevel="0" collapsed="false">
      <c r="A992" s="3" t="s">
        <v>1277</v>
      </c>
      <c r="B992" s="2" t="s">
        <v>1278</v>
      </c>
      <c r="C992" s="2" t="n">
        <v>2026</v>
      </c>
      <c r="D992" s="2" t="n">
        <v>30</v>
      </c>
      <c r="E992" s="2" t="s">
        <v>107</v>
      </c>
      <c r="F992" s="3" t="s">
        <v>108</v>
      </c>
      <c r="G992" s="2" t="s">
        <v>814</v>
      </c>
      <c r="H992" s="3" t="s">
        <v>815</v>
      </c>
      <c r="I992" s="10" t="n">
        <v>146.73</v>
      </c>
      <c r="J992" s="11" t="n">
        <f aca="false">I992/1000</f>
        <v>0.14673</v>
      </c>
      <c r="K992" s="19" t="n">
        <v>1</v>
      </c>
      <c r="L992" s="12" t="n">
        <f aca="false">K992/1000</f>
        <v>0.001</v>
      </c>
      <c r="M992" s="20" t="n">
        <v>0</v>
      </c>
      <c r="N992" s="20" t="n">
        <v>0</v>
      </c>
      <c r="O992" s="10" t="n">
        <v>51556631.94</v>
      </c>
      <c r="P992" s="19" t="n">
        <v>21531.34</v>
      </c>
    </row>
    <row r="993" customFormat="false" ht="15" hidden="false" customHeight="false" outlineLevel="0" collapsed="false">
      <c r="A993" s="3" t="s">
        <v>1358</v>
      </c>
      <c r="B993" s="2" t="s">
        <v>1359</v>
      </c>
      <c r="C993" s="2" t="n">
        <v>2022</v>
      </c>
      <c r="D993" s="2" t="n">
        <v>1</v>
      </c>
      <c r="E993" s="2" t="s">
        <v>1372</v>
      </c>
      <c r="F993" s="3" t="s">
        <v>1373</v>
      </c>
      <c r="G993" s="2" t="s">
        <v>97</v>
      </c>
      <c r="H993" s="3" t="s">
        <v>98</v>
      </c>
      <c r="I993" s="10" t="n">
        <v>7457150</v>
      </c>
      <c r="J993" s="11" t="n">
        <f aca="false">I993/1000</f>
        <v>7457.15</v>
      </c>
      <c r="K993" s="19" t="n">
        <v>7288.2</v>
      </c>
      <c r="L993" s="12" t="n">
        <f aca="false">K993/1000</f>
        <v>7.2882</v>
      </c>
      <c r="M993" s="20" t="n">
        <v>0.2946</v>
      </c>
      <c r="N993" s="20" t="n">
        <v>0.1643</v>
      </c>
      <c r="O993" s="10" t="n">
        <v>25315290.97</v>
      </c>
      <c r="P993" s="19" t="n">
        <v>44367.18</v>
      </c>
    </row>
    <row r="994" customFormat="false" ht="15" hidden="false" customHeight="false" outlineLevel="0" collapsed="false">
      <c r="A994" s="3" t="s">
        <v>1358</v>
      </c>
      <c r="B994" s="2" t="s">
        <v>1359</v>
      </c>
      <c r="C994" s="2" t="n">
        <v>2022</v>
      </c>
      <c r="D994" s="2" t="n">
        <v>2</v>
      </c>
      <c r="E994" s="2" t="s">
        <v>247</v>
      </c>
      <c r="F994" s="3" t="s">
        <v>248</v>
      </c>
      <c r="G994" s="2" t="s">
        <v>142</v>
      </c>
      <c r="H994" s="3" t="s">
        <v>143</v>
      </c>
      <c r="I994" s="10" t="n">
        <v>3296715.46</v>
      </c>
      <c r="J994" s="11" t="n">
        <f aca="false">I994/1000</f>
        <v>3296.71546</v>
      </c>
      <c r="K994" s="19" t="n">
        <v>3300</v>
      </c>
      <c r="L994" s="12" t="n">
        <f aca="false">K994/1000</f>
        <v>3.3</v>
      </c>
      <c r="M994" s="20" t="n">
        <v>0.1302</v>
      </c>
      <c r="N994" s="20" t="n">
        <v>0.0744</v>
      </c>
      <c r="O994" s="10" t="n">
        <v>25315290.97</v>
      </c>
      <c r="P994" s="19" t="n">
        <v>44367.18</v>
      </c>
    </row>
    <row r="995" customFormat="false" ht="15" hidden="false" customHeight="false" outlineLevel="0" collapsed="false">
      <c r="A995" s="3" t="s">
        <v>1358</v>
      </c>
      <c r="B995" s="2" t="s">
        <v>1359</v>
      </c>
      <c r="C995" s="2" t="n">
        <v>2022</v>
      </c>
      <c r="D995" s="2" t="n">
        <v>3</v>
      </c>
      <c r="E995" s="2" t="s">
        <v>142</v>
      </c>
      <c r="F995" s="3" t="s">
        <v>143</v>
      </c>
      <c r="G995" s="2" t="s">
        <v>97</v>
      </c>
      <c r="H995" s="3" t="s">
        <v>98</v>
      </c>
      <c r="I995" s="10" t="n">
        <v>2886753</v>
      </c>
      <c r="J995" s="11" t="n">
        <f aca="false">I995/1000</f>
        <v>2886.753</v>
      </c>
      <c r="K995" s="19" t="n">
        <v>2777.01</v>
      </c>
      <c r="L995" s="12" t="n">
        <f aca="false">K995/1000</f>
        <v>2.77701</v>
      </c>
      <c r="M995" s="20" t="n">
        <v>0.114</v>
      </c>
      <c r="N995" s="20" t="n">
        <v>0.0626</v>
      </c>
      <c r="O995" s="10" t="n">
        <v>25315290.97</v>
      </c>
      <c r="P995" s="19" t="n">
        <v>44367.18</v>
      </c>
    </row>
    <row r="996" customFormat="false" ht="15" hidden="false" customHeight="false" outlineLevel="0" collapsed="false">
      <c r="A996" s="3" t="s">
        <v>1358</v>
      </c>
      <c r="B996" s="2" t="s">
        <v>1359</v>
      </c>
      <c r="C996" s="2" t="n">
        <v>2022</v>
      </c>
      <c r="D996" s="2" t="n">
        <v>4</v>
      </c>
      <c r="E996" s="2" t="s">
        <v>917</v>
      </c>
      <c r="F996" s="3" t="s">
        <v>918</v>
      </c>
      <c r="G996" s="2" t="s">
        <v>97</v>
      </c>
      <c r="H996" s="3" t="s">
        <v>98</v>
      </c>
      <c r="I996" s="10" t="n">
        <v>1720945</v>
      </c>
      <c r="J996" s="11" t="n">
        <f aca="false">I996/1000</f>
        <v>1720.945</v>
      </c>
      <c r="K996" s="19" t="n">
        <v>674.63</v>
      </c>
      <c r="L996" s="12" t="n">
        <f aca="false">K996/1000</f>
        <v>0.67463</v>
      </c>
      <c r="M996" s="20" t="n">
        <v>0.068</v>
      </c>
      <c r="N996" s="20" t="n">
        <v>0.0152</v>
      </c>
      <c r="O996" s="10" t="n">
        <v>25315290.97</v>
      </c>
      <c r="P996" s="19" t="n">
        <v>44367.18</v>
      </c>
    </row>
    <row r="997" customFormat="false" ht="15" hidden="false" customHeight="false" outlineLevel="0" collapsed="false">
      <c r="A997" s="3" t="s">
        <v>1358</v>
      </c>
      <c r="B997" s="2" t="s">
        <v>1359</v>
      </c>
      <c r="C997" s="2" t="n">
        <v>2022</v>
      </c>
      <c r="D997" s="2" t="n">
        <v>5</v>
      </c>
      <c r="E997" s="2" t="s">
        <v>97</v>
      </c>
      <c r="F997" s="3" t="s">
        <v>98</v>
      </c>
      <c r="G997" s="2" t="s">
        <v>142</v>
      </c>
      <c r="H997" s="3" t="s">
        <v>143</v>
      </c>
      <c r="I997" s="10" t="n">
        <v>1386600.86</v>
      </c>
      <c r="J997" s="11" t="n">
        <f aca="false">I997/1000</f>
        <v>1386.60086</v>
      </c>
      <c r="K997" s="19" t="n">
        <v>1125.77</v>
      </c>
      <c r="L997" s="12" t="n">
        <f aca="false">K997/1000</f>
        <v>1.12577</v>
      </c>
      <c r="M997" s="20" t="n">
        <v>0.0548</v>
      </c>
      <c r="N997" s="20" t="n">
        <v>0.0254</v>
      </c>
      <c r="O997" s="10" t="n">
        <v>25315290.97</v>
      </c>
      <c r="P997" s="19" t="n">
        <v>44367.18</v>
      </c>
    </row>
    <row r="998" customFormat="false" ht="15" hidden="false" customHeight="false" outlineLevel="0" collapsed="false">
      <c r="A998" s="3" t="s">
        <v>1358</v>
      </c>
      <c r="B998" s="2" t="s">
        <v>1359</v>
      </c>
      <c r="C998" s="2" t="n">
        <v>2022</v>
      </c>
      <c r="D998" s="2" t="n">
        <v>6</v>
      </c>
      <c r="E998" s="2" t="s">
        <v>247</v>
      </c>
      <c r="F998" s="3" t="s">
        <v>248</v>
      </c>
      <c r="G998" s="2" t="s">
        <v>97</v>
      </c>
      <c r="H998" s="3" t="s">
        <v>98</v>
      </c>
      <c r="I998" s="10" t="n">
        <v>1238148</v>
      </c>
      <c r="J998" s="11" t="n">
        <f aca="false">I998/1000</f>
        <v>1238.148</v>
      </c>
      <c r="K998" s="19" t="n">
        <v>1210.09</v>
      </c>
      <c r="L998" s="12" t="n">
        <f aca="false">K998/1000</f>
        <v>1.21009</v>
      </c>
      <c r="M998" s="20" t="n">
        <v>0.0489</v>
      </c>
      <c r="N998" s="20" t="n">
        <v>0.0273</v>
      </c>
      <c r="O998" s="10" t="n">
        <v>25315290.97</v>
      </c>
      <c r="P998" s="19" t="n">
        <v>44367.18</v>
      </c>
    </row>
    <row r="999" customFormat="false" ht="15" hidden="false" customHeight="false" outlineLevel="0" collapsed="false">
      <c r="A999" s="3" t="s">
        <v>1358</v>
      </c>
      <c r="B999" s="2" t="s">
        <v>1359</v>
      </c>
      <c r="C999" s="2" t="n">
        <v>2022</v>
      </c>
      <c r="D999" s="2" t="n">
        <v>7</v>
      </c>
      <c r="E999" s="2" t="s">
        <v>142</v>
      </c>
      <c r="F999" s="3" t="s">
        <v>143</v>
      </c>
      <c r="G999" s="2" t="s">
        <v>102</v>
      </c>
      <c r="H999" s="3" t="s">
        <v>103</v>
      </c>
      <c r="I999" s="10" t="n">
        <v>756837.43</v>
      </c>
      <c r="J999" s="11" t="n">
        <f aca="false">I999/1000</f>
        <v>756.83743</v>
      </c>
      <c r="K999" s="19" t="n">
        <v>463</v>
      </c>
      <c r="L999" s="12" t="n">
        <f aca="false">K999/1000</f>
        <v>0.463</v>
      </c>
      <c r="M999" s="20" t="n">
        <v>0.0299</v>
      </c>
      <c r="N999" s="20" t="n">
        <v>0.0104</v>
      </c>
      <c r="O999" s="10" t="n">
        <v>25315290.97</v>
      </c>
      <c r="P999" s="19" t="n">
        <v>44367.18</v>
      </c>
    </row>
    <row r="1000" customFormat="false" ht="15" hidden="false" customHeight="false" outlineLevel="0" collapsed="false">
      <c r="A1000" s="3" t="s">
        <v>1358</v>
      </c>
      <c r="B1000" s="2" t="s">
        <v>1359</v>
      </c>
      <c r="C1000" s="2" t="n">
        <v>2022</v>
      </c>
      <c r="D1000" s="2" t="n">
        <v>8</v>
      </c>
      <c r="E1000" s="2" t="s">
        <v>142</v>
      </c>
      <c r="F1000" s="3" t="s">
        <v>143</v>
      </c>
      <c r="G1000" s="2" t="s">
        <v>107</v>
      </c>
      <c r="H1000" s="3" t="s">
        <v>108</v>
      </c>
      <c r="I1000" s="10" t="n">
        <v>725553</v>
      </c>
      <c r="J1000" s="11" t="n">
        <f aca="false">I1000/1000</f>
        <v>725.553</v>
      </c>
      <c r="K1000" s="19" t="n">
        <v>680</v>
      </c>
      <c r="L1000" s="12" t="n">
        <f aca="false">K1000/1000</f>
        <v>0.68</v>
      </c>
      <c r="M1000" s="20" t="n">
        <v>0.0287</v>
      </c>
      <c r="N1000" s="20" t="n">
        <v>0.0153</v>
      </c>
      <c r="O1000" s="10" t="n">
        <v>25315290.97</v>
      </c>
      <c r="P1000" s="19" t="n">
        <v>44367.18</v>
      </c>
    </row>
    <row r="1001" customFormat="false" ht="15" hidden="false" customHeight="false" outlineLevel="0" collapsed="false">
      <c r="A1001" s="3" t="s">
        <v>1358</v>
      </c>
      <c r="B1001" s="2" t="s">
        <v>1359</v>
      </c>
      <c r="C1001" s="2" t="n">
        <v>2022</v>
      </c>
      <c r="D1001" s="2" t="n">
        <v>9</v>
      </c>
      <c r="E1001" s="2" t="s">
        <v>107</v>
      </c>
      <c r="F1001" s="3" t="s">
        <v>108</v>
      </c>
      <c r="G1001" s="2" t="s">
        <v>142</v>
      </c>
      <c r="H1001" s="3" t="s">
        <v>143</v>
      </c>
      <c r="I1001" s="10" t="n">
        <v>630745.1</v>
      </c>
      <c r="J1001" s="11" t="n">
        <f aca="false">I1001/1000</f>
        <v>630.7451</v>
      </c>
      <c r="K1001" s="19" t="n">
        <v>592.86</v>
      </c>
      <c r="L1001" s="12" t="n">
        <f aca="false">K1001/1000</f>
        <v>0.59286</v>
      </c>
      <c r="M1001" s="20" t="n">
        <v>0.0249</v>
      </c>
      <c r="N1001" s="20" t="n">
        <v>0.0134</v>
      </c>
      <c r="O1001" s="10" t="n">
        <v>25315290.97</v>
      </c>
      <c r="P1001" s="19" t="n">
        <v>44367.18</v>
      </c>
    </row>
    <row r="1002" customFormat="false" ht="15" hidden="false" customHeight="false" outlineLevel="0" collapsed="false">
      <c r="A1002" s="3" t="s">
        <v>1358</v>
      </c>
      <c r="B1002" s="2" t="s">
        <v>1359</v>
      </c>
      <c r="C1002" s="2" t="n">
        <v>2022</v>
      </c>
      <c r="D1002" s="2" t="n">
        <v>10</v>
      </c>
      <c r="E1002" s="2" t="s">
        <v>127</v>
      </c>
      <c r="F1002" s="3" t="s">
        <v>128</v>
      </c>
      <c r="G1002" s="2" t="s">
        <v>142</v>
      </c>
      <c r="H1002" s="3" t="s">
        <v>143</v>
      </c>
      <c r="I1002" s="10" t="n">
        <v>573698.25</v>
      </c>
      <c r="J1002" s="11" t="n">
        <f aca="false">I1002/1000</f>
        <v>573.69825</v>
      </c>
      <c r="K1002" s="19" t="n">
        <v>10080</v>
      </c>
      <c r="L1002" s="12" t="n">
        <f aca="false">K1002/1000</f>
        <v>10.08</v>
      </c>
      <c r="M1002" s="20" t="n">
        <v>0.0227</v>
      </c>
      <c r="N1002" s="20" t="n">
        <v>0.2272</v>
      </c>
      <c r="O1002" s="10" t="n">
        <v>25315290.97</v>
      </c>
      <c r="P1002" s="19" t="n">
        <v>44367.18</v>
      </c>
    </row>
    <row r="1003" customFormat="false" ht="15" hidden="false" customHeight="false" outlineLevel="0" collapsed="false">
      <c r="A1003" s="3" t="s">
        <v>1358</v>
      </c>
      <c r="B1003" s="2" t="s">
        <v>1359</v>
      </c>
      <c r="C1003" s="2" t="n">
        <v>2022</v>
      </c>
      <c r="D1003" s="2" t="n">
        <v>11</v>
      </c>
      <c r="E1003" s="2" t="s">
        <v>917</v>
      </c>
      <c r="F1003" s="3" t="s">
        <v>918</v>
      </c>
      <c r="G1003" s="2" t="s">
        <v>504</v>
      </c>
      <c r="H1003" s="3" t="s">
        <v>505</v>
      </c>
      <c r="I1003" s="10" t="n">
        <v>473380</v>
      </c>
      <c r="J1003" s="11" t="n">
        <f aca="false">I1003/1000</f>
        <v>473.38</v>
      </c>
      <c r="K1003" s="19" t="n">
        <v>400</v>
      </c>
      <c r="L1003" s="12" t="n">
        <f aca="false">K1003/1000</f>
        <v>0.4</v>
      </c>
      <c r="M1003" s="20" t="n">
        <v>0.0187</v>
      </c>
      <c r="N1003" s="20" t="n">
        <v>0.009</v>
      </c>
      <c r="O1003" s="10" t="n">
        <v>25315290.97</v>
      </c>
      <c r="P1003" s="19" t="n">
        <v>44367.18</v>
      </c>
    </row>
    <row r="1004" customFormat="false" ht="15" hidden="false" customHeight="false" outlineLevel="0" collapsed="false">
      <c r="A1004" s="3" t="s">
        <v>1358</v>
      </c>
      <c r="B1004" s="2" t="s">
        <v>1359</v>
      </c>
      <c r="C1004" s="2" t="n">
        <v>2022</v>
      </c>
      <c r="D1004" s="2" t="n">
        <v>12</v>
      </c>
      <c r="E1004" s="2" t="s">
        <v>142</v>
      </c>
      <c r="F1004" s="3" t="s">
        <v>143</v>
      </c>
      <c r="G1004" s="2" t="s">
        <v>171</v>
      </c>
      <c r="H1004" s="3" t="s">
        <v>172</v>
      </c>
      <c r="I1004" s="10" t="n">
        <v>384388.28</v>
      </c>
      <c r="J1004" s="11" t="n">
        <f aca="false">I1004/1000</f>
        <v>384.38828</v>
      </c>
      <c r="K1004" s="19" t="n">
        <v>512</v>
      </c>
      <c r="L1004" s="12" t="n">
        <f aca="false">K1004/1000</f>
        <v>0.512</v>
      </c>
      <c r="M1004" s="20" t="n">
        <v>0.0152</v>
      </c>
      <c r="N1004" s="20" t="n">
        <v>0.0115</v>
      </c>
      <c r="O1004" s="10" t="n">
        <v>25315290.97</v>
      </c>
      <c r="P1004" s="19" t="n">
        <v>44367.18</v>
      </c>
    </row>
    <row r="1005" customFormat="false" ht="15" hidden="false" customHeight="false" outlineLevel="0" collapsed="false">
      <c r="A1005" s="3" t="s">
        <v>1358</v>
      </c>
      <c r="B1005" s="2" t="s">
        <v>1359</v>
      </c>
      <c r="C1005" s="2" t="n">
        <v>2022</v>
      </c>
      <c r="D1005" s="2" t="n">
        <v>13</v>
      </c>
      <c r="E1005" s="2" t="s">
        <v>917</v>
      </c>
      <c r="F1005" s="3" t="s">
        <v>918</v>
      </c>
      <c r="G1005" s="2" t="s">
        <v>102</v>
      </c>
      <c r="H1005" s="3" t="s">
        <v>103</v>
      </c>
      <c r="I1005" s="10" t="n">
        <v>358652.45</v>
      </c>
      <c r="J1005" s="11" t="n">
        <f aca="false">I1005/1000</f>
        <v>358.65245</v>
      </c>
      <c r="K1005" s="19" t="n">
        <v>400</v>
      </c>
      <c r="L1005" s="12" t="n">
        <f aca="false">K1005/1000</f>
        <v>0.4</v>
      </c>
      <c r="M1005" s="20" t="n">
        <v>0.0142</v>
      </c>
      <c r="N1005" s="20" t="n">
        <v>0.009</v>
      </c>
      <c r="O1005" s="10" t="n">
        <v>25315290.97</v>
      </c>
      <c r="P1005" s="19" t="n">
        <v>44367.18</v>
      </c>
    </row>
    <row r="1006" customFormat="false" ht="15" hidden="false" customHeight="false" outlineLevel="0" collapsed="false">
      <c r="A1006" s="3" t="s">
        <v>1358</v>
      </c>
      <c r="B1006" s="2" t="s">
        <v>1359</v>
      </c>
      <c r="C1006" s="2" t="n">
        <v>2022</v>
      </c>
      <c r="D1006" s="2" t="n">
        <v>14</v>
      </c>
      <c r="E1006" s="2" t="s">
        <v>1372</v>
      </c>
      <c r="F1006" s="3" t="s">
        <v>1373</v>
      </c>
      <c r="G1006" s="2" t="s">
        <v>142</v>
      </c>
      <c r="H1006" s="3" t="s">
        <v>143</v>
      </c>
      <c r="I1006" s="10" t="n">
        <v>304357.86</v>
      </c>
      <c r="J1006" s="11" t="n">
        <f aca="false">I1006/1000</f>
        <v>304.35786</v>
      </c>
      <c r="K1006" s="19" t="n">
        <v>200</v>
      </c>
      <c r="L1006" s="12" t="n">
        <f aca="false">K1006/1000</f>
        <v>0.2</v>
      </c>
      <c r="M1006" s="20" t="n">
        <v>0.012</v>
      </c>
      <c r="N1006" s="20" t="n">
        <v>0.0045</v>
      </c>
      <c r="O1006" s="10" t="n">
        <v>25315290.97</v>
      </c>
      <c r="P1006" s="19" t="n">
        <v>44367.18</v>
      </c>
    </row>
    <row r="1007" customFormat="false" ht="15" hidden="false" customHeight="false" outlineLevel="0" collapsed="false">
      <c r="A1007" s="3" t="s">
        <v>1358</v>
      </c>
      <c r="B1007" s="2" t="s">
        <v>1359</v>
      </c>
      <c r="C1007" s="2" t="n">
        <v>2022</v>
      </c>
      <c r="D1007" s="2" t="n">
        <v>15</v>
      </c>
      <c r="E1007" s="2" t="s">
        <v>142</v>
      </c>
      <c r="F1007" s="3" t="s">
        <v>143</v>
      </c>
      <c r="G1007" s="2" t="s">
        <v>117</v>
      </c>
      <c r="H1007" s="3" t="s">
        <v>118</v>
      </c>
      <c r="I1007" s="10" t="n">
        <v>302991.07</v>
      </c>
      <c r="J1007" s="11" t="n">
        <f aca="false">I1007/1000</f>
        <v>302.99107</v>
      </c>
      <c r="K1007" s="19" t="n">
        <v>4398.24</v>
      </c>
      <c r="L1007" s="12" t="n">
        <f aca="false">K1007/1000</f>
        <v>4.39824</v>
      </c>
      <c r="M1007" s="20" t="n">
        <v>0.012</v>
      </c>
      <c r="N1007" s="20" t="n">
        <v>0.0991</v>
      </c>
      <c r="O1007" s="10" t="n">
        <v>25315290.97</v>
      </c>
      <c r="P1007" s="19" t="n">
        <v>44367.18</v>
      </c>
    </row>
    <row r="1008" customFormat="false" ht="15" hidden="false" customHeight="false" outlineLevel="0" collapsed="false">
      <c r="A1008" s="3" t="s">
        <v>1358</v>
      </c>
      <c r="B1008" s="2" t="s">
        <v>1359</v>
      </c>
      <c r="C1008" s="2" t="n">
        <v>2022</v>
      </c>
      <c r="D1008" s="2" t="n">
        <v>16</v>
      </c>
      <c r="E1008" s="2" t="s">
        <v>162</v>
      </c>
      <c r="F1008" s="3" t="s">
        <v>163</v>
      </c>
      <c r="G1008" s="2" t="s">
        <v>504</v>
      </c>
      <c r="H1008" s="3" t="s">
        <v>505</v>
      </c>
      <c r="I1008" s="10" t="n">
        <v>287772</v>
      </c>
      <c r="J1008" s="11" t="n">
        <f aca="false">I1008/1000</f>
        <v>287.772</v>
      </c>
      <c r="K1008" s="19" t="n">
        <v>260</v>
      </c>
      <c r="L1008" s="12" t="n">
        <f aca="false">K1008/1000</f>
        <v>0.26</v>
      </c>
      <c r="M1008" s="20" t="n">
        <v>0.0114</v>
      </c>
      <c r="N1008" s="20" t="n">
        <v>0.0059</v>
      </c>
      <c r="O1008" s="10" t="n">
        <v>25315290.97</v>
      </c>
      <c r="P1008" s="19" t="n">
        <v>44367.18</v>
      </c>
    </row>
    <row r="1009" customFormat="false" ht="15" hidden="false" customHeight="false" outlineLevel="0" collapsed="false">
      <c r="A1009" s="3" t="s">
        <v>1358</v>
      </c>
      <c r="B1009" s="2" t="s">
        <v>1359</v>
      </c>
      <c r="C1009" s="2" t="n">
        <v>2022</v>
      </c>
      <c r="D1009" s="2" t="n">
        <v>17</v>
      </c>
      <c r="E1009" s="2" t="s">
        <v>112</v>
      </c>
      <c r="F1009" s="3" t="s">
        <v>113</v>
      </c>
      <c r="G1009" s="2" t="s">
        <v>142</v>
      </c>
      <c r="H1009" s="3" t="s">
        <v>143</v>
      </c>
      <c r="I1009" s="10" t="n">
        <v>257892.51</v>
      </c>
      <c r="J1009" s="11" t="n">
        <f aca="false">I1009/1000</f>
        <v>257.89251</v>
      </c>
      <c r="K1009" s="19" t="n">
        <v>548</v>
      </c>
      <c r="L1009" s="12" t="n">
        <f aca="false">K1009/1000</f>
        <v>0.548</v>
      </c>
      <c r="M1009" s="20" t="n">
        <v>0.0102</v>
      </c>
      <c r="N1009" s="20" t="n">
        <v>0.0124</v>
      </c>
      <c r="O1009" s="10" t="n">
        <v>25315290.97</v>
      </c>
      <c r="P1009" s="19" t="n">
        <v>44367.18</v>
      </c>
    </row>
    <row r="1010" customFormat="false" ht="15" hidden="false" customHeight="false" outlineLevel="0" collapsed="false">
      <c r="A1010" s="3" t="s">
        <v>1358</v>
      </c>
      <c r="B1010" s="2" t="s">
        <v>1359</v>
      </c>
      <c r="C1010" s="2" t="n">
        <v>2022</v>
      </c>
      <c r="D1010" s="2" t="n">
        <v>18</v>
      </c>
      <c r="E1010" s="2" t="s">
        <v>97</v>
      </c>
      <c r="F1010" s="3" t="s">
        <v>98</v>
      </c>
      <c r="G1010" s="2" t="s">
        <v>107</v>
      </c>
      <c r="H1010" s="3" t="s">
        <v>108</v>
      </c>
      <c r="I1010" s="10" t="n">
        <v>216456</v>
      </c>
      <c r="J1010" s="11" t="n">
        <f aca="false">I1010/1000</f>
        <v>216.456</v>
      </c>
      <c r="K1010" s="19" t="n">
        <v>36.44</v>
      </c>
      <c r="L1010" s="12" t="n">
        <f aca="false">K1010/1000</f>
        <v>0.03644</v>
      </c>
      <c r="M1010" s="20" t="n">
        <v>0.0086</v>
      </c>
      <c r="N1010" s="20" t="n">
        <v>0.0008</v>
      </c>
      <c r="O1010" s="10" t="n">
        <v>25315290.97</v>
      </c>
      <c r="P1010" s="19" t="n">
        <v>44367.18</v>
      </c>
    </row>
    <row r="1011" customFormat="false" ht="15" hidden="false" customHeight="false" outlineLevel="0" collapsed="false">
      <c r="A1011" s="3" t="s">
        <v>1358</v>
      </c>
      <c r="B1011" s="2" t="s">
        <v>1359</v>
      </c>
      <c r="C1011" s="2" t="n">
        <v>2022</v>
      </c>
      <c r="D1011" s="2" t="n">
        <v>19</v>
      </c>
      <c r="E1011" s="2" t="s">
        <v>152</v>
      </c>
      <c r="F1011" s="3" t="s">
        <v>153</v>
      </c>
      <c r="G1011" s="2" t="s">
        <v>142</v>
      </c>
      <c r="H1011" s="3" t="s">
        <v>143</v>
      </c>
      <c r="I1011" s="10" t="n">
        <v>181380.05</v>
      </c>
      <c r="J1011" s="11" t="n">
        <f aca="false">I1011/1000</f>
        <v>181.38005</v>
      </c>
      <c r="K1011" s="19" t="n">
        <v>840.2</v>
      </c>
      <c r="L1011" s="12" t="n">
        <f aca="false">K1011/1000</f>
        <v>0.8402</v>
      </c>
      <c r="M1011" s="20" t="n">
        <v>0.0072</v>
      </c>
      <c r="N1011" s="20" t="n">
        <v>0.0189</v>
      </c>
      <c r="O1011" s="10" t="n">
        <v>25315290.97</v>
      </c>
      <c r="P1011" s="19" t="n">
        <v>44367.18</v>
      </c>
    </row>
    <row r="1012" customFormat="false" ht="15" hidden="false" customHeight="false" outlineLevel="0" collapsed="false">
      <c r="A1012" s="3" t="s">
        <v>1358</v>
      </c>
      <c r="B1012" s="2" t="s">
        <v>1359</v>
      </c>
      <c r="C1012" s="2" t="n">
        <v>2022</v>
      </c>
      <c r="D1012" s="2" t="n">
        <v>20</v>
      </c>
      <c r="E1012" s="2" t="s">
        <v>142</v>
      </c>
      <c r="F1012" s="3" t="s">
        <v>143</v>
      </c>
      <c r="G1012" s="2" t="s">
        <v>162</v>
      </c>
      <c r="H1012" s="3" t="s">
        <v>163</v>
      </c>
      <c r="I1012" s="10" t="n">
        <v>171218.59</v>
      </c>
      <c r="J1012" s="11" t="n">
        <f aca="false">I1012/1000</f>
        <v>171.21859</v>
      </c>
      <c r="K1012" s="19" t="n">
        <v>204</v>
      </c>
      <c r="L1012" s="12" t="n">
        <f aca="false">K1012/1000</f>
        <v>0.204</v>
      </c>
      <c r="M1012" s="20" t="n">
        <v>0.0068</v>
      </c>
      <c r="N1012" s="20" t="n">
        <v>0.0046</v>
      </c>
      <c r="O1012" s="10" t="n">
        <v>25315290.97</v>
      </c>
      <c r="P1012" s="19" t="n">
        <v>44367.18</v>
      </c>
    </row>
    <row r="1013" customFormat="false" ht="15" hidden="false" customHeight="false" outlineLevel="0" collapsed="false">
      <c r="A1013" s="3" t="s">
        <v>1358</v>
      </c>
      <c r="B1013" s="2" t="s">
        <v>1359</v>
      </c>
      <c r="C1013" s="2" t="n">
        <v>2022</v>
      </c>
      <c r="D1013" s="2" t="n">
        <v>21</v>
      </c>
      <c r="E1013" s="2" t="s">
        <v>171</v>
      </c>
      <c r="F1013" s="3" t="s">
        <v>172</v>
      </c>
      <c r="G1013" s="2" t="s">
        <v>117</v>
      </c>
      <c r="H1013" s="3" t="s">
        <v>118</v>
      </c>
      <c r="I1013" s="10" t="n">
        <v>149746.42</v>
      </c>
      <c r="J1013" s="11" t="n">
        <f aca="false">I1013/1000</f>
        <v>149.74642</v>
      </c>
      <c r="K1013" s="19" t="n">
        <v>340</v>
      </c>
      <c r="L1013" s="12" t="n">
        <f aca="false">K1013/1000</f>
        <v>0.34</v>
      </c>
      <c r="M1013" s="20" t="n">
        <v>0.0059</v>
      </c>
      <c r="N1013" s="20" t="n">
        <v>0.0077</v>
      </c>
      <c r="O1013" s="10" t="n">
        <v>25315290.97</v>
      </c>
      <c r="P1013" s="19" t="n">
        <v>44367.18</v>
      </c>
    </row>
    <row r="1014" customFormat="false" ht="15" hidden="false" customHeight="false" outlineLevel="0" collapsed="false">
      <c r="A1014" s="3" t="s">
        <v>1358</v>
      </c>
      <c r="B1014" s="2" t="s">
        <v>1359</v>
      </c>
      <c r="C1014" s="2" t="n">
        <v>2022</v>
      </c>
      <c r="D1014" s="2" t="n">
        <v>22</v>
      </c>
      <c r="E1014" s="2" t="s">
        <v>171</v>
      </c>
      <c r="F1014" s="3" t="s">
        <v>172</v>
      </c>
      <c r="G1014" s="2" t="s">
        <v>112</v>
      </c>
      <c r="H1014" s="3" t="s">
        <v>113</v>
      </c>
      <c r="I1014" s="10" t="n">
        <v>133313.95</v>
      </c>
      <c r="J1014" s="11" t="n">
        <f aca="false">I1014/1000</f>
        <v>133.31395</v>
      </c>
      <c r="K1014" s="19" t="n">
        <v>1119</v>
      </c>
      <c r="L1014" s="12" t="n">
        <f aca="false">K1014/1000</f>
        <v>1.119</v>
      </c>
      <c r="M1014" s="20" t="n">
        <v>0.0053</v>
      </c>
      <c r="N1014" s="20" t="n">
        <v>0.0252</v>
      </c>
      <c r="O1014" s="10" t="n">
        <v>25315290.97</v>
      </c>
      <c r="P1014" s="19" t="n">
        <v>44367.18</v>
      </c>
    </row>
    <row r="1015" customFormat="false" ht="15" hidden="false" customHeight="false" outlineLevel="0" collapsed="false">
      <c r="A1015" s="3" t="s">
        <v>1358</v>
      </c>
      <c r="B1015" s="2" t="s">
        <v>1359</v>
      </c>
      <c r="C1015" s="2" t="n">
        <v>2022</v>
      </c>
      <c r="D1015" s="2" t="n">
        <v>23</v>
      </c>
      <c r="E1015" s="2" t="s">
        <v>917</v>
      </c>
      <c r="F1015" s="3" t="s">
        <v>918</v>
      </c>
      <c r="G1015" s="2" t="s">
        <v>268</v>
      </c>
      <c r="H1015" s="3" t="s">
        <v>269</v>
      </c>
      <c r="I1015" s="10" t="n">
        <v>130736</v>
      </c>
      <c r="J1015" s="11" t="n">
        <f aca="false">I1015/1000</f>
        <v>130.736</v>
      </c>
      <c r="K1015" s="19" t="n">
        <v>160</v>
      </c>
      <c r="L1015" s="12" t="n">
        <f aca="false">K1015/1000</f>
        <v>0.16</v>
      </c>
      <c r="M1015" s="20" t="n">
        <v>0.0052</v>
      </c>
      <c r="N1015" s="20" t="n">
        <v>0.0036</v>
      </c>
      <c r="O1015" s="10" t="n">
        <v>25315290.97</v>
      </c>
      <c r="P1015" s="19" t="n">
        <v>44367.18</v>
      </c>
    </row>
    <row r="1016" customFormat="false" ht="15" hidden="false" customHeight="false" outlineLevel="0" collapsed="false">
      <c r="A1016" s="3" t="s">
        <v>1358</v>
      </c>
      <c r="B1016" s="2" t="s">
        <v>1359</v>
      </c>
      <c r="C1016" s="2" t="n">
        <v>2022</v>
      </c>
      <c r="D1016" s="2" t="n">
        <v>24</v>
      </c>
      <c r="E1016" s="2" t="s">
        <v>142</v>
      </c>
      <c r="F1016" s="3" t="s">
        <v>143</v>
      </c>
      <c r="G1016" s="2" t="s">
        <v>362</v>
      </c>
      <c r="H1016" s="3" t="s">
        <v>363</v>
      </c>
      <c r="I1016" s="10" t="n">
        <v>129775.67</v>
      </c>
      <c r="J1016" s="11" t="n">
        <f aca="false">I1016/1000</f>
        <v>129.77567</v>
      </c>
      <c r="K1016" s="19" t="n">
        <v>0</v>
      </c>
      <c r="L1016" s="12" t="n">
        <f aca="false">K1016/1000</f>
        <v>0</v>
      </c>
      <c r="M1016" s="20" t="n">
        <v>0.0051</v>
      </c>
      <c r="N1016" s="20" t="n">
        <v>0</v>
      </c>
      <c r="O1016" s="10" t="n">
        <v>25315290.97</v>
      </c>
      <c r="P1016" s="19" t="n">
        <v>44367.18</v>
      </c>
    </row>
    <row r="1017" customFormat="false" ht="15" hidden="false" customHeight="false" outlineLevel="0" collapsed="false">
      <c r="A1017" s="3" t="s">
        <v>1358</v>
      </c>
      <c r="B1017" s="2" t="s">
        <v>1359</v>
      </c>
      <c r="C1017" s="2" t="n">
        <v>2022</v>
      </c>
      <c r="D1017" s="2" t="n">
        <v>25</v>
      </c>
      <c r="E1017" s="2" t="s">
        <v>142</v>
      </c>
      <c r="F1017" s="3" t="s">
        <v>143</v>
      </c>
      <c r="G1017" s="2" t="s">
        <v>1721</v>
      </c>
      <c r="H1017" s="3" t="s">
        <v>1722</v>
      </c>
      <c r="I1017" s="10" t="n">
        <v>108640</v>
      </c>
      <c r="J1017" s="11" t="n">
        <f aca="false">I1017/1000</f>
        <v>108.64</v>
      </c>
      <c r="K1017" s="19" t="n">
        <v>122</v>
      </c>
      <c r="L1017" s="12" t="n">
        <f aca="false">K1017/1000</f>
        <v>0.122</v>
      </c>
      <c r="M1017" s="20" t="n">
        <v>0.0043</v>
      </c>
      <c r="N1017" s="20" t="n">
        <v>0.0027</v>
      </c>
      <c r="O1017" s="10" t="n">
        <v>25315290.97</v>
      </c>
      <c r="P1017" s="19" t="n">
        <v>44367.18</v>
      </c>
    </row>
    <row r="1018" customFormat="false" ht="15" hidden="false" customHeight="false" outlineLevel="0" collapsed="false">
      <c r="A1018" s="3" t="s">
        <v>1358</v>
      </c>
      <c r="B1018" s="2" t="s">
        <v>1359</v>
      </c>
      <c r="C1018" s="2" t="n">
        <v>2022</v>
      </c>
      <c r="D1018" s="2" t="n">
        <v>26</v>
      </c>
      <c r="E1018" s="2" t="s">
        <v>112</v>
      </c>
      <c r="F1018" s="3" t="s">
        <v>113</v>
      </c>
      <c r="G1018" s="2" t="s">
        <v>162</v>
      </c>
      <c r="H1018" s="3" t="s">
        <v>163</v>
      </c>
      <c r="I1018" s="10" t="n">
        <v>95348.36</v>
      </c>
      <c r="J1018" s="11" t="n">
        <f aca="false">I1018/1000</f>
        <v>95.34836</v>
      </c>
      <c r="K1018" s="19" t="n">
        <v>1220</v>
      </c>
      <c r="L1018" s="12" t="n">
        <f aca="false">K1018/1000</f>
        <v>1.22</v>
      </c>
      <c r="M1018" s="20" t="n">
        <v>0.0038</v>
      </c>
      <c r="N1018" s="20" t="n">
        <v>0.0275</v>
      </c>
      <c r="O1018" s="10" t="n">
        <v>25315290.97</v>
      </c>
      <c r="P1018" s="19" t="n">
        <v>44367.18</v>
      </c>
    </row>
    <row r="1019" customFormat="false" ht="15" hidden="false" customHeight="false" outlineLevel="0" collapsed="false">
      <c r="A1019" s="3" t="s">
        <v>1358</v>
      </c>
      <c r="B1019" s="2" t="s">
        <v>1359</v>
      </c>
      <c r="C1019" s="2" t="n">
        <v>2022</v>
      </c>
      <c r="D1019" s="2" t="n">
        <v>27</v>
      </c>
      <c r="E1019" s="2" t="s">
        <v>142</v>
      </c>
      <c r="F1019" s="3" t="s">
        <v>143</v>
      </c>
      <c r="G1019" s="2" t="s">
        <v>112</v>
      </c>
      <c r="H1019" s="3" t="s">
        <v>113</v>
      </c>
      <c r="I1019" s="10" t="n">
        <v>90180.49</v>
      </c>
      <c r="J1019" s="11" t="n">
        <f aca="false">I1019/1000</f>
        <v>90.18049</v>
      </c>
      <c r="K1019" s="19" t="n">
        <v>87.34</v>
      </c>
      <c r="L1019" s="12" t="n">
        <f aca="false">K1019/1000</f>
        <v>0.08734</v>
      </c>
      <c r="M1019" s="20" t="n">
        <v>0.0036</v>
      </c>
      <c r="N1019" s="20" t="n">
        <v>0.002</v>
      </c>
      <c r="O1019" s="10" t="n">
        <v>25315290.97</v>
      </c>
      <c r="P1019" s="19" t="n">
        <v>44367.18</v>
      </c>
    </row>
    <row r="1020" customFormat="false" ht="15" hidden="false" customHeight="false" outlineLevel="0" collapsed="false">
      <c r="A1020" s="3" t="s">
        <v>1358</v>
      </c>
      <c r="B1020" s="2" t="s">
        <v>1359</v>
      </c>
      <c r="C1020" s="2" t="n">
        <v>2022</v>
      </c>
      <c r="D1020" s="2" t="n">
        <v>28</v>
      </c>
      <c r="E1020" s="2" t="s">
        <v>97</v>
      </c>
      <c r="F1020" s="3" t="s">
        <v>98</v>
      </c>
      <c r="G1020" s="2" t="s">
        <v>102</v>
      </c>
      <c r="H1020" s="3" t="s">
        <v>103</v>
      </c>
      <c r="I1020" s="10" t="n">
        <v>85177.8</v>
      </c>
      <c r="J1020" s="11" t="n">
        <f aca="false">I1020/1000</f>
        <v>85.1778</v>
      </c>
      <c r="K1020" s="19" t="n">
        <v>8.05</v>
      </c>
      <c r="L1020" s="12" t="n">
        <f aca="false">K1020/1000</f>
        <v>0.00805</v>
      </c>
      <c r="M1020" s="20" t="n">
        <v>0.0034</v>
      </c>
      <c r="N1020" s="20" t="n">
        <v>0.0002</v>
      </c>
      <c r="O1020" s="10" t="n">
        <v>25315290.97</v>
      </c>
      <c r="P1020" s="19" t="n">
        <v>44367.18</v>
      </c>
    </row>
    <row r="1021" customFormat="false" ht="15" hidden="false" customHeight="false" outlineLevel="0" collapsed="false">
      <c r="A1021" s="3" t="s">
        <v>1358</v>
      </c>
      <c r="B1021" s="2" t="s">
        <v>1359</v>
      </c>
      <c r="C1021" s="2" t="n">
        <v>2022</v>
      </c>
      <c r="D1021" s="2" t="n">
        <v>29</v>
      </c>
      <c r="E1021" s="2" t="s">
        <v>142</v>
      </c>
      <c r="F1021" s="3" t="s">
        <v>143</v>
      </c>
      <c r="G1021" s="2" t="s">
        <v>247</v>
      </c>
      <c r="H1021" s="3" t="s">
        <v>248</v>
      </c>
      <c r="I1021" s="10" t="n">
        <v>84313.15</v>
      </c>
      <c r="J1021" s="11" t="n">
        <f aca="false">I1021/1000</f>
        <v>84.31315</v>
      </c>
      <c r="K1021" s="19" t="n">
        <v>80</v>
      </c>
      <c r="L1021" s="12" t="n">
        <f aca="false">K1021/1000</f>
        <v>0.08</v>
      </c>
      <c r="M1021" s="20" t="n">
        <v>0.0033</v>
      </c>
      <c r="N1021" s="20" t="n">
        <v>0.0018</v>
      </c>
      <c r="O1021" s="10" t="n">
        <v>25315290.97</v>
      </c>
      <c r="P1021" s="19" t="n">
        <v>44367.18</v>
      </c>
    </row>
    <row r="1022" customFormat="false" ht="15" hidden="false" customHeight="false" outlineLevel="0" collapsed="false">
      <c r="A1022" s="3" t="s">
        <v>1358</v>
      </c>
      <c r="B1022" s="2" t="s">
        <v>1359</v>
      </c>
      <c r="C1022" s="2" t="n">
        <v>2022</v>
      </c>
      <c r="D1022" s="2" t="n">
        <v>30</v>
      </c>
      <c r="E1022" s="2" t="s">
        <v>97</v>
      </c>
      <c r="F1022" s="3" t="s">
        <v>98</v>
      </c>
      <c r="G1022" s="2" t="s">
        <v>117</v>
      </c>
      <c r="H1022" s="3" t="s">
        <v>118</v>
      </c>
      <c r="I1022" s="10" t="n">
        <v>72191.54</v>
      </c>
      <c r="J1022" s="11" t="n">
        <f aca="false">I1022/1000</f>
        <v>72.19154</v>
      </c>
      <c r="K1022" s="19" t="n">
        <v>149</v>
      </c>
      <c r="L1022" s="12" t="n">
        <f aca="false">K1022/1000</f>
        <v>0.149</v>
      </c>
      <c r="M1022" s="20" t="n">
        <v>0.0029</v>
      </c>
      <c r="N1022" s="20" t="n">
        <v>0.0034</v>
      </c>
      <c r="O1022" s="10" t="n">
        <v>25315290.97</v>
      </c>
      <c r="P1022" s="19" t="n">
        <v>44367.18</v>
      </c>
    </row>
    <row r="1023" customFormat="false" ht="15" hidden="false" customHeight="false" outlineLevel="0" collapsed="false">
      <c r="A1023" s="3" t="s">
        <v>1358</v>
      </c>
      <c r="B1023" s="2" t="s">
        <v>1359</v>
      </c>
      <c r="C1023" s="2" t="n">
        <v>2023</v>
      </c>
      <c r="D1023" s="2" t="n">
        <v>1</v>
      </c>
      <c r="E1023" s="2" t="s">
        <v>142</v>
      </c>
      <c r="F1023" s="3" t="s">
        <v>143</v>
      </c>
      <c r="G1023" s="2" t="s">
        <v>97</v>
      </c>
      <c r="H1023" s="3" t="s">
        <v>98</v>
      </c>
      <c r="I1023" s="10" t="n">
        <v>3312603</v>
      </c>
      <c r="J1023" s="11" t="n">
        <f aca="false">I1023/1000</f>
        <v>3312.603</v>
      </c>
      <c r="K1023" s="19" t="n">
        <v>3497</v>
      </c>
      <c r="L1023" s="12" t="n">
        <f aca="false">K1023/1000</f>
        <v>3.497</v>
      </c>
      <c r="M1023" s="20" t="n">
        <v>0.1457</v>
      </c>
      <c r="N1023" s="20" t="n">
        <v>0.0995</v>
      </c>
      <c r="O1023" s="10" t="n">
        <v>22741409.81</v>
      </c>
      <c r="P1023" s="19" t="n">
        <v>35148.66</v>
      </c>
    </row>
    <row r="1024" customFormat="false" ht="15" hidden="false" customHeight="false" outlineLevel="0" collapsed="false">
      <c r="A1024" s="3" t="s">
        <v>1358</v>
      </c>
      <c r="B1024" s="2" t="s">
        <v>1359</v>
      </c>
      <c r="C1024" s="2" t="n">
        <v>2023</v>
      </c>
      <c r="D1024" s="2" t="n">
        <v>2</v>
      </c>
      <c r="E1024" s="2" t="s">
        <v>97</v>
      </c>
      <c r="F1024" s="3" t="s">
        <v>98</v>
      </c>
      <c r="G1024" s="2" t="s">
        <v>142</v>
      </c>
      <c r="H1024" s="3" t="s">
        <v>143</v>
      </c>
      <c r="I1024" s="10" t="n">
        <v>2721130.57</v>
      </c>
      <c r="J1024" s="11" t="n">
        <f aca="false">I1024/1000</f>
        <v>2721.13057</v>
      </c>
      <c r="K1024" s="19" t="n">
        <v>2583.27</v>
      </c>
      <c r="L1024" s="12" t="n">
        <f aca="false">K1024/1000</f>
        <v>2.58327</v>
      </c>
      <c r="M1024" s="20" t="n">
        <v>0.1197</v>
      </c>
      <c r="N1024" s="20" t="n">
        <v>0.0735</v>
      </c>
      <c r="O1024" s="10" t="n">
        <v>22741409.81</v>
      </c>
      <c r="P1024" s="19" t="n">
        <v>35148.66</v>
      </c>
    </row>
    <row r="1025" customFormat="false" ht="15" hidden="false" customHeight="false" outlineLevel="0" collapsed="false">
      <c r="A1025" s="3" t="s">
        <v>1358</v>
      </c>
      <c r="B1025" s="2" t="s">
        <v>1359</v>
      </c>
      <c r="C1025" s="2" t="n">
        <v>2023</v>
      </c>
      <c r="D1025" s="2" t="n">
        <v>3</v>
      </c>
      <c r="E1025" s="2" t="s">
        <v>1372</v>
      </c>
      <c r="F1025" s="3" t="s">
        <v>1373</v>
      </c>
      <c r="G1025" s="2" t="s">
        <v>107</v>
      </c>
      <c r="H1025" s="3" t="s">
        <v>108</v>
      </c>
      <c r="I1025" s="10" t="n">
        <v>2377382</v>
      </c>
      <c r="J1025" s="11" t="n">
        <f aca="false">I1025/1000</f>
        <v>2377.382</v>
      </c>
      <c r="K1025" s="19" t="n">
        <v>679</v>
      </c>
      <c r="L1025" s="12" t="n">
        <f aca="false">K1025/1000</f>
        <v>0.679</v>
      </c>
      <c r="M1025" s="20" t="n">
        <v>0.1045</v>
      </c>
      <c r="N1025" s="20" t="n">
        <v>0.0193</v>
      </c>
      <c r="O1025" s="10" t="n">
        <v>22741409.81</v>
      </c>
      <c r="P1025" s="19" t="n">
        <v>35148.66</v>
      </c>
    </row>
    <row r="1026" customFormat="false" ht="15" hidden="false" customHeight="false" outlineLevel="0" collapsed="false">
      <c r="A1026" s="3" t="s">
        <v>1358</v>
      </c>
      <c r="B1026" s="2" t="s">
        <v>1359</v>
      </c>
      <c r="C1026" s="2" t="n">
        <v>2023</v>
      </c>
      <c r="D1026" s="2" t="n">
        <v>4</v>
      </c>
      <c r="E1026" s="2" t="s">
        <v>917</v>
      </c>
      <c r="F1026" s="3" t="s">
        <v>918</v>
      </c>
      <c r="G1026" s="2" t="s">
        <v>97</v>
      </c>
      <c r="H1026" s="3" t="s">
        <v>98</v>
      </c>
      <c r="I1026" s="10" t="n">
        <v>1826942</v>
      </c>
      <c r="J1026" s="11" t="n">
        <f aca="false">I1026/1000</f>
        <v>1826.942</v>
      </c>
      <c r="K1026" s="19" t="n">
        <v>1985</v>
      </c>
      <c r="L1026" s="12" t="n">
        <f aca="false">K1026/1000</f>
        <v>1.985</v>
      </c>
      <c r="M1026" s="20" t="n">
        <v>0.0803</v>
      </c>
      <c r="N1026" s="20" t="n">
        <v>0.0565</v>
      </c>
      <c r="O1026" s="10" t="n">
        <v>22741409.81</v>
      </c>
      <c r="P1026" s="19" t="n">
        <v>35148.66</v>
      </c>
    </row>
    <row r="1027" customFormat="false" ht="15" hidden="false" customHeight="false" outlineLevel="0" collapsed="false">
      <c r="A1027" s="3" t="s">
        <v>1358</v>
      </c>
      <c r="B1027" s="2" t="s">
        <v>1359</v>
      </c>
      <c r="C1027" s="2" t="n">
        <v>2023</v>
      </c>
      <c r="D1027" s="2" t="n">
        <v>5</v>
      </c>
      <c r="E1027" s="2" t="s">
        <v>247</v>
      </c>
      <c r="F1027" s="3" t="s">
        <v>248</v>
      </c>
      <c r="G1027" s="2" t="s">
        <v>97</v>
      </c>
      <c r="H1027" s="3" t="s">
        <v>98</v>
      </c>
      <c r="I1027" s="10" t="n">
        <v>1740722</v>
      </c>
      <c r="J1027" s="11" t="n">
        <f aca="false">I1027/1000</f>
        <v>1740.722</v>
      </c>
      <c r="K1027" s="19" t="n">
        <v>3054</v>
      </c>
      <c r="L1027" s="12" t="n">
        <f aca="false">K1027/1000</f>
        <v>3.054</v>
      </c>
      <c r="M1027" s="20" t="n">
        <v>0.0765</v>
      </c>
      <c r="N1027" s="20" t="n">
        <v>0.0869</v>
      </c>
      <c r="O1027" s="10" t="n">
        <v>22741409.81</v>
      </c>
      <c r="P1027" s="19" t="n">
        <v>35148.66</v>
      </c>
    </row>
    <row r="1028" customFormat="false" ht="15" hidden="false" customHeight="false" outlineLevel="0" collapsed="false">
      <c r="A1028" s="3" t="s">
        <v>1358</v>
      </c>
      <c r="B1028" s="2" t="s">
        <v>1359</v>
      </c>
      <c r="C1028" s="2" t="n">
        <v>2023</v>
      </c>
      <c r="D1028" s="2" t="n">
        <v>6</v>
      </c>
      <c r="E1028" s="2" t="s">
        <v>1372</v>
      </c>
      <c r="F1028" s="3" t="s">
        <v>1373</v>
      </c>
      <c r="G1028" s="2" t="s">
        <v>97</v>
      </c>
      <c r="H1028" s="3" t="s">
        <v>98</v>
      </c>
      <c r="I1028" s="10" t="n">
        <v>1640550</v>
      </c>
      <c r="J1028" s="11" t="n">
        <f aca="false">I1028/1000</f>
        <v>1640.55</v>
      </c>
      <c r="K1028" s="19" t="n">
        <v>1492</v>
      </c>
      <c r="L1028" s="12" t="n">
        <f aca="false">K1028/1000</f>
        <v>1.492</v>
      </c>
      <c r="M1028" s="20" t="n">
        <v>0.0721</v>
      </c>
      <c r="N1028" s="20" t="n">
        <v>0.0424</v>
      </c>
      <c r="O1028" s="10" t="n">
        <v>22741409.81</v>
      </c>
      <c r="P1028" s="19" t="n">
        <v>35148.66</v>
      </c>
    </row>
    <row r="1029" customFormat="false" ht="15" hidden="false" customHeight="false" outlineLevel="0" collapsed="false">
      <c r="A1029" s="3" t="s">
        <v>1358</v>
      </c>
      <c r="B1029" s="2" t="s">
        <v>1359</v>
      </c>
      <c r="C1029" s="2" t="n">
        <v>2023</v>
      </c>
      <c r="D1029" s="2" t="n">
        <v>7</v>
      </c>
      <c r="E1029" s="2" t="s">
        <v>107</v>
      </c>
      <c r="F1029" s="3" t="s">
        <v>108</v>
      </c>
      <c r="G1029" s="2" t="s">
        <v>1648</v>
      </c>
      <c r="H1029" s="3" t="s">
        <v>1649</v>
      </c>
      <c r="I1029" s="10" t="n">
        <v>1087605.08</v>
      </c>
      <c r="J1029" s="11" t="n">
        <f aca="false">I1029/1000</f>
        <v>1087.60508</v>
      </c>
      <c r="K1029" s="19" t="n">
        <v>634</v>
      </c>
      <c r="L1029" s="12" t="n">
        <f aca="false">K1029/1000</f>
        <v>0.634</v>
      </c>
      <c r="M1029" s="20" t="n">
        <v>0.0478</v>
      </c>
      <c r="N1029" s="20" t="n">
        <v>0.018</v>
      </c>
      <c r="O1029" s="10" t="n">
        <v>22741409.81</v>
      </c>
      <c r="P1029" s="19" t="n">
        <v>35148.66</v>
      </c>
    </row>
    <row r="1030" customFormat="false" ht="15" hidden="false" customHeight="false" outlineLevel="0" collapsed="false">
      <c r="A1030" s="3" t="s">
        <v>1358</v>
      </c>
      <c r="B1030" s="2" t="s">
        <v>1359</v>
      </c>
      <c r="C1030" s="2" t="n">
        <v>2023</v>
      </c>
      <c r="D1030" s="2" t="n">
        <v>8</v>
      </c>
      <c r="E1030" s="2" t="s">
        <v>814</v>
      </c>
      <c r="F1030" s="3" t="s">
        <v>815</v>
      </c>
      <c r="G1030" s="2" t="s">
        <v>162</v>
      </c>
      <c r="H1030" s="3" t="s">
        <v>163</v>
      </c>
      <c r="I1030" s="10" t="n">
        <v>950066.17</v>
      </c>
      <c r="J1030" s="11" t="n">
        <f aca="false">I1030/1000</f>
        <v>950.06617</v>
      </c>
      <c r="K1030" s="19" t="n">
        <v>998</v>
      </c>
      <c r="L1030" s="12" t="n">
        <f aca="false">K1030/1000</f>
        <v>0.998</v>
      </c>
      <c r="M1030" s="20" t="n">
        <v>0.0418</v>
      </c>
      <c r="N1030" s="20" t="n">
        <v>0.0284</v>
      </c>
      <c r="O1030" s="10" t="n">
        <v>22741409.81</v>
      </c>
      <c r="P1030" s="19" t="n">
        <v>35148.66</v>
      </c>
    </row>
    <row r="1031" customFormat="false" ht="15" hidden="false" customHeight="false" outlineLevel="0" collapsed="false">
      <c r="A1031" s="3" t="s">
        <v>1358</v>
      </c>
      <c r="B1031" s="2" t="s">
        <v>1359</v>
      </c>
      <c r="C1031" s="2" t="n">
        <v>2023</v>
      </c>
      <c r="D1031" s="2" t="n">
        <v>9</v>
      </c>
      <c r="E1031" s="2" t="s">
        <v>152</v>
      </c>
      <c r="F1031" s="3" t="s">
        <v>153</v>
      </c>
      <c r="G1031" s="2" t="s">
        <v>142</v>
      </c>
      <c r="H1031" s="3" t="s">
        <v>143</v>
      </c>
      <c r="I1031" s="10" t="n">
        <v>717424.16</v>
      </c>
      <c r="J1031" s="11" t="n">
        <f aca="false">I1031/1000</f>
        <v>717.42416</v>
      </c>
      <c r="K1031" s="19" t="n">
        <v>1523.81</v>
      </c>
      <c r="L1031" s="12" t="n">
        <f aca="false">K1031/1000</f>
        <v>1.52381</v>
      </c>
      <c r="M1031" s="20" t="n">
        <v>0.0315</v>
      </c>
      <c r="N1031" s="20" t="n">
        <v>0.0434</v>
      </c>
      <c r="O1031" s="10" t="n">
        <v>22741409.81</v>
      </c>
      <c r="P1031" s="19" t="n">
        <v>35148.66</v>
      </c>
    </row>
    <row r="1032" customFormat="false" ht="15" hidden="false" customHeight="false" outlineLevel="0" collapsed="false">
      <c r="A1032" s="3" t="s">
        <v>1358</v>
      </c>
      <c r="B1032" s="2" t="s">
        <v>1359</v>
      </c>
      <c r="C1032" s="2" t="n">
        <v>2023</v>
      </c>
      <c r="D1032" s="2" t="n">
        <v>10</v>
      </c>
      <c r="E1032" s="2" t="s">
        <v>142</v>
      </c>
      <c r="F1032" s="3" t="s">
        <v>143</v>
      </c>
      <c r="G1032" s="2" t="s">
        <v>102</v>
      </c>
      <c r="H1032" s="3" t="s">
        <v>103</v>
      </c>
      <c r="I1032" s="10" t="n">
        <v>669580.49</v>
      </c>
      <c r="J1032" s="11" t="n">
        <f aca="false">I1032/1000</f>
        <v>669.58049</v>
      </c>
      <c r="K1032" s="19" t="n">
        <v>429</v>
      </c>
      <c r="L1032" s="12" t="n">
        <f aca="false">K1032/1000</f>
        <v>0.429</v>
      </c>
      <c r="M1032" s="20" t="n">
        <v>0.0294</v>
      </c>
      <c r="N1032" s="20" t="n">
        <v>0.0122</v>
      </c>
      <c r="O1032" s="10" t="n">
        <v>22741409.81</v>
      </c>
      <c r="P1032" s="19" t="n">
        <v>35148.66</v>
      </c>
    </row>
    <row r="1033" customFormat="false" ht="15" hidden="false" customHeight="false" outlineLevel="0" collapsed="false">
      <c r="A1033" s="3" t="s">
        <v>1358</v>
      </c>
      <c r="B1033" s="2" t="s">
        <v>1359</v>
      </c>
      <c r="C1033" s="2" t="n">
        <v>2023</v>
      </c>
      <c r="D1033" s="2" t="n">
        <v>11</v>
      </c>
      <c r="E1033" s="2" t="s">
        <v>142</v>
      </c>
      <c r="F1033" s="3" t="s">
        <v>143</v>
      </c>
      <c r="G1033" s="2" t="s">
        <v>107</v>
      </c>
      <c r="H1033" s="3" t="s">
        <v>108</v>
      </c>
      <c r="I1033" s="10" t="n">
        <v>570565</v>
      </c>
      <c r="J1033" s="11" t="n">
        <f aca="false">I1033/1000</f>
        <v>570.565</v>
      </c>
      <c r="K1033" s="19" t="n">
        <v>541.4</v>
      </c>
      <c r="L1033" s="12" t="n">
        <f aca="false">K1033/1000</f>
        <v>0.5414</v>
      </c>
      <c r="M1033" s="20" t="n">
        <v>0.0251</v>
      </c>
      <c r="N1033" s="20" t="n">
        <v>0.0154</v>
      </c>
      <c r="O1033" s="10" t="n">
        <v>22741409.81</v>
      </c>
      <c r="P1033" s="19" t="n">
        <v>35148.66</v>
      </c>
    </row>
    <row r="1034" customFormat="false" ht="15" hidden="false" customHeight="false" outlineLevel="0" collapsed="false">
      <c r="A1034" s="3" t="s">
        <v>1358</v>
      </c>
      <c r="B1034" s="2" t="s">
        <v>1359</v>
      </c>
      <c r="C1034" s="2" t="n">
        <v>2023</v>
      </c>
      <c r="D1034" s="2" t="n">
        <v>12</v>
      </c>
      <c r="E1034" s="2" t="s">
        <v>1372</v>
      </c>
      <c r="F1034" s="3" t="s">
        <v>1373</v>
      </c>
      <c r="G1034" s="2" t="s">
        <v>142</v>
      </c>
      <c r="H1034" s="3" t="s">
        <v>143</v>
      </c>
      <c r="I1034" s="10" t="n">
        <v>426145.11</v>
      </c>
      <c r="J1034" s="11" t="n">
        <f aca="false">I1034/1000</f>
        <v>426.14511</v>
      </c>
      <c r="K1034" s="19" t="n">
        <v>280</v>
      </c>
      <c r="L1034" s="12" t="n">
        <f aca="false">K1034/1000</f>
        <v>0.28</v>
      </c>
      <c r="M1034" s="20" t="n">
        <v>0.0187</v>
      </c>
      <c r="N1034" s="20" t="n">
        <v>0.008</v>
      </c>
      <c r="O1034" s="10" t="n">
        <v>22741409.81</v>
      </c>
      <c r="P1034" s="19" t="n">
        <v>35148.66</v>
      </c>
    </row>
    <row r="1035" customFormat="false" ht="15" hidden="false" customHeight="false" outlineLevel="0" collapsed="false">
      <c r="A1035" s="3" t="s">
        <v>1358</v>
      </c>
      <c r="B1035" s="2" t="s">
        <v>1359</v>
      </c>
      <c r="C1035" s="2" t="n">
        <v>2023</v>
      </c>
      <c r="D1035" s="2" t="n">
        <v>13</v>
      </c>
      <c r="E1035" s="2" t="s">
        <v>107</v>
      </c>
      <c r="F1035" s="3" t="s">
        <v>108</v>
      </c>
      <c r="G1035" s="2" t="s">
        <v>97</v>
      </c>
      <c r="H1035" s="3" t="s">
        <v>98</v>
      </c>
      <c r="I1035" s="10" t="n">
        <v>399179</v>
      </c>
      <c r="J1035" s="11" t="n">
        <f aca="false">I1035/1000</f>
        <v>399.179</v>
      </c>
      <c r="K1035" s="19" t="n">
        <v>132</v>
      </c>
      <c r="L1035" s="12" t="n">
        <f aca="false">K1035/1000</f>
        <v>0.132</v>
      </c>
      <c r="M1035" s="20" t="n">
        <v>0.0176</v>
      </c>
      <c r="N1035" s="20" t="n">
        <v>0.0038</v>
      </c>
      <c r="O1035" s="10" t="n">
        <v>22741409.81</v>
      </c>
      <c r="P1035" s="19" t="n">
        <v>35148.66</v>
      </c>
    </row>
    <row r="1036" customFormat="false" ht="15" hidden="false" customHeight="false" outlineLevel="0" collapsed="false">
      <c r="A1036" s="3" t="s">
        <v>1358</v>
      </c>
      <c r="B1036" s="2" t="s">
        <v>1359</v>
      </c>
      <c r="C1036" s="2" t="n">
        <v>2023</v>
      </c>
      <c r="D1036" s="2" t="n">
        <v>14</v>
      </c>
      <c r="E1036" s="2" t="s">
        <v>107</v>
      </c>
      <c r="F1036" s="3" t="s">
        <v>108</v>
      </c>
      <c r="G1036" s="2" t="s">
        <v>142</v>
      </c>
      <c r="H1036" s="3" t="s">
        <v>143</v>
      </c>
      <c r="I1036" s="10" t="n">
        <v>396216.13</v>
      </c>
      <c r="J1036" s="11" t="n">
        <f aca="false">I1036/1000</f>
        <v>396.21613</v>
      </c>
      <c r="K1036" s="19" t="n">
        <v>578.21</v>
      </c>
      <c r="L1036" s="12" t="n">
        <f aca="false">K1036/1000</f>
        <v>0.57821</v>
      </c>
      <c r="M1036" s="20" t="n">
        <v>0.0174</v>
      </c>
      <c r="N1036" s="20" t="n">
        <v>0.0165</v>
      </c>
      <c r="O1036" s="10" t="n">
        <v>22741409.81</v>
      </c>
      <c r="P1036" s="19" t="n">
        <v>35148.66</v>
      </c>
    </row>
    <row r="1037" customFormat="false" ht="15" hidden="false" customHeight="false" outlineLevel="0" collapsed="false">
      <c r="A1037" s="3" t="s">
        <v>1358</v>
      </c>
      <c r="B1037" s="2" t="s">
        <v>1359</v>
      </c>
      <c r="C1037" s="2" t="n">
        <v>2023</v>
      </c>
      <c r="D1037" s="2" t="n">
        <v>15</v>
      </c>
      <c r="E1037" s="2" t="s">
        <v>314</v>
      </c>
      <c r="F1037" s="3" t="s">
        <v>315</v>
      </c>
      <c r="G1037" s="2" t="s">
        <v>142</v>
      </c>
      <c r="H1037" s="3" t="s">
        <v>143</v>
      </c>
      <c r="I1037" s="10" t="n">
        <v>384779.37</v>
      </c>
      <c r="J1037" s="11" t="n">
        <f aca="false">I1037/1000</f>
        <v>384.77937</v>
      </c>
      <c r="K1037" s="19" t="n">
        <v>6000</v>
      </c>
      <c r="L1037" s="12" t="n">
        <f aca="false">K1037/1000</f>
        <v>6</v>
      </c>
      <c r="M1037" s="20" t="n">
        <v>0.0169</v>
      </c>
      <c r="N1037" s="20" t="n">
        <v>0.1707</v>
      </c>
      <c r="O1037" s="10" t="n">
        <v>22741409.81</v>
      </c>
      <c r="P1037" s="19" t="n">
        <v>35148.66</v>
      </c>
    </row>
    <row r="1038" customFormat="false" ht="15" hidden="false" customHeight="false" outlineLevel="0" collapsed="false">
      <c r="A1038" s="3" t="s">
        <v>1358</v>
      </c>
      <c r="B1038" s="2" t="s">
        <v>1359</v>
      </c>
      <c r="C1038" s="2" t="n">
        <v>2023</v>
      </c>
      <c r="D1038" s="2" t="n">
        <v>16</v>
      </c>
      <c r="E1038" s="2" t="s">
        <v>917</v>
      </c>
      <c r="F1038" s="3" t="s">
        <v>918</v>
      </c>
      <c r="G1038" s="2" t="s">
        <v>162</v>
      </c>
      <c r="H1038" s="3" t="s">
        <v>163</v>
      </c>
      <c r="I1038" s="10" t="n">
        <v>278654.27</v>
      </c>
      <c r="J1038" s="11" t="n">
        <f aca="false">I1038/1000</f>
        <v>278.65427</v>
      </c>
      <c r="K1038" s="19" t="n">
        <v>296</v>
      </c>
      <c r="L1038" s="12" t="n">
        <f aca="false">K1038/1000</f>
        <v>0.296</v>
      </c>
      <c r="M1038" s="20" t="n">
        <v>0.0123</v>
      </c>
      <c r="N1038" s="20" t="n">
        <v>0.0084</v>
      </c>
      <c r="O1038" s="10" t="n">
        <v>22741409.81</v>
      </c>
      <c r="P1038" s="19" t="n">
        <v>35148.66</v>
      </c>
    </row>
    <row r="1039" customFormat="false" ht="15" hidden="false" customHeight="false" outlineLevel="0" collapsed="false">
      <c r="A1039" s="3" t="s">
        <v>1358</v>
      </c>
      <c r="B1039" s="2" t="s">
        <v>1359</v>
      </c>
      <c r="C1039" s="2" t="n">
        <v>2023</v>
      </c>
      <c r="D1039" s="2" t="n">
        <v>17</v>
      </c>
      <c r="E1039" s="2" t="s">
        <v>162</v>
      </c>
      <c r="F1039" s="3" t="s">
        <v>163</v>
      </c>
      <c r="G1039" s="2" t="s">
        <v>97</v>
      </c>
      <c r="H1039" s="3" t="s">
        <v>98</v>
      </c>
      <c r="I1039" s="10" t="n">
        <v>253443</v>
      </c>
      <c r="J1039" s="11" t="n">
        <f aca="false">I1039/1000</f>
        <v>253.443</v>
      </c>
      <c r="K1039" s="19" t="n">
        <v>252</v>
      </c>
      <c r="L1039" s="12" t="n">
        <f aca="false">K1039/1000</f>
        <v>0.252</v>
      </c>
      <c r="M1039" s="20" t="n">
        <v>0.0111</v>
      </c>
      <c r="N1039" s="20" t="n">
        <v>0.0072</v>
      </c>
      <c r="O1039" s="10" t="n">
        <v>22741409.81</v>
      </c>
      <c r="P1039" s="19" t="n">
        <v>35148.66</v>
      </c>
    </row>
    <row r="1040" customFormat="false" ht="15" hidden="false" customHeight="false" outlineLevel="0" collapsed="false">
      <c r="A1040" s="3" t="s">
        <v>1358</v>
      </c>
      <c r="B1040" s="2" t="s">
        <v>1359</v>
      </c>
      <c r="C1040" s="2" t="n">
        <v>2023</v>
      </c>
      <c r="D1040" s="2" t="n">
        <v>18</v>
      </c>
      <c r="E1040" s="2" t="s">
        <v>97</v>
      </c>
      <c r="F1040" s="3" t="s">
        <v>98</v>
      </c>
      <c r="G1040" s="2" t="s">
        <v>107</v>
      </c>
      <c r="H1040" s="3" t="s">
        <v>108</v>
      </c>
      <c r="I1040" s="10" t="n">
        <v>226835</v>
      </c>
      <c r="J1040" s="11" t="n">
        <f aca="false">I1040/1000</f>
        <v>226.835</v>
      </c>
      <c r="K1040" s="19" t="n">
        <v>38.29</v>
      </c>
      <c r="L1040" s="12" t="n">
        <f aca="false">K1040/1000</f>
        <v>0.03829</v>
      </c>
      <c r="M1040" s="20" t="n">
        <v>0.01</v>
      </c>
      <c r="N1040" s="20" t="n">
        <v>0.0011</v>
      </c>
      <c r="O1040" s="10" t="n">
        <v>22741409.81</v>
      </c>
      <c r="P1040" s="19" t="n">
        <v>35148.66</v>
      </c>
    </row>
    <row r="1041" customFormat="false" ht="15" hidden="false" customHeight="false" outlineLevel="0" collapsed="false">
      <c r="A1041" s="3" t="s">
        <v>1358</v>
      </c>
      <c r="B1041" s="2" t="s">
        <v>1359</v>
      </c>
      <c r="C1041" s="2" t="n">
        <v>2023</v>
      </c>
      <c r="D1041" s="2" t="n">
        <v>19</v>
      </c>
      <c r="E1041" s="2" t="s">
        <v>1372</v>
      </c>
      <c r="F1041" s="3" t="s">
        <v>1373</v>
      </c>
      <c r="G1041" s="2" t="s">
        <v>1721</v>
      </c>
      <c r="H1041" s="3" t="s">
        <v>1722</v>
      </c>
      <c r="I1041" s="10" t="n">
        <v>221760</v>
      </c>
      <c r="J1041" s="11" t="n">
        <f aca="false">I1041/1000</f>
        <v>221.76</v>
      </c>
      <c r="K1041" s="19" t="n">
        <v>157.2</v>
      </c>
      <c r="L1041" s="12" t="n">
        <f aca="false">K1041/1000</f>
        <v>0.1572</v>
      </c>
      <c r="M1041" s="20" t="n">
        <v>0.0098</v>
      </c>
      <c r="N1041" s="20" t="n">
        <v>0.0045</v>
      </c>
      <c r="O1041" s="10" t="n">
        <v>22741409.81</v>
      </c>
      <c r="P1041" s="19" t="n">
        <v>35148.66</v>
      </c>
    </row>
    <row r="1042" customFormat="false" ht="15" hidden="false" customHeight="false" outlineLevel="0" collapsed="false">
      <c r="A1042" s="3" t="s">
        <v>1358</v>
      </c>
      <c r="B1042" s="2" t="s">
        <v>1359</v>
      </c>
      <c r="C1042" s="2" t="n">
        <v>2023</v>
      </c>
      <c r="D1042" s="2" t="n">
        <v>20</v>
      </c>
      <c r="E1042" s="2" t="s">
        <v>171</v>
      </c>
      <c r="F1042" s="3" t="s">
        <v>172</v>
      </c>
      <c r="G1042" s="2" t="s">
        <v>142</v>
      </c>
      <c r="H1042" s="3" t="s">
        <v>143</v>
      </c>
      <c r="I1042" s="10" t="n">
        <v>189972.6</v>
      </c>
      <c r="J1042" s="11" t="n">
        <f aca="false">I1042/1000</f>
        <v>189.9726</v>
      </c>
      <c r="K1042" s="19" t="n">
        <v>284.47</v>
      </c>
      <c r="L1042" s="12" t="n">
        <f aca="false">K1042/1000</f>
        <v>0.28447</v>
      </c>
      <c r="M1042" s="20" t="n">
        <v>0.0084</v>
      </c>
      <c r="N1042" s="20" t="n">
        <v>0.0081</v>
      </c>
      <c r="O1042" s="10" t="n">
        <v>22741409.81</v>
      </c>
      <c r="P1042" s="19" t="n">
        <v>35148.66</v>
      </c>
    </row>
    <row r="1043" customFormat="false" ht="15" hidden="false" customHeight="false" outlineLevel="0" collapsed="false">
      <c r="A1043" s="3" t="s">
        <v>1358</v>
      </c>
      <c r="B1043" s="2" t="s">
        <v>1359</v>
      </c>
      <c r="C1043" s="2" t="n">
        <v>2023</v>
      </c>
      <c r="D1043" s="2" t="n">
        <v>21</v>
      </c>
      <c r="E1043" s="2" t="s">
        <v>97</v>
      </c>
      <c r="F1043" s="3" t="s">
        <v>98</v>
      </c>
      <c r="G1043" s="2" t="s">
        <v>162</v>
      </c>
      <c r="H1043" s="3" t="s">
        <v>163</v>
      </c>
      <c r="I1043" s="10" t="n">
        <v>171762.33</v>
      </c>
      <c r="J1043" s="11" t="n">
        <f aca="false">I1043/1000</f>
        <v>171.76233</v>
      </c>
      <c r="K1043" s="19" t="n">
        <v>116.97</v>
      </c>
      <c r="L1043" s="12" t="n">
        <f aca="false">K1043/1000</f>
        <v>0.11697</v>
      </c>
      <c r="M1043" s="20" t="n">
        <v>0.0076</v>
      </c>
      <c r="N1043" s="20" t="n">
        <v>0.0033</v>
      </c>
      <c r="O1043" s="10" t="n">
        <v>22741409.81</v>
      </c>
      <c r="P1043" s="19" t="n">
        <v>35148.66</v>
      </c>
    </row>
    <row r="1044" customFormat="false" ht="15" hidden="false" customHeight="false" outlineLevel="0" collapsed="false">
      <c r="A1044" s="3" t="s">
        <v>1358</v>
      </c>
      <c r="B1044" s="2" t="s">
        <v>1359</v>
      </c>
      <c r="C1044" s="2" t="n">
        <v>2023</v>
      </c>
      <c r="D1044" s="2" t="n">
        <v>22</v>
      </c>
      <c r="E1044" s="2" t="s">
        <v>247</v>
      </c>
      <c r="F1044" s="3" t="s">
        <v>248</v>
      </c>
      <c r="G1044" s="2" t="s">
        <v>162</v>
      </c>
      <c r="H1044" s="3" t="s">
        <v>163</v>
      </c>
      <c r="I1044" s="10" t="n">
        <v>160273.89</v>
      </c>
      <c r="J1044" s="11" t="n">
        <f aca="false">I1044/1000</f>
        <v>160.27389</v>
      </c>
      <c r="K1044" s="19" t="n">
        <v>272</v>
      </c>
      <c r="L1044" s="12" t="n">
        <f aca="false">K1044/1000</f>
        <v>0.272</v>
      </c>
      <c r="M1044" s="20" t="n">
        <v>0.007</v>
      </c>
      <c r="N1044" s="20" t="n">
        <v>0.0077</v>
      </c>
      <c r="O1044" s="10" t="n">
        <v>22741409.81</v>
      </c>
      <c r="P1044" s="19" t="n">
        <v>35148.66</v>
      </c>
    </row>
    <row r="1045" customFormat="false" ht="15" hidden="false" customHeight="false" outlineLevel="0" collapsed="false">
      <c r="A1045" s="3" t="s">
        <v>1358</v>
      </c>
      <c r="B1045" s="2" t="s">
        <v>1359</v>
      </c>
      <c r="C1045" s="2" t="n">
        <v>2023</v>
      </c>
      <c r="D1045" s="2" t="n">
        <v>23</v>
      </c>
      <c r="E1045" s="2" t="s">
        <v>97</v>
      </c>
      <c r="F1045" s="3" t="s">
        <v>98</v>
      </c>
      <c r="G1045" s="2" t="s">
        <v>117</v>
      </c>
      <c r="H1045" s="3" t="s">
        <v>118</v>
      </c>
      <c r="I1045" s="10" t="n">
        <v>155099.2</v>
      </c>
      <c r="J1045" s="11" t="n">
        <f aca="false">I1045/1000</f>
        <v>155.0992</v>
      </c>
      <c r="K1045" s="19" t="n">
        <v>829.12</v>
      </c>
      <c r="L1045" s="12" t="n">
        <f aca="false">K1045/1000</f>
        <v>0.82912</v>
      </c>
      <c r="M1045" s="20" t="n">
        <v>0.0068</v>
      </c>
      <c r="N1045" s="20" t="n">
        <v>0.0236</v>
      </c>
      <c r="O1045" s="10" t="n">
        <v>22741409.81</v>
      </c>
      <c r="P1045" s="19" t="n">
        <v>35148.66</v>
      </c>
    </row>
    <row r="1046" customFormat="false" ht="15" hidden="false" customHeight="false" outlineLevel="0" collapsed="false">
      <c r="A1046" s="3" t="s">
        <v>1358</v>
      </c>
      <c r="B1046" s="2" t="s">
        <v>1359</v>
      </c>
      <c r="C1046" s="2" t="n">
        <v>2023</v>
      </c>
      <c r="D1046" s="2" t="n">
        <v>24</v>
      </c>
      <c r="E1046" s="2" t="s">
        <v>263</v>
      </c>
      <c r="F1046" s="3" t="s">
        <v>264</v>
      </c>
      <c r="G1046" s="2" t="s">
        <v>117</v>
      </c>
      <c r="H1046" s="3" t="s">
        <v>118</v>
      </c>
      <c r="I1046" s="10" t="n">
        <v>152720.25</v>
      </c>
      <c r="J1046" s="11" t="n">
        <f aca="false">I1046/1000</f>
        <v>152.72025</v>
      </c>
      <c r="K1046" s="19" t="n">
        <v>6238</v>
      </c>
      <c r="L1046" s="12" t="n">
        <f aca="false">K1046/1000</f>
        <v>6.238</v>
      </c>
      <c r="M1046" s="20" t="n">
        <v>0.0067</v>
      </c>
      <c r="N1046" s="20" t="n">
        <v>0.1775</v>
      </c>
      <c r="O1046" s="10" t="n">
        <v>22741409.81</v>
      </c>
      <c r="P1046" s="19" t="n">
        <v>35148.66</v>
      </c>
    </row>
    <row r="1047" customFormat="false" ht="15" hidden="false" customHeight="false" outlineLevel="0" collapsed="false">
      <c r="A1047" s="3" t="s">
        <v>1358</v>
      </c>
      <c r="B1047" s="2" t="s">
        <v>1359</v>
      </c>
      <c r="C1047" s="2" t="n">
        <v>2023</v>
      </c>
      <c r="D1047" s="2" t="n">
        <v>25</v>
      </c>
      <c r="E1047" s="2" t="s">
        <v>142</v>
      </c>
      <c r="F1047" s="3" t="s">
        <v>143</v>
      </c>
      <c r="G1047" s="2" t="s">
        <v>171</v>
      </c>
      <c r="H1047" s="3" t="s">
        <v>172</v>
      </c>
      <c r="I1047" s="10" t="n">
        <v>141390.78</v>
      </c>
      <c r="J1047" s="11" t="n">
        <f aca="false">I1047/1000</f>
        <v>141.39078</v>
      </c>
      <c r="K1047" s="19" t="n">
        <v>146</v>
      </c>
      <c r="L1047" s="12" t="n">
        <f aca="false">K1047/1000</f>
        <v>0.146</v>
      </c>
      <c r="M1047" s="20" t="n">
        <v>0.0062</v>
      </c>
      <c r="N1047" s="20" t="n">
        <v>0.0042</v>
      </c>
      <c r="O1047" s="10" t="n">
        <v>22741409.81</v>
      </c>
      <c r="P1047" s="19" t="n">
        <v>35148.66</v>
      </c>
    </row>
    <row r="1048" customFormat="false" ht="15" hidden="false" customHeight="false" outlineLevel="0" collapsed="false">
      <c r="A1048" s="3" t="s">
        <v>1358</v>
      </c>
      <c r="B1048" s="2" t="s">
        <v>1359</v>
      </c>
      <c r="C1048" s="2" t="n">
        <v>2023</v>
      </c>
      <c r="D1048" s="2" t="n">
        <v>26</v>
      </c>
      <c r="E1048" s="2" t="s">
        <v>142</v>
      </c>
      <c r="F1048" s="3" t="s">
        <v>143</v>
      </c>
      <c r="G1048" s="2" t="s">
        <v>504</v>
      </c>
      <c r="H1048" s="3" t="s">
        <v>505</v>
      </c>
      <c r="I1048" s="10" t="n">
        <v>117946</v>
      </c>
      <c r="J1048" s="11" t="n">
        <f aca="false">I1048/1000</f>
        <v>117.946</v>
      </c>
      <c r="K1048" s="19" t="n">
        <v>100</v>
      </c>
      <c r="L1048" s="12" t="n">
        <f aca="false">K1048/1000</f>
        <v>0.1</v>
      </c>
      <c r="M1048" s="20" t="n">
        <v>0.0052</v>
      </c>
      <c r="N1048" s="20" t="n">
        <v>0.0028</v>
      </c>
      <c r="O1048" s="10" t="n">
        <v>22741409.81</v>
      </c>
      <c r="P1048" s="19" t="n">
        <v>35148.66</v>
      </c>
    </row>
    <row r="1049" customFormat="false" ht="15" hidden="false" customHeight="false" outlineLevel="0" collapsed="false">
      <c r="A1049" s="3" t="s">
        <v>1358</v>
      </c>
      <c r="B1049" s="2" t="s">
        <v>1359</v>
      </c>
      <c r="C1049" s="2" t="n">
        <v>2023</v>
      </c>
      <c r="D1049" s="2" t="n">
        <v>27</v>
      </c>
      <c r="E1049" s="2" t="s">
        <v>97</v>
      </c>
      <c r="F1049" s="3" t="s">
        <v>98</v>
      </c>
      <c r="G1049" s="2" t="s">
        <v>152</v>
      </c>
      <c r="H1049" s="3" t="s">
        <v>153</v>
      </c>
      <c r="I1049" s="10" t="n">
        <v>116328.71</v>
      </c>
      <c r="J1049" s="11" t="n">
        <f aca="false">I1049/1000</f>
        <v>116.32871</v>
      </c>
      <c r="K1049" s="19" t="n">
        <v>25.42</v>
      </c>
      <c r="L1049" s="12" t="n">
        <f aca="false">K1049/1000</f>
        <v>0.02542</v>
      </c>
      <c r="M1049" s="20" t="n">
        <v>0.0051</v>
      </c>
      <c r="N1049" s="20" t="n">
        <v>0.0007</v>
      </c>
      <c r="O1049" s="10" t="n">
        <v>22741409.81</v>
      </c>
      <c r="P1049" s="19" t="n">
        <v>35148.66</v>
      </c>
    </row>
    <row r="1050" customFormat="false" ht="15" hidden="false" customHeight="false" outlineLevel="0" collapsed="false">
      <c r="A1050" s="3" t="s">
        <v>1358</v>
      </c>
      <c r="B1050" s="2" t="s">
        <v>1359</v>
      </c>
      <c r="C1050" s="2" t="n">
        <v>2023</v>
      </c>
      <c r="D1050" s="2" t="n">
        <v>28</v>
      </c>
      <c r="E1050" s="2" t="s">
        <v>247</v>
      </c>
      <c r="F1050" s="3" t="s">
        <v>248</v>
      </c>
      <c r="G1050" s="2" t="s">
        <v>107</v>
      </c>
      <c r="H1050" s="3" t="s">
        <v>108</v>
      </c>
      <c r="I1050" s="10" t="n">
        <v>106000</v>
      </c>
      <c r="J1050" s="11" t="n">
        <f aca="false">I1050/1000</f>
        <v>106</v>
      </c>
      <c r="K1050" s="19" t="n">
        <v>100</v>
      </c>
      <c r="L1050" s="12" t="n">
        <f aca="false">K1050/1000</f>
        <v>0.1</v>
      </c>
      <c r="M1050" s="20" t="n">
        <v>0.0047</v>
      </c>
      <c r="N1050" s="20" t="n">
        <v>0.0028</v>
      </c>
      <c r="O1050" s="10" t="n">
        <v>22741409.81</v>
      </c>
      <c r="P1050" s="19" t="n">
        <v>35148.66</v>
      </c>
    </row>
    <row r="1051" customFormat="false" ht="15" hidden="false" customHeight="false" outlineLevel="0" collapsed="false">
      <c r="A1051" s="3" t="s">
        <v>1358</v>
      </c>
      <c r="B1051" s="2" t="s">
        <v>1359</v>
      </c>
      <c r="C1051" s="2" t="n">
        <v>2023</v>
      </c>
      <c r="D1051" s="2" t="n">
        <v>29</v>
      </c>
      <c r="E1051" s="2" t="s">
        <v>252</v>
      </c>
      <c r="F1051" s="3" t="s">
        <v>253</v>
      </c>
      <c r="G1051" s="2" t="s">
        <v>117</v>
      </c>
      <c r="H1051" s="3" t="s">
        <v>118</v>
      </c>
      <c r="I1051" s="10" t="n">
        <v>105794.45</v>
      </c>
      <c r="J1051" s="11" t="n">
        <f aca="false">I1051/1000</f>
        <v>105.79445</v>
      </c>
      <c r="K1051" s="19" t="n">
        <v>2</v>
      </c>
      <c r="L1051" s="12" t="n">
        <f aca="false">K1051/1000</f>
        <v>0.002</v>
      </c>
      <c r="M1051" s="20" t="n">
        <v>0.0047</v>
      </c>
      <c r="N1051" s="20" t="n">
        <v>0.0001</v>
      </c>
      <c r="O1051" s="10" t="n">
        <v>22741409.81</v>
      </c>
      <c r="P1051" s="19" t="n">
        <v>35148.66</v>
      </c>
    </row>
    <row r="1052" customFormat="false" ht="15" hidden="false" customHeight="false" outlineLevel="0" collapsed="false">
      <c r="A1052" s="3" t="s">
        <v>1358</v>
      </c>
      <c r="B1052" s="2" t="s">
        <v>1359</v>
      </c>
      <c r="C1052" s="2" t="n">
        <v>2023</v>
      </c>
      <c r="D1052" s="2" t="n">
        <v>30</v>
      </c>
      <c r="E1052" s="2" t="s">
        <v>1737</v>
      </c>
      <c r="F1052" s="3" t="s">
        <v>1738</v>
      </c>
      <c r="G1052" s="2" t="s">
        <v>97</v>
      </c>
      <c r="H1052" s="3" t="s">
        <v>98</v>
      </c>
      <c r="I1052" s="10" t="n">
        <v>103134</v>
      </c>
      <c r="J1052" s="11" t="n">
        <f aca="false">I1052/1000</f>
        <v>103.134</v>
      </c>
      <c r="K1052" s="19" t="n">
        <v>103</v>
      </c>
      <c r="L1052" s="12" t="n">
        <f aca="false">K1052/1000</f>
        <v>0.103</v>
      </c>
      <c r="M1052" s="20" t="n">
        <v>0.0045</v>
      </c>
      <c r="N1052" s="20" t="n">
        <v>0.0029</v>
      </c>
      <c r="O1052" s="10" t="n">
        <v>22741409.81</v>
      </c>
      <c r="P1052" s="19" t="n">
        <v>35148.66</v>
      </c>
    </row>
    <row r="1053" customFormat="false" ht="15" hidden="false" customHeight="false" outlineLevel="0" collapsed="false">
      <c r="A1053" s="3" t="s">
        <v>1358</v>
      </c>
      <c r="B1053" s="2" t="s">
        <v>1359</v>
      </c>
      <c r="C1053" s="2" t="n">
        <v>2024</v>
      </c>
      <c r="D1053" s="2" t="n">
        <v>1</v>
      </c>
      <c r="E1053" s="2" t="s">
        <v>247</v>
      </c>
      <c r="F1053" s="3" t="s">
        <v>248</v>
      </c>
      <c r="G1053" s="2" t="s">
        <v>97</v>
      </c>
      <c r="H1053" s="3" t="s">
        <v>98</v>
      </c>
      <c r="I1053" s="10" t="n">
        <v>4433125</v>
      </c>
      <c r="J1053" s="11" t="n">
        <f aca="false">I1053/1000</f>
        <v>4433.125</v>
      </c>
      <c r="K1053" s="19" t="n">
        <v>8033</v>
      </c>
      <c r="L1053" s="12" t="n">
        <f aca="false">K1053/1000</f>
        <v>8.033</v>
      </c>
      <c r="M1053" s="20" t="n">
        <v>0.1813</v>
      </c>
      <c r="N1053" s="20" t="n">
        <v>0.2395</v>
      </c>
      <c r="O1053" s="10" t="n">
        <v>24448487.67</v>
      </c>
      <c r="P1053" s="19" t="n">
        <v>33537.38</v>
      </c>
    </row>
    <row r="1054" customFormat="false" ht="15" hidden="false" customHeight="false" outlineLevel="0" collapsed="false">
      <c r="A1054" s="3" t="s">
        <v>1358</v>
      </c>
      <c r="B1054" s="2" t="s">
        <v>1359</v>
      </c>
      <c r="C1054" s="2" t="n">
        <v>2024</v>
      </c>
      <c r="D1054" s="2" t="n">
        <v>2</v>
      </c>
      <c r="E1054" s="2" t="s">
        <v>97</v>
      </c>
      <c r="F1054" s="3" t="s">
        <v>98</v>
      </c>
      <c r="G1054" s="2" t="s">
        <v>142</v>
      </c>
      <c r="H1054" s="3" t="s">
        <v>143</v>
      </c>
      <c r="I1054" s="10" t="n">
        <v>3175282.75</v>
      </c>
      <c r="J1054" s="11" t="n">
        <f aca="false">I1054/1000</f>
        <v>3175.28275</v>
      </c>
      <c r="K1054" s="19" t="n">
        <v>3363.16</v>
      </c>
      <c r="L1054" s="12" t="n">
        <f aca="false">K1054/1000</f>
        <v>3.36316</v>
      </c>
      <c r="M1054" s="20" t="n">
        <v>0.1299</v>
      </c>
      <c r="N1054" s="20" t="n">
        <v>0.1003</v>
      </c>
      <c r="O1054" s="10" t="n">
        <v>24448487.67</v>
      </c>
      <c r="P1054" s="19" t="n">
        <v>33537.38</v>
      </c>
    </row>
    <row r="1055" customFormat="false" ht="15" hidden="false" customHeight="false" outlineLevel="0" collapsed="false">
      <c r="A1055" s="3" t="s">
        <v>1358</v>
      </c>
      <c r="B1055" s="2" t="s">
        <v>1359</v>
      </c>
      <c r="C1055" s="2" t="n">
        <v>2024</v>
      </c>
      <c r="D1055" s="2" t="n">
        <v>3</v>
      </c>
      <c r="E1055" s="2" t="s">
        <v>142</v>
      </c>
      <c r="F1055" s="3" t="s">
        <v>143</v>
      </c>
      <c r="G1055" s="2" t="s">
        <v>97</v>
      </c>
      <c r="H1055" s="3" t="s">
        <v>98</v>
      </c>
      <c r="I1055" s="10" t="n">
        <v>2710606</v>
      </c>
      <c r="J1055" s="11" t="n">
        <f aca="false">I1055/1000</f>
        <v>2710.606</v>
      </c>
      <c r="K1055" s="19" t="n">
        <v>2553</v>
      </c>
      <c r="L1055" s="12" t="n">
        <f aca="false">K1055/1000</f>
        <v>2.553</v>
      </c>
      <c r="M1055" s="20" t="n">
        <v>0.1109</v>
      </c>
      <c r="N1055" s="20" t="n">
        <v>0.0761</v>
      </c>
      <c r="O1055" s="10" t="n">
        <v>24448487.67</v>
      </c>
      <c r="P1055" s="19" t="n">
        <v>33537.38</v>
      </c>
    </row>
    <row r="1056" customFormat="false" ht="15" hidden="false" customHeight="false" outlineLevel="0" collapsed="false">
      <c r="A1056" s="3" t="s">
        <v>1358</v>
      </c>
      <c r="B1056" s="2" t="s">
        <v>1359</v>
      </c>
      <c r="C1056" s="2" t="n">
        <v>2024</v>
      </c>
      <c r="D1056" s="2" t="n">
        <v>4</v>
      </c>
      <c r="E1056" s="2" t="s">
        <v>142</v>
      </c>
      <c r="F1056" s="3" t="s">
        <v>143</v>
      </c>
      <c r="G1056" s="2" t="s">
        <v>102</v>
      </c>
      <c r="H1056" s="3" t="s">
        <v>103</v>
      </c>
      <c r="I1056" s="10" t="n">
        <v>1448668.97</v>
      </c>
      <c r="J1056" s="11" t="n">
        <f aca="false">I1056/1000</f>
        <v>1448.66897</v>
      </c>
      <c r="K1056" s="19" t="n">
        <v>676</v>
      </c>
      <c r="L1056" s="12" t="n">
        <f aca="false">K1056/1000</f>
        <v>0.676</v>
      </c>
      <c r="M1056" s="20" t="n">
        <v>0.0593</v>
      </c>
      <c r="N1056" s="20" t="n">
        <v>0.0202</v>
      </c>
      <c r="O1056" s="10" t="n">
        <v>24448487.67</v>
      </c>
      <c r="P1056" s="19" t="n">
        <v>33537.38</v>
      </c>
    </row>
    <row r="1057" customFormat="false" ht="15" hidden="false" customHeight="false" outlineLevel="0" collapsed="false">
      <c r="A1057" s="3" t="s">
        <v>1358</v>
      </c>
      <c r="B1057" s="2" t="s">
        <v>1359</v>
      </c>
      <c r="C1057" s="2" t="n">
        <v>2024</v>
      </c>
      <c r="D1057" s="2" t="n">
        <v>5</v>
      </c>
      <c r="E1057" s="2" t="s">
        <v>917</v>
      </c>
      <c r="F1057" s="3" t="s">
        <v>918</v>
      </c>
      <c r="G1057" s="2" t="s">
        <v>97</v>
      </c>
      <c r="H1057" s="3" t="s">
        <v>98</v>
      </c>
      <c r="I1057" s="10" t="n">
        <v>1401247</v>
      </c>
      <c r="J1057" s="11" t="n">
        <f aca="false">I1057/1000</f>
        <v>1401.247</v>
      </c>
      <c r="K1057" s="19" t="n">
        <v>1470</v>
      </c>
      <c r="L1057" s="12" t="n">
        <f aca="false">K1057/1000</f>
        <v>1.47</v>
      </c>
      <c r="M1057" s="20" t="n">
        <v>0.0573</v>
      </c>
      <c r="N1057" s="20" t="n">
        <v>0.0438</v>
      </c>
      <c r="O1057" s="10" t="n">
        <v>24448487.67</v>
      </c>
      <c r="P1057" s="19" t="n">
        <v>33537.38</v>
      </c>
    </row>
    <row r="1058" customFormat="false" ht="15" hidden="false" customHeight="false" outlineLevel="0" collapsed="false">
      <c r="A1058" s="3" t="s">
        <v>1358</v>
      </c>
      <c r="B1058" s="2" t="s">
        <v>1359</v>
      </c>
      <c r="C1058" s="2" t="n">
        <v>2024</v>
      </c>
      <c r="D1058" s="2" t="n">
        <v>6</v>
      </c>
      <c r="E1058" s="2" t="s">
        <v>247</v>
      </c>
      <c r="F1058" s="3" t="s">
        <v>248</v>
      </c>
      <c r="G1058" s="2" t="s">
        <v>142</v>
      </c>
      <c r="H1058" s="3" t="s">
        <v>143</v>
      </c>
      <c r="I1058" s="10" t="n">
        <v>991466.64</v>
      </c>
      <c r="J1058" s="11" t="n">
        <f aca="false">I1058/1000</f>
        <v>991.46664</v>
      </c>
      <c r="K1058" s="19" t="n">
        <v>1000</v>
      </c>
      <c r="L1058" s="12" t="n">
        <f aca="false">K1058/1000</f>
        <v>1</v>
      </c>
      <c r="M1058" s="20" t="n">
        <v>0.0406</v>
      </c>
      <c r="N1058" s="20" t="n">
        <v>0.0298</v>
      </c>
      <c r="O1058" s="10" t="n">
        <v>24448487.67</v>
      </c>
      <c r="P1058" s="19" t="n">
        <v>33537.38</v>
      </c>
    </row>
    <row r="1059" customFormat="false" ht="15" hidden="false" customHeight="false" outlineLevel="0" collapsed="false">
      <c r="A1059" s="3" t="s">
        <v>1358</v>
      </c>
      <c r="B1059" s="2" t="s">
        <v>1359</v>
      </c>
      <c r="C1059" s="2" t="n">
        <v>2024</v>
      </c>
      <c r="D1059" s="2" t="n">
        <v>7</v>
      </c>
      <c r="E1059" s="2" t="s">
        <v>142</v>
      </c>
      <c r="F1059" s="3" t="s">
        <v>143</v>
      </c>
      <c r="G1059" s="2" t="s">
        <v>171</v>
      </c>
      <c r="H1059" s="3" t="s">
        <v>172</v>
      </c>
      <c r="I1059" s="10" t="n">
        <v>933242.93</v>
      </c>
      <c r="J1059" s="11" t="n">
        <f aca="false">I1059/1000</f>
        <v>933.24293</v>
      </c>
      <c r="K1059" s="19" t="n">
        <v>255</v>
      </c>
      <c r="L1059" s="12" t="n">
        <f aca="false">K1059/1000</f>
        <v>0.255</v>
      </c>
      <c r="M1059" s="20" t="n">
        <v>0.0382</v>
      </c>
      <c r="N1059" s="20" t="n">
        <v>0.0076</v>
      </c>
      <c r="O1059" s="10" t="n">
        <v>24448487.67</v>
      </c>
      <c r="P1059" s="19" t="n">
        <v>33537.38</v>
      </c>
    </row>
    <row r="1060" customFormat="false" ht="15" hidden="false" customHeight="false" outlineLevel="0" collapsed="false">
      <c r="A1060" s="3" t="s">
        <v>1358</v>
      </c>
      <c r="B1060" s="2" t="s">
        <v>1359</v>
      </c>
      <c r="C1060" s="2" t="n">
        <v>2024</v>
      </c>
      <c r="D1060" s="2" t="n">
        <v>8</v>
      </c>
      <c r="E1060" s="2" t="s">
        <v>917</v>
      </c>
      <c r="F1060" s="3" t="s">
        <v>918</v>
      </c>
      <c r="G1060" s="2" t="s">
        <v>102</v>
      </c>
      <c r="H1060" s="3" t="s">
        <v>103</v>
      </c>
      <c r="I1060" s="10" t="n">
        <v>868027.14</v>
      </c>
      <c r="J1060" s="11" t="n">
        <f aca="false">I1060/1000</f>
        <v>868.02714</v>
      </c>
      <c r="K1060" s="19" t="n">
        <v>801</v>
      </c>
      <c r="L1060" s="12" t="n">
        <f aca="false">K1060/1000</f>
        <v>0.801</v>
      </c>
      <c r="M1060" s="20" t="n">
        <v>0.0355</v>
      </c>
      <c r="N1060" s="20" t="n">
        <v>0.0239</v>
      </c>
      <c r="O1060" s="10" t="n">
        <v>24448487.67</v>
      </c>
      <c r="P1060" s="19" t="n">
        <v>33537.38</v>
      </c>
    </row>
    <row r="1061" customFormat="false" ht="15" hidden="false" customHeight="false" outlineLevel="0" collapsed="false">
      <c r="A1061" s="3" t="s">
        <v>1358</v>
      </c>
      <c r="B1061" s="2" t="s">
        <v>1359</v>
      </c>
      <c r="C1061" s="2" t="n">
        <v>2024</v>
      </c>
      <c r="D1061" s="2" t="n">
        <v>9</v>
      </c>
      <c r="E1061" s="2" t="s">
        <v>917</v>
      </c>
      <c r="F1061" s="3" t="s">
        <v>918</v>
      </c>
      <c r="G1061" s="2" t="s">
        <v>180</v>
      </c>
      <c r="H1061" s="3" t="s">
        <v>181</v>
      </c>
      <c r="I1061" s="10" t="n">
        <v>778511.42</v>
      </c>
      <c r="J1061" s="11" t="n">
        <f aca="false">I1061/1000</f>
        <v>778.51142</v>
      </c>
      <c r="K1061" s="19" t="n">
        <v>580</v>
      </c>
      <c r="L1061" s="12" t="n">
        <f aca="false">K1061/1000</f>
        <v>0.58</v>
      </c>
      <c r="M1061" s="20" t="n">
        <v>0.0318</v>
      </c>
      <c r="N1061" s="20" t="n">
        <v>0.0173</v>
      </c>
      <c r="O1061" s="10" t="n">
        <v>24448487.67</v>
      </c>
      <c r="P1061" s="19" t="n">
        <v>33537.38</v>
      </c>
    </row>
    <row r="1062" customFormat="false" ht="15" hidden="false" customHeight="false" outlineLevel="0" collapsed="false">
      <c r="A1062" s="3" t="s">
        <v>1358</v>
      </c>
      <c r="B1062" s="2" t="s">
        <v>1359</v>
      </c>
      <c r="C1062" s="2" t="n">
        <v>2024</v>
      </c>
      <c r="D1062" s="2" t="n">
        <v>10</v>
      </c>
      <c r="E1062" s="2" t="s">
        <v>247</v>
      </c>
      <c r="F1062" s="3" t="s">
        <v>248</v>
      </c>
      <c r="G1062" s="2" t="s">
        <v>162</v>
      </c>
      <c r="H1062" s="3" t="s">
        <v>163</v>
      </c>
      <c r="I1062" s="10" t="n">
        <v>777121.92</v>
      </c>
      <c r="J1062" s="11" t="n">
        <f aca="false">I1062/1000</f>
        <v>777.12192</v>
      </c>
      <c r="K1062" s="19" t="n">
        <v>1190</v>
      </c>
      <c r="L1062" s="12" t="n">
        <f aca="false">K1062/1000</f>
        <v>1.19</v>
      </c>
      <c r="M1062" s="20" t="n">
        <v>0.0318</v>
      </c>
      <c r="N1062" s="20" t="n">
        <v>0.0355</v>
      </c>
      <c r="O1062" s="10" t="n">
        <v>24448487.67</v>
      </c>
      <c r="P1062" s="19" t="n">
        <v>33537.38</v>
      </c>
    </row>
    <row r="1063" customFormat="false" ht="15" hidden="false" customHeight="false" outlineLevel="0" collapsed="false">
      <c r="A1063" s="3" t="s">
        <v>1358</v>
      </c>
      <c r="B1063" s="2" t="s">
        <v>1359</v>
      </c>
      <c r="C1063" s="2" t="n">
        <v>2024</v>
      </c>
      <c r="D1063" s="2" t="n">
        <v>11</v>
      </c>
      <c r="E1063" s="2" t="s">
        <v>917</v>
      </c>
      <c r="F1063" s="3" t="s">
        <v>918</v>
      </c>
      <c r="G1063" s="2" t="s">
        <v>247</v>
      </c>
      <c r="H1063" s="3" t="s">
        <v>248</v>
      </c>
      <c r="I1063" s="10" t="n">
        <v>619899.85</v>
      </c>
      <c r="J1063" s="11" t="n">
        <f aca="false">I1063/1000</f>
        <v>619.89985</v>
      </c>
      <c r="K1063" s="19" t="n">
        <v>500</v>
      </c>
      <c r="L1063" s="12" t="n">
        <f aca="false">K1063/1000</f>
        <v>0.5</v>
      </c>
      <c r="M1063" s="20" t="n">
        <v>0.0254</v>
      </c>
      <c r="N1063" s="20" t="n">
        <v>0.0149</v>
      </c>
      <c r="O1063" s="10" t="n">
        <v>24448487.67</v>
      </c>
      <c r="P1063" s="19" t="n">
        <v>33537.38</v>
      </c>
    </row>
    <row r="1064" customFormat="false" ht="15" hidden="false" customHeight="false" outlineLevel="0" collapsed="false">
      <c r="A1064" s="3" t="s">
        <v>1358</v>
      </c>
      <c r="B1064" s="2" t="s">
        <v>1359</v>
      </c>
      <c r="C1064" s="2" t="n">
        <v>2024</v>
      </c>
      <c r="D1064" s="2" t="n">
        <v>12</v>
      </c>
      <c r="E1064" s="2" t="s">
        <v>1372</v>
      </c>
      <c r="F1064" s="3" t="s">
        <v>1373</v>
      </c>
      <c r="G1064" s="2" t="s">
        <v>142</v>
      </c>
      <c r="H1064" s="3" t="s">
        <v>143</v>
      </c>
      <c r="I1064" s="10" t="n">
        <v>595209.54</v>
      </c>
      <c r="J1064" s="11" t="n">
        <f aca="false">I1064/1000</f>
        <v>595.20954</v>
      </c>
      <c r="K1064" s="19" t="n">
        <v>368</v>
      </c>
      <c r="L1064" s="12" t="n">
        <f aca="false">K1064/1000</f>
        <v>0.368</v>
      </c>
      <c r="M1064" s="20" t="n">
        <v>0.0243</v>
      </c>
      <c r="N1064" s="20" t="n">
        <v>0.011</v>
      </c>
      <c r="O1064" s="10" t="n">
        <v>24448487.67</v>
      </c>
      <c r="P1064" s="19" t="n">
        <v>33537.38</v>
      </c>
    </row>
    <row r="1065" customFormat="false" ht="15" hidden="false" customHeight="false" outlineLevel="0" collapsed="false">
      <c r="A1065" s="3" t="s">
        <v>1358</v>
      </c>
      <c r="B1065" s="2" t="s">
        <v>1359</v>
      </c>
      <c r="C1065" s="2" t="n">
        <v>2024</v>
      </c>
      <c r="D1065" s="2" t="n">
        <v>13</v>
      </c>
      <c r="E1065" s="2" t="s">
        <v>1372</v>
      </c>
      <c r="F1065" s="3" t="s">
        <v>1373</v>
      </c>
      <c r="G1065" s="2" t="s">
        <v>97</v>
      </c>
      <c r="H1065" s="3" t="s">
        <v>98</v>
      </c>
      <c r="I1065" s="10" t="n">
        <v>564220</v>
      </c>
      <c r="J1065" s="11" t="n">
        <f aca="false">I1065/1000</f>
        <v>564.22</v>
      </c>
      <c r="K1065" s="19" t="n">
        <v>4791</v>
      </c>
      <c r="L1065" s="12" t="n">
        <f aca="false">K1065/1000</f>
        <v>4.791</v>
      </c>
      <c r="M1065" s="20" t="n">
        <v>0.0231</v>
      </c>
      <c r="N1065" s="20" t="n">
        <v>0.1429</v>
      </c>
      <c r="O1065" s="10" t="n">
        <v>24448487.67</v>
      </c>
      <c r="P1065" s="19" t="n">
        <v>33537.38</v>
      </c>
    </row>
    <row r="1066" customFormat="false" ht="15" hidden="false" customHeight="false" outlineLevel="0" collapsed="false">
      <c r="A1066" s="3" t="s">
        <v>1358</v>
      </c>
      <c r="B1066" s="2" t="s">
        <v>1359</v>
      </c>
      <c r="C1066" s="2" t="n">
        <v>2024</v>
      </c>
      <c r="D1066" s="2" t="n">
        <v>14</v>
      </c>
      <c r="E1066" s="2" t="s">
        <v>171</v>
      </c>
      <c r="F1066" s="3" t="s">
        <v>172</v>
      </c>
      <c r="G1066" s="2" t="s">
        <v>142</v>
      </c>
      <c r="H1066" s="3" t="s">
        <v>143</v>
      </c>
      <c r="I1066" s="10" t="n">
        <v>557960.72</v>
      </c>
      <c r="J1066" s="11" t="n">
        <f aca="false">I1066/1000</f>
        <v>557.96072</v>
      </c>
      <c r="K1066" s="19" t="n">
        <v>284</v>
      </c>
      <c r="L1066" s="12" t="n">
        <f aca="false">K1066/1000</f>
        <v>0.284</v>
      </c>
      <c r="M1066" s="20" t="n">
        <v>0.0228</v>
      </c>
      <c r="N1066" s="20" t="n">
        <v>0.0085</v>
      </c>
      <c r="O1066" s="10" t="n">
        <v>24448487.67</v>
      </c>
      <c r="P1066" s="19" t="n">
        <v>33537.38</v>
      </c>
    </row>
    <row r="1067" customFormat="false" ht="15" hidden="false" customHeight="false" outlineLevel="0" collapsed="false">
      <c r="A1067" s="3" t="s">
        <v>1358</v>
      </c>
      <c r="B1067" s="2" t="s">
        <v>1359</v>
      </c>
      <c r="C1067" s="2" t="n">
        <v>2024</v>
      </c>
      <c r="D1067" s="2" t="n">
        <v>15</v>
      </c>
      <c r="E1067" s="2" t="s">
        <v>97</v>
      </c>
      <c r="F1067" s="3" t="s">
        <v>98</v>
      </c>
      <c r="G1067" s="2" t="s">
        <v>162</v>
      </c>
      <c r="H1067" s="3" t="s">
        <v>163</v>
      </c>
      <c r="I1067" s="10" t="n">
        <v>534903.71</v>
      </c>
      <c r="J1067" s="11" t="n">
        <f aca="false">I1067/1000</f>
        <v>534.90371</v>
      </c>
      <c r="K1067" s="19" t="n">
        <v>288.96</v>
      </c>
      <c r="L1067" s="12" t="n">
        <f aca="false">K1067/1000</f>
        <v>0.28896</v>
      </c>
      <c r="M1067" s="20" t="n">
        <v>0.0219</v>
      </c>
      <c r="N1067" s="20" t="n">
        <v>0.0086</v>
      </c>
      <c r="O1067" s="10" t="n">
        <v>24448487.67</v>
      </c>
      <c r="P1067" s="19" t="n">
        <v>33537.38</v>
      </c>
    </row>
    <row r="1068" customFormat="false" ht="15" hidden="false" customHeight="false" outlineLevel="0" collapsed="false">
      <c r="A1068" s="3" t="s">
        <v>1358</v>
      </c>
      <c r="B1068" s="2" t="s">
        <v>1359</v>
      </c>
      <c r="C1068" s="2" t="n">
        <v>2024</v>
      </c>
      <c r="D1068" s="2" t="n">
        <v>16</v>
      </c>
      <c r="E1068" s="2" t="s">
        <v>152</v>
      </c>
      <c r="F1068" s="3" t="s">
        <v>153</v>
      </c>
      <c r="G1068" s="2" t="s">
        <v>142</v>
      </c>
      <c r="H1068" s="3" t="s">
        <v>143</v>
      </c>
      <c r="I1068" s="10" t="n">
        <v>499313.79</v>
      </c>
      <c r="J1068" s="11" t="n">
        <f aca="false">I1068/1000</f>
        <v>499.31379</v>
      </c>
      <c r="K1068" s="19" t="n">
        <v>681.87</v>
      </c>
      <c r="L1068" s="12" t="n">
        <f aca="false">K1068/1000</f>
        <v>0.68187</v>
      </c>
      <c r="M1068" s="20" t="n">
        <v>0.0204</v>
      </c>
      <c r="N1068" s="20" t="n">
        <v>0.0203</v>
      </c>
      <c r="O1068" s="10" t="n">
        <v>24448487.67</v>
      </c>
      <c r="P1068" s="19" t="n">
        <v>33537.38</v>
      </c>
    </row>
    <row r="1069" customFormat="false" ht="15" hidden="false" customHeight="false" outlineLevel="0" collapsed="false">
      <c r="A1069" s="3" t="s">
        <v>1358</v>
      </c>
      <c r="B1069" s="2" t="s">
        <v>1359</v>
      </c>
      <c r="C1069" s="2" t="n">
        <v>2024</v>
      </c>
      <c r="D1069" s="2" t="n">
        <v>17</v>
      </c>
      <c r="E1069" s="2" t="s">
        <v>97</v>
      </c>
      <c r="F1069" s="3" t="s">
        <v>98</v>
      </c>
      <c r="G1069" s="2" t="s">
        <v>107</v>
      </c>
      <c r="H1069" s="3" t="s">
        <v>108</v>
      </c>
      <c r="I1069" s="10" t="n">
        <v>478540</v>
      </c>
      <c r="J1069" s="11" t="n">
        <f aca="false">I1069/1000</f>
        <v>478.54</v>
      </c>
      <c r="K1069" s="19" t="n">
        <v>280</v>
      </c>
      <c r="L1069" s="12" t="n">
        <f aca="false">K1069/1000</f>
        <v>0.28</v>
      </c>
      <c r="M1069" s="20" t="n">
        <v>0.0196</v>
      </c>
      <c r="N1069" s="20" t="n">
        <v>0.0083</v>
      </c>
      <c r="O1069" s="10" t="n">
        <v>24448487.67</v>
      </c>
      <c r="P1069" s="19" t="n">
        <v>33537.38</v>
      </c>
    </row>
    <row r="1070" customFormat="false" ht="15" hidden="false" customHeight="false" outlineLevel="0" collapsed="false">
      <c r="A1070" s="3" t="s">
        <v>1358</v>
      </c>
      <c r="B1070" s="2" t="s">
        <v>1359</v>
      </c>
      <c r="C1070" s="2" t="n">
        <v>2024</v>
      </c>
      <c r="D1070" s="2" t="n">
        <v>18</v>
      </c>
      <c r="E1070" s="2" t="s">
        <v>107</v>
      </c>
      <c r="F1070" s="3" t="s">
        <v>108</v>
      </c>
      <c r="G1070" s="2" t="s">
        <v>1648</v>
      </c>
      <c r="H1070" s="3" t="s">
        <v>1649</v>
      </c>
      <c r="I1070" s="10" t="n">
        <v>317421.2</v>
      </c>
      <c r="J1070" s="11" t="n">
        <f aca="false">I1070/1000</f>
        <v>317.4212</v>
      </c>
      <c r="K1070" s="19" t="n">
        <v>244</v>
      </c>
      <c r="L1070" s="12" t="n">
        <f aca="false">K1070/1000</f>
        <v>0.244</v>
      </c>
      <c r="M1070" s="20" t="n">
        <v>0.013</v>
      </c>
      <c r="N1070" s="20" t="n">
        <v>0.0073</v>
      </c>
      <c r="O1070" s="10" t="n">
        <v>24448487.67</v>
      </c>
      <c r="P1070" s="19" t="n">
        <v>33537.38</v>
      </c>
    </row>
    <row r="1071" customFormat="false" ht="15" hidden="false" customHeight="false" outlineLevel="0" collapsed="false">
      <c r="A1071" s="3" t="s">
        <v>1358</v>
      </c>
      <c r="B1071" s="2" t="s">
        <v>1359</v>
      </c>
      <c r="C1071" s="2" t="n">
        <v>2024</v>
      </c>
      <c r="D1071" s="2" t="n">
        <v>19</v>
      </c>
      <c r="E1071" s="2" t="s">
        <v>142</v>
      </c>
      <c r="F1071" s="3" t="s">
        <v>143</v>
      </c>
      <c r="G1071" s="2" t="s">
        <v>107</v>
      </c>
      <c r="H1071" s="3" t="s">
        <v>108</v>
      </c>
      <c r="I1071" s="10" t="n">
        <v>314128</v>
      </c>
      <c r="J1071" s="11" t="n">
        <f aca="false">I1071/1000</f>
        <v>314.128</v>
      </c>
      <c r="K1071" s="19" t="n">
        <v>320.45</v>
      </c>
      <c r="L1071" s="12" t="n">
        <f aca="false">K1071/1000</f>
        <v>0.32045</v>
      </c>
      <c r="M1071" s="20" t="n">
        <v>0.0128</v>
      </c>
      <c r="N1071" s="20" t="n">
        <v>0.0096</v>
      </c>
      <c r="O1071" s="10" t="n">
        <v>24448487.67</v>
      </c>
      <c r="P1071" s="19" t="n">
        <v>33537.38</v>
      </c>
    </row>
    <row r="1072" customFormat="false" ht="15" hidden="false" customHeight="false" outlineLevel="0" collapsed="false">
      <c r="A1072" s="3" t="s">
        <v>1358</v>
      </c>
      <c r="B1072" s="2" t="s">
        <v>1359</v>
      </c>
      <c r="C1072" s="2" t="n">
        <v>2024</v>
      </c>
      <c r="D1072" s="2" t="n">
        <v>20</v>
      </c>
      <c r="E1072" s="2" t="s">
        <v>1372</v>
      </c>
      <c r="F1072" s="3" t="s">
        <v>1373</v>
      </c>
      <c r="G1072" s="2" t="s">
        <v>1721</v>
      </c>
      <c r="H1072" s="3" t="s">
        <v>1722</v>
      </c>
      <c r="I1072" s="10" t="n">
        <v>290464</v>
      </c>
      <c r="J1072" s="11" t="n">
        <f aca="false">I1072/1000</f>
        <v>290.464</v>
      </c>
      <c r="K1072" s="19" t="n">
        <v>204.6</v>
      </c>
      <c r="L1072" s="12" t="n">
        <f aca="false">K1072/1000</f>
        <v>0.2046</v>
      </c>
      <c r="M1072" s="20" t="n">
        <v>0.0119</v>
      </c>
      <c r="N1072" s="20" t="n">
        <v>0.0061</v>
      </c>
      <c r="O1072" s="10" t="n">
        <v>24448487.67</v>
      </c>
      <c r="P1072" s="19" t="n">
        <v>33537.38</v>
      </c>
    </row>
    <row r="1073" customFormat="false" ht="15" hidden="false" customHeight="false" outlineLevel="0" collapsed="false">
      <c r="A1073" s="3" t="s">
        <v>1358</v>
      </c>
      <c r="B1073" s="2" t="s">
        <v>1359</v>
      </c>
      <c r="C1073" s="2" t="n">
        <v>2024</v>
      </c>
      <c r="D1073" s="2" t="n">
        <v>21</v>
      </c>
      <c r="E1073" s="2" t="s">
        <v>142</v>
      </c>
      <c r="F1073" s="3" t="s">
        <v>143</v>
      </c>
      <c r="G1073" s="2" t="s">
        <v>162</v>
      </c>
      <c r="H1073" s="3" t="s">
        <v>163</v>
      </c>
      <c r="I1073" s="10" t="n">
        <v>217604.92</v>
      </c>
      <c r="J1073" s="11" t="n">
        <f aca="false">I1073/1000</f>
        <v>217.60492</v>
      </c>
      <c r="K1073" s="19" t="n">
        <v>1322</v>
      </c>
      <c r="L1073" s="12" t="n">
        <f aca="false">K1073/1000</f>
        <v>1.322</v>
      </c>
      <c r="M1073" s="20" t="n">
        <v>0.0089</v>
      </c>
      <c r="N1073" s="20" t="n">
        <v>0.0394</v>
      </c>
      <c r="O1073" s="10" t="n">
        <v>24448487.67</v>
      </c>
      <c r="P1073" s="19" t="n">
        <v>33537.38</v>
      </c>
    </row>
    <row r="1074" customFormat="false" ht="15" hidden="false" customHeight="false" outlineLevel="0" collapsed="false">
      <c r="A1074" s="3" t="s">
        <v>1358</v>
      </c>
      <c r="B1074" s="2" t="s">
        <v>1359</v>
      </c>
      <c r="C1074" s="2" t="n">
        <v>2024</v>
      </c>
      <c r="D1074" s="2" t="n">
        <v>22</v>
      </c>
      <c r="E1074" s="2" t="s">
        <v>107</v>
      </c>
      <c r="F1074" s="3" t="s">
        <v>108</v>
      </c>
      <c r="G1074" s="2" t="s">
        <v>97</v>
      </c>
      <c r="H1074" s="3" t="s">
        <v>98</v>
      </c>
      <c r="I1074" s="10" t="n">
        <v>181972</v>
      </c>
      <c r="J1074" s="11" t="n">
        <f aca="false">I1074/1000</f>
        <v>181.972</v>
      </c>
      <c r="K1074" s="19" t="n">
        <v>102</v>
      </c>
      <c r="L1074" s="12" t="n">
        <f aca="false">K1074/1000</f>
        <v>0.102</v>
      </c>
      <c r="M1074" s="20" t="n">
        <v>0.0074</v>
      </c>
      <c r="N1074" s="20" t="n">
        <v>0.003</v>
      </c>
      <c r="O1074" s="10" t="n">
        <v>24448487.67</v>
      </c>
      <c r="P1074" s="19" t="n">
        <v>33537.38</v>
      </c>
    </row>
    <row r="1075" customFormat="false" ht="15" hidden="false" customHeight="false" outlineLevel="0" collapsed="false">
      <c r="A1075" s="3" t="s">
        <v>1358</v>
      </c>
      <c r="B1075" s="2" t="s">
        <v>1359</v>
      </c>
      <c r="C1075" s="2" t="n">
        <v>2024</v>
      </c>
      <c r="D1075" s="2" t="n">
        <v>23</v>
      </c>
      <c r="E1075" s="2" t="s">
        <v>142</v>
      </c>
      <c r="F1075" s="3" t="s">
        <v>143</v>
      </c>
      <c r="G1075" s="2" t="s">
        <v>504</v>
      </c>
      <c r="H1075" s="3" t="s">
        <v>505</v>
      </c>
      <c r="I1075" s="10" t="n">
        <v>154308</v>
      </c>
      <c r="J1075" s="11" t="n">
        <f aca="false">I1075/1000</f>
        <v>154.308</v>
      </c>
      <c r="K1075" s="19" t="n">
        <v>80</v>
      </c>
      <c r="L1075" s="12" t="n">
        <f aca="false">K1075/1000</f>
        <v>0.08</v>
      </c>
      <c r="M1075" s="20" t="n">
        <v>0.0063</v>
      </c>
      <c r="N1075" s="20" t="n">
        <v>0.0024</v>
      </c>
      <c r="O1075" s="10" t="n">
        <v>24448487.67</v>
      </c>
      <c r="P1075" s="19" t="n">
        <v>33537.38</v>
      </c>
    </row>
    <row r="1076" customFormat="false" ht="15" hidden="false" customHeight="false" outlineLevel="0" collapsed="false">
      <c r="A1076" s="3" t="s">
        <v>1358</v>
      </c>
      <c r="B1076" s="2" t="s">
        <v>1359</v>
      </c>
      <c r="C1076" s="2" t="n">
        <v>2024</v>
      </c>
      <c r="D1076" s="2" t="n">
        <v>24</v>
      </c>
      <c r="E1076" s="2" t="s">
        <v>102</v>
      </c>
      <c r="F1076" s="3" t="s">
        <v>103</v>
      </c>
      <c r="G1076" s="2" t="s">
        <v>1721</v>
      </c>
      <c r="H1076" s="3" t="s">
        <v>1722</v>
      </c>
      <c r="I1076" s="10" t="n">
        <v>131156</v>
      </c>
      <c r="J1076" s="11" t="n">
        <f aca="false">I1076/1000</f>
        <v>131.156</v>
      </c>
      <c r="K1076" s="19" t="n">
        <v>9.38</v>
      </c>
      <c r="L1076" s="12" t="n">
        <f aca="false">K1076/1000</f>
        <v>0.00938</v>
      </c>
      <c r="M1076" s="20" t="n">
        <v>0.0054</v>
      </c>
      <c r="N1076" s="20" t="n">
        <v>0.0003</v>
      </c>
      <c r="O1076" s="10" t="n">
        <v>24448487.67</v>
      </c>
      <c r="P1076" s="19" t="n">
        <v>33537.38</v>
      </c>
    </row>
    <row r="1077" customFormat="false" ht="15" hidden="false" customHeight="false" outlineLevel="0" collapsed="false">
      <c r="A1077" s="3" t="s">
        <v>1358</v>
      </c>
      <c r="B1077" s="2" t="s">
        <v>1359</v>
      </c>
      <c r="C1077" s="2" t="n">
        <v>2024</v>
      </c>
      <c r="D1077" s="2" t="n">
        <v>25</v>
      </c>
      <c r="E1077" s="2" t="s">
        <v>97</v>
      </c>
      <c r="F1077" s="3" t="s">
        <v>98</v>
      </c>
      <c r="G1077" s="2" t="s">
        <v>117</v>
      </c>
      <c r="H1077" s="3" t="s">
        <v>118</v>
      </c>
      <c r="I1077" s="10" t="n">
        <v>124422.36</v>
      </c>
      <c r="J1077" s="11" t="n">
        <f aca="false">I1077/1000</f>
        <v>124.42236</v>
      </c>
      <c r="K1077" s="19" t="n">
        <v>257.26</v>
      </c>
      <c r="L1077" s="12" t="n">
        <f aca="false">K1077/1000</f>
        <v>0.25726</v>
      </c>
      <c r="M1077" s="20" t="n">
        <v>0.0051</v>
      </c>
      <c r="N1077" s="20" t="n">
        <v>0.0077</v>
      </c>
      <c r="O1077" s="10" t="n">
        <v>24448487.67</v>
      </c>
      <c r="P1077" s="19" t="n">
        <v>33537.38</v>
      </c>
    </row>
    <row r="1078" customFormat="false" ht="15" hidden="false" customHeight="false" outlineLevel="0" collapsed="false">
      <c r="A1078" s="3" t="s">
        <v>1358</v>
      </c>
      <c r="B1078" s="2" t="s">
        <v>1359</v>
      </c>
      <c r="C1078" s="2" t="n">
        <v>2024</v>
      </c>
      <c r="D1078" s="2" t="n">
        <v>26</v>
      </c>
      <c r="E1078" s="2" t="s">
        <v>107</v>
      </c>
      <c r="F1078" s="3" t="s">
        <v>108</v>
      </c>
      <c r="G1078" s="2" t="s">
        <v>180</v>
      </c>
      <c r="H1078" s="3" t="s">
        <v>181</v>
      </c>
      <c r="I1078" s="10" t="n">
        <v>118957.8</v>
      </c>
      <c r="J1078" s="11" t="n">
        <f aca="false">I1078/1000</f>
        <v>118.9578</v>
      </c>
      <c r="K1078" s="19" t="n">
        <v>72</v>
      </c>
      <c r="L1078" s="12" t="n">
        <f aca="false">K1078/1000</f>
        <v>0.072</v>
      </c>
      <c r="M1078" s="20" t="n">
        <v>0.0049</v>
      </c>
      <c r="N1078" s="20" t="n">
        <v>0.0021</v>
      </c>
      <c r="O1078" s="10" t="n">
        <v>24448487.67</v>
      </c>
      <c r="P1078" s="19" t="n">
        <v>33537.38</v>
      </c>
    </row>
    <row r="1079" customFormat="false" ht="15" hidden="false" customHeight="false" outlineLevel="0" collapsed="false">
      <c r="A1079" s="3" t="s">
        <v>1358</v>
      </c>
      <c r="B1079" s="2" t="s">
        <v>1359</v>
      </c>
      <c r="C1079" s="2" t="n">
        <v>2024</v>
      </c>
      <c r="D1079" s="2" t="n">
        <v>27</v>
      </c>
      <c r="E1079" s="2" t="s">
        <v>102</v>
      </c>
      <c r="F1079" s="3" t="s">
        <v>103</v>
      </c>
      <c r="G1079" s="2" t="s">
        <v>107</v>
      </c>
      <c r="H1079" s="3" t="s">
        <v>108</v>
      </c>
      <c r="I1079" s="10" t="n">
        <v>96107</v>
      </c>
      <c r="J1079" s="11" t="n">
        <f aca="false">I1079/1000</f>
        <v>96.107</v>
      </c>
      <c r="K1079" s="19" t="n">
        <v>20</v>
      </c>
      <c r="L1079" s="12" t="n">
        <f aca="false">K1079/1000</f>
        <v>0.02</v>
      </c>
      <c r="M1079" s="20" t="n">
        <v>0.0039</v>
      </c>
      <c r="N1079" s="20" t="n">
        <v>0.0006</v>
      </c>
      <c r="O1079" s="10" t="n">
        <v>24448487.67</v>
      </c>
      <c r="P1079" s="19" t="n">
        <v>33537.38</v>
      </c>
    </row>
    <row r="1080" customFormat="false" ht="15" hidden="false" customHeight="false" outlineLevel="0" collapsed="false">
      <c r="A1080" s="3" t="s">
        <v>1358</v>
      </c>
      <c r="B1080" s="2" t="s">
        <v>1359</v>
      </c>
      <c r="C1080" s="2" t="n">
        <v>2024</v>
      </c>
      <c r="D1080" s="2" t="n">
        <v>28</v>
      </c>
      <c r="E1080" s="2" t="s">
        <v>97</v>
      </c>
      <c r="F1080" s="3" t="s">
        <v>98</v>
      </c>
      <c r="G1080" s="2" t="s">
        <v>1721</v>
      </c>
      <c r="H1080" s="3" t="s">
        <v>1722</v>
      </c>
      <c r="I1080" s="10" t="n">
        <v>94861</v>
      </c>
      <c r="J1080" s="11" t="n">
        <f aca="false">I1080/1000</f>
        <v>94.861</v>
      </c>
      <c r="K1080" s="19" t="n">
        <v>79.27</v>
      </c>
      <c r="L1080" s="12" t="n">
        <f aca="false">K1080/1000</f>
        <v>0.07927</v>
      </c>
      <c r="M1080" s="20" t="n">
        <v>0.0039</v>
      </c>
      <c r="N1080" s="20" t="n">
        <v>0.0024</v>
      </c>
      <c r="O1080" s="10" t="n">
        <v>24448487.67</v>
      </c>
      <c r="P1080" s="19" t="n">
        <v>33537.38</v>
      </c>
    </row>
    <row r="1081" customFormat="false" ht="15" hidden="false" customHeight="false" outlineLevel="0" collapsed="false">
      <c r="A1081" s="3" t="s">
        <v>1358</v>
      </c>
      <c r="B1081" s="2" t="s">
        <v>1359</v>
      </c>
      <c r="C1081" s="2" t="n">
        <v>2024</v>
      </c>
      <c r="D1081" s="2" t="n">
        <v>29</v>
      </c>
      <c r="E1081" s="2" t="s">
        <v>97</v>
      </c>
      <c r="F1081" s="3" t="s">
        <v>98</v>
      </c>
      <c r="G1081" s="2" t="s">
        <v>102</v>
      </c>
      <c r="H1081" s="3" t="s">
        <v>103</v>
      </c>
      <c r="I1081" s="10" t="n">
        <v>86127.73</v>
      </c>
      <c r="J1081" s="11" t="n">
        <f aca="false">I1081/1000</f>
        <v>86.12773</v>
      </c>
      <c r="K1081" s="19" t="n">
        <v>12.6</v>
      </c>
      <c r="L1081" s="12" t="n">
        <f aca="false">K1081/1000</f>
        <v>0.0126</v>
      </c>
      <c r="M1081" s="20" t="n">
        <v>0.0035</v>
      </c>
      <c r="N1081" s="20" t="n">
        <v>0.0004</v>
      </c>
      <c r="O1081" s="10" t="n">
        <v>24448487.67</v>
      </c>
      <c r="P1081" s="19" t="n">
        <v>33537.38</v>
      </c>
    </row>
    <row r="1082" customFormat="false" ht="15" hidden="false" customHeight="false" outlineLevel="0" collapsed="false">
      <c r="A1082" s="3" t="s">
        <v>1358</v>
      </c>
      <c r="B1082" s="2" t="s">
        <v>1359</v>
      </c>
      <c r="C1082" s="2" t="n">
        <v>2024</v>
      </c>
      <c r="D1082" s="2" t="n">
        <v>30</v>
      </c>
      <c r="E1082" s="2" t="s">
        <v>107</v>
      </c>
      <c r="F1082" s="3" t="s">
        <v>108</v>
      </c>
      <c r="G1082" s="2" t="s">
        <v>171</v>
      </c>
      <c r="H1082" s="3" t="s">
        <v>172</v>
      </c>
      <c r="I1082" s="10" t="n">
        <v>75479.8</v>
      </c>
      <c r="J1082" s="11" t="n">
        <f aca="false">I1082/1000</f>
        <v>75.4798</v>
      </c>
      <c r="K1082" s="19" t="n">
        <v>46</v>
      </c>
      <c r="L1082" s="12" t="n">
        <f aca="false">K1082/1000</f>
        <v>0.046</v>
      </c>
      <c r="M1082" s="20" t="n">
        <v>0.0031</v>
      </c>
      <c r="N1082" s="20" t="n">
        <v>0.0014</v>
      </c>
      <c r="O1082" s="10" t="n">
        <v>24448487.67</v>
      </c>
      <c r="P1082" s="19" t="n">
        <v>33537.38</v>
      </c>
    </row>
    <row r="1083" customFormat="false" ht="15" hidden="false" customHeight="false" outlineLevel="0" collapsed="false">
      <c r="A1083" s="3" t="s">
        <v>1358</v>
      </c>
      <c r="B1083" s="2" t="s">
        <v>1359</v>
      </c>
      <c r="C1083" s="2" t="n">
        <v>2025</v>
      </c>
      <c r="D1083" s="2" t="n">
        <v>1</v>
      </c>
      <c r="E1083" s="2" t="s">
        <v>1372</v>
      </c>
      <c r="F1083" s="3" t="s">
        <v>1373</v>
      </c>
      <c r="G1083" s="2" t="s">
        <v>97</v>
      </c>
      <c r="H1083" s="3" t="s">
        <v>98</v>
      </c>
      <c r="I1083" s="10" t="n">
        <v>24192763</v>
      </c>
      <c r="J1083" s="11" t="n">
        <f aca="false">I1083/1000</f>
        <v>24192.763</v>
      </c>
      <c r="K1083" s="19" t="n">
        <v>32173</v>
      </c>
      <c r="L1083" s="12" t="n">
        <f aca="false">K1083/1000</f>
        <v>32.173</v>
      </c>
      <c r="M1083" s="20" t="n">
        <v>0.3728</v>
      </c>
      <c r="N1083" s="20" t="n">
        <v>0.0957</v>
      </c>
      <c r="O1083" s="10" t="n">
        <v>64895004.11</v>
      </c>
      <c r="P1083" s="19" t="n">
        <v>336193.61</v>
      </c>
    </row>
    <row r="1084" customFormat="false" ht="15" hidden="false" customHeight="false" outlineLevel="0" collapsed="false">
      <c r="A1084" s="3" t="s">
        <v>1358</v>
      </c>
      <c r="B1084" s="2" t="s">
        <v>1359</v>
      </c>
      <c r="C1084" s="2" t="n">
        <v>2025</v>
      </c>
      <c r="D1084" s="2" t="n">
        <v>2</v>
      </c>
      <c r="E1084" s="2" t="s">
        <v>247</v>
      </c>
      <c r="F1084" s="3" t="s">
        <v>248</v>
      </c>
      <c r="G1084" s="2" t="s">
        <v>97</v>
      </c>
      <c r="H1084" s="3" t="s">
        <v>98</v>
      </c>
      <c r="I1084" s="10" t="n">
        <v>6400616</v>
      </c>
      <c r="J1084" s="11" t="n">
        <f aca="false">I1084/1000</f>
        <v>6400.616</v>
      </c>
      <c r="K1084" s="19" t="n">
        <v>12412</v>
      </c>
      <c r="L1084" s="12" t="n">
        <f aca="false">K1084/1000</f>
        <v>12.412</v>
      </c>
      <c r="M1084" s="20" t="n">
        <v>0.0986</v>
      </c>
      <c r="N1084" s="20" t="n">
        <v>0.0369</v>
      </c>
      <c r="O1084" s="10" t="n">
        <v>64895004.11</v>
      </c>
      <c r="P1084" s="19" t="n">
        <v>336193.61</v>
      </c>
    </row>
    <row r="1085" customFormat="false" ht="15" hidden="false" customHeight="false" outlineLevel="0" collapsed="false">
      <c r="A1085" s="3" t="s">
        <v>1358</v>
      </c>
      <c r="B1085" s="2" t="s">
        <v>1359</v>
      </c>
      <c r="C1085" s="2" t="n">
        <v>2025</v>
      </c>
      <c r="D1085" s="2" t="n">
        <v>3</v>
      </c>
      <c r="E1085" s="2" t="s">
        <v>152</v>
      </c>
      <c r="F1085" s="3" t="s">
        <v>153</v>
      </c>
      <c r="G1085" s="2" t="s">
        <v>142</v>
      </c>
      <c r="H1085" s="3" t="s">
        <v>143</v>
      </c>
      <c r="I1085" s="10" t="n">
        <v>4824422.06</v>
      </c>
      <c r="J1085" s="11" t="n">
        <f aca="false">I1085/1000</f>
        <v>4824.42206</v>
      </c>
      <c r="K1085" s="19" t="n">
        <v>2562.33</v>
      </c>
      <c r="L1085" s="12" t="n">
        <f aca="false">K1085/1000</f>
        <v>2.56233</v>
      </c>
      <c r="M1085" s="20" t="n">
        <v>0.0743</v>
      </c>
      <c r="N1085" s="20" t="n">
        <v>0.0076</v>
      </c>
      <c r="O1085" s="10" t="n">
        <v>64895004.11</v>
      </c>
      <c r="P1085" s="19" t="n">
        <v>336193.61</v>
      </c>
    </row>
    <row r="1086" customFormat="false" ht="15" hidden="false" customHeight="false" outlineLevel="0" collapsed="false">
      <c r="A1086" s="3" t="s">
        <v>1358</v>
      </c>
      <c r="B1086" s="2" t="s">
        <v>1359</v>
      </c>
      <c r="C1086" s="2" t="n">
        <v>2025</v>
      </c>
      <c r="D1086" s="2" t="n">
        <v>4</v>
      </c>
      <c r="E1086" s="2" t="s">
        <v>97</v>
      </c>
      <c r="F1086" s="3" t="s">
        <v>98</v>
      </c>
      <c r="G1086" s="2" t="s">
        <v>142</v>
      </c>
      <c r="H1086" s="3" t="s">
        <v>143</v>
      </c>
      <c r="I1086" s="10" t="n">
        <v>4749194.91</v>
      </c>
      <c r="J1086" s="11" t="n">
        <f aca="false">I1086/1000</f>
        <v>4749.19491</v>
      </c>
      <c r="K1086" s="19" t="n">
        <v>2367.67</v>
      </c>
      <c r="L1086" s="12" t="n">
        <f aca="false">K1086/1000</f>
        <v>2.36767</v>
      </c>
      <c r="M1086" s="20" t="n">
        <v>0.0732</v>
      </c>
      <c r="N1086" s="20" t="n">
        <v>0.007</v>
      </c>
      <c r="O1086" s="10" t="n">
        <v>64895004.11</v>
      </c>
      <c r="P1086" s="19" t="n">
        <v>336193.61</v>
      </c>
    </row>
    <row r="1087" customFormat="false" ht="15" hidden="false" customHeight="false" outlineLevel="0" collapsed="false">
      <c r="A1087" s="3" t="s">
        <v>1358</v>
      </c>
      <c r="B1087" s="2" t="s">
        <v>1359</v>
      </c>
      <c r="C1087" s="2" t="n">
        <v>2025</v>
      </c>
      <c r="D1087" s="2" t="n">
        <v>5</v>
      </c>
      <c r="E1087" s="2" t="s">
        <v>142</v>
      </c>
      <c r="F1087" s="3" t="s">
        <v>143</v>
      </c>
      <c r="G1087" s="2" t="s">
        <v>247</v>
      </c>
      <c r="H1087" s="3" t="s">
        <v>248</v>
      </c>
      <c r="I1087" s="10" t="n">
        <v>4658467.18</v>
      </c>
      <c r="J1087" s="11" t="n">
        <f aca="false">I1087/1000</f>
        <v>4658.46718</v>
      </c>
      <c r="K1087" s="19" t="n">
        <v>2044</v>
      </c>
      <c r="L1087" s="12" t="n">
        <f aca="false">K1087/1000</f>
        <v>2.044</v>
      </c>
      <c r="M1087" s="20" t="n">
        <v>0.0718</v>
      </c>
      <c r="N1087" s="20" t="n">
        <v>0.0061</v>
      </c>
      <c r="O1087" s="10" t="n">
        <v>64895004.11</v>
      </c>
      <c r="P1087" s="19" t="n">
        <v>336193.61</v>
      </c>
    </row>
    <row r="1088" customFormat="false" ht="15" hidden="false" customHeight="false" outlineLevel="0" collapsed="false">
      <c r="A1088" s="3" t="s">
        <v>1358</v>
      </c>
      <c r="B1088" s="2" t="s">
        <v>1359</v>
      </c>
      <c r="C1088" s="2" t="n">
        <v>2025</v>
      </c>
      <c r="D1088" s="2" t="n">
        <v>6</v>
      </c>
      <c r="E1088" s="2" t="s">
        <v>142</v>
      </c>
      <c r="F1088" s="3" t="s">
        <v>143</v>
      </c>
      <c r="G1088" s="2" t="s">
        <v>97</v>
      </c>
      <c r="H1088" s="3" t="s">
        <v>98</v>
      </c>
      <c r="I1088" s="10" t="n">
        <v>3401642</v>
      </c>
      <c r="J1088" s="11" t="n">
        <f aca="false">I1088/1000</f>
        <v>3401.642</v>
      </c>
      <c r="K1088" s="19" t="n">
        <v>2810</v>
      </c>
      <c r="L1088" s="12" t="n">
        <f aca="false">K1088/1000</f>
        <v>2.81</v>
      </c>
      <c r="M1088" s="20" t="n">
        <v>0.0524</v>
      </c>
      <c r="N1088" s="20" t="n">
        <v>0.0084</v>
      </c>
      <c r="O1088" s="10" t="n">
        <v>64895004.11</v>
      </c>
      <c r="P1088" s="19" t="n">
        <v>336193.61</v>
      </c>
    </row>
    <row r="1089" customFormat="false" ht="15" hidden="false" customHeight="false" outlineLevel="0" collapsed="false">
      <c r="A1089" s="3" t="s">
        <v>1358</v>
      </c>
      <c r="B1089" s="2" t="s">
        <v>1359</v>
      </c>
      <c r="C1089" s="2" t="n">
        <v>2025</v>
      </c>
      <c r="D1089" s="2" t="n">
        <v>7</v>
      </c>
      <c r="E1089" s="2" t="s">
        <v>97</v>
      </c>
      <c r="F1089" s="3" t="s">
        <v>98</v>
      </c>
      <c r="G1089" s="2" t="s">
        <v>1372</v>
      </c>
      <c r="H1089" s="3" t="s">
        <v>1373</v>
      </c>
      <c r="I1089" s="10" t="n">
        <v>3092570.33</v>
      </c>
      <c r="J1089" s="11" t="n">
        <f aca="false">I1089/1000</f>
        <v>3092.57033</v>
      </c>
      <c r="K1089" s="19" t="n">
        <v>250212.95</v>
      </c>
      <c r="L1089" s="12" t="n">
        <f aca="false">K1089/1000</f>
        <v>250.21295</v>
      </c>
      <c r="M1089" s="20" t="n">
        <v>0.0477</v>
      </c>
      <c r="N1089" s="20" t="n">
        <v>0.7443</v>
      </c>
      <c r="O1089" s="10" t="n">
        <v>64895004.11</v>
      </c>
      <c r="P1089" s="19" t="n">
        <v>336193.61</v>
      </c>
    </row>
    <row r="1090" customFormat="false" ht="15" hidden="false" customHeight="false" outlineLevel="0" collapsed="false">
      <c r="A1090" s="3" t="s">
        <v>1358</v>
      </c>
      <c r="B1090" s="2" t="s">
        <v>1359</v>
      </c>
      <c r="C1090" s="2" t="n">
        <v>2025</v>
      </c>
      <c r="D1090" s="2" t="n">
        <v>8</v>
      </c>
      <c r="E1090" s="2" t="s">
        <v>1372</v>
      </c>
      <c r="F1090" s="3" t="s">
        <v>1373</v>
      </c>
      <c r="G1090" s="2" t="s">
        <v>142</v>
      </c>
      <c r="H1090" s="3" t="s">
        <v>143</v>
      </c>
      <c r="I1090" s="10" t="n">
        <v>2764670.83</v>
      </c>
      <c r="J1090" s="11" t="n">
        <f aca="false">I1090/1000</f>
        <v>2764.67083</v>
      </c>
      <c r="K1090" s="19" t="n">
        <v>1246</v>
      </c>
      <c r="L1090" s="12" t="n">
        <f aca="false">K1090/1000</f>
        <v>1.246</v>
      </c>
      <c r="M1090" s="20" t="n">
        <v>0.0426</v>
      </c>
      <c r="N1090" s="20" t="n">
        <v>0.0037</v>
      </c>
      <c r="O1090" s="10" t="n">
        <v>64895004.11</v>
      </c>
      <c r="P1090" s="19" t="n">
        <v>336193.61</v>
      </c>
    </row>
    <row r="1091" customFormat="false" ht="15" hidden="false" customHeight="false" outlineLevel="0" collapsed="false">
      <c r="A1091" s="3" t="s">
        <v>1358</v>
      </c>
      <c r="B1091" s="2" t="s">
        <v>1359</v>
      </c>
      <c r="C1091" s="2" t="n">
        <v>2025</v>
      </c>
      <c r="D1091" s="2" t="n">
        <v>9</v>
      </c>
      <c r="E1091" s="2" t="s">
        <v>142</v>
      </c>
      <c r="F1091" s="3" t="s">
        <v>143</v>
      </c>
      <c r="G1091" s="2" t="s">
        <v>102</v>
      </c>
      <c r="H1091" s="3" t="s">
        <v>103</v>
      </c>
      <c r="I1091" s="10" t="n">
        <v>2050309.69</v>
      </c>
      <c r="J1091" s="11" t="n">
        <f aca="false">I1091/1000</f>
        <v>2050.30969</v>
      </c>
      <c r="K1091" s="19" t="n">
        <v>674</v>
      </c>
      <c r="L1091" s="12" t="n">
        <f aca="false">K1091/1000</f>
        <v>0.674</v>
      </c>
      <c r="M1091" s="20" t="n">
        <v>0.0316</v>
      </c>
      <c r="N1091" s="20" t="n">
        <v>0.002</v>
      </c>
      <c r="O1091" s="10" t="n">
        <v>64895004.11</v>
      </c>
      <c r="P1091" s="19" t="n">
        <v>336193.61</v>
      </c>
    </row>
    <row r="1092" customFormat="false" ht="15" hidden="false" customHeight="false" outlineLevel="0" collapsed="false">
      <c r="A1092" s="3" t="s">
        <v>1358</v>
      </c>
      <c r="B1092" s="2" t="s">
        <v>1359</v>
      </c>
      <c r="C1092" s="2" t="n">
        <v>2025</v>
      </c>
      <c r="D1092" s="2" t="n">
        <v>10</v>
      </c>
      <c r="E1092" s="2" t="s">
        <v>917</v>
      </c>
      <c r="F1092" s="3" t="s">
        <v>918</v>
      </c>
      <c r="G1092" s="2" t="s">
        <v>142</v>
      </c>
      <c r="H1092" s="3" t="s">
        <v>143</v>
      </c>
      <c r="I1092" s="10" t="n">
        <v>1431859.18</v>
      </c>
      <c r="J1092" s="11" t="n">
        <f aca="false">I1092/1000</f>
        <v>1431.85918</v>
      </c>
      <c r="K1092" s="19" t="n">
        <v>580</v>
      </c>
      <c r="L1092" s="12" t="n">
        <f aca="false">K1092/1000</f>
        <v>0.58</v>
      </c>
      <c r="M1092" s="20" t="n">
        <v>0.0221</v>
      </c>
      <c r="N1092" s="20" t="n">
        <v>0.0017</v>
      </c>
      <c r="O1092" s="10" t="n">
        <v>64895004.11</v>
      </c>
      <c r="P1092" s="19" t="n">
        <v>336193.61</v>
      </c>
    </row>
    <row r="1093" customFormat="false" ht="15" hidden="false" customHeight="false" outlineLevel="0" collapsed="false">
      <c r="A1093" s="3" t="s">
        <v>1358</v>
      </c>
      <c r="B1093" s="2" t="s">
        <v>1359</v>
      </c>
      <c r="C1093" s="2" t="n">
        <v>2025</v>
      </c>
      <c r="D1093" s="2" t="n">
        <v>11</v>
      </c>
      <c r="E1093" s="2" t="s">
        <v>917</v>
      </c>
      <c r="F1093" s="3" t="s">
        <v>918</v>
      </c>
      <c r="G1093" s="2" t="s">
        <v>97</v>
      </c>
      <c r="H1093" s="3" t="s">
        <v>98</v>
      </c>
      <c r="I1093" s="10" t="n">
        <v>1041473</v>
      </c>
      <c r="J1093" s="11" t="n">
        <f aca="false">I1093/1000</f>
        <v>1041.473</v>
      </c>
      <c r="K1093" s="19" t="n">
        <v>679</v>
      </c>
      <c r="L1093" s="12" t="n">
        <f aca="false">K1093/1000</f>
        <v>0.679</v>
      </c>
      <c r="M1093" s="20" t="n">
        <v>0.016</v>
      </c>
      <c r="N1093" s="20" t="n">
        <v>0.002</v>
      </c>
      <c r="O1093" s="10" t="n">
        <v>64895004.11</v>
      </c>
      <c r="P1093" s="19" t="n">
        <v>336193.61</v>
      </c>
    </row>
    <row r="1094" customFormat="false" ht="15" hidden="false" customHeight="false" outlineLevel="0" collapsed="false">
      <c r="A1094" s="3" t="s">
        <v>1358</v>
      </c>
      <c r="B1094" s="2" t="s">
        <v>1359</v>
      </c>
      <c r="C1094" s="2" t="n">
        <v>2025</v>
      </c>
      <c r="D1094" s="2" t="n">
        <v>12</v>
      </c>
      <c r="E1094" s="2" t="s">
        <v>917</v>
      </c>
      <c r="F1094" s="3" t="s">
        <v>918</v>
      </c>
      <c r="G1094" s="2" t="s">
        <v>180</v>
      </c>
      <c r="H1094" s="3" t="s">
        <v>181</v>
      </c>
      <c r="I1094" s="10" t="n">
        <v>778366.46</v>
      </c>
      <c r="J1094" s="11" t="n">
        <f aca="false">I1094/1000</f>
        <v>778.36646</v>
      </c>
      <c r="K1094" s="19" t="n">
        <v>580</v>
      </c>
      <c r="L1094" s="12" t="n">
        <f aca="false">K1094/1000</f>
        <v>0.58</v>
      </c>
      <c r="M1094" s="20" t="n">
        <v>0.012</v>
      </c>
      <c r="N1094" s="20" t="n">
        <v>0.0017</v>
      </c>
      <c r="O1094" s="10" t="n">
        <v>64895004.11</v>
      </c>
      <c r="P1094" s="19" t="n">
        <v>336193.61</v>
      </c>
    </row>
    <row r="1095" customFormat="false" ht="15" hidden="false" customHeight="false" outlineLevel="0" collapsed="false">
      <c r="A1095" s="3" t="s">
        <v>1358</v>
      </c>
      <c r="B1095" s="2" t="s">
        <v>1359</v>
      </c>
      <c r="C1095" s="2" t="n">
        <v>2025</v>
      </c>
      <c r="D1095" s="2" t="n">
        <v>13</v>
      </c>
      <c r="E1095" s="2" t="s">
        <v>247</v>
      </c>
      <c r="F1095" s="3" t="s">
        <v>248</v>
      </c>
      <c r="G1095" s="2" t="s">
        <v>162</v>
      </c>
      <c r="H1095" s="3" t="s">
        <v>163</v>
      </c>
      <c r="I1095" s="10" t="n">
        <v>777337.66</v>
      </c>
      <c r="J1095" s="11" t="n">
        <f aca="false">I1095/1000</f>
        <v>777.33766</v>
      </c>
      <c r="K1095" s="19" t="n">
        <v>1160</v>
      </c>
      <c r="L1095" s="12" t="n">
        <f aca="false">K1095/1000</f>
        <v>1.16</v>
      </c>
      <c r="M1095" s="20" t="n">
        <v>0.012</v>
      </c>
      <c r="N1095" s="20" t="n">
        <v>0.0035</v>
      </c>
      <c r="O1095" s="10" t="n">
        <v>64895004.11</v>
      </c>
      <c r="P1095" s="19" t="n">
        <v>336193.61</v>
      </c>
    </row>
    <row r="1096" customFormat="false" ht="15" hidden="false" customHeight="false" outlineLevel="0" collapsed="false">
      <c r="A1096" s="3" t="s">
        <v>1358</v>
      </c>
      <c r="B1096" s="2" t="s">
        <v>1359</v>
      </c>
      <c r="C1096" s="2" t="n">
        <v>2025</v>
      </c>
      <c r="D1096" s="2" t="n">
        <v>14</v>
      </c>
      <c r="E1096" s="2" t="s">
        <v>1739</v>
      </c>
      <c r="F1096" s="3" t="s">
        <v>1740</v>
      </c>
      <c r="G1096" s="2" t="s">
        <v>142</v>
      </c>
      <c r="H1096" s="3" t="s">
        <v>143</v>
      </c>
      <c r="I1096" s="10" t="n">
        <v>734031.54</v>
      </c>
      <c r="J1096" s="11" t="n">
        <f aca="false">I1096/1000</f>
        <v>734.03154</v>
      </c>
      <c r="K1096" s="19" t="n">
        <v>400</v>
      </c>
      <c r="L1096" s="12" t="n">
        <f aca="false">K1096/1000</f>
        <v>0.4</v>
      </c>
      <c r="M1096" s="20" t="n">
        <v>0.0113</v>
      </c>
      <c r="N1096" s="20" t="n">
        <v>0.0012</v>
      </c>
      <c r="O1096" s="10" t="n">
        <v>64895004.11</v>
      </c>
      <c r="P1096" s="19" t="n">
        <v>336193.61</v>
      </c>
    </row>
    <row r="1097" customFormat="false" ht="15" hidden="false" customHeight="false" outlineLevel="0" collapsed="false">
      <c r="A1097" s="3" t="s">
        <v>1358</v>
      </c>
      <c r="B1097" s="2" t="s">
        <v>1359</v>
      </c>
      <c r="C1097" s="2" t="n">
        <v>2025</v>
      </c>
      <c r="D1097" s="2" t="n">
        <v>15</v>
      </c>
      <c r="E1097" s="2" t="s">
        <v>107</v>
      </c>
      <c r="F1097" s="3" t="s">
        <v>108</v>
      </c>
      <c r="G1097" s="2" t="s">
        <v>247</v>
      </c>
      <c r="H1097" s="3" t="s">
        <v>248</v>
      </c>
      <c r="I1097" s="10" t="n">
        <v>537288.4</v>
      </c>
      <c r="J1097" s="11" t="n">
        <f aca="false">I1097/1000</f>
        <v>537.2884</v>
      </c>
      <c r="K1097" s="19" t="n">
        <v>844</v>
      </c>
      <c r="L1097" s="12" t="n">
        <f aca="false">K1097/1000</f>
        <v>0.844</v>
      </c>
      <c r="M1097" s="20" t="n">
        <v>0.0083</v>
      </c>
      <c r="N1097" s="20" t="n">
        <v>0.0025</v>
      </c>
      <c r="O1097" s="10" t="n">
        <v>64895004.11</v>
      </c>
      <c r="P1097" s="19" t="n">
        <v>336193.61</v>
      </c>
    </row>
    <row r="1098" customFormat="false" ht="15" hidden="false" customHeight="false" outlineLevel="0" collapsed="false">
      <c r="A1098" s="3" t="s">
        <v>1358</v>
      </c>
      <c r="B1098" s="2" t="s">
        <v>1359</v>
      </c>
      <c r="C1098" s="2" t="n">
        <v>2025</v>
      </c>
      <c r="D1098" s="2" t="n">
        <v>16</v>
      </c>
      <c r="E1098" s="2" t="s">
        <v>162</v>
      </c>
      <c r="F1098" s="3" t="s">
        <v>163</v>
      </c>
      <c r="G1098" s="2" t="s">
        <v>97</v>
      </c>
      <c r="H1098" s="3" t="s">
        <v>98</v>
      </c>
      <c r="I1098" s="10" t="n">
        <v>470148</v>
      </c>
      <c r="J1098" s="11" t="n">
        <f aca="false">I1098/1000</f>
        <v>470.148</v>
      </c>
      <c r="K1098" s="19" t="n">
        <v>10266</v>
      </c>
      <c r="L1098" s="12" t="n">
        <f aca="false">K1098/1000</f>
        <v>10.266</v>
      </c>
      <c r="M1098" s="20" t="n">
        <v>0.0072</v>
      </c>
      <c r="N1098" s="20" t="n">
        <v>0.0305</v>
      </c>
      <c r="O1098" s="10" t="n">
        <v>64895004.11</v>
      </c>
      <c r="P1098" s="19" t="n">
        <v>336193.61</v>
      </c>
    </row>
    <row r="1099" customFormat="false" ht="15" hidden="false" customHeight="false" outlineLevel="0" collapsed="false">
      <c r="A1099" s="3" t="s">
        <v>1358</v>
      </c>
      <c r="B1099" s="2" t="s">
        <v>1359</v>
      </c>
      <c r="C1099" s="2" t="n">
        <v>2025</v>
      </c>
      <c r="D1099" s="2" t="n">
        <v>17</v>
      </c>
      <c r="E1099" s="2" t="s">
        <v>917</v>
      </c>
      <c r="F1099" s="3" t="s">
        <v>918</v>
      </c>
      <c r="G1099" s="2" t="s">
        <v>102</v>
      </c>
      <c r="H1099" s="3" t="s">
        <v>103</v>
      </c>
      <c r="I1099" s="10" t="n">
        <v>409640.5</v>
      </c>
      <c r="J1099" s="11" t="n">
        <f aca="false">I1099/1000</f>
        <v>409.6405</v>
      </c>
      <c r="K1099" s="19" t="n">
        <v>204</v>
      </c>
      <c r="L1099" s="12" t="n">
        <f aca="false">K1099/1000</f>
        <v>0.204</v>
      </c>
      <c r="M1099" s="20" t="n">
        <v>0.0063</v>
      </c>
      <c r="N1099" s="20" t="n">
        <v>0.0006</v>
      </c>
      <c r="O1099" s="10" t="n">
        <v>64895004.11</v>
      </c>
      <c r="P1099" s="19" t="n">
        <v>336193.61</v>
      </c>
    </row>
    <row r="1100" customFormat="false" ht="15" hidden="false" customHeight="false" outlineLevel="0" collapsed="false">
      <c r="A1100" s="3" t="s">
        <v>1358</v>
      </c>
      <c r="B1100" s="2" t="s">
        <v>1359</v>
      </c>
      <c r="C1100" s="2" t="n">
        <v>2025</v>
      </c>
      <c r="D1100" s="2" t="n">
        <v>18</v>
      </c>
      <c r="E1100" s="2" t="s">
        <v>1372</v>
      </c>
      <c r="F1100" s="3" t="s">
        <v>1373</v>
      </c>
      <c r="G1100" s="2" t="s">
        <v>247</v>
      </c>
      <c r="H1100" s="3" t="s">
        <v>248</v>
      </c>
      <c r="I1100" s="10" t="n">
        <v>387562.17</v>
      </c>
      <c r="J1100" s="11" t="n">
        <f aca="false">I1100/1000</f>
        <v>387.56217</v>
      </c>
      <c r="K1100" s="19" t="n">
        <v>826</v>
      </c>
      <c r="L1100" s="12" t="n">
        <f aca="false">K1100/1000</f>
        <v>0.826</v>
      </c>
      <c r="M1100" s="20" t="n">
        <v>0.006</v>
      </c>
      <c r="N1100" s="20" t="n">
        <v>0.0025</v>
      </c>
      <c r="O1100" s="10" t="n">
        <v>64895004.11</v>
      </c>
      <c r="P1100" s="19" t="n">
        <v>336193.61</v>
      </c>
    </row>
    <row r="1101" customFormat="false" ht="15" hidden="false" customHeight="false" outlineLevel="0" collapsed="false">
      <c r="A1101" s="3" t="s">
        <v>1358</v>
      </c>
      <c r="B1101" s="2" t="s">
        <v>1359</v>
      </c>
      <c r="C1101" s="2" t="n">
        <v>2025</v>
      </c>
      <c r="D1101" s="2" t="n">
        <v>19</v>
      </c>
      <c r="E1101" s="2" t="s">
        <v>1739</v>
      </c>
      <c r="F1101" s="3" t="s">
        <v>1740</v>
      </c>
      <c r="G1101" s="2" t="s">
        <v>1648</v>
      </c>
      <c r="H1101" s="3" t="s">
        <v>1649</v>
      </c>
      <c r="I1101" s="10" t="n">
        <v>336155.84</v>
      </c>
      <c r="J1101" s="11" t="n">
        <f aca="false">I1101/1000</f>
        <v>336.15584</v>
      </c>
      <c r="K1101" s="19" t="n">
        <v>200.08</v>
      </c>
      <c r="L1101" s="12" t="n">
        <f aca="false">K1101/1000</f>
        <v>0.20008</v>
      </c>
      <c r="M1101" s="20" t="n">
        <v>0.0052</v>
      </c>
      <c r="N1101" s="20" t="n">
        <v>0.0006</v>
      </c>
      <c r="O1101" s="10" t="n">
        <v>64895004.11</v>
      </c>
      <c r="P1101" s="19" t="n">
        <v>336193.61</v>
      </c>
    </row>
    <row r="1102" customFormat="false" ht="15" hidden="false" customHeight="false" outlineLevel="0" collapsed="false">
      <c r="A1102" s="3" t="s">
        <v>1358</v>
      </c>
      <c r="B1102" s="2" t="s">
        <v>1359</v>
      </c>
      <c r="C1102" s="2" t="n">
        <v>2025</v>
      </c>
      <c r="D1102" s="2" t="n">
        <v>20</v>
      </c>
      <c r="E1102" s="2" t="s">
        <v>142</v>
      </c>
      <c r="F1102" s="3" t="s">
        <v>143</v>
      </c>
      <c r="G1102" s="2" t="s">
        <v>504</v>
      </c>
      <c r="H1102" s="3" t="s">
        <v>505</v>
      </c>
      <c r="I1102" s="10" t="n">
        <v>272100</v>
      </c>
      <c r="J1102" s="11" t="n">
        <f aca="false">I1102/1000</f>
        <v>272.1</v>
      </c>
      <c r="K1102" s="19" t="n">
        <v>144</v>
      </c>
      <c r="L1102" s="12" t="n">
        <f aca="false">K1102/1000</f>
        <v>0.144</v>
      </c>
      <c r="M1102" s="20" t="n">
        <v>0.0042</v>
      </c>
      <c r="N1102" s="20" t="n">
        <v>0.0004</v>
      </c>
      <c r="O1102" s="10" t="n">
        <v>64895004.11</v>
      </c>
      <c r="P1102" s="19" t="n">
        <v>336193.61</v>
      </c>
    </row>
    <row r="1103" customFormat="false" ht="15" hidden="false" customHeight="false" outlineLevel="0" collapsed="false">
      <c r="A1103" s="3" t="s">
        <v>1358</v>
      </c>
      <c r="B1103" s="2" t="s">
        <v>1359</v>
      </c>
      <c r="C1103" s="2" t="n">
        <v>2025</v>
      </c>
      <c r="D1103" s="2" t="n">
        <v>21</v>
      </c>
      <c r="E1103" s="2" t="s">
        <v>917</v>
      </c>
      <c r="F1103" s="3" t="s">
        <v>918</v>
      </c>
      <c r="G1103" s="2" t="s">
        <v>1648</v>
      </c>
      <c r="H1103" s="3" t="s">
        <v>1649</v>
      </c>
      <c r="I1103" s="10" t="n">
        <v>231034.02</v>
      </c>
      <c r="J1103" s="11" t="n">
        <f aca="false">I1103/1000</f>
        <v>231.03402</v>
      </c>
      <c r="K1103" s="19" t="n">
        <v>120</v>
      </c>
      <c r="L1103" s="12" t="n">
        <f aca="false">K1103/1000</f>
        <v>0.12</v>
      </c>
      <c r="M1103" s="20" t="n">
        <v>0.0036</v>
      </c>
      <c r="N1103" s="20" t="n">
        <v>0.0004</v>
      </c>
      <c r="O1103" s="10" t="n">
        <v>64895004.11</v>
      </c>
      <c r="P1103" s="19" t="n">
        <v>336193.61</v>
      </c>
    </row>
    <row r="1104" customFormat="false" ht="15" hidden="false" customHeight="false" outlineLevel="0" collapsed="false">
      <c r="A1104" s="3" t="s">
        <v>1358</v>
      </c>
      <c r="B1104" s="2" t="s">
        <v>1359</v>
      </c>
      <c r="C1104" s="2" t="n">
        <v>2025</v>
      </c>
      <c r="D1104" s="2" t="n">
        <v>22</v>
      </c>
      <c r="E1104" s="2" t="s">
        <v>917</v>
      </c>
      <c r="F1104" s="3" t="s">
        <v>918</v>
      </c>
      <c r="G1104" s="2" t="s">
        <v>162</v>
      </c>
      <c r="H1104" s="3" t="s">
        <v>163</v>
      </c>
      <c r="I1104" s="10" t="n">
        <v>228333.46</v>
      </c>
      <c r="J1104" s="11" t="n">
        <f aca="false">I1104/1000</f>
        <v>228.33346</v>
      </c>
      <c r="K1104" s="19" t="n">
        <v>100</v>
      </c>
      <c r="L1104" s="12" t="n">
        <f aca="false">K1104/1000</f>
        <v>0.1</v>
      </c>
      <c r="M1104" s="20" t="n">
        <v>0.0035</v>
      </c>
      <c r="N1104" s="20" t="n">
        <v>0.0003</v>
      </c>
      <c r="O1104" s="10" t="n">
        <v>64895004.11</v>
      </c>
      <c r="P1104" s="19" t="n">
        <v>336193.61</v>
      </c>
    </row>
    <row r="1105" customFormat="false" ht="15" hidden="false" customHeight="false" outlineLevel="0" collapsed="false">
      <c r="A1105" s="3" t="s">
        <v>1358</v>
      </c>
      <c r="B1105" s="2" t="s">
        <v>1359</v>
      </c>
      <c r="C1105" s="2" t="n">
        <v>2025</v>
      </c>
      <c r="D1105" s="2" t="n">
        <v>23</v>
      </c>
      <c r="E1105" s="2" t="s">
        <v>97</v>
      </c>
      <c r="F1105" s="3" t="s">
        <v>98</v>
      </c>
      <c r="G1105" s="2" t="s">
        <v>102</v>
      </c>
      <c r="H1105" s="3" t="s">
        <v>103</v>
      </c>
      <c r="I1105" s="10" t="n">
        <v>197139.92</v>
      </c>
      <c r="J1105" s="11" t="n">
        <f aca="false">I1105/1000</f>
        <v>197.13992</v>
      </c>
      <c r="K1105" s="19" t="n">
        <v>15.7</v>
      </c>
      <c r="L1105" s="12" t="n">
        <f aca="false">K1105/1000</f>
        <v>0.0157</v>
      </c>
      <c r="M1105" s="20" t="n">
        <v>0.003</v>
      </c>
      <c r="N1105" s="20" t="n">
        <v>0</v>
      </c>
      <c r="O1105" s="10" t="n">
        <v>64895004.11</v>
      </c>
      <c r="P1105" s="19" t="n">
        <v>336193.61</v>
      </c>
    </row>
    <row r="1106" customFormat="false" ht="15" hidden="false" customHeight="false" outlineLevel="0" collapsed="false">
      <c r="A1106" s="3" t="s">
        <v>1358</v>
      </c>
      <c r="B1106" s="2" t="s">
        <v>1359</v>
      </c>
      <c r="C1106" s="2" t="n">
        <v>2025</v>
      </c>
      <c r="D1106" s="2" t="n">
        <v>24</v>
      </c>
      <c r="E1106" s="2" t="s">
        <v>97</v>
      </c>
      <c r="F1106" s="3" t="s">
        <v>98</v>
      </c>
      <c r="G1106" s="2" t="s">
        <v>162</v>
      </c>
      <c r="H1106" s="3" t="s">
        <v>163</v>
      </c>
      <c r="I1106" s="10" t="n">
        <v>146178.32</v>
      </c>
      <c r="J1106" s="11" t="n">
        <f aca="false">I1106/1000</f>
        <v>146.17832</v>
      </c>
      <c r="K1106" s="19" t="n">
        <v>122</v>
      </c>
      <c r="L1106" s="12" t="n">
        <f aca="false">K1106/1000</f>
        <v>0.122</v>
      </c>
      <c r="M1106" s="20" t="n">
        <v>0.0023</v>
      </c>
      <c r="N1106" s="20" t="n">
        <v>0.0004</v>
      </c>
      <c r="O1106" s="10" t="n">
        <v>64895004.11</v>
      </c>
      <c r="P1106" s="19" t="n">
        <v>336193.61</v>
      </c>
    </row>
    <row r="1107" customFormat="false" ht="15" hidden="false" customHeight="false" outlineLevel="0" collapsed="false">
      <c r="A1107" s="3" t="s">
        <v>1358</v>
      </c>
      <c r="B1107" s="2" t="s">
        <v>1359</v>
      </c>
      <c r="C1107" s="2" t="n">
        <v>2025</v>
      </c>
      <c r="D1107" s="2" t="n">
        <v>25</v>
      </c>
      <c r="E1107" s="2" t="s">
        <v>152</v>
      </c>
      <c r="F1107" s="3" t="s">
        <v>153</v>
      </c>
      <c r="G1107" s="2" t="s">
        <v>171</v>
      </c>
      <c r="H1107" s="3" t="s">
        <v>172</v>
      </c>
      <c r="I1107" s="10" t="n">
        <v>89455.13</v>
      </c>
      <c r="J1107" s="11" t="n">
        <f aca="false">I1107/1000</f>
        <v>89.45513</v>
      </c>
      <c r="K1107" s="19" t="n">
        <v>321</v>
      </c>
      <c r="L1107" s="12" t="n">
        <f aca="false">K1107/1000</f>
        <v>0.321</v>
      </c>
      <c r="M1107" s="20" t="n">
        <v>0.0014</v>
      </c>
      <c r="N1107" s="20" t="n">
        <v>0.001</v>
      </c>
      <c r="O1107" s="10" t="n">
        <v>64895004.11</v>
      </c>
      <c r="P1107" s="19" t="n">
        <v>336193.61</v>
      </c>
    </row>
    <row r="1108" customFormat="false" ht="15" hidden="false" customHeight="false" outlineLevel="0" collapsed="false">
      <c r="A1108" s="3" t="s">
        <v>1358</v>
      </c>
      <c r="B1108" s="2" t="s">
        <v>1359</v>
      </c>
      <c r="C1108" s="2" t="n">
        <v>2025</v>
      </c>
      <c r="D1108" s="2" t="n">
        <v>26</v>
      </c>
      <c r="E1108" s="2" t="s">
        <v>117</v>
      </c>
      <c r="F1108" s="3" t="s">
        <v>118</v>
      </c>
      <c r="G1108" s="2" t="s">
        <v>162</v>
      </c>
      <c r="H1108" s="3" t="s">
        <v>163</v>
      </c>
      <c r="I1108" s="10" t="n">
        <v>88662.74</v>
      </c>
      <c r="J1108" s="11" t="n">
        <f aca="false">I1108/1000</f>
        <v>88.66274</v>
      </c>
      <c r="K1108" s="19" t="n">
        <v>6840</v>
      </c>
      <c r="L1108" s="12" t="n">
        <f aca="false">K1108/1000</f>
        <v>6.84</v>
      </c>
      <c r="M1108" s="20" t="n">
        <v>0.0014</v>
      </c>
      <c r="N1108" s="20" t="n">
        <v>0.0203</v>
      </c>
      <c r="O1108" s="10" t="n">
        <v>64895004.11</v>
      </c>
      <c r="P1108" s="19" t="n">
        <v>336193.61</v>
      </c>
    </row>
    <row r="1109" customFormat="false" ht="15" hidden="false" customHeight="false" outlineLevel="0" collapsed="false">
      <c r="A1109" s="3" t="s">
        <v>1358</v>
      </c>
      <c r="B1109" s="2" t="s">
        <v>1359</v>
      </c>
      <c r="C1109" s="2" t="n">
        <v>2025</v>
      </c>
      <c r="D1109" s="2" t="n">
        <v>27</v>
      </c>
      <c r="E1109" s="2" t="s">
        <v>142</v>
      </c>
      <c r="F1109" s="3" t="s">
        <v>143</v>
      </c>
      <c r="G1109" s="2" t="s">
        <v>171</v>
      </c>
      <c r="H1109" s="3" t="s">
        <v>172</v>
      </c>
      <c r="I1109" s="10" t="n">
        <v>83212.26</v>
      </c>
      <c r="J1109" s="11" t="n">
        <f aca="false">I1109/1000</f>
        <v>83.21226</v>
      </c>
      <c r="K1109" s="19" t="n">
        <v>56</v>
      </c>
      <c r="L1109" s="12" t="n">
        <f aca="false">K1109/1000</f>
        <v>0.056</v>
      </c>
      <c r="M1109" s="20" t="n">
        <v>0.0013</v>
      </c>
      <c r="N1109" s="20" t="n">
        <v>0.0002</v>
      </c>
      <c r="O1109" s="10" t="n">
        <v>64895004.11</v>
      </c>
      <c r="P1109" s="19" t="n">
        <v>336193.61</v>
      </c>
    </row>
    <row r="1110" customFormat="false" ht="15" hidden="false" customHeight="false" outlineLevel="0" collapsed="false">
      <c r="A1110" s="3" t="s">
        <v>1358</v>
      </c>
      <c r="B1110" s="2" t="s">
        <v>1359</v>
      </c>
      <c r="C1110" s="2" t="n">
        <v>2025</v>
      </c>
      <c r="D1110" s="2" t="n">
        <v>28</v>
      </c>
      <c r="E1110" s="2" t="s">
        <v>107</v>
      </c>
      <c r="F1110" s="3" t="s">
        <v>108</v>
      </c>
      <c r="G1110" s="2" t="s">
        <v>142</v>
      </c>
      <c r="H1110" s="3" t="s">
        <v>143</v>
      </c>
      <c r="I1110" s="10" t="n">
        <v>60034.83</v>
      </c>
      <c r="J1110" s="11" t="n">
        <f aca="false">I1110/1000</f>
        <v>60.03483</v>
      </c>
      <c r="K1110" s="19" t="n">
        <v>36.35</v>
      </c>
      <c r="L1110" s="12" t="n">
        <f aca="false">K1110/1000</f>
        <v>0.03635</v>
      </c>
      <c r="M1110" s="20" t="n">
        <v>0.0009</v>
      </c>
      <c r="N1110" s="20" t="n">
        <v>0.0001</v>
      </c>
      <c r="O1110" s="10" t="n">
        <v>64895004.11</v>
      </c>
      <c r="P1110" s="19" t="n">
        <v>336193.61</v>
      </c>
    </row>
    <row r="1111" customFormat="false" ht="15" hidden="false" customHeight="false" outlineLevel="0" collapsed="false">
      <c r="A1111" s="3" t="s">
        <v>1358</v>
      </c>
      <c r="B1111" s="2" t="s">
        <v>1359</v>
      </c>
      <c r="C1111" s="2" t="n">
        <v>2025</v>
      </c>
      <c r="D1111" s="2" t="n">
        <v>29</v>
      </c>
      <c r="E1111" s="2" t="s">
        <v>142</v>
      </c>
      <c r="F1111" s="3" t="s">
        <v>143</v>
      </c>
      <c r="G1111" s="2" t="s">
        <v>362</v>
      </c>
      <c r="H1111" s="3" t="s">
        <v>363</v>
      </c>
      <c r="I1111" s="10" t="n">
        <v>47093.2</v>
      </c>
      <c r="J1111" s="11" t="n">
        <f aca="false">I1111/1000</f>
        <v>47.0932</v>
      </c>
      <c r="K1111" s="19" t="n">
        <v>2000</v>
      </c>
      <c r="L1111" s="12" t="n">
        <f aca="false">K1111/1000</f>
        <v>2</v>
      </c>
      <c r="M1111" s="20" t="n">
        <v>0.0007</v>
      </c>
      <c r="N1111" s="20" t="n">
        <v>0.0059</v>
      </c>
      <c r="O1111" s="10" t="n">
        <v>64895004.11</v>
      </c>
      <c r="P1111" s="19" t="n">
        <v>336193.61</v>
      </c>
    </row>
    <row r="1112" customFormat="false" ht="15" hidden="false" customHeight="false" outlineLevel="0" collapsed="false">
      <c r="A1112" s="3" t="s">
        <v>1358</v>
      </c>
      <c r="B1112" s="2" t="s">
        <v>1359</v>
      </c>
      <c r="C1112" s="2" t="n">
        <v>2025</v>
      </c>
      <c r="D1112" s="2" t="n">
        <v>30</v>
      </c>
      <c r="E1112" s="2" t="s">
        <v>97</v>
      </c>
      <c r="F1112" s="3" t="s">
        <v>98</v>
      </c>
      <c r="G1112" s="2" t="s">
        <v>1650</v>
      </c>
      <c r="H1112" s="3" t="s">
        <v>1651</v>
      </c>
      <c r="I1112" s="10" t="n">
        <v>41000</v>
      </c>
      <c r="J1112" s="11" t="n">
        <f aca="false">I1112/1000</f>
        <v>41</v>
      </c>
      <c r="K1112" s="19" t="n">
        <v>0</v>
      </c>
      <c r="L1112" s="12" t="n">
        <f aca="false">K1112/1000</f>
        <v>0</v>
      </c>
      <c r="M1112" s="20" t="n">
        <v>0.0006</v>
      </c>
      <c r="N1112" s="20" t="n">
        <v>0</v>
      </c>
      <c r="O1112" s="10" t="n">
        <v>64895004.11</v>
      </c>
      <c r="P1112" s="19" t="n">
        <v>336193.61</v>
      </c>
    </row>
    <row r="1113" customFormat="false" ht="15" hidden="false" customHeight="false" outlineLevel="0" collapsed="false">
      <c r="A1113" s="3" t="s">
        <v>1358</v>
      </c>
      <c r="B1113" s="2" t="s">
        <v>1359</v>
      </c>
      <c r="C1113" s="2" t="n">
        <v>2026</v>
      </c>
      <c r="D1113" s="2" t="n">
        <v>1</v>
      </c>
      <c r="E1113" s="2" t="s">
        <v>1372</v>
      </c>
      <c r="F1113" s="3" t="s">
        <v>1373</v>
      </c>
      <c r="G1113" s="2" t="s">
        <v>97</v>
      </c>
      <c r="H1113" s="3" t="s">
        <v>98</v>
      </c>
      <c r="I1113" s="10" t="n">
        <v>2039801</v>
      </c>
      <c r="J1113" s="11" t="n">
        <f aca="false">I1113/1000</f>
        <v>2039.801</v>
      </c>
      <c r="K1113" s="19" t="n">
        <v>4675</v>
      </c>
      <c r="L1113" s="12" t="n">
        <f aca="false">K1113/1000</f>
        <v>4.675</v>
      </c>
      <c r="M1113" s="20" t="n">
        <v>0.2419</v>
      </c>
      <c r="N1113" s="20" t="n">
        <v>0.6699</v>
      </c>
      <c r="O1113" s="10" t="n">
        <v>8433898.2</v>
      </c>
      <c r="P1113" s="19" t="n">
        <v>6978.49</v>
      </c>
    </row>
    <row r="1114" customFormat="false" ht="15" hidden="false" customHeight="false" outlineLevel="0" collapsed="false">
      <c r="A1114" s="3" t="s">
        <v>1358</v>
      </c>
      <c r="B1114" s="2" t="s">
        <v>1359</v>
      </c>
      <c r="C1114" s="2" t="n">
        <v>2026</v>
      </c>
      <c r="D1114" s="2" t="n">
        <v>2</v>
      </c>
      <c r="E1114" s="2" t="s">
        <v>247</v>
      </c>
      <c r="F1114" s="3" t="s">
        <v>248</v>
      </c>
      <c r="G1114" s="2" t="s">
        <v>97</v>
      </c>
      <c r="H1114" s="3" t="s">
        <v>98</v>
      </c>
      <c r="I1114" s="10" t="n">
        <v>2001262</v>
      </c>
      <c r="J1114" s="11" t="n">
        <f aca="false">I1114/1000</f>
        <v>2001.262</v>
      </c>
      <c r="K1114" s="19" t="n">
        <v>629</v>
      </c>
      <c r="L1114" s="12" t="n">
        <f aca="false">K1114/1000</f>
        <v>0.629</v>
      </c>
      <c r="M1114" s="20" t="n">
        <v>0.2373</v>
      </c>
      <c r="N1114" s="20" t="n">
        <v>0.0901</v>
      </c>
      <c r="O1114" s="10" t="n">
        <v>8433898.2</v>
      </c>
      <c r="P1114" s="19" t="n">
        <v>6978.49</v>
      </c>
    </row>
    <row r="1115" customFormat="false" ht="15" hidden="false" customHeight="false" outlineLevel="0" collapsed="false">
      <c r="A1115" s="3" t="s">
        <v>1358</v>
      </c>
      <c r="B1115" s="2" t="s">
        <v>1359</v>
      </c>
      <c r="C1115" s="2" t="n">
        <v>2026</v>
      </c>
      <c r="D1115" s="2" t="n">
        <v>3</v>
      </c>
      <c r="E1115" s="2" t="s">
        <v>917</v>
      </c>
      <c r="F1115" s="3" t="s">
        <v>918</v>
      </c>
      <c r="G1115" s="2" t="s">
        <v>97</v>
      </c>
      <c r="H1115" s="3" t="s">
        <v>98</v>
      </c>
      <c r="I1115" s="10" t="n">
        <v>1145350</v>
      </c>
      <c r="J1115" s="11" t="n">
        <f aca="false">I1115/1000</f>
        <v>1145.35</v>
      </c>
      <c r="K1115" s="19" t="n">
        <v>350</v>
      </c>
      <c r="L1115" s="12" t="n">
        <f aca="false">K1115/1000</f>
        <v>0.35</v>
      </c>
      <c r="M1115" s="20" t="n">
        <v>0.1358</v>
      </c>
      <c r="N1115" s="20" t="n">
        <v>0.0502</v>
      </c>
      <c r="O1115" s="10" t="n">
        <v>8433898.2</v>
      </c>
      <c r="P1115" s="19" t="n">
        <v>6978.49</v>
      </c>
    </row>
    <row r="1116" customFormat="false" ht="15" hidden="false" customHeight="false" outlineLevel="0" collapsed="false">
      <c r="A1116" s="3" t="s">
        <v>1358</v>
      </c>
      <c r="B1116" s="2" t="s">
        <v>1359</v>
      </c>
      <c r="C1116" s="2" t="n">
        <v>2026</v>
      </c>
      <c r="D1116" s="2" t="n">
        <v>4</v>
      </c>
      <c r="E1116" s="2" t="s">
        <v>142</v>
      </c>
      <c r="F1116" s="3" t="s">
        <v>143</v>
      </c>
      <c r="G1116" s="2" t="s">
        <v>97</v>
      </c>
      <c r="H1116" s="3" t="s">
        <v>98</v>
      </c>
      <c r="I1116" s="10" t="n">
        <v>999290</v>
      </c>
      <c r="J1116" s="11" t="n">
        <f aca="false">I1116/1000</f>
        <v>999.29</v>
      </c>
      <c r="K1116" s="19" t="n">
        <v>345</v>
      </c>
      <c r="L1116" s="12" t="n">
        <f aca="false">K1116/1000</f>
        <v>0.345</v>
      </c>
      <c r="M1116" s="20" t="n">
        <v>0.1185</v>
      </c>
      <c r="N1116" s="20" t="n">
        <v>0.0494</v>
      </c>
      <c r="O1116" s="10" t="n">
        <v>8433898.2</v>
      </c>
      <c r="P1116" s="19" t="n">
        <v>6978.49</v>
      </c>
    </row>
    <row r="1117" customFormat="false" ht="15" hidden="false" customHeight="false" outlineLevel="0" collapsed="false">
      <c r="A1117" s="3" t="s">
        <v>1358</v>
      </c>
      <c r="B1117" s="2" t="s">
        <v>1359</v>
      </c>
      <c r="C1117" s="2" t="n">
        <v>2026</v>
      </c>
      <c r="D1117" s="2" t="n">
        <v>5</v>
      </c>
      <c r="E1117" s="2" t="s">
        <v>247</v>
      </c>
      <c r="F1117" s="3" t="s">
        <v>248</v>
      </c>
      <c r="G1117" s="2" t="s">
        <v>162</v>
      </c>
      <c r="H1117" s="3" t="s">
        <v>163</v>
      </c>
      <c r="I1117" s="10" t="n">
        <v>961056.7</v>
      </c>
      <c r="J1117" s="11" t="n">
        <f aca="false">I1117/1000</f>
        <v>961.0567</v>
      </c>
      <c r="K1117" s="19" t="n">
        <v>250</v>
      </c>
      <c r="L1117" s="12" t="n">
        <f aca="false">K1117/1000</f>
        <v>0.25</v>
      </c>
      <c r="M1117" s="20" t="n">
        <v>0.114</v>
      </c>
      <c r="N1117" s="20" t="n">
        <v>0.0358</v>
      </c>
      <c r="O1117" s="10" t="n">
        <v>8433898.2</v>
      </c>
      <c r="P1117" s="19" t="n">
        <v>6978.49</v>
      </c>
    </row>
    <row r="1118" customFormat="false" ht="15" hidden="false" customHeight="false" outlineLevel="0" collapsed="false">
      <c r="A1118" s="3" t="s">
        <v>1358</v>
      </c>
      <c r="B1118" s="2" t="s">
        <v>1359</v>
      </c>
      <c r="C1118" s="2" t="n">
        <v>2026</v>
      </c>
      <c r="D1118" s="2" t="n">
        <v>6</v>
      </c>
      <c r="E1118" s="2" t="s">
        <v>142</v>
      </c>
      <c r="F1118" s="3" t="s">
        <v>143</v>
      </c>
      <c r="G1118" s="2" t="s">
        <v>162</v>
      </c>
      <c r="H1118" s="3" t="s">
        <v>163</v>
      </c>
      <c r="I1118" s="10" t="n">
        <v>479332.66</v>
      </c>
      <c r="J1118" s="11" t="n">
        <f aca="false">I1118/1000</f>
        <v>479.33266</v>
      </c>
      <c r="K1118" s="19" t="n">
        <v>182</v>
      </c>
      <c r="L1118" s="12" t="n">
        <f aca="false">K1118/1000</f>
        <v>0.182</v>
      </c>
      <c r="M1118" s="20" t="n">
        <v>0.0568</v>
      </c>
      <c r="N1118" s="20" t="n">
        <v>0.0261</v>
      </c>
      <c r="O1118" s="10" t="n">
        <v>8433898.2</v>
      </c>
      <c r="P1118" s="19" t="n">
        <v>6978.49</v>
      </c>
    </row>
    <row r="1119" customFormat="false" ht="15" hidden="false" customHeight="false" outlineLevel="0" collapsed="false">
      <c r="A1119" s="3" t="s">
        <v>1358</v>
      </c>
      <c r="B1119" s="2" t="s">
        <v>1359</v>
      </c>
      <c r="C1119" s="2" t="n">
        <v>2026</v>
      </c>
      <c r="D1119" s="2" t="n">
        <v>7</v>
      </c>
      <c r="E1119" s="2" t="s">
        <v>142</v>
      </c>
      <c r="F1119" s="3" t="s">
        <v>143</v>
      </c>
      <c r="G1119" s="2" t="s">
        <v>102</v>
      </c>
      <c r="H1119" s="3" t="s">
        <v>103</v>
      </c>
      <c r="I1119" s="10" t="n">
        <v>343654.95</v>
      </c>
      <c r="J1119" s="11" t="n">
        <f aca="false">I1119/1000</f>
        <v>343.65495</v>
      </c>
      <c r="K1119" s="19" t="n">
        <v>106</v>
      </c>
      <c r="L1119" s="12" t="n">
        <f aca="false">K1119/1000</f>
        <v>0.106</v>
      </c>
      <c r="M1119" s="20" t="n">
        <v>0.0407</v>
      </c>
      <c r="N1119" s="20" t="n">
        <v>0.0152</v>
      </c>
      <c r="O1119" s="10" t="n">
        <v>8433898.2</v>
      </c>
      <c r="P1119" s="19" t="n">
        <v>6978.49</v>
      </c>
    </row>
    <row r="1120" customFormat="false" ht="15" hidden="false" customHeight="false" outlineLevel="0" collapsed="false">
      <c r="A1120" s="3" t="s">
        <v>1358</v>
      </c>
      <c r="B1120" s="2" t="s">
        <v>1359</v>
      </c>
      <c r="C1120" s="2" t="n">
        <v>2026</v>
      </c>
      <c r="D1120" s="2" t="n">
        <v>8</v>
      </c>
      <c r="E1120" s="2" t="s">
        <v>1372</v>
      </c>
      <c r="F1120" s="3" t="s">
        <v>1373</v>
      </c>
      <c r="G1120" s="2" t="s">
        <v>142</v>
      </c>
      <c r="H1120" s="3" t="s">
        <v>143</v>
      </c>
      <c r="I1120" s="10" t="n">
        <v>273862.48</v>
      </c>
      <c r="J1120" s="11" t="n">
        <f aca="false">I1120/1000</f>
        <v>273.86248</v>
      </c>
      <c r="K1120" s="19" t="n">
        <v>100</v>
      </c>
      <c r="L1120" s="12" t="n">
        <f aca="false">K1120/1000</f>
        <v>0.1</v>
      </c>
      <c r="M1120" s="20" t="n">
        <v>0.0325</v>
      </c>
      <c r="N1120" s="20" t="n">
        <v>0.0143</v>
      </c>
      <c r="O1120" s="10" t="n">
        <v>8433898.2</v>
      </c>
      <c r="P1120" s="19" t="n">
        <v>6978.49</v>
      </c>
    </row>
    <row r="1121" customFormat="false" ht="15" hidden="false" customHeight="false" outlineLevel="0" collapsed="false">
      <c r="A1121" s="3" t="s">
        <v>1358</v>
      </c>
      <c r="B1121" s="2" t="s">
        <v>1359</v>
      </c>
      <c r="C1121" s="2" t="n">
        <v>2026</v>
      </c>
      <c r="D1121" s="2" t="n">
        <v>9</v>
      </c>
      <c r="E1121" s="2" t="s">
        <v>152</v>
      </c>
      <c r="F1121" s="3" t="s">
        <v>153</v>
      </c>
      <c r="G1121" s="2" t="s">
        <v>142</v>
      </c>
      <c r="H1121" s="3" t="s">
        <v>143</v>
      </c>
      <c r="I1121" s="10" t="n">
        <v>59566.86</v>
      </c>
      <c r="J1121" s="11" t="n">
        <f aca="false">I1121/1000</f>
        <v>59.56686</v>
      </c>
      <c r="K1121" s="19" t="n">
        <v>206.93</v>
      </c>
      <c r="L1121" s="12" t="n">
        <f aca="false">K1121/1000</f>
        <v>0.20693</v>
      </c>
      <c r="M1121" s="20" t="n">
        <v>0.0071</v>
      </c>
      <c r="N1121" s="20" t="n">
        <v>0.0297</v>
      </c>
      <c r="O1121" s="10" t="n">
        <v>8433898.2</v>
      </c>
      <c r="P1121" s="19" t="n">
        <v>6978.49</v>
      </c>
    </row>
    <row r="1122" customFormat="false" ht="15" hidden="false" customHeight="false" outlineLevel="0" collapsed="false">
      <c r="A1122" s="3" t="s">
        <v>1358</v>
      </c>
      <c r="B1122" s="2" t="s">
        <v>1359</v>
      </c>
      <c r="C1122" s="2" t="n">
        <v>2026</v>
      </c>
      <c r="D1122" s="2" t="n">
        <v>10</v>
      </c>
      <c r="E1122" s="2" t="s">
        <v>97</v>
      </c>
      <c r="F1122" s="3" t="s">
        <v>98</v>
      </c>
      <c r="G1122" s="2" t="s">
        <v>142</v>
      </c>
      <c r="H1122" s="3" t="s">
        <v>143</v>
      </c>
      <c r="I1122" s="10" t="n">
        <v>36879.2</v>
      </c>
      <c r="J1122" s="11" t="n">
        <f aca="false">I1122/1000</f>
        <v>36.8792</v>
      </c>
      <c r="K1122" s="19" t="n">
        <v>13.42</v>
      </c>
      <c r="L1122" s="12" t="n">
        <f aca="false">K1122/1000</f>
        <v>0.01342</v>
      </c>
      <c r="M1122" s="20" t="n">
        <v>0.0044</v>
      </c>
      <c r="N1122" s="20" t="n">
        <v>0.0019</v>
      </c>
      <c r="O1122" s="10" t="n">
        <v>8433898.2</v>
      </c>
      <c r="P1122" s="19" t="n">
        <v>6978.49</v>
      </c>
    </row>
    <row r="1123" customFormat="false" ht="15" hidden="false" customHeight="false" outlineLevel="0" collapsed="false">
      <c r="A1123" s="3" t="s">
        <v>1358</v>
      </c>
      <c r="B1123" s="2" t="s">
        <v>1359</v>
      </c>
      <c r="C1123" s="2" t="n">
        <v>2026</v>
      </c>
      <c r="D1123" s="2" t="n">
        <v>11</v>
      </c>
      <c r="E1123" s="2" t="s">
        <v>97</v>
      </c>
      <c r="F1123" s="3" t="s">
        <v>98</v>
      </c>
      <c r="G1123" s="2" t="s">
        <v>102</v>
      </c>
      <c r="H1123" s="3" t="s">
        <v>103</v>
      </c>
      <c r="I1123" s="10" t="n">
        <v>23336.73</v>
      </c>
      <c r="J1123" s="11" t="n">
        <f aca="false">I1123/1000</f>
        <v>23.33673</v>
      </c>
      <c r="K1123" s="19" t="n">
        <v>2.95</v>
      </c>
      <c r="L1123" s="12" t="n">
        <f aca="false">K1123/1000</f>
        <v>0.00295</v>
      </c>
      <c r="M1123" s="20" t="n">
        <v>0.0028</v>
      </c>
      <c r="N1123" s="20" t="n">
        <v>0.0004</v>
      </c>
      <c r="O1123" s="10" t="n">
        <v>8433898.2</v>
      </c>
      <c r="P1123" s="19" t="n">
        <v>6978.49</v>
      </c>
    </row>
    <row r="1124" customFormat="false" ht="15" hidden="false" customHeight="false" outlineLevel="0" collapsed="false">
      <c r="A1124" s="3" t="s">
        <v>1358</v>
      </c>
      <c r="B1124" s="2" t="s">
        <v>1359</v>
      </c>
      <c r="C1124" s="2" t="n">
        <v>2026</v>
      </c>
      <c r="D1124" s="2" t="n">
        <v>12</v>
      </c>
      <c r="E1124" s="2" t="s">
        <v>142</v>
      </c>
      <c r="F1124" s="3" t="s">
        <v>143</v>
      </c>
      <c r="G1124" s="2" t="s">
        <v>171</v>
      </c>
      <c r="H1124" s="3" t="s">
        <v>172</v>
      </c>
      <c r="I1124" s="10" t="n">
        <v>20236.72</v>
      </c>
      <c r="J1124" s="11" t="n">
        <f aca="false">I1124/1000</f>
        <v>20.23672</v>
      </c>
      <c r="K1124" s="19" t="n">
        <v>11</v>
      </c>
      <c r="L1124" s="12" t="n">
        <f aca="false">K1124/1000</f>
        <v>0.011</v>
      </c>
      <c r="M1124" s="20" t="n">
        <v>0.0024</v>
      </c>
      <c r="N1124" s="20" t="n">
        <v>0.0016</v>
      </c>
      <c r="O1124" s="10" t="n">
        <v>8433898.2</v>
      </c>
      <c r="P1124" s="19" t="n">
        <v>6978.49</v>
      </c>
    </row>
    <row r="1125" customFormat="false" ht="15" hidden="false" customHeight="false" outlineLevel="0" collapsed="false">
      <c r="A1125" s="3" t="s">
        <v>1358</v>
      </c>
      <c r="B1125" s="2" t="s">
        <v>1359</v>
      </c>
      <c r="C1125" s="2" t="n">
        <v>2026</v>
      </c>
      <c r="D1125" s="2" t="n">
        <v>13</v>
      </c>
      <c r="E1125" s="2" t="s">
        <v>152</v>
      </c>
      <c r="F1125" s="3" t="s">
        <v>153</v>
      </c>
      <c r="G1125" s="2" t="s">
        <v>171</v>
      </c>
      <c r="H1125" s="3" t="s">
        <v>172</v>
      </c>
      <c r="I1125" s="10" t="n">
        <v>18080.41</v>
      </c>
      <c r="J1125" s="11" t="n">
        <f aca="false">I1125/1000</f>
        <v>18.08041</v>
      </c>
      <c r="K1125" s="19" t="n">
        <v>99</v>
      </c>
      <c r="L1125" s="12" t="n">
        <f aca="false">K1125/1000</f>
        <v>0.099</v>
      </c>
      <c r="M1125" s="20" t="n">
        <v>0.0021</v>
      </c>
      <c r="N1125" s="20" t="n">
        <v>0.0142</v>
      </c>
      <c r="O1125" s="10" t="n">
        <v>8433898.2</v>
      </c>
      <c r="P1125" s="19" t="n">
        <v>6978.49</v>
      </c>
    </row>
    <row r="1126" customFormat="false" ht="15" hidden="false" customHeight="false" outlineLevel="0" collapsed="false">
      <c r="A1126" s="3" t="s">
        <v>1358</v>
      </c>
      <c r="B1126" s="2" t="s">
        <v>1359</v>
      </c>
      <c r="C1126" s="2" t="n">
        <v>2026</v>
      </c>
      <c r="D1126" s="2" t="n">
        <v>14</v>
      </c>
      <c r="E1126" s="2" t="s">
        <v>107</v>
      </c>
      <c r="F1126" s="3" t="s">
        <v>108</v>
      </c>
      <c r="G1126" s="2" t="s">
        <v>142</v>
      </c>
      <c r="H1126" s="3" t="s">
        <v>143</v>
      </c>
      <c r="I1126" s="10" t="n">
        <v>12484.79</v>
      </c>
      <c r="J1126" s="11" t="n">
        <f aca="false">I1126/1000</f>
        <v>12.48479</v>
      </c>
      <c r="K1126" s="19" t="n">
        <v>2</v>
      </c>
      <c r="L1126" s="12" t="n">
        <f aca="false">K1126/1000</f>
        <v>0.002</v>
      </c>
      <c r="M1126" s="20" t="n">
        <v>0.0015</v>
      </c>
      <c r="N1126" s="20" t="n">
        <v>0.0003</v>
      </c>
      <c r="O1126" s="10" t="n">
        <v>8433898.2</v>
      </c>
      <c r="P1126" s="19" t="n">
        <v>6978.49</v>
      </c>
    </row>
    <row r="1127" customFormat="false" ht="15" hidden="false" customHeight="false" outlineLevel="0" collapsed="false">
      <c r="A1127" s="3" t="s">
        <v>1358</v>
      </c>
      <c r="B1127" s="2" t="s">
        <v>1359</v>
      </c>
      <c r="C1127" s="2" t="n">
        <v>2026</v>
      </c>
      <c r="D1127" s="2" t="n">
        <v>15</v>
      </c>
      <c r="E1127" s="2" t="s">
        <v>97</v>
      </c>
      <c r="F1127" s="3" t="s">
        <v>98</v>
      </c>
      <c r="G1127" s="2" t="s">
        <v>1372</v>
      </c>
      <c r="H1127" s="3" t="s">
        <v>1373</v>
      </c>
      <c r="I1127" s="10" t="n">
        <v>11134.46</v>
      </c>
      <c r="J1127" s="11" t="n">
        <f aca="false">I1127/1000</f>
        <v>11.13446</v>
      </c>
      <c r="K1127" s="19" t="n">
        <v>1.13</v>
      </c>
      <c r="L1127" s="12" t="n">
        <f aca="false">K1127/1000</f>
        <v>0.00113</v>
      </c>
      <c r="M1127" s="20" t="n">
        <v>0.0013</v>
      </c>
      <c r="N1127" s="20" t="n">
        <v>0.0002</v>
      </c>
      <c r="O1127" s="10" t="n">
        <v>8433898.2</v>
      </c>
      <c r="P1127" s="19" t="n">
        <v>6978.49</v>
      </c>
    </row>
    <row r="1128" customFormat="false" ht="15" hidden="false" customHeight="false" outlineLevel="0" collapsed="false">
      <c r="A1128" s="3" t="s">
        <v>1358</v>
      </c>
      <c r="B1128" s="2" t="s">
        <v>1359</v>
      </c>
      <c r="C1128" s="2" t="n">
        <v>2026</v>
      </c>
      <c r="D1128" s="2" t="n">
        <v>16</v>
      </c>
      <c r="E1128" s="2" t="s">
        <v>162</v>
      </c>
      <c r="F1128" s="3" t="s">
        <v>163</v>
      </c>
      <c r="G1128" s="2" t="s">
        <v>142</v>
      </c>
      <c r="H1128" s="3" t="s">
        <v>143</v>
      </c>
      <c r="I1128" s="10" t="n">
        <v>4333.76</v>
      </c>
      <c r="J1128" s="11" t="n">
        <f aca="false">I1128/1000</f>
        <v>4.33376</v>
      </c>
      <c r="K1128" s="19" t="n">
        <v>2</v>
      </c>
      <c r="L1128" s="12" t="n">
        <f aca="false">K1128/1000</f>
        <v>0.002</v>
      </c>
      <c r="M1128" s="20" t="n">
        <v>0.0005</v>
      </c>
      <c r="N1128" s="20" t="n">
        <v>0.0003</v>
      </c>
      <c r="O1128" s="10" t="n">
        <v>8433898.2</v>
      </c>
      <c r="P1128" s="19" t="n">
        <v>6978.49</v>
      </c>
    </row>
    <row r="1129" customFormat="false" ht="15" hidden="false" customHeight="false" outlineLevel="0" collapsed="false">
      <c r="A1129" s="3" t="s">
        <v>1358</v>
      </c>
      <c r="B1129" s="2" t="s">
        <v>1359</v>
      </c>
      <c r="C1129" s="2" t="n">
        <v>2026</v>
      </c>
      <c r="D1129" s="2" t="n">
        <v>17</v>
      </c>
      <c r="E1129" s="2" t="s">
        <v>97</v>
      </c>
      <c r="F1129" s="3" t="s">
        <v>98</v>
      </c>
      <c r="G1129" s="2" t="s">
        <v>162</v>
      </c>
      <c r="H1129" s="3" t="s">
        <v>163</v>
      </c>
      <c r="I1129" s="10" t="n">
        <v>2707.88</v>
      </c>
      <c r="J1129" s="11" t="n">
        <f aca="false">I1129/1000</f>
        <v>2.70788</v>
      </c>
      <c r="K1129" s="19" t="n">
        <v>0.71</v>
      </c>
      <c r="L1129" s="12" t="n">
        <f aca="false">K1129/1000</f>
        <v>0.00071</v>
      </c>
      <c r="M1129" s="20" t="n">
        <v>0.0003</v>
      </c>
      <c r="N1129" s="20" t="n">
        <v>0.0001</v>
      </c>
      <c r="O1129" s="10" t="n">
        <v>8433898.2</v>
      </c>
      <c r="P1129" s="19" t="n">
        <v>6978.49</v>
      </c>
    </row>
    <row r="1130" customFormat="false" ht="15" hidden="false" customHeight="false" outlineLevel="0" collapsed="false">
      <c r="A1130" s="3" t="s">
        <v>1358</v>
      </c>
      <c r="B1130" s="2" t="s">
        <v>1359</v>
      </c>
      <c r="C1130" s="2" t="n">
        <v>2026</v>
      </c>
      <c r="D1130" s="2" t="n">
        <v>18</v>
      </c>
      <c r="E1130" s="2" t="s">
        <v>97</v>
      </c>
      <c r="F1130" s="3" t="s">
        <v>98</v>
      </c>
      <c r="G1130" s="2" t="s">
        <v>314</v>
      </c>
      <c r="H1130" s="3" t="s">
        <v>315</v>
      </c>
      <c r="I1130" s="10" t="n">
        <v>656</v>
      </c>
      <c r="J1130" s="11" t="n">
        <f aca="false">I1130/1000</f>
        <v>0.656</v>
      </c>
      <c r="K1130" s="19" t="n">
        <v>0.35</v>
      </c>
      <c r="L1130" s="12" t="n">
        <f aca="false">K1130/1000</f>
        <v>0.00035</v>
      </c>
      <c r="M1130" s="20" t="n">
        <v>0.0001</v>
      </c>
      <c r="N1130" s="20" t="n">
        <v>0.0001</v>
      </c>
      <c r="O1130" s="10" t="n">
        <v>8433898.2</v>
      </c>
      <c r="P1130" s="19" t="n">
        <v>6978.49</v>
      </c>
    </row>
    <row r="1131" customFormat="false" ht="15" hidden="false" customHeight="false" outlineLevel="0" collapsed="false">
      <c r="A1131" s="3" t="s">
        <v>1358</v>
      </c>
      <c r="B1131" s="2" t="s">
        <v>1359</v>
      </c>
      <c r="C1131" s="2" t="n">
        <v>2026</v>
      </c>
      <c r="D1131" s="2" t="n">
        <v>19</v>
      </c>
      <c r="E1131" s="2" t="s">
        <v>142</v>
      </c>
      <c r="F1131" s="3" t="s">
        <v>143</v>
      </c>
      <c r="G1131" s="2" t="s">
        <v>152</v>
      </c>
      <c r="H1131" s="3" t="s">
        <v>153</v>
      </c>
      <c r="I1131" s="10" t="n">
        <v>592.23</v>
      </c>
      <c r="J1131" s="11" t="n">
        <f aca="false">I1131/1000</f>
        <v>0.59223</v>
      </c>
      <c r="K1131" s="19" t="n">
        <v>1</v>
      </c>
      <c r="L1131" s="12" t="n">
        <f aca="false">K1131/1000</f>
        <v>0.001</v>
      </c>
      <c r="M1131" s="20" t="n">
        <v>0.0001</v>
      </c>
      <c r="N1131" s="20" t="n">
        <v>0.0001</v>
      </c>
      <c r="O1131" s="10" t="n">
        <v>8433898.2</v>
      </c>
      <c r="P1131" s="19" t="n">
        <v>6978.49</v>
      </c>
    </row>
    <row r="1132" customFormat="false" ht="15" hidden="false" customHeight="false" outlineLevel="0" collapsed="false">
      <c r="A1132" s="3" t="s">
        <v>1358</v>
      </c>
      <c r="B1132" s="2" t="s">
        <v>1359</v>
      </c>
      <c r="C1132" s="2" t="n">
        <v>2026</v>
      </c>
      <c r="D1132" s="2" t="n">
        <v>20</v>
      </c>
      <c r="E1132" s="2" t="s">
        <v>247</v>
      </c>
      <c r="F1132" s="3" t="s">
        <v>248</v>
      </c>
      <c r="G1132" s="2" t="s">
        <v>171</v>
      </c>
      <c r="H1132" s="3" t="s">
        <v>172</v>
      </c>
      <c r="I1132" s="10" t="n">
        <v>279.37</v>
      </c>
      <c r="J1132" s="11" t="n">
        <f aca="false">I1132/1000</f>
        <v>0.27937</v>
      </c>
      <c r="K1132" s="19" t="n">
        <v>1</v>
      </c>
      <c r="L1132" s="12" t="n">
        <f aca="false">K1132/1000</f>
        <v>0.001</v>
      </c>
      <c r="M1132" s="20" t="n">
        <v>0</v>
      </c>
      <c r="N1132" s="20" t="n">
        <v>0.0001</v>
      </c>
      <c r="O1132" s="10" t="n">
        <v>8433898.2</v>
      </c>
      <c r="P1132" s="19" t="n">
        <v>6978.49</v>
      </c>
    </row>
  </sheetData>
  <autoFilter ref="A2:P11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4" min="3" style="0" width="8"/>
    <col collapsed="false" customWidth="true" hidden="false" outlineLevel="0" max="5" min="5" style="0" width="12"/>
    <col collapsed="false" customWidth="true" hidden="false" outlineLevel="0" max="13" min="6" style="0" width="16"/>
  </cols>
  <sheetData>
    <row r="1" customFormat="false" ht="15" hidden="false" customHeight="false" outlineLevel="0" collapsed="false">
      <c r="A1" s="7" t="s">
        <v>1741</v>
      </c>
    </row>
    <row r="2" customFormat="false" ht="31.5" hidden="false" customHeight="true" outlineLevel="0" collapsed="false">
      <c r="A2" s="8" t="s">
        <v>68</v>
      </c>
      <c r="B2" s="8" t="s">
        <v>69</v>
      </c>
      <c r="C2" s="8" t="s">
        <v>1742</v>
      </c>
      <c r="D2" s="8" t="s">
        <v>72</v>
      </c>
      <c r="E2" s="8" t="s">
        <v>73</v>
      </c>
      <c r="F2" s="9" t="s">
        <v>1678</v>
      </c>
      <c r="G2" s="9" t="s">
        <v>1679</v>
      </c>
      <c r="H2" s="9" t="s">
        <v>1680</v>
      </c>
      <c r="I2" s="9" t="s">
        <v>1681</v>
      </c>
      <c r="J2" s="9" t="s">
        <v>1682</v>
      </c>
      <c r="K2" s="9" t="s">
        <v>1683</v>
      </c>
      <c r="L2" s="9" t="s">
        <v>1684</v>
      </c>
      <c r="M2" s="8" t="s">
        <v>1685</v>
      </c>
    </row>
    <row r="3" customFormat="false" ht="15" hidden="false" customHeight="false" outlineLevel="0" collapsed="false">
      <c r="A3" s="3" t="s">
        <v>95</v>
      </c>
      <c r="B3" s="2" t="s">
        <v>96</v>
      </c>
      <c r="C3" s="3" t="s">
        <v>1712</v>
      </c>
      <c r="D3" s="2" t="s">
        <v>97</v>
      </c>
      <c r="E3" s="3" t="s">
        <v>98</v>
      </c>
      <c r="F3" s="10" t="n">
        <v>467510126.41</v>
      </c>
      <c r="G3" s="10" t="n">
        <v>572838156.03</v>
      </c>
      <c r="H3" s="10" t="n">
        <v>725543786.49</v>
      </c>
      <c r="I3" s="10" t="n">
        <v>451605737.44</v>
      </c>
      <c r="J3" s="10" t="n">
        <v>493474422.62</v>
      </c>
      <c r="K3" s="10" t="n">
        <v>253612007.96</v>
      </c>
      <c r="L3" s="10" t="n">
        <v>41798425.12</v>
      </c>
      <c r="M3" s="14" t="n">
        <f aca="false">SUM(F3:L3)</f>
        <v>3006382662.07</v>
      </c>
    </row>
    <row r="4" customFormat="false" ht="15" hidden="false" customHeight="false" outlineLevel="0" collapsed="false">
      <c r="A4" s="3" t="s">
        <v>95</v>
      </c>
      <c r="B4" s="2" t="s">
        <v>96</v>
      </c>
      <c r="C4" s="3" t="s">
        <v>1712</v>
      </c>
      <c r="D4" s="2" t="s">
        <v>107</v>
      </c>
      <c r="E4" s="3" t="s">
        <v>108</v>
      </c>
      <c r="F4" s="10" t="n">
        <v>362555411.3</v>
      </c>
      <c r="G4" s="10" t="n">
        <v>345401964.31</v>
      </c>
      <c r="H4" s="10" t="n">
        <v>531455979.11</v>
      </c>
      <c r="I4" s="10" t="n">
        <v>517462810.77</v>
      </c>
      <c r="J4" s="10" t="n">
        <v>536453828.25</v>
      </c>
      <c r="K4" s="10" t="n">
        <v>67980133.02</v>
      </c>
      <c r="L4" s="10" t="n">
        <v>8283699.29</v>
      </c>
      <c r="M4" s="14" t="n">
        <f aca="false">SUM(F4:L4)</f>
        <v>2369593826.05</v>
      </c>
    </row>
    <row r="5" customFormat="false" ht="15" hidden="false" customHeight="false" outlineLevel="0" collapsed="false">
      <c r="A5" s="3" t="s">
        <v>95</v>
      </c>
      <c r="B5" s="2" t="s">
        <v>96</v>
      </c>
      <c r="C5" s="3" t="s">
        <v>1712</v>
      </c>
      <c r="D5" s="2" t="s">
        <v>197</v>
      </c>
      <c r="E5" s="3" t="s">
        <v>198</v>
      </c>
      <c r="F5" s="10" t="n">
        <v>178633623.05</v>
      </c>
      <c r="G5" s="10" t="n">
        <v>305124281.45</v>
      </c>
      <c r="H5" s="10" t="n">
        <v>362333982.98</v>
      </c>
      <c r="I5" s="10" t="n">
        <v>262767083.58</v>
      </c>
      <c r="J5" s="10" t="n">
        <v>138201715.05</v>
      </c>
      <c r="K5" s="10" t="n">
        <v>64917379.77</v>
      </c>
      <c r="L5" s="10" t="n">
        <v>7535312.86</v>
      </c>
      <c r="M5" s="14" t="n">
        <f aca="false">SUM(F5:L5)</f>
        <v>1319513378.74</v>
      </c>
    </row>
    <row r="6" customFormat="false" ht="15" hidden="false" customHeight="false" outlineLevel="0" collapsed="false">
      <c r="A6" s="3" t="s">
        <v>95</v>
      </c>
      <c r="B6" s="2" t="s">
        <v>96</v>
      </c>
      <c r="C6" s="3" t="s">
        <v>1712</v>
      </c>
      <c r="D6" s="2" t="s">
        <v>142</v>
      </c>
      <c r="E6" s="3" t="s">
        <v>143</v>
      </c>
      <c r="F6" s="10" t="n">
        <v>141675117.59</v>
      </c>
      <c r="G6" s="10" t="n">
        <v>196433794.86</v>
      </c>
      <c r="H6" s="10" t="n">
        <v>297366224.77</v>
      </c>
      <c r="I6" s="10" t="n">
        <v>145545245.11</v>
      </c>
      <c r="J6" s="10" t="n">
        <v>126380614.1</v>
      </c>
      <c r="K6" s="10" t="n">
        <v>74876914.87</v>
      </c>
      <c r="L6" s="10" t="n">
        <v>8895492.54</v>
      </c>
      <c r="M6" s="14" t="n">
        <f aca="false">SUM(F6:L6)</f>
        <v>991173403.84</v>
      </c>
    </row>
    <row r="7" customFormat="false" ht="15" hidden="false" customHeight="false" outlineLevel="0" collapsed="false">
      <c r="A7" s="3" t="s">
        <v>95</v>
      </c>
      <c r="B7" s="2" t="s">
        <v>96</v>
      </c>
      <c r="C7" s="3" t="s">
        <v>1712</v>
      </c>
      <c r="D7" s="2" t="s">
        <v>1721</v>
      </c>
      <c r="E7" s="3" t="s">
        <v>1722</v>
      </c>
      <c r="F7" s="10" t="n">
        <v>107463044.09</v>
      </c>
      <c r="G7" s="10" t="n">
        <v>131474345.12</v>
      </c>
      <c r="H7" s="10" t="n">
        <v>157558080.64</v>
      </c>
      <c r="I7" s="10" t="n">
        <v>155317747.49</v>
      </c>
      <c r="J7" s="10" t="n">
        <v>189086846.84</v>
      </c>
      <c r="K7" s="10" t="n">
        <v>0</v>
      </c>
      <c r="L7" s="10" t="n">
        <v>0</v>
      </c>
      <c r="M7" s="14" t="n">
        <f aca="false">SUM(F7:L7)</f>
        <v>740900064.18</v>
      </c>
    </row>
    <row r="8" customFormat="false" ht="15" hidden="false" customHeight="false" outlineLevel="0" collapsed="false">
      <c r="A8" s="3" t="s">
        <v>95</v>
      </c>
      <c r="B8" s="2" t="s">
        <v>96</v>
      </c>
      <c r="C8" s="3" t="s">
        <v>1712</v>
      </c>
      <c r="D8" s="2" t="s">
        <v>102</v>
      </c>
      <c r="E8" s="3" t="s">
        <v>103</v>
      </c>
      <c r="F8" s="10" t="n">
        <v>59220194.3</v>
      </c>
      <c r="G8" s="10" t="n">
        <v>87537079.51</v>
      </c>
      <c r="H8" s="10" t="n">
        <v>105943399.69</v>
      </c>
      <c r="I8" s="10" t="n">
        <v>131955091.11</v>
      </c>
      <c r="J8" s="10" t="n">
        <v>102138956.63</v>
      </c>
      <c r="K8" s="10" t="n">
        <v>89914111.23</v>
      </c>
      <c r="L8" s="10" t="n">
        <v>21322467.45</v>
      </c>
      <c r="M8" s="14" t="n">
        <f aca="false">SUM(F8:L8)</f>
        <v>598031299.92</v>
      </c>
    </row>
    <row r="9" customFormat="false" ht="15" hidden="false" customHeight="false" outlineLevel="0" collapsed="false">
      <c r="A9" s="3" t="s">
        <v>95</v>
      </c>
      <c r="B9" s="2" t="s">
        <v>96</v>
      </c>
      <c r="C9" s="3" t="s">
        <v>1712</v>
      </c>
      <c r="D9" s="2" t="s">
        <v>1725</v>
      </c>
      <c r="E9" s="3" t="s">
        <v>1726</v>
      </c>
      <c r="F9" s="10" t="n">
        <v>91179961.14</v>
      </c>
      <c r="G9" s="10" t="n">
        <v>128994892.88</v>
      </c>
      <c r="H9" s="10" t="n">
        <v>173997760.67</v>
      </c>
      <c r="I9" s="10" t="n">
        <v>105614700.76</v>
      </c>
      <c r="J9" s="10" t="n">
        <v>0</v>
      </c>
      <c r="K9" s="10" t="n">
        <v>29062352.3</v>
      </c>
      <c r="L9" s="10" t="n">
        <v>0</v>
      </c>
      <c r="M9" s="14" t="n">
        <f aca="false">SUM(F9:L9)</f>
        <v>528849667.75</v>
      </c>
    </row>
    <row r="10" customFormat="false" ht="15" hidden="false" customHeight="false" outlineLevel="0" collapsed="false">
      <c r="A10" s="3" t="s">
        <v>95</v>
      </c>
      <c r="B10" s="2" t="s">
        <v>96</v>
      </c>
      <c r="C10" s="3" t="s">
        <v>1712</v>
      </c>
      <c r="D10" s="2" t="s">
        <v>325</v>
      </c>
      <c r="E10" s="3" t="s">
        <v>326</v>
      </c>
      <c r="F10" s="10" t="n">
        <v>124613049.17</v>
      </c>
      <c r="G10" s="10" t="n">
        <v>126212261.13</v>
      </c>
      <c r="H10" s="10" t="n">
        <v>0</v>
      </c>
      <c r="I10" s="10" t="n">
        <v>82157142.26</v>
      </c>
      <c r="J10" s="10" t="n">
        <v>103175087.85</v>
      </c>
      <c r="K10" s="10" t="n">
        <v>79704307.87</v>
      </c>
      <c r="L10" s="10" t="n">
        <v>8409175.69</v>
      </c>
      <c r="M10" s="14" t="n">
        <f aca="false">SUM(F10:L10)</f>
        <v>524271023.97</v>
      </c>
    </row>
    <row r="11" customFormat="false" ht="15" hidden="false" customHeight="false" outlineLevel="0" collapsed="false">
      <c r="A11" s="3" t="s">
        <v>95</v>
      </c>
      <c r="B11" s="2" t="s">
        <v>96</v>
      </c>
      <c r="C11" s="3" t="s">
        <v>1712</v>
      </c>
      <c r="D11" s="2" t="s">
        <v>162</v>
      </c>
      <c r="E11" s="3" t="s">
        <v>163</v>
      </c>
      <c r="F11" s="10" t="n">
        <v>0</v>
      </c>
      <c r="G11" s="10" t="n">
        <v>74723161.51</v>
      </c>
      <c r="H11" s="10" t="n">
        <v>87925310.36</v>
      </c>
      <c r="I11" s="10" t="n">
        <v>96964284.89</v>
      </c>
      <c r="J11" s="10" t="n">
        <v>92554512.54</v>
      </c>
      <c r="K11" s="10" t="n">
        <v>36990461.29</v>
      </c>
      <c r="L11" s="10" t="n">
        <v>12627715.31</v>
      </c>
      <c r="M11" s="14" t="n">
        <f aca="false">SUM(F11:L11)</f>
        <v>401785445.9</v>
      </c>
    </row>
    <row r="12" customFormat="false" ht="15" hidden="false" customHeight="false" outlineLevel="0" collapsed="false">
      <c r="A12" s="3" t="s">
        <v>95</v>
      </c>
      <c r="B12" s="2" t="s">
        <v>96</v>
      </c>
      <c r="C12" s="3" t="s">
        <v>1712</v>
      </c>
      <c r="D12" s="2" t="s">
        <v>1743</v>
      </c>
      <c r="E12" s="3" t="s">
        <v>1744</v>
      </c>
      <c r="F12" s="10" t="n">
        <v>73200691.8</v>
      </c>
      <c r="G12" s="10" t="n">
        <v>92902680.02</v>
      </c>
      <c r="H12" s="10" t="n">
        <v>0</v>
      </c>
      <c r="I12" s="10" t="n">
        <v>0</v>
      </c>
      <c r="J12" s="10" t="n">
        <v>62046102.78</v>
      </c>
      <c r="K12" s="10" t="n">
        <v>65832822.62</v>
      </c>
      <c r="L12" s="10" t="n">
        <v>13002081.98</v>
      </c>
      <c r="M12" s="14" t="n">
        <f aca="false">SUM(F12:L12)</f>
        <v>306984379.2</v>
      </c>
    </row>
    <row r="13" customFormat="false" ht="15" hidden="false" customHeight="false" outlineLevel="0" collapsed="false">
      <c r="A13" s="3" t="s">
        <v>95</v>
      </c>
      <c r="B13" s="2" t="s">
        <v>96</v>
      </c>
      <c r="C13" s="3" t="s">
        <v>1712</v>
      </c>
      <c r="D13" s="2" t="s">
        <v>377</v>
      </c>
      <c r="E13" s="3" t="s">
        <v>378</v>
      </c>
      <c r="F13" s="10" t="n">
        <v>0</v>
      </c>
      <c r="G13" s="10" t="n">
        <v>0</v>
      </c>
      <c r="H13" s="10" t="n">
        <v>86495580.62</v>
      </c>
      <c r="I13" s="10" t="n">
        <v>0</v>
      </c>
      <c r="J13" s="10" t="n">
        <v>0</v>
      </c>
      <c r="K13" s="10" t="n">
        <v>43988603.09</v>
      </c>
      <c r="L13" s="10" t="n">
        <v>6961936.14</v>
      </c>
      <c r="M13" s="14" t="n">
        <f aca="false">SUM(F13:L13)</f>
        <v>137446119.85</v>
      </c>
    </row>
    <row r="14" customFormat="false" ht="15" hidden="false" customHeight="false" outlineLevel="0" collapsed="false">
      <c r="A14" s="3" t="s">
        <v>95</v>
      </c>
      <c r="B14" s="2" t="s">
        <v>96</v>
      </c>
      <c r="C14" s="3" t="s">
        <v>1712</v>
      </c>
      <c r="D14" s="2" t="s">
        <v>117</v>
      </c>
      <c r="E14" s="3" t="s">
        <v>118</v>
      </c>
      <c r="F14" s="10" t="n">
        <v>0</v>
      </c>
      <c r="G14" s="10" t="n">
        <v>0</v>
      </c>
      <c r="H14" s="10" t="n">
        <v>0</v>
      </c>
      <c r="I14" s="10" t="n">
        <v>66158235.13</v>
      </c>
      <c r="J14" s="10" t="n">
        <v>62673998.6</v>
      </c>
      <c r="K14" s="10" t="n">
        <v>0</v>
      </c>
      <c r="L14" s="10" t="n">
        <v>0</v>
      </c>
      <c r="M14" s="14" t="n">
        <f aca="false">SUM(F14:L14)</f>
        <v>128832233.73</v>
      </c>
    </row>
    <row r="15" customFormat="false" ht="15" hidden="false" customHeight="false" outlineLevel="0" collapsed="false">
      <c r="A15" s="3" t="s">
        <v>95</v>
      </c>
      <c r="B15" s="2" t="s">
        <v>96</v>
      </c>
      <c r="C15" s="3" t="s">
        <v>1712</v>
      </c>
      <c r="D15" s="2" t="s">
        <v>727</v>
      </c>
      <c r="E15" s="3" t="s">
        <v>728</v>
      </c>
      <c r="F15" s="10" t="n">
        <v>0</v>
      </c>
      <c r="G15" s="10" t="n">
        <v>0</v>
      </c>
      <c r="H15" s="10" t="n">
        <v>86799114.47</v>
      </c>
      <c r="I15" s="10" t="n">
        <v>0</v>
      </c>
      <c r="J15" s="10" t="n">
        <v>0</v>
      </c>
      <c r="K15" s="10" t="n">
        <v>0</v>
      </c>
      <c r="L15" s="10" t="n">
        <v>0</v>
      </c>
      <c r="M15" s="14" t="n">
        <f aca="false">SUM(F15:L15)</f>
        <v>86799114.47</v>
      </c>
    </row>
    <row r="16" customFormat="false" ht="15" hidden="false" customHeight="false" outlineLevel="0" collapsed="false">
      <c r="A16" s="3" t="s">
        <v>95</v>
      </c>
      <c r="B16" s="2" t="s">
        <v>96</v>
      </c>
      <c r="C16" s="3" t="s">
        <v>1712</v>
      </c>
      <c r="D16" s="2" t="s">
        <v>1650</v>
      </c>
      <c r="E16" s="3" t="s">
        <v>1651</v>
      </c>
      <c r="F16" s="10" t="n">
        <v>47527640.34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4" t="n">
        <f aca="false">SUM(F16:L16)</f>
        <v>47527640.34</v>
      </c>
    </row>
    <row r="17" customFormat="false" ht="15" hidden="false" customHeight="false" outlineLevel="0" collapsed="false">
      <c r="A17" s="3" t="s">
        <v>95</v>
      </c>
      <c r="B17" s="2" t="s">
        <v>96</v>
      </c>
      <c r="C17" s="3" t="s">
        <v>1712</v>
      </c>
      <c r="D17" s="2" t="s">
        <v>422</v>
      </c>
      <c r="E17" s="3" t="s">
        <v>423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4984119.22</v>
      </c>
      <c r="M17" s="14" t="n">
        <f aca="false">SUM(F17:L17)</f>
        <v>4984119.22</v>
      </c>
    </row>
    <row r="18" customFormat="false" ht="15" hidden="false" customHeight="false" outlineLevel="0" collapsed="false">
      <c r="A18" s="3" t="s">
        <v>95</v>
      </c>
      <c r="B18" s="2" t="s">
        <v>96</v>
      </c>
      <c r="C18" s="3" t="s">
        <v>1711</v>
      </c>
      <c r="D18" s="2" t="s">
        <v>97</v>
      </c>
      <c r="E18" s="3" t="s">
        <v>98</v>
      </c>
      <c r="F18" s="10" t="n">
        <v>408737597.81</v>
      </c>
      <c r="G18" s="10" t="n">
        <v>495950867.31</v>
      </c>
      <c r="H18" s="10" t="n">
        <v>617523889.71</v>
      </c>
      <c r="I18" s="10" t="n">
        <v>394834536.69</v>
      </c>
      <c r="J18" s="10" t="n">
        <v>402416280.96</v>
      </c>
      <c r="K18" s="10" t="n">
        <v>173637647.61</v>
      </c>
      <c r="L18" s="10" t="n">
        <v>28692064.58</v>
      </c>
      <c r="M18" s="14" t="n">
        <f aca="false">SUM(F18:L18)</f>
        <v>2521792884.67</v>
      </c>
    </row>
    <row r="19" customFormat="false" ht="15" hidden="false" customHeight="false" outlineLevel="0" collapsed="false">
      <c r="A19" s="3" t="s">
        <v>95</v>
      </c>
      <c r="B19" s="2" t="s">
        <v>96</v>
      </c>
      <c r="C19" s="3" t="s">
        <v>1711</v>
      </c>
      <c r="D19" s="2" t="s">
        <v>107</v>
      </c>
      <c r="E19" s="3" t="s">
        <v>108</v>
      </c>
      <c r="F19" s="10" t="n">
        <v>319183606.76</v>
      </c>
      <c r="G19" s="10" t="n">
        <v>419423249.98</v>
      </c>
      <c r="H19" s="10" t="n">
        <v>556133117.32</v>
      </c>
      <c r="I19" s="10" t="n">
        <v>474200456.05</v>
      </c>
      <c r="J19" s="10" t="n">
        <v>496823285.08</v>
      </c>
      <c r="K19" s="10" t="n">
        <v>159019839.3</v>
      </c>
      <c r="L19" s="10" t="n">
        <v>32993060.29</v>
      </c>
      <c r="M19" s="14" t="n">
        <f aca="false">SUM(F19:L19)</f>
        <v>2457776614.78</v>
      </c>
    </row>
    <row r="20" customFormat="false" ht="15" hidden="false" customHeight="false" outlineLevel="0" collapsed="false">
      <c r="A20" s="3" t="s">
        <v>95</v>
      </c>
      <c r="B20" s="2" t="s">
        <v>96</v>
      </c>
      <c r="C20" s="3" t="s">
        <v>1711</v>
      </c>
      <c r="D20" s="2" t="s">
        <v>102</v>
      </c>
      <c r="E20" s="3" t="s">
        <v>103</v>
      </c>
      <c r="F20" s="10" t="n">
        <v>198955190.81</v>
      </c>
      <c r="G20" s="10" t="n">
        <v>211832759.46</v>
      </c>
      <c r="H20" s="10" t="n">
        <v>206614387.22</v>
      </c>
      <c r="I20" s="10" t="n">
        <v>198646924.58</v>
      </c>
      <c r="J20" s="10" t="n">
        <v>204196547.62</v>
      </c>
      <c r="K20" s="10" t="n">
        <v>181046008.4</v>
      </c>
      <c r="L20" s="10" t="n">
        <v>19091598.8</v>
      </c>
      <c r="M20" s="14" t="n">
        <f aca="false">SUM(F20:L20)</f>
        <v>1220383416.89</v>
      </c>
    </row>
    <row r="21" customFormat="false" ht="15" hidden="false" customHeight="false" outlineLevel="0" collapsed="false">
      <c r="A21" s="3" t="s">
        <v>95</v>
      </c>
      <c r="B21" s="2" t="s">
        <v>96</v>
      </c>
      <c r="C21" s="3" t="s">
        <v>1711</v>
      </c>
      <c r="D21" s="2" t="s">
        <v>197</v>
      </c>
      <c r="E21" s="3" t="s">
        <v>198</v>
      </c>
      <c r="F21" s="10" t="n">
        <v>164351371.8</v>
      </c>
      <c r="G21" s="10" t="n">
        <v>168873285.55</v>
      </c>
      <c r="H21" s="10" t="n">
        <v>241826189.24</v>
      </c>
      <c r="I21" s="10" t="n">
        <v>114391124.12</v>
      </c>
      <c r="J21" s="10" t="n">
        <v>99193470.42</v>
      </c>
      <c r="K21" s="10" t="n">
        <v>66606573.33</v>
      </c>
      <c r="L21" s="10" t="n">
        <v>17115153</v>
      </c>
      <c r="M21" s="14" t="n">
        <f aca="false">SUM(F21:L21)</f>
        <v>872357167.46</v>
      </c>
    </row>
    <row r="22" customFormat="false" ht="15" hidden="false" customHeight="false" outlineLevel="0" collapsed="false">
      <c r="A22" s="3" t="s">
        <v>95</v>
      </c>
      <c r="B22" s="2" t="s">
        <v>96</v>
      </c>
      <c r="C22" s="3" t="s">
        <v>1711</v>
      </c>
      <c r="D22" s="2" t="s">
        <v>142</v>
      </c>
      <c r="E22" s="3" t="s">
        <v>143</v>
      </c>
      <c r="F22" s="10" t="n">
        <v>132208106.64</v>
      </c>
      <c r="G22" s="10" t="n">
        <v>141100692.28</v>
      </c>
      <c r="H22" s="10" t="n">
        <v>176743725.62</v>
      </c>
      <c r="I22" s="10" t="n">
        <v>103038477.07</v>
      </c>
      <c r="J22" s="10" t="n">
        <v>103982045.11</v>
      </c>
      <c r="K22" s="10" t="n">
        <v>63836247.38</v>
      </c>
      <c r="L22" s="10" t="n">
        <v>6232265.98</v>
      </c>
      <c r="M22" s="14" t="n">
        <f aca="false">SUM(F22:L22)</f>
        <v>727141560.08</v>
      </c>
    </row>
    <row r="23" customFormat="false" ht="15" hidden="false" customHeight="false" outlineLevel="0" collapsed="false">
      <c r="A23" s="3" t="s">
        <v>95</v>
      </c>
      <c r="B23" s="2" t="s">
        <v>96</v>
      </c>
      <c r="C23" s="3" t="s">
        <v>1711</v>
      </c>
      <c r="D23" s="2" t="s">
        <v>637</v>
      </c>
      <c r="E23" s="3" t="s">
        <v>638</v>
      </c>
      <c r="F23" s="10" t="n">
        <v>73647244.74</v>
      </c>
      <c r="G23" s="10" t="n">
        <v>116349601.82</v>
      </c>
      <c r="H23" s="10" t="n">
        <v>168159495.21</v>
      </c>
      <c r="I23" s="10" t="n">
        <v>113141155.76</v>
      </c>
      <c r="J23" s="10" t="n">
        <v>118892370.04</v>
      </c>
      <c r="K23" s="10" t="n">
        <v>0</v>
      </c>
      <c r="L23" s="10" t="n">
        <v>0</v>
      </c>
      <c r="M23" s="14" t="n">
        <f aca="false">SUM(F23:L23)</f>
        <v>590189867.57</v>
      </c>
    </row>
    <row r="24" customFormat="false" ht="15" hidden="false" customHeight="false" outlineLevel="0" collapsed="false">
      <c r="A24" s="3" t="s">
        <v>95</v>
      </c>
      <c r="B24" s="2" t="s">
        <v>96</v>
      </c>
      <c r="C24" s="3" t="s">
        <v>1711</v>
      </c>
      <c r="D24" s="2" t="s">
        <v>1719</v>
      </c>
      <c r="E24" s="3" t="s">
        <v>1720</v>
      </c>
      <c r="F24" s="10" t="n">
        <v>50255859.82</v>
      </c>
      <c r="G24" s="10" t="n">
        <v>73216027.85</v>
      </c>
      <c r="H24" s="10" t="n">
        <v>138533036.56</v>
      </c>
      <c r="I24" s="10" t="n">
        <v>124471308.7</v>
      </c>
      <c r="J24" s="10" t="n">
        <v>122863224.35</v>
      </c>
      <c r="K24" s="10" t="n">
        <v>0</v>
      </c>
      <c r="L24" s="10" t="n">
        <v>4031760.62</v>
      </c>
      <c r="M24" s="14" t="n">
        <f aca="false">SUM(F24:L24)</f>
        <v>513371217.9</v>
      </c>
    </row>
    <row r="25" customFormat="false" ht="15" hidden="false" customHeight="false" outlineLevel="0" collapsed="false">
      <c r="A25" s="3" t="s">
        <v>95</v>
      </c>
      <c r="B25" s="2" t="s">
        <v>96</v>
      </c>
      <c r="C25" s="3" t="s">
        <v>1711</v>
      </c>
      <c r="D25" s="2" t="s">
        <v>314</v>
      </c>
      <c r="E25" s="3" t="s">
        <v>315</v>
      </c>
      <c r="F25" s="10" t="n">
        <v>0</v>
      </c>
      <c r="G25" s="10" t="n">
        <v>0</v>
      </c>
      <c r="H25" s="10" t="n">
        <v>94807996.3</v>
      </c>
      <c r="I25" s="10" t="n">
        <v>115892984.03</v>
      </c>
      <c r="J25" s="10" t="n">
        <v>76289223.5</v>
      </c>
      <c r="K25" s="10" t="n">
        <v>40040040.1</v>
      </c>
      <c r="L25" s="10" t="n">
        <v>0</v>
      </c>
      <c r="M25" s="14" t="n">
        <f aca="false">SUM(F25:L25)</f>
        <v>327030243.93</v>
      </c>
    </row>
    <row r="26" customFormat="false" ht="15" hidden="false" customHeight="false" outlineLevel="0" collapsed="false">
      <c r="A26" s="3" t="s">
        <v>95</v>
      </c>
      <c r="B26" s="2" t="s">
        <v>96</v>
      </c>
      <c r="C26" s="3" t="s">
        <v>1711</v>
      </c>
      <c r="D26" s="2" t="s">
        <v>192</v>
      </c>
      <c r="E26" s="3" t="s">
        <v>193</v>
      </c>
      <c r="F26" s="10" t="n">
        <v>62663440.18</v>
      </c>
      <c r="G26" s="10" t="n">
        <v>63846880.25</v>
      </c>
      <c r="H26" s="10" t="n">
        <v>0</v>
      </c>
      <c r="I26" s="10" t="n">
        <v>118069124.97</v>
      </c>
      <c r="J26" s="10" t="n">
        <v>0</v>
      </c>
      <c r="K26" s="10" t="n">
        <v>32349351.24</v>
      </c>
      <c r="L26" s="10" t="n">
        <v>6173397.51</v>
      </c>
      <c r="M26" s="14" t="n">
        <f aca="false">SUM(F26:L26)</f>
        <v>283102194.15</v>
      </c>
    </row>
    <row r="27" customFormat="false" ht="15" hidden="false" customHeight="false" outlineLevel="0" collapsed="false">
      <c r="A27" s="3" t="s">
        <v>95</v>
      </c>
      <c r="B27" s="2" t="s">
        <v>96</v>
      </c>
      <c r="C27" s="3" t="s">
        <v>1711</v>
      </c>
      <c r="D27" s="2" t="s">
        <v>422</v>
      </c>
      <c r="E27" s="3" t="s">
        <v>423</v>
      </c>
      <c r="F27" s="10" t="n">
        <v>68524744</v>
      </c>
      <c r="G27" s="10" t="n">
        <v>91109762.64</v>
      </c>
      <c r="H27" s="10" t="n">
        <v>0</v>
      </c>
      <c r="I27" s="10" t="n">
        <v>0</v>
      </c>
      <c r="J27" s="10" t="n">
        <v>71265079.69</v>
      </c>
      <c r="K27" s="10" t="n">
        <v>26336656.3</v>
      </c>
      <c r="L27" s="10" t="n">
        <v>11397966.6</v>
      </c>
      <c r="M27" s="14" t="n">
        <f aca="false">SUM(F27:L27)</f>
        <v>268634209.23</v>
      </c>
    </row>
    <row r="28" customFormat="false" ht="15" hidden="false" customHeight="false" outlineLevel="0" collapsed="false">
      <c r="A28" s="3" t="s">
        <v>95</v>
      </c>
      <c r="B28" s="2" t="s">
        <v>96</v>
      </c>
      <c r="C28" s="3" t="s">
        <v>1711</v>
      </c>
      <c r="D28" s="2" t="s">
        <v>1723</v>
      </c>
      <c r="E28" s="3" t="s">
        <v>1724</v>
      </c>
      <c r="F28" s="10" t="n">
        <v>0</v>
      </c>
      <c r="G28" s="10" t="n">
        <v>118183255.04</v>
      </c>
      <c r="H28" s="10" t="n">
        <v>137521035.91</v>
      </c>
      <c r="I28" s="10" t="n">
        <v>0</v>
      </c>
      <c r="J28" s="10" t="n">
        <v>0</v>
      </c>
      <c r="K28" s="10" t="n">
        <v>0</v>
      </c>
      <c r="L28" s="10" t="n">
        <v>0</v>
      </c>
      <c r="M28" s="14" t="n">
        <f aca="false">SUM(F28:L28)</f>
        <v>255704290.95</v>
      </c>
    </row>
    <row r="29" customFormat="false" ht="15" hidden="false" customHeight="false" outlineLevel="0" collapsed="false">
      <c r="A29" s="3" t="s">
        <v>95</v>
      </c>
      <c r="B29" s="2" t="s">
        <v>96</v>
      </c>
      <c r="C29" s="3" t="s">
        <v>1711</v>
      </c>
      <c r="D29" s="2" t="s">
        <v>1727</v>
      </c>
      <c r="E29" s="3" t="s">
        <v>1728</v>
      </c>
      <c r="F29" s="10" t="n">
        <v>0</v>
      </c>
      <c r="G29" s="10" t="n">
        <v>0</v>
      </c>
      <c r="H29" s="10" t="n">
        <v>88569796.94</v>
      </c>
      <c r="I29" s="10" t="n">
        <v>118968782.24</v>
      </c>
      <c r="J29" s="10" t="n">
        <v>0</v>
      </c>
      <c r="K29" s="10" t="n">
        <v>0</v>
      </c>
      <c r="L29" s="10" t="n">
        <v>0</v>
      </c>
      <c r="M29" s="14" t="n">
        <f aca="false">SUM(F29:L29)</f>
        <v>207538579.18</v>
      </c>
    </row>
    <row r="30" customFormat="false" ht="15" hidden="false" customHeight="false" outlineLevel="0" collapsed="false">
      <c r="A30" s="3" t="s">
        <v>95</v>
      </c>
      <c r="B30" s="2" t="s">
        <v>96</v>
      </c>
      <c r="C30" s="3" t="s">
        <v>1711</v>
      </c>
      <c r="D30" s="2" t="s">
        <v>247</v>
      </c>
      <c r="E30" s="3" t="s">
        <v>248</v>
      </c>
      <c r="F30" s="10" t="n">
        <v>0</v>
      </c>
      <c r="G30" s="10" t="n">
        <v>0</v>
      </c>
      <c r="H30" s="10" t="n">
        <v>0</v>
      </c>
      <c r="I30" s="10" t="n">
        <v>0</v>
      </c>
      <c r="J30" s="10" t="n">
        <v>73887339.54</v>
      </c>
      <c r="K30" s="10" t="n">
        <v>36872349.13</v>
      </c>
      <c r="L30" s="10" t="n">
        <v>0</v>
      </c>
      <c r="M30" s="14" t="n">
        <f aca="false">SUM(F30:L30)</f>
        <v>110759688.67</v>
      </c>
    </row>
    <row r="31" customFormat="false" ht="15" hidden="false" customHeight="false" outlineLevel="0" collapsed="false">
      <c r="A31" s="3" t="s">
        <v>95</v>
      </c>
      <c r="B31" s="2" t="s">
        <v>96</v>
      </c>
      <c r="C31" s="3" t="s">
        <v>1711</v>
      </c>
      <c r="D31" s="2" t="s">
        <v>1717</v>
      </c>
      <c r="E31" s="3" t="s">
        <v>1718</v>
      </c>
      <c r="F31" s="10" t="n">
        <v>99479844.04</v>
      </c>
      <c r="G31" s="10" t="n">
        <v>0</v>
      </c>
      <c r="H31" s="10" t="n">
        <v>0</v>
      </c>
      <c r="I31" s="10" t="n">
        <v>0</v>
      </c>
      <c r="J31" s="10" t="n">
        <v>0</v>
      </c>
      <c r="K31" s="10" t="n">
        <v>0</v>
      </c>
      <c r="L31" s="10" t="n">
        <v>0</v>
      </c>
      <c r="M31" s="14" t="n">
        <f aca="false">SUM(F31:L31)</f>
        <v>99479844.04</v>
      </c>
    </row>
    <row r="32" customFormat="false" ht="15" hidden="false" customHeight="false" outlineLevel="0" collapsed="false">
      <c r="A32" s="3" t="s">
        <v>95</v>
      </c>
      <c r="B32" s="2" t="s">
        <v>96</v>
      </c>
      <c r="C32" s="3" t="s">
        <v>1711</v>
      </c>
      <c r="D32" s="2" t="s">
        <v>377</v>
      </c>
      <c r="E32" s="3" t="s">
        <v>378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38790650.6</v>
      </c>
      <c r="L32" s="10" t="n">
        <v>5449706.34</v>
      </c>
      <c r="M32" s="14" t="n">
        <f aca="false">SUM(F32:L32)</f>
        <v>44240356.94</v>
      </c>
    </row>
    <row r="33" customFormat="false" ht="15" hidden="false" customHeight="false" outlineLevel="0" collapsed="false">
      <c r="A33" s="3" t="s">
        <v>95</v>
      </c>
      <c r="B33" s="2" t="s">
        <v>96</v>
      </c>
      <c r="C33" s="3" t="s">
        <v>1711</v>
      </c>
      <c r="D33" s="2" t="s">
        <v>1721</v>
      </c>
      <c r="E33" s="3" t="s">
        <v>1722</v>
      </c>
      <c r="F33" s="10" t="n">
        <v>0</v>
      </c>
      <c r="G33" s="10" t="n">
        <v>0</v>
      </c>
      <c r="H33" s="10" t="n">
        <v>0</v>
      </c>
      <c r="I33" s="10" t="n">
        <v>0</v>
      </c>
      <c r="J33" s="10" t="n">
        <v>0</v>
      </c>
      <c r="K33" s="10" t="n">
        <v>0</v>
      </c>
      <c r="L33" s="10" t="n">
        <v>5534515.94</v>
      </c>
      <c r="M33" s="14" t="n">
        <f aca="false">SUM(F33:L33)</f>
        <v>5534515.94</v>
      </c>
    </row>
    <row r="34" customFormat="false" ht="15" hidden="false" customHeight="false" outlineLevel="0" collapsed="false">
      <c r="A34" s="3" t="s">
        <v>517</v>
      </c>
      <c r="B34" s="2" t="s">
        <v>518</v>
      </c>
      <c r="C34" s="3" t="s">
        <v>1712</v>
      </c>
      <c r="D34" s="2" t="s">
        <v>107</v>
      </c>
      <c r="E34" s="3" t="s">
        <v>108</v>
      </c>
      <c r="F34" s="10" t="n">
        <v>1653607728.63</v>
      </c>
      <c r="G34" s="10" t="n">
        <v>1973010398.01</v>
      </c>
      <c r="H34" s="10" t="n">
        <v>2121126620.83</v>
      </c>
      <c r="I34" s="10" t="n">
        <v>2673684281.59</v>
      </c>
      <c r="J34" s="10" t="n">
        <v>3009046395.51</v>
      </c>
      <c r="K34" s="10" t="n">
        <v>1521281864.54</v>
      </c>
      <c r="L34" s="10" t="n">
        <v>97162054.47</v>
      </c>
      <c r="M34" s="14" t="n">
        <f aca="false">SUM(F34:L34)</f>
        <v>13048919343.58</v>
      </c>
    </row>
    <row r="35" customFormat="false" ht="15" hidden="false" customHeight="false" outlineLevel="0" collapsed="false">
      <c r="A35" s="3" t="s">
        <v>517</v>
      </c>
      <c r="B35" s="2" t="s">
        <v>518</v>
      </c>
      <c r="C35" s="3" t="s">
        <v>1712</v>
      </c>
      <c r="D35" s="2" t="s">
        <v>97</v>
      </c>
      <c r="E35" s="3" t="s">
        <v>98</v>
      </c>
      <c r="F35" s="10" t="n">
        <v>726044236.36</v>
      </c>
      <c r="G35" s="10" t="n">
        <v>852940253.94</v>
      </c>
      <c r="H35" s="10" t="n">
        <v>1046220909.41</v>
      </c>
      <c r="I35" s="10" t="n">
        <v>1236732171.1</v>
      </c>
      <c r="J35" s="10" t="n">
        <v>1335823392.13</v>
      </c>
      <c r="K35" s="10" t="n">
        <v>878324467.8</v>
      </c>
      <c r="L35" s="10" t="n">
        <v>92981309.15</v>
      </c>
      <c r="M35" s="14" t="n">
        <f aca="false">SUM(F35:L35)</f>
        <v>6169066739.89</v>
      </c>
    </row>
    <row r="36" customFormat="false" ht="15" hidden="false" customHeight="false" outlineLevel="0" collapsed="false">
      <c r="A36" s="3" t="s">
        <v>517</v>
      </c>
      <c r="B36" s="2" t="s">
        <v>518</v>
      </c>
      <c r="C36" s="3" t="s">
        <v>1712</v>
      </c>
      <c r="D36" s="2" t="s">
        <v>171</v>
      </c>
      <c r="E36" s="3" t="s">
        <v>172</v>
      </c>
      <c r="F36" s="10" t="n">
        <v>497657584.45</v>
      </c>
      <c r="G36" s="10" t="n">
        <v>701429530.62</v>
      </c>
      <c r="H36" s="10" t="n">
        <v>688061072.92</v>
      </c>
      <c r="I36" s="10" t="n">
        <v>788787730.07</v>
      </c>
      <c r="J36" s="10" t="n">
        <v>794858696.24</v>
      </c>
      <c r="K36" s="10" t="n">
        <v>658299125.71</v>
      </c>
      <c r="L36" s="10" t="n">
        <v>44986652.64</v>
      </c>
      <c r="M36" s="14" t="n">
        <f aca="false">SUM(F36:L36)</f>
        <v>4174080392.65</v>
      </c>
    </row>
    <row r="37" customFormat="false" ht="15" hidden="false" customHeight="false" outlineLevel="0" collapsed="false">
      <c r="A37" s="3" t="s">
        <v>517</v>
      </c>
      <c r="B37" s="2" t="s">
        <v>518</v>
      </c>
      <c r="C37" s="3" t="s">
        <v>1712</v>
      </c>
      <c r="D37" s="2" t="s">
        <v>142</v>
      </c>
      <c r="E37" s="3" t="s">
        <v>143</v>
      </c>
      <c r="F37" s="10" t="n">
        <v>502005743.89</v>
      </c>
      <c r="G37" s="10" t="n">
        <v>637444285.19</v>
      </c>
      <c r="H37" s="10" t="n">
        <v>611360334.91</v>
      </c>
      <c r="I37" s="10" t="n">
        <v>672531196.2</v>
      </c>
      <c r="J37" s="10" t="n">
        <v>713653568.3</v>
      </c>
      <c r="K37" s="10" t="n">
        <v>347695498.61</v>
      </c>
      <c r="L37" s="10" t="n">
        <v>60600643.06</v>
      </c>
      <c r="M37" s="14" t="n">
        <f aca="false">SUM(F37:L37)</f>
        <v>3545291270.16</v>
      </c>
    </row>
    <row r="38" customFormat="false" ht="15" hidden="false" customHeight="false" outlineLevel="0" collapsed="false">
      <c r="A38" s="3" t="s">
        <v>517</v>
      </c>
      <c r="B38" s="2" t="s">
        <v>518</v>
      </c>
      <c r="C38" s="3" t="s">
        <v>1712</v>
      </c>
      <c r="D38" s="2" t="s">
        <v>102</v>
      </c>
      <c r="E38" s="3" t="s">
        <v>103</v>
      </c>
      <c r="F38" s="10" t="n">
        <v>357538194.81</v>
      </c>
      <c r="G38" s="10" t="n">
        <v>547585604.05</v>
      </c>
      <c r="H38" s="10" t="n">
        <v>486012174.1</v>
      </c>
      <c r="I38" s="10" t="n">
        <v>510435750.49</v>
      </c>
      <c r="J38" s="10" t="n">
        <v>564862978.78</v>
      </c>
      <c r="K38" s="10" t="n">
        <v>477718720.4</v>
      </c>
      <c r="L38" s="10" t="n">
        <v>65698177.64</v>
      </c>
      <c r="M38" s="14" t="n">
        <f aca="false">SUM(F38:L38)</f>
        <v>3009851600.27</v>
      </c>
    </row>
    <row r="39" customFormat="false" ht="15" hidden="false" customHeight="false" outlineLevel="0" collapsed="false">
      <c r="A39" s="3" t="s">
        <v>517</v>
      </c>
      <c r="B39" s="2" t="s">
        <v>518</v>
      </c>
      <c r="C39" s="3" t="s">
        <v>1712</v>
      </c>
      <c r="D39" s="2" t="s">
        <v>1721</v>
      </c>
      <c r="E39" s="3" t="s">
        <v>1722</v>
      </c>
      <c r="F39" s="10" t="n">
        <v>295311099.33</v>
      </c>
      <c r="G39" s="10" t="n">
        <v>520451781.99</v>
      </c>
      <c r="H39" s="10" t="n">
        <v>527281569.99</v>
      </c>
      <c r="I39" s="10" t="n">
        <v>562167763.93</v>
      </c>
      <c r="J39" s="10" t="n">
        <v>645035727.03</v>
      </c>
      <c r="K39" s="10" t="n">
        <v>185987568.03</v>
      </c>
      <c r="L39" s="10" t="n">
        <v>0</v>
      </c>
      <c r="M39" s="14" t="n">
        <f aca="false">SUM(F39:L39)</f>
        <v>2736235510.3</v>
      </c>
    </row>
    <row r="40" customFormat="false" ht="15" hidden="false" customHeight="false" outlineLevel="0" collapsed="false">
      <c r="A40" s="3" t="s">
        <v>517</v>
      </c>
      <c r="B40" s="2" t="s">
        <v>518</v>
      </c>
      <c r="C40" s="3" t="s">
        <v>1712</v>
      </c>
      <c r="D40" s="2" t="s">
        <v>180</v>
      </c>
      <c r="E40" s="3" t="s">
        <v>181</v>
      </c>
      <c r="F40" s="10" t="n">
        <v>0</v>
      </c>
      <c r="G40" s="10" t="n">
        <v>0</v>
      </c>
      <c r="H40" s="10" t="n">
        <v>0</v>
      </c>
      <c r="I40" s="10" t="n">
        <v>407385839.12</v>
      </c>
      <c r="J40" s="10" t="n">
        <v>448350090.76</v>
      </c>
      <c r="K40" s="10" t="n">
        <v>229333475.69</v>
      </c>
      <c r="L40" s="10" t="n">
        <v>42213293.93</v>
      </c>
      <c r="M40" s="14" t="n">
        <f aca="false">SUM(F40:L40)</f>
        <v>1127282699.5</v>
      </c>
    </row>
    <row r="41" customFormat="false" ht="15" hidden="false" customHeight="false" outlineLevel="0" collapsed="false">
      <c r="A41" s="3" t="s">
        <v>517</v>
      </c>
      <c r="B41" s="2" t="s">
        <v>518</v>
      </c>
      <c r="C41" s="3" t="s">
        <v>1712</v>
      </c>
      <c r="D41" s="2" t="s">
        <v>197</v>
      </c>
      <c r="E41" s="3" t="s">
        <v>198</v>
      </c>
      <c r="F41" s="10" t="n">
        <v>157051736.53</v>
      </c>
      <c r="G41" s="10" t="n">
        <v>276733606.34</v>
      </c>
      <c r="H41" s="10" t="n">
        <v>335458639.89</v>
      </c>
      <c r="I41" s="10" t="n">
        <v>219691814.48</v>
      </c>
      <c r="J41" s="10" t="n">
        <v>0</v>
      </c>
      <c r="K41" s="10" t="n">
        <v>0</v>
      </c>
      <c r="L41" s="10" t="n">
        <v>0</v>
      </c>
      <c r="M41" s="14" t="n">
        <f aca="false">SUM(F41:L41)</f>
        <v>988935797.24</v>
      </c>
    </row>
    <row r="42" customFormat="false" ht="15" hidden="false" customHeight="false" outlineLevel="0" collapsed="false">
      <c r="A42" s="3" t="s">
        <v>517</v>
      </c>
      <c r="B42" s="2" t="s">
        <v>518</v>
      </c>
      <c r="C42" s="3" t="s">
        <v>1712</v>
      </c>
      <c r="D42" s="2" t="s">
        <v>377</v>
      </c>
      <c r="E42" s="3" t="s">
        <v>378</v>
      </c>
      <c r="F42" s="10" t="n">
        <v>117528163.31</v>
      </c>
      <c r="G42" s="10" t="n">
        <v>0</v>
      </c>
      <c r="H42" s="10" t="n">
        <v>167947903.03</v>
      </c>
      <c r="I42" s="10" t="n">
        <v>0</v>
      </c>
      <c r="J42" s="10" t="n">
        <v>232209060.73</v>
      </c>
      <c r="K42" s="10" t="n">
        <v>156009088.17</v>
      </c>
      <c r="L42" s="10" t="n">
        <v>12753902.19</v>
      </c>
      <c r="M42" s="14" t="n">
        <f aca="false">SUM(F42:L42)</f>
        <v>686448117.43</v>
      </c>
    </row>
    <row r="43" customFormat="false" ht="15" hidden="false" customHeight="false" outlineLevel="0" collapsed="false">
      <c r="A43" s="3" t="s">
        <v>517</v>
      </c>
      <c r="B43" s="2" t="s">
        <v>518</v>
      </c>
      <c r="C43" s="3" t="s">
        <v>1712</v>
      </c>
      <c r="D43" s="2" t="s">
        <v>162</v>
      </c>
      <c r="E43" s="3" t="s">
        <v>163</v>
      </c>
      <c r="F43" s="10" t="n">
        <v>0</v>
      </c>
      <c r="G43" s="10" t="n">
        <v>209888281.94</v>
      </c>
      <c r="H43" s="10" t="n">
        <v>147554729.85</v>
      </c>
      <c r="I43" s="10" t="n">
        <v>176075822.81</v>
      </c>
      <c r="J43" s="10" t="n">
        <v>0</v>
      </c>
      <c r="K43" s="10" t="n">
        <v>87950772.94</v>
      </c>
      <c r="L43" s="10" t="n">
        <v>20601798.31</v>
      </c>
      <c r="M43" s="14" t="n">
        <f aca="false">SUM(F43:L43)</f>
        <v>642071405.85</v>
      </c>
    </row>
    <row r="44" customFormat="false" ht="15" hidden="false" customHeight="false" outlineLevel="0" collapsed="false">
      <c r="A44" s="3" t="s">
        <v>517</v>
      </c>
      <c r="B44" s="2" t="s">
        <v>518</v>
      </c>
      <c r="C44" s="3" t="s">
        <v>1712</v>
      </c>
      <c r="D44" s="2" t="s">
        <v>117</v>
      </c>
      <c r="E44" s="3" t="s">
        <v>118</v>
      </c>
      <c r="F44" s="10" t="n">
        <v>0</v>
      </c>
      <c r="G44" s="10" t="n">
        <v>0</v>
      </c>
      <c r="H44" s="10" t="n">
        <v>169686227.53</v>
      </c>
      <c r="I44" s="10" t="n">
        <v>205239212.39</v>
      </c>
      <c r="J44" s="10" t="n">
        <v>148102711.75</v>
      </c>
      <c r="K44" s="10" t="n">
        <v>0</v>
      </c>
      <c r="L44" s="10" t="n">
        <v>0</v>
      </c>
      <c r="M44" s="14" t="n">
        <f aca="false">SUM(F44:L44)</f>
        <v>523028151.67</v>
      </c>
    </row>
    <row r="45" customFormat="false" ht="15" hidden="false" customHeight="false" outlineLevel="0" collapsed="false">
      <c r="A45" s="3" t="s">
        <v>517</v>
      </c>
      <c r="B45" s="2" t="s">
        <v>518</v>
      </c>
      <c r="C45" s="3" t="s">
        <v>1712</v>
      </c>
      <c r="D45" s="2" t="s">
        <v>237</v>
      </c>
      <c r="E45" s="3" t="s">
        <v>238</v>
      </c>
      <c r="F45" s="10" t="n">
        <v>153081697.46</v>
      </c>
      <c r="G45" s="10" t="n">
        <v>139746693.92</v>
      </c>
      <c r="H45" s="10" t="n">
        <v>0</v>
      </c>
      <c r="I45" s="10" t="n">
        <v>0</v>
      </c>
      <c r="J45" s="10" t="n">
        <v>180453447.25</v>
      </c>
      <c r="K45" s="10" t="n">
        <v>0</v>
      </c>
      <c r="L45" s="10" t="n">
        <v>23479132.47</v>
      </c>
      <c r="M45" s="14" t="n">
        <f aca="false">SUM(F45:L45)</f>
        <v>496760971.1</v>
      </c>
    </row>
    <row r="46" customFormat="false" ht="15" hidden="false" customHeight="false" outlineLevel="0" collapsed="false">
      <c r="A46" s="3" t="s">
        <v>517</v>
      </c>
      <c r="B46" s="2" t="s">
        <v>518</v>
      </c>
      <c r="C46" s="3" t="s">
        <v>1712</v>
      </c>
      <c r="D46" s="2" t="s">
        <v>127</v>
      </c>
      <c r="E46" s="3" t="s">
        <v>128</v>
      </c>
      <c r="F46" s="10" t="n">
        <v>127465457.02</v>
      </c>
      <c r="G46" s="10" t="n">
        <v>168231710.68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4" t="n">
        <f aca="false">SUM(F46:L46)</f>
        <v>295697167.7</v>
      </c>
    </row>
    <row r="47" customFormat="false" ht="15" hidden="false" customHeight="false" outlineLevel="0" collapsed="false">
      <c r="A47" s="3" t="s">
        <v>517</v>
      </c>
      <c r="B47" s="2" t="s">
        <v>518</v>
      </c>
      <c r="C47" s="3" t="s">
        <v>1712</v>
      </c>
      <c r="D47" s="2" t="s">
        <v>247</v>
      </c>
      <c r="E47" s="3" t="s">
        <v>248</v>
      </c>
      <c r="F47" s="10" t="n">
        <v>0</v>
      </c>
      <c r="G47" s="10" t="n">
        <v>0</v>
      </c>
      <c r="H47" s="10" t="n">
        <v>0</v>
      </c>
      <c r="I47" s="10" t="n">
        <v>0</v>
      </c>
      <c r="J47" s="10" t="n">
        <v>0</v>
      </c>
      <c r="K47" s="10" t="n">
        <v>88576430.15</v>
      </c>
      <c r="L47" s="10" t="n">
        <v>0</v>
      </c>
      <c r="M47" s="14" t="n">
        <f aca="false">SUM(F47:L47)</f>
        <v>88576430.15</v>
      </c>
    </row>
    <row r="48" customFormat="false" ht="15" hidden="false" customHeight="false" outlineLevel="0" collapsed="false">
      <c r="A48" s="3" t="s">
        <v>517</v>
      </c>
      <c r="B48" s="2" t="s">
        <v>518</v>
      </c>
      <c r="C48" s="3" t="s">
        <v>1712</v>
      </c>
      <c r="D48" s="2" t="s">
        <v>362</v>
      </c>
      <c r="E48" s="3" t="s">
        <v>363</v>
      </c>
      <c r="F48" s="10" t="n">
        <v>0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12480256.98</v>
      </c>
      <c r="M48" s="14" t="n">
        <f aca="false">SUM(F48:L48)</f>
        <v>12480256.98</v>
      </c>
    </row>
    <row r="49" customFormat="false" ht="15" hidden="false" customHeight="false" outlineLevel="0" collapsed="false">
      <c r="A49" s="3" t="s">
        <v>517</v>
      </c>
      <c r="B49" s="2" t="s">
        <v>518</v>
      </c>
      <c r="C49" s="3" t="s">
        <v>1711</v>
      </c>
      <c r="D49" s="2" t="s">
        <v>314</v>
      </c>
      <c r="E49" s="3" t="s">
        <v>315</v>
      </c>
      <c r="F49" s="10" t="n">
        <v>3093500707.86</v>
      </c>
      <c r="G49" s="10" t="n">
        <v>4215528759.9</v>
      </c>
      <c r="H49" s="10" t="n">
        <v>4114542479.53</v>
      </c>
      <c r="I49" s="10" t="n">
        <v>5121349288.76</v>
      </c>
      <c r="J49" s="10" t="n">
        <v>5269561759.46</v>
      </c>
      <c r="K49" s="10" t="n">
        <v>3483178981.84</v>
      </c>
      <c r="L49" s="10" t="n">
        <v>270484066.05</v>
      </c>
      <c r="M49" s="14" t="n">
        <f aca="false">SUM(F49:L49)</f>
        <v>25568146043.4</v>
      </c>
    </row>
    <row r="50" customFormat="false" ht="15" hidden="false" customHeight="false" outlineLevel="0" collapsed="false">
      <c r="A50" s="3" t="s">
        <v>517</v>
      </c>
      <c r="B50" s="2" t="s">
        <v>518</v>
      </c>
      <c r="C50" s="3" t="s">
        <v>1711</v>
      </c>
      <c r="D50" s="2" t="s">
        <v>247</v>
      </c>
      <c r="E50" s="3" t="s">
        <v>248</v>
      </c>
      <c r="F50" s="10" t="n">
        <v>468446202.32</v>
      </c>
      <c r="G50" s="10" t="n">
        <v>580357480.47</v>
      </c>
      <c r="H50" s="10" t="n">
        <v>644464199.47</v>
      </c>
      <c r="I50" s="10" t="n">
        <v>987104397.68</v>
      </c>
      <c r="J50" s="10" t="n">
        <v>1034055419.81</v>
      </c>
      <c r="K50" s="10" t="n">
        <v>562513894.29</v>
      </c>
      <c r="L50" s="10" t="n">
        <v>99476690.46</v>
      </c>
      <c r="M50" s="14" t="n">
        <f aca="false">SUM(F50:L50)</f>
        <v>4376418284.5</v>
      </c>
    </row>
    <row r="51" customFormat="false" ht="15" hidden="false" customHeight="false" outlineLevel="0" collapsed="false">
      <c r="A51" s="3" t="s">
        <v>517</v>
      </c>
      <c r="B51" s="2" t="s">
        <v>518</v>
      </c>
      <c r="C51" s="3" t="s">
        <v>1711</v>
      </c>
      <c r="D51" s="2" t="s">
        <v>107</v>
      </c>
      <c r="E51" s="3" t="s">
        <v>108</v>
      </c>
      <c r="F51" s="10" t="n">
        <v>221543106.39</v>
      </c>
      <c r="G51" s="10" t="n">
        <v>415894164.89</v>
      </c>
      <c r="H51" s="10" t="n">
        <v>553078479.03</v>
      </c>
      <c r="I51" s="10" t="n">
        <v>670422236.22</v>
      </c>
      <c r="J51" s="10" t="n">
        <v>831773388.7</v>
      </c>
      <c r="K51" s="10" t="n">
        <v>190885958.83</v>
      </c>
      <c r="L51" s="10" t="n">
        <v>19560460.6</v>
      </c>
      <c r="M51" s="14" t="n">
        <f aca="false">SUM(F51:L51)</f>
        <v>2903157794.66</v>
      </c>
    </row>
    <row r="52" customFormat="false" ht="15" hidden="false" customHeight="false" outlineLevel="0" collapsed="false">
      <c r="A52" s="3" t="s">
        <v>517</v>
      </c>
      <c r="B52" s="2" t="s">
        <v>518</v>
      </c>
      <c r="C52" s="3" t="s">
        <v>1711</v>
      </c>
      <c r="D52" s="2" t="s">
        <v>171</v>
      </c>
      <c r="E52" s="3" t="s">
        <v>172</v>
      </c>
      <c r="F52" s="10" t="n">
        <v>328842140.72</v>
      </c>
      <c r="G52" s="10" t="n">
        <v>495795224.27</v>
      </c>
      <c r="H52" s="10" t="n">
        <v>517103360.14</v>
      </c>
      <c r="I52" s="10" t="n">
        <v>365109569.74</v>
      </c>
      <c r="J52" s="10" t="n">
        <v>490474588.18</v>
      </c>
      <c r="K52" s="10" t="n">
        <v>195778894.45</v>
      </c>
      <c r="L52" s="10" t="n">
        <v>34731296.01</v>
      </c>
      <c r="M52" s="14" t="n">
        <f aca="false">SUM(F52:L52)</f>
        <v>2427835073.51</v>
      </c>
    </row>
    <row r="53" customFormat="false" ht="15" hidden="false" customHeight="false" outlineLevel="0" collapsed="false">
      <c r="A53" s="3" t="s">
        <v>517</v>
      </c>
      <c r="B53" s="2" t="s">
        <v>518</v>
      </c>
      <c r="C53" s="3" t="s">
        <v>1711</v>
      </c>
      <c r="D53" s="2" t="s">
        <v>97</v>
      </c>
      <c r="E53" s="3" t="s">
        <v>98</v>
      </c>
      <c r="F53" s="10" t="n">
        <v>304297614.07</v>
      </c>
      <c r="G53" s="10" t="n">
        <v>336232866.6</v>
      </c>
      <c r="H53" s="10" t="n">
        <v>359242431.06</v>
      </c>
      <c r="I53" s="10" t="n">
        <v>386621488.71</v>
      </c>
      <c r="J53" s="10" t="n">
        <v>474623296.88</v>
      </c>
      <c r="K53" s="10" t="n">
        <v>289625770.92</v>
      </c>
      <c r="L53" s="10" t="n">
        <v>30399583.84</v>
      </c>
      <c r="M53" s="14" t="n">
        <f aca="false">SUM(F53:L53)</f>
        <v>2181043052.08</v>
      </c>
    </row>
    <row r="54" customFormat="false" ht="15" hidden="false" customHeight="false" outlineLevel="0" collapsed="false">
      <c r="A54" s="3" t="s">
        <v>517</v>
      </c>
      <c r="B54" s="2" t="s">
        <v>518</v>
      </c>
      <c r="C54" s="3" t="s">
        <v>1711</v>
      </c>
      <c r="D54" s="2" t="s">
        <v>142</v>
      </c>
      <c r="E54" s="3" t="s">
        <v>143</v>
      </c>
      <c r="F54" s="10" t="n">
        <v>193816022.61</v>
      </c>
      <c r="G54" s="10" t="n">
        <v>227245532.87</v>
      </c>
      <c r="H54" s="10" t="n">
        <v>269499142.86</v>
      </c>
      <c r="I54" s="10" t="n">
        <v>283319670.27</v>
      </c>
      <c r="J54" s="10" t="n">
        <v>281952076.73</v>
      </c>
      <c r="K54" s="10" t="n">
        <v>145860093.16</v>
      </c>
      <c r="L54" s="10" t="n">
        <v>36505073.58</v>
      </c>
      <c r="M54" s="14" t="n">
        <f aca="false">SUM(F54:L54)</f>
        <v>1438197612.08</v>
      </c>
    </row>
    <row r="55" customFormat="false" ht="15" hidden="false" customHeight="false" outlineLevel="0" collapsed="false">
      <c r="A55" s="3" t="s">
        <v>517</v>
      </c>
      <c r="B55" s="2" t="s">
        <v>518</v>
      </c>
      <c r="C55" s="3" t="s">
        <v>1711</v>
      </c>
      <c r="D55" s="2" t="s">
        <v>637</v>
      </c>
      <c r="E55" s="3" t="s">
        <v>638</v>
      </c>
      <c r="F55" s="10" t="n">
        <v>73647244.74</v>
      </c>
      <c r="G55" s="10" t="n">
        <v>116349601.82</v>
      </c>
      <c r="H55" s="10" t="n">
        <v>164074985.21</v>
      </c>
      <c r="I55" s="10" t="n">
        <v>113141155.76</v>
      </c>
      <c r="J55" s="10" t="n">
        <v>118892370.04</v>
      </c>
      <c r="K55" s="10" t="n">
        <v>0</v>
      </c>
      <c r="L55" s="10" t="n">
        <v>0</v>
      </c>
      <c r="M55" s="14" t="n">
        <f aca="false">SUM(F55:L55)</f>
        <v>586105357.57</v>
      </c>
    </row>
    <row r="56" customFormat="false" ht="15" hidden="false" customHeight="false" outlineLevel="0" collapsed="false">
      <c r="A56" s="3" t="s">
        <v>517</v>
      </c>
      <c r="B56" s="2" t="s">
        <v>518</v>
      </c>
      <c r="C56" s="3" t="s">
        <v>1711</v>
      </c>
      <c r="D56" s="2" t="s">
        <v>1721</v>
      </c>
      <c r="E56" s="3" t="s">
        <v>1722</v>
      </c>
      <c r="F56" s="10" t="n">
        <v>80856131.1</v>
      </c>
      <c r="G56" s="10" t="n">
        <v>0</v>
      </c>
      <c r="H56" s="10" t="n">
        <v>0</v>
      </c>
      <c r="I56" s="10" t="n">
        <v>84454041.41</v>
      </c>
      <c r="J56" s="10" t="n">
        <v>266039307.72</v>
      </c>
      <c r="K56" s="10" t="n">
        <v>61331140.34</v>
      </c>
      <c r="L56" s="10" t="n">
        <v>0</v>
      </c>
      <c r="M56" s="14" t="n">
        <f aca="false">SUM(F56:L56)</f>
        <v>492680620.57</v>
      </c>
    </row>
    <row r="57" customFormat="false" ht="15" hidden="false" customHeight="false" outlineLevel="0" collapsed="false">
      <c r="A57" s="3" t="s">
        <v>517</v>
      </c>
      <c r="B57" s="2" t="s">
        <v>518</v>
      </c>
      <c r="C57" s="3" t="s">
        <v>1711</v>
      </c>
      <c r="D57" s="2" t="s">
        <v>1719</v>
      </c>
      <c r="E57" s="3" t="s">
        <v>1720</v>
      </c>
      <c r="F57" s="10" t="n">
        <v>0</v>
      </c>
      <c r="G57" s="10" t="n">
        <v>0</v>
      </c>
      <c r="H57" s="10" t="n">
        <v>138533446.4</v>
      </c>
      <c r="I57" s="10" t="n">
        <v>124471361.07</v>
      </c>
      <c r="J57" s="10" t="n">
        <v>122863224.35</v>
      </c>
      <c r="K57" s="10" t="n">
        <v>0</v>
      </c>
      <c r="L57" s="10" t="n">
        <v>0</v>
      </c>
      <c r="M57" s="14" t="n">
        <f aca="false">SUM(F57:L57)</f>
        <v>385868031.82</v>
      </c>
    </row>
    <row r="58" customFormat="false" ht="15" hidden="false" customHeight="false" outlineLevel="0" collapsed="false">
      <c r="A58" s="3" t="s">
        <v>517</v>
      </c>
      <c r="B58" s="2" t="s">
        <v>518</v>
      </c>
      <c r="C58" s="3" t="s">
        <v>1711</v>
      </c>
      <c r="D58" s="2" t="s">
        <v>1723</v>
      </c>
      <c r="E58" s="3" t="s">
        <v>1724</v>
      </c>
      <c r="F58" s="10" t="n">
        <v>0</v>
      </c>
      <c r="G58" s="10" t="n">
        <v>118183255.04</v>
      </c>
      <c r="H58" s="10" t="n">
        <v>137521035.91</v>
      </c>
      <c r="I58" s="10" t="n">
        <v>0</v>
      </c>
      <c r="J58" s="10" t="n">
        <v>0</v>
      </c>
      <c r="K58" s="10" t="n">
        <v>0</v>
      </c>
      <c r="L58" s="10" t="n">
        <v>0</v>
      </c>
      <c r="M58" s="14" t="n">
        <f aca="false">SUM(F58:L58)</f>
        <v>255704290.95</v>
      </c>
    </row>
    <row r="59" customFormat="false" ht="15" hidden="false" customHeight="false" outlineLevel="0" collapsed="false">
      <c r="A59" s="3" t="s">
        <v>517</v>
      </c>
      <c r="B59" s="2" t="s">
        <v>518</v>
      </c>
      <c r="C59" s="3" t="s">
        <v>1711</v>
      </c>
      <c r="D59" s="2" t="s">
        <v>127</v>
      </c>
      <c r="E59" s="3" t="s">
        <v>128</v>
      </c>
      <c r="F59" s="10" t="n">
        <v>116763569.76</v>
      </c>
      <c r="G59" s="10" t="n">
        <v>116677267.42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4" t="n">
        <f aca="false">SUM(F59:L59)</f>
        <v>233440837.18</v>
      </c>
    </row>
    <row r="60" customFormat="false" ht="15" hidden="false" customHeight="false" outlineLevel="0" collapsed="false">
      <c r="A60" s="3" t="s">
        <v>517</v>
      </c>
      <c r="B60" s="2" t="s">
        <v>518</v>
      </c>
      <c r="C60" s="3" t="s">
        <v>1711</v>
      </c>
      <c r="D60" s="2" t="s">
        <v>1727</v>
      </c>
      <c r="E60" s="3" t="s">
        <v>1728</v>
      </c>
      <c r="F60" s="10" t="n">
        <v>0</v>
      </c>
      <c r="G60" s="10" t="n">
        <v>0</v>
      </c>
      <c r="H60" s="10" t="n">
        <v>88569796.94</v>
      </c>
      <c r="I60" s="10" t="n">
        <v>118968782.24</v>
      </c>
      <c r="J60" s="10" t="n">
        <v>0</v>
      </c>
      <c r="K60" s="10" t="n">
        <v>0</v>
      </c>
      <c r="L60" s="10" t="n">
        <v>0</v>
      </c>
      <c r="M60" s="14" t="n">
        <f aca="false">SUM(F60:L60)</f>
        <v>207538579.18</v>
      </c>
    </row>
    <row r="61" customFormat="false" ht="15" hidden="false" customHeight="false" outlineLevel="0" collapsed="false">
      <c r="A61" s="3" t="s">
        <v>517</v>
      </c>
      <c r="B61" s="2" t="s">
        <v>518</v>
      </c>
      <c r="C61" s="3" t="s">
        <v>1711</v>
      </c>
      <c r="D61" s="2" t="s">
        <v>1717</v>
      </c>
      <c r="E61" s="3" t="s">
        <v>1718</v>
      </c>
      <c r="F61" s="10" t="n">
        <v>99479844.04</v>
      </c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0</v>
      </c>
      <c r="L61" s="10" t="n">
        <v>0</v>
      </c>
      <c r="M61" s="14" t="n">
        <f aca="false">SUM(F61:L61)</f>
        <v>99479844.04</v>
      </c>
    </row>
    <row r="62" customFormat="false" ht="15" hidden="false" customHeight="false" outlineLevel="0" collapsed="false">
      <c r="A62" s="3" t="s">
        <v>517</v>
      </c>
      <c r="B62" s="2" t="s">
        <v>518</v>
      </c>
      <c r="C62" s="3" t="s">
        <v>1711</v>
      </c>
      <c r="D62" s="2" t="s">
        <v>422</v>
      </c>
      <c r="E62" s="3" t="s">
        <v>423</v>
      </c>
      <c r="F62" s="10" t="n">
        <v>0</v>
      </c>
      <c r="G62" s="10" t="n">
        <v>91183015.67</v>
      </c>
      <c r="H62" s="10" t="n">
        <v>0</v>
      </c>
      <c r="I62" s="10" t="n">
        <v>0</v>
      </c>
      <c r="J62" s="10" t="n">
        <v>0</v>
      </c>
      <c r="K62" s="10" t="n">
        <v>0</v>
      </c>
      <c r="L62" s="10" t="n">
        <v>6435175.98</v>
      </c>
      <c r="M62" s="14" t="n">
        <f aca="false">SUM(F62:L62)</f>
        <v>97618191.65</v>
      </c>
    </row>
    <row r="63" customFormat="false" ht="15" hidden="false" customHeight="false" outlineLevel="0" collapsed="false">
      <c r="A63" s="3" t="s">
        <v>517</v>
      </c>
      <c r="B63" s="2" t="s">
        <v>518</v>
      </c>
      <c r="C63" s="3" t="s">
        <v>1711</v>
      </c>
      <c r="D63" s="2" t="s">
        <v>205</v>
      </c>
      <c r="E63" s="3" t="s">
        <v>206</v>
      </c>
      <c r="F63" s="10" t="n">
        <v>0</v>
      </c>
      <c r="G63" s="10" t="n">
        <v>0</v>
      </c>
      <c r="H63" s="10" t="n">
        <v>0</v>
      </c>
      <c r="I63" s="10" t="n">
        <v>0</v>
      </c>
      <c r="J63" s="10" t="n">
        <v>85179803.87</v>
      </c>
      <c r="K63" s="10" t="n">
        <v>0</v>
      </c>
      <c r="L63" s="10" t="n">
        <v>0</v>
      </c>
      <c r="M63" s="14" t="n">
        <f aca="false">SUM(F63:L63)</f>
        <v>85179803.87</v>
      </c>
    </row>
    <row r="64" customFormat="false" ht="15" hidden="false" customHeight="false" outlineLevel="0" collapsed="false">
      <c r="A64" s="3" t="s">
        <v>517</v>
      </c>
      <c r="B64" s="2" t="s">
        <v>518</v>
      </c>
      <c r="C64" s="3" t="s">
        <v>1711</v>
      </c>
      <c r="D64" s="2" t="s">
        <v>377</v>
      </c>
      <c r="E64" s="3" t="s">
        <v>378</v>
      </c>
      <c r="F64" s="10" t="n">
        <v>0</v>
      </c>
      <c r="G64" s="10" t="n">
        <v>0</v>
      </c>
      <c r="H64" s="10" t="n">
        <v>0</v>
      </c>
      <c r="I64" s="10" t="n">
        <v>0</v>
      </c>
      <c r="J64" s="10" t="n">
        <v>0</v>
      </c>
      <c r="K64" s="10" t="n">
        <v>64421455.95</v>
      </c>
      <c r="L64" s="10" t="n">
        <v>10434490.7</v>
      </c>
      <c r="M64" s="14" t="n">
        <f aca="false">SUM(F64:L64)</f>
        <v>74855946.65</v>
      </c>
    </row>
    <row r="65" customFormat="false" ht="15" hidden="false" customHeight="false" outlineLevel="0" collapsed="false">
      <c r="A65" s="3" t="s">
        <v>517</v>
      </c>
      <c r="B65" s="2" t="s">
        <v>518</v>
      </c>
      <c r="C65" s="3" t="s">
        <v>1711</v>
      </c>
      <c r="D65" s="2" t="s">
        <v>102</v>
      </c>
      <c r="E65" s="3" t="s">
        <v>103</v>
      </c>
      <c r="F65" s="10" t="n">
        <v>0</v>
      </c>
      <c r="G65" s="10" t="n">
        <v>0</v>
      </c>
      <c r="H65" s="10" t="n">
        <v>0</v>
      </c>
      <c r="I65" s="10" t="n">
        <v>0</v>
      </c>
      <c r="J65" s="10" t="n">
        <v>0</v>
      </c>
      <c r="K65" s="10" t="n">
        <v>64644325.52</v>
      </c>
      <c r="L65" s="10" t="n">
        <v>7242406.65</v>
      </c>
      <c r="M65" s="14" t="n">
        <f aca="false">SUM(F65:L65)</f>
        <v>71886732.17</v>
      </c>
    </row>
    <row r="66" customFormat="false" ht="15" hidden="false" customHeight="false" outlineLevel="0" collapsed="false">
      <c r="A66" s="3" t="s">
        <v>517</v>
      </c>
      <c r="B66" s="2" t="s">
        <v>518</v>
      </c>
      <c r="C66" s="3" t="s">
        <v>1711</v>
      </c>
      <c r="D66" s="2" t="s">
        <v>252</v>
      </c>
      <c r="E66" s="3" t="s">
        <v>253</v>
      </c>
      <c r="F66" s="10" t="n">
        <v>0</v>
      </c>
      <c r="G66" s="10" t="n">
        <v>0</v>
      </c>
      <c r="H66" s="10" t="n">
        <v>0</v>
      </c>
      <c r="I66" s="10" t="n">
        <v>0</v>
      </c>
      <c r="J66" s="10" t="n">
        <v>0</v>
      </c>
      <c r="K66" s="10" t="n">
        <v>31068128.68</v>
      </c>
      <c r="L66" s="10" t="n">
        <v>0</v>
      </c>
      <c r="M66" s="14" t="n">
        <f aca="false">SUM(F66:L66)</f>
        <v>31068128.68</v>
      </c>
    </row>
    <row r="67" customFormat="false" ht="15" hidden="false" customHeight="false" outlineLevel="0" collapsed="false">
      <c r="A67" s="3" t="s">
        <v>517</v>
      </c>
      <c r="B67" s="2" t="s">
        <v>518</v>
      </c>
      <c r="C67" s="3" t="s">
        <v>1711</v>
      </c>
      <c r="D67" s="2" t="s">
        <v>362</v>
      </c>
      <c r="E67" s="3" t="s">
        <v>363</v>
      </c>
      <c r="F67" s="10" t="n">
        <v>0</v>
      </c>
      <c r="G67" s="10" t="n">
        <v>0</v>
      </c>
      <c r="H67" s="10" t="n">
        <v>0</v>
      </c>
      <c r="I67" s="10" t="n">
        <v>0</v>
      </c>
      <c r="J67" s="10" t="n">
        <v>0</v>
      </c>
      <c r="K67" s="10" t="n">
        <v>0</v>
      </c>
      <c r="L67" s="10" t="n">
        <v>9985957.71</v>
      </c>
      <c r="M67" s="14" t="n">
        <f aca="false">SUM(F67:L67)</f>
        <v>9985957.71</v>
      </c>
    </row>
    <row r="68" customFormat="false" ht="15" hidden="false" customHeight="false" outlineLevel="0" collapsed="false">
      <c r="A68" s="3" t="s">
        <v>761</v>
      </c>
      <c r="B68" s="2" t="s">
        <v>762</v>
      </c>
      <c r="C68" s="3" t="s">
        <v>1712</v>
      </c>
      <c r="D68" s="2" t="s">
        <v>97</v>
      </c>
      <c r="E68" s="3" t="s">
        <v>98</v>
      </c>
      <c r="F68" s="10" t="n">
        <v>303816460.83</v>
      </c>
      <c r="G68" s="10" t="n">
        <v>334726128.85</v>
      </c>
      <c r="H68" s="10" t="n">
        <v>401624043.34</v>
      </c>
      <c r="I68" s="10" t="n">
        <v>506937310.27</v>
      </c>
      <c r="J68" s="10" t="n">
        <v>604239949.37</v>
      </c>
      <c r="K68" s="10" t="n">
        <v>310854289.92</v>
      </c>
      <c r="L68" s="10" t="n">
        <v>32581402.04</v>
      </c>
      <c r="M68" s="14" t="n">
        <f aca="false">SUM(F68:L68)</f>
        <v>2494779584.62</v>
      </c>
    </row>
    <row r="69" customFormat="false" ht="15" hidden="false" customHeight="false" outlineLevel="0" collapsed="false">
      <c r="A69" s="3" t="s">
        <v>761</v>
      </c>
      <c r="B69" s="2" t="s">
        <v>762</v>
      </c>
      <c r="C69" s="3" t="s">
        <v>1712</v>
      </c>
      <c r="D69" s="2" t="s">
        <v>142</v>
      </c>
      <c r="E69" s="3" t="s">
        <v>143</v>
      </c>
      <c r="F69" s="10" t="n">
        <v>235199328.55</v>
      </c>
      <c r="G69" s="10" t="n">
        <v>291841312.27</v>
      </c>
      <c r="H69" s="10" t="n">
        <v>263759428.57</v>
      </c>
      <c r="I69" s="10" t="n">
        <v>292736831.12</v>
      </c>
      <c r="J69" s="10" t="n">
        <v>375333082.58</v>
      </c>
      <c r="K69" s="10" t="n">
        <v>195419095.18</v>
      </c>
      <c r="L69" s="10" t="n">
        <v>31737589.93</v>
      </c>
      <c r="M69" s="14" t="n">
        <f aca="false">SUM(F69:L69)</f>
        <v>1686026668.2</v>
      </c>
    </row>
    <row r="70" customFormat="false" ht="15" hidden="false" customHeight="false" outlineLevel="0" collapsed="false">
      <c r="A70" s="3" t="s">
        <v>761</v>
      </c>
      <c r="B70" s="2" t="s">
        <v>762</v>
      </c>
      <c r="C70" s="3" t="s">
        <v>1712</v>
      </c>
      <c r="D70" s="2" t="s">
        <v>107</v>
      </c>
      <c r="E70" s="3" t="s">
        <v>108</v>
      </c>
      <c r="F70" s="10" t="n">
        <v>134191293.51</v>
      </c>
      <c r="G70" s="10" t="n">
        <v>138028217.49</v>
      </c>
      <c r="H70" s="10" t="n">
        <v>176270791.42</v>
      </c>
      <c r="I70" s="10" t="n">
        <v>287391369.23</v>
      </c>
      <c r="J70" s="10" t="n">
        <v>342697245.16</v>
      </c>
      <c r="K70" s="10" t="n">
        <v>84342177.81</v>
      </c>
      <c r="L70" s="10" t="n">
        <v>3596346.04</v>
      </c>
      <c r="M70" s="14" t="n">
        <f aca="false">SUM(F70:L70)</f>
        <v>1166517440.66</v>
      </c>
    </row>
    <row r="71" customFormat="false" ht="15" hidden="false" customHeight="false" outlineLevel="0" collapsed="false">
      <c r="A71" s="3" t="s">
        <v>761</v>
      </c>
      <c r="B71" s="2" t="s">
        <v>762</v>
      </c>
      <c r="C71" s="3" t="s">
        <v>1712</v>
      </c>
      <c r="D71" s="2" t="s">
        <v>102</v>
      </c>
      <c r="E71" s="3" t="s">
        <v>103</v>
      </c>
      <c r="F71" s="10" t="n">
        <v>136543859.94</v>
      </c>
      <c r="G71" s="10" t="n">
        <v>166882556.82</v>
      </c>
      <c r="H71" s="10" t="n">
        <v>193837936.16</v>
      </c>
      <c r="I71" s="10" t="n">
        <v>169087297.16</v>
      </c>
      <c r="J71" s="10" t="n">
        <v>215163621.36</v>
      </c>
      <c r="K71" s="10" t="n">
        <v>162415490.96</v>
      </c>
      <c r="L71" s="10" t="n">
        <v>10020621.78</v>
      </c>
      <c r="M71" s="14" t="n">
        <f aca="false">SUM(F71:L71)</f>
        <v>1053951384.18</v>
      </c>
    </row>
    <row r="72" customFormat="false" ht="15" hidden="false" customHeight="false" outlineLevel="0" collapsed="false">
      <c r="A72" s="3" t="s">
        <v>761</v>
      </c>
      <c r="B72" s="2" t="s">
        <v>762</v>
      </c>
      <c r="C72" s="3" t="s">
        <v>1712</v>
      </c>
      <c r="D72" s="2" t="s">
        <v>1721</v>
      </c>
      <c r="E72" s="3" t="s">
        <v>1722</v>
      </c>
      <c r="F72" s="10" t="n">
        <v>52474622.53</v>
      </c>
      <c r="G72" s="10" t="n">
        <v>121460332.74</v>
      </c>
      <c r="H72" s="10" t="n">
        <v>170964652.27</v>
      </c>
      <c r="I72" s="10" t="n">
        <v>171881034.3</v>
      </c>
      <c r="J72" s="10" t="n">
        <v>217247338.83</v>
      </c>
      <c r="K72" s="10" t="n">
        <v>0</v>
      </c>
      <c r="L72" s="10" t="n">
        <v>0</v>
      </c>
      <c r="M72" s="14" t="n">
        <f aca="false">SUM(F72:L72)</f>
        <v>734027980.67</v>
      </c>
    </row>
    <row r="73" customFormat="false" ht="15" hidden="false" customHeight="false" outlineLevel="0" collapsed="false">
      <c r="A73" s="3" t="s">
        <v>761</v>
      </c>
      <c r="B73" s="2" t="s">
        <v>762</v>
      </c>
      <c r="C73" s="3" t="s">
        <v>1712</v>
      </c>
      <c r="D73" s="2" t="s">
        <v>162</v>
      </c>
      <c r="E73" s="3" t="s">
        <v>163</v>
      </c>
      <c r="F73" s="10" t="n">
        <v>81599259.52</v>
      </c>
      <c r="G73" s="10" t="n">
        <v>124424326.67</v>
      </c>
      <c r="H73" s="10" t="n">
        <v>91849431.77</v>
      </c>
      <c r="I73" s="10" t="n">
        <v>114290764.61</v>
      </c>
      <c r="J73" s="10" t="n">
        <v>97674880.91</v>
      </c>
      <c r="K73" s="10" t="n">
        <v>74102044.28</v>
      </c>
      <c r="L73" s="10" t="n">
        <v>19497643.43</v>
      </c>
      <c r="M73" s="14" t="n">
        <f aca="false">SUM(F73:L73)</f>
        <v>603438351.19</v>
      </c>
    </row>
    <row r="74" customFormat="false" ht="15" hidden="false" customHeight="false" outlineLevel="0" collapsed="false">
      <c r="A74" s="3" t="s">
        <v>761</v>
      </c>
      <c r="B74" s="2" t="s">
        <v>762</v>
      </c>
      <c r="C74" s="3" t="s">
        <v>1712</v>
      </c>
      <c r="D74" s="2" t="s">
        <v>377</v>
      </c>
      <c r="E74" s="3" t="s">
        <v>378</v>
      </c>
      <c r="F74" s="10" t="n">
        <v>41859345.56</v>
      </c>
      <c r="G74" s="10" t="n">
        <v>62397178.44</v>
      </c>
      <c r="H74" s="10" t="n">
        <v>85347253.43</v>
      </c>
      <c r="I74" s="10" t="n">
        <v>65537211.19</v>
      </c>
      <c r="J74" s="10" t="n">
        <v>147268375.22</v>
      </c>
      <c r="K74" s="10" t="n">
        <v>108078972.19</v>
      </c>
      <c r="L74" s="10" t="n">
        <v>5605580.93</v>
      </c>
      <c r="M74" s="14" t="n">
        <f aca="false">SUM(F74:L74)</f>
        <v>516093916.96</v>
      </c>
    </row>
    <row r="75" customFormat="false" ht="15" hidden="false" customHeight="false" outlineLevel="0" collapsed="false">
      <c r="A75" s="3" t="s">
        <v>761</v>
      </c>
      <c r="B75" s="2" t="s">
        <v>762</v>
      </c>
      <c r="C75" s="3" t="s">
        <v>1712</v>
      </c>
      <c r="D75" s="2" t="s">
        <v>171</v>
      </c>
      <c r="E75" s="3" t="s">
        <v>172</v>
      </c>
      <c r="F75" s="10" t="n">
        <v>49252290.98</v>
      </c>
      <c r="G75" s="10" t="n">
        <v>49483270.23</v>
      </c>
      <c r="H75" s="10" t="n">
        <v>57686762.1</v>
      </c>
      <c r="I75" s="10" t="n">
        <v>90770940.9</v>
      </c>
      <c r="J75" s="10" t="n">
        <v>93766945.58</v>
      </c>
      <c r="K75" s="10" t="n">
        <v>69780306.58</v>
      </c>
      <c r="L75" s="10" t="n">
        <v>4385566.97</v>
      </c>
      <c r="M75" s="14" t="n">
        <f aca="false">SUM(F75:L75)</f>
        <v>415126083.34</v>
      </c>
    </row>
    <row r="76" customFormat="false" ht="15" hidden="false" customHeight="false" outlineLevel="0" collapsed="false">
      <c r="A76" s="3" t="s">
        <v>761</v>
      </c>
      <c r="B76" s="2" t="s">
        <v>762</v>
      </c>
      <c r="C76" s="3" t="s">
        <v>1712</v>
      </c>
      <c r="D76" s="2" t="s">
        <v>117</v>
      </c>
      <c r="E76" s="3" t="s">
        <v>118</v>
      </c>
      <c r="F76" s="10" t="n">
        <v>48421585.33</v>
      </c>
      <c r="G76" s="10" t="n">
        <v>51646545.2</v>
      </c>
      <c r="H76" s="10" t="n">
        <v>92177392.54</v>
      </c>
      <c r="I76" s="10" t="n">
        <v>118306657.56</v>
      </c>
      <c r="J76" s="10" t="n">
        <v>0</v>
      </c>
      <c r="K76" s="10" t="n">
        <v>0</v>
      </c>
      <c r="L76" s="10" t="n">
        <v>0</v>
      </c>
      <c r="M76" s="14" t="n">
        <f aca="false">SUM(F76:L76)</f>
        <v>310552180.63</v>
      </c>
    </row>
    <row r="77" customFormat="false" ht="15" hidden="false" customHeight="false" outlineLevel="0" collapsed="false">
      <c r="A77" s="3" t="s">
        <v>761</v>
      </c>
      <c r="B77" s="2" t="s">
        <v>762</v>
      </c>
      <c r="C77" s="3" t="s">
        <v>1712</v>
      </c>
      <c r="D77" s="2" t="s">
        <v>247</v>
      </c>
      <c r="E77" s="3" t="s">
        <v>248</v>
      </c>
      <c r="F77" s="10" t="n">
        <v>0</v>
      </c>
      <c r="G77" s="10" t="n">
        <v>0</v>
      </c>
      <c r="H77" s="10" t="n">
        <v>35467175.49</v>
      </c>
      <c r="I77" s="10" t="n">
        <v>0</v>
      </c>
      <c r="J77" s="10" t="n">
        <v>72421348.33</v>
      </c>
      <c r="K77" s="10" t="n">
        <v>31171560.63</v>
      </c>
      <c r="L77" s="10" t="n">
        <v>0</v>
      </c>
      <c r="M77" s="14" t="n">
        <f aca="false">SUM(F77:L77)</f>
        <v>139060084.45</v>
      </c>
    </row>
    <row r="78" customFormat="false" ht="15" hidden="false" customHeight="false" outlineLevel="0" collapsed="false">
      <c r="A78" s="3" t="s">
        <v>761</v>
      </c>
      <c r="B78" s="2" t="s">
        <v>762</v>
      </c>
      <c r="C78" s="3" t="s">
        <v>1712</v>
      </c>
      <c r="D78" s="2" t="s">
        <v>205</v>
      </c>
      <c r="E78" s="3" t="s">
        <v>206</v>
      </c>
      <c r="F78" s="10" t="n">
        <v>59716837.36</v>
      </c>
      <c r="G78" s="10" t="n">
        <v>51688546.28</v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</v>
      </c>
      <c r="M78" s="14" t="n">
        <f aca="false">SUM(F78:L78)</f>
        <v>111405383.64</v>
      </c>
    </row>
    <row r="79" customFormat="false" ht="15" hidden="false" customHeight="false" outlineLevel="0" collapsed="false">
      <c r="A79" s="3" t="s">
        <v>761</v>
      </c>
      <c r="B79" s="2" t="s">
        <v>762</v>
      </c>
      <c r="C79" s="3" t="s">
        <v>1712</v>
      </c>
      <c r="D79" s="2" t="s">
        <v>263</v>
      </c>
      <c r="E79" s="3" t="s">
        <v>264</v>
      </c>
      <c r="F79" s="10" t="n">
        <v>0</v>
      </c>
      <c r="G79" s="10" t="n">
        <v>0</v>
      </c>
      <c r="H79" s="10" t="n">
        <v>0</v>
      </c>
      <c r="I79" s="10" t="n">
        <v>53474312.14</v>
      </c>
      <c r="J79" s="10" t="n">
        <v>0</v>
      </c>
      <c r="K79" s="10" t="n">
        <v>22438913.42</v>
      </c>
      <c r="L79" s="10" t="n">
        <v>3933912.2</v>
      </c>
      <c r="M79" s="14" t="n">
        <f aca="false">SUM(F79:L79)</f>
        <v>79847137.76</v>
      </c>
    </row>
    <row r="80" customFormat="false" ht="15" hidden="false" customHeight="false" outlineLevel="0" collapsed="false">
      <c r="A80" s="3" t="s">
        <v>761</v>
      </c>
      <c r="B80" s="2" t="s">
        <v>762</v>
      </c>
      <c r="C80" s="3" t="s">
        <v>1712</v>
      </c>
      <c r="D80" s="2" t="s">
        <v>237</v>
      </c>
      <c r="E80" s="3" t="s">
        <v>238</v>
      </c>
      <c r="F80" s="10" t="n">
        <v>0</v>
      </c>
      <c r="G80" s="10" t="n">
        <v>0</v>
      </c>
      <c r="H80" s="10" t="n">
        <v>0</v>
      </c>
      <c r="I80" s="10" t="n">
        <v>0</v>
      </c>
      <c r="J80" s="10" t="n">
        <v>60686478.05</v>
      </c>
      <c r="K80" s="10" t="n">
        <v>0</v>
      </c>
      <c r="L80" s="10" t="n">
        <v>0</v>
      </c>
      <c r="M80" s="14" t="n">
        <f aca="false">SUM(F80:L80)</f>
        <v>60686478.05</v>
      </c>
    </row>
    <row r="81" customFormat="false" ht="15" hidden="false" customHeight="false" outlineLevel="0" collapsed="false">
      <c r="A81" s="3" t="s">
        <v>761</v>
      </c>
      <c r="B81" s="2" t="s">
        <v>762</v>
      </c>
      <c r="C81" s="3" t="s">
        <v>1712</v>
      </c>
      <c r="D81" s="2" t="s">
        <v>252</v>
      </c>
      <c r="E81" s="3" t="s">
        <v>253</v>
      </c>
      <c r="F81" s="10" t="n">
        <v>0</v>
      </c>
      <c r="G81" s="10" t="n">
        <v>0</v>
      </c>
      <c r="H81" s="10" t="n">
        <v>0</v>
      </c>
      <c r="I81" s="10" t="n">
        <v>0</v>
      </c>
      <c r="J81" s="10" t="n">
        <v>0</v>
      </c>
      <c r="K81" s="10" t="n">
        <v>22452398.12</v>
      </c>
      <c r="L81" s="10" t="n">
        <v>3955760.33</v>
      </c>
      <c r="M81" s="14" t="n">
        <f aca="false">SUM(F81:L81)</f>
        <v>26408158.45</v>
      </c>
    </row>
    <row r="82" customFormat="false" ht="15" hidden="false" customHeight="false" outlineLevel="0" collapsed="false">
      <c r="A82" s="3" t="s">
        <v>761</v>
      </c>
      <c r="B82" s="2" t="s">
        <v>762</v>
      </c>
      <c r="C82" s="3" t="s">
        <v>1712</v>
      </c>
      <c r="D82" s="2" t="s">
        <v>197</v>
      </c>
      <c r="E82" s="3" t="s">
        <v>198</v>
      </c>
      <c r="F82" s="10" t="n">
        <v>0</v>
      </c>
      <c r="G82" s="10" t="n">
        <v>0</v>
      </c>
      <c r="H82" s="10" t="n">
        <v>0</v>
      </c>
      <c r="I82" s="10" t="n">
        <v>0</v>
      </c>
      <c r="J82" s="10" t="n">
        <v>0</v>
      </c>
      <c r="K82" s="10" t="n">
        <v>0</v>
      </c>
      <c r="L82" s="10" t="n">
        <v>3541158.12</v>
      </c>
      <c r="M82" s="14" t="n">
        <f aca="false">SUM(F82:L82)</f>
        <v>3541158.12</v>
      </c>
    </row>
    <row r="83" customFormat="false" ht="15" hidden="false" customHeight="false" outlineLevel="0" collapsed="false">
      <c r="A83" s="3" t="s">
        <v>761</v>
      </c>
      <c r="B83" s="2" t="s">
        <v>762</v>
      </c>
      <c r="C83" s="3" t="s">
        <v>1711</v>
      </c>
      <c r="D83" s="2" t="s">
        <v>107</v>
      </c>
      <c r="E83" s="3" t="s">
        <v>108</v>
      </c>
      <c r="F83" s="10" t="n">
        <v>219143018.83</v>
      </c>
      <c r="G83" s="10" t="n">
        <v>410472110.64</v>
      </c>
      <c r="H83" s="10" t="n">
        <v>510406544.62</v>
      </c>
      <c r="I83" s="10" t="n">
        <v>644474354.26</v>
      </c>
      <c r="J83" s="10" t="n">
        <v>760854691.43</v>
      </c>
      <c r="K83" s="10" t="n">
        <v>188233346.71</v>
      </c>
      <c r="L83" s="10" t="n">
        <v>17831773.47</v>
      </c>
      <c r="M83" s="14" t="n">
        <f aca="false">SUM(F83:L83)</f>
        <v>2751415839.96</v>
      </c>
    </row>
    <row r="84" customFormat="false" ht="15" hidden="false" customHeight="false" outlineLevel="0" collapsed="false">
      <c r="A84" s="3" t="s">
        <v>761</v>
      </c>
      <c r="B84" s="2" t="s">
        <v>762</v>
      </c>
      <c r="C84" s="3" t="s">
        <v>1711</v>
      </c>
      <c r="D84" s="2" t="s">
        <v>97</v>
      </c>
      <c r="E84" s="3" t="s">
        <v>98</v>
      </c>
      <c r="F84" s="10" t="n">
        <v>273863679.03</v>
      </c>
      <c r="G84" s="10" t="n">
        <v>293915369.65</v>
      </c>
      <c r="H84" s="10" t="n">
        <v>333967253.35</v>
      </c>
      <c r="I84" s="10" t="n">
        <v>343817977.07</v>
      </c>
      <c r="J84" s="10" t="n">
        <v>447042680.43</v>
      </c>
      <c r="K84" s="10" t="n">
        <v>272917053.71</v>
      </c>
      <c r="L84" s="10" t="n">
        <v>28333942.74</v>
      </c>
      <c r="M84" s="14" t="n">
        <f aca="false">SUM(F84:L84)</f>
        <v>1993857955.98</v>
      </c>
    </row>
    <row r="85" customFormat="false" ht="15" hidden="false" customHeight="false" outlineLevel="0" collapsed="false">
      <c r="A85" s="3" t="s">
        <v>761</v>
      </c>
      <c r="B85" s="2" t="s">
        <v>762</v>
      </c>
      <c r="C85" s="3" t="s">
        <v>1711</v>
      </c>
      <c r="D85" s="2" t="s">
        <v>314</v>
      </c>
      <c r="E85" s="3" t="s">
        <v>315</v>
      </c>
      <c r="F85" s="10" t="n">
        <v>158215737.32</v>
      </c>
      <c r="G85" s="10" t="n">
        <v>210066256.53</v>
      </c>
      <c r="H85" s="10" t="n">
        <v>300724564.39</v>
      </c>
      <c r="I85" s="10" t="n">
        <v>441791675.18</v>
      </c>
      <c r="J85" s="10" t="n">
        <v>452190552.01</v>
      </c>
      <c r="K85" s="10" t="n">
        <v>292880848.95</v>
      </c>
      <c r="L85" s="10" t="n">
        <v>10861252.73</v>
      </c>
      <c r="M85" s="14" t="n">
        <f aca="false">SUM(F85:L85)</f>
        <v>1866730887.11</v>
      </c>
    </row>
    <row r="86" customFormat="false" ht="15" hidden="false" customHeight="false" outlineLevel="0" collapsed="false">
      <c r="A86" s="3" t="s">
        <v>761</v>
      </c>
      <c r="B86" s="2" t="s">
        <v>762</v>
      </c>
      <c r="C86" s="3" t="s">
        <v>1711</v>
      </c>
      <c r="D86" s="2" t="s">
        <v>142</v>
      </c>
      <c r="E86" s="3" t="s">
        <v>143</v>
      </c>
      <c r="F86" s="10" t="n">
        <v>152245757.75</v>
      </c>
      <c r="G86" s="10" t="n">
        <v>200975254.43</v>
      </c>
      <c r="H86" s="10" t="n">
        <v>205480826.16</v>
      </c>
      <c r="I86" s="10" t="n">
        <v>238572084.26</v>
      </c>
      <c r="J86" s="10" t="n">
        <v>242862577.7</v>
      </c>
      <c r="K86" s="10" t="n">
        <v>130510452.86</v>
      </c>
      <c r="L86" s="10" t="n">
        <v>32320474.61</v>
      </c>
      <c r="M86" s="14" t="n">
        <f aca="false">SUM(F86:L86)</f>
        <v>1202967427.77</v>
      </c>
    </row>
    <row r="87" customFormat="false" ht="15" hidden="false" customHeight="false" outlineLevel="0" collapsed="false">
      <c r="A87" s="3" t="s">
        <v>761</v>
      </c>
      <c r="B87" s="2" t="s">
        <v>762</v>
      </c>
      <c r="C87" s="3" t="s">
        <v>1711</v>
      </c>
      <c r="D87" s="2" t="s">
        <v>1721</v>
      </c>
      <c r="E87" s="3" t="s">
        <v>1722</v>
      </c>
      <c r="F87" s="10" t="n">
        <v>74025813.85</v>
      </c>
      <c r="G87" s="10" t="n">
        <v>69631349.29</v>
      </c>
      <c r="H87" s="10" t="n">
        <v>67967062.21</v>
      </c>
      <c r="I87" s="10" t="n">
        <v>70708356.85</v>
      </c>
      <c r="J87" s="10" t="n">
        <v>258974539.5</v>
      </c>
      <c r="K87" s="10" t="n">
        <v>61185221.89</v>
      </c>
      <c r="L87" s="10" t="n">
        <v>4117833.61</v>
      </c>
      <c r="M87" s="14" t="n">
        <f aca="false">SUM(F87:L87)</f>
        <v>606610177.2</v>
      </c>
    </row>
    <row r="88" customFormat="false" ht="15" hidden="false" customHeight="false" outlineLevel="0" collapsed="false">
      <c r="A88" s="3" t="s">
        <v>761</v>
      </c>
      <c r="B88" s="2" t="s">
        <v>762</v>
      </c>
      <c r="C88" s="3" t="s">
        <v>1711</v>
      </c>
      <c r="D88" s="2" t="s">
        <v>205</v>
      </c>
      <c r="E88" s="3" t="s">
        <v>206</v>
      </c>
      <c r="F88" s="10" t="n">
        <v>52002162.65</v>
      </c>
      <c r="G88" s="10" t="n">
        <v>55296916.23</v>
      </c>
      <c r="H88" s="10" t="n">
        <v>59298505.39</v>
      </c>
      <c r="I88" s="10" t="n">
        <v>60172182.11</v>
      </c>
      <c r="J88" s="10" t="n">
        <v>85179494.81</v>
      </c>
      <c r="K88" s="10" t="n">
        <v>26902793.26</v>
      </c>
      <c r="L88" s="10" t="n">
        <v>6102156.04</v>
      </c>
      <c r="M88" s="14" t="n">
        <f aca="false">SUM(F88:L88)</f>
        <v>344954210.49</v>
      </c>
    </row>
    <row r="89" customFormat="false" ht="15" hidden="false" customHeight="false" outlineLevel="0" collapsed="false">
      <c r="A89" s="3" t="s">
        <v>761</v>
      </c>
      <c r="B89" s="2" t="s">
        <v>762</v>
      </c>
      <c r="C89" s="3" t="s">
        <v>1711</v>
      </c>
      <c r="D89" s="2" t="s">
        <v>247</v>
      </c>
      <c r="E89" s="3" t="s">
        <v>248</v>
      </c>
      <c r="F89" s="10" t="n">
        <v>0</v>
      </c>
      <c r="G89" s="10" t="n">
        <v>48108106.4</v>
      </c>
      <c r="H89" s="10" t="n">
        <v>47242150.09</v>
      </c>
      <c r="I89" s="10" t="n">
        <v>60151187.06</v>
      </c>
      <c r="J89" s="10" t="n">
        <v>80218256.77</v>
      </c>
      <c r="K89" s="10" t="n">
        <v>69044062.41</v>
      </c>
      <c r="L89" s="10" t="n">
        <v>11626193.4</v>
      </c>
      <c r="M89" s="14" t="n">
        <f aca="false">SUM(F89:L89)</f>
        <v>316389956.13</v>
      </c>
    </row>
    <row r="90" customFormat="false" ht="15" hidden="false" customHeight="false" outlineLevel="0" collapsed="false">
      <c r="A90" s="3" t="s">
        <v>761</v>
      </c>
      <c r="B90" s="2" t="s">
        <v>762</v>
      </c>
      <c r="C90" s="3" t="s">
        <v>1711</v>
      </c>
      <c r="D90" s="2" t="s">
        <v>102</v>
      </c>
      <c r="E90" s="3" t="s">
        <v>103</v>
      </c>
      <c r="F90" s="10" t="n">
        <v>0</v>
      </c>
      <c r="G90" s="10" t="n">
        <v>0</v>
      </c>
      <c r="H90" s="10" t="n">
        <v>71529121.54</v>
      </c>
      <c r="I90" s="10" t="n">
        <v>66293348.49</v>
      </c>
      <c r="J90" s="10" t="n">
        <v>70377558.59</v>
      </c>
      <c r="K90" s="10" t="n">
        <v>64251700.62</v>
      </c>
      <c r="L90" s="10" t="n">
        <v>7236836.45</v>
      </c>
      <c r="M90" s="14" t="n">
        <f aca="false">SUM(F90:L90)</f>
        <v>279688565.69</v>
      </c>
    </row>
    <row r="91" customFormat="false" ht="15" hidden="false" customHeight="false" outlineLevel="0" collapsed="false">
      <c r="A91" s="3" t="s">
        <v>761</v>
      </c>
      <c r="B91" s="2" t="s">
        <v>762</v>
      </c>
      <c r="C91" s="3" t="s">
        <v>1711</v>
      </c>
      <c r="D91" s="2" t="s">
        <v>252</v>
      </c>
      <c r="E91" s="3" t="s">
        <v>253</v>
      </c>
      <c r="F91" s="10" t="n">
        <v>57027891.19</v>
      </c>
      <c r="G91" s="10" t="n">
        <v>52539813.34</v>
      </c>
      <c r="H91" s="10" t="n">
        <v>0</v>
      </c>
      <c r="I91" s="10" t="n">
        <v>65747324.63</v>
      </c>
      <c r="J91" s="10" t="n">
        <v>52836982.81</v>
      </c>
      <c r="K91" s="10" t="n">
        <v>27648520.39</v>
      </c>
      <c r="L91" s="10" t="n">
        <v>4700227.8</v>
      </c>
      <c r="M91" s="14" t="n">
        <f aca="false">SUM(F91:L91)</f>
        <v>260500760.16</v>
      </c>
    </row>
    <row r="92" customFormat="false" ht="15" hidden="false" customHeight="false" outlineLevel="0" collapsed="false">
      <c r="A92" s="3" t="s">
        <v>761</v>
      </c>
      <c r="B92" s="2" t="s">
        <v>762</v>
      </c>
      <c r="C92" s="3" t="s">
        <v>1711</v>
      </c>
      <c r="D92" s="2" t="s">
        <v>127</v>
      </c>
      <c r="E92" s="3" t="s">
        <v>128</v>
      </c>
      <c r="F92" s="10" t="n">
        <v>112942247.31</v>
      </c>
      <c r="G92" s="10" t="n">
        <v>101494391.77</v>
      </c>
      <c r="H92" s="10" t="n">
        <v>0</v>
      </c>
      <c r="I92" s="10" t="n">
        <v>0</v>
      </c>
      <c r="J92" s="10" t="n">
        <v>0</v>
      </c>
      <c r="K92" s="10" t="n">
        <v>0</v>
      </c>
      <c r="L92" s="10" t="n">
        <v>0</v>
      </c>
      <c r="M92" s="14" t="n">
        <f aca="false">SUM(F92:L92)</f>
        <v>214436639.08</v>
      </c>
    </row>
    <row r="93" customFormat="false" ht="15" hidden="false" customHeight="false" outlineLevel="0" collapsed="false">
      <c r="A93" s="3" t="s">
        <v>761</v>
      </c>
      <c r="B93" s="2" t="s">
        <v>762</v>
      </c>
      <c r="C93" s="3" t="s">
        <v>1711</v>
      </c>
      <c r="D93" s="2" t="s">
        <v>162</v>
      </c>
      <c r="E93" s="3" t="s">
        <v>163</v>
      </c>
      <c r="F93" s="10" t="n">
        <v>0</v>
      </c>
      <c r="G93" s="10" t="n">
        <v>0</v>
      </c>
      <c r="H93" s="10" t="n">
        <v>38158979.5</v>
      </c>
      <c r="I93" s="10" t="n">
        <v>64515470.8</v>
      </c>
      <c r="J93" s="10" t="n">
        <v>44638609.77</v>
      </c>
      <c r="K93" s="10" t="n">
        <v>0</v>
      </c>
      <c r="L93" s="10" t="n">
        <v>0</v>
      </c>
      <c r="M93" s="14" t="n">
        <f aca="false">SUM(F93:L93)</f>
        <v>147313060.07</v>
      </c>
    </row>
    <row r="94" customFormat="false" ht="15" hidden="false" customHeight="false" outlineLevel="0" collapsed="false">
      <c r="A94" s="3" t="s">
        <v>761</v>
      </c>
      <c r="B94" s="2" t="s">
        <v>762</v>
      </c>
      <c r="C94" s="3" t="s">
        <v>1711</v>
      </c>
      <c r="D94" s="2" t="s">
        <v>1372</v>
      </c>
      <c r="E94" s="3" t="s">
        <v>1373</v>
      </c>
      <c r="F94" s="10" t="n">
        <v>55001352.05</v>
      </c>
      <c r="G94" s="10" t="n">
        <v>53656571.29</v>
      </c>
      <c r="H94" s="10" t="n">
        <v>0</v>
      </c>
      <c r="I94" s="10" t="n">
        <v>0</v>
      </c>
      <c r="J94" s="10" t="n">
        <v>0</v>
      </c>
      <c r="K94" s="10" t="n">
        <v>0</v>
      </c>
      <c r="L94" s="10" t="n">
        <v>0</v>
      </c>
      <c r="M94" s="14" t="n">
        <f aca="false">SUM(F94:L94)</f>
        <v>108657923.34</v>
      </c>
    </row>
    <row r="95" customFormat="false" ht="15" hidden="false" customHeight="false" outlineLevel="0" collapsed="false">
      <c r="A95" s="3" t="s">
        <v>761</v>
      </c>
      <c r="B95" s="2" t="s">
        <v>762</v>
      </c>
      <c r="C95" s="3" t="s">
        <v>1711</v>
      </c>
      <c r="D95" s="2" t="s">
        <v>171</v>
      </c>
      <c r="E95" s="3" t="s">
        <v>172</v>
      </c>
      <c r="F95" s="10" t="n">
        <v>35761582.74</v>
      </c>
      <c r="G95" s="10" t="n">
        <v>0</v>
      </c>
      <c r="H95" s="10" t="n">
        <v>65973539.8</v>
      </c>
      <c r="I95" s="10" t="n">
        <v>0</v>
      </c>
      <c r="J95" s="10" t="n">
        <v>0</v>
      </c>
      <c r="K95" s="10" t="n">
        <v>0</v>
      </c>
      <c r="L95" s="10" t="n">
        <v>4170826.26</v>
      </c>
      <c r="M95" s="14" t="n">
        <f aca="false">SUM(F95:L95)</f>
        <v>105905948.8</v>
      </c>
    </row>
    <row r="96" customFormat="false" ht="15" hidden="false" customHeight="false" outlineLevel="0" collapsed="false">
      <c r="A96" s="3" t="s">
        <v>761</v>
      </c>
      <c r="B96" s="2" t="s">
        <v>762</v>
      </c>
      <c r="C96" s="3" t="s">
        <v>1711</v>
      </c>
      <c r="D96" s="2" t="s">
        <v>377</v>
      </c>
      <c r="E96" s="3" t="s">
        <v>378</v>
      </c>
      <c r="F96" s="10" t="n">
        <v>0</v>
      </c>
      <c r="G96" s="10" t="n">
        <v>0</v>
      </c>
      <c r="H96" s="10" t="n">
        <v>0</v>
      </c>
      <c r="I96" s="10" t="n">
        <v>0</v>
      </c>
      <c r="J96" s="10" t="n">
        <v>0</v>
      </c>
      <c r="K96" s="10" t="n">
        <v>21674797.24</v>
      </c>
      <c r="L96" s="10" t="n">
        <v>0</v>
      </c>
      <c r="M96" s="14" t="n">
        <f aca="false">SUM(F96:L96)</f>
        <v>21674797.24</v>
      </c>
    </row>
    <row r="97" customFormat="false" ht="15" hidden="false" customHeight="false" outlineLevel="0" collapsed="false">
      <c r="A97" s="3" t="s">
        <v>1073</v>
      </c>
      <c r="B97" s="2" t="s">
        <v>1074</v>
      </c>
      <c r="C97" s="3" t="s">
        <v>1712</v>
      </c>
      <c r="D97" s="2" t="s">
        <v>97</v>
      </c>
      <c r="E97" s="3" t="s">
        <v>98</v>
      </c>
      <c r="F97" s="10" t="n">
        <v>303816460.83</v>
      </c>
      <c r="G97" s="10" t="n">
        <v>334726128.85</v>
      </c>
      <c r="H97" s="10" t="n">
        <v>401624043.34</v>
      </c>
      <c r="I97" s="10" t="n">
        <v>506937310.27</v>
      </c>
      <c r="J97" s="10" t="n">
        <v>604239949.37</v>
      </c>
      <c r="K97" s="10" t="n">
        <v>310854289.92</v>
      </c>
      <c r="L97" s="10" t="n">
        <v>32581402.04</v>
      </c>
      <c r="M97" s="14" t="n">
        <f aca="false">SUM(F97:L97)</f>
        <v>2494779584.62</v>
      </c>
    </row>
    <row r="98" customFormat="false" ht="15" hidden="false" customHeight="false" outlineLevel="0" collapsed="false">
      <c r="A98" s="3" t="s">
        <v>1073</v>
      </c>
      <c r="B98" s="2" t="s">
        <v>1074</v>
      </c>
      <c r="C98" s="3" t="s">
        <v>1712</v>
      </c>
      <c r="D98" s="2" t="s">
        <v>142</v>
      </c>
      <c r="E98" s="3" t="s">
        <v>143</v>
      </c>
      <c r="F98" s="10" t="n">
        <v>235199328.55</v>
      </c>
      <c r="G98" s="10" t="n">
        <v>291841312.27</v>
      </c>
      <c r="H98" s="10" t="n">
        <v>263759428.57</v>
      </c>
      <c r="I98" s="10" t="n">
        <v>292736831.12</v>
      </c>
      <c r="J98" s="10" t="n">
        <v>375333082.58</v>
      </c>
      <c r="K98" s="10" t="n">
        <v>195419095.18</v>
      </c>
      <c r="L98" s="10" t="n">
        <v>31737589.93</v>
      </c>
      <c r="M98" s="14" t="n">
        <f aca="false">SUM(F98:L98)</f>
        <v>1686026668.2</v>
      </c>
    </row>
    <row r="99" customFormat="false" ht="15" hidden="false" customHeight="false" outlineLevel="0" collapsed="false">
      <c r="A99" s="3" t="s">
        <v>1073</v>
      </c>
      <c r="B99" s="2" t="s">
        <v>1074</v>
      </c>
      <c r="C99" s="3" t="s">
        <v>1712</v>
      </c>
      <c r="D99" s="2" t="s">
        <v>107</v>
      </c>
      <c r="E99" s="3" t="s">
        <v>108</v>
      </c>
      <c r="F99" s="10" t="n">
        <v>134191293.51</v>
      </c>
      <c r="G99" s="10" t="n">
        <v>138028217.49</v>
      </c>
      <c r="H99" s="10" t="n">
        <v>176270791.42</v>
      </c>
      <c r="I99" s="10" t="n">
        <v>287391369.23</v>
      </c>
      <c r="J99" s="10" t="n">
        <v>342697245.16</v>
      </c>
      <c r="K99" s="10" t="n">
        <v>84342177.81</v>
      </c>
      <c r="L99" s="10" t="n">
        <v>3596346.04</v>
      </c>
      <c r="M99" s="14" t="n">
        <f aca="false">SUM(F99:L99)</f>
        <v>1166517440.66</v>
      </c>
    </row>
    <row r="100" customFormat="false" ht="15" hidden="false" customHeight="false" outlineLevel="0" collapsed="false">
      <c r="A100" s="3" t="s">
        <v>1073</v>
      </c>
      <c r="B100" s="2" t="s">
        <v>1074</v>
      </c>
      <c r="C100" s="3" t="s">
        <v>1712</v>
      </c>
      <c r="D100" s="2" t="s">
        <v>102</v>
      </c>
      <c r="E100" s="3" t="s">
        <v>103</v>
      </c>
      <c r="F100" s="10" t="n">
        <v>136543859.94</v>
      </c>
      <c r="G100" s="10" t="n">
        <v>166882556.82</v>
      </c>
      <c r="H100" s="10" t="n">
        <v>193837936.16</v>
      </c>
      <c r="I100" s="10" t="n">
        <v>169087297.16</v>
      </c>
      <c r="J100" s="10" t="n">
        <v>215163621.36</v>
      </c>
      <c r="K100" s="10" t="n">
        <v>162415490.96</v>
      </c>
      <c r="L100" s="10" t="n">
        <v>10020621.78</v>
      </c>
      <c r="M100" s="14" t="n">
        <f aca="false">SUM(F100:L100)</f>
        <v>1053951384.18</v>
      </c>
    </row>
    <row r="101" customFormat="false" ht="15" hidden="false" customHeight="false" outlineLevel="0" collapsed="false">
      <c r="A101" s="3" t="s">
        <v>1073</v>
      </c>
      <c r="B101" s="2" t="s">
        <v>1074</v>
      </c>
      <c r="C101" s="3" t="s">
        <v>1712</v>
      </c>
      <c r="D101" s="2" t="s">
        <v>1721</v>
      </c>
      <c r="E101" s="3" t="s">
        <v>1722</v>
      </c>
      <c r="F101" s="10" t="n">
        <v>52474622.53</v>
      </c>
      <c r="G101" s="10" t="n">
        <v>121460332.74</v>
      </c>
      <c r="H101" s="10" t="n">
        <v>170964652.27</v>
      </c>
      <c r="I101" s="10" t="n">
        <v>171881034.3</v>
      </c>
      <c r="J101" s="10" t="n">
        <v>217247338.83</v>
      </c>
      <c r="K101" s="10" t="n">
        <v>0</v>
      </c>
      <c r="L101" s="10" t="n">
        <v>0</v>
      </c>
      <c r="M101" s="14" t="n">
        <f aca="false">SUM(F101:L101)</f>
        <v>734027980.67</v>
      </c>
    </row>
    <row r="102" customFormat="false" ht="15" hidden="false" customHeight="false" outlineLevel="0" collapsed="false">
      <c r="A102" s="3" t="s">
        <v>1073</v>
      </c>
      <c r="B102" s="2" t="s">
        <v>1074</v>
      </c>
      <c r="C102" s="3" t="s">
        <v>1712</v>
      </c>
      <c r="D102" s="2" t="s">
        <v>162</v>
      </c>
      <c r="E102" s="3" t="s">
        <v>163</v>
      </c>
      <c r="F102" s="10" t="n">
        <v>81599259.52</v>
      </c>
      <c r="G102" s="10" t="n">
        <v>124424326.67</v>
      </c>
      <c r="H102" s="10" t="n">
        <v>91849431.77</v>
      </c>
      <c r="I102" s="10" t="n">
        <v>114290764.61</v>
      </c>
      <c r="J102" s="10" t="n">
        <v>97674880.91</v>
      </c>
      <c r="K102" s="10" t="n">
        <v>74102044.28</v>
      </c>
      <c r="L102" s="10" t="n">
        <v>19497643.43</v>
      </c>
      <c r="M102" s="14" t="n">
        <f aca="false">SUM(F102:L102)</f>
        <v>603438351.19</v>
      </c>
    </row>
    <row r="103" customFormat="false" ht="15" hidden="false" customHeight="false" outlineLevel="0" collapsed="false">
      <c r="A103" s="3" t="s">
        <v>1073</v>
      </c>
      <c r="B103" s="2" t="s">
        <v>1074</v>
      </c>
      <c r="C103" s="3" t="s">
        <v>1712</v>
      </c>
      <c r="D103" s="2" t="s">
        <v>377</v>
      </c>
      <c r="E103" s="3" t="s">
        <v>378</v>
      </c>
      <c r="F103" s="10" t="n">
        <v>41859345.56</v>
      </c>
      <c r="G103" s="10" t="n">
        <v>62397178.44</v>
      </c>
      <c r="H103" s="10" t="n">
        <v>85347253.43</v>
      </c>
      <c r="I103" s="10" t="n">
        <v>65537211.19</v>
      </c>
      <c r="J103" s="10" t="n">
        <v>147268375.22</v>
      </c>
      <c r="K103" s="10" t="n">
        <v>108078972.19</v>
      </c>
      <c r="L103" s="10" t="n">
        <v>5605580.93</v>
      </c>
      <c r="M103" s="14" t="n">
        <f aca="false">SUM(F103:L103)</f>
        <v>516093916.96</v>
      </c>
    </row>
    <row r="104" customFormat="false" ht="15" hidden="false" customHeight="false" outlineLevel="0" collapsed="false">
      <c r="A104" s="3" t="s">
        <v>1073</v>
      </c>
      <c r="B104" s="2" t="s">
        <v>1074</v>
      </c>
      <c r="C104" s="3" t="s">
        <v>1712</v>
      </c>
      <c r="D104" s="2" t="s">
        <v>171</v>
      </c>
      <c r="E104" s="3" t="s">
        <v>172</v>
      </c>
      <c r="F104" s="10" t="n">
        <v>49252290.98</v>
      </c>
      <c r="G104" s="10" t="n">
        <v>49483270.23</v>
      </c>
      <c r="H104" s="10" t="n">
        <v>57686762.1</v>
      </c>
      <c r="I104" s="10" t="n">
        <v>90770940.9</v>
      </c>
      <c r="J104" s="10" t="n">
        <v>93766945.58</v>
      </c>
      <c r="K104" s="10" t="n">
        <v>69780306.58</v>
      </c>
      <c r="L104" s="10" t="n">
        <v>4385566.97</v>
      </c>
      <c r="M104" s="14" t="n">
        <f aca="false">SUM(F104:L104)</f>
        <v>415126083.34</v>
      </c>
    </row>
    <row r="105" customFormat="false" ht="15" hidden="false" customHeight="false" outlineLevel="0" collapsed="false">
      <c r="A105" s="3" t="s">
        <v>1073</v>
      </c>
      <c r="B105" s="2" t="s">
        <v>1074</v>
      </c>
      <c r="C105" s="3" t="s">
        <v>1712</v>
      </c>
      <c r="D105" s="2" t="s">
        <v>117</v>
      </c>
      <c r="E105" s="3" t="s">
        <v>118</v>
      </c>
      <c r="F105" s="10" t="n">
        <v>48421585.33</v>
      </c>
      <c r="G105" s="10" t="n">
        <v>51646545.2</v>
      </c>
      <c r="H105" s="10" t="n">
        <v>92177392.54</v>
      </c>
      <c r="I105" s="10" t="n">
        <v>118306657.56</v>
      </c>
      <c r="J105" s="10" t="n">
        <v>0</v>
      </c>
      <c r="K105" s="10" t="n">
        <v>0</v>
      </c>
      <c r="L105" s="10" t="n">
        <v>0</v>
      </c>
      <c r="M105" s="14" t="n">
        <f aca="false">SUM(F105:L105)</f>
        <v>310552180.63</v>
      </c>
    </row>
    <row r="106" customFormat="false" ht="15" hidden="false" customHeight="false" outlineLevel="0" collapsed="false">
      <c r="A106" s="3" t="s">
        <v>1073</v>
      </c>
      <c r="B106" s="2" t="s">
        <v>1074</v>
      </c>
      <c r="C106" s="3" t="s">
        <v>1712</v>
      </c>
      <c r="D106" s="2" t="s">
        <v>247</v>
      </c>
      <c r="E106" s="3" t="s">
        <v>248</v>
      </c>
      <c r="F106" s="10" t="n">
        <v>0</v>
      </c>
      <c r="G106" s="10" t="n">
        <v>0</v>
      </c>
      <c r="H106" s="10" t="n">
        <v>35467175.49</v>
      </c>
      <c r="I106" s="10" t="n">
        <v>0</v>
      </c>
      <c r="J106" s="10" t="n">
        <v>72421348.33</v>
      </c>
      <c r="K106" s="10" t="n">
        <v>31171560.63</v>
      </c>
      <c r="L106" s="10" t="n">
        <v>0</v>
      </c>
      <c r="M106" s="14" t="n">
        <f aca="false">SUM(F106:L106)</f>
        <v>139060084.45</v>
      </c>
    </row>
    <row r="107" customFormat="false" ht="15" hidden="false" customHeight="false" outlineLevel="0" collapsed="false">
      <c r="A107" s="3" t="s">
        <v>1073</v>
      </c>
      <c r="B107" s="2" t="s">
        <v>1074</v>
      </c>
      <c r="C107" s="3" t="s">
        <v>1712</v>
      </c>
      <c r="D107" s="2" t="s">
        <v>205</v>
      </c>
      <c r="E107" s="3" t="s">
        <v>206</v>
      </c>
      <c r="F107" s="10" t="n">
        <v>59716837.36</v>
      </c>
      <c r="G107" s="10" t="n">
        <v>51688546.28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0</v>
      </c>
      <c r="M107" s="14" t="n">
        <f aca="false">SUM(F107:L107)</f>
        <v>111405383.64</v>
      </c>
    </row>
    <row r="108" customFormat="false" ht="15" hidden="false" customHeight="false" outlineLevel="0" collapsed="false">
      <c r="A108" s="3" t="s">
        <v>1073</v>
      </c>
      <c r="B108" s="2" t="s">
        <v>1074</v>
      </c>
      <c r="C108" s="3" t="s">
        <v>1712</v>
      </c>
      <c r="D108" s="2" t="s">
        <v>263</v>
      </c>
      <c r="E108" s="3" t="s">
        <v>264</v>
      </c>
      <c r="F108" s="10" t="n">
        <v>0</v>
      </c>
      <c r="G108" s="10" t="n">
        <v>0</v>
      </c>
      <c r="H108" s="10" t="n">
        <v>0</v>
      </c>
      <c r="I108" s="10" t="n">
        <v>53474312.14</v>
      </c>
      <c r="J108" s="10" t="n">
        <v>0</v>
      </c>
      <c r="K108" s="10" t="n">
        <v>22438913.42</v>
      </c>
      <c r="L108" s="10" t="n">
        <v>3933912.2</v>
      </c>
      <c r="M108" s="14" t="n">
        <f aca="false">SUM(F108:L108)</f>
        <v>79847137.76</v>
      </c>
    </row>
    <row r="109" customFormat="false" ht="15" hidden="false" customHeight="false" outlineLevel="0" collapsed="false">
      <c r="A109" s="3" t="s">
        <v>1073</v>
      </c>
      <c r="B109" s="2" t="s">
        <v>1074</v>
      </c>
      <c r="C109" s="3" t="s">
        <v>1712</v>
      </c>
      <c r="D109" s="2" t="s">
        <v>237</v>
      </c>
      <c r="E109" s="3" t="s">
        <v>238</v>
      </c>
      <c r="F109" s="10" t="n">
        <v>0</v>
      </c>
      <c r="G109" s="10" t="n">
        <v>0</v>
      </c>
      <c r="H109" s="10" t="n">
        <v>0</v>
      </c>
      <c r="I109" s="10" t="n">
        <v>0</v>
      </c>
      <c r="J109" s="10" t="n">
        <v>60686478.05</v>
      </c>
      <c r="K109" s="10" t="n">
        <v>0</v>
      </c>
      <c r="L109" s="10" t="n">
        <v>0</v>
      </c>
      <c r="M109" s="14" t="n">
        <f aca="false">SUM(F109:L109)</f>
        <v>60686478.05</v>
      </c>
    </row>
    <row r="110" customFormat="false" ht="15" hidden="false" customHeight="false" outlineLevel="0" collapsed="false">
      <c r="A110" s="3" t="s">
        <v>1073</v>
      </c>
      <c r="B110" s="2" t="s">
        <v>1074</v>
      </c>
      <c r="C110" s="3" t="s">
        <v>1712</v>
      </c>
      <c r="D110" s="2" t="s">
        <v>252</v>
      </c>
      <c r="E110" s="3" t="s">
        <v>253</v>
      </c>
      <c r="F110" s="10" t="n">
        <v>0</v>
      </c>
      <c r="G110" s="10" t="n">
        <v>0</v>
      </c>
      <c r="H110" s="10" t="n">
        <v>0</v>
      </c>
      <c r="I110" s="10" t="n">
        <v>0</v>
      </c>
      <c r="J110" s="10" t="n">
        <v>0</v>
      </c>
      <c r="K110" s="10" t="n">
        <v>22452398.12</v>
      </c>
      <c r="L110" s="10" t="n">
        <v>3955760.33</v>
      </c>
      <c r="M110" s="14" t="n">
        <f aca="false">SUM(F110:L110)</f>
        <v>26408158.45</v>
      </c>
    </row>
    <row r="111" customFormat="false" ht="15" hidden="false" customHeight="false" outlineLevel="0" collapsed="false">
      <c r="A111" s="3" t="s">
        <v>1073</v>
      </c>
      <c r="B111" s="2" t="s">
        <v>1074</v>
      </c>
      <c r="C111" s="3" t="s">
        <v>1712</v>
      </c>
      <c r="D111" s="2" t="s">
        <v>197</v>
      </c>
      <c r="E111" s="3" t="s">
        <v>198</v>
      </c>
      <c r="F111" s="10" t="n">
        <v>0</v>
      </c>
      <c r="G111" s="10" t="n">
        <v>0</v>
      </c>
      <c r="H111" s="10" t="n">
        <v>0</v>
      </c>
      <c r="I111" s="10" t="n">
        <v>0</v>
      </c>
      <c r="J111" s="10" t="n">
        <v>0</v>
      </c>
      <c r="K111" s="10" t="n">
        <v>0</v>
      </c>
      <c r="L111" s="10" t="n">
        <v>3541158.12</v>
      </c>
      <c r="M111" s="14" t="n">
        <f aca="false">SUM(F111:L111)</f>
        <v>3541158.12</v>
      </c>
    </row>
    <row r="112" customFormat="false" ht="15" hidden="false" customHeight="false" outlineLevel="0" collapsed="false">
      <c r="A112" s="3" t="s">
        <v>1073</v>
      </c>
      <c r="B112" s="2" t="s">
        <v>1074</v>
      </c>
      <c r="C112" s="3" t="s">
        <v>1711</v>
      </c>
      <c r="D112" s="2" t="s">
        <v>107</v>
      </c>
      <c r="E112" s="3" t="s">
        <v>108</v>
      </c>
      <c r="F112" s="10" t="n">
        <v>219143018.83</v>
      </c>
      <c r="G112" s="10" t="n">
        <v>410472110.64</v>
      </c>
      <c r="H112" s="10" t="n">
        <v>510406544.62</v>
      </c>
      <c r="I112" s="10" t="n">
        <v>644474354.26</v>
      </c>
      <c r="J112" s="10" t="n">
        <v>760854691.43</v>
      </c>
      <c r="K112" s="10" t="n">
        <v>188233346.71</v>
      </c>
      <c r="L112" s="10" t="n">
        <v>17831773.47</v>
      </c>
      <c r="M112" s="14" t="n">
        <f aca="false">SUM(F112:L112)</f>
        <v>2751415839.96</v>
      </c>
    </row>
    <row r="113" customFormat="false" ht="15" hidden="false" customHeight="false" outlineLevel="0" collapsed="false">
      <c r="A113" s="3" t="s">
        <v>1073</v>
      </c>
      <c r="B113" s="2" t="s">
        <v>1074</v>
      </c>
      <c r="C113" s="3" t="s">
        <v>1711</v>
      </c>
      <c r="D113" s="2" t="s">
        <v>97</v>
      </c>
      <c r="E113" s="3" t="s">
        <v>98</v>
      </c>
      <c r="F113" s="10" t="n">
        <v>273863679.03</v>
      </c>
      <c r="G113" s="10" t="n">
        <v>293915369.65</v>
      </c>
      <c r="H113" s="10" t="n">
        <v>333967253.35</v>
      </c>
      <c r="I113" s="10" t="n">
        <v>343817977.07</v>
      </c>
      <c r="J113" s="10" t="n">
        <v>447042680.43</v>
      </c>
      <c r="K113" s="10" t="n">
        <v>272917053.71</v>
      </c>
      <c r="L113" s="10" t="n">
        <v>28333942.74</v>
      </c>
      <c r="M113" s="14" t="n">
        <f aca="false">SUM(F113:L113)</f>
        <v>1993857955.98</v>
      </c>
    </row>
    <row r="114" customFormat="false" ht="15" hidden="false" customHeight="false" outlineLevel="0" collapsed="false">
      <c r="A114" s="3" t="s">
        <v>1073</v>
      </c>
      <c r="B114" s="2" t="s">
        <v>1074</v>
      </c>
      <c r="C114" s="3" t="s">
        <v>1711</v>
      </c>
      <c r="D114" s="2" t="s">
        <v>314</v>
      </c>
      <c r="E114" s="3" t="s">
        <v>315</v>
      </c>
      <c r="F114" s="10" t="n">
        <v>158215737.32</v>
      </c>
      <c r="G114" s="10" t="n">
        <v>210066256.53</v>
      </c>
      <c r="H114" s="10" t="n">
        <v>300724564.39</v>
      </c>
      <c r="I114" s="10" t="n">
        <v>441791675.18</v>
      </c>
      <c r="J114" s="10" t="n">
        <v>452190552.01</v>
      </c>
      <c r="K114" s="10" t="n">
        <v>292880848.95</v>
      </c>
      <c r="L114" s="10" t="n">
        <v>10861252.73</v>
      </c>
      <c r="M114" s="14" t="n">
        <f aca="false">SUM(F114:L114)</f>
        <v>1866730887.11</v>
      </c>
    </row>
    <row r="115" customFormat="false" ht="15" hidden="false" customHeight="false" outlineLevel="0" collapsed="false">
      <c r="A115" s="3" t="s">
        <v>1073</v>
      </c>
      <c r="B115" s="2" t="s">
        <v>1074</v>
      </c>
      <c r="C115" s="3" t="s">
        <v>1711</v>
      </c>
      <c r="D115" s="2" t="s">
        <v>142</v>
      </c>
      <c r="E115" s="3" t="s">
        <v>143</v>
      </c>
      <c r="F115" s="10" t="n">
        <v>152245757.75</v>
      </c>
      <c r="G115" s="10" t="n">
        <v>200975254.43</v>
      </c>
      <c r="H115" s="10" t="n">
        <v>205480826.16</v>
      </c>
      <c r="I115" s="10" t="n">
        <v>238572084.26</v>
      </c>
      <c r="J115" s="10" t="n">
        <v>242862577.7</v>
      </c>
      <c r="K115" s="10" t="n">
        <v>130510452.86</v>
      </c>
      <c r="L115" s="10" t="n">
        <v>32320474.61</v>
      </c>
      <c r="M115" s="14" t="n">
        <f aca="false">SUM(F115:L115)</f>
        <v>1202967427.77</v>
      </c>
    </row>
    <row r="116" customFormat="false" ht="15" hidden="false" customHeight="false" outlineLevel="0" collapsed="false">
      <c r="A116" s="3" t="s">
        <v>1073</v>
      </c>
      <c r="B116" s="2" t="s">
        <v>1074</v>
      </c>
      <c r="C116" s="3" t="s">
        <v>1711</v>
      </c>
      <c r="D116" s="2" t="s">
        <v>1721</v>
      </c>
      <c r="E116" s="3" t="s">
        <v>1722</v>
      </c>
      <c r="F116" s="10" t="n">
        <v>74025813.85</v>
      </c>
      <c r="G116" s="10" t="n">
        <v>69631349.29</v>
      </c>
      <c r="H116" s="10" t="n">
        <v>67967062.21</v>
      </c>
      <c r="I116" s="10" t="n">
        <v>70708356.85</v>
      </c>
      <c r="J116" s="10" t="n">
        <v>258974539.5</v>
      </c>
      <c r="K116" s="10" t="n">
        <v>61185221.89</v>
      </c>
      <c r="L116" s="10" t="n">
        <v>4117833.61</v>
      </c>
      <c r="M116" s="14" t="n">
        <f aca="false">SUM(F116:L116)</f>
        <v>606610177.2</v>
      </c>
    </row>
    <row r="117" customFormat="false" ht="15" hidden="false" customHeight="false" outlineLevel="0" collapsed="false">
      <c r="A117" s="3" t="s">
        <v>1073</v>
      </c>
      <c r="B117" s="2" t="s">
        <v>1074</v>
      </c>
      <c r="C117" s="3" t="s">
        <v>1711</v>
      </c>
      <c r="D117" s="2" t="s">
        <v>205</v>
      </c>
      <c r="E117" s="3" t="s">
        <v>206</v>
      </c>
      <c r="F117" s="10" t="n">
        <v>52002162.65</v>
      </c>
      <c r="G117" s="10" t="n">
        <v>55296916.23</v>
      </c>
      <c r="H117" s="10" t="n">
        <v>59298505.39</v>
      </c>
      <c r="I117" s="10" t="n">
        <v>60172182.11</v>
      </c>
      <c r="J117" s="10" t="n">
        <v>85179494.81</v>
      </c>
      <c r="K117" s="10" t="n">
        <v>26902793.26</v>
      </c>
      <c r="L117" s="10" t="n">
        <v>6102156.04</v>
      </c>
      <c r="M117" s="14" t="n">
        <f aca="false">SUM(F117:L117)</f>
        <v>344954210.49</v>
      </c>
    </row>
    <row r="118" customFormat="false" ht="15" hidden="false" customHeight="false" outlineLevel="0" collapsed="false">
      <c r="A118" s="3" t="s">
        <v>1073</v>
      </c>
      <c r="B118" s="2" t="s">
        <v>1074</v>
      </c>
      <c r="C118" s="3" t="s">
        <v>1711</v>
      </c>
      <c r="D118" s="2" t="s">
        <v>247</v>
      </c>
      <c r="E118" s="3" t="s">
        <v>248</v>
      </c>
      <c r="F118" s="10" t="n">
        <v>0</v>
      </c>
      <c r="G118" s="10" t="n">
        <v>48108106.4</v>
      </c>
      <c r="H118" s="10" t="n">
        <v>47242150.09</v>
      </c>
      <c r="I118" s="10" t="n">
        <v>60151187.06</v>
      </c>
      <c r="J118" s="10" t="n">
        <v>80218256.77</v>
      </c>
      <c r="K118" s="10" t="n">
        <v>69044062.41</v>
      </c>
      <c r="L118" s="10" t="n">
        <v>11626193.4</v>
      </c>
      <c r="M118" s="14" t="n">
        <f aca="false">SUM(F118:L118)</f>
        <v>316389956.13</v>
      </c>
    </row>
    <row r="119" customFormat="false" ht="15" hidden="false" customHeight="false" outlineLevel="0" collapsed="false">
      <c r="A119" s="3" t="s">
        <v>1073</v>
      </c>
      <c r="B119" s="2" t="s">
        <v>1074</v>
      </c>
      <c r="C119" s="3" t="s">
        <v>1711</v>
      </c>
      <c r="D119" s="2" t="s">
        <v>102</v>
      </c>
      <c r="E119" s="3" t="s">
        <v>103</v>
      </c>
      <c r="F119" s="10" t="n">
        <v>0</v>
      </c>
      <c r="G119" s="10" t="n">
        <v>0</v>
      </c>
      <c r="H119" s="10" t="n">
        <v>71529121.54</v>
      </c>
      <c r="I119" s="10" t="n">
        <v>66293348.49</v>
      </c>
      <c r="J119" s="10" t="n">
        <v>70377558.59</v>
      </c>
      <c r="K119" s="10" t="n">
        <v>64251700.62</v>
      </c>
      <c r="L119" s="10" t="n">
        <v>7236836.45</v>
      </c>
      <c r="M119" s="14" t="n">
        <f aca="false">SUM(F119:L119)</f>
        <v>279688565.69</v>
      </c>
    </row>
    <row r="120" customFormat="false" ht="15" hidden="false" customHeight="false" outlineLevel="0" collapsed="false">
      <c r="A120" s="3" t="s">
        <v>1073</v>
      </c>
      <c r="B120" s="2" t="s">
        <v>1074</v>
      </c>
      <c r="C120" s="3" t="s">
        <v>1711</v>
      </c>
      <c r="D120" s="2" t="s">
        <v>252</v>
      </c>
      <c r="E120" s="3" t="s">
        <v>253</v>
      </c>
      <c r="F120" s="10" t="n">
        <v>57027891.19</v>
      </c>
      <c r="G120" s="10" t="n">
        <v>52539813.34</v>
      </c>
      <c r="H120" s="10" t="n">
        <v>0</v>
      </c>
      <c r="I120" s="10" t="n">
        <v>65747324.63</v>
      </c>
      <c r="J120" s="10" t="n">
        <v>52836982.81</v>
      </c>
      <c r="K120" s="10" t="n">
        <v>27648520.39</v>
      </c>
      <c r="L120" s="10" t="n">
        <v>4700227.8</v>
      </c>
      <c r="M120" s="14" t="n">
        <f aca="false">SUM(F120:L120)</f>
        <v>260500760.16</v>
      </c>
    </row>
    <row r="121" customFormat="false" ht="15" hidden="false" customHeight="false" outlineLevel="0" collapsed="false">
      <c r="A121" s="3" t="s">
        <v>1073</v>
      </c>
      <c r="B121" s="2" t="s">
        <v>1074</v>
      </c>
      <c r="C121" s="3" t="s">
        <v>1711</v>
      </c>
      <c r="D121" s="2" t="s">
        <v>127</v>
      </c>
      <c r="E121" s="3" t="s">
        <v>128</v>
      </c>
      <c r="F121" s="10" t="n">
        <v>112942247.31</v>
      </c>
      <c r="G121" s="10" t="n">
        <v>101494391.77</v>
      </c>
      <c r="H121" s="10" t="n">
        <v>0</v>
      </c>
      <c r="I121" s="10" t="n">
        <v>0</v>
      </c>
      <c r="J121" s="10" t="n">
        <v>0</v>
      </c>
      <c r="K121" s="10" t="n">
        <v>0</v>
      </c>
      <c r="L121" s="10" t="n">
        <v>0</v>
      </c>
      <c r="M121" s="14" t="n">
        <f aca="false">SUM(F121:L121)</f>
        <v>214436639.08</v>
      </c>
    </row>
    <row r="122" customFormat="false" ht="15" hidden="false" customHeight="false" outlineLevel="0" collapsed="false">
      <c r="A122" s="3" t="s">
        <v>1073</v>
      </c>
      <c r="B122" s="2" t="s">
        <v>1074</v>
      </c>
      <c r="C122" s="3" t="s">
        <v>1711</v>
      </c>
      <c r="D122" s="2" t="s">
        <v>162</v>
      </c>
      <c r="E122" s="3" t="s">
        <v>163</v>
      </c>
      <c r="F122" s="10" t="n">
        <v>0</v>
      </c>
      <c r="G122" s="10" t="n">
        <v>0</v>
      </c>
      <c r="H122" s="10" t="n">
        <v>38158979.5</v>
      </c>
      <c r="I122" s="10" t="n">
        <v>64515470.8</v>
      </c>
      <c r="J122" s="10" t="n">
        <v>44638609.77</v>
      </c>
      <c r="K122" s="10" t="n">
        <v>0</v>
      </c>
      <c r="L122" s="10" t="n">
        <v>0</v>
      </c>
      <c r="M122" s="14" t="n">
        <f aca="false">SUM(F122:L122)</f>
        <v>147313060.07</v>
      </c>
    </row>
    <row r="123" customFormat="false" ht="15" hidden="false" customHeight="false" outlineLevel="0" collapsed="false">
      <c r="A123" s="3" t="s">
        <v>1073</v>
      </c>
      <c r="B123" s="2" t="s">
        <v>1074</v>
      </c>
      <c r="C123" s="3" t="s">
        <v>1711</v>
      </c>
      <c r="D123" s="2" t="s">
        <v>1372</v>
      </c>
      <c r="E123" s="3" t="s">
        <v>1373</v>
      </c>
      <c r="F123" s="10" t="n">
        <v>55001352.05</v>
      </c>
      <c r="G123" s="10" t="n">
        <v>53656571.29</v>
      </c>
      <c r="H123" s="10" t="n">
        <v>0</v>
      </c>
      <c r="I123" s="10" t="n">
        <v>0</v>
      </c>
      <c r="J123" s="10" t="n">
        <v>0</v>
      </c>
      <c r="K123" s="10" t="n">
        <v>0</v>
      </c>
      <c r="L123" s="10" t="n">
        <v>0</v>
      </c>
      <c r="M123" s="14" t="n">
        <f aca="false">SUM(F123:L123)</f>
        <v>108657923.34</v>
      </c>
    </row>
    <row r="124" customFormat="false" ht="15" hidden="false" customHeight="false" outlineLevel="0" collapsed="false">
      <c r="A124" s="3" t="s">
        <v>1073</v>
      </c>
      <c r="B124" s="2" t="s">
        <v>1074</v>
      </c>
      <c r="C124" s="3" t="s">
        <v>1711</v>
      </c>
      <c r="D124" s="2" t="s">
        <v>171</v>
      </c>
      <c r="E124" s="3" t="s">
        <v>172</v>
      </c>
      <c r="F124" s="10" t="n">
        <v>35761582.74</v>
      </c>
      <c r="G124" s="10" t="n">
        <v>0</v>
      </c>
      <c r="H124" s="10" t="n">
        <v>65973539.8</v>
      </c>
      <c r="I124" s="10" t="n">
        <v>0</v>
      </c>
      <c r="J124" s="10" t="n">
        <v>0</v>
      </c>
      <c r="K124" s="10" t="n">
        <v>0</v>
      </c>
      <c r="L124" s="10" t="n">
        <v>4170826.26</v>
      </c>
      <c r="M124" s="14" t="n">
        <f aca="false">SUM(F124:L124)</f>
        <v>105905948.8</v>
      </c>
    </row>
    <row r="125" customFormat="false" ht="15" hidden="false" customHeight="false" outlineLevel="0" collapsed="false">
      <c r="A125" s="3" t="s">
        <v>1073</v>
      </c>
      <c r="B125" s="2" t="s">
        <v>1074</v>
      </c>
      <c r="C125" s="3" t="s">
        <v>1711</v>
      </c>
      <c r="D125" s="2" t="s">
        <v>377</v>
      </c>
      <c r="E125" s="3" t="s">
        <v>378</v>
      </c>
      <c r="F125" s="10" t="n">
        <v>0</v>
      </c>
      <c r="G125" s="10" t="n">
        <v>0</v>
      </c>
      <c r="H125" s="10" t="n">
        <v>0</v>
      </c>
      <c r="I125" s="10" t="n">
        <v>0</v>
      </c>
      <c r="J125" s="10" t="n">
        <v>0</v>
      </c>
      <c r="K125" s="10" t="n">
        <v>21674797.24</v>
      </c>
      <c r="L125" s="10" t="n">
        <v>0</v>
      </c>
      <c r="M125" s="14" t="n">
        <f aca="false">SUM(F125:L125)</f>
        <v>21674797.24</v>
      </c>
    </row>
    <row r="126" customFormat="false" ht="15" hidden="false" customHeight="false" outlineLevel="0" collapsed="false">
      <c r="A126" s="3" t="s">
        <v>1277</v>
      </c>
      <c r="B126" s="2" t="s">
        <v>1278</v>
      </c>
      <c r="C126" s="3" t="s">
        <v>1712</v>
      </c>
      <c r="D126" s="2" t="s">
        <v>97</v>
      </c>
      <c r="E126" s="3" t="s">
        <v>98</v>
      </c>
      <c r="F126" s="10" t="n">
        <v>0</v>
      </c>
      <c r="G126" s="10" t="n">
        <v>0</v>
      </c>
      <c r="H126" s="10" t="n">
        <v>117308740.62</v>
      </c>
      <c r="I126" s="10" t="n">
        <v>258993489.95</v>
      </c>
      <c r="J126" s="10" t="n">
        <v>490055590.18</v>
      </c>
      <c r="K126" s="10" t="n">
        <v>288917776.63</v>
      </c>
      <c r="L126" s="10" t="n">
        <v>48470012.99</v>
      </c>
      <c r="M126" s="14" t="n">
        <f aca="false">SUM(F126:L126)</f>
        <v>1203745610.37</v>
      </c>
    </row>
    <row r="127" customFormat="false" ht="15" hidden="false" customHeight="false" outlineLevel="0" collapsed="false">
      <c r="A127" s="3" t="s">
        <v>1277</v>
      </c>
      <c r="B127" s="2" t="s">
        <v>1278</v>
      </c>
      <c r="C127" s="3" t="s">
        <v>1712</v>
      </c>
      <c r="D127" s="2" t="s">
        <v>142</v>
      </c>
      <c r="E127" s="3" t="s">
        <v>143</v>
      </c>
      <c r="F127" s="10" t="n">
        <v>0</v>
      </c>
      <c r="G127" s="10" t="n">
        <v>0</v>
      </c>
      <c r="H127" s="10" t="n">
        <v>83285032.55</v>
      </c>
      <c r="I127" s="10" t="n">
        <v>221498830.17</v>
      </c>
      <c r="J127" s="10" t="n">
        <v>218262047.31</v>
      </c>
      <c r="K127" s="10" t="n">
        <v>151732903.23</v>
      </c>
      <c r="L127" s="10" t="n">
        <v>34918780.29</v>
      </c>
      <c r="M127" s="14" t="n">
        <f aca="false">SUM(F127:L127)</f>
        <v>709697593.55</v>
      </c>
    </row>
    <row r="128" customFormat="false" ht="15" hidden="false" customHeight="false" outlineLevel="0" collapsed="false">
      <c r="A128" s="3" t="s">
        <v>1277</v>
      </c>
      <c r="B128" s="2" t="s">
        <v>1278</v>
      </c>
      <c r="C128" s="3" t="s">
        <v>1712</v>
      </c>
      <c r="D128" s="2" t="s">
        <v>162</v>
      </c>
      <c r="E128" s="3" t="s">
        <v>163</v>
      </c>
      <c r="F128" s="10" t="n">
        <v>0</v>
      </c>
      <c r="G128" s="10" t="n">
        <v>0</v>
      </c>
      <c r="H128" s="10" t="n">
        <v>71275037.37</v>
      </c>
      <c r="I128" s="10" t="n">
        <v>111899572.35</v>
      </c>
      <c r="J128" s="10" t="n">
        <v>152798408.99</v>
      </c>
      <c r="K128" s="10" t="n">
        <v>77074771.77</v>
      </c>
      <c r="L128" s="10" t="n">
        <v>20911224.47</v>
      </c>
      <c r="M128" s="14" t="n">
        <f aca="false">SUM(F128:L128)</f>
        <v>433959014.95</v>
      </c>
    </row>
    <row r="129" customFormat="false" ht="15" hidden="false" customHeight="false" outlineLevel="0" collapsed="false">
      <c r="A129" s="3" t="s">
        <v>1277</v>
      </c>
      <c r="B129" s="2" t="s">
        <v>1278</v>
      </c>
      <c r="C129" s="3" t="s">
        <v>1712</v>
      </c>
      <c r="D129" s="2" t="s">
        <v>422</v>
      </c>
      <c r="E129" s="3" t="s">
        <v>423</v>
      </c>
      <c r="F129" s="10" t="n">
        <v>0</v>
      </c>
      <c r="G129" s="10" t="n">
        <v>0</v>
      </c>
      <c r="H129" s="10" t="n">
        <v>7047280.36</v>
      </c>
      <c r="I129" s="10" t="n">
        <v>25611022.04</v>
      </c>
      <c r="J129" s="10" t="n">
        <v>45634035.15</v>
      </c>
      <c r="K129" s="10" t="n">
        <v>6413340.78</v>
      </c>
      <c r="L129" s="10" t="n">
        <v>3274473.27</v>
      </c>
      <c r="M129" s="14" t="n">
        <f aca="false">SUM(F129:L129)</f>
        <v>87980151.6</v>
      </c>
    </row>
    <row r="130" customFormat="false" ht="15" hidden="false" customHeight="false" outlineLevel="0" collapsed="false">
      <c r="A130" s="3" t="s">
        <v>1277</v>
      </c>
      <c r="B130" s="2" t="s">
        <v>1278</v>
      </c>
      <c r="C130" s="3" t="s">
        <v>1712</v>
      </c>
      <c r="D130" s="2" t="s">
        <v>247</v>
      </c>
      <c r="E130" s="3" t="s">
        <v>248</v>
      </c>
      <c r="F130" s="10" t="n">
        <v>0</v>
      </c>
      <c r="G130" s="10" t="n">
        <v>0</v>
      </c>
      <c r="H130" s="10" t="n">
        <v>0</v>
      </c>
      <c r="I130" s="10" t="n">
        <v>12641403.01</v>
      </c>
      <c r="J130" s="10" t="n">
        <v>44070645.26</v>
      </c>
      <c r="K130" s="10" t="n">
        <v>17737982.15</v>
      </c>
      <c r="L130" s="10" t="n">
        <v>0</v>
      </c>
      <c r="M130" s="14" t="n">
        <f aca="false">SUM(F130:L130)</f>
        <v>74450030.42</v>
      </c>
    </row>
    <row r="131" customFormat="false" ht="15" hidden="false" customHeight="false" outlineLevel="0" collapsed="false">
      <c r="A131" s="3" t="s">
        <v>1277</v>
      </c>
      <c r="B131" s="2" t="s">
        <v>1278</v>
      </c>
      <c r="C131" s="3" t="s">
        <v>1712</v>
      </c>
      <c r="D131" s="2" t="s">
        <v>171</v>
      </c>
      <c r="E131" s="3" t="s">
        <v>172</v>
      </c>
      <c r="F131" s="10" t="n">
        <v>0</v>
      </c>
      <c r="G131" s="10" t="n">
        <v>0</v>
      </c>
      <c r="H131" s="10" t="n">
        <v>14983338.62</v>
      </c>
      <c r="I131" s="10" t="n">
        <v>32329550.16</v>
      </c>
      <c r="J131" s="10" t="n">
        <v>3679351.83</v>
      </c>
      <c r="K131" s="10" t="n">
        <v>0</v>
      </c>
      <c r="L131" s="10" t="n">
        <v>0</v>
      </c>
      <c r="M131" s="14" t="n">
        <f aca="false">SUM(F131:L131)</f>
        <v>50992240.61</v>
      </c>
    </row>
    <row r="132" customFormat="false" ht="15" hidden="false" customHeight="false" outlineLevel="0" collapsed="false">
      <c r="A132" s="3" t="s">
        <v>1277</v>
      </c>
      <c r="B132" s="2" t="s">
        <v>1278</v>
      </c>
      <c r="C132" s="3" t="s">
        <v>1712</v>
      </c>
      <c r="D132" s="2" t="s">
        <v>102</v>
      </c>
      <c r="E132" s="3" t="s">
        <v>103</v>
      </c>
      <c r="F132" s="10" t="n">
        <v>0</v>
      </c>
      <c r="G132" s="10" t="n">
        <v>0</v>
      </c>
      <c r="H132" s="10" t="n">
        <v>2332893.4</v>
      </c>
      <c r="I132" s="10" t="n">
        <v>18545943.41</v>
      </c>
      <c r="J132" s="10" t="n">
        <v>15198685.57</v>
      </c>
      <c r="K132" s="10" t="n">
        <v>8337023.59</v>
      </c>
      <c r="L132" s="10" t="n">
        <v>227602.56</v>
      </c>
      <c r="M132" s="14" t="n">
        <f aca="false">SUM(F132:L132)</f>
        <v>44642148.53</v>
      </c>
    </row>
    <row r="133" customFormat="false" ht="15" hidden="false" customHeight="false" outlineLevel="0" collapsed="false">
      <c r="A133" s="3" t="s">
        <v>1277</v>
      </c>
      <c r="B133" s="2" t="s">
        <v>1278</v>
      </c>
      <c r="C133" s="3" t="s">
        <v>1712</v>
      </c>
      <c r="D133" s="2" t="s">
        <v>117</v>
      </c>
      <c r="E133" s="3" t="s">
        <v>118</v>
      </c>
      <c r="F133" s="10" t="n">
        <v>0</v>
      </c>
      <c r="G133" s="10" t="n">
        <v>0</v>
      </c>
      <c r="H133" s="10" t="n">
        <v>1618108.82</v>
      </c>
      <c r="I133" s="10" t="n">
        <v>7446612.2</v>
      </c>
      <c r="J133" s="10" t="n">
        <v>16218304.81</v>
      </c>
      <c r="K133" s="10" t="n">
        <v>3084093.19</v>
      </c>
      <c r="L133" s="10" t="n">
        <v>264162.85</v>
      </c>
      <c r="M133" s="14" t="n">
        <f aca="false">SUM(F133:L133)</f>
        <v>28631281.87</v>
      </c>
    </row>
    <row r="134" customFormat="false" ht="15" hidden="false" customHeight="false" outlineLevel="0" collapsed="false">
      <c r="A134" s="3" t="s">
        <v>1277</v>
      </c>
      <c r="B134" s="2" t="s">
        <v>1278</v>
      </c>
      <c r="C134" s="3" t="s">
        <v>1712</v>
      </c>
      <c r="D134" s="2" t="s">
        <v>197</v>
      </c>
      <c r="E134" s="3" t="s">
        <v>198</v>
      </c>
      <c r="F134" s="10" t="n">
        <v>0</v>
      </c>
      <c r="G134" s="10" t="n">
        <v>0</v>
      </c>
      <c r="H134" s="10" t="n">
        <v>0</v>
      </c>
      <c r="I134" s="10" t="n">
        <v>0</v>
      </c>
      <c r="J134" s="10" t="n">
        <v>20587974.67</v>
      </c>
      <c r="K134" s="10" t="n">
        <v>0</v>
      </c>
      <c r="L134" s="10" t="n">
        <v>0</v>
      </c>
      <c r="M134" s="14" t="n">
        <f aca="false">SUM(F134:L134)</f>
        <v>20587974.67</v>
      </c>
    </row>
    <row r="135" customFormat="false" ht="15" hidden="false" customHeight="false" outlineLevel="0" collapsed="false">
      <c r="A135" s="3" t="s">
        <v>1277</v>
      </c>
      <c r="B135" s="2" t="s">
        <v>1278</v>
      </c>
      <c r="C135" s="3" t="s">
        <v>1712</v>
      </c>
      <c r="D135" s="2" t="s">
        <v>504</v>
      </c>
      <c r="E135" s="3" t="s">
        <v>505</v>
      </c>
      <c r="F135" s="10" t="n">
        <v>0</v>
      </c>
      <c r="G135" s="10" t="n">
        <v>0</v>
      </c>
      <c r="H135" s="10" t="n">
        <v>0</v>
      </c>
      <c r="I135" s="10" t="n">
        <v>1829106.3</v>
      </c>
      <c r="J135" s="10" t="n">
        <v>3899469.79</v>
      </c>
      <c r="K135" s="10" t="n">
        <v>0</v>
      </c>
      <c r="L135" s="10" t="n">
        <v>62479.28</v>
      </c>
      <c r="M135" s="14" t="n">
        <f aca="false">SUM(F135:L135)</f>
        <v>5791055.37</v>
      </c>
    </row>
    <row r="136" customFormat="false" ht="15" hidden="false" customHeight="false" outlineLevel="0" collapsed="false">
      <c r="A136" s="3" t="s">
        <v>1277</v>
      </c>
      <c r="B136" s="2" t="s">
        <v>1278</v>
      </c>
      <c r="C136" s="3" t="s">
        <v>1712</v>
      </c>
      <c r="D136" s="2" t="s">
        <v>152</v>
      </c>
      <c r="E136" s="3" t="s">
        <v>153</v>
      </c>
      <c r="F136" s="10" t="n">
        <v>0</v>
      </c>
      <c r="G136" s="10" t="n">
        <v>0</v>
      </c>
      <c r="H136" s="10" t="n">
        <v>0</v>
      </c>
      <c r="I136" s="10" t="n">
        <v>4891200.25</v>
      </c>
      <c r="J136" s="10" t="n">
        <v>0</v>
      </c>
      <c r="K136" s="10" t="n">
        <v>0</v>
      </c>
      <c r="L136" s="10" t="n">
        <v>0</v>
      </c>
      <c r="M136" s="14" t="n">
        <f aca="false">SUM(F136:L136)</f>
        <v>4891200.25</v>
      </c>
    </row>
    <row r="137" customFormat="false" ht="15" hidden="false" customHeight="false" outlineLevel="0" collapsed="false">
      <c r="A137" s="3" t="s">
        <v>1277</v>
      </c>
      <c r="B137" s="2" t="s">
        <v>1278</v>
      </c>
      <c r="C137" s="3" t="s">
        <v>1712</v>
      </c>
      <c r="D137" s="2" t="s">
        <v>571</v>
      </c>
      <c r="E137" s="3" t="s">
        <v>572</v>
      </c>
      <c r="F137" s="10" t="n">
        <v>0</v>
      </c>
      <c r="G137" s="10" t="n">
        <v>0</v>
      </c>
      <c r="H137" s="10" t="n">
        <v>0</v>
      </c>
      <c r="I137" s="10" t="n">
        <v>0</v>
      </c>
      <c r="J137" s="10" t="n">
        <v>0</v>
      </c>
      <c r="K137" s="10" t="n">
        <v>3927171.53</v>
      </c>
      <c r="L137" s="10" t="n">
        <v>0</v>
      </c>
      <c r="M137" s="14" t="n">
        <f aca="false">SUM(F137:L137)</f>
        <v>3927171.53</v>
      </c>
    </row>
    <row r="138" customFormat="false" ht="15" hidden="false" customHeight="false" outlineLevel="0" collapsed="false">
      <c r="A138" s="3" t="s">
        <v>1277</v>
      </c>
      <c r="B138" s="2" t="s">
        <v>1278</v>
      </c>
      <c r="C138" s="3" t="s">
        <v>1712</v>
      </c>
      <c r="D138" s="2" t="s">
        <v>727</v>
      </c>
      <c r="E138" s="3" t="s">
        <v>728</v>
      </c>
      <c r="F138" s="10" t="n">
        <v>0</v>
      </c>
      <c r="G138" s="10" t="n">
        <v>0</v>
      </c>
      <c r="H138" s="10" t="n">
        <v>1729163</v>
      </c>
      <c r="I138" s="10" t="n">
        <v>0</v>
      </c>
      <c r="J138" s="10" t="n">
        <v>0</v>
      </c>
      <c r="K138" s="10" t="n">
        <v>1528357.47</v>
      </c>
      <c r="L138" s="10" t="n">
        <v>0</v>
      </c>
      <c r="M138" s="14" t="n">
        <f aca="false">SUM(F138:L138)</f>
        <v>3257520.47</v>
      </c>
    </row>
    <row r="139" customFormat="false" ht="15" hidden="false" customHeight="false" outlineLevel="0" collapsed="false">
      <c r="A139" s="3" t="s">
        <v>1277</v>
      </c>
      <c r="B139" s="2" t="s">
        <v>1278</v>
      </c>
      <c r="C139" s="3" t="s">
        <v>1712</v>
      </c>
      <c r="D139" s="2" t="s">
        <v>107</v>
      </c>
      <c r="E139" s="3" t="s">
        <v>108</v>
      </c>
      <c r="F139" s="10" t="n">
        <v>0</v>
      </c>
      <c r="G139" s="10" t="n">
        <v>0</v>
      </c>
      <c r="H139" s="10" t="n">
        <v>2191680.01</v>
      </c>
      <c r="I139" s="10" t="n">
        <v>0</v>
      </c>
      <c r="J139" s="10" t="n">
        <v>0</v>
      </c>
      <c r="K139" s="10" t="n">
        <v>0</v>
      </c>
      <c r="L139" s="10" t="n">
        <v>0</v>
      </c>
      <c r="M139" s="14" t="n">
        <f aca="false">SUM(F139:L139)</f>
        <v>2191680.01</v>
      </c>
    </row>
    <row r="140" customFormat="false" ht="15" hidden="false" customHeight="false" outlineLevel="0" collapsed="false">
      <c r="A140" s="3" t="s">
        <v>1277</v>
      </c>
      <c r="B140" s="2" t="s">
        <v>1278</v>
      </c>
      <c r="C140" s="3" t="s">
        <v>1712</v>
      </c>
      <c r="D140" s="2" t="s">
        <v>180</v>
      </c>
      <c r="E140" s="3" t="s">
        <v>181</v>
      </c>
      <c r="F140" s="10" t="n">
        <v>0</v>
      </c>
      <c r="G140" s="10" t="n">
        <v>0</v>
      </c>
      <c r="H140" s="10" t="n">
        <v>0</v>
      </c>
      <c r="I140" s="10" t="n">
        <v>0</v>
      </c>
      <c r="J140" s="10" t="n">
        <v>0</v>
      </c>
      <c r="K140" s="10" t="n">
        <v>1492066.87</v>
      </c>
      <c r="L140" s="10" t="n">
        <v>0</v>
      </c>
      <c r="M140" s="14" t="n">
        <f aca="false">SUM(F140:L140)</f>
        <v>1492066.87</v>
      </c>
    </row>
    <row r="141" customFormat="false" ht="15" hidden="false" customHeight="false" outlineLevel="0" collapsed="false">
      <c r="A141" s="3" t="s">
        <v>1277</v>
      </c>
      <c r="B141" s="2" t="s">
        <v>1278</v>
      </c>
      <c r="C141" s="3" t="s">
        <v>1712</v>
      </c>
      <c r="D141" s="2" t="s">
        <v>112</v>
      </c>
      <c r="E141" s="3" t="s">
        <v>113</v>
      </c>
      <c r="F141" s="10" t="n">
        <v>0</v>
      </c>
      <c r="G141" s="10" t="n">
        <v>0</v>
      </c>
      <c r="H141" s="10" t="n">
        <v>1478251.54</v>
      </c>
      <c r="I141" s="10" t="n">
        <v>0</v>
      </c>
      <c r="J141" s="10" t="n">
        <v>0</v>
      </c>
      <c r="K141" s="10" t="n">
        <v>0</v>
      </c>
      <c r="L141" s="10" t="n">
        <v>0</v>
      </c>
      <c r="M141" s="14" t="n">
        <f aca="false">SUM(F141:L141)</f>
        <v>1478251.54</v>
      </c>
    </row>
    <row r="142" customFormat="false" ht="15" hidden="false" customHeight="false" outlineLevel="0" collapsed="false">
      <c r="A142" s="3" t="s">
        <v>1277</v>
      </c>
      <c r="B142" s="2" t="s">
        <v>1278</v>
      </c>
      <c r="C142" s="3" t="s">
        <v>1712</v>
      </c>
      <c r="D142" s="2" t="s">
        <v>268</v>
      </c>
      <c r="E142" s="3" t="s">
        <v>269</v>
      </c>
      <c r="F142" s="10" t="n">
        <v>0</v>
      </c>
      <c r="G142" s="10" t="n">
        <v>0</v>
      </c>
      <c r="H142" s="10" t="n">
        <v>0</v>
      </c>
      <c r="I142" s="10" t="n">
        <v>0</v>
      </c>
      <c r="J142" s="10" t="n">
        <v>0</v>
      </c>
      <c r="K142" s="10" t="n">
        <v>0</v>
      </c>
      <c r="L142" s="10" t="n">
        <v>134654.02</v>
      </c>
      <c r="M142" s="14" t="n">
        <f aca="false">SUM(F142:L142)</f>
        <v>134654.02</v>
      </c>
    </row>
    <row r="143" customFormat="false" ht="15" hidden="false" customHeight="false" outlineLevel="0" collapsed="false">
      <c r="A143" s="3" t="s">
        <v>1277</v>
      </c>
      <c r="B143" s="2" t="s">
        <v>1278</v>
      </c>
      <c r="C143" s="3" t="s">
        <v>1712</v>
      </c>
      <c r="D143" s="2" t="s">
        <v>1650</v>
      </c>
      <c r="E143" s="3" t="s">
        <v>1651</v>
      </c>
      <c r="F143" s="10" t="n">
        <v>0</v>
      </c>
      <c r="G143" s="10" t="n">
        <v>0</v>
      </c>
      <c r="H143" s="10" t="n">
        <v>0</v>
      </c>
      <c r="I143" s="10" t="n">
        <v>0</v>
      </c>
      <c r="J143" s="10" t="n">
        <v>0</v>
      </c>
      <c r="K143" s="10" t="n">
        <v>0</v>
      </c>
      <c r="L143" s="10" t="n">
        <v>63623.7</v>
      </c>
      <c r="M143" s="14" t="n">
        <f aca="false">SUM(F143:L143)</f>
        <v>63623.7</v>
      </c>
    </row>
    <row r="144" customFormat="false" ht="15" hidden="false" customHeight="false" outlineLevel="0" collapsed="false">
      <c r="A144" s="3" t="s">
        <v>1277</v>
      </c>
      <c r="B144" s="2" t="s">
        <v>1278</v>
      </c>
      <c r="C144" s="3" t="s">
        <v>1712</v>
      </c>
      <c r="D144" s="2" t="s">
        <v>1733</v>
      </c>
      <c r="E144" s="3" t="s">
        <v>1734</v>
      </c>
      <c r="F144" s="10" t="n">
        <v>0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37505.44</v>
      </c>
      <c r="M144" s="14" t="n">
        <f aca="false">SUM(F144:L144)</f>
        <v>37505.44</v>
      </c>
    </row>
    <row r="145" customFormat="false" ht="15" hidden="false" customHeight="false" outlineLevel="0" collapsed="false">
      <c r="A145" s="3" t="s">
        <v>1277</v>
      </c>
      <c r="B145" s="2" t="s">
        <v>1278</v>
      </c>
      <c r="C145" s="3" t="s">
        <v>1711</v>
      </c>
      <c r="D145" s="2" t="s">
        <v>142</v>
      </c>
      <c r="E145" s="3" t="s">
        <v>143</v>
      </c>
      <c r="F145" s="10" t="n">
        <v>0</v>
      </c>
      <c r="G145" s="10" t="n">
        <v>0</v>
      </c>
      <c r="H145" s="10" t="n">
        <v>111172596.93</v>
      </c>
      <c r="I145" s="10" t="n">
        <v>257031034.8</v>
      </c>
      <c r="J145" s="10" t="n">
        <v>391138120.29</v>
      </c>
      <c r="K145" s="10" t="n">
        <v>247873199.01</v>
      </c>
      <c r="L145" s="10" t="n">
        <v>58695177.78</v>
      </c>
      <c r="M145" s="14" t="n">
        <f aca="false">SUM(F145:L145)</f>
        <v>1065910128.81</v>
      </c>
    </row>
    <row r="146" customFormat="false" ht="15" hidden="false" customHeight="false" outlineLevel="0" collapsed="false">
      <c r="A146" s="3" t="s">
        <v>1277</v>
      </c>
      <c r="B146" s="2" t="s">
        <v>1278</v>
      </c>
      <c r="C146" s="3" t="s">
        <v>1711</v>
      </c>
      <c r="D146" s="2" t="s">
        <v>107</v>
      </c>
      <c r="E146" s="3" t="s">
        <v>108</v>
      </c>
      <c r="F146" s="10" t="n">
        <v>0</v>
      </c>
      <c r="G146" s="10" t="n">
        <v>0</v>
      </c>
      <c r="H146" s="10" t="n">
        <v>66318056.37</v>
      </c>
      <c r="I146" s="10" t="n">
        <v>165244907.5</v>
      </c>
      <c r="J146" s="10" t="n">
        <v>247728736.96</v>
      </c>
      <c r="K146" s="10" t="n">
        <v>114265380.4</v>
      </c>
      <c r="L146" s="10" t="n">
        <v>12619011.75</v>
      </c>
      <c r="M146" s="14" t="n">
        <f aca="false">SUM(F146:L146)</f>
        <v>606176092.98</v>
      </c>
    </row>
    <row r="147" customFormat="false" ht="15" hidden="false" customHeight="false" outlineLevel="0" collapsed="false">
      <c r="A147" s="3" t="s">
        <v>1277</v>
      </c>
      <c r="B147" s="2" t="s">
        <v>1278</v>
      </c>
      <c r="C147" s="3" t="s">
        <v>1711</v>
      </c>
      <c r="D147" s="2" t="s">
        <v>162</v>
      </c>
      <c r="E147" s="3" t="s">
        <v>163</v>
      </c>
      <c r="F147" s="10" t="n">
        <v>0</v>
      </c>
      <c r="G147" s="10" t="n">
        <v>0</v>
      </c>
      <c r="H147" s="10" t="n">
        <v>23720178.95</v>
      </c>
      <c r="I147" s="10" t="n">
        <v>58831662.06</v>
      </c>
      <c r="J147" s="10" t="n">
        <v>108596340.77</v>
      </c>
      <c r="K147" s="10" t="n">
        <v>58700066.38</v>
      </c>
      <c r="L147" s="10" t="n">
        <v>7771674.15</v>
      </c>
      <c r="M147" s="14" t="n">
        <f aca="false">SUM(F147:L147)</f>
        <v>257619922.31</v>
      </c>
    </row>
    <row r="148" customFormat="false" ht="15" hidden="false" customHeight="false" outlineLevel="0" collapsed="false">
      <c r="A148" s="3" t="s">
        <v>1277</v>
      </c>
      <c r="B148" s="2" t="s">
        <v>1278</v>
      </c>
      <c r="C148" s="3" t="s">
        <v>1711</v>
      </c>
      <c r="D148" s="2" t="s">
        <v>97</v>
      </c>
      <c r="E148" s="3" t="s">
        <v>98</v>
      </c>
      <c r="F148" s="10" t="n">
        <v>0</v>
      </c>
      <c r="G148" s="10" t="n">
        <v>0</v>
      </c>
      <c r="H148" s="10" t="n">
        <v>22753497.69</v>
      </c>
      <c r="I148" s="10" t="n">
        <v>77099597.92</v>
      </c>
      <c r="J148" s="10" t="n">
        <v>84753946.76</v>
      </c>
      <c r="K148" s="10" t="n">
        <v>32672087.34</v>
      </c>
      <c r="L148" s="10" t="n">
        <v>10718736.86</v>
      </c>
      <c r="M148" s="14" t="n">
        <f aca="false">SUM(F148:L148)</f>
        <v>227997866.57</v>
      </c>
    </row>
    <row r="149" customFormat="false" ht="15" hidden="false" customHeight="false" outlineLevel="0" collapsed="false">
      <c r="A149" s="3" t="s">
        <v>1277</v>
      </c>
      <c r="B149" s="2" t="s">
        <v>1278</v>
      </c>
      <c r="C149" s="3" t="s">
        <v>1711</v>
      </c>
      <c r="D149" s="2" t="s">
        <v>117</v>
      </c>
      <c r="E149" s="3" t="s">
        <v>118</v>
      </c>
      <c r="F149" s="10" t="n">
        <v>0</v>
      </c>
      <c r="G149" s="10" t="n">
        <v>0</v>
      </c>
      <c r="H149" s="10" t="n">
        <v>44056036.87</v>
      </c>
      <c r="I149" s="10" t="n">
        <v>61111668.66</v>
      </c>
      <c r="J149" s="10" t="n">
        <v>77584331.31</v>
      </c>
      <c r="K149" s="10" t="n">
        <v>23211488.39</v>
      </c>
      <c r="L149" s="10" t="n">
        <v>3032109.91</v>
      </c>
      <c r="M149" s="14" t="n">
        <f aca="false">SUM(F149:L149)</f>
        <v>208995635.14</v>
      </c>
    </row>
    <row r="150" customFormat="false" ht="15" hidden="false" customHeight="false" outlineLevel="0" collapsed="false">
      <c r="A150" s="3" t="s">
        <v>1277</v>
      </c>
      <c r="B150" s="2" t="s">
        <v>1278</v>
      </c>
      <c r="C150" s="3" t="s">
        <v>1711</v>
      </c>
      <c r="D150" s="2" t="s">
        <v>252</v>
      </c>
      <c r="E150" s="3" t="s">
        <v>253</v>
      </c>
      <c r="F150" s="10" t="n">
        <v>0</v>
      </c>
      <c r="G150" s="10" t="n">
        <v>0</v>
      </c>
      <c r="H150" s="10" t="n">
        <v>17455615.61</v>
      </c>
      <c r="I150" s="10" t="n">
        <v>25392293.63</v>
      </c>
      <c r="J150" s="10" t="n">
        <v>31750819.76</v>
      </c>
      <c r="K150" s="10" t="n">
        <v>21812149.72</v>
      </c>
      <c r="L150" s="10" t="n">
        <v>4023659.05</v>
      </c>
      <c r="M150" s="14" t="n">
        <f aca="false">SUM(F150:L150)</f>
        <v>100434537.77</v>
      </c>
    </row>
    <row r="151" customFormat="false" ht="15" hidden="false" customHeight="false" outlineLevel="0" collapsed="false">
      <c r="A151" s="3" t="s">
        <v>1277</v>
      </c>
      <c r="B151" s="2" t="s">
        <v>1278</v>
      </c>
      <c r="C151" s="3" t="s">
        <v>1711</v>
      </c>
      <c r="D151" s="2" t="s">
        <v>247</v>
      </c>
      <c r="E151" s="3" t="s">
        <v>248</v>
      </c>
      <c r="F151" s="10" t="n">
        <v>0</v>
      </c>
      <c r="G151" s="10" t="n">
        <v>0</v>
      </c>
      <c r="H151" s="10" t="n">
        <v>0</v>
      </c>
      <c r="I151" s="10" t="n">
        <v>8377813.72</v>
      </c>
      <c r="J151" s="10" t="n">
        <v>28528827.16</v>
      </c>
      <c r="K151" s="10" t="n">
        <v>27844164.28</v>
      </c>
      <c r="L151" s="10" t="n">
        <v>0</v>
      </c>
      <c r="M151" s="14" t="n">
        <f aca="false">SUM(F151:L151)</f>
        <v>64750805.16</v>
      </c>
    </row>
    <row r="152" customFormat="false" ht="15" hidden="false" customHeight="false" outlineLevel="0" collapsed="false">
      <c r="A152" s="3" t="s">
        <v>1277</v>
      </c>
      <c r="B152" s="2" t="s">
        <v>1278</v>
      </c>
      <c r="C152" s="3" t="s">
        <v>1711</v>
      </c>
      <c r="D152" s="2" t="s">
        <v>171</v>
      </c>
      <c r="E152" s="3" t="s">
        <v>172</v>
      </c>
      <c r="F152" s="10" t="n">
        <v>0</v>
      </c>
      <c r="G152" s="10" t="n">
        <v>0</v>
      </c>
      <c r="H152" s="10" t="n">
        <v>4179553.97</v>
      </c>
      <c r="I152" s="10" t="n">
        <v>12333775.74</v>
      </c>
      <c r="J152" s="10" t="n">
        <v>8819820.31</v>
      </c>
      <c r="K152" s="10" t="n">
        <v>5662982.95</v>
      </c>
      <c r="L152" s="10" t="n">
        <v>6372878.4</v>
      </c>
      <c r="M152" s="14" t="n">
        <f aca="false">SUM(F152:L152)</f>
        <v>37369011.37</v>
      </c>
    </row>
    <row r="153" customFormat="false" ht="15" hidden="false" customHeight="false" outlineLevel="0" collapsed="false">
      <c r="A153" s="3" t="s">
        <v>1277</v>
      </c>
      <c r="B153" s="2" t="s">
        <v>1278</v>
      </c>
      <c r="C153" s="3" t="s">
        <v>1711</v>
      </c>
      <c r="D153" s="2" t="s">
        <v>205</v>
      </c>
      <c r="E153" s="3" t="s">
        <v>206</v>
      </c>
      <c r="F153" s="10" t="n">
        <v>0</v>
      </c>
      <c r="G153" s="10" t="n">
        <v>0</v>
      </c>
      <c r="H153" s="10" t="n">
        <v>0</v>
      </c>
      <c r="I153" s="10" t="n">
        <v>8033661.52</v>
      </c>
      <c r="J153" s="10" t="n">
        <v>0</v>
      </c>
      <c r="K153" s="10" t="n">
        <v>16484018.73</v>
      </c>
      <c r="L153" s="10" t="n">
        <v>3902374.54</v>
      </c>
      <c r="M153" s="14" t="n">
        <f aca="false">SUM(F153:L153)</f>
        <v>28420054.79</v>
      </c>
    </row>
    <row r="154" customFormat="false" ht="15" hidden="false" customHeight="false" outlineLevel="0" collapsed="false">
      <c r="A154" s="3" t="s">
        <v>1277</v>
      </c>
      <c r="B154" s="2" t="s">
        <v>1278</v>
      </c>
      <c r="C154" s="3" t="s">
        <v>1711</v>
      </c>
      <c r="D154" s="2" t="s">
        <v>1648</v>
      </c>
      <c r="E154" s="3" t="s">
        <v>1649</v>
      </c>
      <c r="F154" s="10" t="n">
        <v>0</v>
      </c>
      <c r="G154" s="10" t="n">
        <v>0</v>
      </c>
      <c r="H154" s="10" t="n">
        <v>0</v>
      </c>
      <c r="I154" s="10" t="n">
        <v>11497928.73</v>
      </c>
      <c r="J154" s="10" t="n">
        <v>9463132.52</v>
      </c>
      <c r="K154" s="10" t="n">
        <v>0</v>
      </c>
      <c r="L154" s="10" t="n">
        <v>0</v>
      </c>
      <c r="M154" s="14" t="n">
        <f aca="false">SUM(F154:L154)</f>
        <v>20961061.25</v>
      </c>
    </row>
    <row r="155" customFormat="false" ht="15" hidden="false" customHeight="false" outlineLevel="0" collapsed="false">
      <c r="A155" s="3" t="s">
        <v>1277</v>
      </c>
      <c r="B155" s="2" t="s">
        <v>1278</v>
      </c>
      <c r="C155" s="3" t="s">
        <v>1711</v>
      </c>
      <c r="D155" s="2" t="s">
        <v>152</v>
      </c>
      <c r="E155" s="3" t="s">
        <v>153</v>
      </c>
      <c r="F155" s="10" t="n">
        <v>0</v>
      </c>
      <c r="G155" s="10" t="n">
        <v>0</v>
      </c>
      <c r="H155" s="10" t="n">
        <v>2733367.92</v>
      </c>
      <c r="I155" s="10" t="n">
        <v>0</v>
      </c>
      <c r="J155" s="10" t="n">
        <v>6995951.62</v>
      </c>
      <c r="K155" s="10" t="n">
        <v>7398769.59</v>
      </c>
      <c r="L155" s="10" t="n">
        <v>0</v>
      </c>
      <c r="M155" s="14" t="n">
        <f aca="false">SUM(F155:L155)</f>
        <v>17128089.13</v>
      </c>
    </row>
    <row r="156" customFormat="false" ht="15" hidden="false" customHeight="false" outlineLevel="0" collapsed="false">
      <c r="A156" s="3" t="s">
        <v>1277</v>
      </c>
      <c r="B156" s="2" t="s">
        <v>1278</v>
      </c>
      <c r="C156" s="3" t="s">
        <v>1711</v>
      </c>
      <c r="D156" s="2" t="s">
        <v>127</v>
      </c>
      <c r="E156" s="3" t="s">
        <v>128</v>
      </c>
      <c r="F156" s="10" t="n">
        <v>0</v>
      </c>
      <c r="G156" s="10" t="n">
        <v>0</v>
      </c>
      <c r="H156" s="10" t="n">
        <v>3983625.08</v>
      </c>
      <c r="I156" s="10" t="n">
        <v>0</v>
      </c>
      <c r="J156" s="10" t="n">
        <v>0</v>
      </c>
      <c r="K156" s="10" t="n">
        <v>0</v>
      </c>
      <c r="L156" s="10" t="n">
        <v>605220.14</v>
      </c>
      <c r="M156" s="14" t="n">
        <f aca="false">SUM(F156:L156)</f>
        <v>4588845.22</v>
      </c>
    </row>
    <row r="157" customFormat="false" ht="15" hidden="false" customHeight="false" outlineLevel="0" collapsed="false">
      <c r="A157" s="3" t="s">
        <v>1277</v>
      </c>
      <c r="B157" s="2" t="s">
        <v>1278</v>
      </c>
      <c r="C157" s="3" t="s">
        <v>1711</v>
      </c>
      <c r="D157" s="2" t="s">
        <v>422</v>
      </c>
      <c r="E157" s="3" t="s">
        <v>423</v>
      </c>
      <c r="F157" s="10" t="n">
        <v>0</v>
      </c>
      <c r="G157" s="10" t="n">
        <v>0</v>
      </c>
      <c r="H157" s="10" t="n">
        <v>4258410.83</v>
      </c>
      <c r="I157" s="10" t="n">
        <v>0</v>
      </c>
      <c r="J157" s="10" t="n">
        <v>0</v>
      </c>
      <c r="K157" s="10" t="n">
        <v>0</v>
      </c>
      <c r="L157" s="10" t="n">
        <v>0</v>
      </c>
      <c r="M157" s="14" t="n">
        <f aca="false">SUM(F157:L157)</f>
        <v>4258410.83</v>
      </c>
    </row>
    <row r="158" customFormat="false" ht="15" hidden="false" customHeight="false" outlineLevel="0" collapsed="false">
      <c r="A158" s="3" t="s">
        <v>1277</v>
      </c>
      <c r="B158" s="2" t="s">
        <v>1278</v>
      </c>
      <c r="C158" s="3" t="s">
        <v>1711</v>
      </c>
      <c r="D158" s="2" t="s">
        <v>192</v>
      </c>
      <c r="E158" s="3" t="s">
        <v>193</v>
      </c>
      <c r="F158" s="10" t="n">
        <v>0</v>
      </c>
      <c r="G158" s="10" t="n">
        <v>0</v>
      </c>
      <c r="H158" s="10" t="n">
        <v>0</v>
      </c>
      <c r="I158" s="10" t="n">
        <v>0</v>
      </c>
      <c r="J158" s="10" t="n">
        <v>0</v>
      </c>
      <c r="K158" s="10" t="n">
        <v>0</v>
      </c>
      <c r="L158" s="10" t="n">
        <v>344970</v>
      </c>
      <c r="M158" s="14" t="n">
        <f aca="false">SUM(F158:L158)</f>
        <v>344970</v>
      </c>
    </row>
    <row r="159" customFormat="false" ht="15" hidden="false" customHeight="false" outlineLevel="0" collapsed="false">
      <c r="A159" s="3" t="s">
        <v>1358</v>
      </c>
      <c r="B159" s="2" t="s">
        <v>1359</v>
      </c>
      <c r="C159" s="3" t="s">
        <v>1712</v>
      </c>
      <c r="D159" s="2" t="s">
        <v>97</v>
      </c>
      <c r="E159" s="3" t="s">
        <v>98</v>
      </c>
      <c r="F159" s="10" t="n">
        <v>0</v>
      </c>
      <c r="G159" s="10" t="n">
        <v>0</v>
      </c>
      <c r="H159" s="10" t="n">
        <v>24204657.22</v>
      </c>
      <c r="I159" s="10" t="n">
        <v>35119811.02</v>
      </c>
      <c r="J159" s="10" t="n">
        <v>63731575.68</v>
      </c>
      <c r="K159" s="10" t="n">
        <v>106254132.25</v>
      </c>
      <c r="L159" s="10" t="n">
        <v>21501305.26</v>
      </c>
      <c r="M159" s="14" t="n">
        <f aca="false">SUM(F159:L159)</f>
        <v>250811481.43</v>
      </c>
    </row>
    <row r="160" customFormat="false" ht="15" hidden="false" customHeight="false" outlineLevel="0" collapsed="false">
      <c r="A160" s="3" t="s">
        <v>1358</v>
      </c>
      <c r="B160" s="2" t="s">
        <v>1359</v>
      </c>
      <c r="C160" s="3" t="s">
        <v>1712</v>
      </c>
      <c r="D160" s="2" t="s">
        <v>142</v>
      </c>
      <c r="E160" s="3" t="s">
        <v>143</v>
      </c>
      <c r="F160" s="10" t="n">
        <v>0</v>
      </c>
      <c r="G160" s="10" t="n">
        <v>0</v>
      </c>
      <c r="H160" s="10" t="n">
        <v>7002912.26</v>
      </c>
      <c r="I160" s="10" t="n">
        <v>6570131.84</v>
      </c>
      <c r="J160" s="10" t="n">
        <v>6998993.96</v>
      </c>
      <c r="K160" s="10" t="n">
        <v>19643977.3</v>
      </c>
      <c r="L160" s="10" t="n">
        <v>528508.59</v>
      </c>
      <c r="M160" s="14" t="n">
        <f aca="false">SUM(F160:L160)</f>
        <v>40744523.95</v>
      </c>
    </row>
    <row r="161" customFormat="false" ht="15" hidden="false" customHeight="false" outlineLevel="0" collapsed="false">
      <c r="A161" s="3" t="s">
        <v>1358</v>
      </c>
      <c r="B161" s="2" t="s">
        <v>1359</v>
      </c>
      <c r="C161" s="3" t="s">
        <v>1712</v>
      </c>
      <c r="D161" s="2" t="s">
        <v>102</v>
      </c>
      <c r="E161" s="3" t="s">
        <v>103</v>
      </c>
      <c r="F161" s="10" t="n">
        <v>0</v>
      </c>
      <c r="G161" s="10" t="n">
        <v>0</v>
      </c>
      <c r="H161" s="10" t="n">
        <v>2763442.07</v>
      </c>
      <c r="I161" s="10" t="n">
        <v>2258233.92</v>
      </c>
      <c r="J161" s="10" t="n">
        <v>5579937.14</v>
      </c>
      <c r="K161" s="10" t="n">
        <v>6439830.93</v>
      </c>
      <c r="L161" s="10" t="n">
        <v>711949.62</v>
      </c>
      <c r="M161" s="14" t="n">
        <f aca="false">SUM(F161:L161)</f>
        <v>17753393.68</v>
      </c>
    </row>
    <row r="162" customFormat="false" ht="15" hidden="false" customHeight="false" outlineLevel="0" collapsed="false">
      <c r="A162" s="3" t="s">
        <v>1358</v>
      </c>
      <c r="B162" s="2" t="s">
        <v>1359</v>
      </c>
      <c r="C162" s="3" t="s">
        <v>1712</v>
      </c>
      <c r="D162" s="2" t="s">
        <v>171</v>
      </c>
      <c r="E162" s="3" t="s">
        <v>172</v>
      </c>
      <c r="F162" s="10" t="n">
        <v>0</v>
      </c>
      <c r="G162" s="10" t="n">
        <v>0</v>
      </c>
      <c r="H162" s="10" t="n">
        <v>3668264.8</v>
      </c>
      <c r="I162" s="10" t="n">
        <v>5996193.3</v>
      </c>
      <c r="J162" s="10" t="n">
        <v>2337676.75</v>
      </c>
      <c r="K162" s="10" t="n">
        <v>3027787.4</v>
      </c>
      <c r="L162" s="10" t="n">
        <v>40183.51</v>
      </c>
      <c r="M162" s="14" t="n">
        <f aca="false">SUM(F162:L162)</f>
        <v>15070105.76</v>
      </c>
    </row>
    <row r="163" customFormat="false" ht="15" hidden="false" customHeight="false" outlineLevel="0" collapsed="false">
      <c r="A163" s="3" t="s">
        <v>1358</v>
      </c>
      <c r="B163" s="2" t="s">
        <v>1359</v>
      </c>
      <c r="C163" s="3" t="s">
        <v>1712</v>
      </c>
      <c r="D163" s="2" t="s">
        <v>107</v>
      </c>
      <c r="E163" s="3" t="s">
        <v>108</v>
      </c>
      <c r="F163" s="10" t="n">
        <v>0</v>
      </c>
      <c r="G163" s="10" t="n">
        <v>0</v>
      </c>
      <c r="H163" s="10" t="n">
        <v>3135813.28</v>
      </c>
      <c r="I163" s="10" t="n">
        <v>6551626.48</v>
      </c>
      <c r="J163" s="10" t="n">
        <v>1930667.84</v>
      </c>
      <c r="K163" s="10" t="n">
        <v>1523609.44</v>
      </c>
      <c r="L163" s="10" t="n">
        <v>10763.53</v>
      </c>
      <c r="M163" s="14" t="n">
        <f aca="false">SUM(F163:L163)</f>
        <v>13152480.57</v>
      </c>
    </row>
    <row r="164" customFormat="false" ht="15" hidden="false" customHeight="false" outlineLevel="0" collapsed="false">
      <c r="A164" s="3" t="s">
        <v>1358</v>
      </c>
      <c r="B164" s="2" t="s">
        <v>1359</v>
      </c>
      <c r="C164" s="3" t="s">
        <v>1712</v>
      </c>
      <c r="D164" s="2" t="s">
        <v>247</v>
      </c>
      <c r="E164" s="3" t="s">
        <v>248</v>
      </c>
      <c r="F164" s="10" t="n">
        <v>0</v>
      </c>
      <c r="G164" s="10" t="n">
        <v>0</v>
      </c>
      <c r="H164" s="10" t="n">
        <v>0</v>
      </c>
      <c r="I164" s="10" t="n">
        <v>0</v>
      </c>
      <c r="J164" s="10" t="n">
        <v>1292541.91</v>
      </c>
      <c r="K164" s="10" t="n">
        <v>11018165.68</v>
      </c>
      <c r="L164" s="10" t="n">
        <v>0</v>
      </c>
      <c r="M164" s="14" t="n">
        <f aca="false">SUM(F164:L164)</f>
        <v>12310707.59</v>
      </c>
    </row>
    <row r="165" customFormat="false" ht="15" hidden="false" customHeight="false" outlineLevel="0" collapsed="false">
      <c r="A165" s="3" t="s">
        <v>1358</v>
      </c>
      <c r="B165" s="2" t="s">
        <v>1359</v>
      </c>
      <c r="C165" s="3" t="s">
        <v>1712</v>
      </c>
      <c r="D165" s="2" t="s">
        <v>162</v>
      </c>
      <c r="E165" s="3" t="s">
        <v>163</v>
      </c>
      <c r="F165" s="10" t="n">
        <v>0</v>
      </c>
      <c r="G165" s="10" t="n">
        <v>0</v>
      </c>
      <c r="H165" s="10" t="n">
        <v>654674.5</v>
      </c>
      <c r="I165" s="10" t="n">
        <v>2686154.33</v>
      </c>
      <c r="J165" s="10" t="n">
        <v>2608742.14</v>
      </c>
      <c r="K165" s="10" t="n">
        <v>2066000.06</v>
      </c>
      <c r="L165" s="10" t="n">
        <v>2840801.97</v>
      </c>
      <c r="M165" s="14" t="n">
        <f aca="false">SUM(F165:L165)</f>
        <v>10856373</v>
      </c>
    </row>
    <row r="166" customFormat="false" ht="15" hidden="false" customHeight="false" outlineLevel="0" collapsed="false">
      <c r="A166" s="3" t="s">
        <v>1358</v>
      </c>
      <c r="B166" s="2" t="s">
        <v>1359</v>
      </c>
      <c r="C166" s="3" t="s">
        <v>1712</v>
      </c>
      <c r="D166" s="2" t="s">
        <v>1372</v>
      </c>
      <c r="E166" s="3" t="s">
        <v>1373</v>
      </c>
      <c r="F166" s="10" t="n">
        <v>0</v>
      </c>
      <c r="G166" s="10" t="n">
        <v>0</v>
      </c>
      <c r="H166" s="10" t="n">
        <v>0</v>
      </c>
      <c r="I166" s="10" t="n">
        <v>0</v>
      </c>
      <c r="J166" s="10" t="n">
        <v>0</v>
      </c>
      <c r="K166" s="10" t="n">
        <v>4706196.02</v>
      </c>
      <c r="L166" s="10" t="n">
        <v>11134.46</v>
      </c>
      <c r="M166" s="14" t="n">
        <f aca="false">SUM(F166:L166)</f>
        <v>4717330.48</v>
      </c>
    </row>
    <row r="167" customFormat="false" ht="15" hidden="false" customHeight="false" outlineLevel="0" collapsed="false">
      <c r="A167" s="3" t="s">
        <v>1358</v>
      </c>
      <c r="B167" s="2" t="s">
        <v>1359</v>
      </c>
      <c r="C167" s="3" t="s">
        <v>1712</v>
      </c>
      <c r="D167" s="2" t="s">
        <v>112</v>
      </c>
      <c r="E167" s="3" t="s">
        <v>113</v>
      </c>
      <c r="F167" s="10" t="n">
        <v>0</v>
      </c>
      <c r="G167" s="10" t="n">
        <v>0</v>
      </c>
      <c r="H167" s="10" t="n">
        <v>736604.95</v>
      </c>
      <c r="I167" s="10" t="n">
        <v>0</v>
      </c>
      <c r="J167" s="10" t="n">
        <v>694364.97</v>
      </c>
      <c r="K167" s="10" t="n">
        <v>1847137.19</v>
      </c>
      <c r="L167" s="10" t="n">
        <v>15645.05</v>
      </c>
      <c r="M167" s="14" t="n">
        <f aca="false">SUM(F167:L167)</f>
        <v>3293752.16</v>
      </c>
    </row>
    <row r="168" customFormat="false" ht="15" hidden="false" customHeight="false" outlineLevel="0" collapsed="false">
      <c r="A168" s="3" t="s">
        <v>1358</v>
      </c>
      <c r="B168" s="2" t="s">
        <v>1359</v>
      </c>
      <c r="C168" s="3" t="s">
        <v>1712</v>
      </c>
      <c r="D168" s="2" t="s">
        <v>180</v>
      </c>
      <c r="E168" s="3" t="s">
        <v>181</v>
      </c>
      <c r="F168" s="10" t="n">
        <v>0</v>
      </c>
      <c r="G168" s="10" t="n">
        <v>0</v>
      </c>
      <c r="H168" s="10" t="n">
        <v>0</v>
      </c>
      <c r="I168" s="10" t="n">
        <v>0</v>
      </c>
      <c r="J168" s="10" t="n">
        <v>1429819.65</v>
      </c>
      <c r="K168" s="10" t="n">
        <v>1174517.9</v>
      </c>
      <c r="L168" s="10" t="n">
        <v>0</v>
      </c>
      <c r="M168" s="14" t="n">
        <f aca="false">SUM(F168:L168)</f>
        <v>2604337.55</v>
      </c>
    </row>
    <row r="169" customFormat="false" ht="15" hidden="false" customHeight="false" outlineLevel="0" collapsed="false">
      <c r="A169" s="3" t="s">
        <v>1358</v>
      </c>
      <c r="B169" s="2" t="s">
        <v>1359</v>
      </c>
      <c r="C169" s="3" t="s">
        <v>1712</v>
      </c>
      <c r="D169" s="2" t="s">
        <v>1721</v>
      </c>
      <c r="E169" s="3" t="s">
        <v>1722</v>
      </c>
      <c r="F169" s="10" t="n">
        <v>0</v>
      </c>
      <c r="G169" s="10" t="n">
        <v>0</v>
      </c>
      <c r="H169" s="10" t="n">
        <v>449730.38</v>
      </c>
      <c r="I169" s="10" t="n">
        <v>0</v>
      </c>
      <c r="J169" s="10" t="n">
        <v>1262896.52</v>
      </c>
      <c r="K169" s="10" t="n">
        <v>0</v>
      </c>
      <c r="L169" s="10" t="n">
        <v>474642.27</v>
      </c>
      <c r="M169" s="14" t="n">
        <f aca="false">SUM(F169:L169)</f>
        <v>2187269.17</v>
      </c>
    </row>
    <row r="170" customFormat="false" ht="15" hidden="false" customHeight="false" outlineLevel="0" collapsed="false">
      <c r="A170" s="3" t="s">
        <v>1358</v>
      </c>
      <c r="B170" s="2" t="s">
        <v>1359</v>
      </c>
      <c r="C170" s="3" t="s">
        <v>1712</v>
      </c>
      <c r="D170" s="2" t="s">
        <v>117</v>
      </c>
      <c r="E170" s="3" t="s">
        <v>118</v>
      </c>
      <c r="F170" s="10" t="n">
        <v>0</v>
      </c>
      <c r="G170" s="10" t="n">
        <v>0</v>
      </c>
      <c r="H170" s="10" t="n">
        <v>843371.04</v>
      </c>
      <c r="I170" s="10" t="n">
        <v>882739.47</v>
      </c>
      <c r="J170" s="10" t="n">
        <v>0</v>
      </c>
      <c r="K170" s="10" t="n">
        <v>0</v>
      </c>
      <c r="L170" s="10" t="n">
        <v>0</v>
      </c>
      <c r="M170" s="14" t="n">
        <f aca="false">SUM(F170:L170)</f>
        <v>1726110.51</v>
      </c>
    </row>
    <row r="171" customFormat="false" ht="15" hidden="false" customHeight="false" outlineLevel="0" collapsed="false">
      <c r="A171" s="3" t="s">
        <v>1358</v>
      </c>
      <c r="B171" s="2" t="s">
        <v>1359</v>
      </c>
      <c r="C171" s="3" t="s">
        <v>1712</v>
      </c>
      <c r="D171" s="2" t="s">
        <v>1648</v>
      </c>
      <c r="E171" s="3" t="s">
        <v>1649</v>
      </c>
      <c r="F171" s="10" t="n">
        <v>0</v>
      </c>
      <c r="G171" s="10" t="n">
        <v>0</v>
      </c>
      <c r="H171" s="10" t="n">
        <v>0</v>
      </c>
      <c r="I171" s="10" t="n">
        <v>1087605.08</v>
      </c>
      <c r="J171" s="10" t="n">
        <v>0</v>
      </c>
      <c r="K171" s="10" t="n">
        <v>0</v>
      </c>
      <c r="L171" s="10" t="n">
        <v>0</v>
      </c>
      <c r="M171" s="14" t="n">
        <f aca="false">SUM(F171:L171)</f>
        <v>1087605.08</v>
      </c>
    </row>
    <row r="172" customFormat="false" ht="15" hidden="false" customHeight="false" outlineLevel="0" collapsed="false">
      <c r="A172" s="3" t="s">
        <v>1358</v>
      </c>
      <c r="B172" s="2" t="s">
        <v>1359</v>
      </c>
      <c r="C172" s="3" t="s">
        <v>1712</v>
      </c>
      <c r="D172" s="2" t="s">
        <v>504</v>
      </c>
      <c r="E172" s="3" t="s">
        <v>505</v>
      </c>
      <c r="F172" s="10" t="n">
        <v>0</v>
      </c>
      <c r="G172" s="10" t="n">
        <v>0</v>
      </c>
      <c r="H172" s="10" t="n">
        <v>845262</v>
      </c>
      <c r="I172" s="10" t="n">
        <v>0</v>
      </c>
      <c r="J172" s="10" t="n">
        <v>0</v>
      </c>
      <c r="K172" s="10" t="n">
        <v>0</v>
      </c>
      <c r="L172" s="10" t="n">
        <v>0</v>
      </c>
      <c r="M172" s="14" t="n">
        <f aca="false">SUM(F172:L172)</f>
        <v>845262</v>
      </c>
    </row>
    <row r="173" customFormat="false" ht="15" hidden="false" customHeight="false" outlineLevel="0" collapsed="false">
      <c r="A173" s="3" t="s">
        <v>1358</v>
      </c>
      <c r="B173" s="2" t="s">
        <v>1359</v>
      </c>
      <c r="C173" s="3" t="s">
        <v>1712</v>
      </c>
      <c r="D173" s="2" t="s">
        <v>263</v>
      </c>
      <c r="E173" s="3" t="s">
        <v>264</v>
      </c>
      <c r="F173" s="10" t="n">
        <v>0</v>
      </c>
      <c r="G173" s="10" t="n">
        <v>0</v>
      </c>
      <c r="H173" s="10" t="n">
        <v>0</v>
      </c>
      <c r="I173" s="10" t="n">
        <v>755003.19</v>
      </c>
      <c r="J173" s="10" t="n">
        <v>0</v>
      </c>
      <c r="K173" s="10" t="n">
        <v>0</v>
      </c>
      <c r="L173" s="10" t="n">
        <v>27240</v>
      </c>
      <c r="M173" s="14" t="n">
        <f aca="false">SUM(F173:L173)</f>
        <v>782243.19</v>
      </c>
    </row>
    <row r="174" customFormat="false" ht="15" hidden="false" customHeight="false" outlineLevel="0" collapsed="false">
      <c r="A174" s="3" t="s">
        <v>1358</v>
      </c>
      <c r="B174" s="2" t="s">
        <v>1359</v>
      </c>
      <c r="C174" s="3" t="s">
        <v>1712</v>
      </c>
      <c r="D174" s="2" t="s">
        <v>152</v>
      </c>
      <c r="E174" s="3" t="s">
        <v>153</v>
      </c>
      <c r="F174" s="10" t="n">
        <v>0</v>
      </c>
      <c r="G174" s="10" t="n">
        <v>0</v>
      </c>
      <c r="H174" s="10" t="n">
        <v>0</v>
      </c>
      <c r="I174" s="10" t="n">
        <v>561207.49</v>
      </c>
      <c r="J174" s="10" t="n">
        <v>0</v>
      </c>
      <c r="K174" s="10" t="n">
        <v>0</v>
      </c>
      <c r="L174" s="10" t="n">
        <v>0</v>
      </c>
      <c r="M174" s="14" t="n">
        <f aca="false">SUM(F174:L174)</f>
        <v>561207.49</v>
      </c>
    </row>
    <row r="175" customFormat="false" ht="15" hidden="false" customHeight="false" outlineLevel="0" collapsed="false">
      <c r="A175" s="3" t="s">
        <v>1358</v>
      </c>
      <c r="B175" s="2" t="s">
        <v>1359</v>
      </c>
      <c r="C175" s="3" t="s">
        <v>1711</v>
      </c>
      <c r="D175" s="2" t="s">
        <v>1372</v>
      </c>
      <c r="E175" s="3" t="s">
        <v>1373</v>
      </c>
      <c r="F175" s="10" t="n">
        <v>0</v>
      </c>
      <c r="G175" s="10" t="n">
        <v>0</v>
      </c>
      <c r="H175" s="10" t="n">
        <v>7761507.86</v>
      </c>
      <c r="I175" s="10" t="n">
        <v>21523940.21</v>
      </c>
      <c r="J175" s="10" t="n">
        <v>43243765.44</v>
      </c>
      <c r="K175" s="10" t="n">
        <v>77704989.44</v>
      </c>
      <c r="L175" s="10" t="n">
        <v>10043285.47</v>
      </c>
      <c r="M175" s="14" t="n">
        <f aca="false">SUM(F175:L175)</f>
        <v>160277488.42</v>
      </c>
    </row>
    <row r="176" customFormat="false" ht="15" hidden="false" customHeight="false" outlineLevel="0" collapsed="false">
      <c r="A176" s="3" t="s">
        <v>1358</v>
      </c>
      <c r="B176" s="2" t="s">
        <v>1359</v>
      </c>
      <c r="C176" s="3" t="s">
        <v>1711</v>
      </c>
      <c r="D176" s="2" t="s">
        <v>142</v>
      </c>
      <c r="E176" s="3" t="s">
        <v>143</v>
      </c>
      <c r="F176" s="10" t="n">
        <v>0</v>
      </c>
      <c r="G176" s="10" t="n">
        <v>0</v>
      </c>
      <c r="H176" s="10" t="n">
        <v>20609101.91</v>
      </c>
      <c r="I176" s="10" t="n">
        <v>16996366.06</v>
      </c>
      <c r="J176" s="10" t="n">
        <v>14078319.98</v>
      </c>
      <c r="K176" s="10" t="n">
        <v>28508731.67</v>
      </c>
      <c r="L176" s="10" t="n">
        <v>4610375.04</v>
      </c>
      <c r="M176" s="14" t="n">
        <f aca="false">SUM(F176:L176)</f>
        <v>84802894.66</v>
      </c>
    </row>
    <row r="177" customFormat="false" ht="15" hidden="false" customHeight="false" outlineLevel="0" collapsed="false">
      <c r="A177" s="3" t="s">
        <v>1358</v>
      </c>
      <c r="B177" s="2" t="s">
        <v>1359</v>
      </c>
      <c r="C177" s="3" t="s">
        <v>1711</v>
      </c>
      <c r="D177" s="2" t="s">
        <v>247</v>
      </c>
      <c r="E177" s="3" t="s">
        <v>248</v>
      </c>
      <c r="F177" s="10" t="n">
        <v>0</v>
      </c>
      <c r="G177" s="10" t="n">
        <v>0</v>
      </c>
      <c r="H177" s="10" t="n">
        <v>7427234.68</v>
      </c>
      <c r="I177" s="10" t="n">
        <v>6824106.9</v>
      </c>
      <c r="J177" s="10" t="n">
        <v>15840564.05</v>
      </c>
      <c r="K177" s="10" t="n">
        <v>23141383.84</v>
      </c>
      <c r="L177" s="10" t="n">
        <v>7915557.62</v>
      </c>
      <c r="M177" s="14" t="n">
        <f aca="false">SUM(F177:L177)</f>
        <v>61148847.09</v>
      </c>
    </row>
    <row r="178" customFormat="false" ht="15" hidden="false" customHeight="false" outlineLevel="0" collapsed="false">
      <c r="A178" s="3" t="s">
        <v>1358</v>
      </c>
      <c r="B178" s="2" t="s">
        <v>1359</v>
      </c>
      <c r="C178" s="3" t="s">
        <v>1711</v>
      </c>
      <c r="D178" s="2" t="s">
        <v>917</v>
      </c>
      <c r="E178" s="3" t="s">
        <v>918</v>
      </c>
      <c r="F178" s="10" t="n">
        <v>0</v>
      </c>
      <c r="G178" s="10" t="n">
        <v>0</v>
      </c>
      <c r="H178" s="10" t="n">
        <v>3441657.57</v>
      </c>
      <c r="I178" s="10" t="n">
        <v>4878160.11</v>
      </c>
      <c r="J178" s="10" t="n">
        <v>6817008.88</v>
      </c>
      <c r="K178" s="10" t="n">
        <v>8961834.66</v>
      </c>
      <c r="L178" s="10" t="n">
        <v>3075520</v>
      </c>
      <c r="M178" s="14" t="n">
        <f aca="false">SUM(F178:L178)</f>
        <v>27174181.22</v>
      </c>
    </row>
    <row r="179" customFormat="false" ht="15" hidden="false" customHeight="false" outlineLevel="0" collapsed="false">
      <c r="A179" s="3" t="s">
        <v>1358</v>
      </c>
      <c r="B179" s="2" t="s">
        <v>1359</v>
      </c>
      <c r="C179" s="3" t="s">
        <v>1711</v>
      </c>
      <c r="D179" s="2" t="s">
        <v>97</v>
      </c>
      <c r="E179" s="3" t="s">
        <v>98</v>
      </c>
      <c r="F179" s="10" t="n">
        <v>0</v>
      </c>
      <c r="G179" s="10" t="n">
        <v>0</v>
      </c>
      <c r="H179" s="10" t="n">
        <v>2234579.18</v>
      </c>
      <c r="I179" s="10" t="n">
        <v>4605667.44</v>
      </c>
      <c r="J179" s="10" t="n">
        <v>5975082.09</v>
      </c>
      <c r="K179" s="10" t="n">
        <v>12773972</v>
      </c>
      <c r="L179" s="10" t="n">
        <v>408993.27</v>
      </c>
      <c r="M179" s="14" t="n">
        <f aca="false">SUM(F179:L179)</f>
        <v>25998293.98</v>
      </c>
    </row>
    <row r="180" customFormat="false" ht="15" hidden="false" customHeight="false" outlineLevel="0" collapsed="false">
      <c r="A180" s="3" t="s">
        <v>1358</v>
      </c>
      <c r="B180" s="2" t="s">
        <v>1359</v>
      </c>
      <c r="C180" s="3" t="s">
        <v>1711</v>
      </c>
      <c r="D180" s="2" t="s">
        <v>107</v>
      </c>
      <c r="E180" s="3" t="s">
        <v>108</v>
      </c>
      <c r="F180" s="10" t="n">
        <v>0</v>
      </c>
      <c r="G180" s="10" t="n">
        <v>0</v>
      </c>
      <c r="H180" s="10" t="n">
        <v>941620.99</v>
      </c>
      <c r="I180" s="10" t="n">
        <v>2689340.46</v>
      </c>
      <c r="J180" s="10" t="n">
        <v>1681953.24</v>
      </c>
      <c r="K180" s="10" t="n">
        <v>664577.5</v>
      </c>
      <c r="L180" s="10" t="n">
        <v>12484.79</v>
      </c>
      <c r="M180" s="14" t="n">
        <f aca="false">SUM(F180:L180)</f>
        <v>5989976.98</v>
      </c>
    </row>
    <row r="181" customFormat="false" ht="15" hidden="false" customHeight="false" outlineLevel="0" collapsed="false">
      <c r="A181" s="3" t="s">
        <v>1358</v>
      </c>
      <c r="B181" s="2" t="s">
        <v>1359</v>
      </c>
      <c r="C181" s="3" t="s">
        <v>1711</v>
      </c>
      <c r="D181" s="2" t="s">
        <v>152</v>
      </c>
      <c r="E181" s="3" t="s">
        <v>153</v>
      </c>
      <c r="F181" s="10" t="n">
        <v>0</v>
      </c>
      <c r="G181" s="10" t="n">
        <v>0</v>
      </c>
      <c r="H181" s="10" t="n">
        <v>0</v>
      </c>
      <c r="I181" s="10" t="n">
        <v>0</v>
      </c>
      <c r="J181" s="10" t="n">
        <v>541627.16</v>
      </c>
      <c r="K181" s="10" t="n">
        <v>4999914.87</v>
      </c>
      <c r="L181" s="10" t="n">
        <v>77647.27</v>
      </c>
      <c r="M181" s="14" t="n">
        <f aca="false">SUM(F181:L181)</f>
        <v>5619189.3</v>
      </c>
    </row>
    <row r="182" customFormat="false" ht="15" hidden="false" customHeight="false" outlineLevel="0" collapsed="false">
      <c r="A182" s="3" t="s">
        <v>1358</v>
      </c>
      <c r="B182" s="2" t="s">
        <v>1359</v>
      </c>
      <c r="C182" s="3" t="s">
        <v>1711</v>
      </c>
      <c r="D182" s="2" t="s">
        <v>171</v>
      </c>
      <c r="E182" s="3" t="s">
        <v>172</v>
      </c>
      <c r="F182" s="10" t="n">
        <v>0</v>
      </c>
      <c r="G182" s="10" t="n">
        <v>0</v>
      </c>
      <c r="H182" s="10" t="n">
        <v>867902.59</v>
      </c>
      <c r="I182" s="10" t="n">
        <v>1534301.33</v>
      </c>
      <c r="J182" s="10" t="n">
        <v>1139328.42</v>
      </c>
      <c r="K182" s="10" t="n">
        <v>615139.11</v>
      </c>
      <c r="L182" s="10" t="n">
        <v>5129.62</v>
      </c>
      <c r="M182" s="14" t="n">
        <f aca="false">SUM(F182:L182)</f>
        <v>4161801.07</v>
      </c>
    </row>
    <row r="183" customFormat="false" ht="15" hidden="false" customHeight="false" outlineLevel="0" collapsed="false">
      <c r="A183" s="3" t="s">
        <v>1358</v>
      </c>
      <c r="B183" s="2" t="s">
        <v>1359</v>
      </c>
      <c r="C183" s="3" t="s">
        <v>1711</v>
      </c>
      <c r="D183" s="2" t="s">
        <v>162</v>
      </c>
      <c r="E183" s="3" t="s">
        <v>163</v>
      </c>
      <c r="F183" s="10" t="n">
        <v>0</v>
      </c>
      <c r="G183" s="10" t="n">
        <v>0</v>
      </c>
      <c r="H183" s="10" t="n">
        <v>541480.41</v>
      </c>
      <c r="I183" s="10" t="n">
        <v>1815609.63</v>
      </c>
      <c r="J183" s="10" t="n">
        <v>502703.86</v>
      </c>
      <c r="K183" s="10" t="n">
        <v>1270700.08</v>
      </c>
      <c r="L183" s="10" t="n">
        <v>8689.09</v>
      </c>
      <c r="M183" s="14" t="n">
        <f aca="false">SUM(F183:L183)</f>
        <v>4139183.07</v>
      </c>
    </row>
    <row r="184" customFormat="false" ht="15" hidden="false" customHeight="false" outlineLevel="0" collapsed="false">
      <c r="A184" s="3" t="s">
        <v>1358</v>
      </c>
      <c r="B184" s="2" t="s">
        <v>1359</v>
      </c>
      <c r="C184" s="3" t="s">
        <v>1711</v>
      </c>
      <c r="D184" s="2" t="s">
        <v>1739</v>
      </c>
      <c r="E184" s="3" t="s">
        <v>1740</v>
      </c>
      <c r="F184" s="10" t="n">
        <v>0</v>
      </c>
      <c r="G184" s="10" t="n">
        <v>0</v>
      </c>
      <c r="H184" s="10" t="n">
        <v>0</v>
      </c>
      <c r="I184" s="10" t="n">
        <v>0</v>
      </c>
      <c r="J184" s="10" t="n">
        <v>0</v>
      </c>
      <c r="K184" s="10" t="n">
        <v>1070187.38</v>
      </c>
      <c r="L184" s="10" t="n">
        <v>0</v>
      </c>
      <c r="M184" s="14" t="n">
        <f aca="false">SUM(F184:L184)</f>
        <v>1070187.38</v>
      </c>
    </row>
    <row r="185" customFormat="false" ht="15" hidden="false" customHeight="false" outlineLevel="0" collapsed="false">
      <c r="A185" s="3" t="s">
        <v>1358</v>
      </c>
      <c r="B185" s="2" t="s">
        <v>1359</v>
      </c>
      <c r="C185" s="3" t="s">
        <v>1711</v>
      </c>
      <c r="D185" s="2" t="s">
        <v>814</v>
      </c>
      <c r="E185" s="3" t="s">
        <v>815</v>
      </c>
      <c r="F185" s="10" t="n">
        <v>0</v>
      </c>
      <c r="G185" s="10" t="n">
        <v>0</v>
      </c>
      <c r="H185" s="10" t="n">
        <v>0</v>
      </c>
      <c r="I185" s="10" t="n">
        <v>950067.24</v>
      </c>
      <c r="J185" s="10" t="n">
        <v>0</v>
      </c>
      <c r="K185" s="10" t="n">
        <v>0</v>
      </c>
      <c r="L185" s="10" t="n">
        <v>0</v>
      </c>
      <c r="M185" s="14" t="n">
        <f aca="false">SUM(F185:L185)</f>
        <v>950067.24</v>
      </c>
    </row>
    <row r="186" customFormat="false" ht="15" hidden="false" customHeight="false" outlineLevel="0" collapsed="false">
      <c r="A186" s="3" t="s">
        <v>1358</v>
      </c>
      <c r="B186" s="2" t="s">
        <v>1359</v>
      </c>
      <c r="C186" s="3" t="s">
        <v>1711</v>
      </c>
      <c r="D186" s="2" t="s">
        <v>117</v>
      </c>
      <c r="E186" s="3" t="s">
        <v>118</v>
      </c>
      <c r="F186" s="10" t="n">
        <v>0</v>
      </c>
      <c r="G186" s="10" t="n">
        <v>0</v>
      </c>
      <c r="H186" s="10" t="n">
        <v>0</v>
      </c>
      <c r="I186" s="10" t="n">
        <v>832067.2</v>
      </c>
      <c r="J186" s="10" t="n">
        <v>0</v>
      </c>
      <c r="K186" s="10" t="n">
        <v>0</v>
      </c>
      <c r="L186" s="10" t="n">
        <v>0</v>
      </c>
      <c r="M186" s="14" t="n">
        <f aca="false">SUM(F186:L186)</f>
        <v>832067.2</v>
      </c>
    </row>
    <row r="187" customFormat="false" ht="15" hidden="false" customHeight="false" outlineLevel="0" collapsed="false">
      <c r="A187" s="3" t="s">
        <v>1358</v>
      </c>
      <c r="B187" s="2" t="s">
        <v>1359</v>
      </c>
      <c r="C187" s="3" t="s">
        <v>1711</v>
      </c>
      <c r="D187" s="2" t="s">
        <v>127</v>
      </c>
      <c r="E187" s="3" t="s">
        <v>128</v>
      </c>
      <c r="F187" s="10" t="n">
        <v>0</v>
      </c>
      <c r="G187" s="10" t="n">
        <v>0</v>
      </c>
      <c r="H187" s="10" t="n">
        <v>573698.25</v>
      </c>
      <c r="I187" s="10" t="n">
        <v>0</v>
      </c>
      <c r="J187" s="10" t="n">
        <v>0</v>
      </c>
      <c r="K187" s="10" t="n">
        <v>0</v>
      </c>
      <c r="L187" s="10" t="n">
        <v>0</v>
      </c>
      <c r="M187" s="14" t="n">
        <f aca="false">SUM(F187:L187)</f>
        <v>573698.25</v>
      </c>
    </row>
    <row r="188" customFormat="false" ht="15" hidden="false" customHeight="false" outlineLevel="0" collapsed="false">
      <c r="A188" s="3" t="s">
        <v>1358</v>
      </c>
      <c r="B188" s="2" t="s">
        <v>1359</v>
      </c>
      <c r="C188" s="3" t="s">
        <v>1711</v>
      </c>
      <c r="D188" s="2" t="s">
        <v>112</v>
      </c>
      <c r="E188" s="3" t="s">
        <v>113</v>
      </c>
      <c r="F188" s="10" t="n">
        <v>0</v>
      </c>
      <c r="G188" s="10" t="n">
        <v>0</v>
      </c>
      <c r="H188" s="10" t="n">
        <v>506299.3</v>
      </c>
      <c r="I188" s="10" t="n">
        <v>0</v>
      </c>
      <c r="J188" s="10" t="n">
        <v>0</v>
      </c>
      <c r="K188" s="10" t="n">
        <v>0</v>
      </c>
      <c r="L188" s="10" t="n">
        <v>0</v>
      </c>
      <c r="M188" s="14" t="n">
        <f aca="false">SUM(F188:L188)</f>
        <v>506299.3</v>
      </c>
    </row>
    <row r="189" customFormat="false" ht="15" hidden="false" customHeight="false" outlineLevel="0" collapsed="false">
      <c r="A189" s="3" t="s">
        <v>1358</v>
      </c>
      <c r="B189" s="2" t="s">
        <v>1359</v>
      </c>
      <c r="C189" s="3" t="s">
        <v>1711</v>
      </c>
      <c r="D189" s="2" t="s">
        <v>102</v>
      </c>
      <c r="E189" s="3" t="s">
        <v>103</v>
      </c>
      <c r="F189" s="10" t="n">
        <v>0</v>
      </c>
      <c r="G189" s="10" t="n">
        <v>0</v>
      </c>
      <c r="H189" s="10" t="n">
        <v>0</v>
      </c>
      <c r="I189" s="10" t="n">
        <v>0</v>
      </c>
      <c r="J189" s="10" t="n">
        <v>389339.06</v>
      </c>
      <c r="K189" s="10" t="n">
        <v>0</v>
      </c>
      <c r="L189" s="10" t="n">
        <v>15645.05</v>
      </c>
      <c r="M189" s="14" t="n">
        <f aca="false">SUM(F189:L189)</f>
        <v>404984.11</v>
      </c>
    </row>
  </sheetData>
  <autoFilter ref="A2:M1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40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6" t="s">
        <v>1745</v>
      </c>
    </row>
    <row r="2" customFormat="false" ht="15" hidden="false" customHeight="false" outlineLevel="0" collapsed="false">
      <c r="A2" s="21" t="s">
        <v>1746</v>
      </c>
      <c r="B2" s="16" t="s">
        <v>1747</v>
      </c>
      <c r="C2" s="16" t="s">
        <v>69</v>
      </c>
      <c r="D2" s="16" t="s">
        <v>1748</v>
      </c>
    </row>
    <row r="3" customFormat="false" ht="15" hidden="false" customHeight="false" outlineLevel="0" collapsed="false">
      <c r="A3" s="2" t="s">
        <v>94</v>
      </c>
      <c r="B3" s="3" t="s">
        <v>95</v>
      </c>
      <c r="C3" s="2" t="s">
        <v>96</v>
      </c>
      <c r="D3" s="2" t="s">
        <v>1749</v>
      </c>
    </row>
    <row r="4" customFormat="false" ht="15" hidden="false" customHeight="false" outlineLevel="0" collapsed="false">
      <c r="A4" s="2" t="s">
        <v>516</v>
      </c>
      <c r="B4" s="3" t="s">
        <v>517</v>
      </c>
      <c r="C4" s="2" t="s">
        <v>518</v>
      </c>
      <c r="D4" s="2" t="s">
        <v>1750</v>
      </c>
    </row>
    <row r="5" customFormat="false" ht="15" hidden="false" customHeight="false" outlineLevel="0" collapsed="false">
      <c r="A5" s="2" t="s">
        <v>760</v>
      </c>
      <c r="B5" s="3" t="s">
        <v>761</v>
      </c>
      <c r="C5" s="2" t="s">
        <v>762</v>
      </c>
      <c r="D5" s="2" t="s">
        <v>1751</v>
      </c>
    </row>
    <row r="6" customFormat="false" ht="15" hidden="false" customHeight="false" outlineLevel="0" collapsed="false">
      <c r="A6" s="2" t="s">
        <v>1072</v>
      </c>
      <c r="B6" s="3" t="s">
        <v>1073</v>
      </c>
      <c r="C6" s="2" t="s">
        <v>1074</v>
      </c>
      <c r="D6" s="2" t="s">
        <v>1752</v>
      </c>
    </row>
    <row r="7" customFormat="false" ht="15" hidden="false" customHeight="false" outlineLevel="0" collapsed="false">
      <c r="A7" s="2" t="s">
        <v>1276</v>
      </c>
      <c r="B7" s="3" t="s">
        <v>1277</v>
      </c>
      <c r="C7" s="2" t="s">
        <v>1278</v>
      </c>
      <c r="D7" s="2" t="s">
        <v>1753</v>
      </c>
    </row>
    <row r="8" customFormat="false" ht="15" hidden="false" customHeight="false" outlineLevel="0" collapsed="false">
      <c r="A8" s="2" t="s">
        <v>1357</v>
      </c>
      <c r="B8" s="3" t="s">
        <v>1358</v>
      </c>
      <c r="C8" s="2" t="s">
        <v>1359</v>
      </c>
      <c r="D8" s="2" t="s">
        <v>1754</v>
      </c>
    </row>
    <row r="10" customFormat="false" ht="15" hidden="false" customHeight="false" outlineLevel="0" collapsed="false">
      <c r="A10" s="6" t="s">
        <v>1755</v>
      </c>
    </row>
    <row r="11" customFormat="false" ht="15" hidden="false" customHeight="false" outlineLevel="0" collapsed="false">
      <c r="A11" s="16" t="s">
        <v>68</v>
      </c>
      <c r="B11" s="16" t="s">
        <v>69</v>
      </c>
      <c r="C11" s="21" t="s">
        <v>1501</v>
      </c>
      <c r="D11" s="16" t="s">
        <v>1459</v>
      </c>
    </row>
    <row r="12" customFormat="false" ht="15" hidden="false" customHeight="false" outlineLevel="0" collapsed="false">
      <c r="A12" s="3" t="s">
        <v>95</v>
      </c>
      <c r="B12" s="2" t="s">
        <v>96</v>
      </c>
      <c r="C12" s="2" t="s">
        <v>1465</v>
      </c>
      <c r="D12" s="3" t="s">
        <v>1466</v>
      </c>
    </row>
    <row r="13" customFormat="false" ht="15" hidden="false" customHeight="false" outlineLevel="0" collapsed="false">
      <c r="A13" s="3" t="s">
        <v>95</v>
      </c>
      <c r="B13" s="2" t="s">
        <v>96</v>
      </c>
      <c r="C13" s="2" t="s">
        <v>1467</v>
      </c>
      <c r="D13" s="3" t="s">
        <v>1468</v>
      </c>
    </row>
    <row r="14" customFormat="false" ht="15" hidden="false" customHeight="false" outlineLevel="0" collapsed="false">
      <c r="A14" s="3" t="s">
        <v>95</v>
      </c>
      <c r="B14" s="2" t="s">
        <v>96</v>
      </c>
      <c r="C14" s="2" t="s">
        <v>1469</v>
      </c>
      <c r="D14" s="3" t="s">
        <v>1470</v>
      </c>
    </row>
    <row r="15" customFormat="false" ht="15" hidden="false" customHeight="false" outlineLevel="0" collapsed="false">
      <c r="A15" s="3" t="s">
        <v>95</v>
      </c>
      <c r="B15" s="2" t="s">
        <v>96</v>
      </c>
      <c r="C15" s="2" t="s">
        <v>1471</v>
      </c>
      <c r="D15" s="3" t="s">
        <v>1472</v>
      </c>
    </row>
    <row r="16" customFormat="false" ht="15" hidden="false" customHeight="false" outlineLevel="0" collapsed="false">
      <c r="A16" s="3" t="s">
        <v>95</v>
      </c>
      <c r="B16" s="2" t="s">
        <v>96</v>
      </c>
      <c r="C16" s="2" t="s">
        <v>1473</v>
      </c>
      <c r="D16" s="3" t="s">
        <v>1474</v>
      </c>
    </row>
    <row r="17" customFormat="false" ht="15" hidden="false" customHeight="false" outlineLevel="0" collapsed="false">
      <c r="A17" s="3" t="s">
        <v>95</v>
      </c>
      <c r="B17" s="2" t="s">
        <v>96</v>
      </c>
      <c r="C17" s="2" t="s">
        <v>1475</v>
      </c>
      <c r="D17" s="3" t="s">
        <v>1474</v>
      </c>
    </row>
    <row r="18" customFormat="false" ht="15" hidden="false" customHeight="false" outlineLevel="0" collapsed="false">
      <c r="A18" s="3" t="s">
        <v>517</v>
      </c>
      <c r="B18" s="2" t="s">
        <v>518</v>
      </c>
      <c r="C18" s="2" t="s">
        <v>1476</v>
      </c>
      <c r="D18" s="3" t="s">
        <v>1477</v>
      </c>
    </row>
    <row r="19" customFormat="false" ht="15" hidden="false" customHeight="false" outlineLevel="0" collapsed="false">
      <c r="A19" s="3" t="s">
        <v>517</v>
      </c>
      <c r="B19" s="2" t="s">
        <v>518</v>
      </c>
      <c r="C19" s="2" t="s">
        <v>1478</v>
      </c>
      <c r="D19" s="3" t="s">
        <v>1479</v>
      </c>
    </row>
    <row r="20" customFormat="false" ht="15" hidden="false" customHeight="false" outlineLevel="0" collapsed="false">
      <c r="A20" s="3" t="s">
        <v>517</v>
      </c>
      <c r="B20" s="2" t="s">
        <v>518</v>
      </c>
      <c r="C20" s="2" t="s">
        <v>1480</v>
      </c>
      <c r="D20" s="3" t="s">
        <v>1481</v>
      </c>
    </row>
    <row r="21" customFormat="false" ht="15" hidden="false" customHeight="false" outlineLevel="0" collapsed="false">
      <c r="A21" s="3" t="s">
        <v>517</v>
      </c>
      <c r="B21" s="2" t="s">
        <v>518</v>
      </c>
      <c r="C21" s="2" t="s">
        <v>1482</v>
      </c>
      <c r="D21" s="3" t="s">
        <v>1483</v>
      </c>
    </row>
    <row r="22" customFormat="false" ht="15" hidden="false" customHeight="false" outlineLevel="0" collapsed="false">
      <c r="A22" s="3" t="s">
        <v>761</v>
      </c>
      <c r="B22" s="2" t="s">
        <v>762</v>
      </c>
      <c r="C22" s="2" t="s">
        <v>1484</v>
      </c>
      <c r="D22" s="3" t="s">
        <v>1485</v>
      </c>
    </row>
    <row r="23" customFormat="false" ht="15" hidden="false" customHeight="false" outlineLevel="0" collapsed="false">
      <c r="A23" s="3" t="s">
        <v>761</v>
      </c>
      <c r="B23" s="2" t="s">
        <v>762</v>
      </c>
      <c r="C23" s="2" t="s">
        <v>1486</v>
      </c>
      <c r="D23" s="3" t="s">
        <v>1487</v>
      </c>
    </row>
    <row r="24" customFormat="false" ht="15" hidden="false" customHeight="false" outlineLevel="0" collapsed="false">
      <c r="A24" s="3" t="s">
        <v>1073</v>
      </c>
      <c r="B24" s="2" t="s">
        <v>1074</v>
      </c>
      <c r="C24" s="2" t="s">
        <v>1488</v>
      </c>
      <c r="D24" s="3" t="s">
        <v>1489</v>
      </c>
    </row>
    <row r="25" customFormat="false" ht="15" hidden="false" customHeight="false" outlineLevel="0" collapsed="false">
      <c r="A25" s="3" t="s">
        <v>1073</v>
      </c>
      <c r="B25" s="2" t="s">
        <v>1074</v>
      </c>
      <c r="C25" s="2" t="s">
        <v>1490</v>
      </c>
      <c r="D25" s="3" t="s">
        <v>1491</v>
      </c>
    </row>
    <row r="26" customFormat="false" ht="15" hidden="false" customHeight="false" outlineLevel="0" collapsed="false">
      <c r="A26" s="3" t="s">
        <v>1277</v>
      </c>
      <c r="B26" s="2" t="s">
        <v>1278</v>
      </c>
      <c r="C26" s="2" t="s">
        <v>1492</v>
      </c>
      <c r="D26" s="3" t="s">
        <v>1493</v>
      </c>
    </row>
    <row r="27" customFormat="false" ht="15" hidden="false" customHeight="false" outlineLevel="0" collapsed="false">
      <c r="A27" s="3" t="s">
        <v>1277</v>
      </c>
      <c r="B27" s="2" t="s">
        <v>1278</v>
      </c>
      <c r="C27" s="2" t="s">
        <v>1494</v>
      </c>
      <c r="D27" s="3" t="s">
        <v>1495</v>
      </c>
    </row>
    <row r="28" customFormat="false" ht="15" hidden="false" customHeight="false" outlineLevel="0" collapsed="false">
      <c r="A28" s="3" t="s">
        <v>1358</v>
      </c>
      <c r="B28" s="2" t="s">
        <v>1359</v>
      </c>
      <c r="C28" s="2" t="s">
        <v>1496</v>
      </c>
      <c r="D28" s="3" t="s">
        <v>1497</v>
      </c>
    </row>
    <row r="29" customFormat="false" ht="15" hidden="false" customHeight="false" outlineLevel="0" collapsed="false">
      <c r="A29" s="3" t="s">
        <v>1358</v>
      </c>
      <c r="B29" s="2" t="s">
        <v>1359</v>
      </c>
      <c r="C29" s="2" t="s">
        <v>1498</v>
      </c>
      <c r="D29" s="3" t="s">
        <v>1499</v>
      </c>
    </row>
    <row r="31" customFormat="false" ht="15" hidden="false" customHeight="false" outlineLevel="0" collapsed="false">
      <c r="A31" s="22" t="s">
        <v>1756</v>
      </c>
    </row>
    <row r="32" customFormat="false" ht="15" hidden="false" customHeight="false" outlineLevel="0" collapsed="false">
      <c r="A32" s="16" t="s">
        <v>68</v>
      </c>
      <c r="B32" s="16" t="s">
        <v>69</v>
      </c>
      <c r="C32" s="21" t="s">
        <v>1652</v>
      </c>
      <c r="D32" s="16" t="s">
        <v>1757</v>
      </c>
      <c r="E32" s="16" t="s">
        <v>1758</v>
      </c>
    </row>
    <row r="33" customFormat="false" ht="15" hidden="false" customHeight="false" outlineLevel="0" collapsed="false">
      <c r="A33" s="3" t="s">
        <v>95</v>
      </c>
      <c r="B33" s="2" t="s">
        <v>96</v>
      </c>
      <c r="C33" s="2" t="s">
        <v>1656</v>
      </c>
      <c r="D33" s="2" t="s">
        <v>1465</v>
      </c>
      <c r="E33" s="2" t="s">
        <v>1657</v>
      </c>
    </row>
    <row r="34" customFormat="false" ht="15" hidden="false" customHeight="false" outlineLevel="0" collapsed="false">
      <c r="A34" s="3" t="s">
        <v>95</v>
      </c>
      <c r="B34" s="2" t="s">
        <v>96</v>
      </c>
      <c r="C34" s="2" t="s">
        <v>1658</v>
      </c>
      <c r="D34" s="2" t="s">
        <v>1467</v>
      </c>
      <c r="E34" s="2" t="s">
        <v>1659</v>
      </c>
    </row>
    <row r="35" customFormat="false" ht="15" hidden="false" customHeight="false" outlineLevel="0" collapsed="false">
      <c r="A35" s="3" t="s">
        <v>95</v>
      </c>
      <c r="B35" s="2" t="s">
        <v>96</v>
      </c>
      <c r="C35" s="2" t="s">
        <v>1660</v>
      </c>
      <c r="D35" s="2" t="s">
        <v>1471</v>
      </c>
      <c r="E35" s="2" t="s">
        <v>1661</v>
      </c>
    </row>
    <row r="36" customFormat="false" ht="15" hidden="false" customHeight="false" outlineLevel="0" collapsed="false">
      <c r="A36" s="3" t="s">
        <v>95</v>
      </c>
      <c r="B36" s="2" t="s">
        <v>96</v>
      </c>
      <c r="C36" s="2" t="s">
        <v>1662</v>
      </c>
      <c r="D36" s="2" t="s">
        <v>1475</v>
      </c>
      <c r="E36" s="2" t="s">
        <v>1663</v>
      </c>
    </row>
    <row r="37" customFormat="false" ht="15" hidden="false" customHeight="false" outlineLevel="0" collapsed="false">
      <c r="A37" s="3" t="s">
        <v>517</v>
      </c>
      <c r="B37" s="2" t="s">
        <v>518</v>
      </c>
      <c r="C37" s="2" t="s">
        <v>1656</v>
      </c>
      <c r="D37" s="2" t="s">
        <v>1476</v>
      </c>
      <c r="E37" s="2" t="s">
        <v>1657</v>
      </c>
    </row>
    <row r="38" customFormat="false" ht="15" hidden="false" customHeight="false" outlineLevel="0" collapsed="false">
      <c r="A38" s="3" t="s">
        <v>517</v>
      </c>
      <c r="B38" s="2" t="s">
        <v>518</v>
      </c>
      <c r="C38" s="2" t="s">
        <v>1664</v>
      </c>
      <c r="D38" s="2" t="s">
        <v>1478</v>
      </c>
      <c r="E38" s="2" t="s">
        <v>1665</v>
      </c>
    </row>
    <row r="39" customFormat="false" ht="15" hidden="false" customHeight="false" outlineLevel="0" collapsed="false">
      <c r="A39" s="3" t="s">
        <v>517</v>
      </c>
      <c r="B39" s="2" t="s">
        <v>518</v>
      </c>
      <c r="C39" s="2" t="s">
        <v>1666</v>
      </c>
      <c r="D39" s="2" t="s">
        <v>1480</v>
      </c>
      <c r="E39" s="2" t="s">
        <v>1667</v>
      </c>
    </row>
    <row r="40" customFormat="false" ht="15" hidden="false" customHeight="false" outlineLevel="0" collapsed="false">
      <c r="A40" s="3" t="s">
        <v>517</v>
      </c>
      <c r="B40" s="2" t="s">
        <v>518</v>
      </c>
      <c r="C40" s="2" t="s">
        <v>1668</v>
      </c>
      <c r="D40" s="2" t="s">
        <v>1482</v>
      </c>
      <c r="E40" s="2" t="s">
        <v>1667</v>
      </c>
    </row>
    <row r="41" customFormat="false" ht="15" hidden="false" customHeight="false" outlineLevel="0" collapsed="false">
      <c r="A41" s="3" t="s">
        <v>761</v>
      </c>
      <c r="B41" s="2" t="s">
        <v>762</v>
      </c>
      <c r="C41" s="2" t="s">
        <v>1666</v>
      </c>
      <c r="D41" s="2" t="s">
        <v>1484</v>
      </c>
      <c r="E41" s="2" t="s">
        <v>1667</v>
      </c>
    </row>
    <row r="42" customFormat="false" ht="15" hidden="false" customHeight="false" outlineLevel="0" collapsed="false">
      <c r="A42" s="3" t="s">
        <v>761</v>
      </c>
      <c r="B42" s="2" t="s">
        <v>762</v>
      </c>
      <c r="C42" s="2" t="s">
        <v>1668</v>
      </c>
      <c r="D42" s="2" t="s">
        <v>1486</v>
      </c>
      <c r="E42" s="2" t="s">
        <v>1667</v>
      </c>
    </row>
    <row r="43" customFormat="false" ht="15" hidden="false" customHeight="false" outlineLevel="0" collapsed="false">
      <c r="A43" s="3" t="s">
        <v>1073</v>
      </c>
      <c r="B43" s="2" t="s">
        <v>1074</v>
      </c>
      <c r="C43" s="2" t="s">
        <v>1666</v>
      </c>
      <c r="D43" s="2" t="s">
        <v>1488</v>
      </c>
      <c r="E43" s="2" t="s">
        <v>1667</v>
      </c>
    </row>
    <row r="44" customFormat="false" ht="15" hidden="false" customHeight="false" outlineLevel="0" collapsed="false">
      <c r="A44" s="3" t="s">
        <v>1073</v>
      </c>
      <c r="B44" s="2" t="s">
        <v>1074</v>
      </c>
      <c r="C44" s="2" t="s">
        <v>1668</v>
      </c>
      <c r="D44" s="2" t="s">
        <v>1490</v>
      </c>
      <c r="E44" s="2" t="s">
        <v>1667</v>
      </c>
    </row>
    <row r="45" customFormat="false" ht="15" hidden="false" customHeight="false" outlineLevel="0" collapsed="false">
      <c r="A45" s="3" t="s">
        <v>1277</v>
      </c>
      <c r="B45" s="2" t="s">
        <v>1278</v>
      </c>
      <c r="C45" s="2" t="s">
        <v>1669</v>
      </c>
      <c r="D45" s="2" t="s">
        <v>1494</v>
      </c>
      <c r="E45" s="2" t="s">
        <v>1670</v>
      </c>
    </row>
    <row r="46" customFormat="false" ht="15" hidden="false" customHeight="false" outlineLevel="0" collapsed="false">
      <c r="A46" s="3" t="s">
        <v>1277</v>
      </c>
      <c r="B46" s="2" t="s">
        <v>1278</v>
      </c>
      <c r="C46" s="2" t="s">
        <v>1671</v>
      </c>
      <c r="D46" s="2" t="s">
        <v>1492</v>
      </c>
      <c r="E46" s="2" t="s">
        <v>1672</v>
      </c>
    </row>
    <row r="47" customFormat="false" ht="15" hidden="false" customHeight="false" outlineLevel="0" collapsed="false">
      <c r="A47" s="3" t="s">
        <v>1358</v>
      </c>
      <c r="B47" s="2" t="s">
        <v>1359</v>
      </c>
      <c r="C47" s="2" t="s">
        <v>1673</v>
      </c>
      <c r="D47" s="2" t="s">
        <v>1498</v>
      </c>
      <c r="E47" s="2" t="s">
        <v>1674</v>
      </c>
    </row>
    <row r="48" customFormat="false" ht="15" hidden="false" customHeight="false" outlineLevel="0" collapsed="false">
      <c r="A48" s="3" t="s">
        <v>1358</v>
      </c>
      <c r="B48" s="2" t="s">
        <v>1359</v>
      </c>
      <c r="C48" s="2" t="s">
        <v>1675</v>
      </c>
      <c r="D48" s="2" t="s">
        <v>1496</v>
      </c>
      <c r="E48" s="2" t="s">
        <v>1676</v>
      </c>
    </row>
    <row r="50" customFormat="false" ht="15" hidden="false" customHeight="false" outlineLevel="0" collapsed="false">
      <c r="A50" s="6" t="s">
        <v>1759</v>
      </c>
    </row>
    <row r="51" customFormat="false" ht="15" hidden="false" customHeight="false" outlineLevel="0" collapsed="false">
      <c r="A51" s="16" t="s">
        <v>1503</v>
      </c>
      <c r="B51" s="16" t="s">
        <v>1760</v>
      </c>
    </row>
    <row r="52" customFormat="false" ht="15" hidden="false" customHeight="false" outlineLevel="0" collapsed="false">
      <c r="A52" s="2" t="s">
        <v>1508</v>
      </c>
      <c r="B52" s="3" t="s">
        <v>1509</v>
      </c>
    </row>
    <row r="53" customFormat="false" ht="15" hidden="false" customHeight="false" outlineLevel="0" collapsed="false">
      <c r="A53" s="2" t="s">
        <v>1510</v>
      </c>
      <c r="B53" s="3" t="s">
        <v>1511</v>
      </c>
    </row>
    <row r="54" customFormat="false" ht="15" hidden="false" customHeight="false" outlineLevel="0" collapsed="false">
      <c r="A54" s="2" t="s">
        <v>1512</v>
      </c>
      <c r="B54" s="3" t="s">
        <v>1513</v>
      </c>
    </row>
    <row r="55" customFormat="false" ht="15" hidden="false" customHeight="false" outlineLevel="0" collapsed="false">
      <c r="A55" s="2" t="s">
        <v>1514</v>
      </c>
      <c r="B55" s="3" t="s">
        <v>1515</v>
      </c>
    </row>
    <row r="57" customFormat="false" ht="15" hidden="false" customHeight="false" outlineLevel="0" collapsed="false">
      <c r="A57" s="6" t="s">
        <v>1761</v>
      </c>
    </row>
    <row r="58" customFormat="false" ht="15" hidden="false" customHeight="false" outlineLevel="0" collapsed="false">
      <c r="A58" s="16" t="s">
        <v>72</v>
      </c>
      <c r="B58" s="16" t="s">
        <v>1762</v>
      </c>
      <c r="C58" s="16" t="s">
        <v>1763</v>
      </c>
      <c r="D58" s="16" t="s">
        <v>1764</v>
      </c>
    </row>
    <row r="59" customFormat="false" ht="15" hidden="false" customHeight="false" outlineLevel="0" collapsed="false">
      <c r="A59" s="2" t="s">
        <v>184</v>
      </c>
      <c r="B59" s="3" t="s">
        <v>185</v>
      </c>
      <c r="C59" s="2"/>
      <c r="D59" s="3" t="s">
        <v>1765</v>
      </c>
    </row>
    <row r="60" customFormat="false" ht="15" hidden="false" customHeight="false" outlineLevel="0" collapsed="false">
      <c r="A60" s="2" t="s">
        <v>859</v>
      </c>
      <c r="B60" s="3" t="s">
        <v>860</v>
      </c>
      <c r="C60" s="2"/>
      <c r="D60" s="3" t="s">
        <v>1766</v>
      </c>
    </row>
    <row r="61" customFormat="false" ht="15" hidden="false" customHeight="false" outlineLevel="0" collapsed="false">
      <c r="A61" s="2" t="s">
        <v>951</v>
      </c>
      <c r="B61" s="3" t="s">
        <v>952</v>
      </c>
      <c r="C61" s="2" t="s">
        <v>953</v>
      </c>
      <c r="D61" s="3" t="s">
        <v>1766</v>
      </c>
    </row>
    <row r="62" customFormat="false" ht="15" hidden="false" customHeight="false" outlineLevel="0" collapsed="false">
      <c r="A62" s="2" t="s">
        <v>341</v>
      </c>
      <c r="B62" s="3" t="s">
        <v>342</v>
      </c>
      <c r="C62" s="2" t="s">
        <v>343</v>
      </c>
      <c r="D62" s="3" t="s">
        <v>1765</v>
      </c>
    </row>
    <row r="63" customFormat="false" ht="15" hidden="false" customHeight="false" outlineLevel="0" collapsed="false">
      <c r="A63" s="2" t="s">
        <v>1699</v>
      </c>
      <c r="B63" s="3" t="s">
        <v>1700</v>
      </c>
      <c r="C63" s="2"/>
      <c r="D63" s="3" t="s">
        <v>1767</v>
      </c>
    </row>
    <row r="64" customFormat="false" ht="15" hidden="false" customHeight="false" outlineLevel="0" collapsed="false">
      <c r="A64" s="2" t="s">
        <v>112</v>
      </c>
      <c r="B64" s="3" t="s">
        <v>113</v>
      </c>
      <c r="C64" s="2" t="s">
        <v>114</v>
      </c>
      <c r="D64" s="3" t="s">
        <v>1765</v>
      </c>
    </row>
    <row r="65" customFormat="false" ht="15" hidden="false" customHeight="false" outlineLevel="0" collapsed="false">
      <c r="A65" s="2" t="s">
        <v>422</v>
      </c>
      <c r="B65" s="3" t="s">
        <v>423</v>
      </c>
      <c r="C65" s="2"/>
      <c r="D65" s="3" t="s">
        <v>1768</v>
      </c>
    </row>
    <row r="66" customFormat="false" ht="15" hidden="false" customHeight="false" outlineLevel="0" collapsed="false">
      <c r="A66" s="2" t="s">
        <v>167</v>
      </c>
      <c r="B66" s="3" t="s">
        <v>168</v>
      </c>
      <c r="C66" s="2"/>
      <c r="D66" s="3" t="s">
        <v>1766</v>
      </c>
    </row>
    <row r="67" customFormat="false" ht="15" hidden="false" customHeight="false" outlineLevel="0" collapsed="false">
      <c r="A67" s="2" t="s">
        <v>252</v>
      </c>
      <c r="B67" s="3" t="s">
        <v>253</v>
      </c>
      <c r="C67" s="2" t="s">
        <v>254</v>
      </c>
      <c r="D67" s="3" t="s">
        <v>1765</v>
      </c>
    </row>
    <row r="68" customFormat="false" ht="15" hidden="false" customHeight="false" outlineLevel="0" collapsed="false">
      <c r="A68" s="2" t="s">
        <v>1733</v>
      </c>
      <c r="B68" s="3" t="s">
        <v>1734</v>
      </c>
      <c r="C68" s="2"/>
      <c r="D68" s="3" t="s">
        <v>1765</v>
      </c>
    </row>
    <row r="69" customFormat="false" ht="15" hidden="false" customHeight="false" outlineLevel="0" collapsed="false">
      <c r="A69" s="2" t="s">
        <v>641</v>
      </c>
      <c r="B69" s="3" t="s">
        <v>642</v>
      </c>
      <c r="C69" s="2"/>
      <c r="D69" s="3" t="s">
        <v>1769</v>
      </c>
    </row>
    <row r="70" customFormat="false" ht="15" hidden="false" customHeight="false" outlineLevel="0" collapsed="false">
      <c r="A70" s="2" t="s">
        <v>314</v>
      </c>
      <c r="B70" s="3" t="s">
        <v>315</v>
      </c>
      <c r="C70" s="2" t="s">
        <v>316</v>
      </c>
      <c r="D70" s="3" t="s">
        <v>1767</v>
      </c>
    </row>
    <row r="71" customFormat="false" ht="15" hidden="false" customHeight="false" outlineLevel="0" collapsed="false">
      <c r="A71" s="2" t="s">
        <v>247</v>
      </c>
      <c r="B71" s="3" t="s">
        <v>248</v>
      </c>
      <c r="C71" s="2" t="s">
        <v>249</v>
      </c>
      <c r="D71" s="3" t="s">
        <v>1770</v>
      </c>
    </row>
    <row r="72" customFormat="false" ht="15" hidden="false" customHeight="false" outlineLevel="0" collapsed="false">
      <c r="A72" s="2" t="s">
        <v>1717</v>
      </c>
      <c r="B72" s="3" t="s">
        <v>1718</v>
      </c>
      <c r="C72" s="2"/>
      <c r="D72" s="3" t="s">
        <v>1769</v>
      </c>
    </row>
    <row r="73" customFormat="false" ht="15" hidden="false" customHeight="false" outlineLevel="0" collapsed="false">
      <c r="A73" s="2" t="s">
        <v>1723</v>
      </c>
      <c r="B73" s="3" t="s">
        <v>1724</v>
      </c>
      <c r="C73" s="2"/>
      <c r="D73" s="3" t="s">
        <v>1769</v>
      </c>
    </row>
    <row r="74" customFormat="false" ht="15" hidden="false" customHeight="false" outlineLevel="0" collapsed="false">
      <c r="A74" s="2" t="s">
        <v>152</v>
      </c>
      <c r="B74" s="3" t="s">
        <v>153</v>
      </c>
      <c r="C74" s="2" t="s">
        <v>154</v>
      </c>
      <c r="D74" s="3" t="s">
        <v>1765</v>
      </c>
    </row>
    <row r="75" customFormat="false" ht="15" hidden="false" customHeight="false" outlineLevel="0" collapsed="false">
      <c r="A75" s="2" t="s">
        <v>1372</v>
      </c>
      <c r="B75" s="3" t="s">
        <v>1373</v>
      </c>
      <c r="C75" s="2" t="s">
        <v>1374</v>
      </c>
      <c r="D75" s="3" t="s">
        <v>1767</v>
      </c>
    </row>
    <row r="76" customFormat="false" ht="15" hidden="false" customHeight="false" outlineLevel="0" collapsed="false">
      <c r="A76" s="2" t="s">
        <v>107</v>
      </c>
      <c r="B76" s="3" t="s">
        <v>108</v>
      </c>
      <c r="C76" s="2" t="s">
        <v>109</v>
      </c>
      <c r="D76" s="3" t="s">
        <v>1766</v>
      </c>
    </row>
    <row r="77" customFormat="false" ht="15" hidden="false" customHeight="false" outlineLevel="0" collapsed="false">
      <c r="A77" s="2" t="s">
        <v>1695</v>
      </c>
      <c r="B77" s="3" t="s">
        <v>1696</v>
      </c>
      <c r="C77" s="2"/>
      <c r="D77" s="3" t="s">
        <v>1767</v>
      </c>
    </row>
    <row r="78" customFormat="false" ht="15" hidden="false" customHeight="false" outlineLevel="0" collapsed="false">
      <c r="A78" s="2" t="s">
        <v>727</v>
      </c>
      <c r="B78" s="3" t="s">
        <v>728</v>
      </c>
      <c r="C78" s="2" t="s">
        <v>729</v>
      </c>
      <c r="D78" s="3" t="s">
        <v>1765</v>
      </c>
    </row>
    <row r="79" customFormat="false" ht="15" hidden="false" customHeight="false" outlineLevel="0" collapsed="false">
      <c r="A79" s="2" t="s">
        <v>142</v>
      </c>
      <c r="B79" s="3" t="s">
        <v>143</v>
      </c>
      <c r="C79" s="2" t="s">
        <v>144</v>
      </c>
      <c r="D79" s="3" t="s">
        <v>1765</v>
      </c>
    </row>
    <row r="80" customFormat="false" ht="15" hidden="false" customHeight="false" outlineLevel="0" collapsed="false">
      <c r="A80" s="2" t="s">
        <v>157</v>
      </c>
      <c r="B80" s="3" t="s">
        <v>158</v>
      </c>
      <c r="C80" s="2" t="s">
        <v>159</v>
      </c>
      <c r="D80" s="3" t="s">
        <v>1765</v>
      </c>
    </row>
    <row r="81" customFormat="false" ht="15" hidden="false" customHeight="false" outlineLevel="0" collapsed="false">
      <c r="A81" s="2" t="s">
        <v>1691</v>
      </c>
      <c r="B81" s="3" t="s">
        <v>1692</v>
      </c>
      <c r="C81" s="2"/>
      <c r="D81" s="3" t="s">
        <v>1770</v>
      </c>
    </row>
    <row r="82" customFormat="false" ht="15" hidden="false" customHeight="false" outlineLevel="0" collapsed="false">
      <c r="A82" s="2" t="s">
        <v>205</v>
      </c>
      <c r="B82" s="3" t="s">
        <v>206</v>
      </c>
      <c r="C82" s="2" t="s">
        <v>207</v>
      </c>
      <c r="D82" s="3" t="s">
        <v>1765</v>
      </c>
    </row>
    <row r="83" customFormat="false" ht="15" hidden="false" customHeight="false" outlineLevel="0" collapsed="false">
      <c r="A83" s="2" t="s">
        <v>201</v>
      </c>
      <c r="B83" s="3" t="s">
        <v>202</v>
      </c>
      <c r="C83" s="2"/>
      <c r="D83" s="3" t="s">
        <v>1769</v>
      </c>
    </row>
    <row r="84" customFormat="false" ht="15" hidden="false" customHeight="false" outlineLevel="0" collapsed="false">
      <c r="A84" s="2" t="s">
        <v>653</v>
      </c>
      <c r="B84" s="3" t="s">
        <v>654</v>
      </c>
      <c r="C84" s="2"/>
      <c r="D84" s="3" t="s">
        <v>1765</v>
      </c>
    </row>
    <row r="85" customFormat="false" ht="15" hidden="false" customHeight="false" outlineLevel="0" collapsed="false">
      <c r="A85" s="2" t="s">
        <v>1729</v>
      </c>
      <c r="B85" s="3" t="s">
        <v>1730</v>
      </c>
      <c r="C85" s="2"/>
      <c r="D85" s="3" t="s">
        <v>1769</v>
      </c>
    </row>
    <row r="86" customFormat="false" ht="15" hidden="false" customHeight="false" outlineLevel="0" collapsed="false">
      <c r="A86" s="2" t="s">
        <v>237</v>
      </c>
      <c r="B86" s="3" t="s">
        <v>238</v>
      </c>
      <c r="C86" s="2"/>
      <c r="D86" s="3" t="s">
        <v>1765</v>
      </c>
    </row>
    <row r="87" customFormat="false" ht="15" hidden="false" customHeight="false" outlineLevel="0" collapsed="false">
      <c r="A87" s="2" t="s">
        <v>117</v>
      </c>
      <c r="B87" s="3" t="s">
        <v>118</v>
      </c>
      <c r="C87" s="2" t="s">
        <v>119</v>
      </c>
      <c r="D87" s="3" t="s">
        <v>1765</v>
      </c>
    </row>
    <row r="88" customFormat="false" ht="15" hidden="false" customHeight="false" outlineLevel="0" collapsed="false">
      <c r="A88" s="2" t="s">
        <v>162</v>
      </c>
      <c r="B88" s="3" t="s">
        <v>163</v>
      </c>
      <c r="C88" s="2" t="s">
        <v>164</v>
      </c>
      <c r="D88" s="3" t="s">
        <v>1765</v>
      </c>
    </row>
    <row r="89" customFormat="false" ht="15" hidden="false" customHeight="false" outlineLevel="0" collapsed="false">
      <c r="A89" s="2" t="s">
        <v>137</v>
      </c>
      <c r="B89" s="3" t="s">
        <v>138</v>
      </c>
      <c r="C89" s="2" t="s">
        <v>139</v>
      </c>
      <c r="D89" s="3" t="s">
        <v>1766</v>
      </c>
    </row>
    <row r="90" customFormat="false" ht="15" hidden="false" customHeight="false" outlineLevel="0" collapsed="false">
      <c r="A90" s="2" t="s">
        <v>1016</v>
      </c>
      <c r="B90" s="3" t="s">
        <v>1017</v>
      </c>
      <c r="C90" s="2"/>
      <c r="D90" s="3" t="s">
        <v>1765</v>
      </c>
    </row>
    <row r="91" customFormat="false" ht="15" hidden="false" customHeight="false" outlineLevel="0" collapsed="false">
      <c r="A91" s="2" t="s">
        <v>1646</v>
      </c>
      <c r="B91" s="3" t="s">
        <v>1647</v>
      </c>
      <c r="C91" s="2"/>
      <c r="D91" s="3" t="s">
        <v>1765</v>
      </c>
    </row>
    <row r="92" customFormat="false" ht="15" hidden="false" customHeight="false" outlineLevel="0" collapsed="false">
      <c r="A92" s="2" t="s">
        <v>325</v>
      </c>
      <c r="B92" s="3" t="s">
        <v>326</v>
      </c>
      <c r="C92" s="2"/>
      <c r="D92" s="3" t="s">
        <v>1766</v>
      </c>
    </row>
    <row r="93" customFormat="false" ht="15" hidden="false" customHeight="false" outlineLevel="0" collapsed="false">
      <c r="A93" s="2" t="s">
        <v>814</v>
      </c>
      <c r="B93" s="3" t="s">
        <v>815</v>
      </c>
      <c r="C93" s="2" t="s">
        <v>816</v>
      </c>
      <c r="D93" s="3" t="s">
        <v>1765</v>
      </c>
    </row>
    <row r="94" customFormat="false" ht="15" hidden="false" customHeight="false" outlineLevel="0" collapsed="false">
      <c r="A94" s="2" t="s">
        <v>1650</v>
      </c>
      <c r="B94" s="3" t="s">
        <v>1651</v>
      </c>
      <c r="C94" s="2"/>
      <c r="D94" s="3" t="s">
        <v>1766</v>
      </c>
    </row>
    <row r="95" customFormat="false" ht="15" hidden="false" customHeight="false" outlineLevel="0" collapsed="false">
      <c r="A95" s="2" t="s">
        <v>180</v>
      </c>
      <c r="B95" s="3" t="s">
        <v>181</v>
      </c>
      <c r="C95" s="2"/>
      <c r="D95" s="3" t="s">
        <v>1766</v>
      </c>
    </row>
    <row r="96" customFormat="false" ht="15" hidden="false" customHeight="false" outlineLevel="0" collapsed="false">
      <c r="A96" s="2" t="s">
        <v>263</v>
      </c>
      <c r="B96" s="3" t="s">
        <v>264</v>
      </c>
      <c r="C96" s="2" t="s">
        <v>265</v>
      </c>
      <c r="D96" s="3" t="s">
        <v>1765</v>
      </c>
    </row>
    <row r="97" customFormat="false" ht="15" hidden="false" customHeight="false" outlineLevel="0" collapsed="false">
      <c r="A97" s="2" t="s">
        <v>102</v>
      </c>
      <c r="B97" s="3" t="s">
        <v>103</v>
      </c>
      <c r="C97" s="2" t="s">
        <v>104</v>
      </c>
      <c r="D97" s="3" t="s">
        <v>1766</v>
      </c>
    </row>
    <row r="98" customFormat="false" ht="15" hidden="false" customHeight="false" outlineLevel="0" collapsed="false">
      <c r="A98" s="2" t="s">
        <v>272</v>
      </c>
      <c r="B98" s="3" t="s">
        <v>273</v>
      </c>
      <c r="C98" s="2"/>
      <c r="D98" s="3" t="s">
        <v>1769</v>
      </c>
    </row>
    <row r="99" customFormat="false" ht="15" hidden="false" customHeight="false" outlineLevel="0" collapsed="false">
      <c r="A99" s="2" t="s">
        <v>1731</v>
      </c>
      <c r="B99" s="3" t="s">
        <v>1732</v>
      </c>
      <c r="C99" s="2"/>
      <c r="D99" s="3" t="s">
        <v>1766</v>
      </c>
    </row>
    <row r="100" customFormat="false" ht="15" hidden="false" customHeight="false" outlineLevel="0" collapsed="false">
      <c r="A100" s="2" t="s">
        <v>1636</v>
      </c>
      <c r="B100" s="3" t="s">
        <v>1637</v>
      </c>
      <c r="C100" s="2"/>
      <c r="D100" s="3" t="s">
        <v>1766</v>
      </c>
    </row>
    <row r="101" customFormat="false" ht="15" hidden="false" customHeight="false" outlineLevel="0" collapsed="false">
      <c r="A101" s="2" t="s">
        <v>176</v>
      </c>
      <c r="B101" s="3" t="s">
        <v>177</v>
      </c>
      <c r="C101" s="2"/>
      <c r="D101" s="3" t="s">
        <v>1770</v>
      </c>
    </row>
    <row r="102" customFormat="false" ht="15" hidden="false" customHeight="false" outlineLevel="0" collapsed="false">
      <c r="A102" s="2" t="s">
        <v>1721</v>
      </c>
      <c r="B102" s="3" t="s">
        <v>1722</v>
      </c>
      <c r="C102" s="2" t="s">
        <v>1771</v>
      </c>
      <c r="D102" s="3" t="s">
        <v>1766</v>
      </c>
    </row>
    <row r="103" customFormat="false" ht="15" hidden="false" customHeight="false" outlineLevel="0" collapsed="false">
      <c r="A103" s="2" t="s">
        <v>192</v>
      </c>
      <c r="B103" s="3" t="s">
        <v>193</v>
      </c>
      <c r="C103" s="2" t="s">
        <v>194</v>
      </c>
      <c r="D103" s="3" t="s">
        <v>1766</v>
      </c>
    </row>
    <row r="104" customFormat="false" ht="15" hidden="false" customHeight="false" outlineLevel="0" collapsed="false">
      <c r="A104" s="2" t="s">
        <v>243</v>
      </c>
      <c r="B104" s="3" t="s">
        <v>244</v>
      </c>
      <c r="C104" s="2"/>
      <c r="D104" s="3" t="s">
        <v>1765</v>
      </c>
    </row>
    <row r="105" customFormat="false" ht="15" hidden="false" customHeight="false" outlineLevel="0" collapsed="false">
      <c r="A105" s="2" t="s">
        <v>188</v>
      </c>
      <c r="B105" s="3" t="s">
        <v>189</v>
      </c>
      <c r="C105" s="2"/>
      <c r="D105" s="3" t="s">
        <v>1769</v>
      </c>
    </row>
    <row r="106" customFormat="false" ht="15" hidden="false" customHeight="false" outlineLevel="0" collapsed="false">
      <c r="A106" s="2" t="s">
        <v>268</v>
      </c>
      <c r="B106" s="3" t="s">
        <v>269</v>
      </c>
      <c r="C106" s="2"/>
      <c r="D106" s="3" t="s">
        <v>1765</v>
      </c>
    </row>
    <row r="107" customFormat="false" ht="15" hidden="false" customHeight="false" outlineLevel="0" collapsed="false">
      <c r="A107" s="2" t="s">
        <v>781</v>
      </c>
      <c r="B107" s="3" t="s">
        <v>782</v>
      </c>
      <c r="C107" s="2" t="s">
        <v>783</v>
      </c>
      <c r="D107" s="3" t="s">
        <v>1765</v>
      </c>
    </row>
    <row r="108" customFormat="false" ht="15" hidden="false" customHeight="false" outlineLevel="0" collapsed="false">
      <c r="A108" s="2" t="s">
        <v>1644</v>
      </c>
      <c r="B108" s="3" t="s">
        <v>1645</v>
      </c>
      <c r="C108" s="2"/>
      <c r="D108" s="3" t="s">
        <v>1765</v>
      </c>
    </row>
    <row r="109" customFormat="false" ht="15" hidden="false" customHeight="false" outlineLevel="0" collapsed="false">
      <c r="A109" s="2" t="s">
        <v>1697</v>
      </c>
      <c r="B109" s="3" t="s">
        <v>1698</v>
      </c>
      <c r="C109" s="2"/>
      <c r="D109" s="3" t="s">
        <v>1766</v>
      </c>
    </row>
    <row r="110" customFormat="false" ht="15" hidden="false" customHeight="false" outlineLevel="0" collapsed="false">
      <c r="A110" s="2" t="s">
        <v>377</v>
      </c>
      <c r="B110" s="3" t="s">
        <v>378</v>
      </c>
      <c r="C110" s="2" t="s">
        <v>379</v>
      </c>
      <c r="D110" s="3" t="s">
        <v>1766</v>
      </c>
    </row>
    <row r="111" customFormat="false" ht="15" hidden="false" customHeight="false" outlineLevel="0" collapsed="false">
      <c r="A111" s="2" t="s">
        <v>1727</v>
      </c>
      <c r="B111" s="3" t="s">
        <v>1728</v>
      </c>
      <c r="C111" s="2"/>
      <c r="D111" s="3" t="s">
        <v>1769</v>
      </c>
    </row>
    <row r="112" customFormat="false" ht="15" hidden="false" customHeight="false" outlineLevel="0" collapsed="false">
      <c r="A112" s="2" t="s">
        <v>1719</v>
      </c>
      <c r="B112" s="3" t="s">
        <v>1720</v>
      </c>
      <c r="C112" s="2"/>
      <c r="D112" s="3" t="s">
        <v>1769</v>
      </c>
    </row>
    <row r="113" customFormat="false" ht="15" hidden="false" customHeight="false" outlineLevel="0" collapsed="false">
      <c r="A113" s="2" t="s">
        <v>171</v>
      </c>
      <c r="B113" s="3" t="s">
        <v>172</v>
      </c>
      <c r="C113" s="2" t="s">
        <v>173</v>
      </c>
      <c r="D113" s="3" t="s">
        <v>1765</v>
      </c>
    </row>
    <row r="114" customFormat="false" ht="15" hidden="false" customHeight="false" outlineLevel="0" collapsed="false">
      <c r="A114" s="2" t="s">
        <v>1693</v>
      </c>
      <c r="B114" s="3" t="s">
        <v>1694</v>
      </c>
      <c r="C114" s="2"/>
      <c r="D114" s="3" t="s">
        <v>1765</v>
      </c>
    </row>
    <row r="115" customFormat="false" ht="15" hidden="false" customHeight="false" outlineLevel="0" collapsed="false">
      <c r="A115" s="2" t="s">
        <v>1323</v>
      </c>
      <c r="B115" s="3" t="s">
        <v>1324</v>
      </c>
      <c r="C115" s="2"/>
      <c r="D115" s="3" t="s">
        <v>1768</v>
      </c>
    </row>
    <row r="116" customFormat="false" ht="15" hidden="false" customHeight="false" outlineLevel="0" collapsed="false">
      <c r="A116" s="2" t="s">
        <v>1737</v>
      </c>
      <c r="B116" s="3" t="s">
        <v>1738</v>
      </c>
      <c r="C116" s="2"/>
      <c r="D116" s="3" t="s">
        <v>1770</v>
      </c>
    </row>
    <row r="117" customFormat="false" ht="15" hidden="false" customHeight="false" outlineLevel="0" collapsed="false">
      <c r="A117" s="2" t="s">
        <v>122</v>
      </c>
      <c r="B117" s="3" t="s">
        <v>123</v>
      </c>
      <c r="C117" s="2" t="s">
        <v>124</v>
      </c>
      <c r="D117" s="3" t="s">
        <v>1766</v>
      </c>
    </row>
    <row r="118" customFormat="false" ht="15" hidden="false" customHeight="false" outlineLevel="0" collapsed="false">
      <c r="A118" s="2" t="s">
        <v>1638</v>
      </c>
      <c r="B118" s="3" t="s">
        <v>1639</v>
      </c>
      <c r="C118" s="2"/>
      <c r="D118" s="3" t="s">
        <v>1766</v>
      </c>
    </row>
    <row r="119" customFormat="false" ht="15" hidden="false" customHeight="false" outlineLevel="0" collapsed="false">
      <c r="A119" s="2" t="s">
        <v>917</v>
      </c>
      <c r="B119" s="3" t="s">
        <v>918</v>
      </c>
      <c r="C119" s="2"/>
      <c r="D119" s="3" t="s">
        <v>1765</v>
      </c>
    </row>
    <row r="120" customFormat="false" ht="15" hidden="false" customHeight="false" outlineLevel="0" collapsed="false">
      <c r="A120" s="2" t="s">
        <v>863</v>
      </c>
      <c r="B120" s="3" t="s">
        <v>864</v>
      </c>
      <c r="C120" s="2"/>
      <c r="D120" s="3" t="s">
        <v>1766</v>
      </c>
    </row>
    <row r="121" customFormat="false" ht="15" hidden="false" customHeight="false" outlineLevel="0" collapsed="false">
      <c r="A121" s="2" t="s">
        <v>1735</v>
      </c>
      <c r="B121" s="3" t="s">
        <v>1736</v>
      </c>
      <c r="C121" s="2"/>
      <c r="D121" s="3" t="s">
        <v>1765</v>
      </c>
    </row>
    <row r="122" customFormat="false" ht="15" hidden="false" customHeight="false" outlineLevel="0" collapsed="false">
      <c r="A122" s="2" t="s">
        <v>127</v>
      </c>
      <c r="B122" s="3" t="s">
        <v>128</v>
      </c>
      <c r="C122" s="2" t="s">
        <v>129</v>
      </c>
      <c r="D122" s="3" t="s">
        <v>1765</v>
      </c>
    </row>
    <row r="123" customFormat="false" ht="15" hidden="false" customHeight="false" outlineLevel="0" collapsed="false">
      <c r="A123" s="2" t="s">
        <v>637</v>
      </c>
      <c r="B123" s="3" t="s">
        <v>638</v>
      </c>
      <c r="C123" s="2"/>
      <c r="D123" s="3" t="s">
        <v>1769</v>
      </c>
    </row>
    <row r="124" customFormat="false" ht="15" hidden="false" customHeight="false" outlineLevel="0" collapsed="false">
      <c r="A124" s="2" t="s">
        <v>717</v>
      </c>
      <c r="B124" s="3" t="s">
        <v>718</v>
      </c>
      <c r="C124" s="2"/>
      <c r="D124" s="3" t="s">
        <v>1766</v>
      </c>
    </row>
    <row r="125" customFormat="false" ht="15" hidden="false" customHeight="false" outlineLevel="0" collapsed="false">
      <c r="A125" s="2" t="s">
        <v>362</v>
      </c>
      <c r="B125" s="3" t="s">
        <v>363</v>
      </c>
      <c r="C125" s="2" t="s">
        <v>364</v>
      </c>
      <c r="D125" s="3" t="s">
        <v>1765</v>
      </c>
    </row>
    <row r="126" customFormat="false" ht="15" hidden="false" customHeight="false" outlineLevel="0" collapsed="false">
      <c r="A126" s="2" t="s">
        <v>132</v>
      </c>
      <c r="B126" s="3" t="s">
        <v>133</v>
      </c>
      <c r="C126" s="2" t="s">
        <v>134</v>
      </c>
      <c r="D126" s="3" t="s">
        <v>1766</v>
      </c>
    </row>
    <row r="127" customFormat="false" ht="15" hidden="false" customHeight="false" outlineLevel="0" collapsed="false">
      <c r="A127" s="2" t="s">
        <v>571</v>
      </c>
      <c r="B127" s="3" t="s">
        <v>572</v>
      </c>
      <c r="C127" s="2"/>
      <c r="D127" s="3" t="s">
        <v>1765</v>
      </c>
    </row>
    <row r="128" customFormat="false" ht="15" hidden="false" customHeight="false" outlineLevel="0" collapsed="false">
      <c r="A128" s="2" t="s">
        <v>1231</v>
      </c>
      <c r="B128" s="3" t="s">
        <v>1232</v>
      </c>
      <c r="C128" s="2" t="s">
        <v>1233</v>
      </c>
      <c r="D128" s="3" t="s">
        <v>1765</v>
      </c>
    </row>
    <row r="129" customFormat="false" ht="15" hidden="false" customHeight="false" outlineLevel="0" collapsed="false">
      <c r="A129" s="2" t="s">
        <v>1725</v>
      </c>
      <c r="B129" s="3" t="s">
        <v>1726</v>
      </c>
      <c r="C129" s="2"/>
      <c r="D129" s="3" t="s">
        <v>1770</v>
      </c>
    </row>
    <row r="130" customFormat="false" ht="15" hidden="false" customHeight="false" outlineLevel="0" collapsed="false">
      <c r="A130" s="2" t="s">
        <v>197</v>
      </c>
      <c r="B130" s="3" t="s">
        <v>198</v>
      </c>
      <c r="C130" s="2"/>
      <c r="D130" s="3" t="s">
        <v>1766</v>
      </c>
    </row>
    <row r="131" customFormat="false" ht="15" hidden="false" customHeight="false" outlineLevel="0" collapsed="false">
      <c r="A131" s="2" t="s">
        <v>911</v>
      </c>
      <c r="B131" s="3" t="s">
        <v>912</v>
      </c>
      <c r="C131" s="2"/>
      <c r="D131" s="3" t="s">
        <v>1769</v>
      </c>
    </row>
    <row r="132" customFormat="false" ht="15" hidden="false" customHeight="false" outlineLevel="0" collapsed="false">
      <c r="A132" s="2" t="s">
        <v>504</v>
      </c>
      <c r="B132" s="3" t="s">
        <v>505</v>
      </c>
      <c r="C132" s="2"/>
      <c r="D132" s="3" t="s">
        <v>1765</v>
      </c>
    </row>
    <row r="133" customFormat="false" ht="15" hidden="false" customHeight="false" outlineLevel="0" collapsed="false">
      <c r="A133" s="2" t="s">
        <v>147</v>
      </c>
      <c r="B133" s="3" t="s">
        <v>148</v>
      </c>
      <c r="C133" s="2" t="s">
        <v>149</v>
      </c>
      <c r="D133" s="3" t="s">
        <v>1766</v>
      </c>
    </row>
    <row r="134" customFormat="false" ht="15" hidden="false" customHeight="false" outlineLevel="0" collapsed="false">
      <c r="A134" s="2" t="s">
        <v>492</v>
      </c>
      <c r="B134" s="3" t="s">
        <v>493</v>
      </c>
      <c r="C134" s="2"/>
      <c r="D134" s="3" t="s">
        <v>1769</v>
      </c>
    </row>
    <row r="135" customFormat="false" ht="15" hidden="false" customHeight="false" outlineLevel="0" collapsed="false">
      <c r="A135" s="2" t="s">
        <v>1648</v>
      </c>
      <c r="B135" s="3" t="s">
        <v>1649</v>
      </c>
      <c r="C135" s="2"/>
      <c r="D135" s="3" t="s">
        <v>1765</v>
      </c>
    </row>
    <row r="136" customFormat="false" ht="15" hidden="false" customHeight="false" outlineLevel="0" collapsed="false">
      <c r="A136" s="2" t="s">
        <v>1640</v>
      </c>
      <c r="B136" s="3" t="s">
        <v>1641</v>
      </c>
      <c r="C136" s="2"/>
      <c r="D136" s="3" t="s">
        <v>1769</v>
      </c>
    </row>
    <row r="137" customFormat="false" ht="15" hidden="false" customHeight="false" outlineLevel="0" collapsed="false">
      <c r="A137" s="2" t="s">
        <v>97</v>
      </c>
      <c r="B137" s="3" t="s">
        <v>98</v>
      </c>
      <c r="C137" s="2" t="s">
        <v>99</v>
      </c>
      <c r="D137" s="3" t="s">
        <v>1770</v>
      </c>
    </row>
    <row r="138" customFormat="false" ht="15" hidden="false" customHeight="false" outlineLevel="0" collapsed="false">
      <c r="A138" s="2" t="s">
        <v>1739</v>
      </c>
      <c r="B138" s="3" t="s">
        <v>1740</v>
      </c>
      <c r="C138" s="2"/>
      <c r="D138" s="3" t="s">
        <v>1766</v>
      </c>
    </row>
    <row r="139" customFormat="false" ht="15" hidden="false" customHeight="false" outlineLevel="0" collapsed="false">
      <c r="A139" s="2" t="s">
        <v>462</v>
      </c>
      <c r="B139" s="3" t="s">
        <v>463</v>
      </c>
      <c r="C139" s="2"/>
      <c r="D139" s="3" t="s">
        <v>1767</v>
      </c>
    </row>
    <row r="140" customFormat="false" ht="15" hidden="false" customHeight="false" outlineLevel="0" collapsed="false">
      <c r="A140" s="2" t="s">
        <v>210</v>
      </c>
      <c r="B140" s="3" t="s">
        <v>211</v>
      </c>
      <c r="C140" s="2" t="s">
        <v>212</v>
      </c>
      <c r="D140" s="3" t="s">
        <v>1766</v>
      </c>
    </row>
    <row r="141" customFormat="false" ht="15" hidden="false" customHeight="false" outlineLevel="0" collapsed="false">
      <c r="A141" s="2" t="s">
        <v>1272</v>
      </c>
      <c r="B141" s="3" t="s">
        <v>1273</v>
      </c>
      <c r="C141" s="2"/>
      <c r="D141" s="3" t="s">
        <v>1769</v>
      </c>
    </row>
    <row r="142" customFormat="false" ht="15" hidden="false" customHeight="false" outlineLevel="0" collapsed="false">
      <c r="A142" s="2" t="s">
        <v>500</v>
      </c>
      <c r="B142" s="3" t="s">
        <v>501</v>
      </c>
      <c r="C142" s="2"/>
      <c r="D142" s="3" t="s">
        <v>1769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2026-10-22T09:27:19Z</dcterms:created>
  <dc:creator>openpyxl</dc:creator>
  <dc:description/>
  <dc:language>en-US</dc:language>
  <cp:lastModifiedBy/>
  <dcterms:modified xsi:type="dcterms:W3CDTF">2026-10-22T09:27:21Z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